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7.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9.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LAV\EnergySystemsGroup\Research\Aviation\SAFlogistics\GitHub\EuroSAFs\data\"/>
    </mc:Choice>
  </mc:AlternateContent>
  <bookViews>
    <workbookView xWindow="2625" yWindow="-25800" windowWidth="35835" windowHeight="21900"/>
  </bookViews>
  <sheets>
    <sheet name="overview" sheetId="1" r:id="rId1"/>
    <sheet name="data" sheetId="2" r:id="rId2"/>
    <sheet name="lit_review_raw" sheetId="5" r:id="rId3"/>
    <sheet name="Fasihi, 2019" sheetId="22" r:id="rId4"/>
    <sheet name="Cole, 2019" sheetId="21" r:id="rId5"/>
    <sheet name="Gorre, 2019" sheetId="19" r:id="rId6"/>
    <sheet name="Agora2019" sheetId="9" r:id="rId7"/>
    <sheet name="EUC2018" sheetId="8" r:id="rId8"/>
    <sheet name="Tsiropoulos2018 (JRC)" sheetId="7" r:id="rId9"/>
    <sheet name="Vartiainen2020" sheetId="6" r:id="rId10"/>
    <sheet name="PV" sheetId="10" r:id="rId11"/>
    <sheet name="on-shore_wind" sheetId="14" r:id="rId12"/>
    <sheet name="off-shore_wind" sheetId="11" r:id="rId13"/>
    <sheet name="battery" sheetId="12" r:id="rId14"/>
    <sheet name="CSP" sheetId="15" r:id="rId15"/>
    <sheet name="electrolyser" sheetId="17" r:id="rId16"/>
    <sheet name="stack_replacement" sheetId="23" r:id="rId17"/>
    <sheet name="H2 storage" sheetId="18" r:id="rId18"/>
    <sheet name="FT" sheetId="13" r:id="rId19"/>
    <sheet name="constants" sheetId="3"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8" i="1" l="1"/>
  <c r="D58" i="1"/>
  <c r="E47" i="1"/>
  <c r="D47" i="1"/>
  <c r="E38" i="1"/>
  <c r="D38" i="1"/>
  <c r="E31" i="1"/>
  <c r="D31" i="1"/>
  <c r="E13" i="1"/>
  <c r="D13" i="1"/>
  <c r="E11" i="1"/>
  <c r="D11" i="1"/>
  <c r="E9" i="1"/>
  <c r="D9" i="1"/>
  <c r="E23" i="1"/>
  <c r="D23" i="1"/>
  <c r="E21" i="1"/>
  <c r="D21" i="1"/>
  <c r="E19" i="1"/>
  <c r="D19" i="1"/>
  <c r="E89" i="1"/>
  <c r="D89" i="1"/>
  <c r="E82" i="1"/>
  <c r="D82" i="1"/>
  <c r="E74" i="1"/>
  <c r="D74" i="1"/>
  <c r="E65" i="1"/>
  <c r="D65" i="1"/>
  <c r="AI56" i="2" l="1"/>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C64" i="2"/>
  <c r="D64"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C65" i="2"/>
  <c r="D65"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C67" i="2"/>
  <c r="D67"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C68" i="2"/>
  <c r="D68"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C69" i="2"/>
  <c r="D69"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C70" i="2"/>
  <c r="D70"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C71" i="2"/>
  <c r="D71"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C72" i="2"/>
  <c r="D72"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C79" i="2"/>
  <c r="D79"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9" i="2"/>
  <c r="B40" i="2"/>
  <c r="B41" i="2"/>
  <c r="B42" i="2"/>
  <c r="B43" i="2"/>
  <c r="B44" i="2"/>
  <c r="B45" i="2"/>
  <c r="B46" i="2"/>
  <c r="B47" i="2"/>
  <c r="B48" i="2"/>
  <c r="B49" i="2"/>
  <c r="B50" i="2"/>
  <c r="B51" i="2"/>
  <c r="B52" i="2"/>
  <c r="B53" i="2"/>
  <c r="B54" i="2"/>
  <c r="B55" i="2"/>
  <c r="B57" i="2"/>
  <c r="B58" i="2"/>
  <c r="B59" i="2"/>
  <c r="B60" i="2"/>
  <c r="B61" i="2"/>
  <c r="B62" i="2"/>
  <c r="B63" i="2"/>
  <c r="B64" i="2"/>
  <c r="B65" i="2"/>
  <c r="B66" i="2"/>
  <c r="B67" i="2"/>
  <c r="B68" i="2"/>
  <c r="B69" i="2"/>
  <c r="B70" i="2"/>
  <c r="B71" i="2"/>
  <c r="B72" i="2"/>
  <c r="B73" i="2"/>
  <c r="B74" i="2"/>
  <c r="B75" i="2"/>
  <c r="B76" i="2"/>
  <c r="B77" i="2"/>
  <c r="B78" i="2"/>
  <c r="B79" i="2"/>
  <c r="B80" i="2"/>
  <c r="B81" i="2"/>
  <c r="B2" i="2"/>
  <c r="C92" i="1"/>
  <c r="G82" i="1" l="1"/>
  <c r="H82" i="1"/>
  <c r="I82" i="1"/>
  <c r="J82" i="1"/>
  <c r="K82" i="1"/>
  <c r="L82" i="1"/>
  <c r="M82" i="1"/>
  <c r="N82" i="1"/>
  <c r="O82" i="1"/>
  <c r="P82" i="1"/>
  <c r="Q82" i="1"/>
  <c r="R82" i="1"/>
  <c r="S82" i="1"/>
  <c r="T82" i="1"/>
  <c r="U82" i="1"/>
  <c r="V82" i="1"/>
  <c r="W82" i="1"/>
  <c r="X82" i="1"/>
  <c r="Y82" i="1"/>
  <c r="Z82" i="1"/>
  <c r="AA82" i="1"/>
  <c r="AB82" i="1"/>
  <c r="AC82" i="1"/>
  <c r="AD82" i="1"/>
  <c r="AE82" i="1"/>
  <c r="AF82" i="1"/>
  <c r="AG82" i="1"/>
  <c r="AH82" i="1"/>
  <c r="F82" i="1"/>
  <c r="K10" i="19" l="1"/>
  <c r="J10" i="19"/>
  <c r="AD1" i="2"/>
  <c r="AE1" i="2"/>
  <c r="AF1" i="2"/>
  <c r="AG1" i="2"/>
  <c r="AH1" i="2"/>
  <c r="O1" i="2"/>
  <c r="P1" i="2"/>
  <c r="Q1" i="2"/>
  <c r="R1" i="2"/>
  <c r="S1" i="2"/>
  <c r="T1" i="2"/>
  <c r="U1" i="2"/>
  <c r="V1" i="2"/>
  <c r="W1" i="2"/>
  <c r="X1" i="2"/>
  <c r="Y1" i="2"/>
  <c r="Z1" i="2"/>
  <c r="AA1" i="2"/>
  <c r="AB1" i="2"/>
  <c r="AC1" i="2"/>
  <c r="C1" i="2"/>
  <c r="D1" i="2"/>
  <c r="E1" i="2"/>
  <c r="F1" i="2"/>
  <c r="G1" i="2"/>
  <c r="H1" i="2"/>
  <c r="I1" i="2"/>
  <c r="J1" i="2"/>
  <c r="K1" i="2"/>
  <c r="L1" i="2"/>
  <c r="M1" i="2"/>
  <c r="N1" i="2"/>
  <c r="B1" i="2"/>
  <c r="C93" i="1"/>
  <c r="C95" i="1"/>
  <c r="C104" i="1"/>
  <c r="C103" i="1"/>
  <c r="C102" i="1"/>
  <c r="P53" i="1"/>
  <c r="Q53" i="1"/>
  <c r="R53" i="1"/>
  <c r="S53" i="1"/>
  <c r="T53" i="1"/>
  <c r="U53" i="1"/>
  <c r="V53" i="1"/>
  <c r="W53" i="1"/>
  <c r="X53" i="1"/>
  <c r="Y53" i="1"/>
  <c r="Z53" i="1"/>
  <c r="AA53" i="1"/>
  <c r="AB53" i="1"/>
  <c r="AC53" i="1"/>
  <c r="AD53" i="1"/>
  <c r="AE53" i="1"/>
  <c r="AF53" i="1"/>
  <c r="AG53" i="1"/>
  <c r="AH53" i="1"/>
  <c r="G53" i="1"/>
  <c r="H53" i="1"/>
  <c r="I53" i="1"/>
  <c r="J53" i="1"/>
  <c r="K53" i="1"/>
  <c r="L53" i="1"/>
  <c r="M53" i="1"/>
  <c r="N53" i="1"/>
  <c r="O53" i="1"/>
  <c r="F53" i="1"/>
  <c r="C6" i="23"/>
  <c r="C8" i="23"/>
  <c r="C9" i="23"/>
  <c r="C3" i="23"/>
  <c r="B10" i="23"/>
  <c r="B4" i="23" s="1"/>
  <c r="B2" i="23"/>
  <c r="B5" i="23" s="1"/>
  <c r="C10" i="23"/>
  <c r="C2" i="23"/>
  <c r="C4" i="23" s="1"/>
  <c r="C5" i="23" l="1"/>
  <c r="B9" i="23"/>
  <c r="B7" i="23"/>
  <c r="B8" i="23"/>
  <c r="B6" i="23"/>
  <c r="B3" i="23"/>
  <c r="C7" i="23"/>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F91" i="1"/>
  <c r="G51" i="1"/>
  <c r="H51" i="1"/>
  <c r="I51" i="1"/>
  <c r="J51" i="1"/>
  <c r="K51" i="1"/>
  <c r="L51" i="1"/>
  <c r="M51" i="1"/>
  <c r="N51" i="1"/>
  <c r="O51" i="1"/>
  <c r="P51" i="1"/>
  <c r="Q51" i="1"/>
  <c r="R51" i="1"/>
  <c r="S51" i="1"/>
  <c r="T51" i="1"/>
  <c r="U51" i="1"/>
  <c r="V51" i="1"/>
  <c r="W51" i="1"/>
  <c r="X51" i="1"/>
  <c r="Y51" i="1"/>
  <c r="Z51" i="1"/>
  <c r="AA51" i="1"/>
  <c r="AB51" i="1"/>
  <c r="AC51" i="1"/>
  <c r="AD51" i="1"/>
  <c r="AE51" i="1"/>
  <c r="AF51" i="1"/>
  <c r="AG51" i="1"/>
  <c r="AH51" i="1"/>
  <c r="F51" i="1"/>
  <c r="BQ42" i="5"/>
  <c r="I10" i="19"/>
  <c r="K69" i="1" l="1"/>
  <c r="L69" i="1"/>
  <c r="M69" i="1"/>
  <c r="N69" i="1"/>
  <c r="O69" i="1"/>
  <c r="P69" i="1"/>
  <c r="Q69" i="1"/>
  <c r="R69" i="1"/>
  <c r="S69" i="1"/>
  <c r="T69" i="1"/>
  <c r="U69" i="1"/>
  <c r="V69" i="1"/>
  <c r="W69" i="1"/>
  <c r="X69" i="1"/>
  <c r="Y69" i="1"/>
  <c r="Z69" i="1"/>
  <c r="AA69" i="1"/>
  <c r="AB69" i="1"/>
  <c r="AC69" i="1"/>
  <c r="AD69" i="1"/>
  <c r="AE69" i="1"/>
  <c r="AF69" i="1"/>
  <c r="AG69" i="1"/>
  <c r="AH69" i="1"/>
  <c r="AI69" i="1"/>
  <c r="G69" i="1"/>
  <c r="H69" i="1"/>
  <c r="I69" i="1"/>
  <c r="J69" i="1"/>
  <c r="F69" i="1"/>
  <c r="AM3" i="1" l="1"/>
  <c r="AO3" i="1" s="1"/>
  <c r="AS3" i="1" l="1"/>
  <c r="AQ3" i="1"/>
  <c r="P9" i="12"/>
  <c r="N9" i="12"/>
  <c r="H4" i="12"/>
  <c r="G4" i="12"/>
  <c r="F4" i="12"/>
  <c r="F3" i="12"/>
  <c r="K3" i="12" s="1"/>
  <c r="N3" i="12" s="1"/>
  <c r="P3" i="12" s="1"/>
  <c r="P25" i="13"/>
  <c r="P24" i="13" s="1"/>
  <c r="L25" i="13"/>
  <c r="H25" i="13"/>
  <c r="H24" i="13" s="1"/>
  <c r="D25" i="13"/>
  <c r="D24" i="13" s="1"/>
  <c r="D3" i="13"/>
  <c r="H3" i="13" s="1"/>
  <c r="L3" i="13" s="1"/>
  <c r="P3" i="13" s="1"/>
  <c r="O25" i="12"/>
  <c r="O24" i="12" s="1"/>
  <c r="M25" i="12"/>
  <c r="M24" i="12" s="1"/>
  <c r="J25" i="12"/>
  <c r="J24" i="12" s="1"/>
  <c r="J3" i="12"/>
  <c r="M3" i="12" s="1"/>
  <c r="O3" i="12" s="1"/>
  <c r="E25" i="12"/>
  <c r="E24" i="12" s="1"/>
  <c r="E3" i="12"/>
  <c r="D20" i="12"/>
  <c r="D15" i="12"/>
  <c r="D10" i="12"/>
  <c r="D5" i="12"/>
  <c r="D3" i="12"/>
  <c r="C30" i="12"/>
  <c r="C25" i="12"/>
  <c r="C20" i="12"/>
  <c r="C7" i="12"/>
  <c r="C15" i="12"/>
  <c r="C3" i="12"/>
  <c r="AD18" i="17"/>
  <c r="AD8" i="17"/>
  <c r="P20" i="17"/>
  <c r="P8" i="17"/>
  <c r="H20" i="17"/>
  <c r="H8" i="17"/>
  <c r="H4" i="17"/>
  <c r="P4" i="17" s="1"/>
  <c r="AD4" i="17" s="1"/>
  <c r="H3" i="17"/>
  <c r="P3" i="17" s="1"/>
  <c r="AD3" i="17" s="1"/>
  <c r="AC40" i="17"/>
  <c r="AC15" i="17"/>
  <c r="V40" i="17"/>
  <c r="V15" i="17"/>
  <c r="O40" i="17"/>
  <c r="O15" i="17"/>
  <c r="G40" i="17"/>
  <c r="G15" i="17"/>
  <c r="G3" i="17"/>
  <c r="O3" i="17" s="1"/>
  <c r="V3" i="17" s="1"/>
  <c r="AC3" i="17" s="1"/>
  <c r="AN66" i="5"/>
  <c r="AN67" i="5"/>
  <c r="AN65" i="5"/>
  <c r="AM67" i="5"/>
  <c r="AM66" i="5"/>
  <c r="AM65" i="5"/>
  <c r="I66" i="12" l="1"/>
  <c r="G3" i="12"/>
  <c r="H3" i="12" s="1"/>
  <c r="AR61" i="5"/>
  <c r="D6" i="21"/>
  <c r="F8" i="12" s="1"/>
  <c r="E6" i="21"/>
  <c r="F10" i="12" s="1"/>
  <c r="F6" i="21"/>
  <c r="F15" i="12" s="1"/>
  <c r="G6" i="21"/>
  <c r="F20" i="12" s="1"/>
  <c r="H6" i="21"/>
  <c r="F40" i="12" s="1"/>
  <c r="D7" i="21"/>
  <c r="H8" i="12" s="1"/>
  <c r="E7" i="21"/>
  <c r="H10" i="12" s="1"/>
  <c r="F7" i="21"/>
  <c r="H15" i="12" s="1"/>
  <c r="G7" i="21"/>
  <c r="H20" i="12" s="1"/>
  <c r="H7" i="21"/>
  <c r="H40" i="12" s="1"/>
  <c r="E5" i="21"/>
  <c r="G10" i="12" s="1"/>
  <c r="F5" i="21"/>
  <c r="G15" i="12" s="1"/>
  <c r="G5" i="21"/>
  <c r="G20" i="12" s="1"/>
  <c r="H5" i="21"/>
  <c r="G40" i="12" s="1"/>
  <c r="D5" i="21"/>
  <c r="G8" i="12" s="1"/>
  <c r="D13" i="21"/>
  <c r="K9" i="12" s="1"/>
  <c r="K8" i="12" s="1"/>
  <c r="C13" i="21"/>
  <c r="B13" i="21"/>
  <c r="X55" i="5"/>
  <c r="X54" i="5"/>
  <c r="AQ41" i="5"/>
  <c r="C5" i="3"/>
  <c r="AM59" i="5" s="1"/>
  <c r="AM60" i="5" l="1"/>
  <c r="AM34" i="5"/>
  <c r="AM56" i="5"/>
  <c r="AM35" i="5"/>
  <c r="AM58" i="5"/>
  <c r="AM57" i="5"/>
  <c r="AM48" i="5"/>
  <c r="AS41" i="5"/>
  <c r="AB40" i="17"/>
  <c r="AB20" i="17"/>
  <c r="AB7" i="17"/>
  <c r="AB3" i="17"/>
  <c r="N40" i="17"/>
  <c r="N20" i="17"/>
  <c r="N7" i="17"/>
  <c r="F40" i="17"/>
  <c r="F20" i="17"/>
  <c r="F7" i="17"/>
  <c r="F4" i="17"/>
  <c r="N4" i="17" s="1"/>
  <c r="AB4" i="17" s="1"/>
  <c r="F3" i="17"/>
  <c r="E7" i="19"/>
  <c r="F7" i="19"/>
  <c r="D7" i="19"/>
  <c r="Y40" i="17" l="1"/>
  <c r="Y20" i="17"/>
  <c r="Y10" i="17"/>
  <c r="S40" i="17"/>
  <c r="S20" i="17"/>
  <c r="S10" i="17"/>
  <c r="K40" i="17"/>
  <c r="K20" i="17"/>
  <c r="K10" i="17"/>
  <c r="C4" i="17"/>
  <c r="Y4" i="17" s="1"/>
  <c r="C3" i="17"/>
  <c r="W66" i="17" s="1"/>
  <c r="AE8" i="17"/>
  <c r="AE7" i="17" s="1"/>
  <c r="Q8" i="17"/>
  <c r="Q7" i="17" s="1"/>
  <c r="I8" i="17"/>
  <c r="I7" i="17" s="1"/>
  <c r="I4" i="17"/>
  <c r="B4" i="17"/>
  <c r="X4" i="17" s="1"/>
  <c r="E40" i="17"/>
  <c r="E20" i="17"/>
  <c r="E10" i="17"/>
  <c r="I3" i="17"/>
  <c r="W3" i="17" s="1"/>
  <c r="E3" i="17"/>
  <c r="M3" i="17" s="1"/>
  <c r="AA3" i="17" s="1"/>
  <c r="Z4" i="17"/>
  <c r="T15" i="17"/>
  <c r="T7" i="17"/>
  <c r="L15" i="17"/>
  <c r="L7" i="17"/>
  <c r="D15" i="17"/>
  <c r="D7" i="17"/>
  <c r="D3" i="17"/>
  <c r="T3" i="17" s="1"/>
  <c r="X40" i="17"/>
  <c r="X20" i="17"/>
  <c r="X10" i="17"/>
  <c r="J40" i="17"/>
  <c r="J20" i="17"/>
  <c r="J10" i="17"/>
  <c r="B40" i="17"/>
  <c r="B20" i="17"/>
  <c r="B10" i="17"/>
  <c r="B3" i="17"/>
  <c r="R3" i="17" s="1"/>
  <c r="AD33" i="5"/>
  <c r="C40" i="17" s="1"/>
  <c r="AI13" i="5"/>
  <c r="Z15" i="17" s="1"/>
  <c r="AI12" i="5"/>
  <c r="Z7" i="17" s="1"/>
  <c r="K5" i="13"/>
  <c r="O40" i="13"/>
  <c r="O20" i="13"/>
  <c r="O10" i="13"/>
  <c r="G40" i="13"/>
  <c r="G20" i="13"/>
  <c r="G10" i="13"/>
  <c r="C4" i="13"/>
  <c r="K4" i="13" s="1"/>
  <c r="C3" i="13"/>
  <c r="O3" i="13" s="1"/>
  <c r="N10" i="13"/>
  <c r="N20" i="13" s="1"/>
  <c r="F40" i="13"/>
  <c r="F20" i="13"/>
  <c r="F10" i="13"/>
  <c r="B4" i="13"/>
  <c r="F4" i="13" s="1"/>
  <c r="B40" i="13"/>
  <c r="B20" i="13"/>
  <c r="B10" i="13"/>
  <c r="B3" i="13"/>
  <c r="N3" i="13" s="1"/>
  <c r="D5" i="15"/>
  <c r="C40" i="15"/>
  <c r="C30" i="15"/>
  <c r="C20" i="15"/>
  <c r="C10" i="15"/>
  <c r="C5" i="15"/>
  <c r="B40" i="15"/>
  <c r="B30" i="15"/>
  <c r="B20" i="15"/>
  <c r="B10" i="15"/>
  <c r="B5" i="15"/>
  <c r="B4" i="15"/>
  <c r="D4" i="15" s="1"/>
  <c r="B3" i="15"/>
  <c r="D66" i="15" s="1"/>
  <c r="L5" i="12"/>
  <c r="B3" i="12"/>
  <c r="L3" i="12" s="1"/>
  <c r="C40" i="11"/>
  <c r="C20" i="11"/>
  <c r="C10" i="11"/>
  <c r="E40" i="11"/>
  <c r="E20" i="11"/>
  <c r="E10" i="11"/>
  <c r="G5" i="11"/>
  <c r="F5" i="11"/>
  <c r="D40" i="11"/>
  <c r="D30" i="11"/>
  <c r="D20" i="11"/>
  <c r="D10" i="11"/>
  <c r="D5" i="11"/>
  <c r="B40" i="11"/>
  <c r="B30" i="11"/>
  <c r="B20" i="11"/>
  <c r="B10" i="11"/>
  <c r="B5" i="11"/>
  <c r="B4" i="11"/>
  <c r="F4" i="11" s="1"/>
  <c r="G3" i="11"/>
  <c r="F3" i="11"/>
  <c r="E3" i="11"/>
  <c r="D3" i="11"/>
  <c r="C3" i="11"/>
  <c r="B3" i="11"/>
  <c r="G66" i="11" s="1"/>
  <c r="E3" i="14"/>
  <c r="D3" i="14"/>
  <c r="G5" i="14"/>
  <c r="G3" i="14"/>
  <c r="E40" i="14"/>
  <c r="E20" i="14"/>
  <c r="E10" i="14"/>
  <c r="C40" i="14"/>
  <c r="C20" i="14"/>
  <c r="C10" i="14"/>
  <c r="C3" i="14"/>
  <c r="F5" i="14"/>
  <c r="F4" i="14"/>
  <c r="F3" i="14"/>
  <c r="D40" i="14"/>
  <c r="D30" i="14"/>
  <c r="D20" i="14"/>
  <c r="D10" i="14"/>
  <c r="D5" i="14"/>
  <c r="D4" i="14"/>
  <c r="B5" i="14"/>
  <c r="B40" i="14"/>
  <c r="B30" i="14"/>
  <c r="B20" i="14"/>
  <c r="B10" i="14"/>
  <c r="B4" i="14"/>
  <c r="C4" i="10"/>
  <c r="I4" i="10" s="1"/>
  <c r="B3" i="14"/>
  <c r="G66" i="14" s="1"/>
  <c r="J3" i="10"/>
  <c r="J5" i="10"/>
  <c r="I5" i="10"/>
  <c r="I3" i="10"/>
  <c r="H5" i="10"/>
  <c r="H3" i="10"/>
  <c r="G40" i="10"/>
  <c r="G21" i="10"/>
  <c r="G10" i="10"/>
  <c r="G3" i="10"/>
  <c r="D40" i="10"/>
  <c r="D20" i="10"/>
  <c r="D10" i="10"/>
  <c r="C3" i="10"/>
  <c r="G67" i="10" s="1"/>
  <c r="D3" i="10"/>
  <c r="F3" i="10"/>
  <c r="F40" i="10"/>
  <c r="F30" i="10"/>
  <c r="F21" i="10"/>
  <c r="F10" i="10"/>
  <c r="F5" i="10"/>
  <c r="C40" i="10"/>
  <c r="C30" i="10"/>
  <c r="C20" i="10"/>
  <c r="C5" i="10"/>
  <c r="C10" i="10"/>
  <c r="E3" i="10"/>
  <c r="B3" i="10"/>
  <c r="E7" i="6"/>
  <c r="B10" i="12" s="1"/>
  <c r="F7" i="6"/>
  <c r="F9" i="6" s="1"/>
  <c r="I11" i="12" s="1"/>
  <c r="G7" i="6"/>
  <c r="G9" i="6" s="1"/>
  <c r="I12" i="12" s="1"/>
  <c r="H7" i="6"/>
  <c r="B13" i="12" s="1"/>
  <c r="I7" i="6"/>
  <c r="B14" i="12" s="1"/>
  <c r="J7" i="6"/>
  <c r="J9" i="6" s="1"/>
  <c r="I15" i="12" s="1"/>
  <c r="K7" i="6"/>
  <c r="K9" i="6" s="1"/>
  <c r="I16" i="12" s="1"/>
  <c r="L7" i="6"/>
  <c r="B17" i="12" s="1"/>
  <c r="M7" i="6"/>
  <c r="B18" i="12" s="1"/>
  <c r="N7" i="6"/>
  <c r="N9" i="6" s="1"/>
  <c r="I19" i="12" s="1"/>
  <c r="O7" i="6"/>
  <c r="B20" i="12" s="1"/>
  <c r="P7" i="6"/>
  <c r="B21" i="12" s="1"/>
  <c r="Q7" i="6"/>
  <c r="B22" i="12" s="1"/>
  <c r="R7" i="6"/>
  <c r="R9" i="6" s="1"/>
  <c r="I23" i="12" s="1"/>
  <c r="S7" i="6"/>
  <c r="B24" i="12" s="1"/>
  <c r="T7" i="6"/>
  <c r="B25" i="12" s="1"/>
  <c r="U7" i="6"/>
  <c r="B26" i="12" s="1"/>
  <c r="V7" i="6"/>
  <c r="V9" i="6" s="1"/>
  <c r="I27" i="12" s="1"/>
  <c r="W7" i="6"/>
  <c r="B28" i="12" s="1"/>
  <c r="X7" i="6"/>
  <c r="B29" i="12" s="1"/>
  <c r="Y7" i="6"/>
  <c r="B30" i="12" s="1"/>
  <c r="Z7" i="6"/>
  <c r="Z9" i="6" s="1"/>
  <c r="I31" i="12" s="1"/>
  <c r="AA7" i="6"/>
  <c r="B32" i="12" s="1"/>
  <c r="AB7" i="6"/>
  <c r="B33" i="12" s="1"/>
  <c r="AC7" i="6"/>
  <c r="B34" i="12" s="1"/>
  <c r="AD7" i="6"/>
  <c r="AD9" i="6" s="1"/>
  <c r="I35" i="12" s="1"/>
  <c r="AE7" i="6"/>
  <c r="B36" i="12" s="1"/>
  <c r="AF7" i="6"/>
  <c r="B37" i="12" s="1"/>
  <c r="AG7" i="6"/>
  <c r="B38" i="12" s="1"/>
  <c r="AH7" i="6"/>
  <c r="B39" i="12" s="1"/>
  <c r="AI7" i="6"/>
  <c r="B40" i="12" s="1"/>
  <c r="D7" i="6"/>
  <c r="D9" i="6" s="1"/>
  <c r="I9" i="12" s="1"/>
  <c r="AH3" i="6"/>
  <c r="B39" i="10" s="1"/>
  <c r="AI3" i="6"/>
  <c r="B40" i="10" s="1"/>
  <c r="E3" i="6"/>
  <c r="B10" i="10" s="1"/>
  <c r="F3" i="6"/>
  <c r="B11" i="10" s="1"/>
  <c r="G3" i="6"/>
  <c r="B12" i="10" s="1"/>
  <c r="H3" i="6"/>
  <c r="B13" i="10" s="1"/>
  <c r="I3" i="6"/>
  <c r="I5" i="6" s="1"/>
  <c r="E14" i="10" s="1"/>
  <c r="J3" i="6"/>
  <c r="B15" i="10" s="1"/>
  <c r="K3" i="6"/>
  <c r="B16" i="10" s="1"/>
  <c r="L3" i="6"/>
  <c r="B17" i="10" s="1"/>
  <c r="M3" i="6"/>
  <c r="B18" i="10" s="1"/>
  <c r="N3" i="6"/>
  <c r="B19" i="10" s="1"/>
  <c r="O3" i="6"/>
  <c r="B20" i="10" s="1"/>
  <c r="P3" i="6"/>
  <c r="B21" i="10" s="1"/>
  <c r="Q3" i="6"/>
  <c r="B22" i="10" s="1"/>
  <c r="R3" i="6"/>
  <c r="B23" i="10" s="1"/>
  <c r="S3" i="6"/>
  <c r="B24" i="10" s="1"/>
  <c r="T3" i="6"/>
  <c r="B25" i="10" s="1"/>
  <c r="U3" i="6"/>
  <c r="B26" i="10" s="1"/>
  <c r="V3" i="6"/>
  <c r="B27" i="10" s="1"/>
  <c r="W3" i="6"/>
  <c r="B28" i="10" s="1"/>
  <c r="X3" i="6"/>
  <c r="B29" i="10" s="1"/>
  <c r="Y3" i="6"/>
  <c r="B30" i="10" s="1"/>
  <c r="Z3" i="6"/>
  <c r="B31" i="10" s="1"/>
  <c r="AA3" i="6"/>
  <c r="B32" i="10" s="1"/>
  <c r="AB3" i="6"/>
  <c r="B33" i="10" s="1"/>
  <c r="AC3" i="6"/>
  <c r="B34" i="10" s="1"/>
  <c r="AD3" i="6"/>
  <c r="B35" i="10" s="1"/>
  <c r="AE3" i="6"/>
  <c r="B36" i="10" s="1"/>
  <c r="AF3" i="6"/>
  <c r="B37" i="10" s="1"/>
  <c r="AG3" i="6"/>
  <c r="B38" i="10" s="1"/>
  <c r="D3" i="6"/>
  <c r="B9" i="10" s="1"/>
  <c r="E9" i="6" l="1"/>
  <c r="I10" i="12" s="1"/>
  <c r="Q9" i="6"/>
  <c r="I22" i="12" s="1"/>
  <c r="M9" i="6"/>
  <c r="I18" i="12" s="1"/>
  <c r="I9" i="6"/>
  <c r="I14" i="12" s="1"/>
  <c r="AH9" i="6"/>
  <c r="I39" i="12" s="1"/>
  <c r="AG9" i="6"/>
  <c r="I38" i="12" s="1"/>
  <c r="AC9" i="6"/>
  <c r="I34" i="12" s="1"/>
  <c r="Y9" i="6"/>
  <c r="I30" i="12" s="1"/>
  <c r="U9" i="6"/>
  <c r="I26" i="12" s="1"/>
  <c r="AG5" i="6"/>
  <c r="E38" i="10" s="1"/>
  <c r="Y5" i="6"/>
  <c r="E30" i="10" s="1"/>
  <c r="Q5" i="6"/>
  <c r="E22" i="10" s="1"/>
  <c r="AB5" i="6"/>
  <c r="E33" i="10" s="1"/>
  <c r="T5" i="6"/>
  <c r="E25" i="10" s="1"/>
  <c r="AI5" i="6"/>
  <c r="E40" i="10" s="1"/>
  <c r="AE5" i="6"/>
  <c r="E36" i="10" s="1"/>
  <c r="AA5" i="6"/>
  <c r="E32" i="10" s="1"/>
  <c r="W5" i="6"/>
  <c r="E28" i="10" s="1"/>
  <c r="S5" i="6"/>
  <c r="E24" i="10" s="1"/>
  <c r="O5" i="6"/>
  <c r="E20" i="10" s="1"/>
  <c r="K5" i="6"/>
  <c r="E16" i="10" s="1"/>
  <c r="G5" i="6"/>
  <c r="E12" i="10" s="1"/>
  <c r="AH5" i="6"/>
  <c r="E39" i="10" s="1"/>
  <c r="AF9" i="6"/>
  <c r="I37" i="12" s="1"/>
  <c r="AB9" i="6"/>
  <c r="I33" i="12" s="1"/>
  <c r="X9" i="6"/>
  <c r="I29" i="12" s="1"/>
  <c r="T9" i="6"/>
  <c r="I25" i="12" s="1"/>
  <c r="P9" i="6"/>
  <c r="I21" i="12" s="1"/>
  <c r="L9" i="6"/>
  <c r="I17" i="12" s="1"/>
  <c r="H9" i="6"/>
  <c r="I13" i="12" s="1"/>
  <c r="B16" i="12"/>
  <c r="B12" i="12"/>
  <c r="B35" i="12"/>
  <c r="B31" i="12"/>
  <c r="B27" i="12"/>
  <c r="B23" i="12"/>
  <c r="B9" i="12"/>
  <c r="AC5" i="6"/>
  <c r="E34" i="10" s="1"/>
  <c r="U5" i="6"/>
  <c r="E26" i="10" s="1"/>
  <c r="M5" i="6"/>
  <c r="E18" i="10" s="1"/>
  <c r="E5" i="6"/>
  <c r="E10" i="10" s="1"/>
  <c r="X5" i="6"/>
  <c r="E29" i="10" s="1"/>
  <c r="P5" i="6"/>
  <c r="E21" i="10" s="1"/>
  <c r="H5" i="6"/>
  <c r="E13" i="10" s="1"/>
  <c r="D5" i="6"/>
  <c r="E9" i="10" s="1"/>
  <c r="AD5" i="6"/>
  <c r="E35" i="10" s="1"/>
  <c r="Z5" i="6"/>
  <c r="E31" i="10" s="1"/>
  <c r="V5" i="6"/>
  <c r="E27" i="10" s="1"/>
  <c r="R5" i="6"/>
  <c r="E23" i="10" s="1"/>
  <c r="N5" i="6"/>
  <c r="E19" i="10" s="1"/>
  <c r="J5" i="6"/>
  <c r="E15" i="10" s="1"/>
  <c r="F5" i="6"/>
  <c r="E11" i="10" s="1"/>
  <c r="AI9" i="6"/>
  <c r="I40" i="12" s="1"/>
  <c r="AE9" i="6"/>
  <c r="I36" i="12" s="1"/>
  <c r="AA9" i="6"/>
  <c r="I32" i="12" s="1"/>
  <c r="W9" i="6"/>
  <c r="I28" i="12" s="1"/>
  <c r="S9" i="6"/>
  <c r="I24" i="12" s="1"/>
  <c r="O9" i="6"/>
  <c r="I20" i="12" s="1"/>
  <c r="B19" i="12"/>
  <c r="B15" i="12"/>
  <c r="B11" i="12"/>
  <c r="B14" i="10"/>
  <c r="F4" i="10"/>
  <c r="D4" i="11"/>
  <c r="C3" i="15"/>
  <c r="C4" i="15"/>
  <c r="AF5" i="6"/>
  <c r="E37" i="10" s="1"/>
  <c r="L5" i="6"/>
  <c r="E17" i="10" s="1"/>
  <c r="D3" i="15"/>
  <c r="J3" i="13"/>
  <c r="N40" i="13"/>
  <c r="J4" i="13"/>
  <c r="K66" i="13"/>
  <c r="O66" i="13"/>
  <c r="K4" i="17"/>
  <c r="S3" i="17"/>
  <c r="K3" i="17"/>
  <c r="Y3" i="17" s="1"/>
  <c r="S4" i="17"/>
  <c r="T66" i="17"/>
  <c r="J4" i="17"/>
  <c r="R4" i="17"/>
  <c r="U3" i="17"/>
  <c r="Q3" i="17"/>
  <c r="AE3" i="17" s="1"/>
  <c r="L3" i="17"/>
  <c r="Z3" i="17" s="1"/>
  <c r="F3" i="13"/>
  <c r="N4" i="13"/>
  <c r="J3" i="17"/>
  <c r="X3" i="17" s="1"/>
  <c r="G3" i="13"/>
  <c r="G4" i="13"/>
  <c r="K3" i="13"/>
  <c r="O4" i="13"/>
  <c r="I3" i="12"/>
  <c r="AM39" i="5"/>
  <c r="AN38" i="5"/>
  <c r="AM38" i="5"/>
  <c r="AM37" i="5"/>
  <c r="AJ8" i="1" l="1"/>
  <c r="AJ7" i="1"/>
  <c r="BA33" i="5" l="1"/>
  <c r="BA32" i="5"/>
  <c r="BA31" i="5"/>
  <c r="AM31" i="5"/>
  <c r="C40" i="13"/>
  <c r="AD32" i="5"/>
  <c r="AD31" i="5"/>
  <c r="X31" i="5"/>
  <c r="Y31" i="5"/>
  <c r="C10" i="13" l="1"/>
  <c r="C10" i="17"/>
  <c r="C20" i="13"/>
  <c r="C20" i="17"/>
  <c r="P27" i="5" l="1"/>
  <c r="Q27" i="5" s="1"/>
  <c r="X27" i="5"/>
  <c r="Y27" i="5" s="1"/>
  <c r="X26" i="5"/>
  <c r="P26" i="5"/>
  <c r="X25" i="5"/>
  <c r="Y25" i="5" s="1"/>
  <c r="G24" i="5"/>
  <c r="Q24" i="5"/>
  <c r="P21" i="5"/>
  <c r="Q21" i="5" s="1"/>
  <c r="Y23" i="5" l="1"/>
  <c r="Y22" i="5"/>
  <c r="X23" i="5"/>
  <c r="F23" i="5"/>
  <c r="G23" i="5" s="1"/>
  <c r="F22" i="5"/>
  <c r="G22" i="5" s="1"/>
  <c r="K21" i="5"/>
  <c r="J21" i="5"/>
  <c r="U21" i="5"/>
  <c r="X22" i="5"/>
  <c r="Q16" i="5"/>
  <c r="AE16" i="5"/>
  <c r="AD14" i="5"/>
  <c r="AD15" i="5"/>
  <c r="M7" i="5"/>
  <c r="K7" i="5"/>
  <c r="J7" i="5"/>
  <c r="AJ102" i="1" l="1"/>
  <c r="AJ103" i="1"/>
  <c r="AJ104" i="1"/>
</calcChain>
</file>

<file path=xl/comments1.xml><?xml version="1.0" encoding="utf-8"?>
<comments xmlns="http://schemas.openxmlformats.org/spreadsheetml/2006/main">
  <authors>
    <author>tc={5976EDCB-3FB0-D14A-8FCC-C18A3D8F1592}</author>
  </authors>
  <commentList>
    <comment ref="C30"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Is that currently used? IF so, for what?</t>
        </r>
      </text>
    </comment>
  </commentList>
</comments>
</file>

<file path=xl/comments2.xml><?xml version="1.0" encoding="utf-8"?>
<comments xmlns="http://schemas.openxmlformats.org/spreadsheetml/2006/main">
  <authors>
    <author>tc={3F1903C2-B329-B140-85F5-3AFDF32F65BB}</author>
  </authors>
  <commentList>
    <comment ref="P3"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be careful: module prices vs. system prices!</t>
        </r>
      </text>
    </comment>
  </commentList>
</comments>
</file>

<file path=xl/sharedStrings.xml><?xml version="1.0" encoding="utf-8"?>
<sst xmlns="http://schemas.openxmlformats.org/spreadsheetml/2006/main" count="1217" uniqueCount="555">
  <si>
    <t>include efficiency (leakage)?</t>
  </si>
  <si>
    <t>J/kg</t>
  </si>
  <si>
    <t>[EUR/kW rated]</t>
  </si>
  <si>
    <t>Fraction of CAPEX p.a.</t>
  </si>
  <si>
    <t>years</t>
  </si>
  <si>
    <t/>
  </si>
  <si>
    <t>kWp/m^2</t>
  </si>
  <si>
    <t>[EUR/kWp]</t>
  </si>
  <si>
    <t>[EUR/kWh]</t>
  </si>
  <si>
    <t>1/hours</t>
  </si>
  <si>
    <t>Fraction of rated electricity input power</t>
  </si>
  <si>
    <t>[EUR/bpd (barrels per day)]</t>
  </si>
  <si>
    <t>[energy efficiency - kWh hydrogen to kWh fuel mix]</t>
  </si>
  <si>
    <t>Fraction of rated jet fuel output</t>
  </si>
  <si>
    <t>Units</t>
  </si>
  <si>
    <t>Comments</t>
  </si>
  <si>
    <t>Variable Name</t>
  </si>
  <si>
    <t>meters of spacing per meter of rotor diameter</t>
  </si>
  <si>
    <t>Sources</t>
  </si>
  <si>
    <t>Specification</t>
  </si>
  <si>
    <t xml:space="preserve">turbine spacing </t>
  </si>
  <si>
    <t xml:space="preserve">PV peak per area  </t>
  </si>
  <si>
    <t xml:space="preserve">cycle efficiency </t>
  </si>
  <si>
    <t xml:space="preserve">c rate           </t>
  </si>
  <si>
    <t xml:space="preserve">electrolyzer baseload   </t>
  </si>
  <si>
    <t xml:space="preserve">electrolyzer efficiency </t>
  </si>
  <si>
    <t xml:space="preserve">H2tL efficiency </t>
  </si>
  <si>
    <t xml:space="preserve">H2tL baseload   </t>
  </si>
  <si>
    <t xml:space="preserve">kerosene vol fraction </t>
  </si>
  <si>
    <t xml:space="preserve">naphtha vol fraction </t>
  </si>
  <si>
    <t xml:space="preserve">diesel vol fraction </t>
  </si>
  <si>
    <t xml:space="preserve">kerosene LHV      </t>
  </si>
  <si>
    <t xml:space="preserve">diesel LHV        </t>
  </si>
  <si>
    <t xml:space="preserve">CAPEX       </t>
  </si>
  <si>
    <t xml:space="preserve">OPEX        </t>
  </si>
  <si>
    <t xml:space="preserve">lifetime    </t>
  </si>
  <si>
    <t xml:space="preserve">CAPEX           </t>
  </si>
  <si>
    <t xml:space="preserve">OPEX            </t>
  </si>
  <si>
    <t xml:space="preserve">lifetime        </t>
  </si>
  <si>
    <t xml:space="preserve">CAPEX     </t>
  </si>
  <si>
    <t xml:space="preserve">OPEX      </t>
  </si>
  <si>
    <t>CAPEX</t>
  </si>
  <si>
    <t>OPEX</t>
  </si>
  <si>
    <t>PV_peak_per_area</t>
  </si>
  <si>
    <t>electrolyzer_baseload</t>
  </si>
  <si>
    <t>electrolyzer_efficiency</t>
  </si>
  <si>
    <t>H2tL_baseload</t>
  </si>
  <si>
    <t>kerosene_LHV</t>
  </si>
  <si>
    <t>diesel_LHV</t>
  </si>
  <si>
    <t>specification</t>
  </si>
  <si>
    <t>units</t>
  </si>
  <si>
    <t>https://www.engineeringtoolbox.com/fuels-higher-calorific-values-d_169.html</t>
  </si>
  <si>
    <t>Matute, 2019</t>
  </si>
  <si>
    <t>Bryer, 2012</t>
  </si>
  <si>
    <t>[EUR/kWel]</t>
  </si>
  <si>
    <t>Fuel characteristics</t>
  </si>
  <si>
    <t>Economics</t>
  </si>
  <si>
    <t>discount rate</t>
  </si>
  <si>
    <t>discount_rate</t>
  </si>
  <si>
    <t>CAPEX bpd</t>
  </si>
  <si>
    <t>barrel</t>
  </si>
  <si>
    <t>gallon</t>
  </si>
  <si>
    <t>convert_from</t>
  </si>
  <si>
    <t>convert_to</t>
  </si>
  <si>
    <t>conversion</t>
  </si>
  <si>
    <t>Conversions</t>
  </si>
  <si>
    <t>name</t>
  </si>
  <si>
    <t>barrels/gal</t>
  </si>
  <si>
    <t>[EUR/kW fuel output]</t>
  </si>
  <si>
    <t>Fasihi, 2016</t>
  </si>
  <si>
    <t>Gil?</t>
  </si>
  <si>
    <t>lifetime</t>
  </si>
  <si>
    <t>https://www.tesla.com/en_AU/blog/introducing-megapack-utility-scale-energy-storage</t>
  </si>
  <si>
    <t>1.5 MW power / 3 MWh energy</t>
  </si>
  <si>
    <t>electrolyzer lifetime</t>
  </si>
  <si>
    <t>kerosene_energy_fraction</t>
  </si>
  <si>
    <t>diesel_energy_fraction</t>
  </si>
  <si>
    <t>kerosene energy fraction</t>
  </si>
  <si>
    <t>diesel energy fraction</t>
  </si>
  <si>
    <t>kW</t>
  </si>
  <si>
    <t>unit generation capacity</t>
  </si>
  <si>
    <t>unit electricity input capacity</t>
  </si>
  <si>
    <t>unit electricity storage capacity</t>
  </si>
  <si>
    <t>kWh</t>
  </si>
  <si>
    <t>unit hydrogen storage capacity</t>
  </si>
  <si>
    <t>kW jet fuel output</t>
  </si>
  <si>
    <t>unit jet fuel output capacity</t>
  </si>
  <si>
    <t>Solar PV plant</t>
  </si>
  <si>
    <t>Battery</t>
  </si>
  <si>
    <t>Hydrogen storage</t>
  </si>
  <si>
    <t>Hydrogen-to-liquid</t>
  </si>
  <si>
    <t>required_fuel</t>
  </si>
  <si>
    <t>GWh</t>
  </si>
  <si>
    <t>entire plant lifetime</t>
  </si>
  <si>
    <t>kerosene output of plant</t>
  </si>
  <si>
    <t>On-shore wind plant</t>
  </si>
  <si>
    <t>Off-shore wind plant</t>
  </si>
  <si>
    <t>Maienza, 2020</t>
  </si>
  <si>
    <t>25-30</t>
  </si>
  <si>
    <t>Crivellari, 2020</t>
  </si>
  <si>
    <t>Crivellari, 2020 has also data on H2 compression, CO2 capture and compression and others</t>
  </si>
  <si>
    <t>Baldinelli, 2020</t>
  </si>
  <si>
    <t>DECEX</t>
  </si>
  <si>
    <t>reference</t>
  </si>
  <si>
    <t>comment</t>
  </si>
  <si>
    <t xml:space="preserve">variable -&gt; </t>
  </si>
  <si>
    <t>unit -&gt;</t>
  </si>
  <si>
    <t>year of data</t>
  </si>
  <si>
    <t>?</t>
  </si>
  <si>
    <t>Blanco, 2009</t>
  </si>
  <si>
    <t>Krohn, 2009</t>
  </si>
  <si>
    <t>van Zuijlen, 2019</t>
  </si>
  <si>
    <t>TCR instead of CAPEX; based on Siemens projections</t>
  </si>
  <si>
    <t>Böhm, 2020</t>
  </si>
  <si>
    <t xml:space="preserve"> </t>
  </si>
  <si>
    <t>Zappa, 2019</t>
  </si>
  <si>
    <t>CSP plant</t>
  </si>
  <si>
    <t>based on other data sources (JRC, 2014)</t>
  </si>
  <si>
    <t>﻿1320</t>
  </si>
  <si>
    <t>based on other data sources (from 2014)</t>
  </si>
  <si>
    <t>﻿U.S. Energy Information Administration, 2020</t>
  </si>
  <si>
    <t>US data</t>
  </si>
  <si>
    <t>dollar</t>
  </si>
  <si>
    <t>euro</t>
  </si>
  <si>
    <t>EUR/USD</t>
  </si>
  <si>
    <t>US data: large plant</t>
  </si>
  <si>
    <t>US data: small plant</t>
  </si>
  <si>
    <t>wind_turbine_spacing</t>
  </si>
  <si>
    <t>battery_cycle_efficiency</t>
  </si>
  <si>
    <t>battery_c_rate</t>
  </si>
  <si>
    <t>wind_lifetime</t>
  </si>
  <si>
    <t>PV_OPEX</t>
  </si>
  <si>
    <t>PV_CAPEX</t>
  </si>
  <si>
    <t>PV_lifetime</t>
  </si>
  <si>
    <t>battery_CAPEX</t>
  </si>
  <si>
    <t>battery_OPEX</t>
  </si>
  <si>
    <t>battery_lifetime</t>
  </si>
  <si>
    <t>electrolyzer_CAPEX</t>
  </si>
  <si>
    <t>electrolyzer_OPEX</t>
  </si>
  <si>
    <t>electrolyzer_lifetime</t>
  </si>
  <si>
    <t>H2tL_CAPEX</t>
  </si>
  <si>
    <t>H2tL_OPEX</t>
  </si>
  <si>
    <t>Gupta, 2020</t>
  </si>
  <si>
    <t>data from other sources, for Switzerland</t>
  </si>
  <si>
    <t>Lai, 2017</t>
  </si>
  <si>
    <t>data from other sources</t>
  </si>
  <si>
    <t>5-15</t>
  </si>
  <si>
    <t>0.85-0.95</t>
  </si>
  <si>
    <t>Tian, 2020</t>
  </si>
  <si>
    <t>﻿Luerssen, 2020</t>
  </si>
  <si>
    <t>PSI, 2019</t>
  </si>
  <si>
    <t>data for Switzerland</t>
  </si>
  <si>
    <t>Buttler, 2018</t>
  </si>
  <si>
    <t>Electrolyzer</t>
  </si>
  <si>
    <t>﻿2019</t>
  </si>
  <si>
    <t>PV</t>
  </si>
  <si>
    <t>€/Wp</t>
  </si>
  <si>
    <t>€/kWp/a</t>
  </si>
  <si>
    <t>€/Wh</t>
  </si>
  <si>
    <t>€/kWh/a</t>
  </si>
  <si>
    <t>﻿Kost, 2018</t>
  </si>
  <si>
    <t>﻿600</t>
  </si>
  <si>
    <t>﻿1500</t>
  </si>
  <si>
    <t>﻿3100</t>
  </si>
  <si>
    <t>﻿2020</t>
  </si>
  <si>
    <t>on-shore wind</t>
  </si>
  <si>
    <t>off-shore wind</t>
  </si>
  <si>
    <t>CSP</t>
  </si>
  <si>
    <t>+ JRC, 2018</t>
  </si>
  <si>
    <t>+ Vartiainen, 2020</t>
  </si>
  <si>
    <t>Data for scenario "ProRES"</t>
  </si>
  <si>
    <t>﻿The "ProRES" scenario results are the most ambitious in terms of capacity additions of RES-E technologies. In this scenario the world moves towards decarbonisation by significantly reducing fossil fuel use, however, in parallel with rapid phase out of nuclear power. CCS does not become commercial and is not an available mitigation option. Deep emission reduction is achieved with high deployment of RES, electrification of transport and heat, and high efficiency gains. It is based on the 2015 "Energy Revolution" scenario of Greenpeace [11]. Primary energy consumption is about 430 EJ, renewables supply 93 % of electricity demand and global CO2 emissions are about 4.5 GtCO2 in 2050.</t>
  </si>
  <si>
    <t>on-shore, low specific capacity, high hub height</t>
  </si>
  <si>
    <t>€/kW</t>
  </si>
  <si>
    <t>% of CAPEX p.a.</t>
  </si>
  <si>
    <t>on-shore, medium specific capacity, medium hub height</t>
  </si>
  <si>
    <t>on-shore, high specific capacity, low hub height</t>
  </si>
  <si>
    <t>off-shore, monopole, medium distance to shore</t>
  </si>
  <si>
    <t>off-shore, jacket, medium distance to shore</t>
  </si>
  <si>
    <t>off-shore, floating, long distance to shore</t>
  </si>
  <si>
    <t>utility-scale PV with one-axis tracking</t>
  </si>
  <si>
    <t>utility-scale PV without tracking</t>
  </si>
  <si>
    <t>commercial-scale PV flat surface</t>
  </si>
  <si>
    <t>CSP, parabolic trough with storage</t>
  </si>
  <si>
    <t>CSP, solar tower with storage</t>
  </si>
  <si>
    <t>two learning rate-based approaches for Europe (see extra sheets)</t>
  </si>
  <si>
    <t>Vartiainen, 2020</t>
  </si>
  <si>
    <t>kg hydrogen</t>
  </si>
  <si>
    <t>kWh hydrogen (HHV)</t>
  </si>
  <si>
    <t>CO2_CAPEX</t>
  </si>
  <si>
    <t>CO2_OPEX</t>
  </si>
  <si>
    <t>CO2_el_efficiency</t>
  </si>
  <si>
    <t>CO2 Production</t>
  </si>
  <si>
    <t>CO2 Storage</t>
  </si>
  <si>
    <t>electrical efficiency</t>
  </si>
  <si>
    <t>[EUR/ton*yr]</t>
  </si>
  <si>
    <t>baseload</t>
  </si>
  <si>
    <t>efficiency</t>
  </si>
  <si>
    <t>CO2_lifetime</t>
  </si>
  <si>
    <t>IEA, 2019</t>
  </si>
  <si>
    <t>today</t>
  </si>
  <si>
    <t>Gorre, 2020</t>
  </si>
  <si>
    <t>IRENA, 2018</t>
  </si>
  <si>
    <t>kgCO2/hr</t>
  </si>
  <si>
    <t>EUR/t</t>
  </si>
  <si>
    <t>H2tL_required_CO2</t>
  </si>
  <si>
    <t>Ratio of CO2 to H2 as input required</t>
  </si>
  <si>
    <t>CO2stor_CAPEX</t>
  </si>
  <si>
    <t>CO2stor_OPEX</t>
  </si>
  <si>
    <t>H2stor_CAPEX</t>
  </si>
  <si>
    <t>H2stor_OPEX</t>
  </si>
  <si>
    <t>wind_max_units</t>
  </si>
  <si>
    <t>wind_min_units</t>
  </si>
  <si>
    <t>maximum units</t>
  </si>
  <si>
    <t>minimum units</t>
  </si>
  <si>
    <t>FT synthesis (incl. RWGS)</t>
  </si>
  <si>
    <t>MWh_PtL/MWh_H2</t>
  </si>
  <si>
    <t>CAPEX (lower end estimate)</t>
  </si>
  <si>
    <t>Note</t>
  </si>
  <si>
    <t>Electrolysis values would be available as well!</t>
  </si>
  <si>
    <t>Bossmann, 2018</t>
  </si>
  <si>
    <t>DNV GL,2019</t>
  </si>
  <si>
    <t>compressed pressure vessel, 700 bar, typical capacity 10 GJ, 365 cycles per year (﻿excluding compression energy)</t>
  </si>
  <si>
    <t>c﻿ompressed depleted gas field, 250 bar, typical capacity 10 PJ, 2 cycles per year (﻿excluding compression energy)</t>
  </si>
  <si>
    <t>liquefied cryogenic vessel, 1 bar, 20K, typical capacity 3 TJ, 52 cycles per year (﻿excluding compression energy)</t>
  </si>
  <si>
    <t>Li-ion</t>
  </si>
  <si>
    <t>% of CAPEX</t>
  </si>
  <si>
    <t>ALL DATA FOR REF. SCEN.</t>
  </si>
  <si>
    <t>€/kW_el.</t>
  </si>
  <si>
    <t>efficiency (LHV)</t>
  </si>
  <si>
    <t>€/kW_PtL</t>
  </si>
  <si>
    <t>values from Agora, 2019</t>
  </si>
  <si>
    <t>-</t>
  </si>
  <si>
    <t>energy consumption</t>
  </si>
  <si>
    <t>kWh_el./kg gas</t>
  </si>
  <si>
    <t>+ Agora, 2020</t>
  </si>
  <si>
    <t>+ EUC, 2018</t>
  </si>
  <si>
    <t>liquid fuel conversion: methanol synthesis OR FT (same costs, FT incl. RWGS)</t>
  </si>
  <si>
    <t>presssure vessel, 200 bar; 44€/m3</t>
  </si>
  <si>
    <t>utility-scale PV system</t>
  </si>
  <si>
    <t>Battery system</t>
  </si>
  <si>
    <t>€/kWp</t>
  </si>
  <si>
    <t>€/kWh</t>
  </si>
  <si>
    <t>OPEX (lower end estimate)</t>
  </si>
  <si>
    <t>excluded because…</t>
  </si>
  <si>
    <t>TCR instead of CAPEX</t>
  </si>
  <si>
    <t>US data, not suitable for EU</t>
  </si>
  <si>
    <t>secondary literature</t>
  </si>
  <si>
    <t>prices for CH</t>
  </si>
  <si>
    <t>only conference paper</t>
  </si>
  <si>
    <t>old</t>
  </si>
  <si>
    <t>references</t>
  </si>
  <si>
    <t>reference:</t>
  </si>
  <si>
    <t>Agora, 2019 (reference scenario)</t>
  </si>
  <si>
    <t>CAPEX in EUR/kWp</t>
  </si>
  <si>
    <t>OPEX in % of CAPEX p.a.</t>
  </si>
  <si>
    <t>Tsiropoulos, 2018 (ProRES scenario)</t>
  </si>
  <si>
    <t>weird numbers for OPEX for wind..</t>
  </si>
  <si>
    <t>old and se ondary literature</t>
  </si>
  <si>
    <t>lifetime in years</t>
  </si>
  <si>
    <t>notes</t>
  </si>
  <si>
    <t>Conclusion:</t>
  </si>
  <si>
    <t>Considerations:</t>
  </si>
  <si>
    <t>Reference to proceed with:</t>
  </si>
  <si>
    <t>For wind power, we chose EU-JRC (Tsiropoulos, 2018) values. They also represent the medium scenario here. We proceed with EU-JRC (Tsiropoulos, 2018) values and take the other two as high/low values for sensitivity analysis.</t>
  </si>
  <si>
    <t>The two scenarios are very close to each other. EU-JRC (Tsiropoulos, 2018) values, however, are given for three different on-shore wind power plant types.</t>
  </si>
  <si>
    <t>unit unclear (cost per kW or kWh)</t>
  </si>
  <si>
    <t>Only one source with a time dimension. We take this.</t>
  </si>
  <si>
    <t>long-term</t>
  </si>
  <si>
    <t>MWh_PtL/MWh_H2 (most likely LHV based)</t>
  </si>
  <si>
    <t>efficiency in kWh_liquid_HC/kWh_H2 (LHV)</t>
  </si>
  <si>
    <t>tbd</t>
  </si>
  <si>
    <t>based on existing plants, data for PEMEL, lower-end estimate for costs, higher-end estimate for efficiency</t>
  </si>
  <si>
    <t>PEMEL, 2017</t>
  </si>
  <si>
    <t>PEMEL, 2025</t>
  </si>
  <si>
    <t>operation hours</t>
  </si>
  <si>
    <t>kWh_H2/kWh_el (unclear whether HHV or LHV)</t>
  </si>
  <si>
    <t>too little plant</t>
  </si>
  <si>
    <t>100 MW plant, no information on electrolysis type</t>
  </si>
  <si>
    <t>too little information given</t>
  </si>
  <si>
    <t>10 MW plant, no information on electrolysis type</t>
  </si>
  <si>
    <t>PEMEL, for plant of 5 MW_el</t>
  </si>
  <si>
    <t>no future projections</t>
  </si>
  <si>
    <t>efficiency in kWh_H2/kWh_el (LHV)</t>
  </si>
  <si>
    <t>electrolysis (LT, no differentiation between AEL and PEMEL, cost estimates based on large plants)</t>
  </si>
  <si>
    <t>[(kWh H2 (LHV)) / (kWh el) ]</t>
  </si>
  <si>
    <t>'today' assumed to be 2020, 'long-term' assumed to be 2050, unclear whether FT is with or without RWGS, FT efficeincy values LHV-based, no information on electrolysis type</t>
  </si>
  <si>
    <t>CAPEX in EUR/kWh</t>
  </si>
  <si>
    <t>CAPEX in EUR/kW_el</t>
  </si>
  <si>
    <t>CAPEX in EUR/kW_liquid_HC</t>
  </si>
  <si>
    <t>Buttler, 2018 and Böhm, 2020 include a review of existing plants. We assume that they are closer to reality in the short-term. In the mid-term, Böhm, 2020 and IEA/Agora studies report similar values. For the long-term, Böhm, 2020 even outpaces the IEA/Agora studies.</t>
  </si>
  <si>
    <t>Rest:</t>
  </si>
  <si>
    <t>CAPEX:</t>
  </si>
  <si>
    <t>storage type</t>
  </si>
  <si>
    <t>pressure vessel</t>
  </si>
  <si>
    <t>liquefied vessel</t>
  </si>
  <si>
    <t>depleted gas field</t>
  </si>
  <si>
    <t>excluded since we also have jet fuel production sites where not depleted gas field is</t>
  </si>
  <si>
    <t>excluded since it is rather a mid-term storage, not short-term</t>
  </si>
  <si>
    <t>ICCT study, H2 compression to 30-150 bar</t>
  </si>
  <si>
    <t>﻿Christensen, 2020</t>
  </si>
  <si>
    <t>no information given, assumed to be a depleted gas field (otw we do not see how you could get such low costs)</t>
  </si>
  <si>
    <t>[EUR/kWh_H2]</t>
  </si>
  <si>
    <t>We take Agora, 2019 values since we are rather sure that they have the whole fuel conversion incl. RWGS.</t>
  </si>
  <si>
    <t>Lifetime:</t>
  </si>
  <si>
    <t>Costs + efficiency:</t>
  </si>
  <si>
    <t>Gorre, 2019</t>
  </si>
  <si>
    <t>kg/m^3</t>
  </si>
  <si>
    <t>m^3 hydrogen</t>
  </si>
  <si>
    <t>electrolyser</t>
  </si>
  <si>
    <t>H2 storage</t>
  </si>
  <si>
    <t>CO2 storage</t>
  </si>
  <si>
    <t>CO2 compressor</t>
  </si>
  <si>
    <t>more extensive datasets (see extra sheets)</t>
  </si>
  <si>
    <t>+ Gorre, 2019</t>
  </si>
  <si>
    <t>€/m^3_H2</t>
  </si>
  <si>
    <t>€/kg_H2</t>
  </si>
  <si>
    <t>electrolyser (2017 (2030 and 2050) for 1 (10) MW electrical input of electrolyser)</t>
  </si>
  <si>
    <t>€/m^3_CO2</t>
  </si>
  <si>
    <t>€/kg_CO2</t>
  </si>
  <si>
    <t>Important note: "The lifetime of the electrolysis stacks is only 10 years and has
to be replaced during lifetime."</t>
  </si>
  <si>
    <t>%</t>
  </si>
  <si>
    <t>stack lifetime</t>
  </si>
  <si>
    <t>Element Energy, 2018</t>
  </si>
  <si>
    <t>EUR/GBP</t>
  </si>
  <si>
    <t>british pound</t>
  </si>
  <si>
    <t>[EUR/tCO2]</t>
  </si>
  <si>
    <t>review of many different studies, assumed lifetime for all project components, snensitivity analyses of 10-40 years</t>
  </si>
  <si>
    <t>﻿IEA, 2019b</t>
  </si>
  <si>
    <t>2017, four-hour battery system</t>
  </si>
  <si>
    <t>2025, four-hour battery system</t>
  </si>
  <si>
    <t>2030, four-hour battery system</t>
  </si>
  <si>
    <t>2035, four-hour battery system</t>
  </si>
  <si>
    <t>2040, four-hour battery system</t>
  </si>
  <si>
    <t>Runge, 2020</t>
  </si>
  <si>
    <t>kg/kWh_LHV</t>
  </si>
  <si>
    <t>presssure vessel, 50 bar; 33€/m3</t>
  </si>
  <si>
    <t>H2 compressor</t>
  </si>
  <si>
    <t>[EUR/kg_H2]</t>
  </si>
  <si>
    <t>[EUR/kW_el.]</t>
  </si>
  <si>
    <t>xxx</t>
  </si>
  <si>
    <t>﻿224615</t>
  </si>
  <si>
    <t>[EUR/(tCO2*h)]</t>
  </si>
  <si>
    <t>Direct Air Capture</t>
  </si>
  <si>
    <t>﻿2522880</t>
  </si>
  <si>
    <t xml:space="preserve">electricity demand </t>
  </si>
  <si>
    <t>heat demand</t>
  </si>
  <si>
    <t>MWh_el./t_CO2</t>
  </si>
  <si>
    <t>MWh_th./t_CO2</t>
  </si>
  <si>
    <t>minimum part load</t>
  </si>
  <si>
    <t>pressure</t>
  </si>
  <si>
    <t>bar</t>
  </si>
  <si>
    <t>electricity demand</t>
  </si>
  <si>
    <t>0.39 kWh_el./kg_H2</t>
  </si>
  <si>
    <t>Hank, 2018</t>
  </si>
  <si>
    <t>BATSTROM, 2018</t>
  </si>
  <si>
    <t>Mongird, 2018</t>
  </si>
  <si>
    <t>values for US</t>
  </si>
  <si>
    <t>Cole, 2019</t>
  </si>
  <si>
    <t>+ Cole, 2019</t>
  </si>
  <si>
    <t>mid cost</t>
  </si>
  <si>
    <t>high cost</t>
  </si>
  <si>
    <t>low cost</t>
  </si>
  <si>
    <t>battery system costs for 4-hour Li-Ion systems</t>
  </si>
  <si>
    <t>round-trip efficiency</t>
  </si>
  <si>
    <t>low</t>
  </si>
  <si>
    <t>high</t>
  </si>
  <si>
    <t>selected</t>
  </si>
  <si>
    <t>$/kWh</t>
  </si>
  <si>
    <t>﻿van Leeuwen, 2018</t>
  </si>
  <si>
    <t>Carr, 2014</t>
  </si>
  <si>
    <t>Schuster, 2017</t>
  </si>
  <si>
    <t>Michalski, 2017</t>
  </si>
  <si>
    <t>[EUR/kW_H2]</t>
  </si>
  <si>
    <t>kWh_el./kg_H2</t>
  </si>
  <si>
    <t>Ajanovic, 2019</t>
  </si>
  <si>
    <t>provide CAPEX curves (2015-2050) for H2 storage (in EUR/kWh_el.)</t>
  </si>
  <si>
    <t>Element Energy, 2018b</t>
  </si>
  <si>
    <t>EUR/kWh_H2 (HHV), high pressure vessels, 5-8 Mpa</t>
  </si>
  <si>
    <t>High pressure’ steel or composite cylinders / torpedo tube banks, 43-50 Mpa</t>
  </si>
  <si>
    <t>now</t>
  </si>
  <si>
    <t>future</t>
  </si>
  <si>
    <t>Caveats:</t>
  </si>
  <si>
    <t>always choose system costs, not module costs</t>
  </si>
  <si>
    <t>double-check LHV / HHV-based values</t>
  </si>
  <si>
    <t>double-check units (EUR per kW/kg/m^3/kWh_el/kWh_chem)</t>
  </si>
  <si>
    <t>high-pressure steel tanks</t>
  </si>
  <si>
    <t>low-cost</t>
  </si>
  <si>
    <t>base-cost</t>
  </si>
  <si>
    <t>high-cost</t>
  </si>
  <si>
    <t>200 bar cylinders</t>
  </si>
  <si>
    <t>PEMEL @ 80 bar, all values are forecasts for 2035</t>
  </si>
  <si>
    <t>25-80 bar buffer tank</t>
  </si>
  <si>
    <t>lower-end-estimates for costs, medium-estimates for efficiencies, FT costs for 5MW plant</t>
  </si>
  <si>
    <t>electrolyzer efficiency</t>
  </si>
  <si>
    <t>Brynolf, 2018</t>
  </si>
  <si>
    <t>cycle efficiency</t>
  </si>
  <si>
    <t>see comment in column C</t>
  </si>
  <si>
    <t>mid</t>
  </si>
  <si>
    <t>Cole, 2019 provides low, nedium and high values that also reflect the other references.</t>
  </si>
  <si>
    <t>EUR/(t_CO2*a)</t>
  </si>
  <si>
    <t>Fasihi, 2019</t>
  </si>
  <si>
    <t>Low-temperature DAC (conservative scenario)</t>
  </si>
  <si>
    <t>kWh_el./t_CO2</t>
  </si>
  <si>
    <t>low-temp. Heat demand</t>
  </si>
  <si>
    <t>kWh_th./t_CO2</t>
  </si>
  <si>
    <t>Note: They also provide a "base case" with lower costs - we could include those as well.</t>
  </si>
  <si>
    <t>include de Vita + Realmonte + Store&amp;Go papers!</t>
  </si>
  <si>
    <t>+ Fasihi, 2019</t>
  </si>
  <si>
    <t>kg/year</t>
  </si>
  <si>
    <t>gal/year</t>
  </si>
  <si>
    <t>barrels/year</t>
  </si>
  <si>
    <t>liters/year</t>
  </si>
  <si>
    <t>wind_monopole_CAPEX</t>
  </si>
  <si>
    <t>wind_jacket_CAPEX</t>
  </si>
  <si>
    <t>wind_floating_CAPEX</t>
  </si>
  <si>
    <t>wind_monopole_OPEX</t>
  </si>
  <si>
    <t>wind_jacket_OPEX</t>
  </si>
  <si>
    <t>wind_floating_OPEX</t>
  </si>
  <si>
    <t>wind_lo_OPEX</t>
  </si>
  <si>
    <t>wind_mid_CAPEX</t>
  </si>
  <si>
    <t>wind_mid_OPEX</t>
  </si>
  <si>
    <t>wind_hi_CAPEX</t>
  </si>
  <si>
    <t>wind_hi_OPEX</t>
  </si>
  <si>
    <t>wind_lo_CAPEX</t>
  </si>
  <si>
    <t>PV_max_capacity</t>
  </si>
  <si>
    <t>battery_max_capacity</t>
  </si>
  <si>
    <t>electrolyzer_max_capacity</t>
  </si>
  <si>
    <t>H2stor_max_capacity</t>
  </si>
  <si>
    <t>CO2_max_capacity</t>
  </si>
  <si>
    <t>CO2stor_max_capacity</t>
  </si>
  <si>
    <t>H2tL_max_capacity</t>
  </si>
  <si>
    <t>PV_min_capacity</t>
  </si>
  <si>
    <t>battery_min_capacity</t>
  </si>
  <si>
    <t>electrolyzer_min_capacity</t>
  </si>
  <si>
    <t>H2stor_min_capacity</t>
  </si>
  <si>
    <t>CO2_min_capacity</t>
  </si>
  <si>
    <t>CO2stor_min_capacity</t>
  </si>
  <si>
    <t>H2tL_min_capacity</t>
  </si>
  <si>
    <t>kgCO2</t>
  </si>
  <si>
    <t>König, 2015</t>
  </si>
  <si>
    <t>gasoline_LHV</t>
  </si>
  <si>
    <t>gasoline_energy_fraction</t>
  </si>
  <si>
    <t xml:space="preserve">gasoline LHV       </t>
  </si>
  <si>
    <t>gasoline energy fraction</t>
  </si>
  <si>
    <t>H2tL_el_efficiency</t>
  </si>
  <si>
    <t xml:space="preserve">H2tL electrical efficiency </t>
  </si>
  <si>
    <t>NEEDS REVIEW</t>
  </si>
  <si>
    <t>H2tL_chem_efficiency</t>
  </si>
  <si>
    <t>H2tL chemical energy conversion efficiency</t>
  </si>
  <si>
    <t>H2tL heat output</t>
  </si>
  <si>
    <t>H2tL_heat_output</t>
  </si>
  <si>
    <t>kWh fuel mix output/kWh hydrogen</t>
  </si>
  <si>
    <t>kWh fuel mix output/kWh electricty</t>
  </si>
  <si>
    <t>kWh heat / kWh fuel mix</t>
  </si>
  <si>
    <t>thermal efficiency</t>
  </si>
  <si>
    <t>CO2_th_efficiency</t>
  </si>
  <si>
    <t>kWhel/kgCO2</t>
  </si>
  <si>
    <t>kWh/kgCO2</t>
  </si>
  <si>
    <t>Electrical Boiler</t>
  </si>
  <si>
    <t>heat_max_capacity</t>
  </si>
  <si>
    <t>heat_min_capacity</t>
  </si>
  <si>
    <t>heat_CAPEX</t>
  </si>
  <si>
    <t>heat_OPEX</t>
  </si>
  <si>
    <t>heat_el_efficiency</t>
  </si>
  <si>
    <t>heat_lifetime</t>
  </si>
  <si>
    <t>maximum capacity</t>
  </si>
  <si>
    <t>minimum capacity</t>
  </si>
  <si>
    <t>kWth/kWel</t>
  </si>
  <si>
    <t>sensitivity_max</t>
  </si>
  <si>
    <t>sensitivity_min</t>
  </si>
  <si>
    <t>value_2020</t>
  </si>
  <si>
    <t>value_2021</t>
  </si>
  <si>
    <t>value_2022</t>
  </si>
  <si>
    <t>value_2023</t>
  </si>
  <si>
    <t>value_2024</t>
  </si>
  <si>
    <t>value_2025</t>
  </si>
  <si>
    <t>value_2026</t>
  </si>
  <si>
    <t>value_2027</t>
  </si>
  <si>
    <t>value_2028</t>
  </si>
  <si>
    <t>value_2029</t>
  </si>
  <si>
    <t>value_2030</t>
  </si>
  <si>
    <t>value_2031</t>
  </si>
  <si>
    <t>value_2032</t>
  </si>
  <si>
    <t>value_2033</t>
  </si>
  <si>
    <t>value_2034</t>
  </si>
  <si>
    <t>value_2035</t>
  </si>
  <si>
    <t>value_2036</t>
  </si>
  <si>
    <t>value_2037</t>
  </si>
  <si>
    <t>value_2038</t>
  </si>
  <si>
    <t>value_2039</t>
  </si>
  <si>
    <t>value_2040</t>
  </si>
  <si>
    <t>value_2041</t>
  </si>
  <si>
    <t>value_2042</t>
  </si>
  <si>
    <t>value_2043</t>
  </si>
  <si>
    <t>value_2044</t>
  </si>
  <si>
    <t>value_2045</t>
  </si>
  <si>
    <t>value_2046</t>
  </si>
  <si>
    <t>value_2047</t>
  </si>
  <si>
    <t>value_2048</t>
  </si>
  <si>
    <t>value_2049</t>
  </si>
  <si>
    <t>value_2050</t>
  </si>
  <si>
    <t>Richard2017, Howland2019, Maienza2020</t>
  </si>
  <si>
    <t>2020 and 2050 value from Tsiropoulos2018, own interpolation in between</t>
  </si>
  <si>
    <t>Tsiropoulos2018, Agora2019</t>
  </si>
  <si>
    <t>Tsiropoulos2018</t>
  </si>
  <si>
    <t>Electrolyzer (Low-Temp.)</t>
  </si>
  <si>
    <t>Vartiainen2020, Tsiropoulos2018, Agora2019</t>
  </si>
  <si>
    <t>Vartiainen2020, Runge2020</t>
  </si>
  <si>
    <t>Vartiainen2020, IEA2019, Batstorm2018, Runge2020, Cole2019</t>
  </si>
  <si>
    <t>IEA2019, Michalski2017</t>
  </si>
  <si>
    <t>Agora2019, IEA2019, Matute2019, Bohm2020, Gorre2019, Michalski2017, Brynolf2018, Buttler2018</t>
  </si>
  <si>
    <t>Fasihi2019</t>
  </si>
  <si>
    <t>Beuttler2019</t>
  </si>
  <si>
    <t>Agora2019, IEA2019</t>
  </si>
  <si>
    <t>IEA2019</t>
  </si>
  <si>
    <t>UN_LHV2014</t>
  </si>
  <si>
    <t>previously</t>
  </si>
  <si>
    <t>Lehtveer2019, Brynolf2018</t>
  </si>
  <si>
    <t>(0.07 from Gorre 2020, 0.08 from IEA, 2019)</t>
  </si>
  <si>
    <t>kg CO2</t>
  </si>
  <si>
    <t>m^3 CO2</t>
  </si>
  <si>
    <t>€/t_CO2</t>
  </si>
  <si>
    <t>stack_lifetime</t>
  </si>
  <si>
    <t>Runge2020, DNVGL2019, Gorre2020, vanLeeuwen2018</t>
  </si>
  <si>
    <t>ElementEnergy2018, Runge2020, Gorre2019</t>
  </si>
  <si>
    <t>Runge2020, Gorre2020, vanLeeuwen2018</t>
  </si>
  <si>
    <t>own assumption</t>
  </si>
  <si>
    <t>Agora2019, Matute2019, Gorre2019, Brynolf2018, IEA2019, Buttler2018, Michalski2017</t>
  </si>
  <si>
    <t>[kWh_syncrude/kWh_H2] (LHV basis)</t>
  </si>
  <si>
    <t>[kWh_H2/kWh_el] (LHV basis)</t>
  </si>
  <si>
    <t>Schimpe2018, Peralta2019, Mongird2019, Beuse2020</t>
  </si>
  <si>
    <t>[EUR/kW_el]</t>
  </si>
  <si>
    <t>Sperber2014</t>
  </si>
  <si>
    <t>Vartiainen2020, Runge2020, Cole2019, Beuse2020</t>
  </si>
  <si>
    <t>Saxena2019</t>
  </si>
  <si>
    <t>Gorre2019, ﻿Bohm2020, Buttler2018</t>
  </si>
  <si>
    <t>Hank2018, Brynolf2018</t>
  </si>
  <si>
    <t>stack_replacement_CAPEX</t>
  </si>
  <si>
    <t>﻿IRENA2018</t>
  </si>
  <si>
    <t>﻿Matute2019</t>
  </si>
  <si>
    <t>fraction of electrolyzer CAPEX</t>
  </si>
  <si>
    <t>IRENA2018, Matute2019, own extrapolation</t>
  </si>
  <si>
    <t>Konig2015</t>
  </si>
  <si>
    <t>[kWh_heat / kWh_syncrude]</t>
  </si>
  <si>
    <t>assuming a pressure of 80 bars:</t>
  </si>
  <si>
    <t>ElementEnergy2018</t>
  </si>
  <si>
    <t>electrolyzer_stack_lifetime</t>
  </si>
  <si>
    <t>electrolyzer_stack_CAPEX</t>
  </si>
  <si>
    <t>[kWh_syncrude/kWh_el]</t>
  </si>
  <si>
    <t>kg_CO2/kWh_H2</t>
  </si>
  <si>
    <t>H2tL_lifetime</t>
  </si>
  <si>
    <t>H2stor_lifetime</t>
  </si>
  <si>
    <t>CO2stor_lifetime</t>
  </si>
  <si>
    <t>Konig2015,JECWTW2020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</si>
</sst>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00"/>
    <numFmt numFmtId="166" formatCode="0.0"/>
    <numFmt numFmtId="167" formatCode="0.0%"/>
  </numFmts>
  <fonts count="12" x14ac:knownFonts="1">
    <font>
      <sz val="12"/>
      <color theme="1"/>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sz val="12"/>
      <color theme="0" tint="-0.249977111117893"/>
      <name val="Calibri"/>
      <family val="2"/>
      <scheme val="minor"/>
    </font>
    <font>
      <b/>
      <sz val="16"/>
      <color theme="1"/>
      <name val="Calibri"/>
      <family val="2"/>
      <scheme val="minor"/>
    </font>
    <font>
      <sz val="12"/>
      <color theme="1" tint="0.499984740745262"/>
      <name val="Calibri"/>
      <family val="2"/>
      <scheme val="minor"/>
    </font>
    <font>
      <sz val="12"/>
      <color theme="0" tint="-0.499984740745262"/>
      <name val="Calibri"/>
      <family val="2"/>
      <scheme val="minor"/>
    </font>
    <font>
      <b/>
      <sz val="12"/>
      <color theme="0"/>
      <name val="Calibri"/>
      <family val="2"/>
      <scheme val="minor"/>
    </font>
    <font>
      <sz val="12"/>
      <color theme="0"/>
      <name val="Calibri"/>
      <family val="2"/>
      <scheme val="minor"/>
    </font>
    <font>
      <sz val="11"/>
      <color rgb="FF000000"/>
      <name val="Calibri"/>
      <family val="2"/>
      <scheme val="minor"/>
    </font>
    <font>
      <sz val="12"/>
      <color theme="4" tint="0.59999389629810485"/>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rgb="FFA5A5A5"/>
        <bgColor indexed="64"/>
      </patternFill>
    </fill>
    <fill>
      <patternFill patternType="solid">
        <fgColor rgb="FFDBFF91"/>
        <bgColor indexed="64"/>
      </patternFill>
    </fill>
    <fill>
      <patternFill patternType="solid">
        <fgColor rgb="FFC00000"/>
        <bgColor indexed="64"/>
      </patternFill>
    </fill>
  </fills>
  <borders count="26">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3">
    <xf numFmtId="0" fontId="0" fillId="0" borderId="0"/>
    <xf numFmtId="9" fontId="3" fillId="0" borderId="0" applyFont="0" applyFill="0" applyBorder="0" applyAlignment="0" applyProtection="0"/>
    <xf numFmtId="164" fontId="3" fillId="0" borderId="0" applyFont="0" applyFill="0" applyBorder="0" applyAlignment="0" applyProtection="0"/>
  </cellStyleXfs>
  <cellXfs count="195">
    <xf numFmtId="0" fontId="0" fillId="0" borderId="0" xfId="0"/>
    <xf numFmtId="0" fontId="1" fillId="0" borderId="0" xfId="0" applyFont="1"/>
    <xf numFmtId="0" fontId="2" fillId="0" borderId="0" xfId="0" applyFont="1"/>
    <xf numFmtId="0" fontId="0" fillId="0" borderId="1" xfId="0" applyBorder="1"/>
    <xf numFmtId="0" fontId="0" fillId="0" borderId="0" xfId="0" applyFill="1" applyBorder="1"/>
    <xf numFmtId="0" fontId="1" fillId="0" borderId="1" xfId="0" applyFont="1" applyBorder="1"/>
    <xf numFmtId="0" fontId="0" fillId="3" borderId="0" xfId="0" applyFill="1"/>
    <xf numFmtId="0" fontId="0" fillId="2" borderId="0" xfId="0" applyFill="1"/>
    <xf numFmtId="0" fontId="0" fillId="0" borderId="0" xfId="0" applyBorder="1"/>
    <xf numFmtId="0" fontId="0" fillId="4" borderId="0" xfId="0" applyFill="1" applyBorder="1"/>
    <xf numFmtId="0" fontId="1" fillId="0" borderId="0" xfId="0" applyFont="1" applyBorder="1"/>
    <xf numFmtId="0" fontId="0" fillId="0" borderId="0" xfId="0" applyFont="1" applyBorder="1"/>
    <xf numFmtId="0" fontId="0" fillId="4" borderId="0" xfId="0" applyFont="1" applyFill="1" applyBorder="1"/>
    <xf numFmtId="0" fontId="0" fillId="3" borderId="0" xfId="0"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6" xfId="0" applyFill="1" applyBorder="1"/>
    <xf numFmtId="0" fontId="0" fillId="0" borderId="14" xfId="0" applyBorder="1"/>
    <xf numFmtId="0" fontId="0" fillId="0" borderId="3" xfId="0" applyBorder="1"/>
    <xf numFmtId="0" fontId="0" fillId="0" borderId="4" xfId="0" applyBorder="1"/>
    <xf numFmtId="0" fontId="0" fillId="0" borderId="5" xfId="0" applyBorder="1"/>
    <xf numFmtId="0" fontId="0" fillId="0" borderId="4" xfId="0" applyFill="1" applyBorder="1"/>
    <xf numFmtId="0" fontId="0" fillId="0" borderId="3" xfId="0" applyFill="1" applyBorder="1"/>
    <xf numFmtId="0" fontId="0" fillId="0" borderId="0" xfId="0" applyAlignment="1">
      <alignment wrapText="1"/>
    </xf>
    <xf numFmtId="0" fontId="0" fillId="0" borderId="2"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Fill="1" applyBorder="1" applyAlignment="1">
      <alignment wrapText="1"/>
    </xf>
    <xf numFmtId="0" fontId="0" fillId="0" borderId="8" xfId="0" applyFill="1" applyBorder="1" applyAlignment="1">
      <alignment wrapText="1"/>
    </xf>
    <xf numFmtId="0" fontId="0" fillId="0" borderId="7" xfId="0" applyFill="1" applyBorder="1"/>
    <xf numFmtId="0" fontId="2" fillId="0" borderId="0" xfId="0" applyFont="1" applyFill="1" applyBorder="1"/>
    <xf numFmtId="0" fontId="0" fillId="4" borderId="3" xfId="0" applyFill="1" applyBorder="1"/>
    <xf numFmtId="0" fontId="0" fillId="2" borderId="15" xfId="0" applyFill="1" applyBorder="1"/>
    <xf numFmtId="0" fontId="0" fillId="2" borderId="4" xfId="0" applyFill="1" applyBorder="1"/>
    <xf numFmtId="0" fontId="0" fillId="0" borderId="0" xfId="0" applyFill="1" applyBorder="1" applyAlignment="1">
      <alignment horizontal="right"/>
    </xf>
    <xf numFmtId="0" fontId="0" fillId="0" borderId="0" xfId="0" quotePrefix="1"/>
    <xf numFmtId="0" fontId="0" fillId="0" borderId="16" xfId="0" applyBorder="1"/>
    <xf numFmtId="0" fontId="1" fillId="0" borderId="0" xfId="0" applyFont="1" applyAlignment="1">
      <alignment horizontal="right"/>
    </xf>
    <xf numFmtId="0" fontId="1" fillId="5" borderId="0" xfId="0" applyFont="1" applyFill="1"/>
    <xf numFmtId="0" fontId="0" fillId="5" borderId="0" xfId="0" applyFill="1"/>
    <xf numFmtId="0" fontId="0" fillId="5" borderId="0" xfId="0" quotePrefix="1" applyFill="1"/>
    <xf numFmtId="0" fontId="2" fillId="0" borderId="1" xfId="0" applyFont="1" applyBorder="1"/>
    <xf numFmtId="11" fontId="0" fillId="6" borderId="0" xfId="0" applyNumberFormat="1" applyFill="1" applyBorder="1"/>
    <xf numFmtId="0" fontId="0" fillId="6" borderId="0" xfId="0" applyFill="1" applyBorder="1"/>
    <xf numFmtId="0" fontId="1" fillId="0" borderId="11" xfId="0" applyFont="1" applyBorder="1" applyAlignment="1">
      <alignment horizontal="center"/>
    </xf>
    <xf numFmtId="165" fontId="0" fillId="0" borderId="0" xfId="0" applyNumberFormat="1"/>
    <xf numFmtId="165" fontId="0" fillId="0" borderId="1" xfId="0" applyNumberFormat="1" applyBorder="1"/>
    <xf numFmtId="0" fontId="4" fillId="0" borderId="0" xfId="0" applyFont="1" applyFill="1" applyBorder="1"/>
    <xf numFmtId="0" fontId="4" fillId="0" borderId="0" xfId="0" applyFont="1"/>
    <xf numFmtId="0" fontId="4" fillId="0" borderId="6" xfId="0" applyFont="1" applyFill="1" applyBorder="1"/>
    <xf numFmtId="0" fontId="4" fillId="0" borderId="7" xfId="0" applyFont="1" applyFill="1" applyBorder="1"/>
    <xf numFmtId="165" fontId="4" fillId="0" borderId="0" xfId="0" applyNumberFormat="1" applyFont="1" applyFill="1" applyBorder="1"/>
    <xf numFmtId="49" fontId="4" fillId="0" borderId="0" xfId="0" applyNumberFormat="1" applyFont="1" applyFill="1" applyBorder="1"/>
    <xf numFmtId="166" fontId="4" fillId="0" borderId="0" xfId="0" applyNumberFormat="1" applyFont="1"/>
    <xf numFmtId="0" fontId="0" fillId="0" borderId="0" xfId="0" applyFont="1"/>
    <xf numFmtId="9" fontId="0" fillId="0" borderId="0" xfId="1" applyFont="1"/>
    <xf numFmtId="167" fontId="0" fillId="0" borderId="0" xfId="1" applyNumberFormat="1" applyFont="1"/>
    <xf numFmtId="0" fontId="4" fillId="0" borderId="6"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right" wrapText="1"/>
    </xf>
    <xf numFmtId="0" fontId="4" fillId="0" borderId="7" xfId="0" applyFont="1" applyFill="1" applyBorder="1" applyAlignment="1">
      <alignment wrapText="1"/>
    </xf>
    <xf numFmtId="0" fontId="0" fillId="0" borderId="17" xfId="0" applyBorder="1"/>
    <xf numFmtId="167" fontId="0" fillId="0" borderId="17" xfId="1" applyNumberFormat="1" applyFont="1" applyBorder="1"/>
    <xf numFmtId="1" fontId="0" fillId="0" borderId="17" xfId="1" applyNumberFormat="1" applyFont="1" applyBorder="1"/>
    <xf numFmtId="1" fontId="0" fillId="0" borderId="0" xfId="1" applyNumberFormat="1" applyFont="1" applyBorder="1"/>
    <xf numFmtId="1" fontId="0" fillId="0" borderId="0" xfId="0" applyNumberFormat="1" applyBorder="1"/>
    <xf numFmtId="167" fontId="0" fillId="0" borderId="0" xfId="1" applyNumberFormat="1" applyFont="1" applyBorder="1"/>
    <xf numFmtId="0" fontId="1" fillId="0" borderId="19" xfId="0" applyFont="1" applyBorder="1" applyAlignment="1">
      <alignment horizontal="center"/>
    </xf>
    <xf numFmtId="0" fontId="1" fillId="0" borderId="15" xfId="0" applyFont="1" applyBorder="1"/>
    <xf numFmtId="0" fontId="1" fillId="0" borderId="4" xfId="0" applyFont="1" applyBorder="1"/>
    <xf numFmtId="0" fontId="0" fillId="0" borderId="1" xfId="0" applyFont="1" applyBorder="1"/>
    <xf numFmtId="0" fontId="0" fillId="0" borderId="18" xfId="0" applyFont="1" applyBorder="1"/>
    <xf numFmtId="0" fontId="1" fillId="0" borderId="3" xfId="0" applyFont="1" applyBorder="1"/>
    <xf numFmtId="0" fontId="1" fillId="0" borderId="14" xfId="0" applyFont="1" applyBorder="1"/>
    <xf numFmtId="0" fontId="0" fillId="0" borderId="20" xfId="0" applyBorder="1" applyAlignment="1">
      <alignment vertical="top" wrapText="1"/>
    </xf>
    <xf numFmtId="0" fontId="4" fillId="0" borderId="6" xfId="0" applyFont="1" applyBorder="1"/>
    <xf numFmtId="0" fontId="4" fillId="0" borderId="0" xfId="0" applyFont="1" applyBorder="1"/>
    <xf numFmtId="0" fontId="4" fillId="0" borderId="7" xfId="0" applyFont="1" applyBorder="1"/>
    <xf numFmtId="9" fontId="0" fillId="0" borderId="17" xfId="1" applyFont="1" applyBorder="1"/>
    <xf numFmtId="9" fontId="0" fillId="0" borderId="0" xfId="1" applyFont="1" applyBorder="1"/>
    <xf numFmtId="0" fontId="0" fillId="0" borderId="0" xfId="0" applyFont="1" applyFill="1" applyBorder="1"/>
    <xf numFmtId="0" fontId="0" fillId="0" borderId="6" xfId="0" applyFont="1" applyFill="1" applyBorder="1"/>
    <xf numFmtId="0" fontId="0" fillId="0" borderId="7" xfId="0" applyFont="1" applyFill="1" applyBorder="1"/>
    <xf numFmtId="9" fontId="0" fillId="0" borderId="0" xfId="1" applyFont="1" applyFill="1" applyBorder="1"/>
    <xf numFmtId="1" fontId="4" fillId="0" borderId="0" xfId="0" applyNumberFormat="1" applyFont="1" applyFill="1" applyBorder="1"/>
    <xf numFmtId="9" fontId="0" fillId="2" borderId="4" xfId="1" applyFont="1" applyFill="1" applyBorder="1"/>
    <xf numFmtId="9" fontId="0" fillId="0" borderId="5" xfId="1" applyFont="1" applyBorder="1"/>
    <xf numFmtId="9" fontId="4" fillId="0" borderId="0" xfId="1" applyFont="1" applyFill="1" applyBorder="1"/>
    <xf numFmtId="9" fontId="4" fillId="0" borderId="7" xfId="1" applyFont="1" applyFill="1" applyBorder="1"/>
    <xf numFmtId="9" fontId="0" fillId="0" borderId="7" xfId="1" applyFont="1" applyFill="1" applyBorder="1"/>
    <xf numFmtId="9" fontId="0" fillId="0" borderId="7" xfId="1" applyFont="1" applyBorder="1"/>
    <xf numFmtId="9" fontId="4" fillId="0" borderId="0" xfId="1" applyFont="1" applyBorder="1"/>
    <xf numFmtId="9" fontId="4" fillId="0" borderId="7" xfId="1" applyFont="1" applyBorder="1"/>
    <xf numFmtId="9" fontId="0" fillId="0" borderId="9" xfId="1" applyFont="1" applyBorder="1"/>
    <xf numFmtId="9" fontId="0" fillId="0" borderId="10" xfId="1" applyFont="1" applyBorder="1"/>
    <xf numFmtId="0" fontId="0" fillId="0" borderId="1" xfId="0" applyFont="1" applyBorder="1" applyAlignment="1">
      <alignment wrapText="1"/>
    </xf>
    <xf numFmtId="0" fontId="0" fillId="0" borderId="1" xfId="0" applyFont="1" applyBorder="1" applyAlignment="1"/>
    <xf numFmtId="167" fontId="4" fillId="0" borderId="0" xfId="1" applyNumberFormat="1" applyFont="1" applyBorder="1"/>
    <xf numFmtId="0" fontId="1" fillId="0" borderId="9" xfId="0" applyFont="1" applyBorder="1"/>
    <xf numFmtId="0" fontId="1" fillId="0" borderId="8" xfId="0" applyFont="1" applyBorder="1"/>
    <xf numFmtId="166" fontId="0" fillId="0" borderId="0" xfId="0" applyNumberFormat="1" applyBorder="1"/>
    <xf numFmtId="165" fontId="4" fillId="0" borderId="0" xfId="0" applyNumberFormat="1" applyFont="1" applyBorder="1"/>
    <xf numFmtId="0" fontId="0" fillId="0" borderId="18" xfId="0" applyFont="1" applyBorder="1" applyAlignment="1">
      <alignment wrapText="1"/>
    </xf>
    <xf numFmtId="0" fontId="0" fillId="0" borderId="18" xfId="0" applyFont="1" applyBorder="1" applyAlignment="1"/>
    <xf numFmtId="0" fontId="1" fillId="0" borderId="8" xfId="0" applyFont="1" applyBorder="1" applyAlignment="1">
      <alignment vertical="top" wrapText="1"/>
    </xf>
    <xf numFmtId="0" fontId="0" fillId="0" borderId="6" xfId="0" applyFont="1" applyBorder="1"/>
    <xf numFmtId="0" fontId="0" fillId="0" borderId="7" xfId="0" applyFont="1" applyBorder="1"/>
    <xf numFmtId="165" fontId="0" fillId="0" borderId="0" xfId="0" applyNumberFormat="1" applyFont="1" applyBorder="1"/>
    <xf numFmtId="166" fontId="0" fillId="0" borderId="0" xfId="0" applyNumberFormat="1"/>
    <xf numFmtId="0" fontId="1" fillId="0" borderId="12" xfId="0"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1" fontId="0" fillId="0" borderId="0" xfId="0" applyNumberFormat="1" applyFont="1" applyBorder="1"/>
    <xf numFmtId="2" fontId="0" fillId="0" borderId="0" xfId="0" applyNumberFormat="1" applyBorder="1"/>
    <xf numFmtId="1" fontId="0" fillId="0" borderId="6" xfId="0" applyNumberFormat="1" applyFont="1" applyBorder="1"/>
    <xf numFmtId="2" fontId="0" fillId="0" borderId="6" xfId="0" applyNumberFormat="1" applyFont="1" applyBorder="1" applyAlignment="1">
      <alignment horizontal="right"/>
    </xf>
    <xf numFmtId="2" fontId="0" fillId="0" borderId="0" xfId="0" applyNumberFormat="1" applyFont="1" applyBorder="1" applyAlignment="1">
      <alignment horizontal="right"/>
    </xf>
    <xf numFmtId="9" fontId="0" fillId="0" borderId="0" xfId="0" applyNumberFormat="1" applyFont="1" applyFill="1" applyBorder="1"/>
    <xf numFmtId="2" fontId="0" fillId="0" borderId="0" xfId="0" applyNumberFormat="1"/>
    <xf numFmtId="0" fontId="6" fillId="0" borderId="0" xfId="0" applyFont="1"/>
    <xf numFmtId="1" fontId="0" fillId="0" borderId="0" xfId="0" applyNumberFormat="1"/>
    <xf numFmtId="1" fontId="1" fillId="0" borderId="0" xfId="0" applyNumberFormat="1" applyFont="1"/>
    <xf numFmtId="2" fontId="1" fillId="0" borderId="0" xfId="0" applyNumberFormat="1" applyFont="1"/>
    <xf numFmtId="2" fontId="0" fillId="0" borderId="0" xfId="0" applyNumberFormat="1" applyFont="1" applyBorder="1"/>
    <xf numFmtId="166" fontId="0" fillId="0" borderId="0" xfId="0" applyNumberFormat="1" applyFont="1" applyBorder="1"/>
    <xf numFmtId="0" fontId="0" fillId="0" borderId="0" xfId="0" applyBorder="1" applyAlignment="1">
      <alignment vertical="top" wrapText="1"/>
    </xf>
    <xf numFmtId="0" fontId="1" fillId="0" borderId="22" xfId="0" applyFont="1" applyBorder="1"/>
    <xf numFmtId="0" fontId="0" fillId="0" borderId="23" xfId="0" applyFont="1" applyBorder="1"/>
    <xf numFmtId="0" fontId="0" fillId="0" borderId="24" xfId="0" applyBorder="1"/>
    <xf numFmtId="0" fontId="1" fillId="0" borderId="17" xfId="0" applyFont="1" applyBorder="1"/>
    <xf numFmtId="0" fontId="7" fillId="0" borderId="0" xfId="0" applyFont="1" applyFill="1" applyBorder="1"/>
    <xf numFmtId="0" fontId="7" fillId="0" borderId="0" xfId="0" applyFont="1"/>
    <xf numFmtId="0" fontId="7" fillId="0" borderId="6" xfId="0" applyFont="1" applyBorder="1"/>
    <xf numFmtId="0" fontId="7" fillId="0" borderId="0" xfId="0" applyFont="1" applyBorder="1"/>
    <xf numFmtId="0" fontId="7" fillId="0" borderId="7" xfId="0" applyFont="1" applyBorder="1"/>
    <xf numFmtId="1" fontId="7" fillId="0" borderId="0" xfId="0" applyNumberFormat="1" applyFont="1"/>
    <xf numFmtId="9" fontId="7" fillId="0" borderId="0" xfId="1" applyFont="1" applyBorder="1"/>
    <xf numFmtId="9" fontId="7" fillId="0" borderId="7" xfId="1" applyFont="1" applyBorder="1"/>
    <xf numFmtId="0" fontId="4" fillId="0" borderId="24" xfId="0" applyFont="1" applyBorder="1"/>
    <xf numFmtId="0" fontId="1" fillId="0" borderId="0" xfId="0" applyFont="1" applyBorder="1" applyAlignment="1">
      <alignment horizontal="center"/>
    </xf>
    <xf numFmtId="0" fontId="4" fillId="0" borderId="17" xfId="0" applyFont="1" applyBorder="1"/>
    <xf numFmtId="0" fontId="0" fillId="0" borderId="25" xfId="0" applyBorder="1"/>
    <xf numFmtId="9" fontId="4" fillId="0" borderId="0" xfId="0" applyNumberFormat="1" applyFont="1"/>
    <xf numFmtId="167" fontId="4" fillId="0" borderId="0" xfId="1" applyNumberFormat="1" applyFont="1"/>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2" fontId="4" fillId="0" borderId="0" xfId="0" applyNumberFormat="1" applyFont="1" applyBorder="1"/>
    <xf numFmtId="1" fontId="4" fillId="0" borderId="0" xfId="0" applyNumberFormat="1" applyFont="1" applyBorder="1"/>
    <xf numFmtId="0" fontId="0" fillId="3" borderId="0" xfId="0" applyFont="1" applyFill="1"/>
    <xf numFmtId="0" fontId="8" fillId="2" borderId="0" xfId="0" applyFont="1" applyFill="1" applyBorder="1"/>
    <xf numFmtId="11" fontId="0" fillId="0" borderId="0" xfId="0" applyNumberFormat="1"/>
    <xf numFmtId="11" fontId="0" fillId="0" borderId="0" xfId="2" applyNumberFormat="1" applyFont="1"/>
    <xf numFmtId="0" fontId="0" fillId="0" borderId="0" xfId="0" applyFill="1" applyAlignment="1">
      <alignment wrapText="1"/>
    </xf>
    <xf numFmtId="0" fontId="1" fillId="0" borderId="1" xfId="0" applyFont="1" applyFill="1" applyBorder="1"/>
    <xf numFmtId="0" fontId="1" fillId="0" borderId="0" xfId="0" applyFont="1" applyFill="1" applyBorder="1"/>
    <xf numFmtId="0" fontId="0" fillId="0" borderId="1" xfId="0" applyFill="1" applyBorder="1"/>
    <xf numFmtId="0" fontId="0" fillId="0" borderId="0" xfId="0" applyFill="1"/>
    <xf numFmtId="11" fontId="0" fillId="0" borderId="0" xfId="0" applyNumberFormat="1" applyFill="1" applyBorder="1"/>
    <xf numFmtId="0" fontId="0" fillId="0" borderId="0" xfId="0" applyFill="1" applyAlignment="1">
      <alignment horizontal="right" wrapText="1"/>
    </xf>
    <xf numFmtId="165" fontId="0" fillId="0" borderId="0" xfId="0" applyNumberFormat="1" applyFill="1"/>
    <xf numFmtId="2" fontId="0" fillId="0" borderId="0" xfId="0" applyNumberFormat="1" applyFill="1"/>
    <xf numFmtId="0" fontId="2" fillId="0" borderId="0" xfId="0" applyFont="1" applyFill="1"/>
    <xf numFmtId="0" fontId="2" fillId="0" borderId="1" xfId="0" applyFont="1" applyFill="1" applyBorder="1"/>
    <xf numFmtId="1" fontId="0" fillId="0" borderId="0" xfId="0" applyNumberFormat="1" applyFill="1"/>
    <xf numFmtId="11" fontId="0" fillId="0" borderId="0" xfId="0" applyNumberFormat="1" applyFill="1"/>
    <xf numFmtId="165" fontId="0" fillId="0" borderId="0" xfId="1" applyNumberFormat="1" applyFont="1" applyFill="1"/>
    <xf numFmtId="0" fontId="0" fillId="7" borderId="0" xfId="0" applyFill="1"/>
    <xf numFmtId="0" fontId="10" fillId="0" borderId="0" xfId="0" applyFont="1"/>
    <xf numFmtId="0" fontId="9" fillId="8" borderId="0" xfId="0" applyFont="1" applyFill="1"/>
    <xf numFmtId="0" fontId="9" fillId="0" borderId="0" xfId="0" applyFont="1"/>
    <xf numFmtId="0" fontId="9" fillId="2" borderId="0" xfId="0" applyFont="1" applyFill="1"/>
    <xf numFmtId="165" fontId="4" fillId="0" borderId="0" xfId="0" applyNumberFormat="1" applyFont="1"/>
    <xf numFmtId="165" fontId="11" fillId="0" borderId="0" xfId="0" applyNumberFormat="1" applyFont="1"/>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4" fillId="0" borderId="0" xfId="0" applyFont="1" applyBorder="1" applyAlignment="1">
      <alignment horizontal="center"/>
    </xf>
    <xf numFmtId="0" fontId="0" fillId="0" borderId="0" xfId="0" applyAlignment="1">
      <alignment horizontal="center" wrapText="1"/>
    </xf>
    <xf numFmtId="0" fontId="1" fillId="0" borderId="19"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5" fillId="0" borderId="6" xfId="0" applyFont="1" applyBorder="1" applyAlignment="1">
      <alignment horizontal="center"/>
    </xf>
    <xf numFmtId="0" fontId="5" fillId="0" borderId="0" xfId="0" applyFont="1" applyBorder="1" applyAlignment="1">
      <alignment horizontal="center"/>
    </xf>
    <xf numFmtId="0" fontId="1" fillId="0" borderId="21" xfId="0" applyFont="1" applyBorder="1" applyAlignment="1">
      <alignment horizontal="center"/>
    </xf>
    <xf numFmtId="1" fontId="2" fillId="0" borderId="0" xfId="0" applyNumberFormat="1" applyFont="1" applyFill="1"/>
  </cellXfs>
  <cellStyles count="3">
    <cellStyle name="Komma" xfId="2" builtinId="3"/>
    <cellStyle name="Prozent" xfId="1" builtinId="5"/>
    <cellStyle name="Standard" xfId="0" builtinId="0"/>
  </cellStyles>
  <dxfs count="0"/>
  <tableStyles count="0" defaultTableStyle="TableStyleMedium2" defaultPivotStyle="PivotStyleLight16"/>
  <colors>
    <mruColors>
      <color rgb="FFDBFF91"/>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CAPEX in EUR/kWp:</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PV!$B$3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PV!$B$5:$B$40</c:f>
              <c:numCache>
                <c:formatCode>General</c:formatCode>
                <c:ptCount val="36"/>
                <c:pt idx="4">
                  <c:v>462</c:v>
                </c:pt>
                <c:pt idx="5">
                  <c:v>431</c:v>
                </c:pt>
                <c:pt idx="6">
                  <c:v>406</c:v>
                </c:pt>
                <c:pt idx="7">
                  <c:v>384</c:v>
                </c:pt>
                <c:pt idx="8">
                  <c:v>365</c:v>
                </c:pt>
                <c:pt idx="9">
                  <c:v>348</c:v>
                </c:pt>
                <c:pt idx="10">
                  <c:v>333</c:v>
                </c:pt>
                <c:pt idx="11">
                  <c:v>319</c:v>
                </c:pt>
                <c:pt idx="12">
                  <c:v>307</c:v>
                </c:pt>
                <c:pt idx="13">
                  <c:v>296</c:v>
                </c:pt>
                <c:pt idx="14">
                  <c:v>285</c:v>
                </c:pt>
                <c:pt idx="15">
                  <c:v>275</c:v>
                </c:pt>
                <c:pt idx="16">
                  <c:v>266</c:v>
                </c:pt>
                <c:pt idx="17">
                  <c:v>257</c:v>
                </c:pt>
                <c:pt idx="18">
                  <c:v>249</c:v>
                </c:pt>
                <c:pt idx="19">
                  <c:v>242</c:v>
                </c:pt>
                <c:pt idx="20">
                  <c:v>235</c:v>
                </c:pt>
                <c:pt idx="21">
                  <c:v>228</c:v>
                </c:pt>
                <c:pt idx="22">
                  <c:v>221</c:v>
                </c:pt>
                <c:pt idx="23">
                  <c:v>215</c:v>
                </c:pt>
                <c:pt idx="24">
                  <c:v>209</c:v>
                </c:pt>
                <c:pt idx="25">
                  <c:v>204</c:v>
                </c:pt>
                <c:pt idx="26">
                  <c:v>199</c:v>
                </c:pt>
                <c:pt idx="27">
                  <c:v>194</c:v>
                </c:pt>
                <c:pt idx="28">
                  <c:v>189</c:v>
                </c:pt>
                <c:pt idx="29">
                  <c:v>185</c:v>
                </c:pt>
                <c:pt idx="30">
                  <c:v>181</c:v>
                </c:pt>
                <c:pt idx="31">
                  <c:v>177</c:v>
                </c:pt>
                <c:pt idx="32">
                  <c:v>174</c:v>
                </c:pt>
                <c:pt idx="33">
                  <c:v>170</c:v>
                </c:pt>
                <c:pt idx="34">
                  <c:v>167</c:v>
                </c:pt>
                <c:pt idx="35">
                  <c:v>164</c:v>
                </c:pt>
              </c:numCache>
            </c:numRef>
          </c:val>
          <c:smooth val="0"/>
          <c:extLst>
            <c:ext xmlns:c16="http://schemas.microsoft.com/office/drawing/2014/chart" uri="{C3380CC4-5D6E-409C-BE32-E72D297353CC}">
              <c16:uniqueId val="{00000000-38DC-AE42-97AB-895E274DDA9C}"/>
            </c:ext>
          </c:extLst>
        </c:ser>
        <c:ser>
          <c:idx val="2"/>
          <c:order val="1"/>
          <c:tx>
            <c:strRef>
              <c:f>PV!$C$3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PV!$C$5:$C$40</c:f>
              <c:numCache>
                <c:formatCode>General</c:formatCode>
                <c:ptCount val="36"/>
                <c:pt idx="0">
                  <c:v>1020</c:v>
                </c:pt>
                <c:pt idx="5">
                  <c:v>690</c:v>
                </c:pt>
                <c:pt idx="15">
                  <c:v>450</c:v>
                </c:pt>
                <c:pt idx="25">
                  <c:v>370</c:v>
                </c:pt>
                <c:pt idx="35">
                  <c:v>320</c:v>
                </c:pt>
              </c:numCache>
            </c:numRef>
          </c:val>
          <c:smooth val="0"/>
          <c:extLst>
            <c:ext xmlns:c16="http://schemas.microsoft.com/office/drawing/2014/chart" uri="{C3380CC4-5D6E-409C-BE32-E72D297353CC}">
              <c16:uniqueId val="{00000002-38DC-AE42-97AB-895E274DDA9C}"/>
            </c:ext>
          </c:extLst>
        </c:ser>
        <c:ser>
          <c:idx val="3"/>
          <c:order val="2"/>
          <c:tx>
            <c:strRef>
              <c:f>PV!$D$3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PV!$D$5:$D$40</c:f>
              <c:numCache>
                <c:formatCode>General</c:formatCode>
                <c:ptCount val="36"/>
                <c:pt idx="5">
                  <c:v>908</c:v>
                </c:pt>
                <c:pt idx="15">
                  <c:v>718</c:v>
                </c:pt>
                <c:pt idx="35">
                  <c:v>486</c:v>
                </c:pt>
              </c:numCache>
            </c:numRef>
          </c:val>
          <c:smooth val="0"/>
          <c:extLst>
            <c:ext xmlns:c16="http://schemas.microsoft.com/office/drawing/2014/chart" uri="{C3380CC4-5D6E-409C-BE32-E72D297353CC}">
              <c16:uniqueId val="{00000003-38DC-AE42-97AB-895E274DDA9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6601-7B4F-925F-58AFC01EF274}"/>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6601-7B4F-925F-58AFC01EF274}"/>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6601-7B4F-925F-58AFC01EF274}"/>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C8E1-6247-8AAD-79DEA2184DBF}"/>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C8E1-6247-8AAD-79DEA2184DBF}"/>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C8E1-6247-8AAD-79DEA2184DBF}"/>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 wind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'off-shore_wind'!$D$3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2978-3A41-9ADD-EF4C32A7EA7C}"/>
            </c:ext>
          </c:extLst>
        </c:ser>
        <c:ser>
          <c:idx val="1"/>
          <c:order val="1"/>
          <c:tx>
            <c:strRef>
              <c:f>'off-shore_wind'!$E$3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2-2978-3A41-9ADD-EF4C32A7EA7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a:t>
            </a:r>
            <a:r>
              <a:rPr lang="de-DE" baseline="0"/>
              <a:t> wind </a:t>
            </a:r>
            <a:r>
              <a:rPr lang="de-DE"/>
              <a:t>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'off-shore_wind'!$F$3</c:f>
              <c:strCache>
                <c:ptCount val="1"/>
                <c:pt idx="0">
                  <c:v>Tsiropoulos, 2018 (ProRES scenario)</c:v>
                </c:pt>
              </c:strCache>
            </c:strRef>
          </c:tx>
          <c:spPr>
            <a:solidFill>
              <a:schemeClr val="accent1"/>
            </a:solidFill>
            <a:ln>
              <a:noFill/>
            </a:ln>
            <a:effectLst/>
          </c:spPr>
          <c:invertIfNegative val="0"/>
          <c:val>
            <c:numRef>
              <c:f>'off-shore_wind'!$F$5</c:f>
              <c:numCache>
                <c:formatCode>0</c:formatCode>
                <c:ptCount val="1"/>
                <c:pt idx="0">
                  <c:v>30</c:v>
                </c:pt>
              </c:numCache>
            </c:numRef>
          </c:val>
          <c:extLst>
            <c:ext xmlns:c16="http://schemas.microsoft.com/office/drawing/2014/chart" uri="{C3380CC4-5D6E-409C-BE32-E72D297353CC}">
              <c16:uniqueId val="{00000000-478D-C24D-8568-234EF428E4A3}"/>
            </c:ext>
          </c:extLst>
        </c:ser>
        <c:ser>
          <c:idx val="1"/>
          <c:order val="1"/>
          <c:tx>
            <c:strRef>
              <c:f>'off-shore_wind'!$G$3</c:f>
              <c:strCache>
                <c:ptCount val="1"/>
                <c:pt idx="0">
                  <c:v>Agora, 2019 (reference scenario)</c:v>
                </c:pt>
              </c:strCache>
            </c:strRef>
          </c:tx>
          <c:spPr>
            <a:solidFill>
              <a:schemeClr val="accent2"/>
            </a:solidFill>
            <a:ln>
              <a:noFill/>
            </a:ln>
            <a:effectLst/>
          </c:spPr>
          <c:invertIfNegative val="0"/>
          <c:val>
            <c:numRef>
              <c:f>'off-shore_wind'!$G$5</c:f>
              <c:numCache>
                <c:formatCode>0</c:formatCode>
                <c:ptCount val="1"/>
                <c:pt idx="0">
                  <c:v>25</c:v>
                </c:pt>
              </c:numCache>
            </c:numRef>
          </c:val>
          <c:extLst>
            <c:ext xmlns:c16="http://schemas.microsoft.com/office/drawing/2014/chart" uri="{C3380CC4-5D6E-409C-BE32-E72D297353CC}">
              <c16:uniqueId val="{00000002-478D-C24D-8568-234EF428E4A3}"/>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'off-shore_wind'!$B$3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2370-8D4E-A838-38258966CE7E}"/>
            </c:ext>
          </c:extLst>
        </c:ser>
        <c:ser>
          <c:idx val="1"/>
          <c:order val="1"/>
          <c:tx>
            <c:strRef>
              <c:f>'off-shore_wind'!$C$3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2370-8D4E-A838-38258966CE7E}"/>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6676-C24A-95B5-FAD38BBC0C8F}"/>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6676-C24A-95B5-FAD38BBC0C8F}"/>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6676-C24A-95B5-FAD38BBC0C8F}"/>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867E-684C-A863-68BE6CF84248}"/>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867E-684C-A863-68BE6CF84248}"/>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867E-684C-A863-68BE6CF84248}"/>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'off-shore_wind'!$D$3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E108-9542-8C45-05E4578CF902}"/>
            </c:ext>
          </c:extLst>
        </c:ser>
        <c:ser>
          <c:idx val="1"/>
          <c:order val="1"/>
          <c:tx>
            <c:strRef>
              <c:f>'off-shore_wind'!$E$3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E108-9542-8C45-05E4578CF902}"/>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'off-shore_wind'!$F$3</c:f>
              <c:strCache>
                <c:ptCount val="1"/>
                <c:pt idx="0">
                  <c:v>Tsiropoulos, 2018 (ProRES scenario)</c:v>
                </c:pt>
              </c:strCache>
            </c:strRef>
          </c:tx>
          <c:spPr>
            <a:solidFill>
              <a:schemeClr val="accent1"/>
            </a:solidFill>
            <a:ln>
              <a:noFill/>
            </a:ln>
            <a:effectLst/>
          </c:spPr>
          <c:invertIfNegative val="0"/>
          <c:val>
            <c:numRef>
              <c:f>'off-shore_wind'!$F$5</c:f>
              <c:numCache>
                <c:formatCode>0</c:formatCode>
                <c:ptCount val="1"/>
                <c:pt idx="0">
                  <c:v>30</c:v>
                </c:pt>
              </c:numCache>
            </c:numRef>
          </c:val>
          <c:extLst>
            <c:ext xmlns:c16="http://schemas.microsoft.com/office/drawing/2014/chart" uri="{C3380CC4-5D6E-409C-BE32-E72D297353CC}">
              <c16:uniqueId val="{00000000-3745-5A49-89E8-0C9DE5BF4F65}"/>
            </c:ext>
          </c:extLst>
        </c:ser>
        <c:ser>
          <c:idx val="1"/>
          <c:order val="1"/>
          <c:tx>
            <c:strRef>
              <c:f>'off-shore_wind'!$G$3</c:f>
              <c:strCache>
                <c:ptCount val="1"/>
                <c:pt idx="0">
                  <c:v>Agora, 2019 (reference scenario)</c:v>
                </c:pt>
              </c:strCache>
            </c:strRef>
          </c:tx>
          <c:spPr>
            <a:solidFill>
              <a:schemeClr val="accent2"/>
            </a:solidFill>
            <a:ln>
              <a:noFill/>
            </a:ln>
            <a:effectLst/>
          </c:spPr>
          <c:invertIfNegative val="0"/>
          <c:val>
            <c:numRef>
              <c:f>'off-shore_wind'!$G$5</c:f>
              <c:numCache>
                <c:formatCode>0</c:formatCode>
                <c:ptCount val="1"/>
                <c:pt idx="0">
                  <c:v>25</c:v>
                </c:pt>
              </c:numCache>
            </c:numRef>
          </c:val>
          <c:extLst>
            <c:ext xmlns:c16="http://schemas.microsoft.com/office/drawing/2014/chart" uri="{C3380CC4-5D6E-409C-BE32-E72D297353CC}">
              <c16:uniqueId val="{00000001-3745-5A49-89E8-0C9DE5BF4F65}"/>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Li-Ion battery CAPEX in EUR/kWh</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battery!$B$3</c:f>
              <c:strCache>
                <c:ptCount val="1"/>
                <c:pt idx="0">
                  <c:v>Vartiainen, 2020</c:v>
                </c:pt>
              </c:strCache>
            </c:strRef>
          </c:tx>
          <c:spPr>
            <a:ln w="28575" cap="rnd">
              <a:solidFill>
                <a:schemeClr val="accent1"/>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battery!$B$5:$B$40</c:f>
              <c:numCache>
                <c:formatCode>General</c:formatCode>
                <c:ptCount val="36"/>
                <c:pt idx="4">
                  <c:v>275</c:v>
                </c:pt>
                <c:pt idx="5">
                  <c:v>251</c:v>
                </c:pt>
                <c:pt idx="6">
                  <c:v>229</c:v>
                </c:pt>
                <c:pt idx="7">
                  <c:v>209</c:v>
                </c:pt>
                <c:pt idx="8">
                  <c:v>192</c:v>
                </c:pt>
                <c:pt idx="9">
                  <c:v>176</c:v>
                </c:pt>
                <c:pt idx="10">
                  <c:v>163</c:v>
                </c:pt>
                <c:pt idx="11">
                  <c:v>151</c:v>
                </c:pt>
                <c:pt idx="12">
                  <c:v>141</c:v>
                </c:pt>
                <c:pt idx="13">
                  <c:v>132</c:v>
                </c:pt>
                <c:pt idx="14">
                  <c:v>124</c:v>
                </c:pt>
                <c:pt idx="15">
                  <c:v>117</c:v>
                </c:pt>
                <c:pt idx="16">
                  <c:v>112</c:v>
                </c:pt>
                <c:pt idx="17">
                  <c:v>106</c:v>
                </c:pt>
                <c:pt idx="18">
                  <c:v>102</c:v>
                </c:pt>
                <c:pt idx="19">
                  <c:v>98</c:v>
                </c:pt>
                <c:pt idx="20">
                  <c:v>94</c:v>
                </c:pt>
                <c:pt idx="21">
                  <c:v>91</c:v>
                </c:pt>
                <c:pt idx="22">
                  <c:v>88</c:v>
                </c:pt>
                <c:pt idx="23">
                  <c:v>85</c:v>
                </c:pt>
                <c:pt idx="24">
                  <c:v>82</c:v>
                </c:pt>
                <c:pt idx="25">
                  <c:v>80</c:v>
                </c:pt>
                <c:pt idx="26">
                  <c:v>78</c:v>
                </c:pt>
                <c:pt idx="27">
                  <c:v>76</c:v>
                </c:pt>
                <c:pt idx="28">
                  <c:v>74</c:v>
                </c:pt>
                <c:pt idx="29">
                  <c:v>73</c:v>
                </c:pt>
                <c:pt idx="30">
                  <c:v>71</c:v>
                </c:pt>
                <c:pt idx="31">
                  <c:v>70</c:v>
                </c:pt>
                <c:pt idx="32">
                  <c:v>69</c:v>
                </c:pt>
                <c:pt idx="33">
                  <c:v>67</c:v>
                </c:pt>
                <c:pt idx="34">
                  <c:v>66</c:v>
                </c:pt>
                <c:pt idx="35">
                  <c:v>65</c:v>
                </c:pt>
              </c:numCache>
            </c:numRef>
          </c:val>
          <c:smooth val="0"/>
          <c:extLst>
            <c:ext xmlns:c16="http://schemas.microsoft.com/office/drawing/2014/chart" uri="{C3380CC4-5D6E-409C-BE32-E72D297353CC}">
              <c16:uniqueId val="{00000000-8685-6443-9D0F-54B218B6EA15}"/>
            </c:ext>
          </c:extLst>
        </c:ser>
        <c:ser>
          <c:idx val="1"/>
          <c:order val="1"/>
          <c:tx>
            <c:strRef>
              <c:f>battery!$C$3</c:f>
              <c:strCache>
                <c:ptCount val="1"/>
                <c:pt idx="0">
                  <c:v>﻿IEA, 2019b</c:v>
                </c:pt>
              </c:strCache>
            </c:strRef>
          </c:tx>
          <c:spPr>
            <a:ln w="28575" cap="rnd">
              <a:solidFill>
                <a:schemeClr val="accent2"/>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battery!$C$5:$C$40</c:f>
              <c:numCache>
                <c:formatCode>General</c:formatCode>
                <c:ptCount val="36"/>
                <c:pt idx="2">
                  <c:v>402</c:v>
                </c:pt>
                <c:pt idx="10">
                  <c:v>268</c:v>
                </c:pt>
                <c:pt idx="15">
                  <c:v>243</c:v>
                </c:pt>
                <c:pt idx="20">
                  <c:v>228</c:v>
                </c:pt>
                <c:pt idx="25">
                  <c:v>218</c:v>
                </c:pt>
              </c:numCache>
            </c:numRef>
          </c:val>
          <c:smooth val="0"/>
          <c:extLst>
            <c:ext xmlns:c16="http://schemas.microsoft.com/office/drawing/2014/chart" uri="{C3380CC4-5D6E-409C-BE32-E72D297353CC}">
              <c16:uniqueId val="{00000000-3A87-3541-8951-498405920259}"/>
            </c:ext>
          </c:extLst>
        </c:ser>
        <c:ser>
          <c:idx val="2"/>
          <c:order val="2"/>
          <c:tx>
            <c:strRef>
              <c:f>battery!$D$3</c:f>
              <c:strCache>
                <c:ptCount val="1"/>
                <c:pt idx="0">
                  <c:v>BATSTROM, 2018</c:v>
                </c:pt>
              </c:strCache>
            </c:strRef>
          </c:tx>
          <c:spPr>
            <a:ln w="28575" cap="rnd">
              <a:solidFill>
                <a:schemeClr val="accent3"/>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battery!$D$5:$D$40</c:f>
              <c:numCache>
                <c:formatCode>General</c:formatCode>
                <c:ptCount val="36"/>
                <c:pt idx="0">
                  <c:v>605</c:v>
                </c:pt>
                <c:pt idx="5">
                  <c:v>455</c:v>
                </c:pt>
                <c:pt idx="10">
                  <c:v>345</c:v>
                </c:pt>
                <c:pt idx="15">
                  <c:v>260</c:v>
                </c:pt>
              </c:numCache>
            </c:numRef>
          </c:val>
          <c:smooth val="0"/>
          <c:extLst>
            <c:ext xmlns:c16="http://schemas.microsoft.com/office/drawing/2014/chart" uri="{C3380CC4-5D6E-409C-BE32-E72D297353CC}">
              <c16:uniqueId val="{00000001-3A87-3541-8951-498405920259}"/>
            </c:ext>
          </c:extLst>
        </c:ser>
        <c:ser>
          <c:idx val="3"/>
          <c:order val="3"/>
          <c:tx>
            <c:strRef>
              <c:f>battery!$E$3</c:f>
              <c:strCache>
                <c:ptCount val="1"/>
                <c:pt idx="0">
                  <c:v>Runge, 2020</c:v>
                </c:pt>
              </c:strCache>
            </c:strRef>
          </c:tx>
          <c:spPr>
            <a:ln w="28575" cap="rnd">
              <a:solidFill>
                <a:schemeClr val="accent4"/>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battery!$E$5:$E$40</c:f>
              <c:numCache>
                <c:formatCode>General</c:formatCode>
                <c:ptCount val="36"/>
                <c:pt idx="19">
                  <c:v>125</c:v>
                </c:pt>
                <c:pt idx="20">
                  <c:v>125</c:v>
                </c:pt>
              </c:numCache>
            </c:numRef>
          </c:val>
          <c:smooth val="0"/>
          <c:extLst>
            <c:ext xmlns:c16="http://schemas.microsoft.com/office/drawing/2014/chart" uri="{C3380CC4-5D6E-409C-BE32-E72D297353CC}">
              <c16:uniqueId val="{00000002-3A87-3541-8951-498405920259}"/>
            </c:ext>
          </c:extLst>
        </c:ser>
        <c:ser>
          <c:idx val="4"/>
          <c:order val="4"/>
          <c:tx>
            <c:strRef>
              <c:f>battery!$F$3</c:f>
              <c:strCache>
                <c:ptCount val="1"/>
                <c:pt idx="0">
                  <c:v>Cole, 2019</c:v>
                </c:pt>
              </c:strCache>
            </c:strRef>
          </c:tx>
          <c:spPr>
            <a:ln w="28575" cap="rnd">
              <a:solidFill>
                <a:schemeClr val="accent5"/>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battery!$F$5:$F$40</c:f>
              <c:numCache>
                <c:formatCode>General</c:formatCode>
                <c:ptCount val="36"/>
                <c:pt idx="3" formatCode="0">
                  <c:v>342</c:v>
                </c:pt>
                <c:pt idx="5" formatCode="0">
                  <c:v>297</c:v>
                </c:pt>
                <c:pt idx="10" formatCode="0">
                  <c:v>223.20000000000002</c:v>
                </c:pt>
                <c:pt idx="15" formatCode="0">
                  <c:v>186.3</c:v>
                </c:pt>
                <c:pt idx="35" formatCode="0">
                  <c:v>142.20000000000002</c:v>
                </c:pt>
              </c:numCache>
            </c:numRef>
          </c:val>
          <c:smooth val="0"/>
          <c:extLst>
            <c:ext xmlns:c16="http://schemas.microsoft.com/office/drawing/2014/chart" uri="{C3380CC4-5D6E-409C-BE32-E72D297353CC}">
              <c16:uniqueId val="{00000003-3A87-3541-8951-498405920259}"/>
            </c:ext>
          </c:extLst>
        </c:ser>
        <c:ser>
          <c:idx val="5"/>
          <c:order val="5"/>
          <c:tx>
            <c:strRef>
              <c:f>battery!$G$3</c:f>
              <c:strCache>
                <c:ptCount val="1"/>
                <c:pt idx="0">
                  <c:v>Cole, 2019</c:v>
                </c:pt>
              </c:strCache>
            </c:strRef>
          </c:tx>
          <c:spPr>
            <a:ln w="28575" cap="rnd">
              <a:solidFill>
                <a:schemeClr val="accent6"/>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battery!$G$5:$G$40</c:f>
              <c:numCache>
                <c:formatCode>General</c:formatCode>
                <c:ptCount val="36"/>
                <c:pt idx="3" formatCode="0">
                  <c:v>342</c:v>
                </c:pt>
                <c:pt idx="5" formatCode="0">
                  <c:v>323.10000000000002</c:v>
                </c:pt>
                <c:pt idx="10" formatCode="0">
                  <c:v>297</c:v>
                </c:pt>
                <c:pt idx="15" formatCode="0">
                  <c:v>270.90000000000003</c:v>
                </c:pt>
                <c:pt idx="35" formatCode="0">
                  <c:v>238.5</c:v>
                </c:pt>
              </c:numCache>
            </c:numRef>
          </c:val>
          <c:smooth val="0"/>
          <c:extLst>
            <c:ext xmlns:c16="http://schemas.microsoft.com/office/drawing/2014/chart" uri="{C3380CC4-5D6E-409C-BE32-E72D297353CC}">
              <c16:uniqueId val="{00000004-3A87-3541-8951-498405920259}"/>
            </c:ext>
          </c:extLst>
        </c:ser>
        <c:ser>
          <c:idx val="6"/>
          <c:order val="6"/>
          <c:tx>
            <c:strRef>
              <c:f>battery!$H$3</c:f>
              <c:strCache>
                <c:ptCount val="1"/>
                <c:pt idx="0">
                  <c:v>Cole, 2019</c:v>
                </c:pt>
              </c:strCache>
            </c:strRef>
          </c:tx>
          <c:spPr>
            <a:ln w="28575" cap="rnd">
              <a:solidFill>
                <a:schemeClr val="accent1">
                  <a:lumMod val="60000"/>
                </a:schemeClr>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battery!$H$5:$H$40</c:f>
              <c:numCache>
                <c:formatCode>General</c:formatCode>
                <c:ptCount val="36"/>
                <c:pt idx="3" formatCode="0">
                  <c:v>342</c:v>
                </c:pt>
                <c:pt idx="5" formatCode="0">
                  <c:v>267.3</c:v>
                </c:pt>
                <c:pt idx="10" formatCode="0">
                  <c:v>165.6</c:v>
                </c:pt>
                <c:pt idx="15" formatCode="0">
                  <c:v>111.60000000000001</c:v>
                </c:pt>
                <c:pt idx="35" formatCode="0">
                  <c:v>70.2</c:v>
                </c:pt>
              </c:numCache>
            </c:numRef>
          </c:val>
          <c:smooth val="0"/>
          <c:extLst>
            <c:ext xmlns:c16="http://schemas.microsoft.com/office/drawing/2014/chart" uri="{C3380CC4-5D6E-409C-BE32-E72D297353CC}">
              <c16:uniqueId val="{00000005-3A87-3541-8951-498405920259}"/>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5300-1942-AC42-7B41130B53D0}"/>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5300-1942-AC42-7B41130B53D0}"/>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5300-1942-AC42-7B41130B53D0}"/>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FC9-B84B-841D-136BA122675C}"/>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FC9-B84B-841D-136BA122675C}"/>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FC9-B84B-841D-136BA122675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245C-2245-BFC4-89E0A68F9197}"/>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245C-2245-BFC4-89E0A68F9197}"/>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245C-2245-BFC4-89E0A68F9197}"/>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Li-Ion battery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battery!$I$3</c:f>
              <c:strCache>
                <c:ptCount val="1"/>
                <c:pt idx="0">
                  <c:v>Vartiainen, 2020</c:v>
                </c:pt>
              </c:strCache>
            </c:strRef>
          </c:tx>
          <c:spPr>
            <a:ln w="28575" cap="rnd">
              <a:solidFill>
                <a:schemeClr val="accent1"/>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battery!$I$5:$I$40</c:f>
              <c:numCache>
                <c:formatCode>General</c:formatCode>
                <c:ptCount val="36"/>
                <c:pt idx="4">
                  <c:v>1.4909090909090908E-2</c:v>
                </c:pt>
                <c:pt idx="5">
                  <c:v>1.5537848605577689E-2</c:v>
                </c:pt>
                <c:pt idx="6">
                  <c:v>1.6157205240174673E-2</c:v>
                </c:pt>
                <c:pt idx="7">
                  <c:v>1.7224880382775119E-2</c:v>
                </c:pt>
                <c:pt idx="8">
                  <c:v>1.7708333333333333E-2</c:v>
                </c:pt>
                <c:pt idx="9">
                  <c:v>1.8749999999999999E-2</c:v>
                </c:pt>
                <c:pt idx="10">
                  <c:v>1.9631901840490799E-2</c:v>
                </c:pt>
                <c:pt idx="11">
                  <c:v>1.9867549668874173E-2</c:v>
                </c:pt>
                <c:pt idx="12">
                  <c:v>2.0567375886524821E-2</c:v>
                </c:pt>
                <c:pt idx="13">
                  <c:v>2.1969696969696969E-2</c:v>
                </c:pt>
                <c:pt idx="14">
                  <c:v>2.2580645161290321E-2</c:v>
                </c:pt>
                <c:pt idx="15">
                  <c:v>2.3076923076923078E-2</c:v>
                </c:pt>
                <c:pt idx="16">
                  <c:v>2.3214285714285715E-2</c:v>
                </c:pt>
                <c:pt idx="17">
                  <c:v>2.4528301886792454E-2</c:v>
                </c:pt>
                <c:pt idx="18">
                  <c:v>2.4509803921568627E-2</c:v>
                </c:pt>
                <c:pt idx="19">
                  <c:v>2.5510204081632654E-2</c:v>
                </c:pt>
                <c:pt idx="20">
                  <c:v>2.553191489361702E-2</c:v>
                </c:pt>
                <c:pt idx="21">
                  <c:v>2.6373626373626374E-2</c:v>
                </c:pt>
                <c:pt idx="22">
                  <c:v>2.6136363636363635E-2</c:v>
                </c:pt>
                <c:pt idx="23">
                  <c:v>2.7058823529411764E-2</c:v>
                </c:pt>
                <c:pt idx="24">
                  <c:v>2.8048780487804875E-2</c:v>
                </c:pt>
                <c:pt idx="25">
                  <c:v>2.7500000000000004E-2</c:v>
                </c:pt>
                <c:pt idx="26">
                  <c:v>2.8205128205128209E-2</c:v>
                </c:pt>
                <c:pt idx="27">
                  <c:v>2.8947368421052635E-2</c:v>
                </c:pt>
                <c:pt idx="28">
                  <c:v>2.9729729729729731E-2</c:v>
                </c:pt>
                <c:pt idx="29">
                  <c:v>2.8767123287671233E-2</c:v>
                </c:pt>
                <c:pt idx="30">
                  <c:v>2.9577464788732397E-2</c:v>
                </c:pt>
                <c:pt idx="31">
                  <c:v>3.0000000000000002E-2</c:v>
                </c:pt>
                <c:pt idx="32">
                  <c:v>3.0434782608695653E-2</c:v>
                </c:pt>
                <c:pt idx="33">
                  <c:v>3.1343283582089557E-2</c:v>
                </c:pt>
                <c:pt idx="34">
                  <c:v>3.0303030303030304E-2</c:v>
                </c:pt>
                <c:pt idx="35">
                  <c:v>3.0769230769230771E-2</c:v>
                </c:pt>
              </c:numCache>
            </c:numRef>
          </c:val>
          <c:smooth val="0"/>
          <c:extLst>
            <c:ext xmlns:c16="http://schemas.microsoft.com/office/drawing/2014/chart" uri="{C3380CC4-5D6E-409C-BE32-E72D297353CC}">
              <c16:uniqueId val="{00000000-BCAB-C04B-AC40-151299247841}"/>
            </c:ext>
          </c:extLst>
        </c:ser>
        <c:ser>
          <c:idx val="1"/>
          <c:order val="1"/>
          <c:tx>
            <c:strRef>
              <c:f>battery!$J$3</c:f>
              <c:strCache>
                <c:ptCount val="1"/>
                <c:pt idx="0">
                  <c:v>Runge, 2020</c:v>
                </c:pt>
              </c:strCache>
            </c:strRef>
          </c:tx>
          <c:spPr>
            <a:ln w="38100" cap="rnd">
              <a:solidFill>
                <a:schemeClr val="accent2"/>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battery!$J$5:$J$40</c:f>
              <c:numCache>
                <c:formatCode>General</c:formatCode>
                <c:ptCount val="36"/>
                <c:pt idx="19">
                  <c:v>0.03</c:v>
                </c:pt>
                <c:pt idx="20">
                  <c:v>0.03</c:v>
                </c:pt>
              </c:numCache>
            </c:numRef>
          </c:val>
          <c:smooth val="0"/>
          <c:extLst>
            <c:ext xmlns:c16="http://schemas.microsoft.com/office/drawing/2014/chart" uri="{C3380CC4-5D6E-409C-BE32-E72D297353CC}">
              <c16:uniqueId val="{00000001-17BC-064E-8016-C9023FC4258D}"/>
            </c:ext>
          </c:extLst>
        </c:ser>
        <c:ser>
          <c:idx val="2"/>
          <c:order val="2"/>
          <c:tx>
            <c:strRef>
              <c:f>battery!$K$3</c:f>
              <c:strCache>
                <c:ptCount val="1"/>
                <c:pt idx="0">
                  <c:v>Cole, 2019</c:v>
                </c:pt>
              </c:strCache>
            </c:strRef>
          </c:tx>
          <c:spPr>
            <a:ln w="38100" cap="rnd">
              <a:solidFill>
                <a:schemeClr val="accent3"/>
              </a:solidFill>
              <a:round/>
            </a:ln>
            <a:effectLst/>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battery!$K$5:$K$40</c:f>
              <c:numCache>
                <c:formatCode>General</c:formatCode>
                <c:ptCount val="36"/>
                <c:pt idx="3" formatCode="0.00">
                  <c:v>3.9473684210526314E-2</c:v>
                </c:pt>
                <c:pt idx="4" formatCode="0.00">
                  <c:v>3.9473684210526314E-2</c:v>
                </c:pt>
              </c:numCache>
            </c:numRef>
          </c:val>
          <c:smooth val="0"/>
          <c:extLst>
            <c:ext xmlns:c16="http://schemas.microsoft.com/office/drawing/2014/chart" uri="{C3380CC4-5D6E-409C-BE32-E72D297353CC}">
              <c16:uniqueId val="{00000002-17BC-064E-8016-C9023FC4258D}"/>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Li-Ion battery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battery!$L$3</c:f>
              <c:strCache>
                <c:ptCount val="1"/>
                <c:pt idx="0">
                  <c:v>Vartiainen, 2020</c:v>
                </c:pt>
              </c:strCache>
            </c:strRef>
          </c:tx>
          <c:spPr>
            <a:solidFill>
              <a:schemeClr val="accent1"/>
            </a:solidFill>
            <a:ln>
              <a:noFill/>
            </a:ln>
            <a:effectLst/>
          </c:spPr>
          <c:invertIfNegative val="0"/>
          <c:val>
            <c:numRef>
              <c:f>battery!$L$5</c:f>
              <c:numCache>
                <c:formatCode>General</c:formatCode>
                <c:ptCount val="1"/>
                <c:pt idx="0">
                  <c:v>15</c:v>
                </c:pt>
              </c:numCache>
            </c:numRef>
          </c:val>
          <c:extLst>
            <c:ext xmlns:c16="http://schemas.microsoft.com/office/drawing/2014/chart" uri="{C3380CC4-5D6E-409C-BE32-E72D297353CC}">
              <c16:uniqueId val="{00000000-D5E1-D844-8847-159166ECFE4F}"/>
            </c:ext>
          </c:extLst>
        </c:ser>
        <c:ser>
          <c:idx val="1"/>
          <c:order val="1"/>
          <c:tx>
            <c:strRef>
              <c:f>battery!$M$3</c:f>
              <c:strCache>
                <c:ptCount val="1"/>
                <c:pt idx="0">
                  <c:v>Runge, 2020</c:v>
                </c:pt>
              </c:strCache>
            </c:strRef>
          </c:tx>
          <c:spPr>
            <a:solidFill>
              <a:schemeClr val="accent2"/>
            </a:solidFill>
            <a:ln>
              <a:noFill/>
            </a:ln>
            <a:effectLst/>
          </c:spPr>
          <c:invertIfNegative val="0"/>
          <c:val>
            <c:numRef>
              <c:f>battery!$M$25</c:f>
              <c:numCache>
                <c:formatCode>General</c:formatCode>
                <c:ptCount val="1"/>
                <c:pt idx="0">
                  <c:v>20</c:v>
                </c:pt>
              </c:numCache>
            </c:numRef>
          </c:val>
          <c:extLst>
            <c:ext xmlns:c16="http://schemas.microsoft.com/office/drawing/2014/chart" uri="{C3380CC4-5D6E-409C-BE32-E72D297353CC}">
              <c16:uniqueId val="{00000000-4336-6845-8435-E61C4CCCE46C}"/>
            </c:ext>
          </c:extLst>
        </c:ser>
        <c:ser>
          <c:idx val="2"/>
          <c:order val="2"/>
          <c:tx>
            <c:strRef>
              <c:f>battery!$N$3</c:f>
              <c:strCache>
                <c:ptCount val="1"/>
                <c:pt idx="0">
                  <c:v>Cole, 2019</c:v>
                </c:pt>
              </c:strCache>
            </c:strRef>
          </c:tx>
          <c:spPr>
            <a:solidFill>
              <a:schemeClr val="accent3"/>
            </a:solidFill>
            <a:ln>
              <a:noFill/>
            </a:ln>
            <a:effectLst/>
          </c:spPr>
          <c:invertIfNegative val="0"/>
          <c:val>
            <c:numRef>
              <c:f>battery!$N$9</c:f>
              <c:numCache>
                <c:formatCode>0</c:formatCode>
                <c:ptCount val="1"/>
                <c:pt idx="0">
                  <c:v>15</c:v>
                </c:pt>
              </c:numCache>
            </c:numRef>
          </c:val>
          <c:extLst>
            <c:ext xmlns:c16="http://schemas.microsoft.com/office/drawing/2014/chart" uri="{C3380CC4-5D6E-409C-BE32-E72D297353CC}">
              <c16:uniqueId val="{00000001-4336-6845-8435-E61C4CCCE46C}"/>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Li-Ion battery cycle efficiency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battery!$O$3</c:f>
              <c:strCache>
                <c:ptCount val="1"/>
                <c:pt idx="0">
                  <c:v>Runge, 2020</c:v>
                </c:pt>
              </c:strCache>
            </c:strRef>
          </c:tx>
          <c:spPr>
            <a:solidFill>
              <a:schemeClr val="accent1"/>
            </a:solidFill>
            <a:ln>
              <a:noFill/>
            </a:ln>
            <a:effectLst/>
          </c:spPr>
          <c:invertIfNegative val="0"/>
          <c:val>
            <c:numRef>
              <c:f>battery!$O$25</c:f>
              <c:numCache>
                <c:formatCode>General</c:formatCode>
                <c:ptCount val="1"/>
                <c:pt idx="0">
                  <c:v>0.97</c:v>
                </c:pt>
              </c:numCache>
            </c:numRef>
          </c:val>
          <c:extLst>
            <c:ext xmlns:c16="http://schemas.microsoft.com/office/drawing/2014/chart" uri="{C3380CC4-5D6E-409C-BE32-E72D297353CC}">
              <c16:uniqueId val="{00000000-BAA1-B44A-A8CA-4308C705C58B}"/>
            </c:ext>
          </c:extLst>
        </c:ser>
        <c:ser>
          <c:idx val="1"/>
          <c:order val="1"/>
          <c:tx>
            <c:strRef>
              <c:f>battery!$P$3</c:f>
              <c:strCache>
                <c:ptCount val="1"/>
                <c:pt idx="0">
                  <c:v>Cole, 2019</c:v>
                </c:pt>
              </c:strCache>
            </c:strRef>
          </c:tx>
          <c:spPr>
            <a:solidFill>
              <a:schemeClr val="accent2"/>
            </a:solidFill>
            <a:ln>
              <a:noFill/>
            </a:ln>
            <a:effectLst/>
          </c:spPr>
          <c:invertIfNegative val="0"/>
          <c:val>
            <c:numRef>
              <c:f>battery!$P$9</c:f>
              <c:numCache>
                <c:formatCode>General</c:formatCode>
                <c:ptCount val="1"/>
                <c:pt idx="0">
                  <c:v>0.85</c:v>
                </c:pt>
              </c:numCache>
            </c:numRef>
          </c:val>
          <c:extLst>
            <c:ext xmlns:c16="http://schemas.microsoft.com/office/drawing/2014/chart" uri="{C3380CC4-5D6E-409C-BE32-E72D297353CC}">
              <c16:uniqueId val="{00000001-BAA1-B44A-A8CA-4308C705C58B}"/>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'off-shore_wind'!$B$3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5954-414B-ADCA-16411ABB9D4C}"/>
            </c:ext>
          </c:extLst>
        </c:ser>
        <c:ser>
          <c:idx val="1"/>
          <c:order val="1"/>
          <c:tx>
            <c:strRef>
              <c:f>'off-shore_wind'!$C$3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5954-414B-ADCA-16411ABB9D4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1F22-2148-A8B9-62E776C8B44F}"/>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1F22-2148-A8B9-62E776C8B44F}"/>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1F22-2148-A8B9-62E776C8B44F}"/>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3F63-C540-8C4D-B54D22B76572}"/>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3F63-C540-8C4D-B54D22B76572}"/>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3F63-C540-8C4D-B54D22B76572}"/>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'off-shore_wind'!$D$3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2D48-FB46-8DD9-A9B6F458C5EB}"/>
            </c:ext>
          </c:extLst>
        </c:ser>
        <c:ser>
          <c:idx val="1"/>
          <c:order val="1"/>
          <c:tx>
            <c:strRef>
              <c:f>'off-shore_wind'!$E$3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2D48-FB46-8DD9-A9B6F458C5E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'off-shore_wind'!$F$3</c:f>
              <c:strCache>
                <c:ptCount val="1"/>
                <c:pt idx="0">
                  <c:v>Tsiropoulos, 2018 (ProRES scenario)</c:v>
                </c:pt>
              </c:strCache>
            </c:strRef>
          </c:tx>
          <c:spPr>
            <a:solidFill>
              <a:schemeClr val="accent1"/>
            </a:solidFill>
            <a:ln>
              <a:noFill/>
            </a:ln>
            <a:effectLst/>
          </c:spPr>
          <c:invertIfNegative val="0"/>
          <c:val>
            <c:numRef>
              <c:f>'off-shore_wind'!$F$5</c:f>
              <c:numCache>
                <c:formatCode>0</c:formatCode>
                <c:ptCount val="1"/>
                <c:pt idx="0">
                  <c:v>30</c:v>
                </c:pt>
              </c:numCache>
            </c:numRef>
          </c:val>
          <c:extLst>
            <c:ext xmlns:c16="http://schemas.microsoft.com/office/drawing/2014/chart" uri="{C3380CC4-5D6E-409C-BE32-E72D297353CC}">
              <c16:uniqueId val="{00000000-04BA-E947-A3CA-72D96C2CFBE4}"/>
            </c:ext>
          </c:extLst>
        </c:ser>
        <c:ser>
          <c:idx val="1"/>
          <c:order val="1"/>
          <c:tx>
            <c:strRef>
              <c:f>'off-shore_wind'!$G$3</c:f>
              <c:strCache>
                <c:ptCount val="1"/>
                <c:pt idx="0">
                  <c:v>Agora, 2019 (reference scenario)</c:v>
                </c:pt>
              </c:strCache>
            </c:strRef>
          </c:tx>
          <c:spPr>
            <a:solidFill>
              <a:schemeClr val="accent2"/>
            </a:solidFill>
            <a:ln>
              <a:noFill/>
            </a:ln>
            <a:effectLst/>
          </c:spPr>
          <c:invertIfNegative val="0"/>
          <c:val>
            <c:numRef>
              <c:f>'off-shore_wind'!$G$5</c:f>
              <c:numCache>
                <c:formatCode>0</c:formatCode>
                <c:ptCount val="1"/>
                <c:pt idx="0">
                  <c:v>25</c:v>
                </c:pt>
              </c:numCache>
            </c:numRef>
          </c:val>
          <c:extLst>
            <c:ext xmlns:c16="http://schemas.microsoft.com/office/drawing/2014/chart" uri="{C3380CC4-5D6E-409C-BE32-E72D297353CC}">
              <c16:uniqueId val="{00000001-04BA-E947-A3CA-72D96C2CFBE4}"/>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74BE-F047-A7DF-B1045DD0DAD0}"/>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74BE-F047-A7DF-B1045DD0DAD0}"/>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74BE-F047-A7DF-B1045DD0DAD0}"/>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CSP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CSP!$B$3</c:f>
              <c:strCache>
                <c:ptCount val="1"/>
                <c:pt idx="0">
                  <c:v>Tsiropoulos, 2018 (ProRES scenario)</c:v>
                </c:pt>
              </c:strCache>
            </c:strRef>
          </c:tx>
          <c:spPr>
            <a:ln w="28575" cap="rnd">
              <a:solidFill>
                <a:schemeClr val="accent1"/>
              </a:solidFill>
              <a:round/>
            </a:ln>
            <a:effectLst/>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CSP!$B$5:$B$40</c:f>
              <c:numCache>
                <c:formatCode>General</c:formatCode>
                <c:ptCount val="36"/>
                <c:pt idx="0">
                  <c:v>5280</c:v>
                </c:pt>
                <c:pt idx="5">
                  <c:v>4330</c:v>
                </c:pt>
                <c:pt idx="15">
                  <c:v>3310</c:v>
                </c:pt>
                <c:pt idx="25">
                  <c:v>3010</c:v>
                </c:pt>
                <c:pt idx="35">
                  <c:v>2880</c:v>
                </c:pt>
              </c:numCache>
            </c:numRef>
          </c:val>
          <c:smooth val="0"/>
          <c:extLst>
            <c:ext xmlns:c16="http://schemas.microsoft.com/office/drawing/2014/chart" uri="{C3380CC4-5D6E-409C-BE32-E72D297353CC}">
              <c16:uniqueId val="{00000000-3296-1B4D-BDA7-25A41E8D4D0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01AA-B846-9F7A-4F79E1769948}"/>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01AA-B846-9F7A-4F79E1769948}"/>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01AA-B846-9F7A-4F79E1769948}"/>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4E44-A94A-91F9-AA1CBF2B0AB7}"/>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4E44-A94A-91F9-AA1CBF2B0AB7}"/>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4E44-A94A-91F9-AA1CBF2B0AB7}"/>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CSP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CSP!$C$3</c:f>
              <c:strCache>
                <c:ptCount val="1"/>
                <c:pt idx="0">
                  <c:v>Tsiropoulos, 2018 (ProRES scenario)</c:v>
                </c:pt>
              </c:strCache>
            </c:strRef>
          </c:tx>
          <c:spPr>
            <a:ln w="28575" cap="rnd">
              <a:solidFill>
                <a:schemeClr val="accent1"/>
              </a:solidFill>
              <a:round/>
            </a:ln>
            <a:effectLst/>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CSP!$C$5:$C$40</c:f>
              <c:numCache>
                <c:formatCode>0.0%</c:formatCode>
                <c:ptCount val="36"/>
                <c:pt idx="0">
                  <c:v>1.7000000000000001E-2</c:v>
                </c:pt>
                <c:pt idx="5">
                  <c:v>1.7000000000000001E-2</c:v>
                </c:pt>
                <c:pt idx="15">
                  <c:v>1.7000000000000001E-2</c:v>
                </c:pt>
                <c:pt idx="25">
                  <c:v>1.7000000000000001E-2</c:v>
                </c:pt>
                <c:pt idx="35">
                  <c:v>1.7000000000000001E-2</c:v>
                </c:pt>
              </c:numCache>
            </c:numRef>
          </c:val>
          <c:smooth val="0"/>
          <c:extLst>
            <c:ext xmlns:c16="http://schemas.microsoft.com/office/drawing/2014/chart" uri="{C3380CC4-5D6E-409C-BE32-E72D297353CC}">
              <c16:uniqueId val="{00000000-7F3E-C549-ACCE-55ED7BBF77BC}"/>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CSP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CSP!$D$3</c:f>
              <c:strCache>
                <c:ptCount val="1"/>
                <c:pt idx="0">
                  <c:v>Tsiropoulos, 2018 (ProRES scenario)</c:v>
                </c:pt>
              </c:strCache>
            </c:strRef>
          </c:tx>
          <c:spPr>
            <a:solidFill>
              <a:schemeClr val="accent1"/>
            </a:solidFill>
            <a:ln>
              <a:noFill/>
            </a:ln>
            <a:effectLst/>
          </c:spPr>
          <c:invertIfNegative val="0"/>
          <c:val>
            <c:numRef>
              <c:f>CSP!$D$5</c:f>
              <c:numCache>
                <c:formatCode>0</c:formatCode>
                <c:ptCount val="1"/>
                <c:pt idx="0">
                  <c:v>30</c:v>
                </c:pt>
              </c:numCache>
            </c:numRef>
          </c:val>
          <c:extLst>
            <c:ext xmlns:c16="http://schemas.microsoft.com/office/drawing/2014/chart" uri="{C3380CC4-5D6E-409C-BE32-E72D297353CC}">
              <c16:uniqueId val="{00000000-BC3A-B643-9BED-27BC2B964887}"/>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Electrolyser</a:t>
            </a:r>
            <a:r>
              <a:rPr lang="de-DE" baseline="0"/>
              <a:t> </a:t>
            </a:r>
            <a:r>
              <a:rPr lang="de-DE"/>
              <a:t>CAPEX in EUR/kW_el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electrolyser!$B$3</c:f>
              <c:strCache>
                <c:ptCount val="1"/>
                <c:pt idx="0">
                  <c:v>Agora, 2019 (reference scenario)</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BA71-794E-A5DF-E1C3DEE5CC15}"/>
            </c:ext>
          </c:extLst>
        </c:ser>
        <c:ser>
          <c:idx val="1"/>
          <c:order val="1"/>
          <c:tx>
            <c:strRef>
              <c:f>electrolyser!$C$3</c:f>
              <c:strCache>
                <c:ptCount val="1"/>
                <c:pt idx="0">
                  <c:v>IEA, 2019</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2-BA71-794E-A5DF-E1C3DEE5CC15}"/>
            </c:ext>
          </c:extLst>
        </c:ser>
        <c:ser>
          <c:idx val="2"/>
          <c:order val="2"/>
          <c:tx>
            <c:strRef>
              <c:f>electrolyser!$D$3</c:f>
              <c:strCache>
                <c:ptCount val="1"/>
                <c:pt idx="0">
                  <c:v>Matute, 2019</c:v>
                </c:pt>
              </c:strCache>
            </c:strRef>
          </c:tx>
          <c:spPr>
            <a:ln w="28575" cap="rnd">
              <a:solidFill>
                <a:schemeClr val="accent3"/>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electrolyser!$D$5:$D$40</c:f>
              <c:numCache>
                <c:formatCode>General</c:formatCode>
                <c:ptCount val="36"/>
                <c:pt idx="2">
                  <c:v>1300</c:v>
                </c:pt>
                <c:pt idx="10">
                  <c:v>900</c:v>
                </c:pt>
              </c:numCache>
            </c:numRef>
          </c:val>
          <c:smooth val="0"/>
          <c:extLst>
            <c:ext xmlns:c16="http://schemas.microsoft.com/office/drawing/2014/chart" uri="{C3380CC4-5D6E-409C-BE32-E72D297353CC}">
              <c16:uniqueId val="{00000003-BA71-794E-A5DF-E1C3DEE5CC15}"/>
            </c:ext>
          </c:extLst>
        </c:ser>
        <c:ser>
          <c:idx val="3"/>
          <c:order val="3"/>
          <c:tx>
            <c:strRef>
              <c:f>electrolyser!$E$3</c:f>
              <c:strCache>
                <c:ptCount val="1"/>
                <c:pt idx="0">
                  <c:v>Böhm, 2020</c:v>
                </c:pt>
              </c:strCache>
            </c:strRef>
          </c:tx>
          <c:spPr>
            <a:ln w="28575" cap="rnd">
              <a:solidFill>
                <a:schemeClr val="accent4"/>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electrolyser!$E$5:$E$40</c:f>
              <c:numCache>
                <c:formatCode>General</c:formatCode>
                <c:ptCount val="36"/>
                <c:pt idx="5">
                  <c:v>1188</c:v>
                </c:pt>
                <c:pt idx="15">
                  <c:v>701</c:v>
                </c:pt>
                <c:pt idx="35">
                  <c:v>308</c:v>
                </c:pt>
              </c:numCache>
            </c:numRef>
          </c:val>
          <c:smooth val="0"/>
          <c:extLst>
            <c:ext xmlns:c16="http://schemas.microsoft.com/office/drawing/2014/chart" uri="{C3380CC4-5D6E-409C-BE32-E72D297353CC}">
              <c16:uniqueId val="{00000004-BA71-794E-A5DF-E1C3DEE5CC15}"/>
            </c:ext>
          </c:extLst>
        </c:ser>
        <c:ser>
          <c:idx val="4"/>
          <c:order val="4"/>
          <c:tx>
            <c:strRef>
              <c:f>electrolyser!$I$3</c:f>
              <c:strCache>
                <c:ptCount val="1"/>
                <c:pt idx="0">
                  <c:v>Buttler, 2018</c:v>
                </c:pt>
              </c:strCache>
            </c:strRef>
          </c:tx>
          <c:spPr>
            <a:ln w="28575" cap="rnd">
              <a:solidFill>
                <a:schemeClr val="accent6"/>
              </a:solidFill>
              <a:round/>
            </a:ln>
            <a:effectLst/>
          </c:spPr>
          <c:marker>
            <c:symbol val="none"/>
          </c:marker>
          <c:dPt>
            <c:idx val="3"/>
            <c:marker>
              <c:symbol val="none"/>
            </c:marker>
            <c:bubble3D val="0"/>
            <c:spPr>
              <a:ln w="38100" cap="rnd">
                <a:solidFill>
                  <a:schemeClr val="accent6"/>
                </a:solidFill>
                <a:round/>
              </a:ln>
              <a:effectLst/>
            </c:spPr>
            <c:extLst>
              <c:ext xmlns:c16="http://schemas.microsoft.com/office/drawing/2014/chart" uri="{C3380CC4-5D6E-409C-BE32-E72D297353CC}">
                <c16:uniqueId val="{00000006-BA71-794E-A5DF-E1C3DEE5CC15}"/>
              </c:ext>
            </c:extLst>
          </c:dPt>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electrolyser!$I$5:$I$40</c:f>
              <c:numCache>
                <c:formatCode>General</c:formatCode>
                <c:ptCount val="36"/>
                <c:pt idx="2">
                  <c:v>1400</c:v>
                </c:pt>
                <c:pt idx="3">
                  <c:v>1400</c:v>
                </c:pt>
              </c:numCache>
            </c:numRef>
          </c:val>
          <c:smooth val="0"/>
          <c:extLst>
            <c:ext xmlns:c16="http://schemas.microsoft.com/office/drawing/2014/chart" uri="{C3380CC4-5D6E-409C-BE32-E72D297353CC}">
              <c16:uniqueId val="{00000005-BA71-794E-A5DF-E1C3DEE5CC15}"/>
            </c:ext>
          </c:extLst>
        </c:ser>
        <c:ser>
          <c:idx val="5"/>
          <c:order val="5"/>
          <c:tx>
            <c:strRef>
              <c:f>electrolyser!$F$3</c:f>
              <c:strCache>
                <c:ptCount val="1"/>
                <c:pt idx="0">
                  <c:v>Gorre, 2019</c:v>
                </c:pt>
              </c:strCache>
            </c:strRef>
          </c:tx>
          <c:spPr>
            <a:ln w="28575" cap="rnd">
              <a:solidFill>
                <a:srgbClr val="7030A0"/>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electrolyser!$F$5:$F$40</c:f>
              <c:numCache>
                <c:formatCode>General</c:formatCode>
                <c:ptCount val="36"/>
                <c:pt idx="2">
                  <c:v>1180</c:v>
                </c:pt>
                <c:pt idx="15">
                  <c:v>470</c:v>
                </c:pt>
                <c:pt idx="35">
                  <c:v>245</c:v>
                </c:pt>
              </c:numCache>
            </c:numRef>
          </c:val>
          <c:smooth val="0"/>
          <c:extLst>
            <c:ext xmlns:c16="http://schemas.microsoft.com/office/drawing/2014/chart" uri="{C3380CC4-5D6E-409C-BE32-E72D297353CC}">
              <c16:uniqueId val="{00000002-009C-A44E-B7C3-E318E82E9B1B}"/>
            </c:ext>
          </c:extLst>
        </c:ser>
        <c:ser>
          <c:idx val="6"/>
          <c:order val="6"/>
          <c:tx>
            <c:strRef>
              <c:f>electrolyser!$G$3</c:f>
              <c:strCache>
                <c:ptCount val="1"/>
                <c:pt idx="0">
                  <c:v>Michalski, 2017</c:v>
                </c:pt>
              </c:strCache>
            </c:strRef>
          </c:tx>
          <c:spPr>
            <a:ln w="28575" cap="rnd">
              <a:solidFill>
                <a:schemeClr val="accent1">
                  <a:lumMod val="60000"/>
                </a:schemeClr>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electrolyser!$G$5:$G$40</c:f>
              <c:numCache>
                <c:formatCode>General</c:formatCode>
                <c:ptCount val="36"/>
                <c:pt idx="10">
                  <c:v>932</c:v>
                </c:pt>
                <c:pt idx="35">
                  <c:v>334</c:v>
                </c:pt>
              </c:numCache>
            </c:numRef>
          </c:val>
          <c:smooth val="0"/>
          <c:extLst>
            <c:ext xmlns:c16="http://schemas.microsoft.com/office/drawing/2014/chart" uri="{C3380CC4-5D6E-409C-BE32-E72D297353CC}">
              <c16:uniqueId val="{00000002-FA93-9145-A7AF-F17C61EF125B}"/>
            </c:ext>
          </c:extLst>
        </c:ser>
        <c:ser>
          <c:idx val="7"/>
          <c:order val="7"/>
          <c:tx>
            <c:strRef>
              <c:f>electrolyser!$H$3</c:f>
              <c:strCache>
                <c:ptCount val="1"/>
                <c:pt idx="0">
                  <c:v>Brynolf, 2018</c:v>
                </c:pt>
              </c:strCache>
            </c:strRef>
          </c:tx>
          <c:spPr>
            <a:ln w="28575" cap="rnd">
              <a:solidFill>
                <a:schemeClr val="accent2">
                  <a:lumMod val="60000"/>
                </a:schemeClr>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electrolyser!$H$5:$H$40</c:f>
              <c:numCache>
                <c:formatCode>General</c:formatCode>
                <c:ptCount val="36"/>
                <c:pt idx="3">
                  <c:v>1900</c:v>
                </c:pt>
                <c:pt idx="15">
                  <c:v>300</c:v>
                </c:pt>
              </c:numCache>
            </c:numRef>
          </c:val>
          <c:smooth val="0"/>
          <c:extLst>
            <c:ext xmlns:c16="http://schemas.microsoft.com/office/drawing/2014/chart" uri="{C3380CC4-5D6E-409C-BE32-E72D297353CC}">
              <c16:uniqueId val="{00000003-FA93-9145-A7AF-F17C61EF125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09E6-D745-B48D-7E8C6C66C70F}"/>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09E6-D745-B48D-7E8C6C66C70F}"/>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09E6-D745-B48D-7E8C6C66C70F}"/>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7386-2249-A506-0E590E6D45C0}"/>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7386-2249-A506-0E590E6D45C0}"/>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7386-2249-A506-0E590E6D45C0}"/>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Electrolyser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electrolyser!$J$3</c:f>
              <c:strCache>
                <c:ptCount val="1"/>
                <c:pt idx="0">
                  <c:v>Agora, 2019 (reference scenario)</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3097-A446-97C1-165BA4B368DA}"/>
            </c:ext>
          </c:extLst>
        </c:ser>
        <c:ser>
          <c:idx val="1"/>
          <c:order val="1"/>
          <c:tx>
            <c:strRef>
              <c:f>electrolyser!$K$3</c:f>
              <c:strCache>
                <c:ptCount val="1"/>
                <c:pt idx="0">
                  <c:v>IEA, 2019</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electrolyser!$K$5:$K$40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2-3097-A446-97C1-165BA4B368DA}"/>
            </c:ext>
          </c:extLst>
        </c:ser>
        <c:ser>
          <c:idx val="2"/>
          <c:order val="2"/>
          <c:tx>
            <c:strRef>
              <c:f>electrolyser!$L$3</c:f>
              <c:strCache>
                <c:ptCount val="1"/>
                <c:pt idx="0">
                  <c:v>Matute, 2019</c:v>
                </c:pt>
              </c:strCache>
            </c:strRef>
          </c:tx>
          <c:spPr>
            <a:ln w="28575" cap="rnd">
              <a:solidFill>
                <a:schemeClr val="accent3"/>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electrolyser!$L$5:$L$40</c:f>
              <c:numCache>
                <c:formatCode>0.0%</c:formatCode>
                <c:ptCount val="36"/>
                <c:pt idx="2">
                  <c:v>0.03</c:v>
                </c:pt>
                <c:pt idx="10">
                  <c:v>0.03</c:v>
                </c:pt>
              </c:numCache>
            </c:numRef>
          </c:val>
          <c:smooth val="0"/>
          <c:extLst>
            <c:ext xmlns:c16="http://schemas.microsoft.com/office/drawing/2014/chart" uri="{C3380CC4-5D6E-409C-BE32-E72D297353CC}">
              <c16:uniqueId val="{00000003-3097-A446-97C1-165BA4B368DA}"/>
            </c:ext>
          </c:extLst>
        </c:ser>
        <c:ser>
          <c:idx val="3"/>
          <c:order val="3"/>
          <c:tx>
            <c:strRef>
              <c:f>electrolyser!$M$3</c:f>
              <c:strCache>
                <c:ptCount val="1"/>
                <c:pt idx="0">
                  <c:v>Böhm, 2020</c:v>
                </c:pt>
              </c:strCache>
            </c:strRef>
          </c:tx>
          <c:spPr>
            <a:ln w="28575" cap="rnd">
              <a:solidFill>
                <a:schemeClr val="accent4"/>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electrolyser!$M$5:$M$40</c:f>
              <c:numCache>
                <c:formatCode>0.0%</c:formatCode>
                <c:ptCount val="36"/>
              </c:numCache>
            </c:numRef>
          </c:val>
          <c:smooth val="0"/>
          <c:extLst>
            <c:ext xmlns:c16="http://schemas.microsoft.com/office/drawing/2014/chart" uri="{C3380CC4-5D6E-409C-BE32-E72D297353CC}">
              <c16:uniqueId val="{00000004-3097-A446-97C1-165BA4B368DA}"/>
            </c:ext>
          </c:extLst>
        </c:ser>
        <c:ser>
          <c:idx val="4"/>
          <c:order val="4"/>
          <c:tx>
            <c:strRef>
              <c:f>electrolyser!$Q$3</c:f>
              <c:strCache>
                <c:ptCount val="1"/>
                <c:pt idx="0">
                  <c:v>Buttler, 2018</c:v>
                </c:pt>
              </c:strCache>
            </c:strRef>
          </c:tx>
          <c:spPr>
            <a:ln w="38100" cap="rnd">
              <a:solidFill>
                <a:schemeClr val="accent6"/>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electrolyser!$Q$5:$Q$40</c:f>
              <c:numCache>
                <c:formatCode>0.0%</c:formatCode>
                <c:ptCount val="36"/>
                <c:pt idx="2">
                  <c:v>0.03</c:v>
                </c:pt>
                <c:pt idx="3">
                  <c:v>0.03</c:v>
                </c:pt>
              </c:numCache>
            </c:numRef>
          </c:val>
          <c:smooth val="0"/>
          <c:extLst>
            <c:ext xmlns:c16="http://schemas.microsoft.com/office/drawing/2014/chart" uri="{C3380CC4-5D6E-409C-BE32-E72D297353CC}">
              <c16:uniqueId val="{00000005-3097-A446-97C1-165BA4B368DA}"/>
            </c:ext>
          </c:extLst>
        </c:ser>
        <c:ser>
          <c:idx val="5"/>
          <c:order val="5"/>
          <c:tx>
            <c:strRef>
              <c:f>electrolyser!$N$3</c:f>
              <c:strCache>
                <c:ptCount val="1"/>
                <c:pt idx="0">
                  <c:v>Gorre, 2019</c:v>
                </c:pt>
              </c:strCache>
            </c:strRef>
          </c:tx>
          <c:spPr>
            <a:ln w="28575" cap="rnd">
              <a:solidFill>
                <a:srgbClr val="7030A0"/>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electrolyser!$N$5:$N$40</c:f>
              <c:numCache>
                <c:formatCode>0.0%</c:formatCode>
                <c:ptCount val="36"/>
                <c:pt idx="2">
                  <c:v>0.04</c:v>
                </c:pt>
                <c:pt idx="15">
                  <c:v>0.03</c:v>
                </c:pt>
                <c:pt idx="35">
                  <c:v>0.02</c:v>
                </c:pt>
              </c:numCache>
            </c:numRef>
          </c:val>
          <c:smooth val="0"/>
          <c:extLst>
            <c:ext xmlns:c16="http://schemas.microsoft.com/office/drawing/2014/chart" uri="{C3380CC4-5D6E-409C-BE32-E72D297353CC}">
              <c16:uniqueId val="{00000002-2369-DE43-938A-4BAF9DD24AB6}"/>
            </c:ext>
          </c:extLst>
        </c:ser>
        <c:ser>
          <c:idx val="6"/>
          <c:order val="6"/>
          <c:tx>
            <c:strRef>
              <c:f>electrolyser!$O$3</c:f>
              <c:strCache>
                <c:ptCount val="1"/>
                <c:pt idx="0">
                  <c:v>Michalski, 2017</c:v>
                </c:pt>
              </c:strCache>
            </c:strRef>
          </c:tx>
          <c:spPr>
            <a:ln w="28575" cap="rnd">
              <a:solidFill>
                <a:schemeClr val="accent1">
                  <a:lumMod val="60000"/>
                </a:schemeClr>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electrolyser!$O$5:$O$40</c:f>
              <c:numCache>
                <c:formatCode>0.0%</c:formatCode>
                <c:ptCount val="36"/>
                <c:pt idx="10">
                  <c:v>7.0000000000000007E-2</c:v>
                </c:pt>
                <c:pt idx="35">
                  <c:v>0.02</c:v>
                </c:pt>
              </c:numCache>
            </c:numRef>
          </c:val>
          <c:smooth val="0"/>
          <c:extLst>
            <c:ext xmlns:c16="http://schemas.microsoft.com/office/drawing/2014/chart" uri="{C3380CC4-5D6E-409C-BE32-E72D297353CC}">
              <c16:uniqueId val="{00000000-40BA-DF4D-868D-BF5D10718AF5}"/>
            </c:ext>
          </c:extLst>
        </c:ser>
        <c:ser>
          <c:idx val="7"/>
          <c:order val="7"/>
          <c:tx>
            <c:strRef>
              <c:f>electrolyser!$P$3</c:f>
              <c:strCache>
                <c:ptCount val="1"/>
                <c:pt idx="0">
                  <c:v>Brynolf, 2018</c:v>
                </c:pt>
              </c:strCache>
            </c:strRef>
          </c:tx>
          <c:spPr>
            <a:ln w="28575" cap="rnd">
              <a:solidFill>
                <a:schemeClr val="accent2">
                  <a:lumMod val="60000"/>
                </a:schemeClr>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electrolyser!$P$5:$P$40</c:f>
              <c:numCache>
                <c:formatCode>0.0%</c:formatCode>
                <c:ptCount val="36"/>
                <c:pt idx="3">
                  <c:v>0.02</c:v>
                </c:pt>
                <c:pt idx="15">
                  <c:v>0.02</c:v>
                </c:pt>
              </c:numCache>
            </c:numRef>
          </c:val>
          <c:smooth val="0"/>
          <c:extLst>
            <c:ext xmlns:c16="http://schemas.microsoft.com/office/drawing/2014/chart" uri="{C3380CC4-5D6E-409C-BE32-E72D297353CC}">
              <c16:uniqueId val="{00000001-40BA-DF4D-868D-BF5D10718AF5}"/>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Electrolyser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1"/>
          <c:order val="0"/>
          <c:tx>
            <c:strRef>
              <c:f>electrolyser!$S$3</c:f>
              <c:strCache>
                <c:ptCount val="1"/>
                <c:pt idx="0">
                  <c:v>IEA, 2019</c:v>
                </c:pt>
              </c:strCache>
            </c:strRef>
          </c:tx>
          <c:spPr>
            <a:solidFill>
              <a:schemeClr val="accent2"/>
            </a:solidFill>
            <a:ln>
              <a:noFill/>
            </a:ln>
            <a:effectLst/>
          </c:spPr>
          <c:invertIfNegative val="0"/>
          <c:val>
            <c:numRef>
              <c:f>electrolyser!$S$10</c:f>
              <c:numCache>
                <c:formatCode>General</c:formatCode>
                <c:ptCount val="1"/>
                <c:pt idx="0">
                  <c:v>30</c:v>
                </c:pt>
              </c:numCache>
            </c:numRef>
          </c:val>
          <c:extLst>
            <c:ext xmlns:c16="http://schemas.microsoft.com/office/drawing/2014/chart" uri="{C3380CC4-5D6E-409C-BE32-E72D297353CC}">
              <c16:uniqueId val="{00000002-4655-1241-B779-A4203A50E0B8}"/>
            </c:ext>
          </c:extLst>
        </c:ser>
        <c:ser>
          <c:idx val="2"/>
          <c:order val="1"/>
          <c:tx>
            <c:strRef>
              <c:f>electrolyser!$T$3</c:f>
              <c:strCache>
                <c:ptCount val="1"/>
                <c:pt idx="0">
                  <c:v>Matute, 2019</c:v>
                </c:pt>
              </c:strCache>
            </c:strRef>
          </c:tx>
          <c:spPr>
            <a:solidFill>
              <a:schemeClr val="accent3"/>
            </a:solidFill>
            <a:ln>
              <a:noFill/>
            </a:ln>
            <a:effectLst/>
          </c:spPr>
          <c:invertIfNegative val="0"/>
          <c:val>
            <c:numRef>
              <c:f>electrolyser!$T$7</c:f>
              <c:numCache>
                <c:formatCode>General</c:formatCode>
                <c:ptCount val="1"/>
                <c:pt idx="0">
                  <c:v>20</c:v>
                </c:pt>
              </c:numCache>
            </c:numRef>
          </c:val>
          <c:extLst>
            <c:ext xmlns:c16="http://schemas.microsoft.com/office/drawing/2014/chart" uri="{C3380CC4-5D6E-409C-BE32-E72D297353CC}">
              <c16:uniqueId val="{00000003-4655-1241-B779-A4203A50E0B8}"/>
            </c:ext>
          </c:extLst>
        </c:ser>
        <c:ser>
          <c:idx val="0"/>
          <c:order val="2"/>
          <c:tx>
            <c:strRef>
              <c:f>electrolyser!$V$3</c:f>
              <c:strCache>
                <c:ptCount val="1"/>
                <c:pt idx="0">
                  <c:v>Michalski, 2017</c:v>
                </c:pt>
              </c:strCache>
            </c:strRef>
          </c:tx>
          <c:spPr>
            <a:solidFill>
              <a:schemeClr val="accent1"/>
            </a:solidFill>
            <a:ln>
              <a:noFill/>
            </a:ln>
            <a:effectLst/>
          </c:spPr>
          <c:invertIfNegative val="0"/>
          <c:val>
            <c:numRef>
              <c:f>electrolyser!$V$15</c:f>
              <c:numCache>
                <c:formatCode>General</c:formatCode>
                <c:ptCount val="1"/>
                <c:pt idx="0">
                  <c:v>30</c:v>
                </c:pt>
              </c:numCache>
            </c:numRef>
          </c:val>
          <c:extLst>
            <c:ext xmlns:c16="http://schemas.microsoft.com/office/drawing/2014/chart" uri="{C3380CC4-5D6E-409C-BE32-E72D297353CC}">
              <c16:uniqueId val="{00000000-0B33-9846-8053-7D91988CE52B}"/>
            </c:ext>
          </c:extLst>
        </c:ser>
        <c:dLbls>
          <c:showLegendKey val="0"/>
          <c:showVal val="0"/>
          <c:showCatName val="0"/>
          <c:showSerName val="0"/>
          <c:showPercent val="0"/>
          <c:showBubbleSize val="0"/>
        </c:dLbls>
        <c:gapWidth val="150"/>
        <c:overlap val="-100"/>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'on-shore_wind'!$B$3</c:f>
              <c:strCache>
                <c:ptCount val="1"/>
                <c:pt idx="0">
                  <c:v>Tsiropoulos, 2018 (ProRES scenario)</c:v>
                </c:pt>
              </c:strCache>
            </c:strRef>
          </c:tx>
          <c:spPr>
            <a:ln w="28575" cap="rnd">
              <a:solidFill>
                <a:schemeClr val="accent1"/>
              </a:solidFill>
              <a:round/>
            </a:ln>
            <a:effectLst/>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'on-shore_wind'!$B$5:$B$40</c:f>
              <c:numCache>
                <c:formatCode>General</c:formatCode>
                <c:ptCount val="36"/>
                <c:pt idx="0">
                  <c:v>1350</c:v>
                </c:pt>
                <c:pt idx="5">
                  <c:v>1290</c:v>
                </c:pt>
                <c:pt idx="15">
                  <c:v>1190</c:v>
                </c:pt>
                <c:pt idx="25">
                  <c:v>1140</c:v>
                </c:pt>
                <c:pt idx="35">
                  <c:v>1110</c:v>
                </c:pt>
              </c:numCache>
            </c:numRef>
          </c:val>
          <c:smooth val="0"/>
          <c:extLst>
            <c:ext xmlns:c16="http://schemas.microsoft.com/office/drawing/2014/chart" uri="{C3380CC4-5D6E-409C-BE32-E72D297353CC}">
              <c16:uniqueId val="{00000000-1D0E-294F-8706-7B3E4E7827A1}"/>
            </c:ext>
          </c:extLst>
        </c:ser>
        <c:ser>
          <c:idx val="1"/>
          <c:order val="1"/>
          <c:tx>
            <c:strRef>
              <c:f>'on-shore_wind'!$C$3</c:f>
              <c:strCache>
                <c:ptCount val="1"/>
                <c:pt idx="0">
                  <c:v>Agora, 2019 (reference scenario)</c:v>
                </c:pt>
              </c:strCache>
            </c:strRef>
          </c:tx>
          <c:spPr>
            <a:ln w="28575" cap="rnd">
              <a:solidFill>
                <a:schemeClr val="accent2"/>
              </a:solidFill>
              <a:round/>
            </a:ln>
            <a:effectLst/>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'on-shore_wind'!$C$5:$C$40</c:f>
              <c:numCache>
                <c:formatCode>General</c:formatCode>
                <c:ptCount val="36"/>
                <c:pt idx="5">
                  <c:v>1526</c:v>
                </c:pt>
                <c:pt idx="15">
                  <c:v>1260</c:v>
                </c:pt>
                <c:pt idx="35">
                  <c:v>1078</c:v>
                </c:pt>
              </c:numCache>
            </c:numRef>
          </c:val>
          <c:smooth val="0"/>
          <c:extLst>
            <c:ext xmlns:c16="http://schemas.microsoft.com/office/drawing/2014/chart" uri="{C3380CC4-5D6E-409C-BE32-E72D297353CC}">
              <c16:uniqueId val="{00000003-1D0E-294F-8706-7B3E4E7827A1}"/>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5C48-374A-ABD5-4B277C72A6DD}"/>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5C48-374A-ABD5-4B277C72A6DD}"/>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5C48-374A-ABD5-4B277C72A6DD}"/>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Electrolyser efficiency in kWh_H2/kWh_el</a:t>
            </a:r>
            <a:r>
              <a:rPr lang="de-DE" baseline="0"/>
              <a:t> (LHV)</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electrolyser!$X$3</c:f>
              <c:strCache>
                <c:ptCount val="1"/>
                <c:pt idx="0">
                  <c:v>Agora, 2019 (reference scenario)</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electrolyser!$X$5:$X$40</c:f>
              <c:numCache>
                <c:formatCode>0%</c:formatCode>
                <c:ptCount val="36"/>
                <c:pt idx="5">
                  <c:v>0.67</c:v>
                </c:pt>
                <c:pt idx="15">
                  <c:v>0.71</c:v>
                </c:pt>
                <c:pt idx="35">
                  <c:v>0.8</c:v>
                </c:pt>
              </c:numCache>
            </c:numRef>
          </c:val>
          <c:smooth val="0"/>
          <c:extLst>
            <c:ext xmlns:c16="http://schemas.microsoft.com/office/drawing/2014/chart" uri="{C3380CC4-5D6E-409C-BE32-E72D297353CC}">
              <c16:uniqueId val="{00000002-69C4-F643-8141-4692741B31BF}"/>
            </c:ext>
          </c:extLst>
        </c:ser>
        <c:ser>
          <c:idx val="2"/>
          <c:order val="1"/>
          <c:tx>
            <c:strRef>
              <c:f>electrolyser!$Y$3</c:f>
              <c:strCache>
                <c:ptCount val="1"/>
                <c:pt idx="0">
                  <c:v>IEA, 2019</c:v>
                </c:pt>
              </c:strCache>
            </c:strRef>
          </c:tx>
          <c:spPr>
            <a:ln w="28575" cap="rnd">
              <a:solidFill>
                <a:schemeClr val="accent3"/>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electrolyser!$Y$5:$Y$40</c:f>
              <c:numCache>
                <c:formatCode>0%</c:formatCode>
                <c:ptCount val="36"/>
                <c:pt idx="5">
                  <c:v>0.64</c:v>
                </c:pt>
                <c:pt idx="15">
                  <c:v>0.69</c:v>
                </c:pt>
                <c:pt idx="35">
                  <c:v>0.74</c:v>
                </c:pt>
              </c:numCache>
            </c:numRef>
          </c:val>
          <c:smooth val="0"/>
          <c:extLst>
            <c:ext xmlns:c16="http://schemas.microsoft.com/office/drawing/2014/chart" uri="{C3380CC4-5D6E-409C-BE32-E72D297353CC}">
              <c16:uniqueId val="{00000003-69C4-F643-8141-4692741B31BF}"/>
            </c:ext>
          </c:extLst>
        </c:ser>
        <c:ser>
          <c:idx val="4"/>
          <c:order val="2"/>
          <c:tx>
            <c:strRef>
              <c:f>electrolyser!$Z$3</c:f>
              <c:strCache>
                <c:ptCount val="1"/>
                <c:pt idx="0">
                  <c:v>Matute, 2019</c:v>
                </c:pt>
              </c:strCache>
            </c:strRef>
          </c:tx>
          <c:spPr>
            <a:ln w="28575" cap="rnd">
              <a:solidFill>
                <a:schemeClr val="accent5"/>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electrolyser!$Z$5:$Z$40</c:f>
              <c:numCache>
                <c:formatCode>0%</c:formatCode>
                <c:ptCount val="36"/>
                <c:pt idx="2">
                  <c:v>4.922955742627874E-4</c:v>
                </c:pt>
                <c:pt idx="10">
                  <c:v>5.6660434018924587E-4</c:v>
                </c:pt>
              </c:numCache>
            </c:numRef>
          </c:val>
          <c:smooth val="0"/>
          <c:extLst>
            <c:ext xmlns:c16="http://schemas.microsoft.com/office/drawing/2014/chart" uri="{C3380CC4-5D6E-409C-BE32-E72D297353CC}">
              <c16:uniqueId val="{00000005-69C4-F643-8141-4692741B31BF}"/>
            </c:ext>
          </c:extLst>
        </c:ser>
        <c:ser>
          <c:idx val="3"/>
          <c:order val="3"/>
          <c:tx>
            <c:strRef>
              <c:f>electrolyser!$AE$3</c:f>
              <c:strCache>
                <c:ptCount val="1"/>
                <c:pt idx="0">
                  <c:v>Buttler, 2018</c:v>
                </c:pt>
              </c:strCache>
            </c:strRef>
          </c:tx>
          <c:spPr>
            <a:ln w="38100" cap="rnd">
              <a:solidFill>
                <a:schemeClr val="accent6"/>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electrolyser!$AE$5:$AE$40</c:f>
              <c:numCache>
                <c:formatCode>0%</c:formatCode>
                <c:ptCount val="36"/>
                <c:pt idx="2">
                  <c:v>0.6</c:v>
                </c:pt>
                <c:pt idx="3">
                  <c:v>0.6</c:v>
                </c:pt>
              </c:numCache>
            </c:numRef>
          </c:val>
          <c:smooth val="0"/>
          <c:extLst>
            <c:ext xmlns:c16="http://schemas.microsoft.com/office/drawing/2014/chart" uri="{C3380CC4-5D6E-409C-BE32-E72D297353CC}">
              <c16:uniqueId val="{00000000-433B-334F-B9A1-2A6E52DB0DF4}"/>
            </c:ext>
          </c:extLst>
        </c:ser>
        <c:ser>
          <c:idx val="5"/>
          <c:order val="4"/>
          <c:tx>
            <c:strRef>
              <c:f>electrolyser!$AB$3</c:f>
              <c:strCache>
                <c:ptCount val="1"/>
                <c:pt idx="0">
                  <c:v>Gorre, 2019</c:v>
                </c:pt>
              </c:strCache>
            </c:strRef>
          </c:tx>
          <c:spPr>
            <a:ln w="28575" cap="rnd">
              <a:solidFill>
                <a:srgbClr val="7030A0"/>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electrolyser!$AB$5:$AB$40</c:f>
              <c:numCache>
                <c:formatCode>0%</c:formatCode>
                <c:ptCount val="36"/>
                <c:pt idx="2">
                  <c:v>0.64</c:v>
                </c:pt>
                <c:pt idx="15">
                  <c:v>0.75</c:v>
                </c:pt>
                <c:pt idx="35">
                  <c:v>0.78</c:v>
                </c:pt>
              </c:numCache>
            </c:numRef>
          </c:val>
          <c:smooth val="0"/>
          <c:extLst>
            <c:ext xmlns:c16="http://schemas.microsoft.com/office/drawing/2014/chart" uri="{C3380CC4-5D6E-409C-BE32-E72D297353CC}">
              <c16:uniqueId val="{00000001-433B-334F-B9A1-2A6E52DB0DF4}"/>
            </c:ext>
          </c:extLst>
        </c:ser>
        <c:ser>
          <c:idx val="0"/>
          <c:order val="5"/>
          <c:tx>
            <c:strRef>
              <c:f>electrolyser!$AC$3</c:f>
              <c:strCache>
                <c:ptCount val="1"/>
                <c:pt idx="0">
                  <c:v>Michalski, 2017</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electrolyser!$AC$5:$AC$40</c:f>
              <c:numCache>
                <c:formatCode>0%</c:formatCode>
                <c:ptCount val="36"/>
                <c:pt idx="10">
                  <c:v>0.57999999999999996</c:v>
                </c:pt>
                <c:pt idx="35">
                  <c:v>0.7</c:v>
                </c:pt>
              </c:numCache>
            </c:numRef>
          </c:val>
          <c:smooth val="0"/>
          <c:extLst>
            <c:ext xmlns:c16="http://schemas.microsoft.com/office/drawing/2014/chart" uri="{C3380CC4-5D6E-409C-BE32-E72D297353CC}">
              <c16:uniqueId val="{00000000-DAB7-8143-A14A-25DB5C5E585D}"/>
            </c:ext>
          </c:extLst>
        </c:ser>
        <c:ser>
          <c:idx val="6"/>
          <c:order val="6"/>
          <c:tx>
            <c:strRef>
              <c:f>electrolyser!$AD$3</c:f>
              <c:strCache>
                <c:ptCount val="1"/>
                <c:pt idx="0">
                  <c:v>Brynolf, 2018</c:v>
                </c:pt>
              </c:strCache>
            </c:strRef>
          </c:tx>
          <c:spPr>
            <a:ln w="28575" cap="rnd">
              <a:solidFill>
                <a:schemeClr val="accent2">
                  <a:lumMod val="50000"/>
                </a:schemeClr>
              </a:solidFill>
              <a:prstDash val="sysDot"/>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electrolyser!$AD$5:$AD$40</c:f>
              <c:numCache>
                <c:formatCode>0%</c:formatCode>
                <c:ptCount val="36"/>
                <c:pt idx="3">
                  <c:v>0.62</c:v>
                </c:pt>
                <c:pt idx="13">
                  <c:v>0.69</c:v>
                </c:pt>
              </c:numCache>
            </c:numRef>
          </c:val>
          <c:smooth val="0"/>
          <c:extLst>
            <c:ext xmlns:c16="http://schemas.microsoft.com/office/drawing/2014/chart" uri="{C3380CC4-5D6E-409C-BE32-E72D297353CC}">
              <c16:uniqueId val="{00000001-DAB7-8143-A14A-25DB5C5E585D}"/>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layout>
        <c:manualLayout>
          <c:xMode val="edge"/>
          <c:yMode val="edge"/>
          <c:x val="5.5907035814071616E-2"/>
          <c:y val="0.77540535236833719"/>
          <c:w val="0.91823282161672237"/>
          <c:h val="0.2245946476316628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H2 storage</a:t>
            </a:r>
            <a:r>
              <a:rPr lang="de-DE" baseline="0"/>
              <a:t> </a:t>
            </a:r>
            <a:r>
              <a:rPr lang="de-DE"/>
              <a:t>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'H2 storage'!$B$3</c:f>
              <c:strCache>
                <c:ptCount val="1"/>
              </c:strCache>
            </c:strRef>
          </c:tx>
          <c:spPr>
            <a:ln w="28575" cap="rnd">
              <a:solidFill>
                <a:schemeClr val="accent1"/>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storage'!$B$5:$B$40</c:f>
              <c:numCache>
                <c:formatCode>General</c:formatCode>
                <c:ptCount val="36"/>
              </c:numCache>
            </c:numRef>
          </c:val>
          <c:smooth val="0"/>
          <c:extLst>
            <c:ext xmlns:c16="http://schemas.microsoft.com/office/drawing/2014/chart" uri="{C3380CC4-5D6E-409C-BE32-E72D297353CC}">
              <c16:uniqueId val="{00000000-4BA3-8D4D-97FA-0A462B9C7717}"/>
            </c:ext>
          </c:extLst>
        </c:ser>
        <c:ser>
          <c:idx val="1"/>
          <c:order val="1"/>
          <c:tx>
            <c:strRef>
              <c:f>'H2 storage'!$C$3</c:f>
              <c:strCache>
                <c:ptCount val="1"/>
              </c:strCache>
            </c:strRef>
          </c:tx>
          <c:spPr>
            <a:ln w="28575" cap="rnd">
              <a:solidFill>
                <a:schemeClr val="accent2"/>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storage'!$C$5:$C$40</c:f>
              <c:numCache>
                <c:formatCode>General</c:formatCode>
                <c:ptCount val="36"/>
              </c:numCache>
            </c:numRef>
          </c:val>
          <c:smooth val="0"/>
          <c:extLst>
            <c:ext xmlns:c16="http://schemas.microsoft.com/office/drawing/2014/chart" uri="{C3380CC4-5D6E-409C-BE32-E72D297353CC}">
              <c16:uniqueId val="{00000001-4BA3-8D4D-97FA-0A462B9C7717}"/>
            </c:ext>
          </c:extLst>
        </c:ser>
        <c:ser>
          <c:idx val="2"/>
          <c:order val="2"/>
          <c:tx>
            <c:strRef>
              <c:f>'H2 storage'!$D$3</c:f>
              <c:strCache>
                <c:ptCount val="1"/>
              </c:strCache>
            </c:strRef>
          </c:tx>
          <c:spPr>
            <a:ln w="28575" cap="rnd">
              <a:solidFill>
                <a:schemeClr val="accent3"/>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storage'!$D$5:$D$40</c:f>
              <c:numCache>
                <c:formatCode>General</c:formatCode>
                <c:ptCount val="36"/>
              </c:numCache>
            </c:numRef>
          </c:val>
          <c:smooth val="0"/>
          <c:extLst>
            <c:ext xmlns:c16="http://schemas.microsoft.com/office/drawing/2014/chart" uri="{C3380CC4-5D6E-409C-BE32-E72D297353CC}">
              <c16:uniqueId val="{00000002-4BA3-8D4D-97FA-0A462B9C7717}"/>
            </c:ext>
          </c:extLst>
        </c:ser>
        <c:ser>
          <c:idx val="3"/>
          <c:order val="3"/>
          <c:tx>
            <c:strRef>
              <c:f>'H2 storage'!$E$3</c:f>
              <c:strCache>
                <c:ptCount val="1"/>
              </c:strCache>
            </c:strRef>
          </c:tx>
          <c:spPr>
            <a:ln w="28575" cap="rnd">
              <a:solidFill>
                <a:schemeClr val="accent4"/>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storage'!$E$5:$E$40</c:f>
              <c:numCache>
                <c:formatCode>General</c:formatCode>
                <c:ptCount val="36"/>
              </c:numCache>
            </c:numRef>
          </c:val>
          <c:smooth val="0"/>
          <c:extLst>
            <c:ext xmlns:c16="http://schemas.microsoft.com/office/drawing/2014/chart" uri="{C3380CC4-5D6E-409C-BE32-E72D297353CC}">
              <c16:uniqueId val="{00000003-4BA3-8D4D-97FA-0A462B9C7717}"/>
            </c:ext>
          </c:extLst>
        </c:ser>
        <c:ser>
          <c:idx val="4"/>
          <c:order val="4"/>
          <c:tx>
            <c:strRef>
              <c:f>'H2 storage'!$F$3</c:f>
              <c:strCache>
                <c:ptCount val="1"/>
              </c:strCache>
            </c:strRef>
          </c:tx>
          <c:spPr>
            <a:ln w="28575" cap="rnd">
              <a:solidFill>
                <a:schemeClr val="accent5"/>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storage'!$F$5:$F$40</c:f>
              <c:numCache>
                <c:formatCode>General</c:formatCode>
                <c:ptCount val="36"/>
              </c:numCache>
            </c:numRef>
          </c:val>
          <c:smooth val="0"/>
          <c:extLst>
            <c:ext xmlns:c16="http://schemas.microsoft.com/office/drawing/2014/chart" uri="{C3380CC4-5D6E-409C-BE32-E72D297353CC}">
              <c16:uniqueId val="{00000004-4BA3-8D4D-97FA-0A462B9C7717}"/>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11F1-CE4E-883B-11EC412FE618}"/>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11F1-CE4E-883B-11EC412FE618}"/>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11F1-CE4E-883B-11EC412FE618}"/>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E21A-E94E-9953-B8CA5C301502}"/>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E21A-E94E-9953-B8CA5C301502}"/>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E21A-E94E-9953-B8CA5C301502}"/>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H2 storage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'H2 storage'!$G$3</c:f>
              <c:strCache>
                <c:ptCount val="1"/>
              </c:strCache>
            </c:strRef>
          </c:tx>
          <c:spPr>
            <a:ln w="28575" cap="rnd">
              <a:solidFill>
                <a:schemeClr val="accent1"/>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storage'!$G$5:$G$40</c:f>
              <c:numCache>
                <c:formatCode>0.0%</c:formatCode>
                <c:ptCount val="36"/>
              </c:numCache>
            </c:numRef>
          </c:val>
          <c:smooth val="0"/>
          <c:extLst>
            <c:ext xmlns:c16="http://schemas.microsoft.com/office/drawing/2014/chart" uri="{C3380CC4-5D6E-409C-BE32-E72D297353CC}">
              <c16:uniqueId val="{00000000-3A52-0744-B62A-396ECD0B7B32}"/>
            </c:ext>
          </c:extLst>
        </c:ser>
        <c:ser>
          <c:idx val="1"/>
          <c:order val="1"/>
          <c:tx>
            <c:strRef>
              <c:f>'H2 storage'!$H$3</c:f>
              <c:strCache>
                <c:ptCount val="1"/>
              </c:strCache>
            </c:strRef>
          </c:tx>
          <c:spPr>
            <a:ln w="28575" cap="rnd">
              <a:solidFill>
                <a:schemeClr val="accent2"/>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storage'!$H$5:$H$40</c:f>
              <c:numCache>
                <c:formatCode>0.0%</c:formatCode>
                <c:ptCount val="36"/>
              </c:numCache>
            </c:numRef>
          </c:val>
          <c:smooth val="0"/>
          <c:extLst>
            <c:ext xmlns:c16="http://schemas.microsoft.com/office/drawing/2014/chart" uri="{C3380CC4-5D6E-409C-BE32-E72D297353CC}">
              <c16:uniqueId val="{00000001-3A52-0744-B62A-396ECD0B7B32}"/>
            </c:ext>
          </c:extLst>
        </c:ser>
        <c:ser>
          <c:idx val="2"/>
          <c:order val="2"/>
          <c:tx>
            <c:strRef>
              <c:f>'H2 storage'!$I$3</c:f>
              <c:strCache>
                <c:ptCount val="1"/>
              </c:strCache>
            </c:strRef>
          </c:tx>
          <c:spPr>
            <a:ln w="28575" cap="rnd">
              <a:solidFill>
                <a:schemeClr val="accent3"/>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storage'!$I$5:$I$40</c:f>
              <c:numCache>
                <c:formatCode>0.0%</c:formatCode>
                <c:ptCount val="36"/>
              </c:numCache>
            </c:numRef>
          </c:val>
          <c:smooth val="0"/>
          <c:extLst>
            <c:ext xmlns:c16="http://schemas.microsoft.com/office/drawing/2014/chart" uri="{C3380CC4-5D6E-409C-BE32-E72D297353CC}">
              <c16:uniqueId val="{00000002-3A52-0744-B62A-396ECD0B7B32}"/>
            </c:ext>
          </c:extLst>
        </c:ser>
        <c:ser>
          <c:idx val="3"/>
          <c:order val="3"/>
          <c:tx>
            <c:strRef>
              <c:f>'H2 storage'!$J$3</c:f>
              <c:strCache>
                <c:ptCount val="1"/>
              </c:strCache>
            </c:strRef>
          </c:tx>
          <c:spPr>
            <a:ln w="28575" cap="rnd">
              <a:solidFill>
                <a:schemeClr val="accent4"/>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storage'!$J$5:$J$40</c:f>
              <c:numCache>
                <c:formatCode>0.0%</c:formatCode>
                <c:ptCount val="36"/>
              </c:numCache>
            </c:numRef>
          </c:val>
          <c:smooth val="0"/>
          <c:extLst>
            <c:ext xmlns:c16="http://schemas.microsoft.com/office/drawing/2014/chart" uri="{C3380CC4-5D6E-409C-BE32-E72D297353CC}">
              <c16:uniqueId val="{00000003-3A52-0744-B62A-396ECD0B7B32}"/>
            </c:ext>
          </c:extLst>
        </c:ser>
        <c:ser>
          <c:idx val="4"/>
          <c:order val="4"/>
          <c:tx>
            <c:strRef>
              <c:f>'H2 storage'!$K$3</c:f>
              <c:strCache>
                <c:ptCount val="1"/>
              </c:strCache>
            </c:strRef>
          </c:tx>
          <c:spPr>
            <a:ln w="38100" cap="rnd">
              <a:solidFill>
                <a:schemeClr val="accent6"/>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storage'!$K$5:$K$40</c:f>
              <c:numCache>
                <c:formatCode>0.0%</c:formatCode>
                <c:ptCount val="36"/>
              </c:numCache>
            </c:numRef>
          </c:val>
          <c:smooth val="0"/>
          <c:extLst>
            <c:ext xmlns:c16="http://schemas.microsoft.com/office/drawing/2014/chart" uri="{C3380CC4-5D6E-409C-BE32-E72D297353CC}">
              <c16:uniqueId val="{00000004-3A52-0744-B62A-396ECD0B7B32}"/>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H2 storage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1"/>
          <c:order val="0"/>
          <c:tx>
            <c:strRef>
              <c:f>'H2 storage'!$M$3</c:f>
              <c:strCache>
                <c:ptCount val="1"/>
              </c:strCache>
            </c:strRef>
          </c:tx>
          <c:spPr>
            <a:solidFill>
              <a:schemeClr val="accent2"/>
            </a:solidFill>
            <a:ln>
              <a:noFill/>
            </a:ln>
            <a:effectLst/>
          </c:spPr>
          <c:invertIfNegative val="0"/>
          <c:val>
            <c:numRef>
              <c:f>'H2 storage'!$M$10</c:f>
              <c:numCache>
                <c:formatCode>General</c:formatCode>
                <c:ptCount val="1"/>
              </c:numCache>
            </c:numRef>
          </c:val>
          <c:extLst>
            <c:ext xmlns:c16="http://schemas.microsoft.com/office/drawing/2014/chart" uri="{C3380CC4-5D6E-409C-BE32-E72D297353CC}">
              <c16:uniqueId val="{00000000-153B-C647-8263-72194A09AAF6}"/>
            </c:ext>
          </c:extLst>
        </c:ser>
        <c:ser>
          <c:idx val="2"/>
          <c:order val="1"/>
          <c:tx>
            <c:strRef>
              <c:f>'H2 storage'!$N$3</c:f>
              <c:strCache>
                <c:ptCount val="1"/>
              </c:strCache>
            </c:strRef>
          </c:tx>
          <c:spPr>
            <a:solidFill>
              <a:schemeClr val="accent3"/>
            </a:solidFill>
            <a:ln>
              <a:noFill/>
            </a:ln>
            <a:effectLst/>
          </c:spPr>
          <c:invertIfNegative val="0"/>
          <c:val>
            <c:numRef>
              <c:f>'H2 storage'!$N$7</c:f>
              <c:numCache>
                <c:formatCode>General</c:formatCode>
                <c:ptCount val="1"/>
              </c:numCache>
            </c:numRef>
          </c:val>
          <c:extLst>
            <c:ext xmlns:c16="http://schemas.microsoft.com/office/drawing/2014/chart" uri="{C3380CC4-5D6E-409C-BE32-E72D297353CC}">
              <c16:uniqueId val="{00000001-153B-C647-8263-72194A09AAF6}"/>
            </c:ext>
          </c:extLst>
        </c:ser>
        <c:dLbls>
          <c:showLegendKey val="0"/>
          <c:showVal val="0"/>
          <c:showCatName val="0"/>
          <c:showSerName val="0"/>
          <c:showPercent val="0"/>
          <c:showBubbleSize val="0"/>
        </c:dLbls>
        <c:gapWidth val="150"/>
        <c:overlap val="-100"/>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4B08-6D4B-9EB3-FF821623A5B2}"/>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4B08-6D4B-9EB3-FF821623A5B2}"/>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4B08-6D4B-9EB3-FF821623A5B2}"/>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H2 storage</a:t>
            </a:r>
            <a:r>
              <a:rPr lang="de-DE" baseline="0"/>
              <a:t> cycle</a:t>
            </a:r>
            <a:r>
              <a:rPr lang="de-DE"/>
              <a:t> efficiency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'H2 storage'!$Q$3</c:f>
              <c:strCache>
                <c:ptCount val="1"/>
              </c:strCache>
            </c:strRef>
          </c:tx>
          <c:spPr>
            <a:ln w="28575" cap="rnd">
              <a:solidFill>
                <a:schemeClr val="accent1"/>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storage'!$Q$5:$Q$40</c:f>
              <c:numCache>
                <c:formatCode>0%</c:formatCode>
                <c:ptCount val="36"/>
              </c:numCache>
            </c:numRef>
          </c:val>
          <c:smooth val="0"/>
          <c:extLst>
            <c:ext xmlns:c16="http://schemas.microsoft.com/office/drawing/2014/chart" uri="{C3380CC4-5D6E-409C-BE32-E72D297353CC}">
              <c16:uniqueId val="{00000000-8313-1748-B35B-CB25315B049D}"/>
            </c:ext>
          </c:extLst>
        </c:ser>
        <c:ser>
          <c:idx val="1"/>
          <c:order val="1"/>
          <c:tx>
            <c:strRef>
              <c:f>'H2 storage'!$R$3</c:f>
              <c:strCache>
                <c:ptCount val="1"/>
              </c:strCache>
            </c:strRef>
          </c:tx>
          <c:spPr>
            <a:ln w="28575" cap="rnd">
              <a:solidFill>
                <a:schemeClr val="accent2"/>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storage'!$R$5:$R$40</c:f>
              <c:numCache>
                <c:formatCode>0%</c:formatCode>
                <c:ptCount val="36"/>
              </c:numCache>
            </c:numRef>
          </c:val>
          <c:smooth val="0"/>
          <c:extLst>
            <c:ext xmlns:c16="http://schemas.microsoft.com/office/drawing/2014/chart" uri="{C3380CC4-5D6E-409C-BE32-E72D297353CC}">
              <c16:uniqueId val="{00000001-8313-1748-B35B-CB25315B049D}"/>
            </c:ext>
          </c:extLst>
        </c:ser>
        <c:ser>
          <c:idx val="2"/>
          <c:order val="2"/>
          <c:tx>
            <c:strRef>
              <c:f>'H2 storage'!$S$3</c:f>
              <c:strCache>
                <c:ptCount val="1"/>
              </c:strCache>
            </c:strRef>
          </c:tx>
          <c:spPr>
            <a:ln w="28575" cap="rnd">
              <a:solidFill>
                <a:schemeClr val="accent3"/>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storage'!$S$5:$S$40</c:f>
              <c:numCache>
                <c:formatCode>0%</c:formatCode>
                <c:ptCount val="36"/>
              </c:numCache>
            </c:numRef>
          </c:val>
          <c:smooth val="0"/>
          <c:extLst>
            <c:ext xmlns:c16="http://schemas.microsoft.com/office/drawing/2014/chart" uri="{C3380CC4-5D6E-409C-BE32-E72D297353CC}">
              <c16:uniqueId val="{00000002-8313-1748-B35B-CB25315B049D}"/>
            </c:ext>
          </c:extLst>
        </c:ser>
        <c:ser>
          <c:idx val="4"/>
          <c:order val="3"/>
          <c:tx>
            <c:strRef>
              <c:f>'H2 storage'!$U$3</c:f>
              <c:strCache>
                <c:ptCount val="1"/>
              </c:strCache>
            </c:strRef>
          </c:tx>
          <c:spPr>
            <a:ln w="38100" cap="rnd">
              <a:solidFill>
                <a:schemeClr val="accent6"/>
              </a:solidFill>
              <a:round/>
            </a:ln>
            <a:effectLst/>
          </c:spPr>
          <c:marker>
            <c:symbol val="none"/>
          </c:marker>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storage'!$U$5:$U$40</c:f>
              <c:numCache>
                <c:formatCode>0%</c:formatCode>
                <c:ptCount val="36"/>
              </c:numCache>
            </c:numRef>
          </c:val>
          <c:smooth val="0"/>
          <c:extLst>
            <c:ext xmlns:c16="http://schemas.microsoft.com/office/drawing/2014/chart" uri="{C3380CC4-5D6E-409C-BE32-E72D297353CC}">
              <c16:uniqueId val="{00000003-8313-1748-B35B-CB25315B049D}"/>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electrolyser!$B$3</c:f>
              <c:strCache>
                <c:ptCount val="1"/>
                <c:pt idx="0">
                  <c:v>Agora, 2019 (reference scenario)</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777E-994E-BC85-22F84BD2172B}"/>
            </c:ext>
          </c:extLst>
        </c:ser>
        <c:ser>
          <c:idx val="1"/>
          <c:order val="1"/>
          <c:tx>
            <c:strRef>
              <c:f>electrolyser!#REF!</c:f>
              <c:strCache>
                <c:ptCount val="1"/>
                <c:pt idx="0">
                  <c:v>#REF!</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electrolyser!#REF!</c:f>
              <c:numCache>
                <c:formatCode>General</c:formatCode>
                <c:ptCount val="1"/>
                <c:pt idx="0">
                  <c:v>1</c:v>
                </c:pt>
              </c:numCache>
            </c:numRef>
          </c:val>
          <c:smooth val="0"/>
          <c:extLst>
            <c:ext xmlns:c16="http://schemas.microsoft.com/office/drawing/2014/chart" uri="{C3380CC4-5D6E-409C-BE32-E72D297353CC}">
              <c16:uniqueId val="{00000001-777E-994E-BC85-22F84BD2172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2E61-8047-B913-44FA002384DB}"/>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2E61-8047-B913-44FA002384DB}"/>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2E61-8047-B913-44FA002384D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E8AF-1E40-9937-45539ED50AF3}"/>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E8AF-1E40-9937-45539ED50AF3}"/>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E8AF-1E40-9937-45539ED50AF3}"/>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E00C-DF4A-AC36-20D0356C4DAA}"/>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E00C-DF4A-AC36-20D0356C4DAA}"/>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E00C-DF4A-AC36-20D0356C4DAA}"/>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 wind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electrolyser!$J$3</c:f>
              <c:strCache>
                <c:ptCount val="1"/>
                <c:pt idx="0">
                  <c:v>Agora, 2019 (reference scenario)</c:v>
                </c:pt>
              </c:strCache>
            </c:strRef>
          </c:tx>
          <c:spPr>
            <a:ln w="28575" cap="rnd">
              <a:solidFill>
                <a:schemeClr val="accent1"/>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D98E-A64D-B401-3E57C741F5E7}"/>
            </c:ext>
          </c:extLst>
        </c:ser>
        <c:ser>
          <c:idx val="1"/>
          <c:order val="1"/>
          <c:tx>
            <c:strRef>
              <c:f>electrolyser!#REF!</c:f>
              <c:strCache>
                <c:ptCount val="1"/>
                <c:pt idx="0">
                  <c:v>#REF!</c:v>
                </c:pt>
              </c:strCache>
            </c:strRef>
          </c:tx>
          <c:spPr>
            <a:ln w="28575" cap="rnd">
              <a:solidFill>
                <a:schemeClr val="accent2"/>
              </a:solidFill>
              <a:round/>
            </a:ln>
            <a:effectLst/>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electrolyser!#REF!</c:f>
              <c:numCache>
                <c:formatCode>General</c:formatCode>
                <c:ptCount val="1"/>
                <c:pt idx="0">
                  <c:v>1</c:v>
                </c:pt>
              </c:numCache>
            </c:numRef>
          </c:val>
          <c:smooth val="0"/>
          <c:extLst>
            <c:ext xmlns:c16="http://schemas.microsoft.com/office/drawing/2014/chart" uri="{C3380CC4-5D6E-409C-BE32-E72D297353CC}">
              <c16:uniqueId val="{00000001-D98E-A64D-B401-3E57C741F5E7}"/>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a:t>
            </a:r>
            <a:r>
              <a:rPr lang="de-DE" baseline="0"/>
              <a:t> wind </a:t>
            </a:r>
            <a:r>
              <a:rPr lang="de-DE"/>
              <a:t>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electrolyser!$R$3</c:f>
              <c:strCache>
                <c:ptCount val="1"/>
                <c:pt idx="0">
                  <c:v>Agora, 2019 (reference scenario)</c:v>
                </c:pt>
              </c:strCache>
            </c:strRef>
          </c:tx>
          <c:spPr>
            <a:solidFill>
              <a:schemeClr val="accent1"/>
            </a:solidFill>
            <a:ln>
              <a:noFill/>
            </a:ln>
            <a:effectLst/>
          </c:spPr>
          <c:invertIfNegative val="0"/>
          <c:val>
            <c:numRef>
              <c:f>electrolyser!$R$5</c:f>
              <c:numCache>
                <c:formatCode>0</c:formatCode>
                <c:ptCount val="1"/>
              </c:numCache>
            </c:numRef>
          </c:val>
          <c:extLst>
            <c:ext xmlns:c16="http://schemas.microsoft.com/office/drawing/2014/chart" uri="{C3380CC4-5D6E-409C-BE32-E72D297353CC}">
              <c16:uniqueId val="{00000000-C070-7146-B8DE-A8BCCDD7F3AA}"/>
            </c:ext>
          </c:extLst>
        </c:ser>
        <c:ser>
          <c:idx val="1"/>
          <c:order val="1"/>
          <c:tx>
            <c:strRef>
              <c:f>electrolyser!#REF!</c:f>
              <c:strCache>
                <c:ptCount val="1"/>
                <c:pt idx="0">
                  <c:v>#REF!</c:v>
                </c:pt>
              </c:strCache>
            </c:strRef>
          </c:tx>
          <c:spPr>
            <a:solidFill>
              <a:schemeClr val="accent2"/>
            </a:solidFill>
            <a:ln>
              <a:noFill/>
            </a:ln>
            <a:effectLst/>
          </c:spPr>
          <c:invertIfNegative val="0"/>
          <c:val>
            <c:numRef>
              <c:f>electrolyser!#REF!</c:f>
              <c:numCache>
                <c:formatCode>General</c:formatCode>
                <c:ptCount val="1"/>
                <c:pt idx="0">
                  <c:v>1</c:v>
                </c:pt>
              </c:numCache>
            </c:numRef>
          </c:val>
          <c:extLst>
            <c:ext xmlns:c16="http://schemas.microsoft.com/office/drawing/2014/chart" uri="{C3380CC4-5D6E-409C-BE32-E72D297353CC}">
              <c16:uniqueId val="{00000001-C070-7146-B8DE-A8BCCDD7F3AA}"/>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Fischer-Tropsch CAPEX in EUR/kW_liquid</a:t>
            </a:r>
            <a:r>
              <a:rPr lang="de-DE" baseline="0"/>
              <a:t>_HC</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FT!$B$3</c:f>
              <c:strCache>
                <c:ptCount val="1"/>
                <c:pt idx="0">
                  <c:v>Agora, 2019 (reference scenario)</c:v>
                </c:pt>
              </c:strCache>
            </c:strRef>
          </c:tx>
          <c:spPr>
            <a:ln w="28575" cap="rnd">
              <a:solidFill>
                <a:schemeClr val="accent2"/>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FT!$B$5:$B$40</c:f>
              <c:numCache>
                <c:formatCode>General</c:formatCode>
                <c:ptCount val="36"/>
                <c:pt idx="5">
                  <c:v>788</c:v>
                </c:pt>
                <c:pt idx="15">
                  <c:v>677</c:v>
                </c:pt>
                <c:pt idx="35">
                  <c:v>500</c:v>
                </c:pt>
              </c:numCache>
            </c:numRef>
          </c:val>
          <c:smooth val="0"/>
          <c:extLst>
            <c:ext xmlns:c16="http://schemas.microsoft.com/office/drawing/2014/chart" uri="{C3380CC4-5D6E-409C-BE32-E72D297353CC}">
              <c16:uniqueId val="{00000000-341D-CF40-9F3A-D23DF105A52F}"/>
            </c:ext>
          </c:extLst>
        </c:ser>
        <c:ser>
          <c:idx val="1"/>
          <c:order val="1"/>
          <c:tx>
            <c:strRef>
              <c:f>FT!$C$3</c:f>
              <c:strCache>
                <c:ptCount val="1"/>
                <c:pt idx="0">
                  <c:v>IEA, 2019</c:v>
                </c:pt>
              </c:strCache>
            </c:strRef>
          </c:tx>
          <c:spPr>
            <a:ln w="28575" cap="rnd">
              <a:solidFill>
                <a:schemeClr val="accent1"/>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2-341D-CF40-9F3A-D23DF105A52F}"/>
            </c:ext>
          </c:extLst>
        </c:ser>
        <c:ser>
          <c:idx val="2"/>
          <c:order val="2"/>
          <c:tx>
            <c:strRef>
              <c:f>FT!$D$3</c:f>
              <c:strCache>
                <c:ptCount val="1"/>
                <c:pt idx="0">
                  <c:v>Runge, 2020</c:v>
                </c:pt>
              </c:strCache>
            </c:strRef>
          </c:tx>
          <c:spPr>
            <a:ln w="38100" cap="rnd">
              <a:solidFill>
                <a:schemeClr val="accent3"/>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FT!$D$5:$D$40</c:f>
              <c:numCache>
                <c:formatCode>General</c:formatCode>
                <c:ptCount val="36"/>
                <c:pt idx="19">
                  <c:v>183</c:v>
                </c:pt>
                <c:pt idx="20">
                  <c:v>183</c:v>
                </c:pt>
              </c:numCache>
            </c:numRef>
          </c:val>
          <c:smooth val="0"/>
          <c:extLst>
            <c:ext xmlns:c16="http://schemas.microsoft.com/office/drawing/2014/chart" uri="{C3380CC4-5D6E-409C-BE32-E72D297353CC}">
              <c16:uniqueId val="{00000000-A99E-4C4E-B770-1D4562C97BF0}"/>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OPEX in %</a:t>
            </a:r>
            <a:r>
              <a:rPr lang="de-DE" baseline="0"/>
              <a:t> of CAPEX p.a.</a:t>
            </a:r>
            <a:r>
              <a:rPr lang="de-DE"/>
              <a:t>:</a:t>
            </a:r>
          </a:p>
          <a:p>
            <a:pPr>
              <a:defRPr/>
            </a:pPr>
            <a:r>
              <a:rPr lang="de-DE"/>
              <a:t>High / medium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PV!$E$3</c:f>
              <c:strCache>
                <c:ptCount val="1"/>
                <c:pt idx="0">
                  <c:v>Vartiainen, 2020</c:v>
                </c:pt>
              </c:strCache>
            </c:strRef>
          </c:tx>
          <c:spPr>
            <a:ln w="28575" cap="rnd">
              <a:solidFill>
                <a:schemeClr val="accent1"/>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B18A-7043-B6D2-F2FBD92D9F6B}"/>
            </c:ext>
          </c:extLst>
        </c:ser>
        <c:ser>
          <c:idx val="2"/>
          <c:order val="1"/>
          <c:tx>
            <c:strRef>
              <c:f>PV!$F$3</c:f>
              <c:strCache>
                <c:ptCount val="1"/>
                <c:pt idx="0">
                  <c:v>Tsiropoulos, 2018 (ProRES scenario)</c:v>
                </c:pt>
              </c:strCache>
            </c:strRef>
          </c:tx>
          <c:spPr>
            <a:ln w="28575" cap="rnd">
              <a:solidFill>
                <a:schemeClr val="accent3"/>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B18A-7043-B6D2-F2FBD92D9F6B}"/>
            </c:ext>
          </c:extLst>
        </c:ser>
        <c:ser>
          <c:idx val="3"/>
          <c:order val="2"/>
          <c:tx>
            <c:strRef>
              <c:f>PV!$G$3</c:f>
              <c:strCache>
                <c:ptCount val="1"/>
                <c:pt idx="0">
                  <c:v>Agora, 2019 (reference scenario)</c:v>
                </c:pt>
              </c:strCache>
            </c:strRef>
          </c:tx>
          <c:spPr>
            <a:ln w="28575" cap="rnd">
              <a:solidFill>
                <a:schemeClr val="accent4"/>
              </a:solidFill>
              <a:round/>
            </a:ln>
            <a:effectLst/>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B18A-7043-B6D2-F2FBD92D9F6B}"/>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F0A1-D84D-BBEF-535E0047DE1D}"/>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F0A1-D84D-BBEF-535E0047DE1D}"/>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F0A1-D84D-BBEF-535E0047DE1D}"/>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Fischer-Tropsch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FT!$F$3</c:f>
              <c:strCache>
                <c:ptCount val="1"/>
                <c:pt idx="0">
                  <c:v>Agora, 2019 (reference scenario)</c:v>
                </c:pt>
              </c:strCache>
            </c:strRef>
          </c:tx>
          <c:spPr>
            <a:ln w="28575" cap="rnd">
              <a:solidFill>
                <a:schemeClr val="accent2"/>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FT!$F$5:$F$40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1-60A0-214C-8545-A40383FD9FEC}"/>
            </c:ext>
          </c:extLst>
        </c:ser>
        <c:ser>
          <c:idx val="0"/>
          <c:order val="1"/>
          <c:tx>
            <c:strRef>
              <c:f>FT!$G$3</c:f>
              <c:strCache>
                <c:ptCount val="1"/>
                <c:pt idx="0">
                  <c:v>IEA, 2019</c:v>
                </c:pt>
              </c:strCache>
            </c:strRef>
          </c:tx>
          <c:spPr>
            <a:ln w="28575" cap="rnd">
              <a:solidFill>
                <a:schemeClr val="accent1"/>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FT!$G$5:$G$40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2-60A0-214C-8545-A40383FD9FEC}"/>
            </c:ext>
          </c:extLst>
        </c:ser>
        <c:ser>
          <c:idx val="2"/>
          <c:order val="2"/>
          <c:tx>
            <c:strRef>
              <c:f>FT!$H$3</c:f>
              <c:strCache>
                <c:ptCount val="1"/>
                <c:pt idx="0">
                  <c:v>Runge, 2020</c:v>
                </c:pt>
              </c:strCache>
            </c:strRef>
          </c:tx>
          <c:spPr>
            <a:ln w="38100" cap="rnd">
              <a:solidFill>
                <a:schemeClr val="accent3"/>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FT!$H$5:$H$40</c:f>
              <c:numCache>
                <c:formatCode>0.0%</c:formatCode>
                <c:ptCount val="36"/>
                <c:pt idx="19">
                  <c:v>0.04</c:v>
                </c:pt>
                <c:pt idx="20">
                  <c:v>0.04</c:v>
                </c:pt>
              </c:numCache>
            </c:numRef>
          </c:val>
          <c:smooth val="0"/>
          <c:extLst>
            <c:ext xmlns:c16="http://schemas.microsoft.com/office/drawing/2014/chart" uri="{C3380CC4-5D6E-409C-BE32-E72D297353CC}">
              <c16:uniqueId val="{00000000-DC76-6B4C-B19B-E54670C11EDF}"/>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Fischer-Tropsch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FT!$K$3</c:f>
              <c:strCache>
                <c:ptCount val="1"/>
                <c:pt idx="0">
                  <c:v>IEA, 2019</c:v>
                </c:pt>
              </c:strCache>
            </c:strRef>
          </c:tx>
          <c:spPr>
            <a:solidFill>
              <a:schemeClr val="accent1"/>
            </a:solidFill>
            <a:ln>
              <a:noFill/>
            </a:ln>
            <a:effectLst/>
          </c:spPr>
          <c:invertIfNegative val="0"/>
          <c:val>
            <c:numRef>
              <c:f>FT!$K$5</c:f>
              <c:numCache>
                <c:formatCode>0</c:formatCode>
                <c:ptCount val="1"/>
                <c:pt idx="0">
                  <c:v>30</c:v>
                </c:pt>
              </c:numCache>
            </c:numRef>
          </c:val>
          <c:extLst>
            <c:ext xmlns:c16="http://schemas.microsoft.com/office/drawing/2014/chart" uri="{C3380CC4-5D6E-409C-BE32-E72D297353CC}">
              <c16:uniqueId val="{00000000-3283-F94B-B7A7-697AE0E65095}"/>
            </c:ext>
          </c:extLst>
        </c:ser>
        <c:ser>
          <c:idx val="1"/>
          <c:order val="1"/>
          <c:tx>
            <c:strRef>
              <c:f>FT!$L$3</c:f>
              <c:strCache>
                <c:ptCount val="1"/>
                <c:pt idx="0">
                  <c:v>Runge, 2020</c:v>
                </c:pt>
              </c:strCache>
            </c:strRef>
          </c:tx>
          <c:spPr>
            <a:solidFill>
              <a:schemeClr val="accent2"/>
            </a:solidFill>
            <a:ln>
              <a:noFill/>
            </a:ln>
            <a:effectLst/>
          </c:spPr>
          <c:invertIfNegative val="0"/>
          <c:val>
            <c:numRef>
              <c:f>FT!$L$25</c:f>
              <c:numCache>
                <c:formatCode>General</c:formatCode>
                <c:ptCount val="1"/>
                <c:pt idx="0">
                  <c:v>20</c:v>
                </c:pt>
              </c:numCache>
            </c:numRef>
          </c:val>
          <c:extLst>
            <c:ext xmlns:c16="http://schemas.microsoft.com/office/drawing/2014/chart" uri="{C3380CC4-5D6E-409C-BE32-E72D297353CC}">
              <c16:uniqueId val="{00000001-5E4A-5A47-B9CA-D3D2B817178A}"/>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Fischer-Tropsch efficiency in %</a:t>
            </a:r>
            <a:r>
              <a:rPr lang="de-DE" baseline="0"/>
              <a:t> (LHV)</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FT!$N$3</c:f>
              <c:strCache>
                <c:ptCount val="1"/>
                <c:pt idx="0">
                  <c:v>Agora, 2019 (reference scenario)</c:v>
                </c:pt>
              </c:strCache>
            </c:strRef>
          </c:tx>
          <c:spPr>
            <a:ln w="28575" cap="rnd">
              <a:solidFill>
                <a:schemeClr val="accent2"/>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FT!$N$5:$N$40</c:f>
              <c:numCache>
                <c:formatCode>General</c:formatCode>
                <c:ptCount val="36"/>
                <c:pt idx="5" formatCode="0%">
                  <c:v>0.8</c:v>
                </c:pt>
                <c:pt idx="15" formatCode="0%">
                  <c:v>0.8</c:v>
                </c:pt>
                <c:pt idx="35" formatCode="0%">
                  <c:v>0.8</c:v>
                </c:pt>
              </c:numCache>
            </c:numRef>
          </c:val>
          <c:smooth val="0"/>
          <c:extLst>
            <c:ext xmlns:c16="http://schemas.microsoft.com/office/drawing/2014/chart" uri="{C3380CC4-5D6E-409C-BE32-E72D297353CC}">
              <c16:uniqueId val="{00000000-105E-8D4C-B458-D6A25120822D}"/>
            </c:ext>
          </c:extLst>
        </c:ser>
        <c:ser>
          <c:idx val="1"/>
          <c:order val="1"/>
          <c:tx>
            <c:strRef>
              <c:f>FT!$O$3</c:f>
              <c:strCache>
                <c:ptCount val="1"/>
                <c:pt idx="0">
                  <c:v>IEA, 2019</c:v>
                </c:pt>
              </c:strCache>
            </c:strRef>
          </c:tx>
          <c:spPr>
            <a:ln w="28575" cap="rnd">
              <a:solidFill>
                <a:schemeClr val="accent1"/>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FT!$O$5:$O$40</c:f>
              <c:numCache>
                <c:formatCode>General</c:formatCode>
                <c:ptCount val="36"/>
                <c:pt idx="5" formatCode="0%">
                  <c:v>0.64</c:v>
                </c:pt>
                <c:pt idx="15" formatCode="0%">
                  <c:v>0.69</c:v>
                </c:pt>
                <c:pt idx="35" formatCode="0%">
                  <c:v>0.74</c:v>
                </c:pt>
              </c:numCache>
            </c:numRef>
          </c:val>
          <c:smooth val="0"/>
          <c:extLst>
            <c:ext xmlns:c16="http://schemas.microsoft.com/office/drawing/2014/chart" uri="{C3380CC4-5D6E-409C-BE32-E72D297353CC}">
              <c16:uniqueId val="{00000003-105E-8D4C-B458-D6A25120822D}"/>
            </c:ext>
          </c:extLst>
        </c:ser>
        <c:ser>
          <c:idx val="2"/>
          <c:order val="2"/>
          <c:tx>
            <c:strRef>
              <c:f>FT!$P$3</c:f>
              <c:strCache>
                <c:ptCount val="1"/>
                <c:pt idx="0">
                  <c:v>Runge, 2020</c:v>
                </c:pt>
              </c:strCache>
            </c:strRef>
          </c:tx>
          <c:spPr>
            <a:ln w="38100" cap="rnd">
              <a:solidFill>
                <a:schemeClr val="accent3"/>
              </a:solidFill>
              <a:round/>
            </a:ln>
            <a:effectLst/>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FT!$P$5:$P$40</c:f>
              <c:numCache>
                <c:formatCode>General</c:formatCode>
                <c:ptCount val="36"/>
                <c:pt idx="19" formatCode="0%">
                  <c:v>0.83399999999999996</c:v>
                </c:pt>
                <c:pt idx="20" formatCode="0%">
                  <c:v>0.83399999999999996</c:v>
                </c:pt>
              </c:numCache>
            </c:numRef>
          </c:val>
          <c:smooth val="0"/>
          <c:extLst>
            <c:ext xmlns:c16="http://schemas.microsoft.com/office/drawing/2014/chart" uri="{C3380CC4-5D6E-409C-BE32-E72D297353CC}">
              <c16:uniqueId val="{00000000-AE6B-C949-BDA1-821DAB52301A}"/>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Utility-Scale PV lifetime in years:</a:t>
            </a:r>
          </a:p>
          <a:p>
            <a:pPr>
              <a:defRPr/>
            </a:pPr>
            <a:r>
              <a:rPr lang="de-DE"/>
              <a:t>High / low scenario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PV!$H$3</c:f>
              <c:strCache>
                <c:ptCount val="1"/>
                <c:pt idx="0">
                  <c:v>Vartiainen, 2020</c:v>
                </c:pt>
              </c:strCache>
            </c:strRef>
          </c:tx>
          <c:spPr>
            <a:solidFill>
              <a:schemeClr val="accent1"/>
            </a:solidFill>
            <a:ln>
              <a:noFill/>
            </a:ln>
            <a:effectLst/>
          </c:spPr>
          <c:invertIfNegative val="0"/>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0786-EA41-A5CF-4FD3E116C950}"/>
            </c:ext>
          </c:extLst>
        </c:ser>
        <c:ser>
          <c:idx val="2"/>
          <c:order val="1"/>
          <c:tx>
            <c:strRef>
              <c:f>PV!$I$3</c:f>
              <c:strCache>
                <c:ptCount val="1"/>
                <c:pt idx="0">
                  <c:v>Tsiropoulos, 2018 (ProRES scenario)</c:v>
                </c:pt>
              </c:strCache>
            </c:strRef>
          </c:tx>
          <c:spPr>
            <a:solidFill>
              <a:schemeClr val="accent3"/>
            </a:solidFill>
            <a:ln>
              <a:noFill/>
            </a:ln>
            <a:effectLst/>
          </c:spPr>
          <c:invertIfNegative val="0"/>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0786-EA41-A5CF-4FD3E116C950}"/>
            </c:ext>
          </c:extLst>
        </c:ser>
        <c:ser>
          <c:idx val="3"/>
          <c:order val="2"/>
          <c:tx>
            <c:strRef>
              <c:f>PV!$J$3</c:f>
              <c:strCache>
                <c:ptCount val="1"/>
                <c:pt idx="0">
                  <c:v>Agora, 2019 (reference scenario)</c:v>
                </c:pt>
              </c:strCache>
            </c:strRef>
          </c:tx>
          <c:spPr>
            <a:solidFill>
              <a:schemeClr val="accent4"/>
            </a:solidFill>
            <a:ln>
              <a:noFill/>
            </a:ln>
            <a:effectLst/>
          </c:spPr>
          <c:invertIfNegative val="0"/>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0786-EA41-A5CF-4FD3E116C950}"/>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OPEX in %</a:t>
            </a:r>
            <a:r>
              <a:rPr lang="de-DE" baseline="0"/>
              <a:t> of CAPEX p.a.</a:t>
            </a:r>
            <a:endParaRPr lang="de-DE"/>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'on-shore_wind'!$D$3</c:f>
              <c:strCache>
                <c:ptCount val="1"/>
                <c:pt idx="0">
                  <c:v>Tsiropoulos, 2018 (ProRES scenario)</c:v>
                </c:pt>
              </c:strCache>
            </c:strRef>
          </c:tx>
          <c:spPr>
            <a:ln w="28575" cap="rnd">
              <a:solidFill>
                <a:schemeClr val="accent1"/>
              </a:solidFill>
              <a:round/>
            </a:ln>
            <a:effectLst/>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'on-shore_wind'!$D$5:$D$40</c:f>
              <c:numCache>
                <c:formatCode>0.0%</c:formatCode>
                <c:ptCount val="36"/>
                <c:pt idx="0">
                  <c:v>0.03</c:v>
                </c:pt>
                <c:pt idx="5">
                  <c:v>0.03</c:v>
                </c:pt>
                <c:pt idx="15">
                  <c:v>0.03</c:v>
                </c:pt>
                <c:pt idx="25">
                  <c:v>0.03</c:v>
                </c:pt>
                <c:pt idx="35">
                  <c:v>0.03</c:v>
                </c:pt>
              </c:numCache>
            </c:numRef>
          </c:val>
          <c:smooth val="0"/>
          <c:extLst>
            <c:ext xmlns:c16="http://schemas.microsoft.com/office/drawing/2014/chart" uri="{C3380CC4-5D6E-409C-BE32-E72D297353CC}">
              <c16:uniqueId val="{00000000-155E-224D-BA30-CEF4E31067E0}"/>
            </c:ext>
          </c:extLst>
        </c:ser>
        <c:ser>
          <c:idx val="1"/>
          <c:order val="1"/>
          <c:tx>
            <c:strRef>
              <c:f>'on-shore_wind'!$E$3</c:f>
              <c:strCache>
                <c:ptCount val="1"/>
                <c:pt idx="0">
                  <c:v>Agora, 2019 (reference scenario)</c:v>
                </c:pt>
              </c:strCache>
            </c:strRef>
          </c:tx>
          <c:spPr>
            <a:ln w="28575" cap="rnd">
              <a:solidFill>
                <a:schemeClr val="accent2"/>
              </a:solidFill>
              <a:round/>
            </a:ln>
            <a:effectLst/>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'on-shore_wind'!$E$5:$E$40</c:f>
              <c:numCache>
                <c:formatCode>0.0%</c:formatCode>
                <c:ptCount val="36"/>
                <c:pt idx="5">
                  <c:v>2.5000000000000001E-2</c:v>
                </c:pt>
                <c:pt idx="15">
                  <c:v>2.5000000000000001E-2</c:v>
                </c:pt>
                <c:pt idx="35">
                  <c:v>2.5000000000000001E-2</c:v>
                </c:pt>
              </c:numCache>
            </c:numRef>
          </c:val>
          <c:smooth val="0"/>
          <c:extLst>
            <c:ext xmlns:c16="http://schemas.microsoft.com/office/drawing/2014/chart" uri="{C3380CC4-5D6E-409C-BE32-E72D297353CC}">
              <c16:uniqueId val="{00000003-155E-224D-BA30-CEF4E31067E0}"/>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on-shore wind lifetime in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'on-shore_wind'!$F$3</c:f>
              <c:strCache>
                <c:ptCount val="1"/>
                <c:pt idx="0">
                  <c:v>Tsiropoulos, 2018 (ProRES scenario)</c:v>
                </c:pt>
              </c:strCache>
            </c:strRef>
          </c:tx>
          <c:spPr>
            <a:solidFill>
              <a:schemeClr val="accent1"/>
            </a:solidFill>
            <a:ln>
              <a:noFill/>
            </a:ln>
            <a:effectLst/>
          </c:spPr>
          <c:invertIfNegative val="0"/>
          <c:val>
            <c:numRef>
              <c:f>'on-shore_wind'!$F$5</c:f>
              <c:numCache>
                <c:formatCode>0</c:formatCode>
                <c:ptCount val="1"/>
                <c:pt idx="0">
                  <c:v>25</c:v>
                </c:pt>
              </c:numCache>
            </c:numRef>
          </c:val>
          <c:extLst>
            <c:ext xmlns:c16="http://schemas.microsoft.com/office/drawing/2014/chart" uri="{C3380CC4-5D6E-409C-BE32-E72D297353CC}">
              <c16:uniqueId val="{00000000-2B87-FF4E-8BC9-5EF12010203A}"/>
            </c:ext>
          </c:extLst>
        </c:ser>
        <c:ser>
          <c:idx val="2"/>
          <c:order val="1"/>
          <c:tx>
            <c:strRef>
              <c:f>'on-shore_wind'!$G$3</c:f>
              <c:strCache>
                <c:ptCount val="1"/>
                <c:pt idx="0">
                  <c:v>Agora, 2019 (reference scenario)</c:v>
                </c:pt>
              </c:strCache>
            </c:strRef>
          </c:tx>
          <c:spPr>
            <a:solidFill>
              <a:schemeClr val="accent2"/>
            </a:solidFill>
            <a:ln>
              <a:noFill/>
            </a:ln>
            <a:effectLst/>
          </c:spPr>
          <c:invertIfNegative val="0"/>
          <c:val>
            <c:numRef>
              <c:f>'on-shore_wind'!$G$5</c:f>
              <c:numCache>
                <c:formatCode>0</c:formatCode>
                <c:ptCount val="1"/>
                <c:pt idx="0">
                  <c:v>20</c:v>
                </c:pt>
              </c:numCache>
            </c:numRef>
          </c:val>
          <c:extLst>
            <c:ext xmlns:c16="http://schemas.microsoft.com/office/drawing/2014/chart" uri="{C3380CC4-5D6E-409C-BE32-E72D297353CC}">
              <c16:uniqueId val="{00000001-2B87-FF4E-8BC9-5EF12010203A}"/>
            </c:ext>
          </c:extLst>
        </c:ser>
        <c:dLbls>
          <c:showLegendKey val="0"/>
          <c:showVal val="0"/>
          <c:showCatName val="0"/>
          <c:showSerName val="0"/>
          <c:showPercent val="0"/>
          <c:showBubbleSize val="0"/>
        </c:dLbls>
        <c:gapWidth val="150"/>
        <c:overlap val="-54"/>
        <c:axId val="448739312"/>
        <c:axId val="418344304"/>
      </c:barChart>
      <c:catAx>
        <c:axId val="448739312"/>
        <c:scaling>
          <c:orientation val="minMax"/>
        </c:scaling>
        <c:delete val="1"/>
        <c:axPos val="b"/>
        <c:numFmt formatCode="General" sourceLinked="1"/>
        <c:majorTickMark val="none"/>
        <c:minorTickMark val="none"/>
        <c:tickLblPos val="nextTo"/>
        <c:crossAx val="418344304"/>
        <c:crosses val="autoZero"/>
        <c:auto val="1"/>
        <c:lblAlgn val="ctr"/>
        <c:lblOffset val="100"/>
        <c:noMultiLvlLbl val="0"/>
      </c:catAx>
      <c:valAx>
        <c:axId val="418344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de-DE"/>
              <a:t>off-shore wind CAPEX in EUR/kWp</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'off-shore_wind'!$B$3</c:f>
              <c:strCache>
                <c:ptCount val="1"/>
                <c:pt idx="0">
                  <c:v>Tsiropoulos, 2018 (ProRES scenario)</c:v>
                </c:pt>
              </c:strCache>
            </c:strRef>
          </c:tx>
          <c:spPr>
            <a:ln w="28575" cap="rnd">
              <a:solidFill>
                <a:schemeClr val="accent1"/>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BEF0-5F4C-9E7A-B49520EBC7A7}"/>
            </c:ext>
          </c:extLst>
        </c:ser>
        <c:ser>
          <c:idx val="1"/>
          <c:order val="1"/>
          <c:tx>
            <c:strRef>
              <c:f>'off-shore_wind'!$C$3</c:f>
              <c:strCache>
                <c:ptCount val="1"/>
                <c:pt idx="0">
                  <c:v>Agora, 2019 (reference scenario)</c:v>
                </c:pt>
              </c:strCache>
            </c:strRef>
          </c:tx>
          <c:spPr>
            <a:ln w="28575" cap="rnd">
              <a:solidFill>
                <a:schemeClr val="accent2"/>
              </a:solidFill>
              <a:round/>
            </a:ln>
            <a:effectLst/>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3-BEF0-5F4C-9E7A-B49520EBC7A7}"/>
            </c:ext>
          </c:extLst>
        </c:ser>
        <c:dLbls>
          <c:showLegendKey val="0"/>
          <c:showVal val="0"/>
          <c:showCatName val="0"/>
          <c:showSerName val="0"/>
          <c:showPercent val="0"/>
          <c:showBubbleSize val="0"/>
        </c:dLbls>
        <c:smooth val="0"/>
        <c:axId val="448739312"/>
        <c:axId val="418344304"/>
      </c:lineChart>
      <c:catAx>
        <c:axId val="4487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18344304"/>
        <c:crosses val="autoZero"/>
        <c:auto val="1"/>
        <c:lblAlgn val="ctr"/>
        <c:lblOffset val="100"/>
        <c:noMultiLvlLbl val="0"/>
      </c:catAx>
      <c:valAx>
        <c:axId val="4183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crossAx val="44873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7" Type="http://schemas.openxmlformats.org/officeDocument/2006/relationships/chart" Target="../charts/chart48.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6.xml"/><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5" Type="http://schemas.openxmlformats.org/officeDocument/2006/relationships/chart" Target="../charts/chart53.xml"/><Relationship Id="rId10" Type="http://schemas.openxmlformats.org/officeDocument/2006/relationships/chart" Target="../charts/chart58.xml"/><Relationship Id="rId4" Type="http://schemas.openxmlformats.org/officeDocument/2006/relationships/chart" Target="../charts/chart52.xml"/><Relationship Id="rId9" Type="http://schemas.openxmlformats.org/officeDocument/2006/relationships/chart" Target="../charts/chart57.xml"/></Relationships>
</file>

<file path=xl/drawings/drawing1.xml><?xml version="1.0" encoding="utf-8"?>
<xdr:wsDr xmlns:xdr="http://schemas.openxmlformats.org/drawingml/2006/spreadsheetDrawing" xmlns:a="http://schemas.openxmlformats.org/drawingml/2006/main">
  <xdr:twoCellAnchor editAs="oneCell">
    <xdr:from>
      <xdr:col>7</xdr:col>
      <xdr:colOff>101600</xdr:colOff>
      <xdr:row>32</xdr:row>
      <xdr:rowOff>88900</xdr:rowOff>
    </xdr:from>
    <xdr:to>
      <xdr:col>16</xdr:col>
      <xdr:colOff>635000</xdr:colOff>
      <xdr:row>48</xdr:row>
      <xdr:rowOff>76200</xdr:rowOff>
    </xdr:to>
    <xdr:pic>
      <xdr:nvPicPr>
        <xdr:cNvPr id="2" name="Grafik 1">
          <a:extLst>
            <a:ext uri="{FF2B5EF4-FFF2-40B4-BE49-F238E27FC236}">
              <a16:creationId xmlns:a16="http://schemas.microsoft.com/office/drawing/2014/main" id="{2B23B130-4970-0341-89BA-8E125DD3729E}"/>
            </a:ext>
          </a:extLst>
        </xdr:cNvPr>
        <xdr:cNvPicPr>
          <a:picLocks noChangeAspect="1"/>
        </xdr:cNvPicPr>
      </xdr:nvPicPr>
      <xdr:blipFill>
        <a:blip xmlns:r="http://schemas.openxmlformats.org/officeDocument/2006/relationships" r:embed="rId1"/>
        <a:stretch>
          <a:fillRect/>
        </a:stretch>
      </xdr:blipFill>
      <xdr:spPr>
        <a:xfrm>
          <a:off x="5880100" y="3543300"/>
          <a:ext cx="7962900" cy="471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3</xdr:col>
      <xdr:colOff>2019300</xdr:colOff>
      <xdr:row>60</xdr:row>
      <xdr:rowOff>177800</xdr:rowOff>
    </xdr:to>
    <xdr:graphicFrame macro="">
      <xdr:nvGraphicFramePr>
        <xdr:cNvPr id="2" name="Diagramm 1">
          <a:extLst>
            <a:ext uri="{FF2B5EF4-FFF2-40B4-BE49-F238E27FC236}">
              <a16:creationId xmlns:a16="http://schemas.microsoft.com/office/drawing/2014/main" id="{3AD278F5-C332-BC4A-B833-DC438D9DA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40</xdr:row>
      <xdr:rowOff>165100</xdr:rowOff>
    </xdr:from>
    <xdr:to>
      <xdr:col>6</xdr:col>
      <xdr:colOff>2032000</xdr:colOff>
      <xdr:row>60</xdr:row>
      <xdr:rowOff>177800</xdr:rowOff>
    </xdr:to>
    <xdr:graphicFrame macro="">
      <xdr:nvGraphicFramePr>
        <xdr:cNvPr id="3" name="Diagramm 2">
          <a:extLst>
            <a:ext uri="{FF2B5EF4-FFF2-40B4-BE49-F238E27FC236}">
              <a16:creationId xmlns:a16="http://schemas.microsoft.com/office/drawing/2014/main" id="{1117E3F6-3B82-804D-9DE5-CCDD8E16D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495300</xdr:colOff>
      <xdr:row>40</xdr:row>
      <xdr:rowOff>139700</xdr:rowOff>
    </xdr:from>
    <xdr:to>
      <xdr:col>9</xdr:col>
      <xdr:colOff>1892300</xdr:colOff>
      <xdr:row>60</xdr:row>
      <xdr:rowOff>152400</xdr:rowOff>
    </xdr:to>
    <xdr:graphicFrame macro="">
      <xdr:nvGraphicFramePr>
        <xdr:cNvPr id="4" name="Diagramm 3">
          <a:extLst>
            <a:ext uri="{FF2B5EF4-FFF2-40B4-BE49-F238E27FC236}">
              <a16:creationId xmlns:a16="http://schemas.microsoft.com/office/drawing/2014/main" id="{3E60C033-001B-FC49-8712-49752380E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3</xdr:col>
      <xdr:colOff>0</xdr:colOff>
      <xdr:row>60</xdr:row>
      <xdr:rowOff>177800</xdr:rowOff>
    </xdr:to>
    <xdr:graphicFrame macro="">
      <xdr:nvGraphicFramePr>
        <xdr:cNvPr id="2" name="Diagramm 1">
          <a:extLst>
            <a:ext uri="{FF2B5EF4-FFF2-40B4-BE49-F238E27FC236}">
              <a16:creationId xmlns:a16="http://schemas.microsoft.com/office/drawing/2014/main" id="{76DBDA72-F04E-614C-BC3C-F968BCBE4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40</xdr:row>
      <xdr:rowOff>165100</xdr:rowOff>
    </xdr:from>
    <xdr:to>
      <xdr:col>5</xdr:col>
      <xdr:colOff>0</xdr:colOff>
      <xdr:row>60</xdr:row>
      <xdr:rowOff>177800</xdr:rowOff>
    </xdr:to>
    <xdr:graphicFrame macro="">
      <xdr:nvGraphicFramePr>
        <xdr:cNvPr id="3" name="Diagramm 2">
          <a:extLst>
            <a:ext uri="{FF2B5EF4-FFF2-40B4-BE49-F238E27FC236}">
              <a16:creationId xmlns:a16="http://schemas.microsoft.com/office/drawing/2014/main" id="{A490584B-9A05-884C-8DA4-8A67B3C1A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40</xdr:row>
      <xdr:rowOff>139700</xdr:rowOff>
    </xdr:from>
    <xdr:to>
      <xdr:col>7</xdr:col>
      <xdr:colOff>0</xdr:colOff>
      <xdr:row>60</xdr:row>
      <xdr:rowOff>152400</xdr:rowOff>
    </xdr:to>
    <xdr:graphicFrame macro="">
      <xdr:nvGraphicFramePr>
        <xdr:cNvPr id="4" name="Diagramm 3">
          <a:extLst>
            <a:ext uri="{FF2B5EF4-FFF2-40B4-BE49-F238E27FC236}">
              <a16:creationId xmlns:a16="http://schemas.microsoft.com/office/drawing/2014/main" id="{6E697607-CEF5-7E41-B05D-32364ED0A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152400</xdr:colOff>
      <xdr:row>40</xdr:row>
      <xdr:rowOff>165100</xdr:rowOff>
    </xdr:from>
    <xdr:to>
      <xdr:col>5</xdr:col>
      <xdr:colOff>0</xdr:colOff>
      <xdr:row>60</xdr:row>
      <xdr:rowOff>177800</xdr:rowOff>
    </xdr:to>
    <xdr:graphicFrame macro="">
      <xdr:nvGraphicFramePr>
        <xdr:cNvPr id="5" name="Diagramm 4">
          <a:extLst>
            <a:ext uri="{FF2B5EF4-FFF2-40B4-BE49-F238E27FC236}">
              <a16:creationId xmlns:a16="http://schemas.microsoft.com/office/drawing/2014/main" id="{20EA08DA-F16B-BD4C-8AEC-042928CE8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152400</xdr:colOff>
      <xdr:row>40</xdr:row>
      <xdr:rowOff>139700</xdr:rowOff>
    </xdr:from>
    <xdr:to>
      <xdr:col>6</xdr:col>
      <xdr:colOff>2324100</xdr:colOff>
      <xdr:row>60</xdr:row>
      <xdr:rowOff>152400</xdr:rowOff>
    </xdr:to>
    <xdr:graphicFrame macro="">
      <xdr:nvGraphicFramePr>
        <xdr:cNvPr id="6" name="Diagramm 5">
          <a:extLst>
            <a:ext uri="{FF2B5EF4-FFF2-40B4-BE49-F238E27FC236}">
              <a16:creationId xmlns:a16="http://schemas.microsoft.com/office/drawing/2014/main" id="{48930C66-DE8C-464B-AAAD-6FE66FF0E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3</xdr:col>
      <xdr:colOff>0</xdr:colOff>
      <xdr:row>60</xdr:row>
      <xdr:rowOff>177800</xdr:rowOff>
    </xdr:to>
    <xdr:graphicFrame macro="">
      <xdr:nvGraphicFramePr>
        <xdr:cNvPr id="14" name="Diagramm 13">
          <a:extLst>
            <a:ext uri="{FF2B5EF4-FFF2-40B4-BE49-F238E27FC236}">
              <a16:creationId xmlns:a16="http://schemas.microsoft.com/office/drawing/2014/main" id="{78A6DB96-A87A-6C41-AD75-7190F642D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40</xdr:row>
      <xdr:rowOff>165100</xdr:rowOff>
    </xdr:from>
    <xdr:to>
      <xdr:col>5</xdr:col>
      <xdr:colOff>0</xdr:colOff>
      <xdr:row>60</xdr:row>
      <xdr:rowOff>177800</xdr:rowOff>
    </xdr:to>
    <xdr:graphicFrame macro="">
      <xdr:nvGraphicFramePr>
        <xdr:cNvPr id="15" name="Diagramm 14">
          <a:extLst>
            <a:ext uri="{FF2B5EF4-FFF2-40B4-BE49-F238E27FC236}">
              <a16:creationId xmlns:a16="http://schemas.microsoft.com/office/drawing/2014/main" id="{FCB66888-6F7F-1749-82EF-7B44EF237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40</xdr:row>
      <xdr:rowOff>139700</xdr:rowOff>
    </xdr:from>
    <xdr:to>
      <xdr:col>7</xdr:col>
      <xdr:colOff>0</xdr:colOff>
      <xdr:row>60</xdr:row>
      <xdr:rowOff>152400</xdr:rowOff>
    </xdr:to>
    <xdr:graphicFrame macro="">
      <xdr:nvGraphicFramePr>
        <xdr:cNvPr id="16" name="Diagramm 15">
          <a:extLst>
            <a:ext uri="{FF2B5EF4-FFF2-40B4-BE49-F238E27FC236}">
              <a16:creationId xmlns:a16="http://schemas.microsoft.com/office/drawing/2014/main" id="{0AB132E4-F264-3242-BE01-4B6AF30D6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152400</xdr:colOff>
      <xdr:row>40</xdr:row>
      <xdr:rowOff>165100</xdr:rowOff>
    </xdr:from>
    <xdr:to>
      <xdr:col>5</xdr:col>
      <xdr:colOff>0</xdr:colOff>
      <xdr:row>60</xdr:row>
      <xdr:rowOff>177800</xdr:rowOff>
    </xdr:to>
    <xdr:graphicFrame macro="">
      <xdr:nvGraphicFramePr>
        <xdr:cNvPr id="17" name="Diagramm 16">
          <a:extLst>
            <a:ext uri="{FF2B5EF4-FFF2-40B4-BE49-F238E27FC236}">
              <a16:creationId xmlns:a16="http://schemas.microsoft.com/office/drawing/2014/main" id="{C642AE94-BE64-8F40-A5D9-64C56D613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152400</xdr:colOff>
      <xdr:row>40</xdr:row>
      <xdr:rowOff>139700</xdr:rowOff>
    </xdr:from>
    <xdr:to>
      <xdr:col>6</xdr:col>
      <xdr:colOff>2324100</xdr:colOff>
      <xdr:row>60</xdr:row>
      <xdr:rowOff>152400</xdr:rowOff>
    </xdr:to>
    <xdr:graphicFrame macro="">
      <xdr:nvGraphicFramePr>
        <xdr:cNvPr id="18" name="Diagramm 17">
          <a:extLst>
            <a:ext uri="{FF2B5EF4-FFF2-40B4-BE49-F238E27FC236}">
              <a16:creationId xmlns:a16="http://schemas.microsoft.com/office/drawing/2014/main" id="{2FD422C0-1374-1D44-B3DB-907F3F49E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2</xdr:col>
      <xdr:colOff>0</xdr:colOff>
      <xdr:row>60</xdr:row>
      <xdr:rowOff>177800</xdr:rowOff>
    </xdr:to>
    <xdr:graphicFrame macro="">
      <xdr:nvGraphicFramePr>
        <xdr:cNvPr id="7" name="Diagramm 6">
          <a:extLst>
            <a:ext uri="{FF2B5EF4-FFF2-40B4-BE49-F238E27FC236}">
              <a16:creationId xmlns:a16="http://schemas.microsoft.com/office/drawing/2014/main" id="{F7B0BD68-A770-4C44-9142-F90A4789B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40</xdr:row>
      <xdr:rowOff>165100</xdr:rowOff>
    </xdr:from>
    <xdr:to>
      <xdr:col>9</xdr:col>
      <xdr:colOff>0</xdr:colOff>
      <xdr:row>60</xdr:row>
      <xdr:rowOff>177800</xdr:rowOff>
    </xdr:to>
    <xdr:graphicFrame macro="">
      <xdr:nvGraphicFramePr>
        <xdr:cNvPr id="8" name="Diagramm 7">
          <a:extLst>
            <a:ext uri="{FF2B5EF4-FFF2-40B4-BE49-F238E27FC236}">
              <a16:creationId xmlns:a16="http://schemas.microsoft.com/office/drawing/2014/main" id="{AAD0AF81-CDA5-4C4D-80E5-671983158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40</xdr:row>
      <xdr:rowOff>139700</xdr:rowOff>
    </xdr:from>
    <xdr:to>
      <xdr:col>12</xdr:col>
      <xdr:colOff>0</xdr:colOff>
      <xdr:row>60</xdr:row>
      <xdr:rowOff>152400</xdr:rowOff>
    </xdr:to>
    <xdr:graphicFrame macro="">
      <xdr:nvGraphicFramePr>
        <xdr:cNvPr id="9" name="Diagramm 8">
          <a:extLst>
            <a:ext uri="{FF2B5EF4-FFF2-40B4-BE49-F238E27FC236}">
              <a16:creationId xmlns:a16="http://schemas.microsoft.com/office/drawing/2014/main" id="{1530A704-846B-1746-B671-4A40B31AF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152400</xdr:colOff>
      <xdr:row>40</xdr:row>
      <xdr:rowOff>165100</xdr:rowOff>
    </xdr:from>
    <xdr:to>
      <xdr:col>9</xdr:col>
      <xdr:colOff>0</xdr:colOff>
      <xdr:row>60</xdr:row>
      <xdr:rowOff>177800</xdr:rowOff>
    </xdr:to>
    <xdr:graphicFrame macro="">
      <xdr:nvGraphicFramePr>
        <xdr:cNvPr id="10" name="Diagramm 9">
          <a:extLst>
            <a:ext uri="{FF2B5EF4-FFF2-40B4-BE49-F238E27FC236}">
              <a16:creationId xmlns:a16="http://schemas.microsoft.com/office/drawing/2014/main" id="{B406CA8E-DC4A-5E45-957E-7FA49DE45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152400</xdr:colOff>
      <xdr:row>40</xdr:row>
      <xdr:rowOff>139700</xdr:rowOff>
    </xdr:from>
    <xdr:to>
      <xdr:col>12</xdr:col>
      <xdr:colOff>0</xdr:colOff>
      <xdr:row>60</xdr:row>
      <xdr:rowOff>152400</xdr:rowOff>
    </xdr:to>
    <xdr:graphicFrame macro="">
      <xdr:nvGraphicFramePr>
        <xdr:cNvPr id="11" name="Diagramm 10">
          <a:extLst>
            <a:ext uri="{FF2B5EF4-FFF2-40B4-BE49-F238E27FC236}">
              <a16:creationId xmlns:a16="http://schemas.microsoft.com/office/drawing/2014/main" id="{F55DE17B-41F1-FE4E-836E-D4175FFAC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241300</xdr:colOff>
      <xdr:row>40</xdr:row>
      <xdr:rowOff>165100</xdr:rowOff>
    </xdr:from>
    <xdr:to>
      <xdr:col>7</xdr:col>
      <xdr:colOff>177800</xdr:colOff>
      <xdr:row>60</xdr:row>
      <xdr:rowOff>177800</xdr:rowOff>
    </xdr:to>
    <xdr:graphicFrame macro="">
      <xdr:nvGraphicFramePr>
        <xdr:cNvPr id="12" name="Diagramm 11">
          <a:extLst>
            <a:ext uri="{FF2B5EF4-FFF2-40B4-BE49-F238E27FC236}">
              <a16:creationId xmlns:a16="http://schemas.microsoft.com/office/drawing/2014/main" id="{68C185B0-707D-0B4F-8A37-DEA284ECC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152400</xdr:colOff>
      <xdr:row>40</xdr:row>
      <xdr:rowOff>165100</xdr:rowOff>
    </xdr:from>
    <xdr:to>
      <xdr:col>9</xdr:col>
      <xdr:colOff>0</xdr:colOff>
      <xdr:row>60</xdr:row>
      <xdr:rowOff>177800</xdr:rowOff>
    </xdr:to>
    <xdr:graphicFrame macro="">
      <xdr:nvGraphicFramePr>
        <xdr:cNvPr id="13" name="Diagramm 12">
          <a:extLst>
            <a:ext uri="{FF2B5EF4-FFF2-40B4-BE49-F238E27FC236}">
              <a16:creationId xmlns:a16="http://schemas.microsoft.com/office/drawing/2014/main" id="{05F55E32-EB87-A04B-B9BF-37C75E45D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495300</xdr:colOff>
      <xdr:row>40</xdr:row>
      <xdr:rowOff>139700</xdr:rowOff>
    </xdr:from>
    <xdr:to>
      <xdr:col>12</xdr:col>
      <xdr:colOff>0</xdr:colOff>
      <xdr:row>60</xdr:row>
      <xdr:rowOff>152400</xdr:rowOff>
    </xdr:to>
    <xdr:graphicFrame macro="">
      <xdr:nvGraphicFramePr>
        <xdr:cNvPr id="14" name="Diagramm 13">
          <a:extLst>
            <a:ext uri="{FF2B5EF4-FFF2-40B4-BE49-F238E27FC236}">
              <a16:creationId xmlns:a16="http://schemas.microsoft.com/office/drawing/2014/main" id="{717F7FEB-BEEC-694F-A20E-0455AD6CB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152400</xdr:colOff>
      <xdr:row>40</xdr:row>
      <xdr:rowOff>165100</xdr:rowOff>
    </xdr:from>
    <xdr:to>
      <xdr:col>11</xdr:col>
      <xdr:colOff>0</xdr:colOff>
      <xdr:row>60</xdr:row>
      <xdr:rowOff>177800</xdr:rowOff>
    </xdr:to>
    <xdr:graphicFrame macro="">
      <xdr:nvGraphicFramePr>
        <xdr:cNvPr id="15" name="Diagramm 14">
          <a:extLst>
            <a:ext uri="{FF2B5EF4-FFF2-40B4-BE49-F238E27FC236}">
              <a16:creationId xmlns:a16="http://schemas.microsoft.com/office/drawing/2014/main" id="{B886F700-71C7-8048-A64B-A8FBF66DE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152400</xdr:colOff>
      <xdr:row>40</xdr:row>
      <xdr:rowOff>139700</xdr:rowOff>
    </xdr:from>
    <xdr:to>
      <xdr:col>13</xdr:col>
      <xdr:colOff>901700</xdr:colOff>
      <xdr:row>60</xdr:row>
      <xdr:rowOff>152400</xdr:rowOff>
    </xdr:to>
    <xdr:graphicFrame macro="">
      <xdr:nvGraphicFramePr>
        <xdr:cNvPr id="16" name="Diagramm 15">
          <a:extLst>
            <a:ext uri="{FF2B5EF4-FFF2-40B4-BE49-F238E27FC236}">
              <a16:creationId xmlns:a16="http://schemas.microsoft.com/office/drawing/2014/main" id="{27C06718-BE3E-A142-8001-C9B7E2F79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41</xdr:row>
      <xdr:rowOff>0</xdr:rowOff>
    </xdr:from>
    <xdr:to>
      <xdr:col>16</xdr:col>
      <xdr:colOff>939800</xdr:colOff>
      <xdr:row>61</xdr:row>
      <xdr:rowOff>12700</xdr:rowOff>
    </xdr:to>
    <xdr:graphicFrame macro="">
      <xdr:nvGraphicFramePr>
        <xdr:cNvPr id="17" name="Diagramm 16">
          <a:extLst>
            <a:ext uri="{FF2B5EF4-FFF2-40B4-BE49-F238E27FC236}">
              <a16:creationId xmlns:a16="http://schemas.microsoft.com/office/drawing/2014/main" id="{01F53E56-6511-FB4C-90C2-A658E78FB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2</xdr:col>
      <xdr:colOff>0</xdr:colOff>
      <xdr:row>60</xdr:row>
      <xdr:rowOff>177800</xdr:rowOff>
    </xdr:to>
    <xdr:graphicFrame macro="">
      <xdr:nvGraphicFramePr>
        <xdr:cNvPr id="2" name="Diagramm 1">
          <a:extLst>
            <a:ext uri="{FF2B5EF4-FFF2-40B4-BE49-F238E27FC236}">
              <a16:creationId xmlns:a16="http://schemas.microsoft.com/office/drawing/2014/main" id="{8CDBEF65-4C11-7940-8730-56A030152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40</xdr:row>
      <xdr:rowOff>165100</xdr:rowOff>
    </xdr:from>
    <xdr:to>
      <xdr:col>3</xdr:col>
      <xdr:colOff>0</xdr:colOff>
      <xdr:row>60</xdr:row>
      <xdr:rowOff>177800</xdr:rowOff>
    </xdr:to>
    <xdr:graphicFrame macro="">
      <xdr:nvGraphicFramePr>
        <xdr:cNvPr id="3" name="Diagramm 2">
          <a:extLst>
            <a:ext uri="{FF2B5EF4-FFF2-40B4-BE49-F238E27FC236}">
              <a16:creationId xmlns:a16="http://schemas.microsoft.com/office/drawing/2014/main" id="{9C9A328D-2BF0-0F44-883B-996EE3CAF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40</xdr:row>
      <xdr:rowOff>139700</xdr:rowOff>
    </xdr:from>
    <xdr:to>
      <xdr:col>4</xdr:col>
      <xdr:colOff>0</xdr:colOff>
      <xdr:row>60</xdr:row>
      <xdr:rowOff>152400</xdr:rowOff>
    </xdr:to>
    <xdr:graphicFrame macro="">
      <xdr:nvGraphicFramePr>
        <xdr:cNvPr id="4" name="Diagramm 3">
          <a:extLst>
            <a:ext uri="{FF2B5EF4-FFF2-40B4-BE49-F238E27FC236}">
              <a16:creationId xmlns:a16="http://schemas.microsoft.com/office/drawing/2014/main" id="{77E600E5-35EE-8C44-9796-D73C38685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40</xdr:row>
      <xdr:rowOff>165100</xdr:rowOff>
    </xdr:from>
    <xdr:to>
      <xdr:col>3</xdr:col>
      <xdr:colOff>0</xdr:colOff>
      <xdr:row>60</xdr:row>
      <xdr:rowOff>177800</xdr:rowOff>
    </xdr:to>
    <xdr:graphicFrame macro="">
      <xdr:nvGraphicFramePr>
        <xdr:cNvPr id="5" name="Diagramm 4">
          <a:extLst>
            <a:ext uri="{FF2B5EF4-FFF2-40B4-BE49-F238E27FC236}">
              <a16:creationId xmlns:a16="http://schemas.microsoft.com/office/drawing/2014/main" id="{C4A0C7CF-562E-914D-A50D-13D63B2B2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40</xdr:row>
      <xdr:rowOff>139700</xdr:rowOff>
    </xdr:from>
    <xdr:to>
      <xdr:col>4</xdr:col>
      <xdr:colOff>0</xdr:colOff>
      <xdr:row>60</xdr:row>
      <xdr:rowOff>152400</xdr:rowOff>
    </xdr:to>
    <xdr:graphicFrame macro="">
      <xdr:nvGraphicFramePr>
        <xdr:cNvPr id="6" name="Diagramm 5">
          <a:extLst>
            <a:ext uri="{FF2B5EF4-FFF2-40B4-BE49-F238E27FC236}">
              <a16:creationId xmlns:a16="http://schemas.microsoft.com/office/drawing/2014/main" id="{6701A1A5-9184-BF48-A96A-4526E23CE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241300</xdr:colOff>
      <xdr:row>40</xdr:row>
      <xdr:rowOff>165100</xdr:rowOff>
    </xdr:from>
    <xdr:to>
      <xdr:col>2</xdr:col>
      <xdr:colOff>0</xdr:colOff>
      <xdr:row>60</xdr:row>
      <xdr:rowOff>177800</xdr:rowOff>
    </xdr:to>
    <xdr:graphicFrame macro="">
      <xdr:nvGraphicFramePr>
        <xdr:cNvPr id="7" name="Diagramm 6">
          <a:extLst>
            <a:ext uri="{FF2B5EF4-FFF2-40B4-BE49-F238E27FC236}">
              <a16:creationId xmlns:a16="http://schemas.microsoft.com/office/drawing/2014/main" id="{54EC93B4-BA42-1E4C-AB82-1773098C9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152400</xdr:colOff>
      <xdr:row>40</xdr:row>
      <xdr:rowOff>165100</xdr:rowOff>
    </xdr:from>
    <xdr:to>
      <xdr:col>3</xdr:col>
      <xdr:colOff>0</xdr:colOff>
      <xdr:row>60</xdr:row>
      <xdr:rowOff>177800</xdr:rowOff>
    </xdr:to>
    <xdr:graphicFrame macro="">
      <xdr:nvGraphicFramePr>
        <xdr:cNvPr id="8" name="Diagramm 7">
          <a:extLst>
            <a:ext uri="{FF2B5EF4-FFF2-40B4-BE49-F238E27FC236}">
              <a16:creationId xmlns:a16="http://schemas.microsoft.com/office/drawing/2014/main" id="{AC40D9D6-D54D-F349-92C8-470D1C8BF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495300</xdr:colOff>
      <xdr:row>40</xdr:row>
      <xdr:rowOff>139700</xdr:rowOff>
    </xdr:from>
    <xdr:to>
      <xdr:col>4</xdr:col>
      <xdr:colOff>0</xdr:colOff>
      <xdr:row>60</xdr:row>
      <xdr:rowOff>152400</xdr:rowOff>
    </xdr:to>
    <xdr:graphicFrame macro="">
      <xdr:nvGraphicFramePr>
        <xdr:cNvPr id="9" name="Diagramm 8">
          <a:extLst>
            <a:ext uri="{FF2B5EF4-FFF2-40B4-BE49-F238E27FC236}">
              <a16:creationId xmlns:a16="http://schemas.microsoft.com/office/drawing/2014/main" id="{F40E3AFA-A16B-DC44-A617-A72D9FEA2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152400</xdr:colOff>
      <xdr:row>40</xdr:row>
      <xdr:rowOff>165100</xdr:rowOff>
    </xdr:from>
    <xdr:to>
      <xdr:col>3</xdr:col>
      <xdr:colOff>0</xdr:colOff>
      <xdr:row>60</xdr:row>
      <xdr:rowOff>177800</xdr:rowOff>
    </xdr:to>
    <xdr:graphicFrame macro="">
      <xdr:nvGraphicFramePr>
        <xdr:cNvPr id="10" name="Diagramm 9">
          <a:extLst>
            <a:ext uri="{FF2B5EF4-FFF2-40B4-BE49-F238E27FC236}">
              <a16:creationId xmlns:a16="http://schemas.microsoft.com/office/drawing/2014/main" id="{90752B06-FA97-214B-8253-F34497B5C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152400</xdr:colOff>
      <xdr:row>40</xdr:row>
      <xdr:rowOff>139700</xdr:rowOff>
    </xdr:from>
    <xdr:to>
      <xdr:col>4</xdr:col>
      <xdr:colOff>0</xdr:colOff>
      <xdr:row>60</xdr:row>
      <xdr:rowOff>152400</xdr:rowOff>
    </xdr:to>
    <xdr:graphicFrame macro="">
      <xdr:nvGraphicFramePr>
        <xdr:cNvPr id="11" name="Diagramm 10">
          <a:extLst>
            <a:ext uri="{FF2B5EF4-FFF2-40B4-BE49-F238E27FC236}">
              <a16:creationId xmlns:a16="http://schemas.microsoft.com/office/drawing/2014/main" id="{120C78A6-55F9-DC46-871B-8DE63A476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40</xdr:row>
      <xdr:rowOff>165100</xdr:rowOff>
    </xdr:from>
    <xdr:to>
      <xdr:col>9</xdr:col>
      <xdr:colOff>139700</xdr:colOff>
      <xdr:row>60</xdr:row>
      <xdr:rowOff>177800</xdr:rowOff>
    </xdr:to>
    <xdr:graphicFrame macro="">
      <xdr:nvGraphicFramePr>
        <xdr:cNvPr id="2" name="Diagramm 1">
          <a:extLst>
            <a:ext uri="{FF2B5EF4-FFF2-40B4-BE49-F238E27FC236}">
              <a16:creationId xmlns:a16="http://schemas.microsoft.com/office/drawing/2014/main" id="{70DE8A4B-B7AB-2C47-B4C6-DB8CD15F1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40</xdr:row>
      <xdr:rowOff>165100</xdr:rowOff>
    </xdr:from>
    <xdr:to>
      <xdr:col>17</xdr:col>
      <xdr:colOff>0</xdr:colOff>
      <xdr:row>60</xdr:row>
      <xdr:rowOff>177800</xdr:rowOff>
    </xdr:to>
    <xdr:graphicFrame macro="">
      <xdr:nvGraphicFramePr>
        <xdr:cNvPr id="3" name="Diagramm 2">
          <a:extLst>
            <a:ext uri="{FF2B5EF4-FFF2-40B4-BE49-F238E27FC236}">
              <a16:creationId xmlns:a16="http://schemas.microsoft.com/office/drawing/2014/main" id="{2BDC94E0-C3C0-5C40-B84D-9BA17D6B8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495300</xdr:colOff>
      <xdr:row>40</xdr:row>
      <xdr:rowOff>139700</xdr:rowOff>
    </xdr:from>
    <xdr:to>
      <xdr:col>23</xdr:col>
      <xdr:colOff>0</xdr:colOff>
      <xdr:row>60</xdr:row>
      <xdr:rowOff>152400</xdr:rowOff>
    </xdr:to>
    <xdr:graphicFrame macro="">
      <xdr:nvGraphicFramePr>
        <xdr:cNvPr id="4" name="Diagramm 3">
          <a:extLst>
            <a:ext uri="{FF2B5EF4-FFF2-40B4-BE49-F238E27FC236}">
              <a16:creationId xmlns:a16="http://schemas.microsoft.com/office/drawing/2014/main" id="{701A1B1B-D6F0-804F-82EF-48940E635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152400</xdr:colOff>
      <xdr:row>40</xdr:row>
      <xdr:rowOff>165100</xdr:rowOff>
    </xdr:from>
    <xdr:to>
      <xdr:col>17</xdr:col>
      <xdr:colOff>0</xdr:colOff>
      <xdr:row>60</xdr:row>
      <xdr:rowOff>177800</xdr:rowOff>
    </xdr:to>
    <xdr:graphicFrame macro="">
      <xdr:nvGraphicFramePr>
        <xdr:cNvPr id="5" name="Diagramm 4">
          <a:extLst>
            <a:ext uri="{FF2B5EF4-FFF2-40B4-BE49-F238E27FC236}">
              <a16:creationId xmlns:a16="http://schemas.microsoft.com/office/drawing/2014/main" id="{8D701814-A439-FF43-8235-C26325375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152400</xdr:colOff>
      <xdr:row>40</xdr:row>
      <xdr:rowOff>139700</xdr:rowOff>
    </xdr:from>
    <xdr:to>
      <xdr:col>23</xdr:col>
      <xdr:colOff>0</xdr:colOff>
      <xdr:row>60</xdr:row>
      <xdr:rowOff>152400</xdr:rowOff>
    </xdr:to>
    <xdr:graphicFrame macro="">
      <xdr:nvGraphicFramePr>
        <xdr:cNvPr id="6" name="Diagramm 5">
          <a:extLst>
            <a:ext uri="{FF2B5EF4-FFF2-40B4-BE49-F238E27FC236}">
              <a16:creationId xmlns:a16="http://schemas.microsoft.com/office/drawing/2014/main" id="{30225D9B-45AA-3D40-9CC1-51087245C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495300</xdr:colOff>
      <xdr:row>40</xdr:row>
      <xdr:rowOff>139700</xdr:rowOff>
    </xdr:from>
    <xdr:to>
      <xdr:col>31</xdr:col>
      <xdr:colOff>0</xdr:colOff>
      <xdr:row>60</xdr:row>
      <xdr:rowOff>152400</xdr:rowOff>
    </xdr:to>
    <xdr:graphicFrame macro="">
      <xdr:nvGraphicFramePr>
        <xdr:cNvPr id="7" name="Diagramm 6">
          <a:extLst>
            <a:ext uri="{FF2B5EF4-FFF2-40B4-BE49-F238E27FC236}">
              <a16:creationId xmlns:a16="http://schemas.microsoft.com/office/drawing/2014/main" id="{84B8F506-ED79-9B4F-A359-88419A11B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152400</xdr:colOff>
      <xdr:row>40</xdr:row>
      <xdr:rowOff>139700</xdr:rowOff>
    </xdr:from>
    <xdr:to>
      <xdr:col>33</xdr:col>
      <xdr:colOff>266700</xdr:colOff>
      <xdr:row>60</xdr:row>
      <xdr:rowOff>152400</xdr:rowOff>
    </xdr:to>
    <xdr:graphicFrame macro="">
      <xdr:nvGraphicFramePr>
        <xdr:cNvPr id="8" name="Diagramm 7">
          <a:extLst>
            <a:ext uri="{FF2B5EF4-FFF2-40B4-BE49-F238E27FC236}">
              <a16:creationId xmlns:a16="http://schemas.microsoft.com/office/drawing/2014/main" id="{C9C70210-E3CE-9A43-94BC-F9545F9A9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6</xdr:col>
      <xdr:colOff>0</xdr:colOff>
      <xdr:row>60</xdr:row>
      <xdr:rowOff>177800</xdr:rowOff>
    </xdr:to>
    <xdr:graphicFrame macro="">
      <xdr:nvGraphicFramePr>
        <xdr:cNvPr id="2" name="Diagramm 1">
          <a:extLst>
            <a:ext uri="{FF2B5EF4-FFF2-40B4-BE49-F238E27FC236}">
              <a16:creationId xmlns:a16="http://schemas.microsoft.com/office/drawing/2014/main" id="{27FD0A4E-426B-8945-8AC3-7E6B6BAC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40</xdr:row>
      <xdr:rowOff>165100</xdr:rowOff>
    </xdr:from>
    <xdr:to>
      <xdr:col>11</xdr:col>
      <xdr:colOff>0</xdr:colOff>
      <xdr:row>60</xdr:row>
      <xdr:rowOff>177800</xdr:rowOff>
    </xdr:to>
    <xdr:graphicFrame macro="">
      <xdr:nvGraphicFramePr>
        <xdr:cNvPr id="3" name="Diagramm 2">
          <a:extLst>
            <a:ext uri="{FF2B5EF4-FFF2-40B4-BE49-F238E27FC236}">
              <a16:creationId xmlns:a16="http://schemas.microsoft.com/office/drawing/2014/main" id="{772C4745-6830-3947-8496-B72EBF70B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40</xdr:row>
      <xdr:rowOff>139700</xdr:rowOff>
    </xdr:from>
    <xdr:to>
      <xdr:col>16</xdr:col>
      <xdr:colOff>0</xdr:colOff>
      <xdr:row>60</xdr:row>
      <xdr:rowOff>152400</xdr:rowOff>
    </xdr:to>
    <xdr:graphicFrame macro="">
      <xdr:nvGraphicFramePr>
        <xdr:cNvPr id="4" name="Diagramm 3">
          <a:extLst>
            <a:ext uri="{FF2B5EF4-FFF2-40B4-BE49-F238E27FC236}">
              <a16:creationId xmlns:a16="http://schemas.microsoft.com/office/drawing/2014/main" id="{5F65FF5B-E186-6A42-83CD-CA5B15FD4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152400</xdr:colOff>
      <xdr:row>40</xdr:row>
      <xdr:rowOff>165100</xdr:rowOff>
    </xdr:from>
    <xdr:to>
      <xdr:col>11</xdr:col>
      <xdr:colOff>0</xdr:colOff>
      <xdr:row>60</xdr:row>
      <xdr:rowOff>177800</xdr:rowOff>
    </xdr:to>
    <xdr:graphicFrame macro="">
      <xdr:nvGraphicFramePr>
        <xdr:cNvPr id="5" name="Diagramm 4">
          <a:extLst>
            <a:ext uri="{FF2B5EF4-FFF2-40B4-BE49-F238E27FC236}">
              <a16:creationId xmlns:a16="http://schemas.microsoft.com/office/drawing/2014/main" id="{3F402704-C014-1644-8CD9-362DFD60A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152400</xdr:colOff>
      <xdr:row>40</xdr:row>
      <xdr:rowOff>139700</xdr:rowOff>
    </xdr:from>
    <xdr:to>
      <xdr:col>16</xdr:col>
      <xdr:colOff>0</xdr:colOff>
      <xdr:row>60</xdr:row>
      <xdr:rowOff>152400</xdr:rowOff>
    </xdr:to>
    <xdr:graphicFrame macro="">
      <xdr:nvGraphicFramePr>
        <xdr:cNvPr id="6" name="Diagramm 5">
          <a:extLst>
            <a:ext uri="{FF2B5EF4-FFF2-40B4-BE49-F238E27FC236}">
              <a16:creationId xmlns:a16="http://schemas.microsoft.com/office/drawing/2014/main" id="{874ADC46-43A1-E14D-9A91-17A468383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495300</xdr:colOff>
      <xdr:row>40</xdr:row>
      <xdr:rowOff>139700</xdr:rowOff>
    </xdr:from>
    <xdr:to>
      <xdr:col>21</xdr:col>
      <xdr:colOff>0</xdr:colOff>
      <xdr:row>60</xdr:row>
      <xdr:rowOff>152400</xdr:rowOff>
    </xdr:to>
    <xdr:graphicFrame macro="">
      <xdr:nvGraphicFramePr>
        <xdr:cNvPr id="7" name="Diagramm 6">
          <a:extLst>
            <a:ext uri="{FF2B5EF4-FFF2-40B4-BE49-F238E27FC236}">
              <a16:creationId xmlns:a16="http://schemas.microsoft.com/office/drawing/2014/main" id="{ACA390CB-3093-7846-B3B3-75CE57EEA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152400</xdr:colOff>
      <xdr:row>40</xdr:row>
      <xdr:rowOff>139700</xdr:rowOff>
    </xdr:from>
    <xdr:to>
      <xdr:col>21</xdr:col>
      <xdr:colOff>0</xdr:colOff>
      <xdr:row>60</xdr:row>
      <xdr:rowOff>152400</xdr:rowOff>
    </xdr:to>
    <xdr:graphicFrame macro="">
      <xdr:nvGraphicFramePr>
        <xdr:cNvPr id="8" name="Diagramm 7">
          <a:extLst>
            <a:ext uri="{FF2B5EF4-FFF2-40B4-BE49-F238E27FC236}">
              <a16:creationId xmlns:a16="http://schemas.microsoft.com/office/drawing/2014/main" id="{16C625EB-9E59-D04C-A94B-23F180841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241300</xdr:colOff>
      <xdr:row>40</xdr:row>
      <xdr:rowOff>165100</xdr:rowOff>
    </xdr:from>
    <xdr:to>
      <xdr:col>3</xdr:col>
      <xdr:colOff>0</xdr:colOff>
      <xdr:row>60</xdr:row>
      <xdr:rowOff>177800</xdr:rowOff>
    </xdr:to>
    <xdr:graphicFrame macro="">
      <xdr:nvGraphicFramePr>
        <xdr:cNvPr id="7" name="Diagramm 6">
          <a:extLst>
            <a:ext uri="{FF2B5EF4-FFF2-40B4-BE49-F238E27FC236}">
              <a16:creationId xmlns:a16="http://schemas.microsoft.com/office/drawing/2014/main" id="{80FD0594-B20F-F34F-8114-471F19A14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40</xdr:row>
      <xdr:rowOff>165100</xdr:rowOff>
    </xdr:from>
    <xdr:to>
      <xdr:col>7</xdr:col>
      <xdr:colOff>0</xdr:colOff>
      <xdr:row>60</xdr:row>
      <xdr:rowOff>177800</xdr:rowOff>
    </xdr:to>
    <xdr:graphicFrame macro="">
      <xdr:nvGraphicFramePr>
        <xdr:cNvPr id="8" name="Diagramm 7">
          <a:extLst>
            <a:ext uri="{FF2B5EF4-FFF2-40B4-BE49-F238E27FC236}">
              <a16:creationId xmlns:a16="http://schemas.microsoft.com/office/drawing/2014/main" id="{5349194B-88C4-F14D-BDA0-E9124EC77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40</xdr:row>
      <xdr:rowOff>139700</xdr:rowOff>
    </xdr:from>
    <xdr:to>
      <xdr:col>11</xdr:col>
      <xdr:colOff>0</xdr:colOff>
      <xdr:row>60</xdr:row>
      <xdr:rowOff>152400</xdr:rowOff>
    </xdr:to>
    <xdr:graphicFrame macro="">
      <xdr:nvGraphicFramePr>
        <xdr:cNvPr id="9" name="Diagramm 8">
          <a:extLst>
            <a:ext uri="{FF2B5EF4-FFF2-40B4-BE49-F238E27FC236}">
              <a16:creationId xmlns:a16="http://schemas.microsoft.com/office/drawing/2014/main" id="{8922D08E-A88D-7144-8ECF-52689C8AD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40</xdr:row>
      <xdr:rowOff>165100</xdr:rowOff>
    </xdr:from>
    <xdr:to>
      <xdr:col>7</xdr:col>
      <xdr:colOff>0</xdr:colOff>
      <xdr:row>60</xdr:row>
      <xdr:rowOff>177800</xdr:rowOff>
    </xdr:to>
    <xdr:graphicFrame macro="">
      <xdr:nvGraphicFramePr>
        <xdr:cNvPr id="10" name="Diagramm 9">
          <a:extLst>
            <a:ext uri="{FF2B5EF4-FFF2-40B4-BE49-F238E27FC236}">
              <a16:creationId xmlns:a16="http://schemas.microsoft.com/office/drawing/2014/main" id="{A03A8C9F-A520-9049-BF1B-B3940AAE8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152400</xdr:colOff>
      <xdr:row>40</xdr:row>
      <xdr:rowOff>139700</xdr:rowOff>
    </xdr:from>
    <xdr:to>
      <xdr:col>10</xdr:col>
      <xdr:colOff>2324100</xdr:colOff>
      <xdr:row>60</xdr:row>
      <xdr:rowOff>152400</xdr:rowOff>
    </xdr:to>
    <xdr:graphicFrame macro="">
      <xdr:nvGraphicFramePr>
        <xdr:cNvPr id="11" name="Diagramm 10">
          <a:extLst>
            <a:ext uri="{FF2B5EF4-FFF2-40B4-BE49-F238E27FC236}">
              <a16:creationId xmlns:a16="http://schemas.microsoft.com/office/drawing/2014/main" id="{5A91181D-9677-F142-994A-5DF452153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241300</xdr:colOff>
      <xdr:row>40</xdr:row>
      <xdr:rowOff>165100</xdr:rowOff>
    </xdr:from>
    <xdr:to>
      <xdr:col>3</xdr:col>
      <xdr:colOff>0</xdr:colOff>
      <xdr:row>60</xdr:row>
      <xdr:rowOff>177800</xdr:rowOff>
    </xdr:to>
    <xdr:graphicFrame macro="">
      <xdr:nvGraphicFramePr>
        <xdr:cNvPr id="12" name="Diagramm 11">
          <a:extLst>
            <a:ext uri="{FF2B5EF4-FFF2-40B4-BE49-F238E27FC236}">
              <a16:creationId xmlns:a16="http://schemas.microsoft.com/office/drawing/2014/main" id="{088D6087-D9D9-034C-9832-A9C4B2FA2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152400</xdr:colOff>
      <xdr:row>40</xdr:row>
      <xdr:rowOff>165100</xdr:rowOff>
    </xdr:from>
    <xdr:to>
      <xdr:col>7</xdr:col>
      <xdr:colOff>0</xdr:colOff>
      <xdr:row>60</xdr:row>
      <xdr:rowOff>177800</xdr:rowOff>
    </xdr:to>
    <xdr:graphicFrame macro="">
      <xdr:nvGraphicFramePr>
        <xdr:cNvPr id="13" name="Diagramm 12">
          <a:extLst>
            <a:ext uri="{FF2B5EF4-FFF2-40B4-BE49-F238E27FC236}">
              <a16:creationId xmlns:a16="http://schemas.microsoft.com/office/drawing/2014/main" id="{76AD9122-45A4-7940-9740-B725860A3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495300</xdr:colOff>
      <xdr:row>40</xdr:row>
      <xdr:rowOff>139700</xdr:rowOff>
    </xdr:from>
    <xdr:to>
      <xdr:col>11</xdr:col>
      <xdr:colOff>0</xdr:colOff>
      <xdr:row>60</xdr:row>
      <xdr:rowOff>152400</xdr:rowOff>
    </xdr:to>
    <xdr:graphicFrame macro="">
      <xdr:nvGraphicFramePr>
        <xdr:cNvPr id="14" name="Diagramm 13">
          <a:extLst>
            <a:ext uri="{FF2B5EF4-FFF2-40B4-BE49-F238E27FC236}">
              <a16:creationId xmlns:a16="http://schemas.microsoft.com/office/drawing/2014/main" id="{0A331769-7F36-394C-BEE7-4841F55E1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152400</xdr:colOff>
      <xdr:row>40</xdr:row>
      <xdr:rowOff>165100</xdr:rowOff>
    </xdr:from>
    <xdr:to>
      <xdr:col>7</xdr:col>
      <xdr:colOff>1003300</xdr:colOff>
      <xdr:row>60</xdr:row>
      <xdr:rowOff>177800</xdr:rowOff>
    </xdr:to>
    <xdr:graphicFrame macro="">
      <xdr:nvGraphicFramePr>
        <xdr:cNvPr id="15" name="Diagramm 14">
          <a:extLst>
            <a:ext uri="{FF2B5EF4-FFF2-40B4-BE49-F238E27FC236}">
              <a16:creationId xmlns:a16="http://schemas.microsoft.com/office/drawing/2014/main" id="{2C7C0C65-FF7F-6449-B945-A8CFF2C4C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152400</xdr:colOff>
      <xdr:row>40</xdr:row>
      <xdr:rowOff>139700</xdr:rowOff>
    </xdr:from>
    <xdr:to>
      <xdr:col>10</xdr:col>
      <xdr:colOff>2324100</xdr:colOff>
      <xdr:row>60</xdr:row>
      <xdr:rowOff>152400</xdr:rowOff>
    </xdr:to>
    <xdr:graphicFrame macro="">
      <xdr:nvGraphicFramePr>
        <xdr:cNvPr id="16" name="Diagramm 15">
          <a:extLst>
            <a:ext uri="{FF2B5EF4-FFF2-40B4-BE49-F238E27FC236}">
              <a16:creationId xmlns:a16="http://schemas.microsoft.com/office/drawing/2014/main" id="{361272F5-DB7A-5041-8B3E-75CCB67A2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177800</xdr:colOff>
      <xdr:row>40</xdr:row>
      <xdr:rowOff>139700</xdr:rowOff>
    </xdr:from>
    <xdr:to>
      <xdr:col>14</xdr:col>
      <xdr:colOff>2260600</xdr:colOff>
      <xdr:row>60</xdr:row>
      <xdr:rowOff>152400</xdr:rowOff>
    </xdr:to>
    <xdr:graphicFrame macro="">
      <xdr:nvGraphicFramePr>
        <xdr:cNvPr id="17" name="Diagramm 16">
          <a:extLst>
            <a:ext uri="{FF2B5EF4-FFF2-40B4-BE49-F238E27FC236}">
              <a16:creationId xmlns:a16="http://schemas.microsoft.com/office/drawing/2014/main" id="{F68A654A-2FA6-C24D-B1C1-7ACCBB634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7grylnmtuc@ethz.ch" id="{0E83008A-95D8-A441-A3F2-957823D7488C}" userId="S::7grylnmtuc@ethz.ch::ea370b14-cdd9-48a4-a181-865af939f6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0" dT="2021-02-02T20:02:13.54" personId="{0E83008A-95D8-A441-A3F2-957823D7488C}" id="{5976EDCB-3FB0-D14A-8FCC-C18A3D8F1592}">
    <text>Is that currently used? IF so, for what?</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0-06-18T20:34:23.22" personId="{0E83008A-95D8-A441-A3F2-957823D7488C}" id="{3F1903C2-B329-B140-85F5-3AFDF32F65BB}">
    <text>be careful: module prices vs. system prices!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0.xml.rels><?xml version="1.0" encoding="UTF-8" standalone="yes"?>
<Relationships xmlns="http://schemas.openxmlformats.org/package/2006/relationships"><Relationship Id="rId2" Type="http://schemas.openxmlformats.org/officeDocument/2006/relationships/hyperlink" Target="https://www.engineeringtoolbox.com/fuels-higher-calorific-values-d_169.html" TargetMode="External"/><Relationship Id="rId1" Type="http://schemas.openxmlformats.org/officeDocument/2006/relationships/hyperlink" Target="https://www.engineeringtoolbox.com/fuels-higher-calorific-values-d_169.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tesla.com/en_AU/blog/introducing-megapack-utility-scale-energy-storage" TargetMode="External"/><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108"/>
  <sheetViews>
    <sheetView tabSelected="1" zoomScale="110" zoomScaleNormal="110" workbookViewId="0">
      <pane ySplit="2" topLeftCell="A3" activePane="bottomLeft" state="frozen"/>
      <selection pane="bottomLeft" activeCell="A3" sqref="A3"/>
    </sheetView>
  </sheetViews>
  <sheetFormatPr baseColWidth="10" defaultRowHeight="15.75" outlineLevelCol="1" x14ac:dyDescent="0.25"/>
  <cols>
    <col min="1" max="1" width="44.875" bestFit="1" customWidth="1"/>
    <col min="2" max="2" width="34.625" customWidth="1"/>
    <col min="3" max="5" width="11.625" style="162" customWidth="1"/>
    <col min="6" max="35" width="11.625" style="162" customWidth="1" outlineLevel="1"/>
    <col min="36" max="36" width="43.125" customWidth="1"/>
    <col min="37" max="37" width="11.875" bestFit="1" customWidth="1"/>
    <col min="39" max="39" width="11.5" bestFit="1" customWidth="1"/>
    <col min="40" max="40" width="32" bestFit="1" customWidth="1"/>
    <col min="42" max="42" width="30.875" bestFit="1" customWidth="1"/>
  </cols>
  <sheetData>
    <row r="1" spans="1:46" x14ac:dyDescent="0.25">
      <c r="C1" s="162">
        <v>2020</v>
      </c>
      <c r="F1" s="162">
        <v>2021</v>
      </c>
      <c r="G1" s="162">
        <v>2022</v>
      </c>
      <c r="H1" s="162">
        <v>2023</v>
      </c>
      <c r="I1" s="162">
        <v>2024</v>
      </c>
      <c r="J1" s="162">
        <v>2025</v>
      </c>
      <c r="K1" s="162">
        <v>2026</v>
      </c>
      <c r="L1" s="162">
        <v>2027</v>
      </c>
      <c r="M1" s="162">
        <v>2028</v>
      </c>
      <c r="N1" s="162">
        <v>2029</v>
      </c>
      <c r="O1" s="162">
        <v>2030</v>
      </c>
      <c r="P1" s="162">
        <v>2031</v>
      </c>
      <c r="Q1" s="162">
        <v>2032</v>
      </c>
      <c r="R1" s="162">
        <v>2033</v>
      </c>
      <c r="S1" s="162">
        <v>2034</v>
      </c>
      <c r="T1" s="162">
        <v>2035</v>
      </c>
      <c r="U1" s="162">
        <v>2036</v>
      </c>
      <c r="V1" s="162">
        <v>2037</v>
      </c>
      <c r="W1" s="162">
        <v>2038</v>
      </c>
      <c r="X1" s="162">
        <v>2039</v>
      </c>
      <c r="Y1" s="162">
        <v>2040</v>
      </c>
      <c r="Z1" s="162">
        <v>2041</v>
      </c>
      <c r="AA1" s="162">
        <v>2042</v>
      </c>
      <c r="AB1" s="162">
        <v>2043</v>
      </c>
      <c r="AC1" s="162">
        <v>2044</v>
      </c>
      <c r="AD1" s="162">
        <v>2045</v>
      </c>
      <c r="AE1" s="162">
        <v>2046</v>
      </c>
      <c r="AF1" s="162">
        <v>2047</v>
      </c>
      <c r="AG1" s="162">
        <v>2048</v>
      </c>
      <c r="AH1" s="162">
        <v>2049</v>
      </c>
      <c r="AI1" s="162">
        <v>2050</v>
      </c>
    </row>
    <row r="2" spans="1:46" x14ac:dyDescent="0.25">
      <c r="A2" s="5" t="s">
        <v>19</v>
      </c>
      <c r="B2" s="5" t="s">
        <v>16</v>
      </c>
      <c r="C2" s="159" t="s">
        <v>471</v>
      </c>
      <c r="D2" s="159" t="s">
        <v>470</v>
      </c>
      <c r="E2" s="159" t="s">
        <v>469</v>
      </c>
      <c r="F2" s="159" t="s">
        <v>472</v>
      </c>
      <c r="G2" s="159" t="s">
        <v>473</v>
      </c>
      <c r="H2" s="159" t="s">
        <v>474</v>
      </c>
      <c r="I2" s="159" t="s">
        <v>475</v>
      </c>
      <c r="J2" s="159" t="s">
        <v>476</v>
      </c>
      <c r="K2" s="159" t="s">
        <v>477</v>
      </c>
      <c r="L2" s="159" t="s">
        <v>478</v>
      </c>
      <c r="M2" s="159" t="s">
        <v>479</v>
      </c>
      <c r="N2" s="159" t="s">
        <v>480</v>
      </c>
      <c r="O2" s="159" t="s">
        <v>481</v>
      </c>
      <c r="P2" s="159" t="s">
        <v>482</v>
      </c>
      <c r="Q2" s="159" t="s">
        <v>483</v>
      </c>
      <c r="R2" s="159" t="s">
        <v>484</v>
      </c>
      <c r="S2" s="159" t="s">
        <v>485</v>
      </c>
      <c r="T2" s="159" t="s">
        <v>486</v>
      </c>
      <c r="U2" s="159" t="s">
        <v>487</v>
      </c>
      <c r="V2" s="159" t="s">
        <v>488</v>
      </c>
      <c r="W2" s="159" t="s">
        <v>489</v>
      </c>
      <c r="X2" s="159" t="s">
        <v>490</v>
      </c>
      <c r="Y2" s="159" t="s">
        <v>491</v>
      </c>
      <c r="Z2" s="159" t="s">
        <v>492</v>
      </c>
      <c r="AA2" s="159" t="s">
        <v>493</v>
      </c>
      <c r="AB2" s="159" t="s">
        <v>494</v>
      </c>
      <c r="AC2" s="159" t="s">
        <v>495</v>
      </c>
      <c r="AD2" s="159" t="s">
        <v>496</v>
      </c>
      <c r="AE2" s="159" t="s">
        <v>497</v>
      </c>
      <c r="AF2" s="159" t="s">
        <v>498</v>
      </c>
      <c r="AG2" s="159" t="s">
        <v>499</v>
      </c>
      <c r="AH2" s="159" t="s">
        <v>500</v>
      </c>
      <c r="AI2" s="159" t="s">
        <v>501</v>
      </c>
      <c r="AJ2" s="5" t="s">
        <v>14</v>
      </c>
      <c r="AK2" s="5" t="s">
        <v>18</v>
      </c>
      <c r="AL2" s="5" t="s">
        <v>15</v>
      </c>
    </row>
    <row r="3" spans="1:46" x14ac:dyDescent="0.25">
      <c r="A3" s="11" t="s">
        <v>94</v>
      </c>
      <c r="B3" t="s">
        <v>91</v>
      </c>
      <c r="C3" s="12">
        <v>10</v>
      </c>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11" t="s">
        <v>92</v>
      </c>
      <c r="AK3" s="10"/>
      <c r="AL3" s="10"/>
      <c r="AM3" s="157" t="e">
        <f>#REF!*10^9*3600/#REF!</f>
        <v>#REF!</v>
      </c>
      <c r="AN3" t="s">
        <v>409</v>
      </c>
      <c r="AO3" s="156" t="e">
        <f>AM3/#REF!</f>
        <v>#REF!</v>
      </c>
      <c r="AP3" t="s">
        <v>410</v>
      </c>
      <c r="AQ3" s="156" t="e">
        <f>AO3/constants!C3</f>
        <v>#REF!</v>
      </c>
      <c r="AR3" t="s">
        <v>411</v>
      </c>
      <c r="AS3" s="156" t="e">
        <f>AO3*3.79</f>
        <v>#REF!</v>
      </c>
      <c r="AT3" t="s">
        <v>412</v>
      </c>
    </row>
    <row r="4" spans="1:46" s="8" customFormat="1" x14ac:dyDescent="0.25">
      <c r="A4" s="10"/>
      <c r="B4"/>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0"/>
      <c r="AK4" s="10"/>
      <c r="AL4" s="10"/>
    </row>
    <row r="5" spans="1:46" x14ac:dyDescent="0.25">
      <c r="A5" s="3" t="s">
        <v>95</v>
      </c>
      <c r="B5" s="3"/>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3"/>
      <c r="AK5" s="3"/>
      <c r="AL5" s="3"/>
    </row>
    <row r="6" spans="1:46" x14ac:dyDescent="0.25">
      <c r="A6" t="s">
        <v>20</v>
      </c>
      <c r="B6" s="2" t="s">
        <v>127</v>
      </c>
      <c r="C6" s="162">
        <v>8</v>
      </c>
      <c r="D6" s="162">
        <v>6</v>
      </c>
      <c r="E6" s="162">
        <v>10</v>
      </c>
      <c r="AJ6" t="s">
        <v>17</v>
      </c>
      <c r="AK6" t="s">
        <v>502</v>
      </c>
    </row>
    <row r="7" spans="1:46" x14ac:dyDescent="0.25">
      <c r="A7" t="s">
        <v>213</v>
      </c>
      <c r="B7" s="2" t="s">
        <v>211</v>
      </c>
      <c r="C7" s="46">
        <v>5000</v>
      </c>
      <c r="D7" s="163"/>
      <c r="E7" s="163"/>
      <c r="F7"/>
      <c r="G7"/>
      <c r="H7"/>
      <c r="I7"/>
      <c r="J7"/>
      <c r="K7"/>
      <c r="L7"/>
      <c r="M7"/>
      <c r="N7"/>
      <c r="O7"/>
      <c r="P7"/>
      <c r="Q7"/>
      <c r="R7"/>
      <c r="S7"/>
      <c r="T7"/>
      <c r="U7"/>
      <c r="V7"/>
      <c r="W7"/>
      <c r="X7"/>
      <c r="Y7"/>
      <c r="Z7"/>
      <c r="AA7"/>
      <c r="AB7"/>
      <c r="AC7"/>
      <c r="AD7"/>
      <c r="AE7"/>
      <c r="AF7"/>
      <c r="AG7"/>
      <c r="AH7"/>
      <c r="AI7"/>
      <c r="AJ7" t="str">
        <f>""</f>
        <v/>
      </c>
    </row>
    <row r="8" spans="1:46" x14ac:dyDescent="0.25">
      <c r="A8" t="s">
        <v>214</v>
      </c>
      <c r="B8" s="2" t="s">
        <v>212</v>
      </c>
      <c r="C8" s="47">
        <v>0</v>
      </c>
      <c r="D8" s="4"/>
      <c r="E8" s="4"/>
      <c r="F8"/>
      <c r="G8"/>
      <c r="H8"/>
      <c r="I8"/>
      <c r="J8"/>
      <c r="K8"/>
      <c r="L8"/>
      <c r="M8"/>
      <c r="N8"/>
      <c r="O8"/>
      <c r="P8"/>
      <c r="Q8"/>
      <c r="R8"/>
      <c r="S8"/>
      <c r="T8"/>
      <c r="U8"/>
      <c r="V8"/>
      <c r="W8"/>
      <c r="X8"/>
      <c r="Y8"/>
      <c r="Z8"/>
      <c r="AA8"/>
      <c r="AB8"/>
      <c r="AC8"/>
      <c r="AD8"/>
      <c r="AE8"/>
      <c r="AF8"/>
      <c r="AG8"/>
      <c r="AH8"/>
      <c r="AI8"/>
      <c r="AJ8" t="str">
        <f>""</f>
        <v/>
      </c>
    </row>
    <row r="9" spans="1:46" x14ac:dyDescent="0.25">
      <c r="A9" t="s">
        <v>33</v>
      </c>
      <c r="B9" s="2" t="s">
        <v>424</v>
      </c>
      <c r="C9" s="58">
        <v>1760</v>
      </c>
      <c r="D9" s="167">
        <f>C9*0.8</f>
        <v>1408</v>
      </c>
      <c r="E9" s="162">
        <f>C9*1.2</f>
        <v>2112</v>
      </c>
      <c r="F9">
        <v>1728.625658289327</v>
      </c>
      <c r="G9">
        <v>1709.026252801784</v>
      </c>
      <c r="H9">
        <v>1694.15472188798</v>
      </c>
      <c r="I9">
        <v>1681.845676282242</v>
      </c>
      <c r="J9">
        <v>1671.1469895354669</v>
      </c>
      <c r="K9">
        <v>1661.5557194746009</v>
      </c>
      <c r="L9">
        <v>1652.774019216185</v>
      </c>
      <c r="M9">
        <v>1644.6110391690181</v>
      </c>
      <c r="N9">
        <v>1636.937205604685</v>
      </c>
      <c r="O9">
        <v>1629.660553736451</v>
      </c>
      <c r="P9">
        <v>1622.713473960963</v>
      </c>
      <c r="Q9">
        <v>1616.0448193452669</v>
      </c>
      <c r="R9">
        <v>1609.6149677085789</v>
      </c>
      <c r="S9">
        <v>1603.3926040962931</v>
      </c>
      <c r="T9">
        <v>1597.3525516274451</v>
      </c>
      <c r="U9">
        <v>1591.4742661370281</v>
      </c>
      <c r="V9">
        <v>1585.7407650806031</v>
      </c>
      <c r="W9">
        <v>1580.137848682599</v>
      </c>
      <c r="X9">
        <v>1574.6535226699641</v>
      </c>
      <c r="Y9">
        <v>1569.2775631144709</v>
      </c>
      <c r="Z9">
        <v>1564.0011834095949</v>
      </c>
      <c r="AA9">
        <v>1558.8167759315741</v>
      </c>
      <c r="AB9">
        <v>1553.7177091675801</v>
      </c>
      <c r="AC9">
        <v>1548.698166622067</v>
      </c>
      <c r="AD9">
        <v>1543.753017595559</v>
      </c>
      <c r="AE9">
        <v>1538.877712564336</v>
      </c>
      <c r="AF9">
        <v>1534.0681977527099</v>
      </c>
      <c r="AG9">
        <v>1529.320844826751</v>
      </c>
      <c r="AH9">
        <v>1524.6323926107259</v>
      </c>
      <c r="AI9">
        <v>1519.9998984433171</v>
      </c>
      <c r="AJ9" t="s">
        <v>2</v>
      </c>
      <c r="AK9" t="s">
        <v>503</v>
      </c>
    </row>
    <row r="10" spans="1:46" x14ac:dyDescent="0.25">
      <c r="A10" t="s">
        <v>34</v>
      </c>
      <c r="B10" s="2" t="s">
        <v>419</v>
      </c>
      <c r="C10" s="162">
        <v>2.5000000000000001E-2</v>
      </c>
      <c r="D10" s="162">
        <v>0.02</v>
      </c>
      <c r="E10" s="162">
        <v>0.03</v>
      </c>
      <c r="AJ10" t="s">
        <v>3</v>
      </c>
      <c r="AK10" t="s">
        <v>504</v>
      </c>
    </row>
    <row r="11" spans="1:46" x14ac:dyDescent="0.25">
      <c r="A11" t="s">
        <v>33</v>
      </c>
      <c r="B11" s="2" t="s">
        <v>420</v>
      </c>
      <c r="C11">
        <v>1290</v>
      </c>
      <c r="D11" s="167">
        <f>C11*0.8</f>
        <v>1032</v>
      </c>
      <c r="E11" s="162">
        <f>C11*1.2</f>
        <v>1548</v>
      </c>
      <c r="F11">
        <v>1266.4351021399359</v>
      </c>
      <c r="G11">
        <v>1251.7215719568251</v>
      </c>
      <c r="H11">
        <v>1240.5603045013179</v>
      </c>
      <c r="I11">
        <v>1231.323820126421</v>
      </c>
      <c r="J11">
        <v>1223.2967440579409</v>
      </c>
      <c r="K11">
        <v>1216.1012857804151</v>
      </c>
      <c r="L11">
        <v>1209.513758135746</v>
      </c>
      <c r="M11">
        <v>1203.3908536894121</v>
      </c>
      <c r="N11">
        <v>1197.6352899225101</v>
      </c>
      <c r="O11">
        <v>1192.178028800794</v>
      </c>
      <c r="P11">
        <v>1186.9683208669551</v>
      </c>
      <c r="Q11">
        <v>1181.967777285188</v>
      </c>
      <c r="R11">
        <v>1177.1466614419051</v>
      </c>
      <c r="S11">
        <v>1172.4814728071599</v>
      </c>
      <c r="T11">
        <v>1167.953318199216</v>
      </c>
      <c r="U11">
        <v>1163.546781562449</v>
      </c>
      <c r="V11">
        <v>1159.2491198518881</v>
      </c>
      <c r="W11">
        <v>1155.0496783596971</v>
      </c>
      <c r="X11">
        <v>1150.939457398709</v>
      </c>
      <c r="Y11">
        <v>1146.9107856787571</v>
      </c>
      <c r="Z11">
        <v>1142.957070359103</v>
      </c>
      <c r="AA11">
        <v>1139.0726031656311</v>
      </c>
      <c r="AB11">
        <v>1135.25240814433</v>
      </c>
      <c r="AC11">
        <v>1131.492120773825</v>
      </c>
      <c r="AD11">
        <v>1127.787891000381</v>
      </c>
      <c r="AE11">
        <v>1124.1363047366719</v>
      </c>
      <c r="AF11">
        <v>1120.5343197645359</v>
      </c>
      <c r="AG11">
        <v>1116.9792129858199</v>
      </c>
      <c r="AH11">
        <v>1113.46853669542</v>
      </c>
      <c r="AI11">
        <v>1110.0000820880121</v>
      </c>
      <c r="AJ11" t="s">
        <v>2</v>
      </c>
      <c r="AK11" t="s">
        <v>503</v>
      </c>
    </row>
    <row r="12" spans="1:46" x14ac:dyDescent="0.25">
      <c r="A12" t="s">
        <v>34</v>
      </c>
      <c r="B12" s="2" t="s">
        <v>421</v>
      </c>
      <c r="C12" s="162">
        <v>2.5000000000000001E-2</v>
      </c>
      <c r="D12" s="162">
        <v>0.02</v>
      </c>
      <c r="E12" s="162">
        <v>0.03</v>
      </c>
      <c r="AJ12" t="s">
        <v>3</v>
      </c>
      <c r="AK12" t="s">
        <v>504</v>
      </c>
    </row>
    <row r="13" spans="1:46" x14ac:dyDescent="0.25">
      <c r="A13" t="s">
        <v>33</v>
      </c>
      <c r="B13" s="2" t="s">
        <v>422</v>
      </c>
      <c r="C13">
        <v>1040</v>
      </c>
      <c r="D13" s="167">
        <f>C13*0.8</f>
        <v>832</v>
      </c>
      <c r="E13" s="162">
        <f>C13*1.2</f>
        <v>1248</v>
      </c>
      <c r="F13">
        <v>1020.320190748602</v>
      </c>
      <c r="G13">
        <v>1008.04157200671</v>
      </c>
      <c r="H13">
        <v>998.73106232688235</v>
      </c>
      <c r="I13">
        <v>991.0281599676299</v>
      </c>
      <c r="J13">
        <v>984.33513082136346</v>
      </c>
      <c r="K13">
        <v>978.33642512896665</v>
      </c>
      <c r="L13">
        <v>972.84526240294781</v>
      </c>
      <c r="M13">
        <v>967.74200869431661</v>
      </c>
      <c r="N13">
        <v>962.9454684946902</v>
      </c>
      <c r="O13">
        <v>958.39803019668921</v>
      </c>
      <c r="P13">
        <v>954.05735017122936</v>
      </c>
      <c r="Q13">
        <v>949.89140217859926</v>
      </c>
      <c r="R13">
        <v>945.87538088714541</v>
      </c>
      <c r="S13">
        <v>941.98968471437684</v>
      </c>
      <c r="T13">
        <v>938.21855622958981</v>
      </c>
      <c r="U13">
        <v>934.54913881121274</v>
      </c>
      <c r="V13">
        <v>930.97080556760534</v>
      </c>
      <c r="W13">
        <v>927.47467144725033</v>
      </c>
      <c r="X13">
        <v>924.05323168792415</v>
      </c>
      <c r="Y13">
        <v>920.70008931437519</v>
      </c>
      <c r="Z13">
        <v>917.40974662581266</v>
      </c>
      <c r="AA13">
        <v>914.17744346790937</v>
      </c>
      <c r="AB13">
        <v>910.99903024623427</v>
      </c>
      <c r="AC13">
        <v>907.87086710364224</v>
      </c>
      <c r="AD13">
        <v>904.78974305550446</v>
      </c>
      <c r="AE13">
        <v>901.75281052760101</v>
      </c>
      <c r="AF13">
        <v>898.75753190912178</v>
      </c>
      <c r="AG13">
        <v>895.80163557105675</v>
      </c>
      <c r="AH13">
        <v>892.88307940947402</v>
      </c>
      <c r="AI13">
        <v>890.00002042161486</v>
      </c>
      <c r="AJ13" t="s">
        <v>2</v>
      </c>
      <c r="AK13" t="s">
        <v>503</v>
      </c>
    </row>
    <row r="14" spans="1:46" x14ac:dyDescent="0.25">
      <c r="A14" t="s">
        <v>34</v>
      </c>
      <c r="B14" s="2" t="s">
        <v>423</v>
      </c>
      <c r="C14" s="162">
        <v>2.5000000000000001E-2</v>
      </c>
      <c r="D14" s="162">
        <v>0.02</v>
      </c>
      <c r="E14" s="162">
        <v>0.03</v>
      </c>
      <c r="AJ14" t="s">
        <v>3</v>
      </c>
      <c r="AK14" t="s">
        <v>504</v>
      </c>
    </row>
    <row r="15" spans="1:46" x14ac:dyDescent="0.25">
      <c r="A15" t="s">
        <v>35</v>
      </c>
      <c r="B15" s="2" t="s">
        <v>130</v>
      </c>
      <c r="C15" s="162">
        <v>25</v>
      </c>
      <c r="D15" s="162">
        <v>20</v>
      </c>
      <c r="E15" s="162">
        <v>30</v>
      </c>
      <c r="AJ15" t="s">
        <v>4</v>
      </c>
      <c r="AK15" t="s">
        <v>505</v>
      </c>
    </row>
    <row r="17" spans="1:38" x14ac:dyDescent="0.25">
      <c r="A17" s="3" t="s">
        <v>96</v>
      </c>
      <c r="B17" s="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3"/>
      <c r="AK17" s="3"/>
      <c r="AL17" s="3"/>
    </row>
    <row r="18" spans="1:38" x14ac:dyDescent="0.25">
      <c r="A18" t="s">
        <v>20</v>
      </c>
      <c r="B18" s="2" t="s">
        <v>127</v>
      </c>
      <c r="C18" s="162">
        <v>8</v>
      </c>
      <c r="D18" s="162">
        <v>6</v>
      </c>
      <c r="E18" s="162">
        <v>10</v>
      </c>
      <c r="AJ18" t="s">
        <v>17</v>
      </c>
      <c r="AK18" t="s">
        <v>502</v>
      </c>
    </row>
    <row r="19" spans="1:38" x14ac:dyDescent="0.25">
      <c r="A19" t="s">
        <v>33</v>
      </c>
      <c r="B19" s="2" t="s">
        <v>413</v>
      </c>
      <c r="C19">
        <v>2890</v>
      </c>
      <c r="D19" s="167">
        <f>C19*0.8</f>
        <v>2312</v>
      </c>
      <c r="E19" s="162">
        <f>C19*1.2</f>
        <v>3468</v>
      </c>
      <c r="F19">
        <v>2779.5743189955169</v>
      </c>
      <c r="G19">
        <v>2712.1862279514521</v>
      </c>
      <c r="H19">
        <v>2661.6851805619999</v>
      </c>
      <c r="I19">
        <v>2620.2204346522039</v>
      </c>
      <c r="J19">
        <v>2584.3919270758738</v>
      </c>
      <c r="K19">
        <v>2552.4239418091538</v>
      </c>
      <c r="L19">
        <v>2523.274354659447</v>
      </c>
      <c r="M19">
        <v>2496.280347401369</v>
      </c>
      <c r="N19">
        <v>2470.9946856514298</v>
      </c>
      <c r="O19">
        <v>2447.1015848242382</v>
      </c>
      <c r="P19">
        <v>2424.369892295143</v>
      </c>
      <c r="Q19">
        <v>2402.6253646600971</v>
      </c>
      <c r="R19">
        <v>2381.733411094026</v>
      </c>
      <c r="S19">
        <v>2361.587900929886</v>
      </c>
      <c r="T19">
        <v>2342.1036500854598</v>
      </c>
      <c r="U19">
        <v>2323.211227203396</v>
      </c>
      <c r="V19">
        <v>2304.8532715748838</v>
      </c>
      <c r="W19">
        <v>2286.9818248196229</v>
      </c>
      <c r="X19">
        <v>2269.5563595087428</v>
      </c>
      <c r="Y19">
        <v>2252.5422975612942</v>
      </c>
      <c r="Z19">
        <v>2235.909879603601</v>
      </c>
      <c r="AA19">
        <v>2219.633290245557</v>
      </c>
      <c r="AB19">
        <v>2203.6899729181382</v>
      </c>
      <c r="AC19">
        <v>2188.0600871282072</v>
      </c>
      <c r="AD19">
        <v>2172.7260741006121</v>
      </c>
      <c r="AE19">
        <v>2157.6723058862658</v>
      </c>
      <c r="AF19">
        <v>2142.8847994428911</v>
      </c>
      <c r="AG19">
        <v>2128.3509817976951</v>
      </c>
      <c r="AH19">
        <v>2114.0594957412068</v>
      </c>
      <c r="AI19">
        <v>2100.0000379551179</v>
      </c>
      <c r="AJ19" t="s">
        <v>2</v>
      </c>
      <c r="AK19" t="s">
        <v>503</v>
      </c>
    </row>
    <row r="20" spans="1:38" x14ac:dyDescent="0.25">
      <c r="A20" t="s">
        <v>34</v>
      </c>
      <c r="B20" s="2" t="s">
        <v>416</v>
      </c>
      <c r="C20" s="162">
        <v>2.5000000000000001E-2</v>
      </c>
      <c r="D20" s="162">
        <v>0.02</v>
      </c>
      <c r="E20" s="162">
        <v>0.03</v>
      </c>
      <c r="AJ20" t="s">
        <v>3</v>
      </c>
      <c r="AK20" t="s">
        <v>504</v>
      </c>
    </row>
    <row r="21" spans="1:38" x14ac:dyDescent="0.25">
      <c r="A21" t="s">
        <v>33</v>
      </c>
      <c r="B21" s="2" t="s">
        <v>414</v>
      </c>
      <c r="C21">
        <v>2970</v>
      </c>
      <c r="D21" s="167">
        <f>C21*0.8</f>
        <v>2376</v>
      </c>
      <c r="E21" s="162">
        <f>C21*1.2</f>
        <v>3564</v>
      </c>
      <c r="F21">
        <v>2856.8160354301999</v>
      </c>
      <c r="G21">
        <v>2787.736613886264</v>
      </c>
      <c r="H21">
        <v>2735.9648859138638</v>
      </c>
      <c r="I21">
        <v>2693.4551422991199</v>
      </c>
      <c r="J21">
        <v>2656.7226181194278</v>
      </c>
      <c r="K21">
        <v>2623.9472582114099</v>
      </c>
      <c r="L21">
        <v>2594.0608691889188</v>
      </c>
      <c r="M21">
        <v>2566.3840275694638</v>
      </c>
      <c r="N21">
        <v>2540.4582810464549</v>
      </c>
      <c r="O21">
        <v>2515.959916404649</v>
      </c>
      <c r="P21">
        <v>2492.651972664466</v>
      </c>
      <c r="Q21">
        <v>2470.3558253148099</v>
      </c>
      <c r="R21">
        <v>2448.9334978305519</v>
      </c>
      <c r="S21">
        <v>2428.276188899521</v>
      </c>
      <c r="T21">
        <v>2408.2965704825829</v>
      </c>
      <c r="U21">
        <v>2388.9234636380111</v>
      </c>
      <c r="V21">
        <v>2370.098063991742</v>
      </c>
      <c r="W21">
        <v>2351.7712063718068</v>
      </c>
      <c r="X21">
        <v>2333.9013438652</v>
      </c>
      <c r="Y21">
        <v>2316.4530289398658</v>
      </c>
      <c r="Z21">
        <v>2299.39575434278</v>
      </c>
      <c r="AA21">
        <v>2282.7030563451358</v>
      </c>
      <c r="AB21">
        <v>2266.3518123142571</v>
      </c>
      <c r="AC21">
        <v>2250.3216842849729</v>
      </c>
      <c r="AD21">
        <v>2234.594673645865</v>
      </c>
      <c r="AE21">
        <v>2219.1547613929051</v>
      </c>
      <c r="AF21">
        <v>2203.9876149923189</v>
      </c>
      <c r="AG21">
        <v>2189.0803476125961</v>
      </c>
      <c r="AH21">
        <v>2174.4213189094321</v>
      </c>
      <c r="AI21">
        <v>2159.999969062661</v>
      </c>
      <c r="AJ21" t="s">
        <v>2</v>
      </c>
      <c r="AK21" t="s">
        <v>503</v>
      </c>
    </row>
    <row r="22" spans="1:38" x14ac:dyDescent="0.25">
      <c r="A22" t="s">
        <v>34</v>
      </c>
      <c r="B22" s="167" t="s">
        <v>417</v>
      </c>
      <c r="C22" s="162">
        <v>2.5000000000000001E-2</v>
      </c>
      <c r="D22" s="162">
        <v>0.02</v>
      </c>
      <c r="E22" s="162">
        <v>0.03</v>
      </c>
      <c r="AJ22" t="s">
        <v>3</v>
      </c>
      <c r="AK22" t="s">
        <v>504</v>
      </c>
    </row>
    <row r="23" spans="1:38" x14ac:dyDescent="0.25">
      <c r="A23" t="s">
        <v>33</v>
      </c>
      <c r="B23" s="2" t="s">
        <v>415</v>
      </c>
      <c r="C23">
        <v>4540</v>
      </c>
      <c r="D23" s="167">
        <f>C23*0.8</f>
        <v>3632</v>
      </c>
      <c r="E23" s="162">
        <f>C23*1.2</f>
        <v>5448</v>
      </c>
      <c r="F23">
        <v>4366.6943112107183</v>
      </c>
      <c r="G23">
        <v>4260.9287401918727</v>
      </c>
      <c r="H23">
        <v>4181.6656015099416</v>
      </c>
      <c r="I23">
        <v>4116.5843134916977</v>
      </c>
      <c r="J23">
        <v>4060.3488317877109</v>
      </c>
      <c r="K23">
        <v>4010.1722981667908</v>
      </c>
      <c r="L23">
        <v>3964.4191473624428</v>
      </c>
      <c r="M23">
        <v>3922.0491034461411</v>
      </c>
      <c r="N23">
        <v>3882.3602361546009</v>
      </c>
      <c r="O23">
        <v>3844.8569201131049</v>
      </c>
      <c r="P23">
        <v>3809.1763576218359</v>
      </c>
      <c r="Q23">
        <v>3775.0450693705789</v>
      </c>
      <c r="R23">
        <v>3742.2518108570998</v>
      </c>
      <c r="S23">
        <v>3710.6300061997881</v>
      </c>
      <c r="T23">
        <v>3680.0459557063559</v>
      </c>
      <c r="U23">
        <v>3650.3906841366602</v>
      </c>
      <c r="V23">
        <v>3621.5741616640248</v>
      </c>
      <c r="W23">
        <v>3593.521115906638</v>
      </c>
      <c r="X23">
        <v>3566.1679378034851</v>
      </c>
      <c r="Y23">
        <v>3539.4603561891131</v>
      </c>
      <c r="Z23">
        <v>3513.3516632069918</v>
      </c>
      <c r="AA23">
        <v>3487.8013413883091</v>
      </c>
      <c r="AB23">
        <v>3462.7739882513411</v>
      </c>
      <c r="AC23">
        <v>3438.2384644290109</v>
      </c>
      <c r="AD23">
        <v>3414.1672119142472</v>
      </c>
      <c r="AE23">
        <v>3390.5357033088121</v>
      </c>
      <c r="AF23">
        <v>3367.3219930499372</v>
      </c>
      <c r="AG23">
        <v>3344.5063488129031</v>
      </c>
      <c r="AH23">
        <v>3322.070946529735</v>
      </c>
      <c r="AI23">
        <v>3299.9996163152691</v>
      </c>
      <c r="AJ23" t="s">
        <v>2</v>
      </c>
      <c r="AK23" t="s">
        <v>503</v>
      </c>
    </row>
    <row r="24" spans="1:38" x14ac:dyDescent="0.25">
      <c r="A24" t="s">
        <v>34</v>
      </c>
      <c r="B24" s="2" t="s">
        <v>418</v>
      </c>
      <c r="C24" s="162">
        <v>2.5000000000000001E-2</v>
      </c>
      <c r="D24" s="162">
        <v>0.02</v>
      </c>
      <c r="E24" s="162">
        <v>0.03</v>
      </c>
      <c r="AJ24" t="s">
        <v>3</v>
      </c>
      <c r="AK24" t="s">
        <v>504</v>
      </c>
    </row>
    <row r="25" spans="1:38" x14ac:dyDescent="0.25">
      <c r="A25" t="s">
        <v>35</v>
      </c>
      <c r="B25" s="2" t="s">
        <v>130</v>
      </c>
      <c r="C25" s="158">
        <v>30</v>
      </c>
      <c r="D25" s="158"/>
      <c r="E25" s="158"/>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H25" s="164"/>
      <c r="AI25" s="164"/>
      <c r="AJ25" t="s">
        <v>4</v>
      </c>
      <c r="AK25" s="4" t="s">
        <v>505</v>
      </c>
    </row>
    <row r="26" spans="1:38" x14ac:dyDescent="0.25">
      <c r="AJ26" t="s">
        <v>5</v>
      </c>
    </row>
    <row r="27" spans="1:38" x14ac:dyDescent="0.25">
      <c r="A27" s="3" t="s">
        <v>87</v>
      </c>
      <c r="B27" s="3" t="s">
        <v>5</v>
      </c>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3" t="s">
        <v>5</v>
      </c>
      <c r="AK27" s="3"/>
      <c r="AL27" s="3"/>
    </row>
    <row r="28" spans="1:38" x14ac:dyDescent="0.25">
      <c r="A28" t="s">
        <v>213</v>
      </c>
      <c r="B28" s="2" t="s">
        <v>425</v>
      </c>
      <c r="C28" s="46">
        <v>500000</v>
      </c>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t="s">
        <v>79</v>
      </c>
    </row>
    <row r="29" spans="1:38" x14ac:dyDescent="0.25">
      <c r="A29" t="s">
        <v>214</v>
      </c>
      <c r="B29" s="2" t="s">
        <v>432</v>
      </c>
      <c r="C29" s="47">
        <v>0</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t="s">
        <v>79</v>
      </c>
    </row>
    <row r="30" spans="1:38" x14ac:dyDescent="0.25">
      <c r="A30" t="s">
        <v>21</v>
      </c>
      <c r="B30" s="2" t="s">
        <v>43</v>
      </c>
      <c r="C30" s="172"/>
      <c r="AJ30" t="s">
        <v>6</v>
      </c>
      <c r="AK30" s="4" t="s">
        <v>70</v>
      </c>
    </row>
    <row r="31" spans="1:38" x14ac:dyDescent="0.25">
      <c r="A31" t="s">
        <v>36</v>
      </c>
      <c r="B31" s="2" t="s">
        <v>132</v>
      </c>
      <c r="C31" s="125">
        <v>676.33333333333337</v>
      </c>
      <c r="D31" s="194">
        <f>C31*0.8</f>
        <v>541.06666666666672</v>
      </c>
      <c r="E31" s="169">
        <f>C31*1.2</f>
        <v>811.6</v>
      </c>
      <c r="F31">
        <v>618.85834520758317</v>
      </c>
      <c r="G31">
        <v>585.6955925325376</v>
      </c>
      <c r="H31">
        <v>561.55234208318689</v>
      </c>
      <c r="I31">
        <v>542.090015680492</v>
      </c>
      <c r="J31">
        <v>525.49675301012792</v>
      </c>
      <c r="K31">
        <v>510.85128745205247</v>
      </c>
      <c r="L31">
        <v>497.6240239934375</v>
      </c>
      <c r="M31">
        <v>485.48355812831608</v>
      </c>
      <c r="N31">
        <v>474.20910006625041</v>
      </c>
      <c r="O31">
        <v>463.64625855682749</v>
      </c>
      <c r="P31">
        <v>453.68281207482079</v>
      </c>
      <c r="Q31">
        <v>444.23455673887548</v>
      </c>
      <c r="R31">
        <v>435.23660462044512</v>
      </c>
      <c r="S31">
        <v>426.63780254355669</v>
      </c>
      <c r="T31">
        <v>418.39702338683509</v>
      </c>
      <c r="U31">
        <v>410.48062631718159</v>
      </c>
      <c r="V31">
        <v>402.86067179017999</v>
      </c>
      <c r="W31">
        <v>395.51363831984253</v>
      </c>
      <c r="X31">
        <v>388.4194814316761</v>
      </c>
      <c r="Y31">
        <v>381.56093126663143</v>
      </c>
      <c r="Z31">
        <v>374.92295998074991</v>
      </c>
      <c r="AA31">
        <v>368.49237212497229</v>
      </c>
      <c r="AB31">
        <v>362.25748553835928</v>
      </c>
      <c r="AC31">
        <v>356.20787983363653</v>
      </c>
      <c r="AD31">
        <v>350.33419602939739</v>
      </c>
      <c r="AE31">
        <v>344.62797535438239</v>
      </c>
      <c r="AF31">
        <v>339.08152838665569</v>
      </c>
      <c r="AG31">
        <v>333.68782792479129</v>
      </c>
      <c r="AH31">
        <v>328.44042060109962</v>
      </c>
      <c r="AI31">
        <v>323.33335342593369</v>
      </c>
      <c r="AJ31" t="s">
        <v>7</v>
      </c>
      <c r="AK31" t="s">
        <v>507</v>
      </c>
    </row>
    <row r="32" spans="1:38" x14ac:dyDescent="0.25">
      <c r="A32" t="s">
        <v>37</v>
      </c>
      <c r="B32" s="2" t="s">
        <v>131</v>
      </c>
      <c r="C32" s="162">
        <v>0.02</v>
      </c>
      <c r="D32" s="162">
        <v>1.4999999999999999E-2</v>
      </c>
      <c r="E32" s="162">
        <v>2.5000000000000001E-2</v>
      </c>
      <c r="AJ32" t="s">
        <v>3</v>
      </c>
      <c r="AK32" t="s">
        <v>507</v>
      </c>
    </row>
    <row r="33" spans="1:38" x14ac:dyDescent="0.25">
      <c r="A33" t="s">
        <v>38</v>
      </c>
      <c r="B33" s="2" t="s">
        <v>133</v>
      </c>
      <c r="C33" s="162">
        <v>30</v>
      </c>
      <c r="AJ33" t="s">
        <v>4</v>
      </c>
      <c r="AK33" t="s">
        <v>507</v>
      </c>
    </row>
    <row r="34" spans="1:38" x14ac:dyDescent="0.25">
      <c r="B34" t="s">
        <v>5</v>
      </c>
      <c r="AJ34" t="s">
        <v>5</v>
      </c>
    </row>
    <row r="35" spans="1:38" x14ac:dyDescent="0.25">
      <c r="A35" s="3" t="s">
        <v>88</v>
      </c>
      <c r="B35" s="3"/>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3" t="s">
        <v>5</v>
      </c>
      <c r="AK35" s="3"/>
      <c r="AL35" s="3"/>
    </row>
    <row r="36" spans="1:38" x14ac:dyDescent="0.25">
      <c r="A36" t="s">
        <v>213</v>
      </c>
      <c r="B36" s="2" t="s">
        <v>426</v>
      </c>
      <c r="C36" s="46">
        <v>1000000</v>
      </c>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4" t="s">
        <v>83</v>
      </c>
    </row>
    <row r="37" spans="1:38" x14ac:dyDescent="0.25">
      <c r="A37" t="s">
        <v>214</v>
      </c>
      <c r="B37" s="2" t="s">
        <v>433</v>
      </c>
      <c r="C37" s="47">
        <v>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t="s">
        <v>83</v>
      </c>
    </row>
    <row r="38" spans="1:38" x14ac:dyDescent="0.25">
      <c r="A38" t="s">
        <v>39</v>
      </c>
      <c r="B38" s="2" t="s">
        <v>134</v>
      </c>
      <c r="C38" s="125">
        <v>324.19166666666672</v>
      </c>
      <c r="D38" s="194">
        <f>C38*0.8</f>
        <v>259.35333333333341</v>
      </c>
      <c r="E38" s="169">
        <f>C38*1.2</f>
        <v>389.03000000000003</v>
      </c>
      <c r="F38">
        <v>290.35160571527422</v>
      </c>
      <c r="G38">
        <v>271.29468187930621</v>
      </c>
      <c r="H38">
        <v>257.58846323226618</v>
      </c>
      <c r="I38">
        <v>246.6228092186557</v>
      </c>
      <c r="J38">
        <v>237.3247671476235</v>
      </c>
      <c r="K38">
        <v>229.15495216040941</v>
      </c>
      <c r="L38">
        <v>221.80592126167861</v>
      </c>
      <c r="M38">
        <v>215.08649939663371</v>
      </c>
      <c r="N38">
        <v>208.8698970106885</v>
      </c>
      <c r="O38">
        <v>203.06771729648489</v>
      </c>
      <c r="P38">
        <v>197.61580885514761</v>
      </c>
      <c r="Q38">
        <v>192.46605135358371</v>
      </c>
      <c r="R38">
        <v>187.5813316387985</v>
      </c>
      <c r="S38">
        <v>182.93233690369399</v>
      </c>
      <c r="T38">
        <v>178.4954330005578</v>
      </c>
      <c r="U38">
        <v>174.25121720199621</v>
      </c>
      <c r="V38">
        <v>170.18350468230821</v>
      </c>
      <c r="W38">
        <v>166.27860225292801</v>
      </c>
      <c r="X38">
        <v>162.52477730603809</v>
      </c>
      <c r="Y38">
        <v>158.91186245824829</v>
      </c>
      <c r="Z38">
        <v>155.430956447097</v>
      </c>
      <c r="AA38">
        <v>152.07419454225581</v>
      </c>
      <c r="AB38">
        <v>148.8345699824626</v>
      </c>
      <c r="AC38">
        <v>145.70579342127391</v>
      </c>
      <c r="AD38">
        <v>142.68218106662709</v>
      </c>
      <c r="AE38">
        <v>139.75856474861629</v>
      </c>
      <c r="AF38">
        <v>136.9302189343768</v>
      </c>
      <c r="AG38">
        <v>134.19280097677961</v>
      </c>
      <c r="AH38">
        <v>131.5423017967625</v>
      </c>
      <c r="AI38">
        <v>128.97500486514991</v>
      </c>
      <c r="AJ38" t="s">
        <v>8</v>
      </c>
      <c r="AK38" s="2" t="s">
        <v>509</v>
      </c>
    </row>
    <row r="39" spans="1:38" x14ac:dyDescent="0.25">
      <c r="A39" t="s">
        <v>40</v>
      </c>
      <c r="B39" s="2" t="s">
        <v>135</v>
      </c>
      <c r="C39" s="165">
        <v>2.5000000000000001E-2</v>
      </c>
      <c r="D39" s="162">
        <v>0.02</v>
      </c>
      <c r="E39" s="162">
        <v>0.03</v>
      </c>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t="s">
        <v>3</v>
      </c>
      <c r="AK39" s="8" t="s">
        <v>508</v>
      </c>
    </row>
    <row r="40" spans="1:38" x14ac:dyDescent="0.25">
      <c r="A40" t="s">
        <v>71</v>
      </c>
      <c r="B40" s="2" t="s">
        <v>136</v>
      </c>
      <c r="C40" s="162">
        <v>15</v>
      </c>
      <c r="D40" s="162">
        <v>10</v>
      </c>
      <c r="E40" s="162">
        <v>20</v>
      </c>
      <c r="AJ40" t="s">
        <v>4</v>
      </c>
      <c r="AK40" s="8" t="s">
        <v>534</v>
      </c>
    </row>
    <row r="41" spans="1:38" x14ac:dyDescent="0.25">
      <c r="A41" t="s">
        <v>22</v>
      </c>
      <c r="B41" s="2" t="s">
        <v>128</v>
      </c>
      <c r="C41" s="162">
        <v>0.92500000000000004</v>
      </c>
      <c r="D41" s="162">
        <v>0.9</v>
      </c>
      <c r="E41" s="162">
        <v>0.95</v>
      </c>
      <c r="AJ41" t="s">
        <v>5</v>
      </c>
      <c r="AK41" s="167" t="s">
        <v>531</v>
      </c>
    </row>
    <row r="42" spans="1:38" x14ac:dyDescent="0.25">
      <c r="A42" t="s">
        <v>23</v>
      </c>
      <c r="B42" s="2" t="s">
        <v>129</v>
      </c>
      <c r="C42" s="162">
        <v>0.5</v>
      </c>
      <c r="D42" s="162">
        <v>0.25</v>
      </c>
      <c r="E42" s="162">
        <v>0.75</v>
      </c>
      <c r="AJ42" t="s">
        <v>9</v>
      </c>
      <c r="AK42" s="167" t="s">
        <v>535</v>
      </c>
    </row>
    <row r="43" spans="1:38" x14ac:dyDescent="0.25">
      <c r="B43" t="s">
        <v>5</v>
      </c>
      <c r="AJ43" t="s">
        <v>5</v>
      </c>
    </row>
    <row r="44" spans="1:38" x14ac:dyDescent="0.25">
      <c r="A44" s="3" t="s">
        <v>506</v>
      </c>
      <c r="B44" s="3" t="s">
        <v>5</v>
      </c>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3" t="s">
        <v>5</v>
      </c>
      <c r="AK44" s="3"/>
      <c r="AL44" s="3"/>
    </row>
    <row r="45" spans="1:38" x14ac:dyDescent="0.25">
      <c r="A45" t="s">
        <v>213</v>
      </c>
      <c r="B45" s="2" t="s">
        <v>427</v>
      </c>
      <c r="C45" s="46">
        <v>100000</v>
      </c>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8" t="s">
        <v>79</v>
      </c>
    </row>
    <row r="46" spans="1:38" x14ac:dyDescent="0.25">
      <c r="A46" t="s">
        <v>214</v>
      </c>
      <c r="B46" s="2" t="s">
        <v>434</v>
      </c>
      <c r="C46" s="47">
        <v>0</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8" t="s">
        <v>79</v>
      </c>
    </row>
    <row r="47" spans="1:38" x14ac:dyDescent="0.25">
      <c r="A47" t="s">
        <v>33</v>
      </c>
      <c r="B47" s="2" t="s">
        <v>137</v>
      </c>
      <c r="C47" s="169">
        <v>1083.7270000000001</v>
      </c>
      <c r="D47" s="194">
        <f>C47*0.8</f>
        <v>866.98160000000007</v>
      </c>
      <c r="E47" s="169">
        <f>C47*1.2</f>
        <v>1300.4724000000001</v>
      </c>
      <c r="F47" s="173">
        <v>950.16125690000001</v>
      </c>
      <c r="G47" s="173">
        <v>876.74557010000001</v>
      </c>
      <c r="H47" s="173">
        <v>824.56687929999998</v>
      </c>
      <c r="I47" s="173">
        <v>783.12443159999998</v>
      </c>
      <c r="J47" s="173">
        <v>748.16926530000001</v>
      </c>
      <c r="K47" s="173">
        <v>717.58918830000005</v>
      </c>
      <c r="L47" s="173">
        <v>690.19007750000003</v>
      </c>
      <c r="M47" s="173">
        <v>665.23372500000005</v>
      </c>
      <c r="N47" s="173">
        <v>642.23244539999996</v>
      </c>
      <c r="O47" s="173">
        <v>620.84699999999998</v>
      </c>
      <c r="P47" s="173">
        <v>600.83130000000006</v>
      </c>
      <c r="Q47" s="173">
        <v>582.00059999999996</v>
      </c>
      <c r="R47" s="173">
        <v>564.2124</v>
      </c>
      <c r="S47" s="173">
        <v>547.35350000000005</v>
      </c>
      <c r="T47" s="173">
        <v>531.33249999999998</v>
      </c>
      <c r="U47" s="173">
        <v>516.07389999999998</v>
      </c>
      <c r="V47" s="173">
        <v>501.5145</v>
      </c>
      <c r="W47" s="173">
        <v>487.60050000000001</v>
      </c>
      <c r="X47" s="173">
        <v>474.28550000000001</v>
      </c>
      <c r="Y47" s="173">
        <v>461.52910000000003</v>
      </c>
      <c r="Z47" s="173">
        <v>449.29579999999999</v>
      </c>
      <c r="AA47" s="173">
        <v>437.5539</v>
      </c>
      <c r="AB47" s="173">
        <v>426.27510000000001</v>
      </c>
      <c r="AC47" s="173">
        <v>415.43380000000002</v>
      </c>
      <c r="AD47" s="173">
        <v>405.00670000000002</v>
      </c>
      <c r="AE47" s="173">
        <v>394.97280000000001</v>
      </c>
      <c r="AF47" s="173">
        <v>385.3125</v>
      </c>
      <c r="AG47" s="173">
        <v>376.00779999999997</v>
      </c>
      <c r="AH47" s="173">
        <v>367.04219999999998</v>
      </c>
      <c r="AI47" s="173">
        <v>358.4</v>
      </c>
      <c r="AJ47" t="s">
        <v>54</v>
      </c>
      <c r="AK47" t="s">
        <v>511</v>
      </c>
    </row>
    <row r="48" spans="1:38" x14ac:dyDescent="0.25">
      <c r="A48" t="s">
        <v>34</v>
      </c>
      <c r="B48" s="2" t="s">
        <v>138</v>
      </c>
      <c r="C48" s="162">
        <v>2.5000000000000001E-2</v>
      </c>
      <c r="D48" s="162">
        <v>0.02</v>
      </c>
      <c r="E48" s="162">
        <v>0.03</v>
      </c>
      <c r="AJ48" t="s">
        <v>3</v>
      </c>
      <c r="AK48" t="s">
        <v>511</v>
      </c>
    </row>
    <row r="49" spans="1:38" x14ac:dyDescent="0.25">
      <c r="A49" t="s">
        <v>71</v>
      </c>
      <c r="B49" s="2" t="s">
        <v>139</v>
      </c>
      <c r="C49" s="162">
        <v>30</v>
      </c>
      <c r="D49" s="162">
        <v>25</v>
      </c>
      <c r="E49" s="162">
        <v>35</v>
      </c>
      <c r="AJ49" t="s">
        <v>4</v>
      </c>
      <c r="AK49" s="2" t="s">
        <v>510</v>
      </c>
    </row>
    <row r="50" spans="1:38" x14ac:dyDescent="0.25">
      <c r="A50" t="s">
        <v>196</v>
      </c>
      <c r="B50" s="2" t="s">
        <v>44</v>
      </c>
      <c r="C50" s="162">
        <v>0</v>
      </c>
      <c r="AJ50" t="s">
        <v>10</v>
      </c>
      <c r="AK50" t="s">
        <v>537</v>
      </c>
    </row>
    <row r="51" spans="1:38" x14ac:dyDescent="0.25">
      <c r="A51" t="s">
        <v>197</v>
      </c>
      <c r="B51" s="2" t="s">
        <v>45</v>
      </c>
      <c r="C51" s="166">
        <v>0.6</v>
      </c>
      <c r="D51" s="166">
        <v>0.55000000000000004</v>
      </c>
      <c r="E51" s="166">
        <v>0.65</v>
      </c>
      <c r="F51" s="166">
        <f t="shared" ref="F51:AH51" si="0">ROUND($C$51+(F1-$C$1)/($AI$1-$C$1)*($AI$51-$C$51),3)</f>
        <v>0.60299999999999998</v>
      </c>
      <c r="G51" s="166">
        <f t="shared" si="0"/>
        <v>0.60699999999999998</v>
      </c>
      <c r="H51" s="166">
        <f t="shared" si="0"/>
        <v>0.61</v>
      </c>
      <c r="I51" s="166">
        <f t="shared" si="0"/>
        <v>0.61299999999999999</v>
      </c>
      <c r="J51" s="166">
        <f t="shared" si="0"/>
        <v>0.61699999999999999</v>
      </c>
      <c r="K51" s="166">
        <f t="shared" si="0"/>
        <v>0.62</v>
      </c>
      <c r="L51" s="166">
        <f t="shared" si="0"/>
        <v>0.623</v>
      </c>
      <c r="M51" s="166">
        <f t="shared" si="0"/>
        <v>0.627</v>
      </c>
      <c r="N51" s="166">
        <f t="shared" si="0"/>
        <v>0.63</v>
      </c>
      <c r="O51" s="166">
        <f t="shared" si="0"/>
        <v>0.63300000000000001</v>
      </c>
      <c r="P51" s="166">
        <f t="shared" si="0"/>
        <v>0.63700000000000001</v>
      </c>
      <c r="Q51" s="166">
        <f t="shared" si="0"/>
        <v>0.64</v>
      </c>
      <c r="R51" s="166">
        <f t="shared" si="0"/>
        <v>0.64300000000000002</v>
      </c>
      <c r="S51" s="166">
        <f t="shared" si="0"/>
        <v>0.64700000000000002</v>
      </c>
      <c r="T51" s="166">
        <f t="shared" si="0"/>
        <v>0.65</v>
      </c>
      <c r="U51" s="166">
        <f t="shared" si="0"/>
        <v>0.65300000000000002</v>
      </c>
      <c r="V51" s="166">
        <f t="shared" si="0"/>
        <v>0.65700000000000003</v>
      </c>
      <c r="W51" s="166">
        <f t="shared" si="0"/>
        <v>0.66</v>
      </c>
      <c r="X51" s="166">
        <f t="shared" si="0"/>
        <v>0.66300000000000003</v>
      </c>
      <c r="Y51" s="166">
        <f t="shared" si="0"/>
        <v>0.66700000000000004</v>
      </c>
      <c r="Z51" s="166">
        <f t="shared" si="0"/>
        <v>0.67</v>
      </c>
      <c r="AA51" s="166">
        <f t="shared" si="0"/>
        <v>0.67300000000000004</v>
      </c>
      <c r="AB51" s="166">
        <f t="shared" si="0"/>
        <v>0.67700000000000005</v>
      </c>
      <c r="AC51" s="166">
        <f t="shared" si="0"/>
        <v>0.68</v>
      </c>
      <c r="AD51" s="166">
        <f t="shared" si="0"/>
        <v>0.68300000000000005</v>
      </c>
      <c r="AE51" s="166">
        <f t="shared" si="0"/>
        <v>0.68700000000000006</v>
      </c>
      <c r="AF51" s="166">
        <f t="shared" si="0"/>
        <v>0.69</v>
      </c>
      <c r="AG51" s="166">
        <f t="shared" si="0"/>
        <v>0.69299999999999995</v>
      </c>
      <c r="AH51" s="166">
        <f t="shared" si="0"/>
        <v>0.69699999999999995</v>
      </c>
      <c r="AI51" s="166">
        <v>0.7</v>
      </c>
      <c r="AJ51" s="162" t="s">
        <v>530</v>
      </c>
      <c r="AK51" s="2" t="s">
        <v>528</v>
      </c>
    </row>
    <row r="52" spans="1:38" x14ac:dyDescent="0.25">
      <c r="A52" s="172" t="s">
        <v>523</v>
      </c>
      <c r="B52" s="2" t="s">
        <v>547</v>
      </c>
      <c r="C52" s="162">
        <v>10</v>
      </c>
      <c r="AK52" t="s">
        <v>536</v>
      </c>
    </row>
    <row r="53" spans="1:38" x14ac:dyDescent="0.25">
      <c r="A53" s="172" t="s">
        <v>538</v>
      </c>
      <c r="B53" s="2" t="s">
        <v>548</v>
      </c>
      <c r="C53" s="166">
        <v>0.33</v>
      </c>
      <c r="F53" s="166">
        <f t="shared" ref="F53:AH53" si="1">ROUND($C$53+(F1-$C$1)/($AI$1-$C$1)*($AI$53-$C$53),3)</f>
        <v>0.32700000000000001</v>
      </c>
      <c r="G53" s="166">
        <f t="shared" si="1"/>
        <v>0.32500000000000001</v>
      </c>
      <c r="H53" s="166">
        <f t="shared" si="1"/>
        <v>0.32200000000000001</v>
      </c>
      <c r="I53" s="166">
        <f t="shared" si="1"/>
        <v>0.31900000000000001</v>
      </c>
      <c r="J53" s="166">
        <f t="shared" si="1"/>
        <v>0.317</v>
      </c>
      <c r="K53" s="166">
        <f t="shared" si="1"/>
        <v>0.314</v>
      </c>
      <c r="L53" s="166">
        <f t="shared" si="1"/>
        <v>0.311</v>
      </c>
      <c r="M53" s="166">
        <f t="shared" si="1"/>
        <v>0.309</v>
      </c>
      <c r="N53" s="166">
        <f t="shared" si="1"/>
        <v>0.30599999999999999</v>
      </c>
      <c r="O53" s="166">
        <f t="shared" si="1"/>
        <v>0.30299999999999999</v>
      </c>
      <c r="P53" s="166">
        <f t="shared" si="1"/>
        <v>0.30099999999999999</v>
      </c>
      <c r="Q53" s="166">
        <f t="shared" si="1"/>
        <v>0.29799999999999999</v>
      </c>
      <c r="R53" s="166">
        <f t="shared" si="1"/>
        <v>0.29499999999999998</v>
      </c>
      <c r="S53" s="166">
        <f t="shared" si="1"/>
        <v>0.29299999999999998</v>
      </c>
      <c r="T53" s="166">
        <f t="shared" si="1"/>
        <v>0.28999999999999998</v>
      </c>
      <c r="U53" s="166">
        <f t="shared" si="1"/>
        <v>0.28699999999999998</v>
      </c>
      <c r="V53" s="166">
        <f t="shared" si="1"/>
        <v>0.28499999999999998</v>
      </c>
      <c r="W53" s="166">
        <f t="shared" si="1"/>
        <v>0.28199999999999997</v>
      </c>
      <c r="X53" s="166">
        <f t="shared" si="1"/>
        <v>0.27900000000000003</v>
      </c>
      <c r="Y53" s="166">
        <f t="shared" si="1"/>
        <v>0.27700000000000002</v>
      </c>
      <c r="Z53" s="166">
        <f t="shared" si="1"/>
        <v>0.27400000000000002</v>
      </c>
      <c r="AA53" s="166">
        <f t="shared" si="1"/>
        <v>0.27100000000000002</v>
      </c>
      <c r="AB53" s="166">
        <f t="shared" si="1"/>
        <v>0.26900000000000002</v>
      </c>
      <c r="AC53" s="166">
        <f t="shared" si="1"/>
        <v>0.26600000000000001</v>
      </c>
      <c r="AD53" s="166">
        <f t="shared" si="1"/>
        <v>0.26300000000000001</v>
      </c>
      <c r="AE53" s="166">
        <f t="shared" si="1"/>
        <v>0.26100000000000001</v>
      </c>
      <c r="AF53" s="166">
        <f t="shared" si="1"/>
        <v>0.25800000000000001</v>
      </c>
      <c r="AG53" s="166">
        <f t="shared" si="1"/>
        <v>0.255</v>
      </c>
      <c r="AH53" s="166">
        <f t="shared" si="1"/>
        <v>0.253</v>
      </c>
      <c r="AI53" s="162">
        <v>0.25</v>
      </c>
      <c r="AJ53" t="s">
        <v>541</v>
      </c>
      <c r="AK53" s="2" t="s">
        <v>542</v>
      </c>
    </row>
    <row r="54" spans="1:38" x14ac:dyDescent="0.25">
      <c r="A54" s="162"/>
    </row>
    <row r="55" spans="1:38" x14ac:dyDescent="0.25">
      <c r="A55" s="3" t="s">
        <v>89</v>
      </c>
      <c r="B55" s="3" t="s">
        <v>5</v>
      </c>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3" t="s">
        <v>5</v>
      </c>
      <c r="AK55" s="3"/>
      <c r="AL55" s="3"/>
    </row>
    <row r="56" spans="1:38" x14ac:dyDescent="0.25">
      <c r="A56" t="s">
        <v>213</v>
      </c>
      <c r="B56" s="2" t="s">
        <v>428</v>
      </c>
      <c r="C56" s="46">
        <v>10000000</v>
      </c>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4" t="s">
        <v>83</v>
      </c>
    </row>
    <row r="57" spans="1:38" x14ac:dyDescent="0.25">
      <c r="A57" t="s">
        <v>214</v>
      </c>
      <c r="B57" s="2" t="s">
        <v>435</v>
      </c>
      <c r="C57" s="47">
        <v>0</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t="s">
        <v>83</v>
      </c>
    </row>
    <row r="58" spans="1:38" x14ac:dyDescent="0.25">
      <c r="A58" t="s">
        <v>41</v>
      </c>
      <c r="B58" s="2" t="s">
        <v>209</v>
      </c>
      <c r="C58" s="123">
        <v>21.495668999999999</v>
      </c>
      <c r="D58" s="194">
        <f>C58*0.8</f>
        <v>17.1965352</v>
      </c>
      <c r="E58" s="169">
        <f>C58*1.2</f>
        <v>25.794802799999999</v>
      </c>
      <c r="F58">
        <v>19.772965317761251</v>
      </c>
      <c r="G58">
        <v>18.773033136795011</v>
      </c>
      <c r="H58">
        <v>18.042857709098019</v>
      </c>
      <c r="I58">
        <v>17.45313473587991</v>
      </c>
      <c r="J58">
        <v>16.949655131065789</v>
      </c>
      <c r="K58">
        <v>16.50477784513</v>
      </c>
      <c r="L58">
        <v>16.102579378107539</v>
      </c>
      <c r="M58">
        <v>15.73307911846053</v>
      </c>
      <c r="N58">
        <v>15.389619722225939</v>
      </c>
      <c r="O58">
        <v>15.06754198643331</v>
      </c>
      <c r="P58">
        <v>14.763457530992239</v>
      </c>
      <c r="Q58">
        <v>14.47482335021334</v>
      </c>
      <c r="R58">
        <v>14.199679874388011</v>
      </c>
      <c r="S58">
        <v>13.93648276527408</v>
      </c>
      <c r="T58">
        <v>13.68399102394897</v>
      </c>
      <c r="U58">
        <v>13.44119029009765</v>
      </c>
      <c r="V58">
        <v>13.207238886614061</v>
      </c>
      <c r="W58">
        <v>12.981428999265789</v>
      </c>
      <c r="X58">
        <v>12.76315818666602</v>
      </c>
      <c r="Y58">
        <v>12.551908100788751</v>
      </c>
      <c r="Z58">
        <v>12.34722834154217</v>
      </c>
      <c r="AA58">
        <v>12.148724032506079</v>
      </c>
      <c r="AB58">
        <v>11.956046137286339</v>
      </c>
      <c r="AC58">
        <v>11.768883823763881</v>
      </c>
      <c r="AD58">
        <v>11.586958378896091</v>
      </c>
      <c r="AE58">
        <v>11.410018311718179</v>
      </c>
      <c r="AF58">
        <v>11.23783537697321</v>
      </c>
      <c r="AG58">
        <v>11.070201319337301</v>
      </c>
      <c r="AH58">
        <v>10.906925186988101</v>
      </c>
      <c r="AI58">
        <v>10.74783109894277</v>
      </c>
      <c r="AJ58" t="s">
        <v>302</v>
      </c>
      <c r="AK58" s="2" t="s">
        <v>524</v>
      </c>
    </row>
    <row r="59" spans="1:38" x14ac:dyDescent="0.25">
      <c r="A59" t="s">
        <v>42</v>
      </c>
      <c r="B59" s="2" t="s">
        <v>210</v>
      </c>
      <c r="C59" s="162">
        <v>0.01</v>
      </c>
      <c r="D59" s="162">
        <v>5.0000000000000001E-3</v>
      </c>
      <c r="E59" s="162">
        <v>1.4999999999999999E-2</v>
      </c>
      <c r="AJ59" t="s">
        <v>3</v>
      </c>
      <c r="AK59" s="2" t="s">
        <v>526</v>
      </c>
    </row>
    <row r="60" spans="1:38" x14ac:dyDescent="0.25">
      <c r="A60" t="s">
        <v>71</v>
      </c>
      <c r="B60" s="2" t="s">
        <v>552</v>
      </c>
      <c r="C60" s="162">
        <v>30</v>
      </c>
      <c r="AK60" s="2"/>
    </row>
    <row r="62" spans="1:38" x14ac:dyDescent="0.25">
      <c r="A62" s="3" t="s">
        <v>192</v>
      </c>
      <c r="B62" s="3"/>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c r="AC62" s="161"/>
      <c r="AD62" s="161"/>
      <c r="AE62" s="161"/>
      <c r="AF62" s="161"/>
      <c r="AG62" s="161"/>
      <c r="AH62" s="161"/>
      <c r="AI62" s="161"/>
      <c r="AJ62" s="3"/>
      <c r="AK62" s="3"/>
      <c r="AL62" s="3"/>
    </row>
    <row r="63" spans="1:38" x14ac:dyDescent="0.25">
      <c r="A63" t="s">
        <v>213</v>
      </c>
      <c r="B63" s="2" t="s">
        <v>429</v>
      </c>
      <c r="C63" s="46">
        <v>100000</v>
      </c>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8" t="s">
        <v>203</v>
      </c>
    </row>
    <row r="64" spans="1:38" x14ac:dyDescent="0.25">
      <c r="A64" t="s">
        <v>214</v>
      </c>
      <c r="B64" s="2" t="s">
        <v>436</v>
      </c>
      <c r="C64" s="47">
        <v>0</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8" t="s">
        <v>203</v>
      </c>
    </row>
    <row r="65" spans="1:16383" x14ac:dyDescent="0.25">
      <c r="A65" s="2" t="s">
        <v>41</v>
      </c>
      <c r="B65" s="2" t="s">
        <v>189</v>
      </c>
      <c r="C65">
        <v>730</v>
      </c>
      <c r="D65" s="167">
        <f>C65*0.8</f>
        <v>584</v>
      </c>
      <c r="E65" s="162">
        <f>C65*1.2</f>
        <v>876</v>
      </c>
      <c r="F65">
        <v>626.12362693232558</v>
      </c>
      <c r="G65">
        <v>570.44369284945992</v>
      </c>
      <c r="H65">
        <v>531.34406566364214</v>
      </c>
      <c r="I65">
        <v>500.51480117005048</v>
      </c>
      <c r="J65">
        <v>474.64804605141558</v>
      </c>
      <c r="K65">
        <v>452.11815723621748</v>
      </c>
      <c r="L65">
        <v>432.01351402056378</v>
      </c>
      <c r="M65">
        <v>413.77365606546459</v>
      </c>
      <c r="N65">
        <v>397.02955890623281</v>
      </c>
      <c r="O65">
        <v>381.52487592776589</v>
      </c>
      <c r="P65">
        <v>367.07365862815311</v>
      </c>
      <c r="Q65">
        <v>353.5361031918319</v>
      </c>
      <c r="R65">
        <v>340.80387523607158</v>
      </c>
      <c r="S65">
        <v>328.7908310691929</v>
      </c>
      <c r="T65">
        <v>317.42693033814089</v>
      </c>
      <c r="U65">
        <v>306.6541145173274</v>
      </c>
      <c r="V65">
        <v>296.42343922240849</v>
      </c>
      <c r="W65">
        <v>286.69303066741833</v>
      </c>
      <c r="X65">
        <v>277.42659828489298</v>
      </c>
      <c r="Y65">
        <v>268.59233148824399</v>
      </c>
      <c r="Z65">
        <v>260.16206730488449</v>
      </c>
      <c r="AA65">
        <v>252.1106525828769</v>
      </c>
      <c r="AB65">
        <v>244.41544832358889</v>
      </c>
      <c r="AC65">
        <v>237.05593942032601</v>
      </c>
      <c r="AD65">
        <v>230.0134236631591</v>
      </c>
      <c r="AE65">
        <v>223.27076111774821</v>
      </c>
      <c r="AF65">
        <v>216.8121700332587</v>
      </c>
      <c r="AG65">
        <v>210.62305900299839</v>
      </c>
      <c r="AH65">
        <v>204.6898876597235</v>
      </c>
      <c r="AI65">
        <v>199.0000500453433</v>
      </c>
      <c r="AJ65" s="2" t="s">
        <v>195</v>
      </c>
      <c r="AK65" s="2" t="s">
        <v>512</v>
      </c>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c r="AMZ65" s="2"/>
      <c r="ANA65" s="2"/>
      <c r="ANB65" s="2"/>
      <c r="ANC65" s="2"/>
      <c r="AND65" s="2"/>
      <c r="ANE65" s="2"/>
      <c r="ANF65" s="2"/>
      <c r="ANG65" s="2"/>
      <c r="ANH65" s="2"/>
      <c r="ANI65" s="2"/>
      <c r="ANJ65" s="2"/>
      <c r="ANK65" s="2"/>
      <c r="ANL65" s="2"/>
      <c r="ANM65" s="2"/>
      <c r="ANN65" s="2"/>
      <c r="ANO65" s="2"/>
      <c r="ANP65" s="2"/>
      <c r="ANQ65" s="2"/>
      <c r="ANR65" s="2"/>
      <c r="ANS65" s="2"/>
      <c r="ANT65" s="2"/>
      <c r="ANU65" s="2"/>
      <c r="ANV65" s="2"/>
      <c r="ANW65" s="2"/>
      <c r="ANX65" s="2"/>
      <c r="ANY65" s="2"/>
      <c r="ANZ65" s="2"/>
      <c r="AOA65" s="2"/>
      <c r="AOB65" s="2"/>
      <c r="AOC65" s="2"/>
      <c r="AOD65" s="2"/>
      <c r="AOE65" s="2"/>
      <c r="AOF65" s="2"/>
      <c r="AOG65" s="2"/>
      <c r="AOH65" s="2"/>
      <c r="AOI65" s="2"/>
      <c r="AOJ65" s="2"/>
      <c r="AOK65" s="2"/>
      <c r="AOL65" s="2"/>
      <c r="AOM65" s="2"/>
      <c r="AON65" s="2"/>
      <c r="AOO65" s="2"/>
      <c r="AOP65" s="2"/>
      <c r="AOQ65" s="2"/>
      <c r="AOR65" s="2"/>
      <c r="AOS65" s="2"/>
      <c r="AOT65" s="2"/>
      <c r="AOU65" s="2"/>
      <c r="AOV65" s="2"/>
      <c r="AOW65" s="2"/>
      <c r="AOX65" s="2"/>
      <c r="AOY65" s="2"/>
      <c r="AOZ65" s="2"/>
      <c r="APA65" s="2"/>
      <c r="APB65" s="2"/>
      <c r="APC65" s="2"/>
      <c r="APD65" s="2"/>
      <c r="APE65" s="2"/>
      <c r="APF65" s="2"/>
      <c r="APG65" s="2"/>
      <c r="APH65" s="2"/>
      <c r="API65" s="2"/>
      <c r="APJ65" s="2"/>
      <c r="APK65" s="2"/>
      <c r="APL65" s="2"/>
      <c r="APM65" s="2"/>
      <c r="APN65" s="2"/>
      <c r="APO65" s="2"/>
      <c r="APP65" s="2"/>
      <c r="APQ65" s="2"/>
      <c r="APR65" s="2"/>
      <c r="APS65" s="2"/>
      <c r="APT65" s="2"/>
      <c r="APU65" s="2"/>
      <c r="APV65" s="2"/>
      <c r="APW65" s="2"/>
      <c r="APX65" s="2"/>
      <c r="APY65" s="2"/>
      <c r="APZ65" s="2"/>
      <c r="AQA65" s="2"/>
      <c r="AQB65" s="2"/>
      <c r="AQC65" s="2"/>
      <c r="AQD65" s="2"/>
      <c r="AQE65" s="2"/>
      <c r="AQF65" s="2"/>
      <c r="AQG65" s="2"/>
      <c r="AQH65" s="2"/>
      <c r="AQI65" s="2"/>
      <c r="AQJ65" s="2"/>
      <c r="AQK65" s="2"/>
      <c r="AQL65" s="2"/>
      <c r="AQM65" s="2"/>
      <c r="AQN65" s="2"/>
      <c r="AQO65" s="2"/>
      <c r="AQP65" s="2"/>
      <c r="AQQ65" s="2"/>
      <c r="AQR65" s="2"/>
      <c r="AQS65" s="2"/>
      <c r="AQT65" s="2"/>
      <c r="AQU65" s="2"/>
      <c r="AQV65" s="2"/>
      <c r="AQW65" s="2"/>
      <c r="AQX65" s="2"/>
      <c r="AQY65" s="2"/>
      <c r="AQZ65" s="2"/>
      <c r="ARA65" s="2"/>
      <c r="ARB65" s="2"/>
      <c r="ARC65" s="2"/>
      <c r="ARD65" s="2"/>
      <c r="ARE65" s="2"/>
      <c r="ARF65" s="2"/>
      <c r="ARG65" s="2"/>
      <c r="ARH65" s="2"/>
      <c r="ARI65" s="2"/>
      <c r="ARJ65" s="2"/>
      <c r="ARK65" s="2"/>
      <c r="ARL65" s="2"/>
      <c r="ARM65" s="2"/>
      <c r="ARN65" s="2"/>
      <c r="ARO65" s="2"/>
      <c r="ARP65" s="2"/>
      <c r="ARQ65" s="2"/>
      <c r="ARR65" s="2"/>
      <c r="ARS65" s="2"/>
      <c r="ART65" s="2"/>
      <c r="ARU65" s="2"/>
      <c r="ARV65" s="2"/>
      <c r="ARW65" s="2"/>
      <c r="ARX65" s="2"/>
      <c r="ARY65" s="2"/>
      <c r="ARZ65" s="2"/>
      <c r="ASA65" s="2"/>
      <c r="ASB65" s="2"/>
      <c r="ASC65" s="2"/>
      <c r="ASD65" s="2"/>
      <c r="ASE65" s="2"/>
      <c r="ASF65" s="2"/>
      <c r="ASG65" s="2"/>
      <c r="ASH65" s="2"/>
      <c r="ASI65" s="2"/>
      <c r="ASJ65" s="2"/>
      <c r="ASK65" s="2"/>
      <c r="ASL65" s="2"/>
      <c r="ASM65" s="2"/>
      <c r="ASN65" s="2"/>
      <c r="ASO65" s="2"/>
      <c r="ASP65" s="2"/>
      <c r="ASQ65" s="2"/>
      <c r="ASR65" s="2"/>
      <c r="ASS65" s="2"/>
      <c r="AST65" s="2"/>
      <c r="ASU65" s="2"/>
      <c r="ASV65" s="2"/>
      <c r="ASW65" s="2"/>
      <c r="ASX65" s="2"/>
      <c r="ASY65" s="2"/>
      <c r="ASZ65" s="2"/>
      <c r="ATA65" s="2"/>
      <c r="ATB65" s="2"/>
      <c r="ATC65" s="2"/>
      <c r="ATD65" s="2"/>
      <c r="ATE65" s="2"/>
      <c r="ATF65" s="2"/>
      <c r="ATG65" s="2"/>
      <c r="ATH65" s="2"/>
      <c r="ATI65" s="2"/>
      <c r="ATJ65" s="2"/>
      <c r="ATK65" s="2"/>
      <c r="ATL65" s="2"/>
      <c r="ATM65" s="2"/>
      <c r="ATN65" s="2"/>
      <c r="ATO65" s="2"/>
      <c r="ATP65" s="2"/>
      <c r="ATQ65" s="2"/>
      <c r="ATR65" s="2"/>
      <c r="ATS65" s="2"/>
      <c r="ATT65" s="2"/>
      <c r="ATU65" s="2"/>
      <c r="ATV65" s="2"/>
      <c r="ATW65" s="2"/>
      <c r="ATX65" s="2"/>
      <c r="ATY65" s="2"/>
      <c r="ATZ65" s="2"/>
      <c r="AUA65" s="2"/>
      <c r="AUB65" s="2"/>
      <c r="AUC65" s="2"/>
      <c r="AUD65" s="2"/>
      <c r="AUE65" s="2"/>
      <c r="AUF65" s="2"/>
      <c r="AUG65" s="2"/>
      <c r="AUH65" s="2"/>
      <c r="AUI65" s="2"/>
      <c r="AUJ65" s="2"/>
      <c r="AUK65" s="2"/>
      <c r="AUL65" s="2"/>
      <c r="AUM65" s="2"/>
      <c r="AUN65" s="2"/>
      <c r="AUO65" s="2"/>
      <c r="AUP65" s="2"/>
      <c r="AUQ65" s="2"/>
      <c r="AUR65" s="2"/>
      <c r="AUS65" s="2"/>
      <c r="AUT65" s="2"/>
      <c r="AUU65" s="2"/>
      <c r="AUV65" s="2"/>
      <c r="AUW65" s="2"/>
      <c r="AUX65" s="2"/>
      <c r="AUY65" s="2"/>
      <c r="AUZ65" s="2"/>
      <c r="AVA65" s="2"/>
      <c r="AVB65" s="2"/>
      <c r="AVC65" s="2"/>
      <c r="AVD65" s="2"/>
      <c r="AVE65" s="2"/>
      <c r="AVF65" s="2"/>
      <c r="AVG65" s="2"/>
      <c r="AVH65" s="2"/>
      <c r="AVI65" s="2"/>
      <c r="AVJ65" s="2"/>
      <c r="AVK65" s="2"/>
      <c r="AVL65" s="2"/>
      <c r="AVM65" s="2"/>
      <c r="AVN65" s="2"/>
      <c r="AVO65" s="2"/>
      <c r="AVP65" s="2"/>
      <c r="AVQ65" s="2"/>
      <c r="AVR65" s="2"/>
      <c r="AVS65" s="2"/>
      <c r="AVT65" s="2"/>
      <c r="AVU65" s="2"/>
      <c r="AVV65" s="2"/>
      <c r="AVW65" s="2"/>
      <c r="AVX65" s="2"/>
      <c r="AVY65" s="2"/>
      <c r="AVZ65" s="2"/>
      <c r="AWA65" s="2"/>
      <c r="AWB65" s="2"/>
      <c r="AWC65" s="2"/>
      <c r="AWD65" s="2"/>
      <c r="AWE65" s="2"/>
      <c r="AWF65" s="2"/>
      <c r="AWG65" s="2"/>
      <c r="AWH65" s="2"/>
      <c r="AWI65" s="2"/>
      <c r="AWJ65" s="2"/>
      <c r="AWK65" s="2"/>
      <c r="AWL65" s="2"/>
      <c r="AWM65" s="2"/>
      <c r="AWN65" s="2"/>
      <c r="AWO65" s="2"/>
      <c r="AWP65" s="2"/>
      <c r="AWQ65" s="2"/>
      <c r="AWR65" s="2"/>
      <c r="AWS65" s="2"/>
      <c r="AWT65" s="2"/>
      <c r="AWU65" s="2"/>
      <c r="AWV65" s="2"/>
      <c r="AWW65" s="2"/>
      <c r="AWX65" s="2"/>
      <c r="AWY65" s="2"/>
      <c r="AWZ65" s="2"/>
      <c r="AXA65" s="2"/>
      <c r="AXB65" s="2"/>
      <c r="AXC65" s="2"/>
      <c r="AXD65" s="2"/>
      <c r="AXE65" s="2"/>
      <c r="AXF65" s="2"/>
      <c r="AXG65" s="2"/>
      <c r="AXH65" s="2"/>
      <c r="AXI65" s="2"/>
      <c r="AXJ65" s="2"/>
      <c r="AXK65" s="2"/>
      <c r="AXL65" s="2"/>
      <c r="AXM65" s="2"/>
      <c r="AXN65" s="2"/>
      <c r="AXO65" s="2"/>
      <c r="AXP65" s="2"/>
      <c r="AXQ65" s="2"/>
      <c r="AXR65" s="2"/>
      <c r="AXS65" s="2"/>
      <c r="AXT65" s="2"/>
      <c r="AXU65" s="2"/>
      <c r="AXV65" s="2"/>
      <c r="AXW65" s="2"/>
      <c r="AXX65" s="2"/>
      <c r="AXY65" s="2"/>
      <c r="AXZ65" s="2"/>
      <c r="AYA65" s="2"/>
      <c r="AYB65" s="2"/>
      <c r="AYC65" s="2"/>
      <c r="AYD65" s="2"/>
      <c r="AYE65" s="2"/>
      <c r="AYF65" s="2"/>
      <c r="AYG65" s="2"/>
      <c r="AYH65" s="2"/>
      <c r="AYI65" s="2"/>
      <c r="AYJ65" s="2"/>
      <c r="AYK65" s="2"/>
      <c r="AYL65" s="2"/>
      <c r="AYM65" s="2"/>
      <c r="AYN65" s="2"/>
      <c r="AYO65" s="2"/>
      <c r="AYP65" s="2"/>
      <c r="AYQ65" s="2"/>
      <c r="AYR65" s="2"/>
      <c r="AYS65" s="2"/>
      <c r="AYT65" s="2"/>
      <c r="AYU65" s="2"/>
      <c r="AYV65" s="2"/>
      <c r="AYW65" s="2"/>
      <c r="AYX65" s="2"/>
      <c r="AYY65" s="2"/>
      <c r="AYZ65" s="2"/>
      <c r="AZA65" s="2"/>
      <c r="AZB65" s="2"/>
      <c r="AZC65" s="2"/>
      <c r="AZD65" s="2"/>
      <c r="AZE65" s="2"/>
      <c r="AZF65" s="2"/>
      <c r="AZG65" s="2"/>
      <c r="AZH65" s="2"/>
      <c r="AZI65" s="2"/>
      <c r="AZJ65" s="2"/>
      <c r="AZK65" s="2"/>
      <c r="AZL65" s="2"/>
      <c r="AZM65" s="2"/>
      <c r="AZN65" s="2"/>
      <c r="AZO65" s="2"/>
      <c r="AZP65" s="2"/>
      <c r="AZQ65" s="2"/>
      <c r="AZR65" s="2"/>
      <c r="AZS65" s="2"/>
      <c r="AZT65" s="2"/>
      <c r="AZU65" s="2"/>
      <c r="AZV65" s="2"/>
      <c r="AZW65" s="2"/>
      <c r="AZX65" s="2"/>
      <c r="AZY65" s="2"/>
      <c r="AZZ65" s="2"/>
      <c r="BAA65" s="2"/>
      <c r="BAB65" s="2"/>
      <c r="BAC65" s="2"/>
      <c r="BAD65" s="2"/>
      <c r="BAE65" s="2"/>
      <c r="BAF65" s="2"/>
      <c r="BAG65" s="2"/>
      <c r="BAH65" s="2"/>
      <c r="BAI65" s="2"/>
      <c r="BAJ65" s="2"/>
      <c r="BAK65" s="2"/>
      <c r="BAL65" s="2"/>
      <c r="BAM65" s="2"/>
      <c r="BAN65" s="2"/>
      <c r="BAO65" s="2"/>
      <c r="BAP65" s="2"/>
      <c r="BAQ65" s="2"/>
      <c r="BAR65" s="2"/>
      <c r="BAS65" s="2"/>
      <c r="BAT65" s="2"/>
      <c r="BAU65" s="2"/>
      <c r="BAV65" s="2"/>
      <c r="BAW65" s="2"/>
      <c r="BAX65" s="2"/>
      <c r="BAY65" s="2"/>
      <c r="BAZ65" s="2"/>
      <c r="BBA65" s="2"/>
      <c r="BBB65" s="2"/>
      <c r="BBC65" s="2"/>
      <c r="BBD65" s="2"/>
      <c r="BBE65" s="2"/>
      <c r="BBF65" s="2"/>
      <c r="BBG65" s="2"/>
      <c r="BBH65" s="2"/>
      <c r="BBI65" s="2"/>
      <c r="BBJ65" s="2"/>
      <c r="BBK65" s="2"/>
      <c r="BBL65" s="2"/>
      <c r="BBM65" s="2"/>
      <c r="BBN65" s="2"/>
      <c r="BBO65" s="2"/>
      <c r="BBP65" s="2"/>
      <c r="BBQ65" s="2"/>
      <c r="BBR65" s="2"/>
      <c r="BBS65" s="2"/>
      <c r="BBT65" s="2"/>
      <c r="BBU65" s="2"/>
      <c r="BBV65" s="2"/>
      <c r="BBW65" s="2"/>
      <c r="BBX65" s="2"/>
      <c r="BBY65" s="2"/>
      <c r="BBZ65" s="2"/>
      <c r="BCA65" s="2"/>
      <c r="BCB65" s="2"/>
      <c r="BCC65" s="2"/>
      <c r="BCD65" s="2"/>
      <c r="BCE65" s="2"/>
      <c r="BCF65" s="2"/>
      <c r="BCG65" s="2"/>
      <c r="BCH65" s="2"/>
      <c r="BCI65" s="2"/>
      <c r="BCJ65" s="2"/>
      <c r="BCK65" s="2"/>
      <c r="BCL65" s="2"/>
      <c r="BCM65" s="2"/>
      <c r="BCN65" s="2"/>
      <c r="BCO65" s="2"/>
      <c r="BCP65" s="2"/>
      <c r="BCQ65" s="2"/>
      <c r="BCR65" s="2"/>
      <c r="BCS65" s="2"/>
      <c r="BCT65" s="2"/>
      <c r="BCU65" s="2"/>
      <c r="BCV65" s="2"/>
      <c r="BCW65" s="2"/>
      <c r="BCX65" s="2"/>
      <c r="BCY65" s="2"/>
      <c r="BCZ65" s="2"/>
      <c r="BDA65" s="2"/>
      <c r="BDB65" s="2"/>
      <c r="BDC65" s="2"/>
      <c r="BDD65" s="2"/>
      <c r="BDE65" s="2"/>
      <c r="BDF65" s="2"/>
      <c r="BDG65" s="2"/>
      <c r="BDH65" s="2"/>
      <c r="BDI65" s="2"/>
      <c r="BDJ65" s="2"/>
      <c r="BDK65" s="2"/>
      <c r="BDL65" s="2"/>
      <c r="BDM65" s="2"/>
      <c r="BDN65" s="2"/>
      <c r="BDO65" s="2"/>
      <c r="BDP65" s="2"/>
      <c r="BDQ65" s="2"/>
      <c r="BDR65" s="2"/>
      <c r="BDS65" s="2"/>
      <c r="BDT65" s="2"/>
      <c r="BDU65" s="2"/>
      <c r="BDV65" s="2"/>
      <c r="BDW65" s="2"/>
      <c r="BDX65" s="2"/>
      <c r="BDY65" s="2"/>
      <c r="BDZ65" s="2"/>
      <c r="BEA65" s="2"/>
      <c r="BEB65" s="2"/>
      <c r="BEC65" s="2"/>
      <c r="BED65" s="2"/>
      <c r="BEE65" s="2"/>
      <c r="BEF65" s="2"/>
      <c r="BEG65" s="2"/>
      <c r="BEH65" s="2"/>
      <c r="BEI65" s="2"/>
      <c r="BEJ65" s="2"/>
      <c r="BEK65" s="2"/>
      <c r="BEL65" s="2"/>
      <c r="BEM65" s="2"/>
      <c r="BEN65" s="2"/>
      <c r="BEO65" s="2"/>
      <c r="BEP65" s="2"/>
      <c r="BEQ65" s="2"/>
      <c r="BER65" s="2"/>
      <c r="BES65" s="2"/>
      <c r="BET65" s="2"/>
      <c r="BEU65" s="2"/>
      <c r="BEV65" s="2"/>
      <c r="BEW65" s="2"/>
      <c r="BEX65" s="2"/>
      <c r="BEY65" s="2"/>
      <c r="BEZ65" s="2"/>
      <c r="BFA65" s="2"/>
      <c r="BFB65" s="2"/>
      <c r="BFC65" s="2"/>
      <c r="BFD65" s="2"/>
      <c r="BFE65" s="2"/>
      <c r="BFF65" s="2"/>
      <c r="BFG65" s="2"/>
      <c r="BFH65" s="2"/>
      <c r="BFI65" s="2"/>
      <c r="BFJ65" s="2"/>
      <c r="BFK65" s="2"/>
      <c r="BFL65" s="2"/>
      <c r="BFM65" s="2"/>
      <c r="BFN65" s="2"/>
      <c r="BFO65" s="2"/>
      <c r="BFP65" s="2"/>
      <c r="BFQ65" s="2"/>
      <c r="BFR65" s="2"/>
      <c r="BFS65" s="2"/>
      <c r="BFT65" s="2"/>
      <c r="BFU65" s="2"/>
      <c r="BFV65" s="2"/>
      <c r="BFW65" s="2"/>
      <c r="BFX65" s="2"/>
      <c r="BFY65" s="2"/>
      <c r="BFZ65" s="2"/>
      <c r="BGA65" s="2"/>
      <c r="BGB65" s="2"/>
      <c r="BGC65" s="2"/>
      <c r="BGD65" s="2"/>
      <c r="BGE65" s="2"/>
      <c r="BGF65" s="2"/>
      <c r="BGG65" s="2"/>
      <c r="BGH65" s="2"/>
      <c r="BGI65" s="2"/>
      <c r="BGJ65" s="2"/>
      <c r="BGK65" s="2"/>
      <c r="BGL65" s="2"/>
      <c r="BGM65" s="2"/>
      <c r="BGN65" s="2"/>
      <c r="BGO65" s="2"/>
      <c r="BGP65" s="2"/>
      <c r="BGQ65" s="2"/>
      <c r="BGR65" s="2"/>
      <c r="BGS65" s="2"/>
      <c r="BGT65" s="2"/>
      <c r="BGU65" s="2"/>
      <c r="BGV65" s="2"/>
      <c r="BGW65" s="2"/>
      <c r="BGX65" s="2"/>
      <c r="BGY65" s="2"/>
      <c r="BGZ65" s="2"/>
      <c r="BHA65" s="2"/>
      <c r="BHB65" s="2"/>
      <c r="BHC65" s="2"/>
      <c r="BHD65" s="2"/>
      <c r="BHE65" s="2"/>
      <c r="BHF65" s="2"/>
      <c r="BHG65" s="2"/>
      <c r="BHH65" s="2"/>
      <c r="BHI65" s="2"/>
      <c r="BHJ65" s="2"/>
      <c r="BHK65" s="2"/>
      <c r="BHL65" s="2"/>
      <c r="BHM65" s="2"/>
      <c r="BHN65" s="2"/>
      <c r="BHO65" s="2"/>
      <c r="BHP65" s="2"/>
      <c r="BHQ65" s="2"/>
      <c r="BHR65" s="2"/>
      <c r="BHS65" s="2"/>
      <c r="BHT65" s="2"/>
      <c r="BHU65" s="2"/>
      <c r="BHV65" s="2"/>
      <c r="BHW65" s="2"/>
      <c r="BHX65" s="2"/>
      <c r="BHY65" s="2"/>
      <c r="BHZ65" s="2"/>
      <c r="BIA65" s="2"/>
      <c r="BIB65" s="2"/>
      <c r="BIC65" s="2"/>
      <c r="BID65" s="2"/>
      <c r="BIE65" s="2"/>
      <c r="BIF65" s="2"/>
      <c r="BIG65" s="2"/>
      <c r="BIH65" s="2"/>
      <c r="BII65" s="2"/>
      <c r="BIJ65" s="2"/>
      <c r="BIK65" s="2"/>
      <c r="BIL65" s="2"/>
      <c r="BIM65" s="2"/>
      <c r="BIN65" s="2"/>
      <c r="BIO65" s="2"/>
      <c r="BIP65" s="2"/>
      <c r="BIQ65" s="2"/>
      <c r="BIR65" s="2"/>
      <c r="BIS65" s="2"/>
      <c r="BIT65" s="2"/>
      <c r="BIU65" s="2"/>
      <c r="BIV65" s="2"/>
      <c r="BIW65" s="2"/>
      <c r="BIX65" s="2"/>
      <c r="BIY65" s="2"/>
      <c r="BIZ65" s="2"/>
      <c r="BJA65" s="2"/>
      <c r="BJB65" s="2"/>
      <c r="BJC65" s="2"/>
      <c r="BJD65" s="2"/>
      <c r="BJE65" s="2"/>
      <c r="BJF65" s="2"/>
      <c r="BJG65" s="2"/>
      <c r="BJH65" s="2"/>
      <c r="BJI65" s="2"/>
      <c r="BJJ65" s="2"/>
      <c r="BJK65" s="2"/>
      <c r="BJL65" s="2"/>
      <c r="BJM65" s="2"/>
      <c r="BJN65" s="2"/>
      <c r="BJO65" s="2"/>
      <c r="BJP65" s="2"/>
      <c r="BJQ65" s="2"/>
      <c r="BJR65" s="2"/>
      <c r="BJS65" s="2"/>
      <c r="BJT65" s="2"/>
      <c r="BJU65" s="2"/>
      <c r="BJV65" s="2"/>
      <c r="BJW65" s="2"/>
      <c r="BJX65" s="2"/>
      <c r="BJY65" s="2"/>
      <c r="BJZ65" s="2"/>
      <c r="BKA65" s="2"/>
      <c r="BKB65" s="2"/>
      <c r="BKC65" s="2"/>
      <c r="BKD65" s="2"/>
      <c r="BKE65" s="2"/>
      <c r="BKF65" s="2"/>
      <c r="BKG65" s="2"/>
      <c r="BKH65" s="2"/>
      <c r="BKI65" s="2"/>
      <c r="BKJ65" s="2"/>
      <c r="BKK65" s="2"/>
      <c r="BKL65" s="2"/>
      <c r="BKM65" s="2"/>
      <c r="BKN65" s="2"/>
      <c r="BKO65" s="2"/>
      <c r="BKP65" s="2"/>
      <c r="BKQ65" s="2"/>
      <c r="BKR65" s="2"/>
      <c r="BKS65" s="2"/>
      <c r="BKT65" s="2"/>
      <c r="BKU65" s="2"/>
      <c r="BKV65" s="2"/>
      <c r="BKW65" s="2"/>
      <c r="BKX65" s="2"/>
      <c r="BKY65" s="2"/>
      <c r="BKZ65" s="2"/>
      <c r="BLA65" s="2"/>
      <c r="BLB65" s="2"/>
      <c r="BLC65" s="2"/>
      <c r="BLD65" s="2"/>
      <c r="BLE65" s="2"/>
      <c r="BLF65" s="2"/>
      <c r="BLG65" s="2"/>
      <c r="BLH65" s="2"/>
      <c r="BLI65" s="2"/>
      <c r="BLJ65" s="2"/>
      <c r="BLK65" s="2"/>
      <c r="BLL65" s="2"/>
      <c r="BLM65" s="2"/>
      <c r="BLN65" s="2"/>
      <c r="BLO65" s="2"/>
      <c r="BLP65" s="2"/>
      <c r="BLQ65" s="2"/>
      <c r="BLR65" s="2"/>
      <c r="BLS65" s="2"/>
      <c r="BLT65" s="2"/>
      <c r="BLU65" s="2"/>
      <c r="BLV65" s="2"/>
      <c r="BLW65" s="2"/>
      <c r="BLX65" s="2"/>
      <c r="BLY65" s="2"/>
      <c r="BLZ65" s="2"/>
      <c r="BMA65" s="2"/>
      <c r="BMB65" s="2"/>
      <c r="BMC65" s="2"/>
      <c r="BMD65" s="2"/>
      <c r="BME65" s="2"/>
      <c r="BMF65" s="2"/>
      <c r="BMG65" s="2"/>
      <c r="BMH65" s="2"/>
      <c r="BMI65" s="2"/>
      <c r="BMJ65" s="2"/>
      <c r="BMK65" s="2"/>
      <c r="BML65" s="2"/>
      <c r="BMM65" s="2"/>
      <c r="BMN65" s="2"/>
      <c r="BMO65" s="2"/>
      <c r="BMP65" s="2"/>
      <c r="BMQ65" s="2"/>
      <c r="BMR65" s="2"/>
      <c r="BMS65" s="2"/>
      <c r="BMT65" s="2"/>
      <c r="BMU65" s="2"/>
      <c r="BMV65" s="2"/>
      <c r="BMW65" s="2"/>
      <c r="BMX65" s="2"/>
      <c r="BMY65" s="2"/>
      <c r="BMZ65" s="2"/>
      <c r="BNA65" s="2"/>
      <c r="BNB65" s="2"/>
      <c r="BNC65" s="2"/>
      <c r="BND65" s="2"/>
      <c r="BNE65" s="2"/>
      <c r="BNF65" s="2"/>
      <c r="BNG65" s="2"/>
      <c r="BNH65" s="2"/>
      <c r="BNI65" s="2"/>
      <c r="BNJ65" s="2"/>
      <c r="BNK65" s="2"/>
      <c r="BNL65" s="2"/>
      <c r="BNM65" s="2"/>
      <c r="BNN65" s="2"/>
      <c r="BNO65" s="2"/>
      <c r="BNP65" s="2"/>
      <c r="BNQ65" s="2"/>
      <c r="BNR65" s="2"/>
      <c r="BNS65" s="2"/>
      <c r="BNT65" s="2"/>
      <c r="BNU65" s="2"/>
      <c r="BNV65" s="2"/>
      <c r="BNW65" s="2"/>
      <c r="BNX65" s="2"/>
      <c r="BNY65" s="2"/>
      <c r="BNZ65" s="2"/>
      <c r="BOA65" s="2"/>
      <c r="BOB65" s="2"/>
      <c r="BOC65" s="2"/>
      <c r="BOD65" s="2"/>
      <c r="BOE65" s="2"/>
      <c r="BOF65" s="2"/>
      <c r="BOG65" s="2"/>
      <c r="BOH65" s="2"/>
      <c r="BOI65" s="2"/>
      <c r="BOJ65" s="2"/>
      <c r="BOK65" s="2"/>
      <c r="BOL65" s="2"/>
      <c r="BOM65" s="2"/>
      <c r="BON65" s="2"/>
      <c r="BOO65" s="2"/>
      <c r="BOP65" s="2"/>
      <c r="BOQ65" s="2"/>
      <c r="BOR65" s="2"/>
      <c r="BOS65" s="2"/>
      <c r="BOT65" s="2"/>
      <c r="BOU65" s="2"/>
      <c r="BOV65" s="2"/>
      <c r="BOW65" s="2"/>
      <c r="BOX65" s="2"/>
      <c r="BOY65" s="2"/>
      <c r="BOZ65" s="2"/>
      <c r="BPA65" s="2"/>
      <c r="BPB65" s="2"/>
      <c r="BPC65" s="2"/>
      <c r="BPD65" s="2"/>
      <c r="BPE65" s="2"/>
      <c r="BPF65" s="2"/>
      <c r="BPG65" s="2"/>
      <c r="BPH65" s="2"/>
      <c r="BPI65" s="2"/>
      <c r="BPJ65" s="2"/>
      <c r="BPK65" s="2"/>
      <c r="BPL65" s="2"/>
      <c r="BPM65" s="2"/>
      <c r="BPN65" s="2"/>
      <c r="BPO65" s="2"/>
      <c r="BPP65" s="2"/>
      <c r="BPQ65" s="2"/>
      <c r="BPR65" s="2"/>
      <c r="BPS65" s="2"/>
      <c r="BPT65" s="2"/>
      <c r="BPU65" s="2"/>
      <c r="BPV65" s="2"/>
      <c r="BPW65" s="2"/>
      <c r="BPX65" s="2"/>
      <c r="BPY65" s="2"/>
      <c r="BPZ65" s="2"/>
      <c r="BQA65" s="2"/>
      <c r="BQB65" s="2"/>
      <c r="BQC65" s="2"/>
      <c r="BQD65" s="2"/>
      <c r="BQE65" s="2"/>
      <c r="BQF65" s="2"/>
      <c r="BQG65" s="2"/>
      <c r="BQH65" s="2"/>
      <c r="BQI65" s="2"/>
      <c r="BQJ65" s="2"/>
      <c r="BQK65" s="2"/>
      <c r="BQL65" s="2"/>
      <c r="BQM65" s="2"/>
      <c r="BQN65" s="2"/>
      <c r="BQO65" s="2"/>
      <c r="BQP65" s="2"/>
      <c r="BQQ65" s="2"/>
      <c r="BQR65" s="2"/>
      <c r="BQS65" s="2"/>
      <c r="BQT65" s="2"/>
      <c r="BQU65" s="2"/>
      <c r="BQV65" s="2"/>
      <c r="BQW65" s="2"/>
      <c r="BQX65" s="2"/>
      <c r="BQY65" s="2"/>
      <c r="BQZ65" s="2"/>
      <c r="BRA65" s="2"/>
      <c r="BRB65" s="2"/>
      <c r="BRC65" s="2"/>
      <c r="BRD65" s="2"/>
      <c r="BRE65" s="2"/>
      <c r="BRF65" s="2"/>
      <c r="BRG65" s="2"/>
      <c r="BRH65" s="2"/>
      <c r="BRI65" s="2"/>
      <c r="BRJ65" s="2"/>
      <c r="BRK65" s="2"/>
      <c r="BRL65" s="2"/>
      <c r="BRM65" s="2"/>
      <c r="BRN65" s="2"/>
      <c r="BRO65" s="2"/>
      <c r="BRP65" s="2"/>
      <c r="BRQ65" s="2"/>
      <c r="BRR65" s="2"/>
      <c r="BRS65" s="2"/>
      <c r="BRT65" s="2"/>
      <c r="BRU65" s="2"/>
      <c r="BRV65" s="2"/>
      <c r="BRW65" s="2"/>
      <c r="BRX65" s="2"/>
      <c r="BRY65" s="2"/>
      <c r="BRZ65" s="2"/>
      <c r="BSA65" s="2"/>
      <c r="BSB65" s="2"/>
      <c r="BSC65" s="2"/>
      <c r="BSD65" s="2"/>
      <c r="BSE65" s="2"/>
      <c r="BSF65" s="2"/>
      <c r="BSG65" s="2"/>
      <c r="BSH65" s="2"/>
      <c r="BSI65" s="2"/>
      <c r="BSJ65" s="2"/>
      <c r="BSK65" s="2"/>
      <c r="BSL65" s="2"/>
      <c r="BSM65" s="2"/>
      <c r="BSN65" s="2"/>
      <c r="BSO65" s="2"/>
      <c r="BSP65" s="2"/>
      <c r="BSQ65" s="2"/>
      <c r="BSR65" s="2"/>
      <c r="BSS65" s="2"/>
      <c r="BST65" s="2"/>
      <c r="BSU65" s="2"/>
      <c r="BSV65" s="2"/>
      <c r="BSW65" s="2"/>
      <c r="BSX65" s="2"/>
      <c r="BSY65" s="2"/>
      <c r="BSZ65" s="2"/>
      <c r="BTA65" s="2"/>
      <c r="BTB65" s="2"/>
      <c r="BTC65" s="2"/>
      <c r="BTD65" s="2"/>
      <c r="BTE65" s="2"/>
      <c r="BTF65" s="2"/>
      <c r="BTG65" s="2"/>
      <c r="BTH65" s="2"/>
      <c r="BTI65" s="2"/>
      <c r="BTJ65" s="2"/>
      <c r="BTK65" s="2"/>
      <c r="BTL65" s="2"/>
      <c r="BTM65" s="2"/>
      <c r="BTN65" s="2"/>
      <c r="BTO65" s="2"/>
      <c r="BTP65" s="2"/>
      <c r="BTQ65" s="2"/>
      <c r="BTR65" s="2"/>
      <c r="BTS65" s="2"/>
      <c r="BTT65" s="2"/>
      <c r="BTU65" s="2"/>
      <c r="BTV65" s="2"/>
      <c r="BTW65" s="2"/>
      <c r="BTX65" s="2"/>
      <c r="BTY65" s="2"/>
      <c r="BTZ65" s="2"/>
      <c r="BUA65" s="2"/>
      <c r="BUB65" s="2"/>
      <c r="BUC65" s="2"/>
      <c r="BUD65" s="2"/>
      <c r="BUE65" s="2"/>
      <c r="BUF65" s="2"/>
      <c r="BUG65" s="2"/>
      <c r="BUH65" s="2"/>
      <c r="BUI65" s="2"/>
      <c r="BUJ65" s="2"/>
      <c r="BUK65" s="2"/>
      <c r="BUL65" s="2"/>
      <c r="BUM65" s="2"/>
      <c r="BUN65" s="2"/>
      <c r="BUO65" s="2"/>
      <c r="BUP65" s="2"/>
      <c r="BUQ65" s="2"/>
      <c r="BUR65" s="2"/>
      <c r="BUS65" s="2"/>
      <c r="BUT65" s="2"/>
      <c r="BUU65" s="2"/>
      <c r="BUV65" s="2"/>
      <c r="BUW65" s="2"/>
      <c r="BUX65" s="2"/>
      <c r="BUY65" s="2"/>
      <c r="BUZ65" s="2"/>
      <c r="BVA65" s="2"/>
      <c r="BVB65" s="2"/>
      <c r="BVC65" s="2"/>
      <c r="BVD65" s="2"/>
      <c r="BVE65" s="2"/>
      <c r="BVF65" s="2"/>
      <c r="BVG65" s="2"/>
      <c r="BVH65" s="2"/>
      <c r="BVI65" s="2"/>
      <c r="BVJ65" s="2"/>
      <c r="BVK65" s="2"/>
      <c r="BVL65" s="2"/>
      <c r="BVM65" s="2"/>
      <c r="BVN65" s="2"/>
      <c r="BVO65" s="2"/>
      <c r="BVP65" s="2"/>
      <c r="BVQ65" s="2"/>
      <c r="BVR65" s="2"/>
      <c r="BVS65" s="2"/>
      <c r="BVT65" s="2"/>
      <c r="BVU65" s="2"/>
      <c r="BVV65" s="2"/>
      <c r="BVW65" s="2"/>
      <c r="BVX65" s="2"/>
      <c r="BVY65" s="2"/>
      <c r="BVZ65" s="2"/>
      <c r="BWA65" s="2"/>
      <c r="BWB65" s="2"/>
      <c r="BWC65" s="2"/>
      <c r="BWD65" s="2"/>
      <c r="BWE65" s="2"/>
      <c r="BWF65" s="2"/>
      <c r="BWG65" s="2"/>
      <c r="BWH65" s="2"/>
      <c r="BWI65" s="2"/>
      <c r="BWJ65" s="2"/>
      <c r="BWK65" s="2"/>
      <c r="BWL65" s="2"/>
      <c r="BWM65" s="2"/>
      <c r="BWN65" s="2"/>
      <c r="BWO65" s="2"/>
      <c r="BWP65" s="2"/>
      <c r="BWQ65" s="2"/>
      <c r="BWR65" s="2"/>
      <c r="BWS65" s="2"/>
      <c r="BWT65" s="2"/>
      <c r="BWU65" s="2"/>
      <c r="BWV65" s="2"/>
      <c r="BWW65" s="2"/>
      <c r="BWX65" s="2"/>
      <c r="BWY65" s="2"/>
      <c r="BWZ65" s="2"/>
      <c r="BXA65" s="2"/>
      <c r="BXB65" s="2"/>
      <c r="BXC65" s="2"/>
      <c r="BXD65" s="2"/>
      <c r="BXE65" s="2"/>
      <c r="BXF65" s="2"/>
      <c r="BXG65" s="2"/>
      <c r="BXH65" s="2"/>
      <c r="BXI65" s="2"/>
      <c r="BXJ65" s="2"/>
      <c r="BXK65" s="2"/>
      <c r="BXL65" s="2"/>
      <c r="BXM65" s="2"/>
      <c r="BXN65" s="2"/>
      <c r="BXO65" s="2"/>
      <c r="BXP65" s="2"/>
      <c r="BXQ65" s="2"/>
      <c r="BXR65" s="2"/>
      <c r="BXS65" s="2"/>
      <c r="BXT65" s="2"/>
      <c r="BXU65" s="2"/>
      <c r="BXV65" s="2"/>
      <c r="BXW65" s="2"/>
      <c r="BXX65" s="2"/>
      <c r="BXY65" s="2"/>
      <c r="BXZ65" s="2"/>
      <c r="BYA65" s="2"/>
      <c r="BYB65" s="2"/>
      <c r="BYC65" s="2"/>
      <c r="BYD65" s="2"/>
      <c r="BYE65" s="2"/>
      <c r="BYF65" s="2"/>
      <c r="BYG65" s="2"/>
      <c r="BYH65" s="2"/>
      <c r="BYI65" s="2"/>
      <c r="BYJ65" s="2"/>
      <c r="BYK65" s="2"/>
      <c r="BYL65" s="2"/>
      <c r="BYM65" s="2"/>
      <c r="BYN65" s="2"/>
      <c r="BYO65" s="2"/>
      <c r="BYP65" s="2"/>
      <c r="BYQ65" s="2"/>
      <c r="BYR65" s="2"/>
      <c r="BYS65" s="2"/>
      <c r="BYT65" s="2"/>
      <c r="BYU65" s="2"/>
      <c r="BYV65" s="2"/>
      <c r="BYW65" s="2"/>
      <c r="BYX65" s="2"/>
      <c r="BYY65" s="2"/>
      <c r="BYZ65" s="2"/>
      <c r="BZA65" s="2"/>
      <c r="BZB65" s="2"/>
      <c r="BZC65" s="2"/>
      <c r="BZD65" s="2"/>
      <c r="BZE65" s="2"/>
      <c r="BZF65" s="2"/>
      <c r="BZG65" s="2"/>
      <c r="BZH65" s="2"/>
      <c r="BZI65" s="2"/>
      <c r="BZJ65" s="2"/>
      <c r="BZK65" s="2"/>
      <c r="BZL65" s="2"/>
      <c r="BZM65" s="2"/>
      <c r="BZN65" s="2"/>
      <c r="BZO65" s="2"/>
      <c r="BZP65" s="2"/>
      <c r="BZQ65" s="2"/>
      <c r="BZR65" s="2"/>
      <c r="BZS65" s="2"/>
      <c r="BZT65" s="2"/>
      <c r="BZU65" s="2"/>
      <c r="BZV65" s="2"/>
      <c r="BZW65" s="2"/>
      <c r="BZX65" s="2"/>
      <c r="BZY65" s="2"/>
      <c r="BZZ65" s="2"/>
      <c r="CAA65" s="2"/>
      <c r="CAB65" s="2"/>
      <c r="CAC65" s="2"/>
      <c r="CAD65" s="2"/>
      <c r="CAE65" s="2"/>
      <c r="CAF65" s="2"/>
      <c r="CAG65" s="2"/>
      <c r="CAH65" s="2"/>
      <c r="CAI65" s="2"/>
      <c r="CAJ65" s="2"/>
      <c r="CAK65" s="2"/>
      <c r="CAL65" s="2"/>
      <c r="CAM65" s="2"/>
      <c r="CAN65" s="2"/>
      <c r="CAO65" s="2"/>
      <c r="CAP65" s="2"/>
      <c r="CAQ65" s="2"/>
      <c r="CAR65" s="2"/>
      <c r="CAS65" s="2"/>
      <c r="CAT65" s="2"/>
      <c r="CAU65" s="2"/>
      <c r="CAV65" s="2"/>
      <c r="CAW65" s="2"/>
      <c r="CAX65" s="2"/>
      <c r="CAY65" s="2"/>
      <c r="CAZ65" s="2"/>
      <c r="CBA65" s="2"/>
      <c r="CBB65" s="2"/>
      <c r="CBC65" s="2"/>
      <c r="CBD65" s="2"/>
      <c r="CBE65" s="2"/>
      <c r="CBF65" s="2"/>
      <c r="CBG65" s="2"/>
      <c r="CBH65" s="2"/>
      <c r="CBI65" s="2"/>
      <c r="CBJ65" s="2"/>
      <c r="CBK65" s="2"/>
      <c r="CBL65" s="2"/>
      <c r="CBM65" s="2"/>
      <c r="CBN65" s="2"/>
      <c r="CBO65" s="2"/>
      <c r="CBP65" s="2"/>
      <c r="CBQ65" s="2"/>
      <c r="CBR65" s="2"/>
      <c r="CBS65" s="2"/>
      <c r="CBT65" s="2"/>
      <c r="CBU65" s="2"/>
      <c r="CBV65" s="2"/>
      <c r="CBW65" s="2"/>
      <c r="CBX65" s="2"/>
      <c r="CBY65" s="2"/>
      <c r="CBZ65" s="2"/>
      <c r="CCA65" s="2"/>
      <c r="CCB65" s="2"/>
      <c r="CCC65" s="2"/>
      <c r="CCD65" s="2"/>
      <c r="CCE65" s="2"/>
      <c r="CCF65" s="2"/>
      <c r="CCG65" s="2"/>
      <c r="CCH65" s="2"/>
      <c r="CCI65" s="2"/>
      <c r="CCJ65" s="2"/>
      <c r="CCK65" s="2"/>
      <c r="CCL65" s="2"/>
      <c r="CCM65" s="2"/>
      <c r="CCN65" s="2"/>
      <c r="CCO65" s="2"/>
      <c r="CCP65" s="2"/>
      <c r="CCQ65" s="2"/>
      <c r="CCR65" s="2"/>
      <c r="CCS65" s="2"/>
      <c r="CCT65" s="2"/>
      <c r="CCU65" s="2"/>
      <c r="CCV65" s="2"/>
      <c r="CCW65" s="2"/>
      <c r="CCX65" s="2"/>
      <c r="CCY65" s="2"/>
      <c r="CCZ65" s="2"/>
      <c r="CDA65" s="2"/>
      <c r="CDB65" s="2"/>
      <c r="CDC65" s="2"/>
      <c r="CDD65" s="2"/>
      <c r="CDE65" s="2"/>
      <c r="CDF65" s="2"/>
      <c r="CDG65" s="2"/>
      <c r="CDH65" s="2"/>
      <c r="CDI65" s="2"/>
      <c r="CDJ65" s="2"/>
      <c r="CDK65" s="2"/>
      <c r="CDL65" s="2"/>
      <c r="CDM65" s="2"/>
      <c r="CDN65" s="2"/>
      <c r="CDO65" s="2"/>
      <c r="CDP65" s="2"/>
      <c r="CDQ65" s="2"/>
      <c r="CDR65" s="2"/>
      <c r="CDS65" s="2"/>
      <c r="CDT65" s="2"/>
      <c r="CDU65" s="2"/>
      <c r="CDV65" s="2"/>
      <c r="CDW65" s="2"/>
      <c r="CDX65" s="2"/>
      <c r="CDY65" s="2"/>
      <c r="CDZ65" s="2"/>
      <c r="CEA65" s="2"/>
      <c r="CEB65" s="2"/>
      <c r="CEC65" s="2"/>
      <c r="CED65" s="2"/>
      <c r="CEE65" s="2"/>
      <c r="CEF65" s="2"/>
      <c r="CEG65" s="2"/>
      <c r="CEH65" s="2"/>
      <c r="CEI65" s="2"/>
      <c r="CEJ65" s="2"/>
      <c r="CEK65" s="2"/>
      <c r="CEL65" s="2"/>
      <c r="CEM65" s="2"/>
      <c r="CEN65" s="2"/>
      <c r="CEO65" s="2"/>
      <c r="CEP65" s="2"/>
      <c r="CEQ65" s="2"/>
      <c r="CER65" s="2"/>
      <c r="CES65" s="2"/>
      <c r="CET65" s="2"/>
      <c r="CEU65" s="2"/>
      <c r="CEV65" s="2"/>
      <c r="CEW65" s="2"/>
      <c r="CEX65" s="2"/>
      <c r="CEY65" s="2"/>
      <c r="CEZ65" s="2"/>
      <c r="CFA65" s="2"/>
      <c r="CFB65" s="2"/>
      <c r="CFC65" s="2"/>
      <c r="CFD65" s="2"/>
      <c r="CFE65" s="2"/>
      <c r="CFF65" s="2"/>
      <c r="CFG65" s="2"/>
      <c r="CFH65" s="2"/>
      <c r="CFI65" s="2"/>
      <c r="CFJ65" s="2"/>
      <c r="CFK65" s="2"/>
      <c r="CFL65" s="2"/>
      <c r="CFM65" s="2"/>
      <c r="CFN65" s="2"/>
      <c r="CFO65" s="2"/>
      <c r="CFP65" s="2"/>
      <c r="CFQ65" s="2"/>
      <c r="CFR65" s="2"/>
      <c r="CFS65" s="2"/>
      <c r="CFT65" s="2"/>
      <c r="CFU65" s="2"/>
      <c r="CFV65" s="2"/>
      <c r="CFW65" s="2"/>
      <c r="CFX65" s="2"/>
      <c r="CFY65" s="2"/>
      <c r="CFZ65" s="2"/>
      <c r="CGA65" s="2"/>
      <c r="CGB65" s="2"/>
      <c r="CGC65" s="2"/>
      <c r="CGD65" s="2"/>
      <c r="CGE65" s="2"/>
      <c r="CGF65" s="2"/>
      <c r="CGG65" s="2"/>
      <c r="CGH65" s="2"/>
      <c r="CGI65" s="2"/>
      <c r="CGJ65" s="2"/>
      <c r="CGK65" s="2"/>
      <c r="CGL65" s="2"/>
      <c r="CGM65" s="2"/>
      <c r="CGN65" s="2"/>
      <c r="CGO65" s="2"/>
      <c r="CGP65" s="2"/>
      <c r="CGQ65" s="2"/>
      <c r="CGR65" s="2"/>
      <c r="CGS65" s="2"/>
      <c r="CGT65" s="2"/>
      <c r="CGU65" s="2"/>
      <c r="CGV65" s="2"/>
      <c r="CGW65" s="2"/>
      <c r="CGX65" s="2"/>
      <c r="CGY65" s="2"/>
      <c r="CGZ65" s="2"/>
      <c r="CHA65" s="2"/>
      <c r="CHB65" s="2"/>
      <c r="CHC65" s="2"/>
      <c r="CHD65" s="2"/>
      <c r="CHE65" s="2"/>
      <c r="CHF65" s="2"/>
      <c r="CHG65" s="2"/>
      <c r="CHH65" s="2"/>
      <c r="CHI65" s="2"/>
      <c r="CHJ65" s="2"/>
      <c r="CHK65" s="2"/>
      <c r="CHL65" s="2"/>
      <c r="CHM65" s="2"/>
      <c r="CHN65" s="2"/>
      <c r="CHO65" s="2"/>
      <c r="CHP65" s="2"/>
      <c r="CHQ65" s="2"/>
      <c r="CHR65" s="2"/>
      <c r="CHS65" s="2"/>
      <c r="CHT65" s="2"/>
      <c r="CHU65" s="2"/>
      <c r="CHV65" s="2"/>
      <c r="CHW65" s="2"/>
      <c r="CHX65" s="2"/>
      <c r="CHY65" s="2"/>
      <c r="CHZ65" s="2"/>
      <c r="CIA65" s="2"/>
      <c r="CIB65" s="2"/>
      <c r="CIC65" s="2"/>
      <c r="CID65" s="2"/>
      <c r="CIE65" s="2"/>
      <c r="CIF65" s="2"/>
      <c r="CIG65" s="2"/>
      <c r="CIH65" s="2"/>
      <c r="CII65" s="2"/>
      <c r="CIJ65" s="2"/>
      <c r="CIK65" s="2"/>
      <c r="CIL65" s="2"/>
      <c r="CIM65" s="2"/>
      <c r="CIN65" s="2"/>
      <c r="CIO65" s="2"/>
      <c r="CIP65" s="2"/>
      <c r="CIQ65" s="2"/>
      <c r="CIR65" s="2"/>
      <c r="CIS65" s="2"/>
      <c r="CIT65" s="2"/>
      <c r="CIU65" s="2"/>
      <c r="CIV65" s="2"/>
      <c r="CIW65" s="2"/>
      <c r="CIX65" s="2"/>
      <c r="CIY65" s="2"/>
      <c r="CIZ65" s="2"/>
      <c r="CJA65" s="2"/>
      <c r="CJB65" s="2"/>
      <c r="CJC65" s="2"/>
      <c r="CJD65" s="2"/>
      <c r="CJE65" s="2"/>
      <c r="CJF65" s="2"/>
      <c r="CJG65" s="2"/>
      <c r="CJH65" s="2"/>
      <c r="CJI65" s="2"/>
      <c r="CJJ65" s="2"/>
      <c r="CJK65" s="2"/>
      <c r="CJL65" s="2"/>
      <c r="CJM65" s="2"/>
      <c r="CJN65" s="2"/>
      <c r="CJO65" s="2"/>
      <c r="CJP65" s="2"/>
      <c r="CJQ65" s="2"/>
      <c r="CJR65" s="2"/>
      <c r="CJS65" s="2"/>
      <c r="CJT65" s="2"/>
      <c r="CJU65" s="2"/>
      <c r="CJV65" s="2"/>
      <c r="CJW65" s="2"/>
      <c r="CJX65" s="2"/>
      <c r="CJY65" s="2"/>
      <c r="CJZ65" s="2"/>
      <c r="CKA65" s="2"/>
      <c r="CKB65" s="2"/>
      <c r="CKC65" s="2"/>
      <c r="CKD65" s="2"/>
      <c r="CKE65" s="2"/>
      <c r="CKF65" s="2"/>
      <c r="CKG65" s="2"/>
      <c r="CKH65" s="2"/>
      <c r="CKI65" s="2"/>
      <c r="CKJ65" s="2"/>
      <c r="CKK65" s="2"/>
      <c r="CKL65" s="2"/>
      <c r="CKM65" s="2"/>
      <c r="CKN65" s="2"/>
      <c r="CKO65" s="2"/>
      <c r="CKP65" s="2"/>
      <c r="CKQ65" s="2"/>
      <c r="CKR65" s="2"/>
      <c r="CKS65" s="2"/>
      <c r="CKT65" s="2"/>
      <c r="CKU65" s="2"/>
      <c r="CKV65" s="2"/>
      <c r="CKW65" s="2"/>
      <c r="CKX65" s="2"/>
      <c r="CKY65" s="2"/>
      <c r="CKZ65" s="2"/>
      <c r="CLA65" s="2"/>
      <c r="CLB65" s="2"/>
      <c r="CLC65" s="2"/>
      <c r="CLD65" s="2"/>
      <c r="CLE65" s="2"/>
      <c r="CLF65" s="2"/>
      <c r="CLG65" s="2"/>
      <c r="CLH65" s="2"/>
      <c r="CLI65" s="2"/>
      <c r="CLJ65" s="2"/>
      <c r="CLK65" s="2"/>
      <c r="CLL65" s="2"/>
      <c r="CLM65" s="2"/>
      <c r="CLN65" s="2"/>
      <c r="CLO65" s="2"/>
      <c r="CLP65" s="2"/>
      <c r="CLQ65" s="2"/>
      <c r="CLR65" s="2"/>
      <c r="CLS65" s="2"/>
      <c r="CLT65" s="2"/>
      <c r="CLU65" s="2"/>
      <c r="CLV65" s="2"/>
      <c r="CLW65" s="2"/>
      <c r="CLX65" s="2"/>
      <c r="CLY65" s="2"/>
      <c r="CLZ65" s="2"/>
      <c r="CMA65" s="2"/>
      <c r="CMB65" s="2"/>
      <c r="CMC65" s="2"/>
      <c r="CMD65" s="2"/>
      <c r="CME65" s="2"/>
      <c r="CMF65" s="2"/>
      <c r="CMG65" s="2"/>
      <c r="CMH65" s="2"/>
      <c r="CMI65" s="2"/>
      <c r="CMJ65" s="2"/>
      <c r="CMK65" s="2"/>
      <c r="CML65" s="2"/>
      <c r="CMM65" s="2"/>
      <c r="CMN65" s="2"/>
      <c r="CMO65" s="2"/>
      <c r="CMP65" s="2"/>
      <c r="CMQ65" s="2"/>
      <c r="CMR65" s="2"/>
      <c r="CMS65" s="2"/>
      <c r="CMT65" s="2"/>
      <c r="CMU65" s="2"/>
      <c r="CMV65" s="2"/>
      <c r="CMW65" s="2"/>
      <c r="CMX65" s="2"/>
      <c r="CMY65" s="2"/>
      <c r="CMZ65" s="2"/>
      <c r="CNA65" s="2"/>
      <c r="CNB65" s="2"/>
      <c r="CNC65" s="2"/>
      <c r="CND65" s="2"/>
      <c r="CNE65" s="2"/>
      <c r="CNF65" s="2"/>
      <c r="CNG65" s="2"/>
      <c r="CNH65" s="2"/>
      <c r="CNI65" s="2"/>
      <c r="CNJ65" s="2"/>
      <c r="CNK65" s="2"/>
      <c r="CNL65" s="2"/>
      <c r="CNM65" s="2"/>
      <c r="CNN65" s="2"/>
      <c r="CNO65" s="2"/>
      <c r="CNP65" s="2"/>
      <c r="CNQ65" s="2"/>
      <c r="CNR65" s="2"/>
      <c r="CNS65" s="2"/>
      <c r="CNT65" s="2"/>
      <c r="CNU65" s="2"/>
      <c r="CNV65" s="2"/>
      <c r="CNW65" s="2"/>
      <c r="CNX65" s="2"/>
      <c r="CNY65" s="2"/>
      <c r="CNZ65" s="2"/>
      <c r="COA65" s="2"/>
      <c r="COB65" s="2"/>
      <c r="COC65" s="2"/>
      <c r="COD65" s="2"/>
      <c r="COE65" s="2"/>
      <c r="COF65" s="2"/>
      <c r="COG65" s="2"/>
      <c r="COH65" s="2"/>
      <c r="COI65" s="2"/>
      <c r="COJ65" s="2"/>
      <c r="COK65" s="2"/>
      <c r="COL65" s="2"/>
      <c r="COM65" s="2"/>
      <c r="CON65" s="2"/>
      <c r="COO65" s="2"/>
      <c r="COP65" s="2"/>
      <c r="COQ65" s="2"/>
      <c r="COR65" s="2"/>
      <c r="COS65" s="2"/>
      <c r="COT65" s="2"/>
      <c r="COU65" s="2"/>
      <c r="COV65" s="2"/>
      <c r="COW65" s="2"/>
      <c r="COX65" s="2"/>
      <c r="COY65" s="2"/>
      <c r="COZ65" s="2"/>
      <c r="CPA65" s="2"/>
      <c r="CPB65" s="2"/>
      <c r="CPC65" s="2"/>
      <c r="CPD65" s="2"/>
      <c r="CPE65" s="2"/>
      <c r="CPF65" s="2"/>
      <c r="CPG65" s="2"/>
      <c r="CPH65" s="2"/>
      <c r="CPI65" s="2"/>
      <c r="CPJ65" s="2"/>
      <c r="CPK65" s="2"/>
      <c r="CPL65" s="2"/>
      <c r="CPM65" s="2"/>
      <c r="CPN65" s="2"/>
      <c r="CPO65" s="2"/>
      <c r="CPP65" s="2"/>
      <c r="CPQ65" s="2"/>
      <c r="CPR65" s="2"/>
      <c r="CPS65" s="2"/>
      <c r="CPT65" s="2"/>
      <c r="CPU65" s="2"/>
      <c r="CPV65" s="2"/>
      <c r="CPW65" s="2"/>
      <c r="CPX65" s="2"/>
      <c r="CPY65" s="2"/>
      <c r="CPZ65" s="2"/>
      <c r="CQA65" s="2"/>
      <c r="CQB65" s="2"/>
      <c r="CQC65" s="2"/>
      <c r="CQD65" s="2"/>
      <c r="CQE65" s="2"/>
      <c r="CQF65" s="2"/>
      <c r="CQG65" s="2"/>
      <c r="CQH65" s="2"/>
      <c r="CQI65" s="2"/>
      <c r="CQJ65" s="2"/>
      <c r="CQK65" s="2"/>
      <c r="CQL65" s="2"/>
      <c r="CQM65" s="2"/>
      <c r="CQN65" s="2"/>
      <c r="CQO65" s="2"/>
      <c r="CQP65" s="2"/>
      <c r="CQQ65" s="2"/>
      <c r="CQR65" s="2"/>
      <c r="CQS65" s="2"/>
      <c r="CQT65" s="2"/>
      <c r="CQU65" s="2"/>
      <c r="CQV65" s="2"/>
      <c r="CQW65" s="2"/>
      <c r="CQX65" s="2"/>
      <c r="CQY65" s="2"/>
      <c r="CQZ65" s="2"/>
      <c r="CRA65" s="2"/>
      <c r="CRB65" s="2"/>
      <c r="CRC65" s="2"/>
      <c r="CRD65" s="2"/>
      <c r="CRE65" s="2"/>
      <c r="CRF65" s="2"/>
      <c r="CRG65" s="2"/>
      <c r="CRH65" s="2"/>
      <c r="CRI65" s="2"/>
      <c r="CRJ65" s="2"/>
      <c r="CRK65" s="2"/>
      <c r="CRL65" s="2"/>
      <c r="CRM65" s="2"/>
      <c r="CRN65" s="2"/>
      <c r="CRO65" s="2"/>
      <c r="CRP65" s="2"/>
      <c r="CRQ65" s="2"/>
      <c r="CRR65" s="2"/>
      <c r="CRS65" s="2"/>
      <c r="CRT65" s="2"/>
      <c r="CRU65" s="2"/>
      <c r="CRV65" s="2"/>
      <c r="CRW65" s="2"/>
      <c r="CRX65" s="2"/>
      <c r="CRY65" s="2"/>
      <c r="CRZ65" s="2"/>
      <c r="CSA65" s="2"/>
      <c r="CSB65" s="2"/>
      <c r="CSC65" s="2"/>
      <c r="CSD65" s="2"/>
      <c r="CSE65" s="2"/>
      <c r="CSF65" s="2"/>
      <c r="CSG65" s="2"/>
      <c r="CSH65" s="2"/>
      <c r="CSI65" s="2"/>
      <c r="CSJ65" s="2"/>
      <c r="CSK65" s="2"/>
      <c r="CSL65" s="2"/>
      <c r="CSM65" s="2"/>
      <c r="CSN65" s="2"/>
      <c r="CSO65" s="2"/>
      <c r="CSP65" s="2"/>
      <c r="CSQ65" s="2"/>
      <c r="CSR65" s="2"/>
      <c r="CSS65" s="2"/>
      <c r="CST65" s="2"/>
      <c r="CSU65" s="2"/>
      <c r="CSV65" s="2"/>
      <c r="CSW65" s="2"/>
      <c r="CSX65" s="2"/>
      <c r="CSY65" s="2"/>
      <c r="CSZ65" s="2"/>
      <c r="CTA65" s="2"/>
      <c r="CTB65" s="2"/>
      <c r="CTC65" s="2"/>
      <c r="CTD65" s="2"/>
      <c r="CTE65" s="2"/>
      <c r="CTF65" s="2"/>
      <c r="CTG65" s="2"/>
      <c r="CTH65" s="2"/>
      <c r="CTI65" s="2"/>
      <c r="CTJ65" s="2"/>
      <c r="CTK65" s="2"/>
      <c r="CTL65" s="2"/>
      <c r="CTM65" s="2"/>
      <c r="CTN65" s="2"/>
      <c r="CTO65" s="2"/>
      <c r="CTP65" s="2"/>
      <c r="CTQ65" s="2"/>
      <c r="CTR65" s="2"/>
      <c r="CTS65" s="2"/>
      <c r="CTT65" s="2"/>
      <c r="CTU65" s="2"/>
      <c r="CTV65" s="2"/>
      <c r="CTW65" s="2"/>
      <c r="CTX65" s="2"/>
      <c r="CTY65" s="2"/>
      <c r="CTZ65" s="2"/>
      <c r="CUA65" s="2"/>
      <c r="CUB65" s="2"/>
      <c r="CUC65" s="2"/>
      <c r="CUD65" s="2"/>
      <c r="CUE65" s="2"/>
      <c r="CUF65" s="2"/>
      <c r="CUG65" s="2"/>
      <c r="CUH65" s="2"/>
      <c r="CUI65" s="2"/>
      <c r="CUJ65" s="2"/>
      <c r="CUK65" s="2"/>
      <c r="CUL65" s="2"/>
      <c r="CUM65" s="2"/>
      <c r="CUN65" s="2"/>
      <c r="CUO65" s="2"/>
      <c r="CUP65" s="2"/>
      <c r="CUQ65" s="2"/>
      <c r="CUR65" s="2"/>
      <c r="CUS65" s="2"/>
      <c r="CUT65" s="2"/>
      <c r="CUU65" s="2"/>
      <c r="CUV65" s="2"/>
      <c r="CUW65" s="2"/>
      <c r="CUX65" s="2"/>
      <c r="CUY65" s="2"/>
      <c r="CUZ65" s="2"/>
      <c r="CVA65" s="2"/>
      <c r="CVB65" s="2"/>
      <c r="CVC65" s="2"/>
      <c r="CVD65" s="2"/>
      <c r="CVE65" s="2"/>
      <c r="CVF65" s="2"/>
      <c r="CVG65" s="2"/>
      <c r="CVH65" s="2"/>
      <c r="CVI65" s="2"/>
      <c r="CVJ65" s="2"/>
      <c r="CVK65" s="2"/>
      <c r="CVL65" s="2"/>
      <c r="CVM65" s="2"/>
      <c r="CVN65" s="2"/>
      <c r="CVO65" s="2"/>
      <c r="CVP65" s="2"/>
      <c r="CVQ65" s="2"/>
      <c r="CVR65" s="2"/>
      <c r="CVS65" s="2"/>
      <c r="CVT65" s="2"/>
      <c r="CVU65" s="2"/>
      <c r="CVV65" s="2"/>
      <c r="CVW65" s="2"/>
      <c r="CVX65" s="2"/>
      <c r="CVY65" s="2"/>
      <c r="CVZ65" s="2"/>
      <c r="CWA65" s="2"/>
      <c r="CWB65" s="2"/>
      <c r="CWC65" s="2"/>
      <c r="CWD65" s="2"/>
      <c r="CWE65" s="2"/>
      <c r="CWF65" s="2"/>
      <c r="CWG65" s="2"/>
      <c r="CWH65" s="2"/>
      <c r="CWI65" s="2"/>
      <c r="CWJ65" s="2"/>
      <c r="CWK65" s="2"/>
      <c r="CWL65" s="2"/>
      <c r="CWM65" s="2"/>
      <c r="CWN65" s="2"/>
      <c r="CWO65" s="2"/>
      <c r="CWP65" s="2"/>
      <c r="CWQ65" s="2"/>
      <c r="CWR65" s="2"/>
      <c r="CWS65" s="2"/>
      <c r="CWT65" s="2"/>
      <c r="CWU65" s="2"/>
      <c r="CWV65" s="2"/>
      <c r="CWW65" s="2"/>
      <c r="CWX65" s="2"/>
      <c r="CWY65" s="2"/>
      <c r="CWZ65" s="2"/>
      <c r="CXA65" s="2"/>
      <c r="CXB65" s="2"/>
      <c r="CXC65" s="2"/>
      <c r="CXD65" s="2"/>
      <c r="CXE65" s="2"/>
      <c r="CXF65" s="2"/>
      <c r="CXG65" s="2"/>
      <c r="CXH65" s="2"/>
      <c r="CXI65" s="2"/>
      <c r="CXJ65" s="2"/>
      <c r="CXK65" s="2"/>
      <c r="CXL65" s="2"/>
      <c r="CXM65" s="2"/>
      <c r="CXN65" s="2"/>
      <c r="CXO65" s="2"/>
      <c r="CXP65" s="2"/>
      <c r="CXQ65" s="2"/>
      <c r="CXR65" s="2"/>
      <c r="CXS65" s="2"/>
      <c r="CXT65" s="2"/>
      <c r="CXU65" s="2"/>
      <c r="CXV65" s="2"/>
      <c r="CXW65" s="2"/>
      <c r="CXX65" s="2"/>
      <c r="CXY65" s="2"/>
      <c r="CXZ65" s="2"/>
      <c r="CYA65" s="2"/>
      <c r="CYB65" s="2"/>
      <c r="CYC65" s="2"/>
      <c r="CYD65" s="2"/>
      <c r="CYE65" s="2"/>
      <c r="CYF65" s="2"/>
      <c r="CYG65" s="2"/>
      <c r="CYH65" s="2"/>
      <c r="CYI65" s="2"/>
      <c r="CYJ65" s="2"/>
      <c r="CYK65" s="2"/>
      <c r="CYL65" s="2"/>
      <c r="CYM65" s="2"/>
      <c r="CYN65" s="2"/>
      <c r="CYO65" s="2"/>
      <c r="CYP65" s="2"/>
      <c r="CYQ65" s="2"/>
      <c r="CYR65" s="2"/>
      <c r="CYS65" s="2"/>
      <c r="CYT65" s="2"/>
      <c r="CYU65" s="2"/>
      <c r="CYV65" s="2"/>
      <c r="CYW65" s="2"/>
      <c r="CYX65" s="2"/>
      <c r="CYY65" s="2"/>
      <c r="CYZ65" s="2"/>
      <c r="CZA65" s="2"/>
      <c r="CZB65" s="2"/>
      <c r="CZC65" s="2"/>
      <c r="CZD65" s="2"/>
      <c r="CZE65" s="2"/>
      <c r="CZF65" s="2"/>
      <c r="CZG65" s="2"/>
      <c r="CZH65" s="2"/>
      <c r="CZI65" s="2"/>
      <c r="CZJ65" s="2"/>
      <c r="CZK65" s="2"/>
      <c r="CZL65" s="2"/>
      <c r="CZM65" s="2"/>
      <c r="CZN65" s="2"/>
      <c r="CZO65" s="2"/>
      <c r="CZP65" s="2"/>
      <c r="CZQ65" s="2"/>
      <c r="CZR65" s="2"/>
      <c r="CZS65" s="2"/>
      <c r="CZT65" s="2"/>
      <c r="CZU65" s="2"/>
      <c r="CZV65" s="2"/>
      <c r="CZW65" s="2"/>
      <c r="CZX65" s="2"/>
      <c r="CZY65" s="2"/>
      <c r="CZZ65" s="2"/>
      <c r="DAA65" s="2"/>
      <c r="DAB65" s="2"/>
      <c r="DAC65" s="2"/>
      <c r="DAD65" s="2"/>
      <c r="DAE65" s="2"/>
      <c r="DAF65" s="2"/>
      <c r="DAG65" s="2"/>
      <c r="DAH65" s="2"/>
      <c r="DAI65" s="2"/>
      <c r="DAJ65" s="2"/>
      <c r="DAK65" s="2"/>
      <c r="DAL65" s="2"/>
      <c r="DAM65" s="2"/>
      <c r="DAN65" s="2"/>
      <c r="DAO65" s="2"/>
      <c r="DAP65" s="2"/>
      <c r="DAQ65" s="2"/>
      <c r="DAR65" s="2"/>
      <c r="DAS65" s="2"/>
      <c r="DAT65" s="2"/>
      <c r="DAU65" s="2"/>
      <c r="DAV65" s="2"/>
      <c r="DAW65" s="2"/>
      <c r="DAX65" s="2"/>
      <c r="DAY65" s="2"/>
      <c r="DAZ65" s="2"/>
      <c r="DBA65" s="2"/>
      <c r="DBB65" s="2"/>
      <c r="DBC65" s="2"/>
      <c r="DBD65" s="2"/>
      <c r="DBE65" s="2"/>
      <c r="DBF65" s="2"/>
      <c r="DBG65" s="2"/>
      <c r="DBH65" s="2"/>
      <c r="DBI65" s="2"/>
      <c r="DBJ65" s="2"/>
      <c r="DBK65" s="2"/>
      <c r="DBL65" s="2"/>
      <c r="DBM65" s="2"/>
      <c r="DBN65" s="2"/>
      <c r="DBO65" s="2"/>
      <c r="DBP65" s="2"/>
      <c r="DBQ65" s="2"/>
      <c r="DBR65" s="2"/>
      <c r="DBS65" s="2"/>
      <c r="DBT65" s="2"/>
      <c r="DBU65" s="2"/>
      <c r="DBV65" s="2"/>
      <c r="DBW65" s="2"/>
      <c r="DBX65" s="2"/>
      <c r="DBY65" s="2"/>
      <c r="DBZ65" s="2"/>
      <c r="DCA65" s="2"/>
      <c r="DCB65" s="2"/>
      <c r="DCC65" s="2"/>
      <c r="DCD65" s="2"/>
      <c r="DCE65" s="2"/>
      <c r="DCF65" s="2"/>
      <c r="DCG65" s="2"/>
      <c r="DCH65" s="2"/>
      <c r="DCI65" s="2"/>
      <c r="DCJ65" s="2"/>
      <c r="DCK65" s="2"/>
      <c r="DCL65" s="2"/>
      <c r="DCM65" s="2"/>
      <c r="DCN65" s="2"/>
      <c r="DCO65" s="2"/>
      <c r="DCP65" s="2"/>
      <c r="DCQ65" s="2"/>
      <c r="DCR65" s="2"/>
      <c r="DCS65" s="2"/>
      <c r="DCT65" s="2"/>
      <c r="DCU65" s="2"/>
      <c r="DCV65" s="2"/>
      <c r="DCW65" s="2"/>
      <c r="DCX65" s="2"/>
      <c r="DCY65" s="2"/>
      <c r="DCZ65" s="2"/>
      <c r="DDA65" s="2"/>
      <c r="DDB65" s="2"/>
      <c r="DDC65" s="2"/>
      <c r="DDD65" s="2"/>
      <c r="DDE65" s="2"/>
      <c r="DDF65" s="2"/>
      <c r="DDG65" s="2"/>
      <c r="DDH65" s="2"/>
      <c r="DDI65" s="2"/>
      <c r="DDJ65" s="2"/>
      <c r="DDK65" s="2"/>
      <c r="DDL65" s="2"/>
      <c r="DDM65" s="2"/>
      <c r="DDN65" s="2"/>
      <c r="DDO65" s="2"/>
      <c r="DDP65" s="2"/>
      <c r="DDQ65" s="2"/>
      <c r="DDR65" s="2"/>
      <c r="DDS65" s="2"/>
      <c r="DDT65" s="2"/>
      <c r="DDU65" s="2"/>
      <c r="DDV65" s="2"/>
      <c r="DDW65" s="2"/>
      <c r="DDX65" s="2"/>
      <c r="DDY65" s="2"/>
      <c r="DDZ65" s="2"/>
      <c r="DEA65" s="2"/>
      <c r="DEB65" s="2"/>
      <c r="DEC65" s="2"/>
      <c r="DED65" s="2"/>
      <c r="DEE65" s="2"/>
      <c r="DEF65" s="2"/>
      <c r="DEG65" s="2"/>
      <c r="DEH65" s="2"/>
      <c r="DEI65" s="2"/>
      <c r="DEJ65" s="2"/>
      <c r="DEK65" s="2"/>
      <c r="DEL65" s="2"/>
      <c r="DEM65" s="2"/>
      <c r="DEN65" s="2"/>
      <c r="DEO65" s="2"/>
      <c r="DEP65" s="2"/>
      <c r="DEQ65" s="2"/>
      <c r="DER65" s="2"/>
      <c r="DES65" s="2"/>
      <c r="DET65" s="2"/>
      <c r="DEU65" s="2"/>
      <c r="DEV65" s="2"/>
      <c r="DEW65" s="2"/>
      <c r="DEX65" s="2"/>
      <c r="DEY65" s="2"/>
      <c r="DEZ65" s="2"/>
      <c r="DFA65" s="2"/>
      <c r="DFB65" s="2"/>
      <c r="DFC65" s="2"/>
      <c r="DFD65" s="2"/>
      <c r="DFE65" s="2"/>
      <c r="DFF65" s="2"/>
      <c r="DFG65" s="2"/>
      <c r="DFH65" s="2"/>
      <c r="DFI65" s="2"/>
      <c r="DFJ65" s="2"/>
      <c r="DFK65" s="2"/>
      <c r="DFL65" s="2"/>
      <c r="DFM65" s="2"/>
      <c r="DFN65" s="2"/>
      <c r="DFO65" s="2"/>
      <c r="DFP65" s="2"/>
      <c r="DFQ65" s="2"/>
      <c r="DFR65" s="2"/>
      <c r="DFS65" s="2"/>
      <c r="DFT65" s="2"/>
      <c r="DFU65" s="2"/>
      <c r="DFV65" s="2"/>
      <c r="DFW65" s="2"/>
      <c r="DFX65" s="2"/>
      <c r="DFY65" s="2"/>
      <c r="DFZ65" s="2"/>
      <c r="DGA65" s="2"/>
      <c r="DGB65" s="2"/>
      <c r="DGC65" s="2"/>
      <c r="DGD65" s="2"/>
      <c r="DGE65" s="2"/>
      <c r="DGF65" s="2"/>
      <c r="DGG65" s="2"/>
      <c r="DGH65" s="2"/>
      <c r="DGI65" s="2"/>
      <c r="DGJ65" s="2"/>
      <c r="DGK65" s="2"/>
      <c r="DGL65" s="2"/>
      <c r="DGM65" s="2"/>
      <c r="DGN65" s="2"/>
      <c r="DGO65" s="2"/>
      <c r="DGP65" s="2"/>
      <c r="DGQ65" s="2"/>
      <c r="DGR65" s="2"/>
      <c r="DGS65" s="2"/>
      <c r="DGT65" s="2"/>
      <c r="DGU65" s="2"/>
      <c r="DGV65" s="2"/>
      <c r="DGW65" s="2"/>
      <c r="DGX65" s="2"/>
      <c r="DGY65" s="2"/>
      <c r="DGZ65" s="2"/>
      <c r="DHA65" s="2"/>
      <c r="DHB65" s="2"/>
      <c r="DHC65" s="2"/>
      <c r="DHD65" s="2"/>
      <c r="DHE65" s="2"/>
      <c r="DHF65" s="2"/>
      <c r="DHG65" s="2"/>
      <c r="DHH65" s="2"/>
      <c r="DHI65" s="2"/>
      <c r="DHJ65" s="2"/>
      <c r="DHK65" s="2"/>
      <c r="DHL65" s="2"/>
      <c r="DHM65" s="2"/>
      <c r="DHN65" s="2"/>
      <c r="DHO65" s="2"/>
      <c r="DHP65" s="2"/>
      <c r="DHQ65" s="2"/>
      <c r="DHR65" s="2"/>
      <c r="DHS65" s="2"/>
      <c r="DHT65" s="2"/>
      <c r="DHU65" s="2"/>
      <c r="DHV65" s="2"/>
      <c r="DHW65" s="2"/>
      <c r="DHX65" s="2"/>
      <c r="DHY65" s="2"/>
      <c r="DHZ65" s="2"/>
      <c r="DIA65" s="2"/>
      <c r="DIB65" s="2"/>
      <c r="DIC65" s="2"/>
      <c r="DID65" s="2"/>
      <c r="DIE65" s="2"/>
      <c r="DIF65" s="2"/>
      <c r="DIG65" s="2"/>
      <c r="DIH65" s="2"/>
      <c r="DII65" s="2"/>
      <c r="DIJ65" s="2"/>
      <c r="DIK65" s="2"/>
      <c r="DIL65" s="2"/>
      <c r="DIM65" s="2"/>
      <c r="DIN65" s="2"/>
      <c r="DIO65" s="2"/>
      <c r="DIP65" s="2"/>
      <c r="DIQ65" s="2"/>
      <c r="DIR65" s="2"/>
      <c r="DIS65" s="2"/>
      <c r="DIT65" s="2"/>
      <c r="DIU65" s="2"/>
      <c r="DIV65" s="2"/>
      <c r="DIW65" s="2"/>
      <c r="DIX65" s="2"/>
      <c r="DIY65" s="2"/>
      <c r="DIZ65" s="2"/>
      <c r="DJA65" s="2"/>
      <c r="DJB65" s="2"/>
      <c r="DJC65" s="2"/>
      <c r="DJD65" s="2"/>
      <c r="DJE65" s="2"/>
      <c r="DJF65" s="2"/>
      <c r="DJG65" s="2"/>
      <c r="DJH65" s="2"/>
      <c r="DJI65" s="2"/>
      <c r="DJJ65" s="2"/>
      <c r="DJK65" s="2"/>
      <c r="DJL65" s="2"/>
      <c r="DJM65" s="2"/>
      <c r="DJN65" s="2"/>
      <c r="DJO65" s="2"/>
      <c r="DJP65" s="2"/>
      <c r="DJQ65" s="2"/>
      <c r="DJR65" s="2"/>
      <c r="DJS65" s="2"/>
      <c r="DJT65" s="2"/>
      <c r="DJU65" s="2"/>
      <c r="DJV65" s="2"/>
      <c r="DJW65" s="2"/>
      <c r="DJX65" s="2"/>
      <c r="DJY65" s="2"/>
      <c r="DJZ65" s="2"/>
      <c r="DKA65" s="2"/>
      <c r="DKB65" s="2"/>
      <c r="DKC65" s="2"/>
      <c r="DKD65" s="2"/>
      <c r="DKE65" s="2"/>
      <c r="DKF65" s="2"/>
      <c r="DKG65" s="2"/>
      <c r="DKH65" s="2"/>
      <c r="DKI65" s="2"/>
      <c r="DKJ65" s="2"/>
      <c r="DKK65" s="2"/>
      <c r="DKL65" s="2"/>
      <c r="DKM65" s="2"/>
      <c r="DKN65" s="2"/>
      <c r="DKO65" s="2"/>
      <c r="DKP65" s="2"/>
      <c r="DKQ65" s="2"/>
      <c r="DKR65" s="2"/>
      <c r="DKS65" s="2"/>
      <c r="DKT65" s="2"/>
      <c r="DKU65" s="2"/>
      <c r="DKV65" s="2"/>
      <c r="DKW65" s="2"/>
      <c r="DKX65" s="2"/>
      <c r="DKY65" s="2"/>
      <c r="DKZ65" s="2"/>
      <c r="DLA65" s="2"/>
      <c r="DLB65" s="2"/>
      <c r="DLC65" s="2"/>
      <c r="DLD65" s="2"/>
      <c r="DLE65" s="2"/>
      <c r="DLF65" s="2"/>
      <c r="DLG65" s="2"/>
      <c r="DLH65" s="2"/>
      <c r="DLI65" s="2"/>
      <c r="DLJ65" s="2"/>
      <c r="DLK65" s="2"/>
      <c r="DLL65" s="2"/>
      <c r="DLM65" s="2"/>
      <c r="DLN65" s="2"/>
      <c r="DLO65" s="2"/>
      <c r="DLP65" s="2"/>
      <c r="DLQ65" s="2"/>
      <c r="DLR65" s="2"/>
      <c r="DLS65" s="2"/>
      <c r="DLT65" s="2"/>
      <c r="DLU65" s="2"/>
      <c r="DLV65" s="2"/>
      <c r="DLW65" s="2"/>
      <c r="DLX65" s="2"/>
      <c r="DLY65" s="2"/>
      <c r="DLZ65" s="2"/>
      <c r="DMA65" s="2"/>
      <c r="DMB65" s="2"/>
      <c r="DMC65" s="2"/>
      <c r="DMD65" s="2"/>
      <c r="DME65" s="2"/>
      <c r="DMF65" s="2"/>
      <c r="DMG65" s="2"/>
      <c r="DMH65" s="2"/>
      <c r="DMI65" s="2"/>
      <c r="DMJ65" s="2"/>
      <c r="DMK65" s="2"/>
      <c r="DML65" s="2"/>
      <c r="DMM65" s="2"/>
      <c r="DMN65" s="2"/>
      <c r="DMO65" s="2"/>
      <c r="DMP65" s="2"/>
      <c r="DMQ65" s="2"/>
      <c r="DMR65" s="2"/>
      <c r="DMS65" s="2"/>
      <c r="DMT65" s="2"/>
      <c r="DMU65" s="2"/>
      <c r="DMV65" s="2"/>
      <c r="DMW65" s="2"/>
      <c r="DMX65" s="2"/>
      <c r="DMY65" s="2"/>
      <c r="DMZ65" s="2"/>
      <c r="DNA65" s="2"/>
      <c r="DNB65" s="2"/>
      <c r="DNC65" s="2"/>
      <c r="DND65" s="2"/>
      <c r="DNE65" s="2"/>
      <c r="DNF65" s="2"/>
      <c r="DNG65" s="2"/>
      <c r="DNH65" s="2"/>
      <c r="DNI65" s="2"/>
      <c r="DNJ65" s="2"/>
      <c r="DNK65" s="2"/>
      <c r="DNL65" s="2"/>
      <c r="DNM65" s="2"/>
      <c r="DNN65" s="2"/>
      <c r="DNO65" s="2"/>
      <c r="DNP65" s="2"/>
      <c r="DNQ65" s="2"/>
      <c r="DNR65" s="2"/>
      <c r="DNS65" s="2"/>
      <c r="DNT65" s="2"/>
      <c r="DNU65" s="2"/>
      <c r="DNV65" s="2"/>
      <c r="DNW65" s="2"/>
      <c r="DNX65" s="2"/>
      <c r="DNY65" s="2"/>
      <c r="DNZ65" s="2"/>
      <c r="DOA65" s="2"/>
      <c r="DOB65" s="2"/>
      <c r="DOC65" s="2"/>
      <c r="DOD65" s="2"/>
      <c r="DOE65" s="2"/>
      <c r="DOF65" s="2"/>
      <c r="DOG65" s="2"/>
      <c r="DOH65" s="2"/>
      <c r="DOI65" s="2"/>
      <c r="DOJ65" s="2"/>
      <c r="DOK65" s="2"/>
      <c r="DOL65" s="2"/>
      <c r="DOM65" s="2"/>
      <c r="DON65" s="2"/>
      <c r="DOO65" s="2"/>
      <c r="DOP65" s="2"/>
      <c r="DOQ65" s="2"/>
      <c r="DOR65" s="2"/>
      <c r="DOS65" s="2"/>
      <c r="DOT65" s="2"/>
      <c r="DOU65" s="2"/>
      <c r="DOV65" s="2"/>
      <c r="DOW65" s="2"/>
      <c r="DOX65" s="2"/>
      <c r="DOY65" s="2"/>
      <c r="DOZ65" s="2"/>
      <c r="DPA65" s="2"/>
      <c r="DPB65" s="2"/>
      <c r="DPC65" s="2"/>
      <c r="DPD65" s="2"/>
      <c r="DPE65" s="2"/>
      <c r="DPF65" s="2"/>
      <c r="DPG65" s="2"/>
      <c r="DPH65" s="2"/>
      <c r="DPI65" s="2"/>
      <c r="DPJ65" s="2"/>
      <c r="DPK65" s="2"/>
      <c r="DPL65" s="2"/>
      <c r="DPM65" s="2"/>
      <c r="DPN65" s="2"/>
      <c r="DPO65" s="2"/>
      <c r="DPP65" s="2"/>
      <c r="DPQ65" s="2"/>
      <c r="DPR65" s="2"/>
      <c r="DPS65" s="2"/>
      <c r="DPT65" s="2"/>
      <c r="DPU65" s="2"/>
      <c r="DPV65" s="2"/>
      <c r="DPW65" s="2"/>
      <c r="DPX65" s="2"/>
      <c r="DPY65" s="2"/>
      <c r="DPZ65" s="2"/>
      <c r="DQA65" s="2"/>
      <c r="DQB65" s="2"/>
      <c r="DQC65" s="2"/>
      <c r="DQD65" s="2"/>
      <c r="DQE65" s="2"/>
      <c r="DQF65" s="2"/>
      <c r="DQG65" s="2"/>
      <c r="DQH65" s="2"/>
      <c r="DQI65" s="2"/>
      <c r="DQJ65" s="2"/>
      <c r="DQK65" s="2"/>
      <c r="DQL65" s="2"/>
      <c r="DQM65" s="2"/>
      <c r="DQN65" s="2"/>
      <c r="DQO65" s="2"/>
      <c r="DQP65" s="2"/>
      <c r="DQQ65" s="2"/>
      <c r="DQR65" s="2"/>
      <c r="DQS65" s="2"/>
      <c r="DQT65" s="2"/>
      <c r="DQU65" s="2"/>
      <c r="DQV65" s="2"/>
      <c r="DQW65" s="2"/>
      <c r="DQX65" s="2"/>
      <c r="DQY65" s="2"/>
      <c r="DQZ65" s="2"/>
      <c r="DRA65" s="2"/>
      <c r="DRB65" s="2"/>
      <c r="DRC65" s="2"/>
      <c r="DRD65" s="2"/>
      <c r="DRE65" s="2"/>
      <c r="DRF65" s="2"/>
      <c r="DRG65" s="2"/>
      <c r="DRH65" s="2"/>
      <c r="DRI65" s="2"/>
      <c r="DRJ65" s="2"/>
      <c r="DRK65" s="2"/>
      <c r="DRL65" s="2"/>
      <c r="DRM65" s="2"/>
      <c r="DRN65" s="2"/>
      <c r="DRO65" s="2"/>
      <c r="DRP65" s="2"/>
      <c r="DRQ65" s="2"/>
      <c r="DRR65" s="2"/>
      <c r="DRS65" s="2"/>
      <c r="DRT65" s="2"/>
      <c r="DRU65" s="2"/>
      <c r="DRV65" s="2"/>
      <c r="DRW65" s="2"/>
      <c r="DRX65" s="2"/>
      <c r="DRY65" s="2"/>
      <c r="DRZ65" s="2"/>
      <c r="DSA65" s="2"/>
      <c r="DSB65" s="2"/>
      <c r="DSC65" s="2"/>
      <c r="DSD65" s="2"/>
      <c r="DSE65" s="2"/>
      <c r="DSF65" s="2"/>
      <c r="DSG65" s="2"/>
      <c r="DSH65" s="2"/>
      <c r="DSI65" s="2"/>
      <c r="DSJ65" s="2"/>
      <c r="DSK65" s="2"/>
      <c r="DSL65" s="2"/>
      <c r="DSM65" s="2"/>
      <c r="DSN65" s="2"/>
      <c r="DSO65" s="2"/>
      <c r="DSP65" s="2"/>
      <c r="DSQ65" s="2"/>
      <c r="DSR65" s="2"/>
      <c r="DSS65" s="2"/>
      <c r="DST65" s="2"/>
      <c r="DSU65" s="2"/>
      <c r="DSV65" s="2"/>
      <c r="DSW65" s="2"/>
      <c r="DSX65" s="2"/>
      <c r="DSY65" s="2"/>
      <c r="DSZ65" s="2"/>
      <c r="DTA65" s="2"/>
      <c r="DTB65" s="2"/>
      <c r="DTC65" s="2"/>
      <c r="DTD65" s="2"/>
      <c r="DTE65" s="2"/>
      <c r="DTF65" s="2"/>
      <c r="DTG65" s="2"/>
      <c r="DTH65" s="2"/>
      <c r="DTI65" s="2"/>
      <c r="DTJ65" s="2"/>
      <c r="DTK65" s="2"/>
      <c r="DTL65" s="2"/>
      <c r="DTM65" s="2"/>
      <c r="DTN65" s="2"/>
      <c r="DTO65" s="2"/>
      <c r="DTP65" s="2"/>
      <c r="DTQ65" s="2"/>
      <c r="DTR65" s="2"/>
      <c r="DTS65" s="2"/>
      <c r="DTT65" s="2"/>
      <c r="DTU65" s="2"/>
      <c r="DTV65" s="2"/>
      <c r="DTW65" s="2"/>
      <c r="DTX65" s="2"/>
      <c r="DTY65" s="2"/>
      <c r="DTZ65" s="2"/>
      <c r="DUA65" s="2"/>
      <c r="DUB65" s="2"/>
      <c r="DUC65" s="2"/>
      <c r="DUD65" s="2"/>
      <c r="DUE65" s="2"/>
      <c r="DUF65" s="2"/>
      <c r="DUG65" s="2"/>
      <c r="DUH65" s="2"/>
      <c r="DUI65" s="2"/>
      <c r="DUJ65" s="2"/>
      <c r="DUK65" s="2"/>
      <c r="DUL65" s="2"/>
      <c r="DUM65" s="2"/>
      <c r="DUN65" s="2"/>
      <c r="DUO65" s="2"/>
      <c r="DUP65" s="2"/>
      <c r="DUQ65" s="2"/>
      <c r="DUR65" s="2"/>
      <c r="DUS65" s="2"/>
      <c r="DUT65" s="2"/>
      <c r="DUU65" s="2"/>
      <c r="DUV65" s="2"/>
      <c r="DUW65" s="2"/>
      <c r="DUX65" s="2"/>
      <c r="DUY65" s="2"/>
      <c r="DUZ65" s="2"/>
      <c r="DVA65" s="2"/>
      <c r="DVB65" s="2"/>
      <c r="DVC65" s="2"/>
      <c r="DVD65" s="2"/>
      <c r="DVE65" s="2"/>
      <c r="DVF65" s="2"/>
      <c r="DVG65" s="2"/>
      <c r="DVH65" s="2"/>
      <c r="DVI65" s="2"/>
      <c r="DVJ65" s="2"/>
      <c r="DVK65" s="2"/>
      <c r="DVL65" s="2"/>
      <c r="DVM65" s="2"/>
      <c r="DVN65" s="2"/>
      <c r="DVO65" s="2"/>
      <c r="DVP65" s="2"/>
      <c r="DVQ65" s="2"/>
      <c r="DVR65" s="2"/>
      <c r="DVS65" s="2"/>
      <c r="DVT65" s="2"/>
      <c r="DVU65" s="2"/>
      <c r="DVV65" s="2"/>
      <c r="DVW65" s="2"/>
      <c r="DVX65" s="2"/>
      <c r="DVY65" s="2"/>
      <c r="DVZ65" s="2"/>
      <c r="DWA65" s="2"/>
      <c r="DWB65" s="2"/>
      <c r="DWC65" s="2"/>
      <c r="DWD65" s="2"/>
      <c r="DWE65" s="2"/>
      <c r="DWF65" s="2"/>
      <c r="DWG65" s="2"/>
      <c r="DWH65" s="2"/>
      <c r="DWI65" s="2"/>
      <c r="DWJ65" s="2"/>
      <c r="DWK65" s="2"/>
      <c r="DWL65" s="2"/>
      <c r="DWM65" s="2"/>
      <c r="DWN65" s="2"/>
      <c r="DWO65" s="2"/>
      <c r="DWP65" s="2"/>
      <c r="DWQ65" s="2"/>
      <c r="DWR65" s="2"/>
      <c r="DWS65" s="2"/>
      <c r="DWT65" s="2"/>
      <c r="DWU65" s="2"/>
      <c r="DWV65" s="2"/>
      <c r="DWW65" s="2"/>
      <c r="DWX65" s="2"/>
      <c r="DWY65" s="2"/>
      <c r="DWZ65" s="2"/>
      <c r="DXA65" s="2"/>
      <c r="DXB65" s="2"/>
      <c r="DXC65" s="2"/>
      <c r="DXD65" s="2"/>
      <c r="DXE65" s="2"/>
      <c r="DXF65" s="2"/>
      <c r="DXG65" s="2"/>
      <c r="DXH65" s="2"/>
      <c r="DXI65" s="2"/>
      <c r="DXJ65" s="2"/>
      <c r="DXK65" s="2"/>
      <c r="DXL65" s="2"/>
      <c r="DXM65" s="2"/>
      <c r="DXN65" s="2"/>
      <c r="DXO65" s="2"/>
      <c r="DXP65" s="2"/>
      <c r="DXQ65" s="2"/>
      <c r="DXR65" s="2"/>
      <c r="DXS65" s="2"/>
      <c r="DXT65" s="2"/>
      <c r="DXU65" s="2"/>
      <c r="DXV65" s="2"/>
      <c r="DXW65" s="2"/>
      <c r="DXX65" s="2"/>
      <c r="DXY65" s="2"/>
      <c r="DXZ65" s="2"/>
      <c r="DYA65" s="2"/>
      <c r="DYB65" s="2"/>
      <c r="DYC65" s="2"/>
      <c r="DYD65" s="2"/>
      <c r="DYE65" s="2"/>
      <c r="DYF65" s="2"/>
      <c r="DYG65" s="2"/>
      <c r="DYH65" s="2"/>
      <c r="DYI65" s="2"/>
      <c r="DYJ65" s="2"/>
      <c r="DYK65" s="2"/>
      <c r="DYL65" s="2"/>
      <c r="DYM65" s="2"/>
      <c r="DYN65" s="2"/>
      <c r="DYO65" s="2"/>
      <c r="DYP65" s="2"/>
      <c r="DYQ65" s="2"/>
      <c r="DYR65" s="2"/>
      <c r="DYS65" s="2"/>
      <c r="DYT65" s="2"/>
      <c r="DYU65" s="2"/>
      <c r="DYV65" s="2"/>
      <c r="DYW65" s="2"/>
      <c r="DYX65" s="2"/>
      <c r="DYY65" s="2"/>
      <c r="DYZ65" s="2"/>
      <c r="DZA65" s="2"/>
      <c r="DZB65" s="2"/>
      <c r="DZC65" s="2"/>
      <c r="DZD65" s="2"/>
      <c r="DZE65" s="2"/>
      <c r="DZF65" s="2"/>
      <c r="DZG65" s="2"/>
      <c r="DZH65" s="2"/>
      <c r="DZI65" s="2"/>
      <c r="DZJ65" s="2"/>
      <c r="DZK65" s="2"/>
      <c r="DZL65" s="2"/>
      <c r="DZM65" s="2"/>
      <c r="DZN65" s="2"/>
      <c r="DZO65" s="2"/>
      <c r="DZP65" s="2"/>
      <c r="DZQ65" s="2"/>
      <c r="DZR65" s="2"/>
      <c r="DZS65" s="2"/>
      <c r="DZT65" s="2"/>
      <c r="DZU65" s="2"/>
      <c r="DZV65" s="2"/>
      <c r="DZW65" s="2"/>
      <c r="DZX65" s="2"/>
      <c r="DZY65" s="2"/>
      <c r="DZZ65" s="2"/>
      <c r="EAA65" s="2"/>
      <c r="EAB65" s="2"/>
      <c r="EAC65" s="2"/>
      <c r="EAD65" s="2"/>
      <c r="EAE65" s="2"/>
      <c r="EAF65" s="2"/>
      <c r="EAG65" s="2"/>
      <c r="EAH65" s="2"/>
      <c r="EAI65" s="2"/>
      <c r="EAJ65" s="2"/>
      <c r="EAK65" s="2"/>
      <c r="EAL65" s="2"/>
      <c r="EAM65" s="2"/>
      <c r="EAN65" s="2"/>
      <c r="EAO65" s="2"/>
      <c r="EAP65" s="2"/>
      <c r="EAQ65" s="2"/>
      <c r="EAR65" s="2"/>
      <c r="EAS65" s="2"/>
      <c r="EAT65" s="2"/>
      <c r="EAU65" s="2"/>
      <c r="EAV65" s="2"/>
      <c r="EAW65" s="2"/>
      <c r="EAX65" s="2"/>
      <c r="EAY65" s="2"/>
      <c r="EAZ65" s="2"/>
      <c r="EBA65" s="2"/>
      <c r="EBB65" s="2"/>
      <c r="EBC65" s="2"/>
      <c r="EBD65" s="2"/>
      <c r="EBE65" s="2"/>
      <c r="EBF65" s="2"/>
      <c r="EBG65" s="2"/>
      <c r="EBH65" s="2"/>
      <c r="EBI65" s="2"/>
      <c r="EBJ65" s="2"/>
      <c r="EBK65" s="2"/>
      <c r="EBL65" s="2"/>
      <c r="EBM65" s="2"/>
      <c r="EBN65" s="2"/>
      <c r="EBO65" s="2"/>
      <c r="EBP65" s="2"/>
      <c r="EBQ65" s="2"/>
      <c r="EBR65" s="2"/>
      <c r="EBS65" s="2"/>
      <c r="EBT65" s="2"/>
      <c r="EBU65" s="2"/>
      <c r="EBV65" s="2"/>
      <c r="EBW65" s="2"/>
      <c r="EBX65" s="2"/>
      <c r="EBY65" s="2"/>
      <c r="EBZ65" s="2"/>
      <c r="ECA65" s="2"/>
      <c r="ECB65" s="2"/>
      <c r="ECC65" s="2"/>
      <c r="ECD65" s="2"/>
      <c r="ECE65" s="2"/>
      <c r="ECF65" s="2"/>
      <c r="ECG65" s="2"/>
      <c r="ECH65" s="2"/>
      <c r="ECI65" s="2"/>
      <c r="ECJ65" s="2"/>
      <c r="ECK65" s="2"/>
      <c r="ECL65" s="2"/>
      <c r="ECM65" s="2"/>
      <c r="ECN65" s="2"/>
      <c r="ECO65" s="2"/>
      <c r="ECP65" s="2"/>
      <c r="ECQ65" s="2"/>
      <c r="ECR65" s="2"/>
      <c r="ECS65" s="2"/>
      <c r="ECT65" s="2"/>
      <c r="ECU65" s="2"/>
      <c r="ECV65" s="2"/>
      <c r="ECW65" s="2"/>
      <c r="ECX65" s="2"/>
      <c r="ECY65" s="2"/>
      <c r="ECZ65" s="2"/>
      <c r="EDA65" s="2"/>
      <c r="EDB65" s="2"/>
      <c r="EDC65" s="2"/>
      <c r="EDD65" s="2"/>
      <c r="EDE65" s="2"/>
      <c r="EDF65" s="2"/>
      <c r="EDG65" s="2"/>
      <c r="EDH65" s="2"/>
      <c r="EDI65" s="2"/>
      <c r="EDJ65" s="2"/>
      <c r="EDK65" s="2"/>
      <c r="EDL65" s="2"/>
      <c r="EDM65" s="2"/>
      <c r="EDN65" s="2"/>
      <c r="EDO65" s="2"/>
      <c r="EDP65" s="2"/>
      <c r="EDQ65" s="2"/>
      <c r="EDR65" s="2"/>
      <c r="EDS65" s="2"/>
      <c r="EDT65" s="2"/>
      <c r="EDU65" s="2"/>
      <c r="EDV65" s="2"/>
      <c r="EDW65" s="2"/>
      <c r="EDX65" s="2"/>
      <c r="EDY65" s="2"/>
      <c r="EDZ65" s="2"/>
      <c r="EEA65" s="2"/>
      <c r="EEB65" s="2"/>
      <c r="EEC65" s="2"/>
      <c r="EED65" s="2"/>
      <c r="EEE65" s="2"/>
      <c r="EEF65" s="2"/>
      <c r="EEG65" s="2"/>
      <c r="EEH65" s="2"/>
      <c r="EEI65" s="2"/>
      <c r="EEJ65" s="2"/>
      <c r="EEK65" s="2"/>
      <c r="EEL65" s="2"/>
      <c r="EEM65" s="2"/>
      <c r="EEN65" s="2"/>
      <c r="EEO65" s="2"/>
      <c r="EEP65" s="2"/>
      <c r="EEQ65" s="2"/>
      <c r="EER65" s="2"/>
      <c r="EES65" s="2"/>
      <c r="EET65" s="2"/>
      <c r="EEU65" s="2"/>
      <c r="EEV65" s="2"/>
      <c r="EEW65" s="2"/>
      <c r="EEX65" s="2"/>
      <c r="EEY65" s="2"/>
      <c r="EEZ65" s="2"/>
      <c r="EFA65" s="2"/>
      <c r="EFB65" s="2"/>
      <c r="EFC65" s="2"/>
      <c r="EFD65" s="2"/>
      <c r="EFE65" s="2"/>
      <c r="EFF65" s="2"/>
      <c r="EFG65" s="2"/>
      <c r="EFH65" s="2"/>
      <c r="EFI65" s="2"/>
      <c r="EFJ65" s="2"/>
      <c r="EFK65" s="2"/>
      <c r="EFL65" s="2"/>
      <c r="EFM65" s="2"/>
      <c r="EFN65" s="2"/>
      <c r="EFO65" s="2"/>
      <c r="EFP65" s="2"/>
      <c r="EFQ65" s="2"/>
      <c r="EFR65" s="2"/>
      <c r="EFS65" s="2"/>
      <c r="EFT65" s="2"/>
      <c r="EFU65" s="2"/>
      <c r="EFV65" s="2"/>
      <c r="EFW65" s="2"/>
      <c r="EFX65" s="2"/>
      <c r="EFY65" s="2"/>
      <c r="EFZ65" s="2"/>
      <c r="EGA65" s="2"/>
      <c r="EGB65" s="2"/>
      <c r="EGC65" s="2"/>
      <c r="EGD65" s="2"/>
      <c r="EGE65" s="2"/>
      <c r="EGF65" s="2"/>
      <c r="EGG65" s="2"/>
      <c r="EGH65" s="2"/>
      <c r="EGI65" s="2"/>
      <c r="EGJ65" s="2"/>
      <c r="EGK65" s="2"/>
      <c r="EGL65" s="2"/>
      <c r="EGM65" s="2"/>
      <c r="EGN65" s="2"/>
      <c r="EGO65" s="2"/>
      <c r="EGP65" s="2"/>
      <c r="EGQ65" s="2"/>
      <c r="EGR65" s="2"/>
      <c r="EGS65" s="2"/>
      <c r="EGT65" s="2"/>
      <c r="EGU65" s="2"/>
      <c r="EGV65" s="2"/>
      <c r="EGW65" s="2"/>
      <c r="EGX65" s="2"/>
      <c r="EGY65" s="2"/>
      <c r="EGZ65" s="2"/>
      <c r="EHA65" s="2"/>
      <c r="EHB65" s="2"/>
      <c r="EHC65" s="2"/>
      <c r="EHD65" s="2"/>
      <c r="EHE65" s="2"/>
      <c r="EHF65" s="2"/>
      <c r="EHG65" s="2"/>
      <c r="EHH65" s="2"/>
      <c r="EHI65" s="2"/>
      <c r="EHJ65" s="2"/>
      <c r="EHK65" s="2"/>
      <c r="EHL65" s="2"/>
      <c r="EHM65" s="2"/>
      <c r="EHN65" s="2"/>
      <c r="EHO65" s="2"/>
      <c r="EHP65" s="2"/>
      <c r="EHQ65" s="2"/>
      <c r="EHR65" s="2"/>
      <c r="EHS65" s="2"/>
      <c r="EHT65" s="2"/>
      <c r="EHU65" s="2"/>
      <c r="EHV65" s="2"/>
      <c r="EHW65" s="2"/>
      <c r="EHX65" s="2"/>
      <c r="EHY65" s="2"/>
      <c r="EHZ65" s="2"/>
      <c r="EIA65" s="2"/>
      <c r="EIB65" s="2"/>
      <c r="EIC65" s="2"/>
      <c r="EID65" s="2"/>
      <c r="EIE65" s="2"/>
      <c r="EIF65" s="2"/>
      <c r="EIG65" s="2"/>
      <c r="EIH65" s="2"/>
      <c r="EII65" s="2"/>
      <c r="EIJ65" s="2"/>
      <c r="EIK65" s="2"/>
      <c r="EIL65" s="2"/>
      <c r="EIM65" s="2"/>
      <c r="EIN65" s="2"/>
      <c r="EIO65" s="2"/>
      <c r="EIP65" s="2"/>
      <c r="EIQ65" s="2"/>
      <c r="EIR65" s="2"/>
      <c r="EIS65" s="2"/>
      <c r="EIT65" s="2"/>
      <c r="EIU65" s="2"/>
      <c r="EIV65" s="2"/>
      <c r="EIW65" s="2"/>
      <c r="EIX65" s="2"/>
      <c r="EIY65" s="2"/>
      <c r="EIZ65" s="2"/>
      <c r="EJA65" s="2"/>
      <c r="EJB65" s="2"/>
      <c r="EJC65" s="2"/>
      <c r="EJD65" s="2"/>
      <c r="EJE65" s="2"/>
      <c r="EJF65" s="2"/>
      <c r="EJG65" s="2"/>
      <c r="EJH65" s="2"/>
      <c r="EJI65" s="2"/>
      <c r="EJJ65" s="2"/>
      <c r="EJK65" s="2"/>
      <c r="EJL65" s="2"/>
      <c r="EJM65" s="2"/>
      <c r="EJN65" s="2"/>
      <c r="EJO65" s="2"/>
      <c r="EJP65" s="2"/>
      <c r="EJQ65" s="2"/>
      <c r="EJR65" s="2"/>
      <c r="EJS65" s="2"/>
      <c r="EJT65" s="2"/>
      <c r="EJU65" s="2"/>
      <c r="EJV65" s="2"/>
      <c r="EJW65" s="2"/>
      <c r="EJX65" s="2"/>
      <c r="EJY65" s="2"/>
      <c r="EJZ65" s="2"/>
      <c r="EKA65" s="2"/>
      <c r="EKB65" s="2"/>
      <c r="EKC65" s="2"/>
      <c r="EKD65" s="2"/>
      <c r="EKE65" s="2"/>
      <c r="EKF65" s="2"/>
      <c r="EKG65" s="2"/>
      <c r="EKH65" s="2"/>
      <c r="EKI65" s="2"/>
      <c r="EKJ65" s="2"/>
      <c r="EKK65" s="2"/>
      <c r="EKL65" s="2"/>
      <c r="EKM65" s="2"/>
      <c r="EKN65" s="2"/>
      <c r="EKO65" s="2"/>
      <c r="EKP65" s="2"/>
      <c r="EKQ65" s="2"/>
      <c r="EKR65" s="2"/>
      <c r="EKS65" s="2"/>
      <c r="EKT65" s="2"/>
      <c r="EKU65" s="2"/>
      <c r="EKV65" s="2"/>
      <c r="EKW65" s="2"/>
      <c r="EKX65" s="2"/>
      <c r="EKY65" s="2"/>
      <c r="EKZ65" s="2"/>
      <c r="ELA65" s="2"/>
      <c r="ELB65" s="2"/>
      <c r="ELC65" s="2"/>
      <c r="ELD65" s="2"/>
      <c r="ELE65" s="2"/>
      <c r="ELF65" s="2"/>
      <c r="ELG65" s="2"/>
      <c r="ELH65" s="2"/>
      <c r="ELI65" s="2"/>
      <c r="ELJ65" s="2"/>
      <c r="ELK65" s="2"/>
      <c r="ELL65" s="2"/>
      <c r="ELM65" s="2"/>
      <c r="ELN65" s="2"/>
      <c r="ELO65" s="2"/>
      <c r="ELP65" s="2"/>
      <c r="ELQ65" s="2"/>
      <c r="ELR65" s="2"/>
      <c r="ELS65" s="2"/>
      <c r="ELT65" s="2"/>
      <c r="ELU65" s="2"/>
      <c r="ELV65" s="2"/>
      <c r="ELW65" s="2"/>
      <c r="ELX65" s="2"/>
      <c r="ELY65" s="2"/>
      <c r="ELZ65" s="2"/>
      <c r="EMA65" s="2"/>
      <c r="EMB65" s="2"/>
      <c r="EMC65" s="2"/>
      <c r="EMD65" s="2"/>
      <c r="EME65" s="2"/>
      <c r="EMF65" s="2"/>
      <c r="EMG65" s="2"/>
      <c r="EMH65" s="2"/>
      <c r="EMI65" s="2"/>
      <c r="EMJ65" s="2"/>
      <c r="EMK65" s="2"/>
      <c r="EML65" s="2"/>
      <c r="EMM65" s="2"/>
      <c r="EMN65" s="2"/>
      <c r="EMO65" s="2"/>
      <c r="EMP65" s="2"/>
      <c r="EMQ65" s="2"/>
      <c r="EMR65" s="2"/>
      <c r="EMS65" s="2"/>
      <c r="EMT65" s="2"/>
      <c r="EMU65" s="2"/>
      <c r="EMV65" s="2"/>
      <c r="EMW65" s="2"/>
      <c r="EMX65" s="2"/>
      <c r="EMY65" s="2"/>
      <c r="EMZ65" s="2"/>
      <c r="ENA65" s="2"/>
      <c r="ENB65" s="2"/>
      <c r="ENC65" s="2"/>
      <c r="END65" s="2"/>
      <c r="ENE65" s="2"/>
      <c r="ENF65" s="2"/>
      <c r="ENG65" s="2"/>
      <c r="ENH65" s="2"/>
      <c r="ENI65" s="2"/>
      <c r="ENJ65" s="2"/>
      <c r="ENK65" s="2"/>
      <c r="ENL65" s="2"/>
      <c r="ENM65" s="2"/>
      <c r="ENN65" s="2"/>
      <c r="ENO65" s="2"/>
      <c r="ENP65" s="2"/>
      <c r="ENQ65" s="2"/>
      <c r="ENR65" s="2"/>
      <c r="ENS65" s="2"/>
      <c r="ENT65" s="2"/>
      <c r="ENU65" s="2"/>
      <c r="ENV65" s="2"/>
      <c r="ENW65" s="2"/>
      <c r="ENX65" s="2"/>
      <c r="ENY65" s="2"/>
      <c r="ENZ65" s="2"/>
      <c r="EOA65" s="2"/>
      <c r="EOB65" s="2"/>
      <c r="EOC65" s="2"/>
      <c r="EOD65" s="2"/>
      <c r="EOE65" s="2"/>
      <c r="EOF65" s="2"/>
      <c r="EOG65" s="2"/>
      <c r="EOH65" s="2"/>
      <c r="EOI65" s="2"/>
      <c r="EOJ65" s="2"/>
      <c r="EOK65" s="2"/>
      <c r="EOL65" s="2"/>
      <c r="EOM65" s="2"/>
      <c r="EON65" s="2"/>
      <c r="EOO65" s="2"/>
      <c r="EOP65" s="2"/>
      <c r="EOQ65" s="2"/>
      <c r="EOR65" s="2"/>
      <c r="EOS65" s="2"/>
      <c r="EOT65" s="2"/>
      <c r="EOU65" s="2"/>
      <c r="EOV65" s="2"/>
      <c r="EOW65" s="2"/>
      <c r="EOX65" s="2"/>
      <c r="EOY65" s="2"/>
      <c r="EOZ65" s="2"/>
      <c r="EPA65" s="2"/>
      <c r="EPB65" s="2"/>
      <c r="EPC65" s="2"/>
      <c r="EPD65" s="2"/>
      <c r="EPE65" s="2"/>
      <c r="EPF65" s="2"/>
      <c r="EPG65" s="2"/>
      <c r="EPH65" s="2"/>
      <c r="EPI65" s="2"/>
      <c r="EPJ65" s="2"/>
      <c r="EPK65" s="2"/>
      <c r="EPL65" s="2"/>
      <c r="EPM65" s="2"/>
      <c r="EPN65" s="2"/>
      <c r="EPO65" s="2"/>
      <c r="EPP65" s="2"/>
      <c r="EPQ65" s="2"/>
      <c r="EPR65" s="2"/>
      <c r="EPS65" s="2"/>
      <c r="EPT65" s="2"/>
      <c r="EPU65" s="2"/>
      <c r="EPV65" s="2"/>
      <c r="EPW65" s="2"/>
      <c r="EPX65" s="2"/>
      <c r="EPY65" s="2"/>
      <c r="EPZ65" s="2"/>
      <c r="EQA65" s="2"/>
      <c r="EQB65" s="2"/>
      <c r="EQC65" s="2"/>
      <c r="EQD65" s="2"/>
      <c r="EQE65" s="2"/>
      <c r="EQF65" s="2"/>
      <c r="EQG65" s="2"/>
      <c r="EQH65" s="2"/>
      <c r="EQI65" s="2"/>
      <c r="EQJ65" s="2"/>
      <c r="EQK65" s="2"/>
      <c r="EQL65" s="2"/>
      <c r="EQM65" s="2"/>
      <c r="EQN65" s="2"/>
      <c r="EQO65" s="2"/>
      <c r="EQP65" s="2"/>
      <c r="EQQ65" s="2"/>
      <c r="EQR65" s="2"/>
      <c r="EQS65" s="2"/>
      <c r="EQT65" s="2"/>
      <c r="EQU65" s="2"/>
      <c r="EQV65" s="2"/>
      <c r="EQW65" s="2"/>
      <c r="EQX65" s="2"/>
      <c r="EQY65" s="2"/>
      <c r="EQZ65" s="2"/>
      <c r="ERA65" s="2"/>
      <c r="ERB65" s="2"/>
      <c r="ERC65" s="2"/>
      <c r="ERD65" s="2"/>
      <c r="ERE65" s="2"/>
      <c r="ERF65" s="2"/>
      <c r="ERG65" s="2"/>
      <c r="ERH65" s="2"/>
      <c r="ERI65" s="2"/>
      <c r="ERJ65" s="2"/>
      <c r="ERK65" s="2"/>
      <c r="ERL65" s="2"/>
      <c r="ERM65" s="2"/>
      <c r="ERN65" s="2"/>
      <c r="ERO65" s="2"/>
      <c r="ERP65" s="2"/>
      <c r="ERQ65" s="2"/>
      <c r="ERR65" s="2"/>
      <c r="ERS65" s="2"/>
      <c r="ERT65" s="2"/>
      <c r="ERU65" s="2"/>
      <c r="ERV65" s="2"/>
      <c r="ERW65" s="2"/>
      <c r="ERX65" s="2"/>
      <c r="ERY65" s="2"/>
      <c r="ERZ65" s="2"/>
      <c r="ESA65" s="2"/>
      <c r="ESB65" s="2"/>
      <c r="ESC65" s="2"/>
      <c r="ESD65" s="2"/>
      <c r="ESE65" s="2"/>
      <c r="ESF65" s="2"/>
      <c r="ESG65" s="2"/>
      <c r="ESH65" s="2"/>
      <c r="ESI65" s="2"/>
      <c r="ESJ65" s="2"/>
      <c r="ESK65" s="2"/>
      <c r="ESL65" s="2"/>
      <c r="ESM65" s="2"/>
      <c r="ESN65" s="2"/>
      <c r="ESO65" s="2"/>
      <c r="ESP65" s="2"/>
      <c r="ESQ65" s="2"/>
      <c r="ESR65" s="2"/>
      <c r="ESS65" s="2"/>
      <c r="EST65" s="2"/>
      <c r="ESU65" s="2"/>
      <c r="ESV65" s="2"/>
      <c r="ESW65" s="2"/>
      <c r="ESX65" s="2"/>
      <c r="ESY65" s="2"/>
      <c r="ESZ65" s="2"/>
      <c r="ETA65" s="2"/>
      <c r="ETB65" s="2"/>
      <c r="ETC65" s="2"/>
      <c r="ETD65" s="2"/>
      <c r="ETE65" s="2"/>
      <c r="ETF65" s="2"/>
      <c r="ETG65" s="2"/>
      <c r="ETH65" s="2"/>
      <c r="ETI65" s="2"/>
      <c r="ETJ65" s="2"/>
      <c r="ETK65" s="2"/>
      <c r="ETL65" s="2"/>
      <c r="ETM65" s="2"/>
      <c r="ETN65" s="2"/>
      <c r="ETO65" s="2"/>
      <c r="ETP65" s="2"/>
      <c r="ETQ65" s="2"/>
      <c r="ETR65" s="2"/>
      <c r="ETS65" s="2"/>
      <c r="ETT65" s="2"/>
      <c r="ETU65" s="2"/>
      <c r="ETV65" s="2"/>
      <c r="ETW65" s="2"/>
      <c r="ETX65" s="2"/>
      <c r="ETY65" s="2"/>
      <c r="ETZ65" s="2"/>
      <c r="EUA65" s="2"/>
      <c r="EUB65" s="2"/>
      <c r="EUC65" s="2"/>
      <c r="EUD65" s="2"/>
      <c r="EUE65" s="2"/>
      <c r="EUF65" s="2"/>
      <c r="EUG65" s="2"/>
      <c r="EUH65" s="2"/>
      <c r="EUI65" s="2"/>
      <c r="EUJ65" s="2"/>
      <c r="EUK65" s="2"/>
      <c r="EUL65" s="2"/>
      <c r="EUM65" s="2"/>
      <c r="EUN65" s="2"/>
      <c r="EUO65" s="2"/>
      <c r="EUP65" s="2"/>
      <c r="EUQ65" s="2"/>
      <c r="EUR65" s="2"/>
      <c r="EUS65" s="2"/>
      <c r="EUT65" s="2"/>
      <c r="EUU65" s="2"/>
      <c r="EUV65" s="2"/>
      <c r="EUW65" s="2"/>
      <c r="EUX65" s="2"/>
      <c r="EUY65" s="2"/>
      <c r="EUZ65" s="2"/>
      <c r="EVA65" s="2"/>
      <c r="EVB65" s="2"/>
      <c r="EVC65" s="2"/>
      <c r="EVD65" s="2"/>
      <c r="EVE65" s="2"/>
      <c r="EVF65" s="2"/>
      <c r="EVG65" s="2"/>
      <c r="EVH65" s="2"/>
      <c r="EVI65" s="2"/>
      <c r="EVJ65" s="2"/>
      <c r="EVK65" s="2"/>
      <c r="EVL65" s="2"/>
      <c r="EVM65" s="2"/>
      <c r="EVN65" s="2"/>
      <c r="EVO65" s="2"/>
      <c r="EVP65" s="2"/>
      <c r="EVQ65" s="2"/>
      <c r="EVR65" s="2"/>
      <c r="EVS65" s="2"/>
      <c r="EVT65" s="2"/>
      <c r="EVU65" s="2"/>
      <c r="EVV65" s="2"/>
      <c r="EVW65" s="2"/>
      <c r="EVX65" s="2"/>
      <c r="EVY65" s="2"/>
      <c r="EVZ65" s="2"/>
      <c r="EWA65" s="2"/>
      <c r="EWB65" s="2"/>
      <c r="EWC65" s="2"/>
      <c r="EWD65" s="2"/>
      <c r="EWE65" s="2"/>
      <c r="EWF65" s="2"/>
      <c r="EWG65" s="2"/>
      <c r="EWH65" s="2"/>
      <c r="EWI65" s="2"/>
      <c r="EWJ65" s="2"/>
      <c r="EWK65" s="2"/>
      <c r="EWL65" s="2"/>
      <c r="EWM65" s="2"/>
      <c r="EWN65" s="2"/>
      <c r="EWO65" s="2"/>
      <c r="EWP65" s="2"/>
      <c r="EWQ65" s="2"/>
      <c r="EWR65" s="2"/>
      <c r="EWS65" s="2"/>
      <c r="EWT65" s="2"/>
      <c r="EWU65" s="2"/>
      <c r="EWV65" s="2"/>
      <c r="EWW65" s="2"/>
      <c r="EWX65" s="2"/>
      <c r="EWY65" s="2"/>
      <c r="EWZ65" s="2"/>
      <c r="EXA65" s="2"/>
      <c r="EXB65" s="2"/>
      <c r="EXC65" s="2"/>
      <c r="EXD65" s="2"/>
      <c r="EXE65" s="2"/>
      <c r="EXF65" s="2"/>
      <c r="EXG65" s="2"/>
      <c r="EXH65" s="2"/>
      <c r="EXI65" s="2"/>
      <c r="EXJ65" s="2"/>
      <c r="EXK65" s="2"/>
      <c r="EXL65" s="2"/>
      <c r="EXM65" s="2"/>
      <c r="EXN65" s="2"/>
      <c r="EXO65" s="2"/>
      <c r="EXP65" s="2"/>
      <c r="EXQ65" s="2"/>
      <c r="EXR65" s="2"/>
      <c r="EXS65" s="2"/>
      <c r="EXT65" s="2"/>
      <c r="EXU65" s="2"/>
      <c r="EXV65" s="2"/>
      <c r="EXW65" s="2"/>
      <c r="EXX65" s="2"/>
      <c r="EXY65" s="2"/>
      <c r="EXZ65" s="2"/>
      <c r="EYA65" s="2"/>
      <c r="EYB65" s="2"/>
      <c r="EYC65" s="2"/>
      <c r="EYD65" s="2"/>
      <c r="EYE65" s="2"/>
      <c r="EYF65" s="2"/>
      <c r="EYG65" s="2"/>
      <c r="EYH65" s="2"/>
      <c r="EYI65" s="2"/>
      <c r="EYJ65" s="2"/>
      <c r="EYK65" s="2"/>
      <c r="EYL65" s="2"/>
      <c r="EYM65" s="2"/>
      <c r="EYN65" s="2"/>
      <c r="EYO65" s="2"/>
      <c r="EYP65" s="2"/>
      <c r="EYQ65" s="2"/>
      <c r="EYR65" s="2"/>
      <c r="EYS65" s="2"/>
      <c r="EYT65" s="2"/>
      <c r="EYU65" s="2"/>
      <c r="EYV65" s="2"/>
      <c r="EYW65" s="2"/>
      <c r="EYX65" s="2"/>
      <c r="EYY65" s="2"/>
      <c r="EYZ65" s="2"/>
      <c r="EZA65" s="2"/>
      <c r="EZB65" s="2"/>
      <c r="EZC65" s="2"/>
      <c r="EZD65" s="2"/>
      <c r="EZE65" s="2"/>
      <c r="EZF65" s="2"/>
      <c r="EZG65" s="2"/>
      <c r="EZH65" s="2"/>
      <c r="EZI65" s="2"/>
      <c r="EZJ65" s="2"/>
      <c r="EZK65" s="2"/>
      <c r="EZL65" s="2"/>
      <c r="EZM65" s="2"/>
      <c r="EZN65" s="2"/>
      <c r="EZO65" s="2"/>
      <c r="EZP65" s="2"/>
      <c r="EZQ65" s="2"/>
      <c r="EZR65" s="2"/>
      <c r="EZS65" s="2"/>
      <c r="EZT65" s="2"/>
      <c r="EZU65" s="2"/>
      <c r="EZV65" s="2"/>
      <c r="EZW65" s="2"/>
      <c r="EZX65" s="2"/>
      <c r="EZY65" s="2"/>
      <c r="EZZ65" s="2"/>
      <c r="FAA65" s="2"/>
      <c r="FAB65" s="2"/>
      <c r="FAC65" s="2"/>
      <c r="FAD65" s="2"/>
      <c r="FAE65" s="2"/>
      <c r="FAF65" s="2"/>
      <c r="FAG65" s="2"/>
      <c r="FAH65" s="2"/>
      <c r="FAI65" s="2"/>
      <c r="FAJ65" s="2"/>
      <c r="FAK65" s="2"/>
      <c r="FAL65" s="2"/>
      <c r="FAM65" s="2"/>
      <c r="FAN65" s="2"/>
      <c r="FAO65" s="2"/>
      <c r="FAP65" s="2"/>
      <c r="FAQ65" s="2"/>
      <c r="FAR65" s="2"/>
      <c r="FAS65" s="2"/>
      <c r="FAT65" s="2"/>
      <c r="FAU65" s="2"/>
      <c r="FAV65" s="2"/>
      <c r="FAW65" s="2"/>
      <c r="FAX65" s="2"/>
      <c r="FAY65" s="2"/>
      <c r="FAZ65" s="2"/>
      <c r="FBA65" s="2"/>
      <c r="FBB65" s="2"/>
      <c r="FBC65" s="2"/>
      <c r="FBD65" s="2"/>
      <c r="FBE65" s="2"/>
      <c r="FBF65" s="2"/>
      <c r="FBG65" s="2"/>
      <c r="FBH65" s="2"/>
      <c r="FBI65" s="2"/>
      <c r="FBJ65" s="2"/>
      <c r="FBK65" s="2"/>
      <c r="FBL65" s="2"/>
      <c r="FBM65" s="2"/>
      <c r="FBN65" s="2"/>
      <c r="FBO65" s="2"/>
      <c r="FBP65" s="2"/>
      <c r="FBQ65" s="2"/>
      <c r="FBR65" s="2"/>
      <c r="FBS65" s="2"/>
      <c r="FBT65" s="2"/>
      <c r="FBU65" s="2"/>
      <c r="FBV65" s="2"/>
      <c r="FBW65" s="2"/>
      <c r="FBX65" s="2"/>
      <c r="FBY65" s="2"/>
      <c r="FBZ65" s="2"/>
      <c r="FCA65" s="2"/>
      <c r="FCB65" s="2"/>
      <c r="FCC65" s="2"/>
      <c r="FCD65" s="2"/>
      <c r="FCE65" s="2"/>
      <c r="FCF65" s="2"/>
      <c r="FCG65" s="2"/>
      <c r="FCH65" s="2"/>
      <c r="FCI65" s="2"/>
      <c r="FCJ65" s="2"/>
      <c r="FCK65" s="2"/>
      <c r="FCL65" s="2"/>
      <c r="FCM65" s="2"/>
      <c r="FCN65" s="2"/>
      <c r="FCO65" s="2"/>
      <c r="FCP65" s="2"/>
      <c r="FCQ65" s="2"/>
      <c r="FCR65" s="2"/>
      <c r="FCS65" s="2"/>
      <c r="FCT65" s="2"/>
      <c r="FCU65" s="2"/>
      <c r="FCV65" s="2"/>
      <c r="FCW65" s="2"/>
      <c r="FCX65" s="2"/>
      <c r="FCY65" s="2"/>
      <c r="FCZ65" s="2"/>
      <c r="FDA65" s="2"/>
      <c r="FDB65" s="2"/>
      <c r="FDC65" s="2"/>
      <c r="FDD65" s="2"/>
      <c r="FDE65" s="2"/>
      <c r="FDF65" s="2"/>
      <c r="FDG65" s="2"/>
      <c r="FDH65" s="2"/>
      <c r="FDI65" s="2"/>
      <c r="FDJ65" s="2"/>
      <c r="FDK65" s="2"/>
      <c r="FDL65" s="2"/>
      <c r="FDM65" s="2"/>
      <c r="FDN65" s="2"/>
      <c r="FDO65" s="2"/>
      <c r="FDP65" s="2"/>
      <c r="FDQ65" s="2"/>
      <c r="FDR65" s="2"/>
      <c r="FDS65" s="2"/>
      <c r="FDT65" s="2"/>
      <c r="FDU65" s="2"/>
      <c r="FDV65" s="2"/>
      <c r="FDW65" s="2"/>
      <c r="FDX65" s="2"/>
      <c r="FDY65" s="2"/>
      <c r="FDZ65" s="2"/>
      <c r="FEA65" s="2"/>
      <c r="FEB65" s="2"/>
      <c r="FEC65" s="2"/>
      <c r="FED65" s="2"/>
      <c r="FEE65" s="2"/>
      <c r="FEF65" s="2"/>
      <c r="FEG65" s="2"/>
      <c r="FEH65" s="2"/>
      <c r="FEI65" s="2"/>
      <c r="FEJ65" s="2"/>
      <c r="FEK65" s="2"/>
      <c r="FEL65" s="2"/>
      <c r="FEM65" s="2"/>
      <c r="FEN65" s="2"/>
      <c r="FEO65" s="2"/>
      <c r="FEP65" s="2"/>
      <c r="FEQ65" s="2"/>
      <c r="FER65" s="2"/>
      <c r="FES65" s="2"/>
      <c r="FET65" s="2"/>
      <c r="FEU65" s="2"/>
      <c r="FEV65" s="2"/>
      <c r="FEW65" s="2"/>
      <c r="FEX65" s="2"/>
      <c r="FEY65" s="2"/>
      <c r="FEZ65" s="2"/>
      <c r="FFA65" s="2"/>
      <c r="FFB65" s="2"/>
      <c r="FFC65" s="2"/>
      <c r="FFD65" s="2"/>
      <c r="FFE65" s="2"/>
      <c r="FFF65" s="2"/>
      <c r="FFG65" s="2"/>
      <c r="FFH65" s="2"/>
      <c r="FFI65" s="2"/>
      <c r="FFJ65" s="2"/>
      <c r="FFK65" s="2"/>
      <c r="FFL65" s="2"/>
      <c r="FFM65" s="2"/>
      <c r="FFN65" s="2"/>
      <c r="FFO65" s="2"/>
      <c r="FFP65" s="2"/>
      <c r="FFQ65" s="2"/>
      <c r="FFR65" s="2"/>
      <c r="FFS65" s="2"/>
      <c r="FFT65" s="2"/>
      <c r="FFU65" s="2"/>
      <c r="FFV65" s="2"/>
      <c r="FFW65" s="2"/>
      <c r="FFX65" s="2"/>
      <c r="FFY65" s="2"/>
      <c r="FFZ65" s="2"/>
      <c r="FGA65" s="2"/>
      <c r="FGB65" s="2"/>
      <c r="FGC65" s="2"/>
      <c r="FGD65" s="2"/>
      <c r="FGE65" s="2"/>
      <c r="FGF65" s="2"/>
      <c r="FGG65" s="2"/>
      <c r="FGH65" s="2"/>
      <c r="FGI65" s="2"/>
      <c r="FGJ65" s="2"/>
      <c r="FGK65" s="2"/>
      <c r="FGL65" s="2"/>
      <c r="FGM65" s="2"/>
      <c r="FGN65" s="2"/>
      <c r="FGO65" s="2"/>
      <c r="FGP65" s="2"/>
      <c r="FGQ65" s="2"/>
      <c r="FGR65" s="2"/>
      <c r="FGS65" s="2"/>
      <c r="FGT65" s="2"/>
      <c r="FGU65" s="2"/>
      <c r="FGV65" s="2"/>
      <c r="FGW65" s="2"/>
      <c r="FGX65" s="2"/>
      <c r="FGY65" s="2"/>
      <c r="FGZ65" s="2"/>
      <c r="FHA65" s="2"/>
      <c r="FHB65" s="2"/>
      <c r="FHC65" s="2"/>
      <c r="FHD65" s="2"/>
      <c r="FHE65" s="2"/>
      <c r="FHF65" s="2"/>
      <c r="FHG65" s="2"/>
      <c r="FHH65" s="2"/>
      <c r="FHI65" s="2"/>
      <c r="FHJ65" s="2"/>
      <c r="FHK65" s="2"/>
      <c r="FHL65" s="2"/>
      <c r="FHM65" s="2"/>
      <c r="FHN65" s="2"/>
      <c r="FHO65" s="2"/>
      <c r="FHP65" s="2"/>
      <c r="FHQ65" s="2"/>
      <c r="FHR65" s="2"/>
      <c r="FHS65" s="2"/>
      <c r="FHT65" s="2"/>
      <c r="FHU65" s="2"/>
      <c r="FHV65" s="2"/>
      <c r="FHW65" s="2"/>
      <c r="FHX65" s="2"/>
      <c r="FHY65" s="2"/>
      <c r="FHZ65" s="2"/>
      <c r="FIA65" s="2"/>
      <c r="FIB65" s="2"/>
      <c r="FIC65" s="2"/>
      <c r="FID65" s="2"/>
      <c r="FIE65" s="2"/>
      <c r="FIF65" s="2"/>
      <c r="FIG65" s="2"/>
      <c r="FIH65" s="2"/>
      <c r="FII65" s="2"/>
      <c r="FIJ65" s="2"/>
      <c r="FIK65" s="2"/>
      <c r="FIL65" s="2"/>
      <c r="FIM65" s="2"/>
      <c r="FIN65" s="2"/>
      <c r="FIO65" s="2"/>
      <c r="FIP65" s="2"/>
      <c r="FIQ65" s="2"/>
      <c r="FIR65" s="2"/>
      <c r="FIS65" s="2"/>
      <c r="FIT65" s="2"/>
      <c r="FIU65" s="2"/>
      <c r="FIV65" s="2"/>
      <c r="FIW65" s="2"/>
      <c r="FIX65" s="2"/>
      <c r="FIY65" s="2"/>
      <c r="FIZ65" s="2"/>
      <c r="FJA65" s="2"/>
      <c r="FJB65" s="2"/>
      <c r="FJC65" s="2"/>
      <c r="FJD65" s="2"/>
      <c r="FJE65" s="2"/>
      <c r="FJF65" s="2"/>
      <c r="FJG65" s="2"/>
      <c r="FJH65" s="2"/>
      <c r="FJI65" s="2"/>
      <c r="FJJ65" s="2"/>
      <c r="FJK65" s="2"/>
      <c r="FJL65" s="2"/>
      <c r="FJM65" s="2"/>
      <c r="FJN65" s="2"/>
      <c r="FJO65" s="2"/>
      <c r="FJP65" s="2"/>
      <c r="FJQ65" s="2"/>
      <c r="FJR65" s="2"/>
      <c r="FJS65" s="2"/>
      <c r="FJT65" s="2"/>
      <c r="FJU65" s="2"/>
      <c r="FJV65" s="2"/>
      <c r="FJW65" s="2"/>
      <c r="FJX65" s="2"/>
      <c r="FJY65" s="2"/>
      <c r="FJZ65" s="2"/>
      <c r="FKA65" s="2"/>
      <c r="FKB65" s="2"/>
      <c r="FKC65" s="2"/>
      <c r="FKD65" s="2"/>
      <c r="FKE65" s="2"/>
      <c r="FKF65" s="2"/>
      <c r="FKG65" s="2"/>
      <c r="FKH65" s="2"/>
      <c r="FKI65" s="2"/>
      <c r="FKJ65" s="2"/>
      <c r="FKK65" s="2"/>
      <c r="FKL65" s="2"/>
      <c r="FKM65" s="2"/>
      <c r="FKN65" s="2"/>
      <c r="FKO65" s="2"/>
      <c r="FKP65" s="2"/>
      <c r="FKQ65" s="2"/>
      <c r="FKR65" s="2"/>
      <c r="FKS65" s="2"/>
      <c r="FKT65" s="2"/>
      <c r="FKU65" s="2"/>
      <c r="FKV65" s="2"/>
      <c r="FKW65" s="2"/>
      <c r="FKX65" s="2"/>
      <c r="FKY65" s="2"/>
      <c r="FKZ65" s="2"/>
      <c r="FLA65" s="2"/>
      <c r="FLB65" s="2"/>
      <c r="FLC65" s="2"/>
      <c r="FLD65" s="2"/>
      <c r="FLE65" s="2"/>
      <c r="FLF65" s="2"/>
      <c r="FLG65" s="2"/>
      <c r="FLH65" s="2"/>
      <c r="FLI65" s="2"/>
      <c r="FLJ65" s="2"/>
      <c r="FLK65" s="2"/>
      <c r="FLL65" s="2"/>
      <c r="FLM65" s="2"/>
      <c r="FLN65" s="2"/>
      <c r="FLO65" s="2"/>
      <c r="FLP65" s="2"/>
      <c r="FLQ65" s="2"/>
      <c r="FLR65" s="2"/>
      <c r="FLS65" s="2"/>
      <c r="FLT65" s="2"/>
      <c r="FLU65" s="2"/>
      <c r="FLV65" s="2"/>
      <c r="FLW65" s="2"/>
      <c r="FLX65" s="2"/>
      <c r="FLY65" s="2"/>
      <c r="FLZ65" s="2"/>
      <c r="FMA65" s="2"/>
      <c r="FMB65" s="2"/>
      <c r="FMC65" s="2"/>
      <c r="FMD65" s="2"/>
      <c r="FME65" s="2"/>
      <c r="FMF65" s="2"/>
      <c r="FMG65" s="2"/>
      <c r="FMH65" s="2"/>
      <c r="FMI65" s="2"/>
      <c r="FMJ65" s="2"/>
      <c r="FMK65" s="2"/>
      <c r="FML65" s="2"/>
      <c r="FMM65" s="2"/>
      <c r="FMN65" s="2"/>
      <c r="FMO65" s="2"/>
      <c r="FMP65" s="2"/>
      <c r="FMQ65" s="2"/>
      <c r="FMR65" s="2"/>
      <c r="FMS65" s="2"/>
      <c r="FMT65" s="2"/>
      <c r="FMU65" s="2"/>
      <c r="FMV65" s="2"/>
      <c r="FMW65" s="2"/>
      <c r="FMX65" s="2"/>
      <c r="FMY65" s="2"/>
      <c r="FMZ65" s="2"/>
      <c r="FNA65" s="2"/>
      <c r="FNB65" s="2"/>
      <c r="FNC65" s="2"/>
      <c r="FND65" s="2"/>
      <c r="FNE65" s="2"/>
      <c r="FNF65" s="2"/>
      <c r="FNG65" s="2"/>
      <c r="FNH65" s="2"/>
      <c r="FNI65" s="2"/>
      <c r="FNJ65" s="2"/>
      <c r="FNK65" s="2"/>
      <c r="FNL65" s="2"/>
      <c r="FNM65" s="2"/>
      <c r="FNN65" s="2"/>
      <c r="FNO65" s="2"/>
      <c r="FNP65" s="2"/>
      <c r="FNQ65" s="2"/>
      <c r="FNR65" s="2"/>
      <c r="FNS65" s="2"/>
      <c r="FNT65" s="2"/>
      <c r="FNU65" s="2"/>
      <c r="FNV65" s="2"/>
      <c r="FNW65" s="2"/>
      <c r="FNX65" s="2"/>
      <c r="FNY65" s="2"/>
      <c r="FNZ65" s="2"/>
      <c r="FOA65" s="2"/>
      <c r="FOB65" s="2"/>
      <c r="FOC65" s="2"/>
      <c r="FOD65" s="2"/>
      <c r="FOE65" s="2"/>
      <c r="FOF65" s="2"/>
      <c r="FOG65" s="2"/>
      <c r="FOH65" s="2"/>
      <c r="FOI65" s="2"/>
      <c r="FOJ65" s="2"/>
      <c r="FOK65" s="2"/>
      <c r="FOL65" s="2"/>
      <c r="FOM65" s="2"/>
      <c r="FON65" s="2"/>
      <c r="FOO65" s="2"/>
      <c r="FOP65" s="2"/>
      <c r="FOQ65" s="2"/>
      <c r="FOR65" s="2"/>
      <c r="FOS65" s="2"/>
      <c r="FOT65" s="2"/>
      <c r="FOU65" s="2"/>
      <c r="FOV65" s="2"/>
      <c r="FOW65" s="2"/>
      <c r="FOX65" s="2"/>
      <c r="FOY65" s="2"/>
      <c r="FOZ65" s="2"/>
      <c r="FPA65" s="2"/>
      <c r="FPB65" s="2"/>
      <c r="FPC65" s="2"/>
      <c r="FPD65" s="2"/>
      <c r="FPE65" s="2"/>
      <c r="FPF65" s="2"/>
      <c r="FPG65" s="2"/>
      <c r="FPH65" s="2"/>
      <c r="FPI65" s="2"/>
      <c r="FPJ65" s="2"/>
      <c r="FPK65" s="2"/>
      <c r="FPL65" s="2"/>
      <c r="FPM65" s="2"/>
      <c r="FPN65" s="2"/>
      <c r="FPO65" s="2"/>
      <c r="FPP65" s="2"/>
      <c r="FPQ65" s="2"/>
      <c r="FPR65" s="2"/>
      <c r="FPS65" s="2"/>
      <c r="FPT65" s="2"/>
      <c r="FPU65" s="2"/>
      <c r="FPV65" s="2"/>
      <c r="FPW65" s="2"/>
      <c r="FPX65" s="2"/>
      <c r="FPY65" s="2"/>
      <c r="FPZ65" s="2"/>
      <c r="FQA65" s="2"/>
      <c r="FQB65" s="2"/>
      <c r="FQC65" s="2"/>
      <c r="FQD65" s="2"/>
      <c r="FQE65" s="2"/>
      <c r="FQF65" s="2"/>
      <c r="FQG65" s="2"/>
      <c r="FQH65" s="2"/>
      <c r="FQI65" s="2"/>
      <c r="FQJ65" s="2"/>
      <c r="FQK65" s="2"/>
      <c r="FQL65" s="2"/>
      <c r="FQM65" s="2"/>
      <c r="FQN65" s="2"/>
      <c r="FQO65" s="2"/>
      <c r="FQP65" s="2"/>
      <c r="FQQ65" s="2"/>
      <c r="FQR65" s="2"/>
      <c r="FQS65" s="2"/>
      <c r="FQT65" s="2"/>
      <c r="FQU65" s="2"/>
      <c r="FQV65" s="2"/>
      <c r="FQW65" s="2"/>
      <c r="FQX65" s="2"/>
      <c r="FQY65" s="2"/>
      <c r="FQZ65" s="2"/>
      <c r="FRA65" s="2"/>
      <c r="FRB65" s="2"/>
      <c r="FRC65" s="2"/>
      <c r="FRD65" s="2"/>
      <c r="FRE65" s="2"/>
      <c r="FRF65" s="2"/>
      <c r="FRG65" s="2"/>
      <c r="FRH65" s="2"/>
      <c r="FRI65" s="2"/>
      <c r="FRJ65" s="2"/>
      <c r="FRK65" s="2"/>
      <c r="FRL65" s="2"/>
      <c r="FRM65" s="2"/>
      <c r="FRN65" s="2"/>
      <c r="FRO65" s="2"/>
      <c r="FRP65" s="2"/>
      <c r="FRQ65" s="2"/>
      <c r="FRR65" s="2"/>
      <c r="FRS65" s="2"/>
      <c r="FRT65" s="2"/>
      <c r="FRU65" s="2"/>
      <c r="FRV65" s="2"/>
      <c r="FRW65" s="2"/>
      <c r="FRX65" s="2"/>
      <c r="FRY65" s="2"/>
      <c r="FRZ65" s="2"/>
      <c r="FSA65" s="2"/>
      <c r="FSB65" s="2"/>
      <c r="FSC65" s="2"/>
      <c r="FSD65" s="2"/>
      <c r="FSE65" s="2"/>
      <c r="FSF65" s="2"/>
      <c r="FSG65" s="2"/>
      <c r="FSH65" s="2"/>
      <c r="FSI65" s="2"/>
      <c r="FSJ65" s="2"/>
      <c r="FSK65" s="2"/>
      <c r="FSL65" s="2"/>
      <c r="FSM65" s="2"/>
      <c r="FSN65" s="2"/>
      <c r="FSO65" s="2"/>
      <c r="FSP65" s="2"/>
      <c r="FSQ65" s="2"/>
      <c r="FSR65" s="2"/>
      <c r="FSS65" s="2"/>
      <c r="FST65" s="2"/>
      <c r="FSU65" s="2"/>
      <c r="FSV65" s="2"/>
      <c r="FSW65" s="2"/>
      <c r="FSX65" s="2"/>
      <c r="FSY65" s="2"/>
      <c r="FSZ65" s="2"/>
      <c r="FTA65" s="2"/>
      <c r="FTB65" s="2"/>
      <c r="FTC65" s="2"/>
      <c r="FTD65" s="2"/>
      <c r="FTE65" s="2"/>
      <c r="FTF65" s="2"/>
      <c r="FTG65" s="2"/>
      <c r="FTH65" s="2"/>
      <c r="FTI65" s="2"/>
      <c r="FTJ65" s="2"/>
      <c r="FTK65" s="2"/>
      <c r="FTL65" s="2"/>
      <c r="FTM65" s="2"/>
      <c r="FTN65" s="2"/>
      <c r="FTO65" s="2"/>
      <c r="FTP65" s="2"/>
      <c r="FTQ65" s="2"/>
      <c r="FTR65" s="2"/>
      <c r="FTS65" s="2"/>
      <c r="FTT65" s="2"/>
      <c r="FTU65" s="2"/>
      <c r="FTV65" s="2"/>
      <c r="FTW65" s="2"/>
      <c r="FTX65" s="2"/>
      <c r="FTY65" s="2"/>
      <c r="FTZ65" s="2"/>
      <c r="FUA65" s="2"/>
      <c r="FUB65" s="2"/>
      <c r="FUC65" s="2"/>
      <c r="FUD65" s="2"/>
      <c r="FUE65" s="2"/>
      <c r="FUF65" s="2"/>
      <c r="FUG65" s="2"/>
      <c r="FUH65" s="2"/>
      <c r="FUI65" s="2"/>
      <c r="FUJ65" s="2"/>
      <c r="FUK65" s="2"/>
      <c r="FUL65" s="2"/>
      <c r="FUM65" s="2"/>
      <c r="FUN65" s="2"/>
      <c r="FUO65" s="2"/>
      <c r="FUP65" s="2"/>
      <c r="FUQ65" s="2"/>
      <c r="FUR65" s="2"/>
      <c r="FUS65" s="2"/>
      <c r="FUT65" s="2"/>
      <c r="FUU65" s="2"/>
      <c r="FUV65" s="2"/>
      <c r="FUW65" s="2"/>
      <c r="FUX65" s="2"/>
      <c r="FUY65" s="2"/>
      <c r="FUZ65" s="2"/>
      <c r="FVA65" s="2"/>
      <c r="FVB65" s="2"/>
      <c r="FVC65" s="2"/>
      <c r="FVD65" s="2"/>
      <c r="FVE65" s="2"/>
      <c r="FVF65" s="2"/>
      <c r="FVG65" s="2"/>
      <c r="FVH65" s="2"/>
      <c r="FVI65" s="2"/>
      <c r="FVJ65" s="2"/>
      <c r="FVK65" s="2"/>
      <c r="FVL65" s="2"/>
      <c r="FVM65" s="2"/>
      <c r="FVN65" s="2"/>
      <c r="FVO65" s="2"/>
      <c r="FVP65" s="2"/>
      <c r="FVQ65" s="2"/>
      <c r="FVR65" s="2"/>
      <c r="FVS65" s="2"/>
      <c r="FVT65" s="2"/>
      <c r="FVU65" s="2"/>
      <c r="FVV65" s="2"/>
      <c r="FVW65" s="2"/>
      <c r="FVX65" s="2"/>
      <c r="FVY65" s="2"/>
      <c r="FVZ65" s="2"/>
      <c r="FWA65" s="2"/>
      <c r="FWB65" s="2"/>
      <c r="FWC65" s="2"/>
      <c r="FWD65" s="2"/>
      <c r="FWE65" s="2"/>
      <c r="FWF65" s="2"/>
      <c r="FWG65" s="2"/>
      <c r="FWH65" s="2"/>
      <c r="FWI65" s="2"/>
      <c r="FWJ65" s="2"/>
      <c r="FWK65" s="2"/>
      <c r="FWL65" s="2"/>
      <c r="FWM65" s="2"/>
      <c r="FWN65" s="2"/>
      <c r="FWO65" s="2"/>
      <c r="FWP65" s="2"/>
      <c r="FWQ65" s="2"/>
      <c r="FWR65" s="2"/>
      <c r="FWS65" s="2"/>
      <c r="FWT65" s="2"/>
      <c r="FWU65" s="2"/>
      <c r="FWV65" s="2"/>
      <c r="FWW65" s="2"/>
      <c r="FWX65" s="2"/>
      <c r="FWY65" s="2"/>
      <c r="FWZ65" s="2"/>
      <c r="FXA65" s="2"/>
      <c r="FXB65" s="2"/>
      <c r="FXC65" s="2"/>
      <c r="FXD65" s="2"/>
      <c r="FXE65" s="2"/>
      <c r="FXF65" s="2"/>
      <c r="FXG65" s="2"/>
      <c r="FXH65" s="2"/>
      <c r="FXI65" s="2"/>
      <c r="FXJ65" s="2"/>
      <c r="FXK65" s="2"/>
      <c r="FXL65" s="2"/>
      <c r="FXM65" s="2"/>
      <c r="FXN65" s="2"/>
      <c r="FXO65" s="2"/>
      <c r="FXP65" s="2"/>
      <c r="FXQ65" s="2"/>
      <c r="FXR65" s="2"/>
      <c r="FXS65" s="2"/>
      <c r="FXT65" s="2"/>
      <c r="FXU65" s="2"/>
      <c r="FXV65" s="2"/>
      <c r="FXW65" s="2"/>
      <c r="FXX65" s="2"/>
      <c r="FXY65" s="2"/>
      <c r="FXZ65" s="2"/>
      <c r="FYA65" s="2"/>
      <c r="FYB65" s="2"/>
      <c r="FYC65" s="2"/>
      <c r="FYD65" s="2"/>
      <c r="FYE65" s="2"/>
      <c r="FYF65" s="2"/>
      <c r="FYG65" s="2"/>
      <c r="FYH65" s="2"/>
      <c r="FYI65" s="2"/>
      <c r="FYJ65" s="2"/>
      <c r="FYK65" s="2"/>
      <c r="FYL65" s="2"/>
      <c r="FYM65" s="2"/>
      <c r="FYN65" s="2"/>
      <c r="FYO65" s="2"/>
      <c r="FYP65" s="2"/>
      <c r="FYQ65" s="2"/>
      <c r="FYR65" s="2"/>
      <c r="FYS65" s="2"/>
      <c r="FYT65" s="2"/>
      <c r="FYU65" s="2"/>
      <c r="FYV65" s="2"/>
      <c r="FYW65" s="2"/>
      <c r="FYX65" s="2"/>
      <c r="FYY65" s="2"/>
      <c r="FYZ65" s="2"/>
      <c r="FZA65" s="2"/>
      <c r="FZB65" s="2"/>
      <c r="FZC65" s="2"/>
      <c r="FZD65" s="2"/>
      <c r="FZE65" s="2"/>
      <c r="FZF65" s="2"/>
      <c r="FZG65" s="2"/>
      <c r="FZH65" s="2"/>
      <c r="FZI65" s="2"/>
      <c r="FZJ65" s="2"/>
      <c r="FZK65" s="2"/>
      <c r="FZL65" s="2"/>
      <c r="FZM65" s="2"/>
      <c r="FZN65" s="2"/>
      <c r="FZO65" s="2"/>
      <c r="FZP65" s="2"/>
      <c r="FZQ65" s="2"/>
      <c r="FZR65" s="2"/>
      <c r="FZS65" s="2"/>
      <c r="FZT65" s="2"/>
      <c r="FZU65" s="2"/>
      <c r="FZV65" s="2"/>
      <c r="FZW65" s="2"/>
      <c r="FZX65" s="2"/>
      <c r="FZY65" s="2"/>
      <c r="FZZ65" s="2"/>
      <c r="GAA65" s="2"/>
      <c r="GAB65" s="2"/>
      <c r="GAC65" s="2"/>
      <c r="GAD65" s="2"/>
      <c r="GAE65" s="2"/>
      <c r="GAF65" s="2"/>
      <c r="GAG65" s="2"/>
      <c r="GAH65" s="2"/>
      <c r="GAI65" s="2"/>
      <c r="GAJ65" s="2"/>
      <c r="GAK65" s="2"/>
      <c r="GAL65" s="2"/>
      <c r="GAM65" s="2"/>
      <c r="GAN65" s="2"/>
      <c r="GAO65" s="2"/>
      <c r="GAP65" s="2"/>
      <c r="GAQ65" s="2"/>
      <c r="GAR65" s="2"/>
      <c r="GAS65" s="2"/>
      <c r="GAT65" s="2"/>
      <c r="GAU65" s="2"/>
      <c r="GAV65" s="2"/>
      <c r="GAW65" s="2"/>
      <c r="GAX65" s="2"/>
      <c r="GAY65" s="2"/>
      <c r="GAZ65" s="2"/>
      <c r="GBA65" s="2"/>
      <c r="GBB65" s="2"/>
      <c r="GBC65" s="2"/>
      <c r="GBD65" s="2"/>
      <c r="GBE65" s="2"/>
      <c r="GBF65" s="2"/>
      <c r="GBG65" s="2"/>
      <c r="GBH65" s="2"/>
      <c r="GBI65" s="2"/>
      <c r="GBJ65" s="2"/>
      <c r="GBK65" s="2"/>
      <c r="GBL65" s="2"/>
      <c r="GBM65" s="2"/>
      <c r="GBN65" s="2"/>
      <c r="GBO65" s="2"/>
      <c r="GBP65" s="2"/>
      <c r="GBQ65" s="2"/>
      <c r="GBR65" s="2"/>
      <c r="GBS65" s="2"/>
      <c r="GBT65" s="2"/>
      <c r="GBU65" s="2"/>
      <c r="GBV65" s="2"/>
      <c r="GBW65" s="2"/>
      <c r="GBX65" s="2"/>
      <c r="GBY65" s="2"/>
      <c r="GBZ65" s="2"/>
      <c r="GCA65" s="2"/>
      <c r="GCB65" s="2"/>
      <c r="GCC65" s="2"/>
      <c r="GCD65" s="2"/>
      <c r="GCE65" s="2"/>
      <c r="GCF65" s="2"/>
      <c r="GCG65" s="2"/>
      <c r="GCH65" s="2"/>
      <c r="GCI65" s="2"/>
      <c r="GCJ65" s="2"/>
      <c r="GCK65" s="2"/>
      <c r="GCL65" s="2"/>
      <c r="GCM65" s="2"/>
      <c r="GCN65" s="2"/>
      <c r="GCO65" s="2"/>
      <c r="GCP65" s="2"/>
      <c r="GCQ65" s="2"/>
      <c r="GCR65" s="2"/>
      <c r="GCS65" s="2"/>
      <c r="GCT65" s="2"/>
      <c r="GCU65" s="2"/>
      <c r="GCV65" s="2"/>
      <c r="GCW65" s="2"/>
      <c r="GCX65" s="2"/>
      <c r="GCY65" s="2"/>
      <c r="GCZ65" s="2"/>
      <c r="GDA65" s="2"/>
      <c r="GDB65" s="2"/>
      <c r="GDC65" s="2"/>
      <c r="GDD65" s="2"/>
      <c r="GDE65" s="2"/>
      <c r="GDF65" s="2"/>
      <c r="GDG65" s="2"/>
      <c r="GDH65" s="2"/>
      <c r="GDI65" s="2"/>
      <c r="GDJ65" s="2"/>
      <c r="GDK65" s="2"/>
      <c r="GDL65" s="2"/>
      <c r="GDM65" s="2"/>
      <c r="GDN65" s="2"/>
      <c r="GDO65" s="2"/>
      <c r="GDP65" s="2"/>
      <c r="GDQ65" s="2"/>
      <c r="GDR65" s="2"/>
      <c r="GDS65" s="2"/>
      <c r="GDT65" s="2"/>
      <c r="GDU65" s="2"/>
      <c r="GDV65" s="2"/>
      <c r="GDW65" s="2"/>
      <c r="GDX65" s="2"/>
      <c r="GDY65" s="2"/>
      <c r="GDZ65" s="2"/>
      <c r="GEA65" s="2"/>
      <c r="GEB65" s="2"/>
      <c r="GEC65" s="2"/>
      <c r="GED65" s="2"/>
      <c r="GEE65" s="2"/>
      <c r="GEF65" s="2"/>
      <c r="GEG65" s="2"/>
      <c r="GEH65" s="2"/>
      <c r="GEI65" s="2"/>
      <c r="GEJ65" s="2"/>
      <c r="GEK65" s="2"/>
      <c r="GEL65" s="2"/>
      <c r="GEM65" s="2"/>
      <c r="GEN65" s="2"/>
      <c r="GEO65" s="2"/>
      <c r="GEP65" s="2"/>
      <c r="GEQ65" s="2"/>
      <c r="GER65" s="2"/>
      <c r="GES65" s="2"/>
      <c r="GET65" s="2"/>
      <c r="GEU65" s="2"/>
      <c r="GEV65" s="2"/>
      <c r="GEW65" s="2"/>
      <c r="GEX65" s="2"/>
      <c r="GEY65" s="2"/>
      <c r="GEZ65" s="2"/>
      <c r="GFA65" s="2"/>
      <c r="GFB65" s="2"/>
      <c r="GFC65" s="2"/>
      <c r="GFD65" s="2"/>
      <c r="GFE65" s="2"/>
      <c r="GFF65" s="2"/>
      <c r="GFG65" s="2"/>
      <c r="GFH65" s="2"/>
      <c r="GFI65" s="2"/>
      <c r="GFJ65" s="2"/>
      <c r="GFK65" s="2"/>
      <c r="GFL65" s="2"/>
      <c r="GFM65" s="2"/>
      <c r="GFN65" s="2"/>
      <c r="GFO65" s="2"/>
      <c r="GFP65" s="2"/>
      <c r="GFQ65" s="2"/>
      <c r="GFR65" s="2"/>
      <c r="GFS65" s="2"/>
      <c r="GFT65" s="2"/>
      <c r="GFU65" s="2"/>
      <c r="GFV65" s="2"/>
      <c r="GFW65" s="2"/>
      <c r="GFX65" s="2"/>
      <c r="GFY65" s="2"/>
      <c r="GFZ65" s="2"/>
      <c r="GGA65" s="2"/>
      <c r="GGB65" s="2"/>
      <c r="GGC65" s="2"/>
      <c r="GGD65" s="2"/>
      <c r="GGE65" s="2"/>
      <c r="GGF65" s="2"/>
      <c r="GGG65" s="2"/>
      <c r="GGH65" s="2"/>
      <c r="GGI65" s="2"/>
      <c r="GGJ65" s="2"/>
      <c r="GGK65" s="2"/>
      <c r="GGL65" s="2"/>
      <c r="GGM65" s="2"/>
      <c r="GGN65" s="2"/>
      <c r="GGO65" s="2"/>
      <c r="GGP65" s="2"/>
      <c r="GGQ65" s="2"/>
      <c r="GGR65" s="2"/>
      <c r="GGS65" s="2"/>
      <c r="GGT65" s="2"/>
      <c r="GGU65" s="2"/>
      <c r="GGV65" s="2"/>
      <c r="GGW65" s="2"/>
      <c r="GGX65" s="2"/>
      <c r="GGY65" s="2"/>
      <c r="GGZ65" s="2"/>
      <c r="GHA65" s="2"/>
      <c r="GHB65" s="2"/>
      <c r="GHC65" s="2"/>
      <c r="GHD65" s="2"/>
      <c r="GHE65" s="2"/>
      <c r="GHF65" s="2"/>
      <c r="GHG65" s="2"/>
      <c r="GHH65" s="2"/>
      <c r="GHI65" s="2"/>
      <c r="GHJ65" s="2"/>
      <c r="GHK65" s="2"/>
      <c r="GHL65" s="2"/>
      <c r="GHM65" s="2"/>
      <c r="GHN65" s="2"/>
      <c r="GHO65" s="2"/>
      <c r="GHP65" s="2"/>
      <c r="GHQ65" s="2"/>
      <c r="GHR65" s="2"/>
      <c r="GHS65" s="2"/>
      <c r="GHT65" s="2"/>
      <c r="GHU65" s="2"/>
      <c r="GHV65" s="2"/>
      <c r="GHW65" s="2"/>
      <c r="GHX65" s="2"/>
      <c r="GHY65" s="2"/>
      <c r="GHZ65" s="2"/>
      <c r="GIA65" s="2"/>
      <c r="GIB65" s="2"/>
      <c r="GIC65" s="2"/>
      <c r="GID65" s="2"/>
      <c r="GIE65" s="2"/>
      <c r="GIF65" s="2"/>
      <c r="GIG65" s="2"/>
      <c r="GIH65" s="2"/>
      <c r="GII65" s="2"/>
      <c r="GIJ65" s="2"/>
      <c r="GIK65" s="2"/>
      <c r="GIL65" s="2"/>
      <c r="GIM65" s="2"/>
      <c r="GIN65" s="2"/>
      <c r="GIO65" s="2"/>
      <c r="GIP65" s="2"/>
      <c r="GIQ65" s="2"/>
      <c r="GIR65" s="2"/>
      <c r="GIS65" s="2"/>
      <c r="GIT65" s="2"/>
      <c r="GIU65" s="2"/>
      <c r="GIV65" s="2"/>
      <c r="GIW65" s="2"/>
      <c r="GIX65" s="2"/>
      <c r="GIY65" s="2"/>
      <c r="GIZ65" s="2"/>
      <c r="GJA65" s="2"/>
      <c r="GJB65" s="2"/>
      <c r="GJC65" s="2"/>
      <c r="GJD65" s="2"/>
      <c r="GJE65" s="2"/>
      <c r="GJF65" s="2"/>
      <c r="GJG65" s="2"/>
      <c r="GJH65" s="2"/>
      <c r="GJI65" s="2"/>
      <c r="GJJ65" s="2"/>
      <c r="GJK65" s="2"/>
      <c r="GJL65" s="2"/>
      <c r="GJM65" s="2"/>
      <c r="GJN65" s="2"/>
      <c r="GJO65" s="2"/>
      <c r="GJP65" s="2"/>
      <c r="GJQ65" s="2"/>
      <c r="GJR65" s="2"/>
      <c r="GJS65" s="2"/>
      <c r="GJT65" s="2"/>
      <c r="GJU65" s="2"/>
      <c r="GJV65" s="2"/>
      <c r="GJW65" s="2"/>
      <c r="GJX65" s="2"/>
      <c r="GJY65" s="2"/>
      <c r="GJZ65" s="2"/>
      <c r="GKA65" s="2"/>
      <c r="GKB65" s="2"/>
      <c r="GKC65" s="2"/>
      <c r="GKD65" s="2"/>
      <c r="GKE65" s="2"/>
      <c r="GKF65" s="2"/>
      <c r="GKG65" s="2"/>
      <c r="GKH65" s="2"/>
      <c r="GKI65" s="2"/>
      <c r="GKJ65" s="2"/>
      <c r="GKK65" s="2"/>
      <c r="GKL65" s="2"/>
      <c r="GKM65" s="2"/>
      <c r="GKN65" s="2"/>
      <c r="GKO65" s="2"/>
      <c r="GKP65" s="2"/>
      <c r="GKQ65" s="2"/>
      <c r="GKR65" s="2"/>
      <c r="GKS65" s="2"/>
      <c r="GKT65" s="2"/>
      <c r="GKU65" s="2"/>
      <c r="GKV65" s="2"/>
      <c r="GKW65" s="2"/>
      <c r="GKX65" s="2"/>
      <c r="GKY65" s="2"/>
      <c r="GKZ65" s="2"/>
      <c r="GLA65" s="2"/>
      <c r="GLB65" s="2"/>
      <c r="GLC65" s="2"/>
      <c r="GLD65" s="2"/>
      <c r="GLE65" s="2"/>
      <c r="GLF65" s="2"/>
      <c r="GLG65" s="2"/>
      <c r="GLH65" s="2"/>
      <c r="GLI65" s="2"/>
      <c r="GLJ65" s="2"/>
      <c r="GLK65" s="2"/>
      <c r="GLL65" s="2"/>
      <c r="GLM65" s="2"/>
      <c r="GLN65" s="2"/>
      <c r="GLO65" s="2"/>
      <c r="GLP65" s="2"/>
      <c r="GLQ65" s="2"/>
      <c r="GLR65" s="2"/>
      <c r="GLS65" s="2"/>
      <c r="GLT65" s="2"/>
      <c r="GLU65" s="2"/>
      <c r="GLV65" s="2"/>
      <c r="GLW65" s="2"/>
      <c r="GLX65" s="2"/>
      <c r="GLY65" s="2"/>
      <c r="GLZ65" s="2"/>
      <c r="GMA65" s="2"/>
      <c r="GMB65" s="2"/>
      <c r="GMC65" s="2"/>
      <c r="GMD65" s="2"/>
      <c r="GME65" s="2"/>
      <c r="GMF65" s="2"/>
      <c r="GMG65" s="2"/>
      <c r="GMH65" s="2"/>
      <c r="GMI65" s="2"/>
      <c r="GMJ65" s="2"/>
      <c r="GMK65" s="2"/>
      <c r="GML65" s="2"/>
      <c r="GMM65" s="2"/>
      <c r="GMN65" s="2"/>
      <c r="GMO65" s="2"/>
      <c r="GMP65" s="2"/>
      <c r="GMQ65" s="2"/>
      <c r="GMR65" s="2"/>
      <c r="GMS65" s="2"/>
      <c r="GMT65" s="2"/>
      <c r="GMU65" s="2"/>
      <c r="GMV65" s="2"/>
      <c r="GMW65" s="2"/>
      <c r="GMX65" s="2"/>
      <c r="GMY65" s="2"/>
      <c r="GMZ65" s="2"/>
      <c r="GNA65" s="2"/>
      <c r="GNB65" s="2"/>
      <c r="GNC65" s="2"/>
      <c r="GND65" s="2"/>
      <c r="GNE65" s="2"/>
      <c r="GNF65" s="2"/>
      <c r="GNG65" s="2"/>
      <c r="GNH65" s="2"/>
      <c r="GNI65" s="2"/>
      <c r="GNJ65" s="2"/>
      <c r="GNK65" s="2"/>
      <c r="GNL65" s="2"/>
      <c r="GNM65" s="2"/>
      <c r="GNN65" s="2"/>
      <c r="GNO65" s="2"/>
      <c r="GNP65" s="2"/>
      <c r="GNQ65" s="2"/>
      <c r="GNR65" s="2"/>
      <c r="GNS65" s="2"/>
      <c r="GNT65" s="2"/>
      <c r="GNU65" s="2"/>
      <c r="GNV65" s="2"/>
      <c r="GNW65" s="2"/>
      <c r="GNX65" s="2"/>
      <c r="GNY65" s="2"/>
      <c r="GNZ65" s="2"/>
      <c r="GOA65" s="2"/>
      <c r="GOB65" s="2"/>
      <c r="GOC65" s="2"/>
      <c r="GOD65" s="2"/>
      <c r="GOE65" s="2"/>
      <c r="GOF65" s="2"/>
      <c r="GOG65" s="2"/>
      <c r="GOH65" s="2"/>
      <c r="GOI65" s="2"/>
      <c r="GOJ65" s="2"/>
      <c r="GOK65" s="2"/>
      <c r="GOL65" s="2"/>
      <c r="GOM65" s="2"/>
      <c r="GON65" s="2"/>
      <c r="GOO65" s="2"/>
      <c r="GOP65" s="2"/>
      <c r="GOQ65" s="2"/>
      <c r="GOR65" s="2"/>
      <c r="GOS65" s="2"/>
      <c r="GOT65" s="2"/>
      <c r="GOU65" s="2"/>
      <c r="GOV65" s="2"/>
      <c r="GOW65" s="2"/>
      <c r="GOX65" s="2"/>
      <c r="GOY65" s="2"/>
      <c r="GOZ65" s="2"/>
      <c r="GPA65" s="2"/>
      <c r="GPB65" s="2"/>
      <c r="GPC65" s="2"/>
      <c r="GPD65" s="2"/>
      <c r="GPE65" s="2"/>
      <c r="GPF65" s="2"/>
      <c r="GPG65" s="2"/>
      <c r="GPH65" s="2"/>
      <c r="GPI65" s="2"/>
      <c r="GPJ65" s="2"/>
      <c r="GPK65" s="2"/>
      <c r="GPL65" s="2"/>
      <c r="GPM65" s="2"/>
      <c r="GPN65" s="2"/>
      <c r="GPO65" s="2"/>
      <c r="GPP65" s="2"/>
      <c r="GPQ65" s="2"/>
      <c r="GPR65" s="2"/>
      <c r="GPS65" s="2"/>
      <c r="GPT65" s="2"/>
      <c r="GPU65" s="2"/>
      <c r="GPV65" s="2"/>
      <c r="GPW65" s="2"/>
      <c r="GPX65" s="2"/>
      <c r="GPY65" s="2"/>
      <c r="GPZ65" s="2"/>
      <c r="GQA65" s="2"/>
      <c r="GQB65" s="2"/>
      <c r="GQC65" s="2"/>
      <c r="GQD65" s="2"/>
      <c r="GQE65" s="2"/>
      <c r="GQF65" s="2"/>
      <c r="GQG65" s="2"/>
      <c r="GQH65" s="2"/>
      <c r="GQI65" s="2"/>
      <c r="GQJ65" s="2"/>
      <c r="GQK65" s="2"/>
      <c r="GQL65" s="2"/>
      <c r="GQM65" s="2"/>
      <c r="GQN65" s="2"/>
      <c r="GQO65" s="2"/>
      <c r="GQP65" s="2"/>
      <c r="GQQ65" s="2"/>
      <c r="GQR65" s="2"/>
      <c r="GQS65" s="2"/>
      <c r="GQT65" s="2"/>
      <c r="GQU65" s="2"/>
      <c r="GQV65" s="2"/>
      <c r="GQW65" s="2"/>
      <c r="GQX65" s="2"/>
      <c r="GQY65" s="2"/>
      <c r="GQZ65" s="2"/>
      <c r="GRA65" s="2"/>
      <c r="GRB65" s="2"/>
      <c r="GRC65" s="2"/>
      <c r="GRD65" s="2"/>
      <c r="GRE65" s="2"/>
      <c r="GRF65" s="2"/>
      <c r="GRG65" s="2"/>
      <c r="GRH65" s="2"/>
      <c r="GRI65" s="2"/>
      <c r="GRJ65" s="2"/>
      <c r="GRK65" s="2"/>
      <c r="GRL65" s="2"/>
      <c r="GRM65" s="2"/>
      <c r="GRN65" s="2"/>
      <c r="GRO65" s="2"/>
      <c r="GRP65" s="2"/>
      <c r="GRQ65" s="2"/>
      <c r="GRR65" s="2"/>
      <c r="GRS65" s="2"/>
      <c r="GRT65" s="2"/>
      <c r="GRU65" s="2"/>
      <c r="GRV65" s="2"/>
      <c r="GRW65" s="2"/>
      <c r="GRX65" s="2"/>
      <c r="GRY65" s="2"/>
      <c r="GRZ65" s="2"/>
      <c r="GSA65" s="2"/>
      <c r="GSB65" s="2"/>
      <c r="GSC65" s="2"/>
      <c r="GSD65" s="2"/>
      <c r="GSE65" s="2"/>
      <c r="GSF65" s="2"/>
      <c r="GSG65" s="2"/>
      <c r="GSH65" s="2"/>
      <c r="GSI65" s="2"/>
      <c r="GSJ65" s="2"/>
      <c r="GSK65" s="2"/>
      <c r="GSL65" s="2"/>
      <c r="GSM65" s="2"/>
      <c r="GSN65" s="2"/>
      <c r="GSO65" s="2"/>
      <c r="GSP65" s="2"/>
      <c r="GSQ65" s="2"/>
      <c r="GSR65" s="2"/>
      <c r="GSS65" s="2"/>
      <c r="GST65" s="2"/>
      <c r="GSU65" s="2"/>
      <c r="GSV65" s="2"/>
      <c r="GSW65" s="2"/>
      <c r="GSX65" s="2"/>
      <c r="GSY65" s="2"/>
      <c r="GSZ65" s="2"/>
      <c r="GTA65" s="2"/>
      <c r="GTB65" s="2"/>
      <c r="GTC65" s="2"/>
      <c r="GTD65" s="2"/>
      <c r="GTE65" s="2"/>
      <c r="GTF65" s="2"/>
      <c r="GTG65" s="2"/>
      <c r="GTH65" s="2"/>
      <c r="GTI65" s="2"/>
      <c r="GTJ65" s="2"/>
      <c r="GTK65" s="2"/>
      <c r="GTL65" s="2"/>
      <c r="GTM65" s="2"/>
      <c r="GTN65" s="2"/>
      <c r="GTO65" s="2"/>
      <c r="GTP65" s="2"/>
      <c r="GTQ65" s="2"/>
      <c r="GTR65" s="2"/>
      <c r="GTS65" s="2"/>
      <c r="GTT65" s="2"/>
      <c r="GTU65" s="2"/>
      <c r="GTV65" s="2"/>
      <c r="GTW65" s="2"/>
      <c r="GTX65" s="2"/>
      <c r="GTY65" s="2"/>
      <c r="GTZ65" s="2"/>
      <c r="GUA65" s="2"/>
      <c r="GUB65" s="2"/>
      <c r="GUC65" s="2"/>
      <c r="GUD65" s="2"/>
      <c r="GUE65" s="2"/>
      <c r="GUF65" s="2"/>
      <c r="GUG65" s="2"/>
      <c r="GUH65" s="2"/>
      <c r="GUI65" s="2"/>
      <c r="GUJ65" s="2"/>
      <c r="GUK65" s="2"/>
      <c r="GUL65" s="2"/>
      <c r="GUM65" s="2"/>
      <c r="GUN65" s="2"/>
      <c r="GUO65" s="2"/>
      <c r="GUP65" s="2"/>
      <c r="GUQ65" s="2"/>
      <c r="GUR65" s="2"/>
      <c r="GUS65" s="2"/>
      <c r="GUT65" s="2"/>
      <c r="GUU65" s="2"/>
      <c r="GUV65" s="2"/>
      <c r="GUW65" s="2"/>
      <c r="GUX65" s="2"/>
      <c r="GUY65" s="2"/>
      <c r="GUZ65" s="2"/>
      <c r="GVA65" s="2"/>
      <c r="GVB65" s="2"/>
      <c r="GVC65" s="2"/>
      <c r="GVD65" s="2"/>
      <c r="GVE65" s="2"/>
      <c r="GVF65" s="2"/>
      <c r="GVG65" s="2"/>
      <c r="GVH65" s="2"/>
      <c r="GVI65" s="2"/>
      <c r="GVJ65" s="2"/>
      <c r="GVK65" s="2"/>
      <c r="GVL65" s="2"/>
      <c r="GVM65" s="2"/>
      <c r="GVN65" s="2"/>
      <c r="GVO65" s="2"/>
      <c r="GVP65" s="2"/>
      <c r="GVQ65" s="2"/>
      <c r="GVR65" s="2"/>
      <c r="GVS65" s="2"/>
      <c r="GVT65" s="2"/>
      <c r="GVU65" s="2"/>
      <c r="GVV65" s="2"/>
      <c r="GVW65" s="2"/>
      <c r="GVX65" s="2"/>
      <c r="GVY65" s="2"/>
      <c r="GVZ65" s="2"/>
      <c r="GWA65" s="2"/>
      <c r="GWB65" s="2"/>
      <c r="GWC65" s="2"/>
      <c r="GWD65" s="2"/>
      <c r="GWE65" s="2"/>
      <c r="GWF65" s="2"/>
      <c r="GWG65" s="2"/>
      <c r="GWH65" s="2"/>
      <c r="GWI65" s="2"/>
      <c r="GWJ65" s="2"/>
      <c r="GWK65" s="2"/>
      <c r="GWL65" s="2"/>
      <c r="GWM65" s="2"/>
      <c r="GWN65" s="2"/>
      <c r="GWO65" s="2"/>
      <c r="GWP65" s="2"/>
      <c r="GWQ65" s="2"/>
      <c r="GWR65" s="2"/>
      <c r="GWS65" s="2"/>
      <c r="GWT65" s="2"/>
      <c r="GWU65" s="2"/>
      <c r="GWV65" s="2"/>
      <c r="GWW65" s="2"/>
      <c r="GWX65" s="2"/>
      <c r="GWY65" s="2"/>
      <c r="GWZ65" s="2"/>
      <c r="GXA65" s="2"/>
      <c r="GXB65" s="2"/>
      <c r="GXC65" s="2"/>
      <c r="GXD65" s="2"/>
      <c r="GXE65" s="2"/>
      <c r="GXF65" s="2"/>
      <c r="GXG65" s="2"/>
      <c r="GXH65" s="2"/>
      <c r="GXI65" s="2"/>
      <c r="GXJ65" s="2"/>
      <c r="GXK65" s="2"/>
      <c r="GXL65" s="2"/>
      <c r="GXM65" s="2"/>
      <c r="GXN65" s="2"/>
      <c r="GXO65" s="2"/>
      <c r="GXP65" s="2"/>
      <c r="GXQ65" s="2"/>
      <c r="GXR65" s="2"/>
      <c r="GXS65" s="2"/>
      <c r="GXT65" s="2"/>
      <c r="GXU65" s="2"/>
      <c r="GXV65" s="2"/>
      <c r="GXW65" s="2"/>
      <c r="GXX65" s="2"/>
      <c r="GXY65" s="2"/>
      <c r="GXZ65" s="2"/>
      <c r="GYA65" s="2"/>
      <c r="GYB65" s="2"/>
      <c r="GYC65" s="2"/>
      <c r="GYD65" s="2"/>
      <c r="GYE65" s="2"/>
      <c r="GYF65" s="2"/>
      <c r="GYG65" s="2"/>
      <c r="GYH65" s="2"/>
      <c r="GYI65" s="2"/>
      <c r="GYJ65" s="2"/>
      <c r="GYK65" s="2"/>
      <c r="GYL65" s="2"/>
      <c r="GYM65" s="2"/>
      <c r="GYN65" s="2"/>
      <c r="GYO65" s="2"/>
      <c r="GYP65" s="2"/>
      <c r="GYQ65" s="2"/>
      <c r="GYR65" s="2"/>
      <c r="GYS65" s="2"/>
      <c r="GYT65" s="2"/>
      <c r="GYU65" s="2"/>
      <c r="GYV65" s="2"/>
      <c r="GYW65" s="2"/>
      <c r="GYX65" s="2"/>
      <c r="GYY65" s="2"/>
      <c r="GYZ65" s="2"/>
      <c r="GZA65" s="2"/>
      <c r="GZB65" s="2"/>
      <c r="GZC65" s="2"/>
      <c r="GZD65" s="2"/>
      <c r="GZE65" s="2"/>
      <c r="GZF65" s="2"/>
      <c r="GZG65" s="2"/>
      <c r="GZH65" s="2"/>
      <c r="GZI65" s="2"/>
      <c r="GZJ65" s="2"/>
      <c r="GZK65" s="2"/>
      <c r="GZL65" s="2"/>
      <c r="GZM65" s="2"/>
      <c r="GZN65" s="2"/>
      <c r="GZO65" s="2"/>
      <c r="GZP65" s="2"/>
      <c r="GZQ65" s="2"/>
      <c r="GZR65" s="2"/>
      <c r="GZS65" s="2"/>
      <c r="GZT65" s="2"/>
      <c r="GZU65" s="2"/>
      <c r="GZV65" s="2"/>
      <c r="GZW65" s="2"/>
      <c r="GZX65" s="2"/>
      <c r="GZY65" s="2"/>
      <c r="GZZ65" s="2"/>
      <c r="HAA65" s="2"/>
      <c r="HAB65" s="2"/>
      <c r="HAC65" s="2"/>
      <c r="HAD65" s="2"/>
      <c r="HAE65" s="2"/>
      <c r="HAF65" s="2"/>
      <c r="HAG65" s="2"/>
      <c r="HAH65" s="2"/>
      <c r="HAI65" s="2"/>
      <c r="HAJ65" s="2"/>
      <c r="HAK65" s="2"/>
      <c r="HAL65" s="2"/>
      <c r="HAM65" s="2"/>
      <c r="HAN65" s="2"/>
      <c r="HAO65" s="2"/>
      <c r="HAP65" s="2"/>
      <c r="HAQ65" s="2"/>
      <c r="HAR65" s="2"/>
      <c r="HAS65" s="2"/>
      <c r="HAT65" s="2"/>
      <c r="HAU65" s="2"/>
      <c r="HAV65" s="2"/>
      <c r="HAW65" s="2"/>
      <c r="HAX65" s="2"/>
      <c r="HAY65" s="2"/>
      <c r="HAZ65" s="2"/>
      <c r="HBA65" s="2"/>
      <c r="HBB65" s="2"/>
      <c r="HBC65" s="2"/>
      <c r="HBD65" s="2"/>
      <c r="HBE65" s="2"/>
      <c r="HBF65" s="2"/>
      <c r="HBG65" s="2"/>
      <c r="HBH65" s="2"/>
      <c r="HBI65" s="2"/>
      <c r="HBJ65" s="2"/>
      <c r="HBK65" s="2"/>
      <c r="HBL65" s="2"/>
      <c r="HBM65" s="2"/>
      <c r="HBN65" s="2"/>
      <c r="HBO65" s="2"/>
      <c r="HBP65" s="2"/>
      <c r="HBQ65" s="2"/>
      <c r="HBR65" s="2"/>
      <c r="HBS65" s="2"/>
      <c r="HBT65" s="2"/>
      <c r="HBU65" s="2"/>
      <c r="HBV65" s="2"/>
      <c r="HBW65" s="2"/>
      <c r="HBX65" s="2"/>
      <c r="HBY65" s="2"/>
      <c r="HBZ65" s="2"/>
      <c r="HCA65" s="2"/>
      <c r="HCB65" s="2"/>
      <c r="HCC65" s="2"/>
      <c r="HCD65" s="2"/>
      <c r="HCE65" s="2"/>
      <c r="HCF65" s="2"/>
      <c r="HCG65" s="2"/>
      <c r="HCH65" s="2"/>
      <c r="HCI65" s="2"/>
      <c r="HCJ65" s="2"/>
      <c r="HCK65" s="2"/>
      <c r="HCL65" s="2"/>
      <c r="HCM65" s="2"/>
      <c r="HCN65" s="2"/>
      <c r="HCO65" s="2"/>
      <c r="HCP65" s="2"/>
      <c r="HCQ65" s="2"/>
      <c r="HCR65" s="2"/>
      <c r="HCS65" s="2"/>
      <c r="HCT65" s="2"/>
      <c r="HCU65" s="2"/>
      <c r="HCV65" s="2"/>
      <c r="HCW65" s="2"/>
      <c r="HCX65" s="2"/>
      <c r="HCY65" s="2"/>
      <c r="HCZ65" s="2"/>
      <c r="HDA65" s="2"/>
      <c r="HDB65" s="2"/>
      <c r="HDC65" s="2"/>
      <c r="HDD65" s="2"/>
      <c r="HDE65" s="2"/>
      <c r="HDF65" s="2"/>
      <c r="HDG65" s="2"/>
      <c r="HDH65" s="2"/>
      <c r="HDI65" s="2"/>
      <c r="HDJ65" s="2"/>
      <c r="HDK65" s="2"/>
      <c r="HDL65" s="2"/>
      <c r="HDM65" s="2"/>
      <c r="HDN65" s="2"/>
      <c r="HDO65" s="2"/>
      <c r="HDP65" s="2"/>
      <c r="HDQ65" s="2"/>
      <c r="HDR65" s="2"/>
      <c r="HDS65" s="2"/>
      <c r="HDT65" s="2"/>
      <c r="HDU65" s="2"/>
      <c r="HDV65" s="2"/>
      <c r="HDW65" s="2"/>
      <c r="HDX65" s="2"/>
      <c r="HDY65" s="2"/>
      <c r="HDZ65" s="2"/>
      <c r="HEA65" s="2"/>
      <c r="HEB65" s="2"/>
      <c r="HEC65" s="2"/>
      <c r="HED65" s="2"/>
      <c r="HEE65" s="2"/>
      <c r="HEF65" s="2"/>
      <c r="HEG65" s="2"/>
      <c r="HEH65" s="2"/>
      <c r="HEI65" s="2"/>
      <c r="HEJ65" s="2"/>
      <c r="HEK65" s="2"/>
      <c r="HEL65" s="2"/>
      <c r="HEM65" s="2"/>
      <c r="HEN65" s="2"/>
      <c r="HEO65" s="2"/>
      <c r="HEP65" s="2"/>
      <c r="HEQ65" s="2"/>
      <c r="HER65" s="2"/>
      <c r="HES65" s="2"/>
      <c r="HET65" s="2"/>
      <c r="HEU65" s="2"/>
      <c r="HEV65" s="2"/>
      <c r="HEW65" s="2"/>
      <c r="HEX65" s="2"/>
      <c r="HEY65" s="2"/>
      <c r="HEZ65" s="2"/>
      <c r="HFA65" s="2"/>
      <c r="HFB65" s="2"/>
      <c r="HFC65" s="2"/>
      <c r="HFD65" s="2"/>
      <c r="HFE65" s="2"/>
      <c r="HFF65" s="2"/>
      <c r="HFG65" s="2"/>
      <c r="HFH65" s="2"/>
      <c r="HFI65" s="2"/>
      <c r="HFJ65" s="2"/>
      <c r="HFK65" s="2"/>
      <c r="HFL65" s="2"/>
      <c r="HFM65" s="2"/>
      <c r="HFN65" s="2"/>
      <c r="HFO65" s="2"/>
      <c r="HFP65" s="2"/>
      <c r="HFQ65" s="2"/>
      <c r="HFR65" s="2"/>
      <c r="HFS65" s="2"/>
      <c r="HFT65" s="2"/>
      <c r="HFU65" s="2"/>
      <c r="HFV65" s="2"/>
      <c r="HFW65" s="2"/>
      <c r="HFX65" s="2"/>
      <c r="HFY65" s="2"/>
      <c r="HFZ65" s="2"/>
      <c r="HGA65" s="2"/>
      <c r="HGB65" s="2"/>
      <c r="HGC65" s="2"/>
      <c r="HGD65" s="2"/>
      <c r="HGE65" s="2"/>
      <c r="HGF65" s="2"/>
      <c r="HGG65" s="2"/>
      <c r="HGH65" s="2"/>
      <c r="HGI65" s="2"/>
      <c r="HGJ65" s="2"/>
      <c r="HGK65" s="2"/>
      <c r="HGL65" s="2"/>
      <c r="HGM65" s="2"/>
      <c r="HGN65" s="2"/>
      <c r="HGO65" s="2"/>
      <c r="HGP65" s="2"/>
      <c r="HGQ65" s="2"/>
      <c r="HGR65" s="2"/>
      <c r="HGS65" s="2"/>
      <c r="HGT65" s="2"/>
      <c r="HGU65" s="2"/>
      <c r="HGV65" s="2"/>
      <c r="HGW65" s="2"/>
      <c r="HGX65" s="2"/>
      <c r="HGY65" s="2"/>
      <c r="HGZ65" s="2"/>
      <c r="HHA65" s="2"/>
      <c r="HHB65" s="2"/>
      <c r="HHC65" s="2"/>
      <c r="HHD65" s="2"/>
      <c r="HHE65" s="2"/>
      <c r="HHF65" s="2"/>
      <c r="HHG65" s="2"/>
      <c r="HHH65" s="2"/>
      <c r="HHI65" s="2"/>
      <c r="HHJ65" s="2"/>
      <c r="HHK65" s="2"/>
      <c r="HHL65" s="2"/>
      <c r="HHM65" s="2"/>
      <c r="HHN65" s="2"/>
      <c r="HHO65" s="2"/>
      <c r="HHP65" s="2"/>
      <c r="HHQ65" s="2"/>
      <c r="HHR65" s="2"/>
      <c r="HHS65" s="2"/>
      <c r="HHT65" s="2"/>
      <c r="HHU65" s="2"/>
      <c r="HHV65" s="2"/>
      <c r="HHW65" s="2"/>
      <c r="HHX65" s="2"/>
      <c r="HHY65" s="2"/>
      <c r="HHZ65" s="2"/>
      <c r="HIA65" s="2"/>
      <c r="HIB65" s="2"/>
      <c r="HIC65" s="2"/>
      <c r="HID65" s="2"/>
      <c r="HIE65" s="2"/>
      <c r="HIF65" s="2"/>
      <c r="HIG65" s="2"/>
      <c r="HIH65" s="2"/>
      <c r="HII65" s="2"/>
      <c r="HIJ65" s="2"/>
      <c r="HIK65" s="2"/>
      <c r="HIL65" s="2"/>
      <c r="HIM65" s="2"/>
      <c r="HIN65" s="2"/>
      <c r="HIO65" s="2"/>
      <c r="HIP65" s="2"/>
      <c r="HIQ65" s="2"/>
      <c r="HIR65" s="2"/>
      <c r="HIS65" s="2"/>
      <c r="HIT65" s="2"/>
      <c r="HIU65" s="2"/>
      <c r="HIV65" s="2"/>
      <c r="HIW65" s="2"/>
      <c r="HIX65" s="2"/>
      <c r="HIY65" s="2"/>
      <c r="HIZ65" s="2"/>
      <c r="HJA65" s="2"/>
      <c r="HJB65" s="2"/>
      <c r="HJC65" s="2"/>
      <c r="HJD65" s="2"/>
      <c r="HJE65" s="2"/>
      <c r="HJF65" s="2"/>
      <c r="HJG65" s="2"/>
      <c r="HJH65" s="2"/>
      <c r="HJI65" s="2"/>
      <c r="HJJ65" s="2"/>
      <c r="HJK65" s="2"/>
      <c r="HJL65" s="2"/>
      <c r="HJM65" s="2"/>
      <c r="HJN65" s="2"/>
      <c r="HJO65" s="2"/>
      <c r="HJP65" s="2"/>
      <c r="HJQ65" s="2"/>
      <c r="HJR65" s="2"/>
      <c r="HJS65" s="2"/>
      <c r="HJT65" s="2"/>
      <c r="HJU65" s="2"/>
      <c r="HJV65" s="2"/>
      <c r="HJW65" s="2"/>
      <c r="HJX65" s="2"/>
      <c r="HJY65" s="2"/>
      <c r="HJZ65" s="2"/>
      <c r="HKA65" s="2"/>
      <c r="HKB65" s="2"/>
      <c r="HKC65" s="2"/>
      <c r="HKD65" s="2"/>
      <c r="HKE65" s="2"/>
      <c r="HKF65" s="2"/>
      <c r="HKG65" s="2"/>
      <c r="HKH65" s="2"/>
      <c r="HKI65" s="2"/>
      <c r="HKJ65" s="2"/>
      <c r="HKK65" s="2"/>
      <c r="HKL65" s="2"/>
      <c r="HKM65" s="2"/>
      <c r="HKN65" s="2"/>
      <c r="HKO65" s="2"/>
      <c r="HKP65" s="2"/>
      <c r="HKQ65" s="2"/>
      <c r="HKR65" s="2"/>
      <c r="HKS65" s="2"/>
      <c r="HKT65" s="2"/>
      <c r="HKU65" s="2"/>
      <c r="HKV65" s="2"/>
      <c r="HKW65" s="2"/>
      <c r="HKX65" s="2"/>
      <c r="HKY65" s="2"/>
      <c r="HKZ65" s="2"/>
      <c r="HLA65" s="2"/>
      <c r="HLB65" s="2"/>
      <c r="HLC65" s="2"/>
      <c r="HLD65" s="2"/>
      <c r="HLE65" s="2"/>
      <c r="HLF65" s="2"/>
      <c r="HLG65" s="2"/>
      <c r="HLH65" s="2"/>
      <c r="HLI65" s="2"/>
      <c r="HLJ65" s="2"/>
      <c r="HLK65" s="2"/>
      <c r="HLL65" s="2"/>
      <c r="HLM65" s="2"/>
      <c r="HLN65" s="2"/>
      <c r="HLO65" s="2"/>
      <c r="HLP65" s="2"/>
      <c r="HLQ65" s="2"/>
      <c r="HLR65" s="2"/>
      <c r="HLS65" s="2"/>
      <c r="HLT65" s="2"/>
      <c r="HLU65" s="2"/>
      <c r="HLV65" s="2"/>
      <c r="HLW65" s="2"/>
      <c r="HLX65" s="2"/>
      <c r="HLY65" s="2"/>
      <c r="HLZ65" s="2"/>
      <c r="HMA65" s="2"/>
      <c r="HMB65" s="2"/>
      <c r="HMC65" s="2"/>
      <c r="HMD65" s="2"/>
      <c r="HME65" s="2"/>
      <c r="HMF65" s="2"/>
      <c r="HMG65" s="2"/>
      <c r="HMH65" s="2"/>
      <c r="HMI65" s="2"/>
      <c r="HMJ65" s="2"/>
      <c r="HMK65" s="2"/>
      <c r="HML65" s="2"/>
      <c r="HMM65" s="2"/>
      <c r="HMN65" s="2"/>
      <c r="HMO65" s="2"/>
      <c r="HMP65" s="2"/>
      <c r="HMQ65" s="2"/>
      <c r="HMR65" s="2"/>
      <c r="HMS65" s="2"/>
      <c r="HMT65" s="2"/>
      <c r="HMU65" s="2"/>
      <c r="HMV65" s="2"/>
      <c r="HMW65" s="2"/>
      <c r="HMX65" s="2"/>
      <c r="HMY65" s="2"/>
      <c r="HMZ65" s="2"/>
      <c r="HNA65" s="2"/>
      <c r="HNB65" s="2"/>
      <c r="HNC65" s="2"/>
      <c r="HND65" s="2"/>
      <c r="HNE65" s="2"/>
      <c r="HNF65" s="2"/>
      <c r="HNG65" s="2"/>
      <c r="HNH65" s="2"/>
      <c r="HNI65" s="2"/>
      <c r="HNJ65" s="2"/>
      <c r="HNK65" s="2"/>
      <c r="HNL65" s="2"/>
      <c r="HNM65" s="2"/>
      <c r="HNN65" s="2"/>
      <c r="HNO65" s="2"/>
      <c r="HNP65" s="2"/>
      <c r="HNQ65" s="2"/>
      <c r="HNR65" s="2"/>
      <c r="HNS65" s="2"/>
      <c r="HNT65" s="2"/>
      <c r="HNU65" s="2"/>
      <c r="HNV65" s="2"/>
      <c r="HNW65" s="2"/>
      <c r="HNX65" s="2"/>
      <c r="HNY65" s="2"/>
      <c r="HNZ65" s="2"/>
      <c r="HOA65" s="2"/>
      <c r="HOB65" s="2"/>
      <c r="HOC65" s="2"/>
      <c r="HOD65" s="2"/>
      <c r="HOE65" s="2"/>
      <c r="HOF65" s="2"/>
      <c r="HOG65" s="2"/>
      <c r="HOH65" s="2"/>
      <c r="HOI65" s="2"/>
      <c r="HOJ65" s="2"/>
      <c r="HOK65" s="2"/>
      <c r="HOL65" s="2"/>
      <c r="HOM65" s="2"/>
      <c r="HON65" s="2"/>
      <c r="HOO65" s="2"/>
      <c r="HOP65" s="2"/>
      <c r="HOQ65" s="2"/>
      <c r="HOR65" s="2"/>
      <c r="HOS65" s="2"/>
      <c r="HOT65" s="2"/>
      <c r="HOU65" s="2"/>
      <c r="HOV65" s="2"/>
      <c r="HOW65" s="2"/>
      <c r="HOX65" s="2"/>
      <c r="HOY65" s="2"/>
      <c r="HOZ65" s="2"/>
      <c r="HPA65" s="2"/>
      <c r="HPB65" s="2"/>
      <c r="HPC65" s="2"/>
      <c r="HPD65" s="2"/>
      <c r="HPE65" s="2"/>
      <c r="HPF65" s="2"/>
      <c r="HPG65" s="2"/>
      <c r="HPH65" s="2"/>
      <c r="HPI65" s="2"/>
      <c r="HPJ65" s="2"/>
      <c r="HPK65" s="2"/>
      <c r="HPL65" s="2"/>
      <c r="HPM65" s="2"/>
      <c r="HPN65" s="2"/>
      <c r="HPO65" s="2"/>
      <c r="HPP65" s="2"/>
      <c r="HPQ65" s="2"/>
      <c r="HPR65" s="2"/>
      <c r="HPS65" s="2"/>
      <c r="HPT65" s="2"/>
      <c r="HPU65" s="2"/>
      <c r="HPV65" s="2"/>
      <c r="HPW65" s="2"/>
      <c r="HPX65" s="2"/>
      <c r="HPY65" s="2"/>
      <c r="HPZ65" s="2"/>
      <c r="HQA65" s="2"/>
      <c r="HQB65" s="2"/>
      <c r="HQC65" s="2"/>
      <c r="HQD65" s="2"/>
      <c r="HQE65" s="2"/>
      <c r="HQF65" s="2"/>
      <c r="HQG65" s="2"/>
      <c r="HQH65" s="2"/>
      <c r="HQI65" s="2"/>
      <c r="HQJ65" s="2"/>
      <c r="HQK65" s="2"/>
      <c r="HQL65" s="2"/>
      <c r="HQM65" s="2"/>
      <c r="HQN65" s="2"/>
      <c r="HQO65" s="2"/>
      <c r="HQP65" s="2"/>
      <c r="HQQ65" s="2"/>
      <c r="HQR65" s="2"/>
      <c r="HQS65" s="2"/>
      <c r="HQT65" s="2"/>
      <c r="HQU65" s="2"/>
      <c r="HQV65" s="2"/>
      <c r="HQW65" s="2"/>
      <c r="HQX65" s="2"/>
      <c r="HQY65" s="2"/>
      <c r="HQZ65" s="2"/>
      <c r="HRA65" s="2"/>
      <c r="HRB65" s="2"/>
      <c r="HRC65" s="2"/>
      <c r="HRD65" s="2"/>
      <c r="HRE65" s="2"/>
      <c r="HRF65" s="2"/>
      <c r="HRG65" s="2"/>
      <c r="HRH65" s="2"/>
      <c r="HRI65" s="2"/>
      <c r="HRJ65" s="2"/>
      <c r="HRK65" s="2"/>
      <c r="HRL65" s="2"/>
      <c r="HRM65" s="2"/>
      <c r="HRN65" s="2"/>
      <c r="HRO65" s="2"/>
      <c r="HRP65" s="2"/>
      <c r="HRQ65" s="2"/>
      <c r="HRR65" s="2"/>
      <c r="HRS65" s="2"/>
      <c r="HRT65" s="2"/>
      <c r="HRU65" s="2"/>
      <c r="HRV65" s="2"/>
      <c r="HRW65" s="2"/>
      <c r="HRX65" s="2"/>
      <c r="HRY65" s="2"/>
      <c r="HRZ65" s="2"/>
      <c r="HSA65" s="2"/>
      <c r="HSB65" s="2"/>
      <c r="HSC65" s="2"/>
      <c r="HSD65" s="2"/>
      <c r="HSE65" s="2"/>
      <c r="HSF65" s="2"/>
      <c r="HSG65" s="2"/>
      <c r="HSH65" s="2"/>
      <c r="HSI65" s="2"/>
      <c r="HSJ65" s="2"/>
      <c r="HSK65" s="2"/>
      <c r="HSL65" s="2"/>
      <c r="HSM65" s="2"/>
      <c r="HSN65" s="2"/>
      <c r="HSO65" s="2"/>
      <c r="HSP65" s="2"/>
      <c r="HSQ65" s="2"/>
      <c r="HSR65" s="2"/>
      <c r="HSS65" s="2"/>
      <c r="HST65" s="2"/>
      <c r="HSU65" s="2"/>
      <c r="HSV65" s="2"/>
      <c r="HSW65" s="2"/>
      <c r="HSX65" s="2"/>
      <c r="HSY65" s="2"/>
      <c r="HSZ65" s="2"/>
      <c r="HTA65" s="2"/>
      <c r="HTB65" s="2"/>
      <c r="HTC65" s="2"/>
      <c r="HTD65" s="2"/>
      <c r="HTE65" s="2"/>
      <c r="HTF65" s="2"/>
      <c r="HTG65" s="2"/>
      <c r="HTH65" s="2"/>
      <c r="HTI65" s="2"/>
      <c r="HTJ65" s="2"/>
      <c r="HTK65" s="2"/>
      <c r="HTL65" s="2"/>
      <c r="HTM65" s="2"/>
      <c r="HTN65" s="2"/>
      <c r="HTO65" s="2"/>
      <c r="HTP65" s="2"/>
      <c r="HTQ65" s="2"/>
      <c r="HTR65" s="2"/>
      <c r="HTS65" s="2"/>
      <c r="HTT65" s="2"/>
      <c r="HTU65" s="2"/>
      <c r="HTV65" s="2"/>
      <c r="HTW65" s="2"/>
      <c r="HTX65" s="2"/>
      <c r="HTY65" s="2"/>
      <c r="HTZ65" s="2"/>
      <c r="HUA65" s="2"/>
      <c r="HUB65" s="2"/>
      <c r="HUC65" s="2"/>
      <c r="HUD65" s="2"/>
      <c r="HUE65" s="2"/>
      <c r="HUF65" s="2"/>
      <c r="HUG65" s="2"/>
      <c r="HUH65" s="2"/>
      <c r="HUI65" s="2"/>
      <c r="HUJ65" s="2"/>
      <c r="HUK65" s="2"/>
      <c r="HUL65" s="2"/>
      <c r="HUM65" s="2"/>
      <c r="HUN65" s="2"/>
      <c r="HUO65" s="2"/>
      <c r="HUP65" s="2"/>
      <c r="HUQ65" s="2"/>
      <c r="HUR65" s="2"/>
      <c r="HUS65" s="2"/>
      <c r="HUT65" s="2"/>
      <c r="HUU65" s="2"/>
      <c r="HUV65" s="2"/>
      <c r="HUW65" s="2"/>
      <c r="HUX65" s="2"/>
      <c r="HUY65" s="2"/>
      <c r="HUZ65" s="2"/>
      <c r="HVA65" s="2"/>
      <c r="HVB65" s="2"/>
      <c r="HVC65" s="2"/>
      <c r="HVD65" s="2"/>
      <c r="HVE65" s="2"/>
      <c r="HVF65" s="2"/>
      <c r="HVG65" s="2"/>
      <c r="HVH65" s="2"/>
      <c r="HVI65" s="2"/>
      <c r="HVJ65" s="2"/>
      <c r="HVK65" s="2"/>
      <c r="HVL65" s="2"/>
      <c r="HVM65" s="2"/>
      <c r="HVN65" s="2"/>
      <c r="HVO65" s="2"/>
      <c r="HVP65" s="2"/>
      <c r="HVQ65" s="2"/>
      <c r="HVR65" s="2"/>
      <c r="HVS65" s="2"/>
      <c r="HVT65" s="2"/>
      <c r="HVU65" s="2"/>
      <c r="HVV65" s="2"/>
      <c r="HVW65" s="2"/>
      <c r="HVX65" s="2"/>
      <c r="HVY65" s="2"/>
      <c r="HVZ65" s="2"/>
      <c r="HWA65" s="2"/>
      <c r="HWB65" s="2"/>
      <c r="HWC65" s="2"/>
      <c r="HWD65" s="2"/>
      <c r="HWE65" s="2"/>
      <c r="HWF65" s="2"/>
      <c r="HWG65" s="2"/>
      <c r="HWH65" s="2"/>
      <c r="HWI65" s="2"/>
      <c r="HWJ65" s="2"/>
      <c r="HWK65" s="2"/>
      <c r="HWL65" s="2"/>
      <c r="HWM65" s="2"/>
      <c r="HWN65" s="2"/>
      <c r="HWO65" s="2"/>
      <c r="HWP65" s="2"/>
      <c r="HWQ65" s="2"/>
      <c r="HWR65" s="2"/>
      <c r="HWS65" s="2"/>
      <c r="HWT65" s="2"/>
      <c r="HWU65" s="2"/>
      <c r="HWV65" s="2"/>
      <c r="HWW65" s="2"/>
      <c r="HWX65" s="2"/>
      <c r="HWY65" s="2"/>
      <c r="HWZ65" s="2"/>
      <c r="HXA65" s="2"/>
      <c r="HXB65" s="2"/>
      <c r="HXC65" s="2"/>
      <c r="HXD65" s="2"/>
      <c r="HXE65" s="2"/>
      <c r="HXF65" s="2"/>
      <c r="HXG65" s="2"/>
      <c r="HXH65" s="2"/>
      <c r="HXI65" s="2"/>
      <c r="HXJ65" s="2"/>
      <c r="HXK65" s="2"/>
      <c r="HXL65" s="2"/>
      <c r="HXM65" s="2"/>
      <c r="HXN65" s="2"/>
      <c r="HXO65" s="2"/>
      <c r="HXP65" s="2"/>
      <c r="HXQ65" s="2"/>
      <c r="HXR65" s="2"/>
      <c r="HXS65" s="2"/>
      <c r="HXT65" s="2"/>
      <c r="HXU65" s="2"/>
      <c r="HXV65" s="2"/>
      <c r="HXW65" s="2"/>
      <c r="HXX65" s="2"/>
      <c r="HXY65" s="2"/>
      <c r="HXZ65" s="2"/>
      <c r="HYA65" s="2"/>
      <c r="HYB65" s="2"/>
      <c r="HYC65" s="2"/>
      <c r="HYD65" s="2"/>
      <c r="HYE65" s="2"/>
      <c r="HYF65" s="2"/>
      <c r="HYG65" s="2"/>
      <c r="HYH65" s="2"/>
      <c r="HYI65" s="2"/>
      <c r="HYJ65" s="2"/>
      <c r="HYK65" s="2"/>
      <c r="HYL65" s="2"/>
      <c r="HYM65" s="2"/>
      <c r="HYN65" s="2"/>
      <c r="HYO65" s="2"/>
      <c r="HYP65" s="2"/>
      <c r="HYQ65" s="2"/>
      <c r="HYR65" s="2"/>
      <c r="HYS65" s="2"/>
      <c r="HYT65" s="2"/>
      <c r="HYU65" s="2"/>
      <c r="HYV65" s="2"/>
      <c r="HYW65" s="2"/>
      <c r="HYX65" s="2"/>
      <c r="HYY65" s="2"/>
      <c r="HYZ65" s="2"/>
      <c r="HZA65" s="2"/>
      <c r="HZB65" s="2"/>
      <c r="HZC65" s="2"/>
      <c r="HZD65" s="2"/>
      <c r="HZE65" s="2"/>
      <c r="HZF65" s="2"/>
      <c r="HZG65" s="2"/>
      <c r="HZH65" s="2"/>
      <c r="HZI65" s="2"/>
      <c r="HZJ65" s="2"/>
      <c r="HZK65" s="2"/>
      <c r="HZL65" s="2"/>
      <c r="HZM65" s="2"/>
      <c r="HZN65" s="2"/>
      <c r="HZO65" s="2"/>
      <c r="HZP65" s="2"/>
      <c r="HZQ65" s="2"/>
      <c r="HZR65" s="2"/>
      <c r="HZS65" s="2"/>
      <c r="HZT65" s="2"/>
      <c r="HZU65" s="2"/>
      <c r="HZV65" s="2"/>
      <c r="HZW65" s="2"/>
      <c r="HZX65" s="2"/>
      <c r="HZY65" s="2"/>
      <c r="HZZ65" s="2"/>
      <c r="IAA65" s="2"/>
      <c r="IAB65" s="2"/>
      <c r="IAC65" s="2"/>
      <c r="IAD65" s="2"/>
      <c r="IAE65" s="2"/>
      <c r="IAF65" s="2"/>
      <c r="IAG65" s="2"/>
      <c r="IAH65" s="2"/>
      <c r="IAI65" s="2"/>
      <c r="IAJ65" s="2"/>
      <c r="IAK65" s="2"/>
      <c r="IAL65" s="2"/>
      <c r="IAM65" s="2"/>
      <c r="IAN65" s="2"/>
      <c r="IAO65" s="2"/>
      <c r="IAP65" s="2"/>
      <c r="IAQ65" s="2"/>
      <c r="IAR65" s="2"/>
      <c r="IAS65" s="2"/>
      <c r="IAT65" s="2"/>
      <c r="IAU65" s="2"/>
      <c r="IAV65" s="2"/>
      <c r="IAW65" s="2"/>
      <c r="IAX65" s="2"/>
      <c r="IAY65" s="2"/>
      <c r="IAZ65" s="2"/>
      <c r="IBA65" s="2"/>
      <c r="IBB65" s="2"/>
      <c r="IBC65" s="2"/>
      <c r="IBD65" s="2"/>
      <c r="IBE65" s="2"/>
      <c r="IBF65" s="2"/>
      <c r="IBG65" s="2"/>
      <c r="IBH65" s="2"/>
      <c r="IBI65" s="2"/>
      <c r="IBJ65" s="2"/>
      <c r="IBK65" s="2"/>
      <c r="IBL65" s="2"/>
      <c r="IBM65" s="2"/>
      <c r="IBN65" s="2"/>
      <c r="IBO65" s="2"/>
      <c r="IBP65" s="2"/>
      <c r="IBQ65" s="2"/>
      <c r="IBR65" s="2"/>
      <c r="IBS65" s="2"/>
      <c r="IBT65" s="2"/>
      <c r="IBU65" s="2"/>
      <c r="IBV65" s="2"/>
      <c r="IBW65" s="2"/>
      <c r="IBX65" s="2"/>
      <c r="IBY65" s="2"/>
      <c r="IBZ65" s="2"/>
      <c r="ICA65" s="2"/>
      <c r="ICB65" s="2"/>
      <c r="ICC65" s="2"/>
      <c r="ICD65" s="2"/>
      <c r="ICE65" s="2"/>
      <c r="ICF65" s="2"/>
      <c r="ICG65" s="2"/>
      <c r="ICH65" s="2"/>
      <c r="ICI65" s="2"/>
      <c r="ICJ65" s="2"/>
      <c r="ICK65" s="2"/>
      <c r="ICL65" s="2"/>
      <c r="ICM65" s="2"/>
      <c r="ICN65" s="2"/>
      <c r="ICO65" s="2"/>
      <c r="ICP65" s="2"/>
      <c r="ICQ65" s="2"/>
      <c r="ICR65" s="2"/>
      <c r="ICS65" s="2"/>
      <c r="ICT65" s="2"/>
      <c r="ICU65" s="2"/>
      <c r="ICV65" s="2"/>
      <c r="ICW65" s="2"/>
      <c r="ICX65" s="2"/>
      <c r="ICY65" s="2"/>
      <c r="ICZ65" s="2"/>
      <c r="IDA65" s="2"/>
      <c r="IDB65" s="2"/>
      <c r="IDC65" s="2"/>
      <c r="IDD65" s="2"/>
      <c r="IDE65" s="2"/>
      <c r="IDF65" s="2"/>
      <c r="IDG65" s="2"/>
      <c r="IDH65" s="2"/>
      <c r="IDI65" s="2"/>
      <c r="IDJ65" s="2"/>
      <c r="IDK65" s="2"/>
      <c r="IDL65" s="2"/>
      <c r="IDM65" s="2"/>
      <c r="IDN65" s="2"/>
      <c r="IDO65" s="2"/>
      <c r="IDP65" s="2"/>
      <c r="IDQ65" s="2"/>
      <c r="IDR65" s="2"/>
      <c r="IDS65" s="2"/>
      <c r="IDT65" s="2"/>
      <c r="IDU65" s="2"/>
      <c r="IDV65" s="2"/>
      <c r="IDW65" s="2"/>
      <c r="IDX65" s="2"/>
      <c r="IDY65" s="2"/>
      <c r="IDZ65" s="2"/>
      <c r="IEA65" s="2"/>
      <c r="IEB65" s="2"/>
      <c r="IEC65" s="2"/>
      <c r="IED65" s="2"/>
      <c r="IEE65" s="2"/>
      <c r="IEF65" s="2"/>
      <c r="IEG65" s="2"/>
      <c r="IEH65" s="2"/>
      <c r="IEI65" s="2"/>
      <c r="IEJ65" s="2"/>
      <c r="IEK65" s="2"/>
      <c r="IEL65" s="2"/>
      <c r="IEM65" s="2"/>
      <c r="IEN65" s="2"/>
      <c r="IEO65" s="2"/>
      <c r="IEP65" s="2"/>
      <c r="IEQ65" s="2"/>
      <c r="IER65" s="2"/>
      <c r="IES65" s="2"/>
      <c r="IET65" s="2"/>
      <c r="IEU65" s="2"/>
      <c r="IEV65" s="2"/>
      <c r="IEW65" s="2"/>
      <c r="IEX65" s="2"/>
      <c r="IEY65" s="2"/>
      <c r="IEZ65" s="2"/>
      <c r="IFA65" s="2"/>
      <c r="IFB65" s="2"/>
      <c r="IFC65" s="2"/>
      <c r="IFD65" s="2"/>
      <c r="IFE65" s="2"/>
      <c r="IFF65" s="2"/>
      <c r="IFG65" s="2"/>
      <c r="IFH65" s="2"/>
      <c r="IFI65" s="2"/>
      <c r="IFJ65" s="2"/>
      <c r="IFK65" s="2"/>
      <c r="IFL65" s="2"/>
      <c r="IFM65" s="2"/>
      <c r="IFN65" s="2"/>
      <c r="IFO65" s="2"/>
      <c r="IFP65" s="2"/>
      <c r="IFQ65" s="2"/>
      <c r="IFR65" s="2"/>
      <c r="IFS65" s="2"/>
      <c r="IFT65" s="2"/>
      <c r="IFU65" s="2"/>
      <c r="IFV65" s="2"/>
      <c r="IFW65" s="2"/>
      <c r="IFX65" s="2"/>
      <c r="IFY65" s="2"/>
      <c r="IFZ65" s="2"/>
      <c r="IGA65" s="2"/>
      <c r="IGB65" s="2"/>
      <c r="IGC65" s="2"/>
      <c r="IGD65" s="2"/>
      <c r="IGE65" s="2"/>
      <c r="IGF65" s="2"/>
      <c r="IGG65" s="2"/>
      <c r="IGH65" s="2"/>
      <c r="IGI65" s="2"/>
      <c r="IGJ65" s="2"/>
      <c r="IGK65" s="2"/>
      <c r="IGL65" s="2"/>
      <c r="IGM65" s="2"/>
      <c r="IGN65" s="2"/>
      <c r="IGO65" s="2"/>
      <c r="IGP65" s="2"/>
      <c r="IGQ65" s="2"/>
      <c r="IGR65" s="2"/>
      <c r="IGS65" s="2"/>
      <c r="IGT65" s="2"/>
      <c r="IGU65" s="2"/>
      <c r="IGV65" s="2"/>
      <c r="IGW65" s="2"/>
      <c r="IGX65" s="2"/>
      <c r="IGY65" s="2"/>
      <c r="IGZ65" s="2"/>
      <c r="IHA65" s="2"/>
      <c r="IHB65" s="2"/>
      <c r="IHC65" s="2"/>
      <c r="IHD65" s="2"/>
      <c r="IHE65" s="2"/>
      <c r="IHF65" s="2"/>
      <c r="IHG65" s="2"/>
      <c r="IHH65" s="2"/>
      <c r="IHI65" s="2"/>
      <c r="IHJ65" s="2"/>
      <c r="IHK65" s="2"/>
      <c r="IHL65" s="2"/>
      <c r="IHM65" s="2"/>
      <c r="IHN65" s="2"/>
      <c r="IHO65" s="2"/>
      <c r="IHP65" s="2"/>
      <c r="IHQ65" s="2"/>
      <c r="IHR65" s="2"/>
      <c r="IHS65" s="2"/>
      <c r="IHT65" s="2"/>
      <c r="IHU65" s="2"/>
      <c r="IHV65" s="2"/>
      <c r="IHW65" s="2"/>
      <c r="IHX65" s="2"/>
      <c r="IHY65" s="2"/>
      <c r="IHZ65" s="2"/>
      <c r="IIA65" s="2"/>
      <c r="IIB65" s="2"/>
      <c r="IIC65" s="2"/>
      <c r="IID65" s="2"/>
      <c r="IIE65" s="2"/>
      <c r="IIF65" s="2"/>
      <c r="IIG65" s="2"/>
      <c r="IIH65" s="2"/>
      <c r="III65" s="2"/>
      <c r="IIJ65" s="2"/>
      <c r="IIK65" s="2"/>
      <c r="IIL65" s="2"/>
      <c r="IIM65" s="2"/>
      <c r="IIN65" s="2"/>
      <c r="IIO65" s="2"/>
      <c r="IIP65" s="2"/>
      <c r="IIQ65" s="2"/>
      <c r="IIR65" s="2"/>
      <c r="IIS65" s="2"/>
      <c r="IIT65" s="2"/>
      <c r="IIU65" s="2"/>
      <c r="IIV65" s="2"/>
      <c r="IIW65" s="2"/>
      <c r="IIX65" s="2"/>
      <c r="IIY65" s="2"/>
      <c r="IIZ65" s="2"/>
      <c r="IJA65" s="2"/>
      <c r="IJB65" s="2"/>
      <c r="IJC65" s="2"/>
      <c r="IJD65" s="2"/>
      <c r="IJE65" s="2"/>
      <c r="IJF65" s="2"/>
      <c r="IJG65" s="2"/>
      <c r="IJH65" s="2"/>
      <c r="IJI65" s="2"/>
      <c r="IJJ65" s="2"/>
      <c r="IJK65" s="2"/>
      <c r="IJL65" s="2"/>
      <c r="IJM65" s="2"/>
      <c r="IJN65" s="2"/>
      <c r="IJO65" s="2"/>
      <c r="IJP65" s="2"/>
      <c r="IJQ65" s="2"/>
      <c r="IJR65" s="2"/>
      <c r="IJS65" s="2"/>
      <c r="IJT65" s="2"/>
      <c r="IJU65" s="2"/>
      <c r="IJV65" s="2"/>
      <c r="IJW65" s="2"/>
      <c r="IJX65" s="2"/>
      <c r="IJY65" s="2"/>
      <c r="IJZ65" s="2"/>
      <c r="IKA65" s="2"/>
      <c r="IKB65" s="2"/>
      <c r="IKC65" s="2"/>
      <c r="IKD65" s="2"/>
      <c r="IKE65" s="2"/>
      <c r="IKF65" s="2"/>
      <c r="IKG65" s="2"/>
      <c r="IKH65" s="2"/>
      <c r="IKI65" s="2"/>
      <c r="IKJ65" s="2"/>
      <c r="IKK65" s="2"/>
      <c r="IKL65" s="2"/>
      <c r="IKM65" s="2"/>
      <c r="IKN65" s="2"/>
      <c r="IKO65" s="2"/>
      <c r="IKP65" s="2"/>
      <c r="IKQ65" s="2"/>
      <c r="IKR65" s="2"/>
      <c r="IKS65" s="2"/>
      <c r="IKT65" s="2"/>
      <c r="IKU65" s="2"/>
      <c r="IKV65" s="2"/>
      <c r="IKW65" s="2"/>
      <c r="IKX65" s="2"/>
      <c r="IKY65" s="2"/>
      <c r="IKZ65" s="2"/>
      <c r="ILA65" s="2"/>
      <c r="ILB65" s="2"/>
      <c r="ILC65" s="2"/>
      <c r="ILD65" s="2"/>
      <c r="ILE65" s="2"/>
      <c r="ILF65" s="2"/>
      <c r="ILG65" s="2"/>
      <c r="ILH65" s="2"/>
      <c r="ILI65" s="2"/>
      <c r="ILJ65" s="2"/>
      <c r="ILK65" s="2"/>
      <c r="ILL65" s="2"/>
      <c r="ILM65" s="2"/>
      <c r="ILN65" s="2"/>
      <c r="ILO65" s="2"/>
      <c r="ILP65" s="2"/>
      <c r="ILQ65" s="2"/>
      <c r="ILR65" s="2"/>
      <c r="ILS65" s="2"/>
      <c r="ILT65" s="2"/>
      <c r="ILU65" s="2"/>
      <c r="ILV65" s="2"/>
      <c r="ILW65" s="2"/>
      <c r="ILX65" s="2"/>
      <c r="ILY65" s="2"/>
      <c r="ILZ65" s="2"/>
      <c r="IMA65" s="2"/>
      <c r="IMB65" s="2"/>
      <c r="IMC65" s="2"/>
      <c r="IMD65" s="2"/>
      <c r="IME65" s="2"/>
      <c r="IMF65" s="2"/>
      <c r="IMG65" s="2"/>
      <c r="IMH65" s="2"/>
      <c r="IMI65" s="2"/>
      <c r="IMJ65" s="2"/>
      <c r="IMK65" s="2"/>
      <c r="IML65" s="2"/>
      <c r="IMM65" s="2"/>
      <c r="IMN65" s="2"/>
      <c r="IMO65" s="2"/>
      <c r="IMP65" s="2"/>
      <c r="IMQ65" s="2"/>
      <c r="IMR65" s="2"/>
      <c r="IMS65" s="2"/>
      <c r="IMT65" s="2"/>
      <c r="IMU65" s="2"/>
      <c r="IMV65" s="2"/>
      <c r="IMW65" s="2"/>
      <c r="IMX65" s="2"/>
      <c r="IMY65" s="2"/>
      <c r="IMZ65" s="2"/>
      <c r="INA65" s="2"/>
      <c r="INB65" s="2"/>
      <c r="INC65" s="2"/>
      <c r="IND65" s="2"/>
      <c r="INE65" s="2"/>
      <c r="INF65" s="2"/>
      <c r="ING65" s="2"/>
      <c r="INH65" s="2"/>
      <c r="INI65" s="2"/>
      <c r="INJ65" s="2"/>
      <c r="INK65" s="2"/>
      <c r="INL65" s="2"/>
      <c r="INM65" s="2"/>
      <c r="INN65" s="2"/>
      <c r="INO65" s="2"/>
      <c r="INP65" s="2"/>
      <c r="INQ65" s="2"/>
      <c r="INR65" s="2"/>
      <c r="INS65" s="2"/>
      <c r="INT65" s="2"/>
      <c r="INU65" s="2"/>
      <c r="INV65" s="2"/>
      <c r="INW65" s="2"/>
      <c r="INX65" s="2"/>
      <c r="INY65" s="2"/>
      <c r="INZ65" s="2"/>
      <c r="IOA65" s="2"/>
      <c r="IOB65" s="2"/>
      <c r="IOC65" s="2"/>
      <c r="IOD65" s="2"/>
      <c r="IOE65" s="2"/>
      <c r="IOF65" s="2"/>
      <c r="IOG65" s="2"/>
      <c r="IOH65" s="2"/>
      <c r="IOI65" s="2"/>
      <c r="IOJ65" s="2"/>
      <c r="IOK65" s="2"/>
      <c r="IOL65" s="2"/>
      <c r="IOM65" s="2"/>
      <c r="ION65" s="2"/>
      <c r="IOO65" s="2"/>
      <c r="IOP65" s="2"/>
      <c r="IOQ65" s="2"/>
      <c r="IOR65" s="2"/>
      <c r="IOS65" s="2"/>
      <c r="IOT65" s="2"/>
      <c r="IOU65" s="2"/>
      <c r="IOV65" s="2"/>
      <c r="IOW65" s="2"/>
      <c r="IOX65" s="2"/>
      <c r="IOY65" s="2"/>
      <c r="IOZ65" s="2"/>
      <c r="IPA65" s="2"/>
      <c r="IPB65" s="2"/>
      <c r="IPC65" s="2"/>
      <c r="IPD65" s="2"/>
      <c r="IPE65" s="2"/>
      <c r="IPF65" s="2"/>
      <c r="IPG65" s="2"/>
      <c r="IPH65" s="2"/>
      <c r="IPI65" s="2"/>
      <c r="IPJ65" s="2"/>
      <c r="IPK65" s="2"/>
      <c r="IPL65" s="2"/>
      <c r="IPM65" s="2"/>
      <c r="IPN65" s="2"/>
      <c r="IPO65" s="2"/>
      <c r="IPP65" s="2"/>
      <c r="IPQ65" s="2"/>
      <c r="IPR65" s="2"/>
      <c r="IPS65" s="2"/>
      <c r="IPT65" s="2"/>
      <c r="IPU65" s="2"/>
      <c r="IPV65" s="2"/>
      <c r="IPW65" s="2"/>
      <c r="IPX65" s="2"/>
      <c r="IPY65" s="2"/>
      <c r="IPZ65" s="2"/>
      <c r="IQA65" s="2"/>
      <c r="IQB65" s="2"/>
      <c r="IQC65" s="2"/>
      <c r="IQD65" s="2"/>
      <c r="IQE65" s="2"/>
      <c r="IQF65" s="2"/>
      <c r="IQG65" s="2"/>
      <c r="IQH65" s="2"/>
      <c r="IQI65" s="2"/>
      <c r="IQJ65" s="2"/>
      <c r="IQK65" s="2"/>
      <c r="IQL65" s="2"/>
      <c r="IQM65" s="2"/>
      <c r="IQN65" s="2"/>
      <c r="IQO65" s="2"/>
      <c r="IQP65" s="2"/>
      <c r="IQQ65" s="2"/>
      <c r="IQR65" s="2"/>
      <c r="IQS65" s="2"/>
      <c r="IQT65" s="2"/>
      <c r="IQU65" s="2"/>
      <c r="IQV65" s="2"/>
      <c r="IQW65" s="2"/>
      <c r="IQX65" s="2"/>
      <c r="IQY65" s="2"/>
      <c r="IQZ65" s="2"/>
      <c r="IRA65" s="2"/>
      <c r="IRB65" s="2"/>
      <c r="IRC65" s="2"/>
      <c r="IRD65" s="2"/>
      <c r="IRE65" s="2"/>
      <c r="IRF65" s="2"/>
      <c r="IRG65" s="2"/>
      <c r="IRH65" s="2"/>
      <c r="IRI65" s="2"/>
      <c r="IRJ65" s="2"/>
      <c r="IRK65" s="2"/>
      <c r="IRL65" s="2"/>
      <c r="IRM65" s="2"/>
      <c r="IRN65" s="2"/>
      <c r="IRO65" s="2"/>
      <c r="IRP65" s="2"/>
      <c r="IRQ65" s="2"/>
      <c r="IRR65" s="2"/>
      <c r="IRS65" s="2"/>
      <c r="IRT65" s="2"/>
      <c r="IRU65" s="2"/>
      <c r="IRV65" s="2"/>
      <c r="IRW65" s="2"/>
      <c r="IRX65" s="2"/>
      <c r="IRY65" s="2"/>
      <c r="IRZ65" s="2"/>
      <c r="ISA65" s="2"/>
      <c r="ISB65" s="2"/>
      <c r="ISC65" s="2"/>
      <c r="ISD65" s="2"/>
      <c r="ISE65" s="2"/>
      <c r="ISF65" s="2"/>
      <c r="ISG65" s="2"/>
      <c r="ISH65" s="2"/>
      <c r="ISI65" s="2"/>
      <c r="ISJ65" s="2"/>
      <c r="ISK65" s="2"/>
      <c r="ISL65" s="2"/>
      <c r="ISM65" s="2"/>
      <c r="ISN65" s="2"/>
      <c r="ISO65" s="2"/>
      <c r="ISP65" s="2"/>
      <c r="ISQ65" s="2"/>
      <c r="ISR65" s="2"/>
      <c r="ISS65" s="2"/>
      <c r="IST65" s="2"/>
      <c r="ISU65" s="2"/>
      <c r="ISV65" s="2"/>
      <c r="ISW65" s="2"/>
      <c r="ISX65" s="2"/>
      <c r="ISY65" s="2"/>
      <c r="ISZ65" s="2"/>
      <c r="ITA65" s="2"/>
      <c r="ITB65" s="2"/>
      <c r="ITC65" s="2"/>
      <c r="ITD65" s="2"/>
      <c r="ITE65" s="2"/>
      <c r="ITF65" s="2"/>
      <c r="ITG65" s="2"/>
      <c r="ITH65" s="2"/>
      <c r="ITI65" s="2"/>
      <c r="ITJ65" s="2"/>
      <c r="ITK65" s="2"/>
      <c r="ITL65" s="2"/>
      <c r="ITM65" s="2"/>
      <c r="ITN65" s="2"/>
      <c r="ITO65" s="2"/>
      <c r="ITP65" s="2"/>
      <c r="ITQ65" s="2"/>
      <c r="ITR65" s="2"/>
      <c r="ITS65" s="2"/>
      <c r="ITT65" s="2"/>
      <c r="ITU65" s="2"/>
      <c r="ITV65" s="2"/>
      <c r="ITW65" s="2"/>
      <c r="ITX65" s="2"/>
      <c r="ITY65" s="2"/>
      <c r="ITZ65" s="2"/>
      <c r="IUA65" s="2"/>
      <c r="IUB65" s="2"/>
      <c r="IUC65" s="2"/>
      <c r="IUD65" s="2"/>
      <c r="IUE65" s="2"/>
      <c r="IUF65" s="2"/>
      <c r="IUG65" s="2"/>
      <c r="IUH65" s="2"/>
      <c r="IUI65" s="2"/>
      <c r="IUJ65" s="2"/>
      <c r="IUK65" s="2"/>
      <c r="IUL65" s="2"/>
      <c r="IUM65" s="2"/>
      <c r="IUN65" s="2"/>
      <c r="IUO65" s="2"/>
      <c r="IUP65" s="2"/>
      <c r="IUQ65" s="2"/>
      <c r="IUR65" s="2"/>
      <c r="IUS65" s="2"/>
      <c r="IUT65" s="2"/>
      <c r="IUU65" s="2"/>
      <c r="IUV65" s="2"/>
      <c r="IUW65" s="2"/>
      <c r="IUX65" s="2"/>
      <c r="IUY65" s="2"/>
      <c r="IUZ65" s="2"/>
      <c r="IVA65" s="2"/>
      <c r="IVB65" s="2"/>
      <c r="IVC65" s="2"/>
      <c r="IVD65" s="2"/>
      <c r="IVE65" s="2"/>
      <c r="IVF65" s="2"/>
      <c r="IVG65" s="2"/>
      <c r="IVH65" s="2"/>
      <c r="IVI65" s="2"/>
      <c r="IVJ65" s="2"/>
      <c r="IVK65" s="2"/>
      <c r="IVL65" s="2"/>
      <c r="IVM65" s="2"/>
      <c r="IVN65" s="2"/>
      <c r="IVO65" s="2"/>
      <c r="IVP65" s="2"/>
      <c r="IVQ65" s="2"/>
      <c r="IVR65" s="2"/>
      <c r="IVS65" s="2"/>
      <c r="IVT65" s="2"/>
      <c r="IVU65" s="2"/>
      <c r="IVV65" s="2"/>
      <c r="IVW65" s="2"/>
      <c r="IVX65" s="2"/>
      <c r="IVY65" s="2"/>
      <c r="IVZ65" s="2"/>
      <c r="IWA65" s="2"/>
      <c r="IWB65" s="2"/>
      <c r="IWC65" s="2"/>
      <c r="IWD65" s="2"/>
      <c r="IWE65" s="2"/>
      <c r="IWF65" s="2"/>
      <c r="IWG65" s="2"/>
      <c r="IWH65" s="2"/>
      <c r="IWI65" s="2"/>
      <c r="IWJ65" s="2"/>
      <c r="IWK65" s="2"/>
      <c r="IWL65" s="2"/>
      <c r="IWM65" s="2"/>
      <c r="IWN65" s="2"/>
      <c r="IWO65" s="2"/>
      <c r="IWP65" s="2"/>
      <c r="IWQ65" s="2"/>
      <c r="IWR65" s="2"/>
      <c r="IWS65" s="2"/>
      <c r="IWT65" s="2"/>
      <c r="IWU65" s="2"/>
      <c r="IWV65" s="2"/>
      <c r="IWW65" s="2"/>
      <c r="IWX65" s="2"/>
      <c r="IWY65" s="2"/>
      <c r="IWZ65" s="2"/>
      <c r="IXA65" s="2"/>
      <c r="IXB65" s="2"/>
      <c r="IXC65" s="2"/>
      <c r="IXD65" s="2"/>
      <c r="IXE65" s="2"/>
      <c r="IXF65" s="2"/>
      <c r="IXG65" s="2"/>
      <c r="IXH65" s="2"/>
      <c r="IXI65" s="2"/>
      <c r="IXJ65" s="2"/>
      <c r="IXK65" s="2"/>
      <c r="IXL65" s="2"/>
      <c r="IXM65" s="2"/>
      <c r="IXN65" s="2"/>
      <c r="IXO65" s="2"/>
      <c r="IXP65" s="2"/>
      <c r="IXQ65" s="2"/>
      <c r="IXR65" s="2"/>
      <c r="IXS65" s="2"/>
      <c r="IXT65" s="2"/>
      <c r="IXU65" s="2"/>
      <c r="IXV65" s="2"/>
      <c r="IXW65" s="2"/>
      <c r="IXX65" s="2"/>
      <c r="IXY65" s="2"/>
      <c r="IXZ65" s="2"/>
      <c r="IYA65" s="2"/>
      <c r="IYB65" s="2"/>
      <c r="IYC65" s="2"/>
      <c r="IYD65" s="2"/>
      <c r="IYE65" s="2"/>
      <c r="IYF65" s="2"/>
      <c r="IYG65" s="2"/>
      <c r="IYH65" s="2"/>
      <c r="IYI65" s="2"/>
      <c r="IYJ65" s="2"/>
      <c r="IYK65" s="2"/>
      <c r="IYL65" s="2"/>
      <c r="IYM65" s="2"/>
      <c r="IYN65" s="2"/>
      <c r="IYO65" s="2"/>
      <c r="IYP65" s="2"/>
      <c r="IYQ65" s="2"/>
      <c r="IYR65" s="2"/>
      <c r="IYS65" s="2"/>
      <c r="IYT65" s="2"/>
      <c r="IYU65" s="2"/>
      <c r="IYV65" s="2"/>
      <c r="IYW65" s="2"/>
      <c r="IYX65" s="2"/>
      <c r="IYY65" s="2"/>
      <c r="IYZ65" s="2"/>
      <c r="IZA65" s="2"/>
      <c r="IZB65" s="2"/>
      <c r="IZC65" s="2"/>
      <c r="IZD65" s="2"/>
      <c r="IZE65" s="2"/>
      <c r="IZF65" s="2"/>
      <c r="IZG65" s="2"/>
      <c r="IZH65" s="2"/>
      <c r="IZI65" s="2"/>
      <c r="IZJ65" s="2"/>
      <c r="IZK65" s="2"/>
      <c r="IZL65" s="2"/>
      <c r="IZM65" s="2"/>
      <c r="IZN65" s="2"/>
      <c r="IZO65" s="2"/>
      <c r="IZP65" s="2"/>
      <c r="IZQ65" s="2"/>
      <c r="IZR65" s="2"/>
      <c r="IZS65" s="2"/>
      <c r="IZT65" s="2"/>
      <c r="IZU65" s="2"/>
      <c r="IZV65" s="2"/>
      <c r="IZW65" s="2"/>
      <c r="IZX65" s="2"/>
      <c r="IZY65" s="2"/>
      <c r="IZZ65" s="2"/>
      <c r="JAA65" s="2"/>
      <c r="JAB65" s="2"/>
      <c r="JAC65" s="2"/>
      <c r="JAD65" s="2"/>
      <c r="JAE65" s="2"/>
      <c r="JAF65" s="2"/>
      <c r="JAG65" s="2"/>
      <c r="JAH65" s="2"/>
      <c r="JAI65" s="2"/>
      <c r="JAJ65" s="2"/>
      <c r="JAK65" s="2"/>
      <c r="JAL65" s="2"/>
      <c r="JAM65" s="2"/>
      <c r="JAN65" s="2"/>
      <c r="JAO65" s="2"/>
      <c r="JAP65" s="2"/>
      <c r="JAQ65" s="2"/>
      <c r="JAR65" s="2"/>
      <c r="JAS65" s="2"/>
      <c r="JAT65" s="2"/>
      <c r="JAU65" s="2"/>
      <c r="JAV65" s="2"/>
      <c r="JAW65" s="2"/>
      <c r="JAX65" s="2"/>
      <c r="JAY65" s="2"/>
      <c r="JAZ65" s="2"/>
      <c r="JBA65" s="2"/>
      <c r="JBB65" s="2"/>
      <c r="JBC65" s="2"/>
      <c r="JBD65" s="2"/>
      <c r="JBE65" s="2"/>
      <c r="JBF65" s="2"/>
      <c r="JBG65" s="2"/>
      <c r="JBH65" s="2"/>
      <c r="JBI65" s="2"/>
      <c r="JBJ65" s="2"/>
      <c r="JBK65" s="2"/>
      <c r="JBL65" s="2"/>
      <c r="JBM65" s="2"/>
      <c r="JBN65" s="2"/>
      <c r="JBO65" s="2"/>
      <c r="JBP65" s="2"/>
      <c r="JBQ65" s="2"/>
      <c r="JBR65" s="2"/>
      <c r="JBS65" s="2"/>
      <c r="JBT65" s="2"/>
      <c r="JBU65" s="2"/>
      <c r="JBV65" s="2"/>
      <c r="JBW65" s="2"/>
      <c r="JBX65" s="2"/>
      <c r="JBY65" s="2"/>
      <c r="JBZ65" s="2"/>
      <c r="JCA65" s="2"/>
      <c r="JCB65" s="2"/>
      <c r="JCC65" s="2"/>
      <c r="JCD65" s="2"/>
      <c r="JCE65" s="2"/>
      <c r="JCF65" s="2"/>
      <c r="JCG65" s="2"/>
      <c r="JCH65" s="2"/>
      <c r="JCI65" s="2"/>
      <c r="JCJ65" s="2"/>
      <c r="JCK65" s="2"/>
      <c r="JCL65" s="2"/>
      <c r="JCM65" s="2"/>
      <c r="JCN65" s="2"/>
      <c r="JCO65" s="2"/>
      <c r="JCP65" s="2"/>
      <c r="JCQ65" s="2"/>
      <c r="JCR65" s="2"/>
      <c r="JCS65" s="2"/>
      <c r="JCT65" s="2"/>
      <c r="JCU65" s="2"/>
      <c r="JCV65" s="2"/>
      <c r="JCW65" s="2"/>
      <c r="JCX65" s="2"/>
      <c r="JCY65" s="2"/>
      <c r="JCZ65" s="2"/>
      <c r="JDA65" s="2"/>
      <c r="JDB65" s="2"/>
      <c r="JDC65" s="2"/>
      <c r="JDD65" s="2"/>
      <c r="JDE65" s="2"/>
      <c r="JDF65" s="2"/>
      <c r="JDG65" s="2"/>
      <c r="JDH65" s="2"/>
      <c r="JDI65" s="2"/>
      <c r="JDJ65" s="2"/>
      <c r="JDK65" s="2"/>
      <c r="JDL65" s="2"/>
      <c r="JDM65" s="2"/>
      <c r="JDN65" s="2"/>
      <c r="JDO65" s="2"/>
      <c r="JDP65" s="2"/>
      <c r="JDQ65" s="2"/>
      <c r="JDR65" s="2"/>
      <c r="JDS65" s="2"/>
      <c r="JDT65" s="2"/>
      <c r="JDU65" s="2"/>
      <c r="JDV65" s="2"/>
      <c r="JDW65" s="2"/>
      <c r="JDX65" s="2"/>
      <c r="JDY65" s="2"/>
      <c r="JDZ65" s="2"/>
      <c r="JEA65" s="2"/>
      <c r="JEB65" s="2"/>
      <c r="JEC65" s="2"/>
      <c r="JED65" s="2"/>
      <c r="JEE65" s="2"/>
      <c r="JEF65" s="2"/>
      <c r="JEG65" s="2"/>
      <c r="JEH65" s="2"/>
      <c r="JEI65" s="2"/>
      <c r="JEJ65" s="2"/>
      <c r="JEK65" s="2"/>
      <c r="JEL65" s="2"/>
      <c r="JEM65" s="2"/>
      <c r="JEN65" s="2"/>
      <c r="JEO65" s="2"/>
      <c r="JEP65" s="2"/>
      <c r="JEQ65" s="2"/>
      <c r="JER65" s="2"/>
      <c r="JES65" s="2"/>
      <c r="JET65" s="2"/>
      <c r="JEU65" s="2"/>
      <c r="JEV65" s="2"/>
      <c r="JEW65" s="2"/>
      <c r="JEX65" s="2"/>
      <c r="JEY65" s="2"/>
      <c r="JEZ65" s="2"/>
      <c r="JFA65" s="2"/>
      <c r="JFB65" s="2"/>
      <c r="JFC65" s="2"/>
      <c r="JFD65" s="2"/>
      <c r="JFE65" s="2"/>
      <c r="JFF65" s="2"/>
      <c r="JFG65" s="2"/>
      <c r="JFH65" s="2"/>
      <c r="JFI65" s="2"/>
      <c r="JFJ65" s="2"/>
      <c r="JFK65" s="2"/>
      <c r="JFL65" s="2"/>
      <c r="JFM65" s="2"/>
      <c r="JFN65" s="2"/>
      <c r="JFO65" s="2"/>
      <c r="JFP65" s="2"/>
      <c r="JFQ65" s="2"/>
      <c r="JFR65" s="2"/>
      <c r="JFS65" s="2"/>
      <c r="JFT65" s="2"/>
      <c r="JFU65" s="2"/>
      <c r="JFV65" s="2"/>
      <c r="JFW65" s="2"/>
      <c r="JFX65" s="2"/>
      <c r="JFY65" s="2"/>
      <c r="JFZ65" s="2"/>
      <c r="JGA65" s="2"/>
      <c r="JGB65" s="2"/>
      <c r="JGC65" s="2"/>
      <c r="JGD65" s="2"/>
      <c r="JGE65" s="2"/>
      <c r="JGF65" s="2"/>
      <c r="JGG65" s="2"/>
      <c r="JGH65" s="2"/>
      <c r="JGI65" s="2"/>
      <c r="JGJ65" s="2"/>
      <c r="JGK65" s="2"/>
      <c r="JGL65" s="2"/>
      <c r="JGM65" s="2"/>
      <c r="JGN65" s="2"/>
      <c r="JGO65" s="2"/>
      <c r="JGP65" s="2"/>
      <c r="JGQ65" s="2"/>
      <c r="JGR65" s="2"/>
      <c r="JGS65" s="2"/>
      <c r="JGT65" s="2"/>
      <c r="JGU65" s="2"/>
      <c r="JGV65" s="2"/>
      <c r="JGW65" s="2"/>
      <c r="JGX65" s="2"/>
      <c r="JGY65" s="2"/>
      <c r="JGZ65" s="2"/>
      <c r="JHA65" s="2"/>
      <c r="JHB65" s="2"/>
      <c r="JHC65" s="2"/>
      <c r="JHD65" s="2"/>
      <c r="JHE65" s="2"/>
      <c r="JHF65" s="2"/>
      <c r="JHG65" s="2"/>
      <c r="JHH65" s="2"/>
      <c r="JHI65" s="2"/>
      <c r="JHJ65" s="2"/>
      <c r="JHK65" s="2"/>
      <c r="JHL65" s="2"/>
      <c r="JHM65" s="2"/>
      <c r="JHN65" s="2"/>
      <c r="JHO65" s="2"/>
      <c r="JHP65" s="2"/>
      <c r="JHQ65" s="2"/>
      <c r="JHR65" s="2"/>
      <c r="JHS65" s="2"/>
      <c r="JHT65" s="2"/>
      <c r="JHU65" s="2"/>
      <c r="JHV65" s="2"/>
      <c r="JHW65" s="2"/>
      <c r="JHX65" s="2"/>
      <c r="JHY65" s="2"/>
      <c r="JHZ65" s="2"/>
      <c r="JIA65" s="2"/>
      <c r="JIB65" s="2"/>
      <c r="JIC65" s="2"/>
      <c r="JID65" s="2"/>
      <c r="JIE65" s="2"/>
      <c r="JIF65" s="2"/>
      <c r="JIG65" s="2"/>
      <c r="JIH65" s="2"/>
      <c r="JII65" s="2"/>
      <c r="JIJ65" s="2"/>
      <c r="JIK65" s="2"/>
      <c r="JIL65" s="2"/>
      <c r="JIM65" s="2"/>
      <c r="JIN65" s="2"/>
      <c r="JIO65" s="2"/>
      <c r="JIP65" s="2"/>
      <c r="JIQ65" s="2"/>
      <c r="JIR65" s="2"/>
      <c r="JIS65" s="2"/>
      <c r="JIT65" s="2"/>
      <c r="JIU65" s="2"/>
      <c r="JIV65" s="2"/>
      <c r="JIW65" s="2"/>
      <c r="JIX65" s="2"/>
      <c r="JIY65" s="2"/>
      <c r="JIZ65" s="2"/>
      <c r="JJA65" s="2"/>
      <c r="JJB65" s="2"/>
      <c r="JJC65" s="2"/>
      <c r="JJD65" s="2"/>
      <c r="JJE65" s="2"/>
      <c r="JJF65" s="2"/>
      <c r="JJG65" s="2"/>
      <c r="JJH65" s="2"/>
      <c r="JJI65" s="2"/>
      <c r="JJJ65" s="2"/>
      <c r="JJK65" s="2"/>
      <c r="JJL65" s="2"/>
      <c r="JJM65" s="2"/>
      <c r="JJN65" s="2"/>
      <c r="JJO65" s="2"/>
      <c r="JJP65" s="2"/>
      <c r="JJQ65" s="2"/>
      <c r="JJR65" s="2"/>
      <c r="JJS65" s="2"/>
      <c r="JJT65" s="2"/>
      <c r="JJU65" s="2"/>
      <c r="JJV65" s="2"/>
      <c r="JJW65" s="2"/>
      <c r="JJX65" s="2"/>
      <c r="JJY65" s="2"/>
      <c r="JJZ65" s="2"/>
      <c r="JKA65" s="2"/>
      <c r="JKB65" s="2"/>
      <c r="JKC65" s="2"/>
      <c r="JKD65" s="2"/>
      <c r="JKE65" s="2"/>
      <c r="JKF65" s="2"/>
      <c r="JKG65" s="2"/>
      <c r="JKH65" s="2"/>
      <c r="JKI65" s="2"/>
      <c r="JKJ65" s="2"/>
      <c r="JKK65" s="2"/>
      <c r="JKL65" s="2"/>
      <c r="JKM65" s="2"/>
      <c r="JKN65" s="2"/>
      <c r="JKO65" s="2"/>
      <c r="JKP65" s="2"/>
      <c r="JKQ65" s="2"/>
      <c r="JKR65" s="2"/>
      <c r="JKS65" s="2"/>
      <c r="JKT65" s="2"/>
      <c r="JKU65" s="2"/>
      <c r="JKV65" s="2"/>
      <c r="JKW65" s="2"/>
      <c r="JKX65" s="2"/>
      <c r="JKY65" s="2"/>
      <c r="JKZ65" s="2"/>
      <c r="JLA65" s="2"/>
      <c r="JLB65" s="2"/>
      <c r="JLC65" s="2"/>
      <c r="JLD65" s="2"/>
      <c r="JLE65" s="2"/>
      <c r="JLF65" s="2"/>
      <c r="JLG65" s="2"/>
      <c r="JLH65" s="2"/>
      <c r="JLI65" s="2"/>
      <c r="JLJ65" s="2"/>
      <c r="JLK65" s="2"/>
      <c r="JLL65" s="2"/>
      <c r="JLM65" s="2"/>
      <c r="JLN65" s="2"/>
      <c r="JLO65" s="2"/>
      <c r="JLP65" s="2"/>
      <c r="JLQ65" s="2"/>
      <c r="JLR65" s="2"/>
      <c r="JLS65" s="2"/>
      <c r="JLT65" s="2"/>
      <c r="JLU65" s="2"/>
      <c r="JLV65" s="2"/>
      <c r="JLW65" s="2"/>
      <c r="JLX65" s="2"/>
      <c r="JLY65" s="2"/>
      <c r="JLZ65" s="2"/>
      <c r="JMA65" s="2"/>
      <c r="JMB65" s="2"/>
      <c r="JMC65" s="2"/>
      <c r="JMD65" s="2"/>
      <c r="JME65" s="2"/>
      <c r="JMF65" s="2"/>
      <c r="JMG65" s="2"/>
      <c r="JMH65" s="2"/>
      <c r="JMI65" s="2"/>
      <c r="JMJ65" s="2"/>
      <c r="JMK65" s="2"/>
      <c r="JML65" s="2"/>
      <c r="JMM65" s="2"/>
      <c r="JMN65" s="2"/>
      <c r="JMO65" s="2"/>
      <c r="JMP65" s="2"/>
      <c r="JMQ65" s="2"/>
      <c r="JMR65" s="2"/>
      <c r="JMS65" s="2"/>
      <c r="JMT65" s="2"/>
      <c r="JMU65" s="2"/>
      <c r="JMV65" s="2"/>
      <c r="JMW65" s="2"/>
      <c r="JMX65" s="2"/>
      <c r="JMY65" s="2"/>
      <c r="JMZ65" s="2"/>
      <c r="JNA65" s="2"/>
      <c r="JNB65" s="2"/>
      <c r="JNC65" s="2"/>
      <c r="JND65" s="2"/>
      <c r="JNE65" s="2"/>
      <c r="JNF65" s="2"/>
      <c r="JNG65" s="2"/>
      <c r="JNH65" s="2"/>
      <c r="JNI65" s="2"/>
      <c r="JNJ65" s="2"/>
      <c r="JNK65" s="2"/>
      <c r="JNL65" s="2"/>
      <c r="JNM65" s="2"/>
      <c r="JNN65" s="2"/>
      <c r="JNO65" s="2"/>
      <c r="JNP65" s="2"/>
      <c r="JNQ65" s="2"/>
      <c r="JNR65" s="2"/>
      <c r="JNS65" s="2"/>
      <c r="JNT65" s="2"/>
      <c r="JNU65" s="2"/>
      <c r="JNV65" s="2"/>
      <c r="JNW65" s="2"/>
      <c r="JNX65" s="2"/>
      <c r="JNY65" s="2"/>
      <c r="JNZ65" s="2"/>
      <c r="JOA65" s="2"/>
      <c r="JOB65" s="2"/>
      <c r="JOC65" s="2"/>
      <c r="JOD65" s="2"/>
      <c r="JOE65" s="2"/>
      <c r="JOF65" s="2"/>
      <c r="JOG65" s="2"/>
      <c r="JOH65" s="2"/>
      <c r="JOI65" s="2"/>
      <c r="JOJ65" s="2"/>
      <c r="JOK65" s="2"/>
      <c r="JOL65" s="2"/>
      <c r="JOM65" s="2"/>
      <c r="JON65" s="2"/>
      <c r="JOO65" s="2"/>
      <c r="JOP65" s="2"/>
      <c r="JOQ65" s="2"/>
      <c r="JOR65" s="2"/>
      <c r="JOS65" s="2"/>
      <c r="JOT65" s="2"/>
      <c r="JOU65" s="2"/>
      <c r="JOV65" s="2"/>
      <c r="JOW65" s="2"/>
      <c r="JOX65" s="2"/>
      <c r="JOY65" s="2"/>
      <c r="JOZ65" s="2"/>
      <c r="JPA65" s="2"/>
      <c r="JPB65" s="2"/>
      <c r="JPC65" s="2"/>
      <c r="JPD65" s="2"/>
      <c r="JPE65" s="2"/>
      <c r="JPF65" s="2"/>
      <c r="JPG65" s="2"/>
      <c r="JPH65" s="2"/>
      <c r="JPI65" s="2"/>
      <c r="JPJ65" s="2"/>
      <c r="JPK65" s="2"/>
      <c r="JPL65" s="2"/>
      <c r="JPM65" s="2"/>
      <c r="JPN65" s="2"/>
      <c r="JPO65" s="2"/>
      <c r="JPP65" s="2"/>
      <c r="JPQ65" s="2"/>
      <c r="JPR65" s="2"/>
      <c r="JPS65" s="2"/>
      <c r="JPT65" s="2"/>
      <c r="JPU65" s="2"/>
      <c r="JPV65" s="2"/>
      <c r="JPW65" s="2"/>
      <c r="JPX65" s="2"/>
      <c r="JPY65" s="2"/>
      <c r="JPZ65" s="2"/>
      <c r="JQA65" s="2"/>
      <c r="JQB65" s="2"/>
      <c r="JQC65" s="2"/>
      <c r="JQD65" s="2"/>
      <c r="JQE65" s="2"/>
      <c r="JQF65" s="2"/>
      <c r="JQG65" s="2"/>
      <c r="JQH65" s="2"/>
      <c r="JQI65" s="2"/>
      <c r="JQJ65" s="2"/>
      <c r="JQK65" s="2"/>
      <c r="JQL65" s="2"/>
      <c r="JQM65" s="2"/>
      <c r="JQN65" s="2"/>
      <c r="JQO65" s="2"/>
      <c r="JQP65" s="2"/>
      <c r="JQQ65" s="2"/>
      <c r="JQR65" s="2"/>
      <c r="JQS65" s="2"/>
      <c r="JQT65" s="2"/>
      <c r="JQU65" s="2"/>
      <c r="JQV65" s="2"/>
      <c r="JQW65" s="2"/>
      <c r="JQX65" s="2"/>
      <c r="JQY65" s="2"/>
      <c r="JQZ65" s="2"/>
      <c r="JRA65" s="2"/>
      <c r="JRB65" s="2"/>
      <c r="JRC65" s="2"/>
      <c r="JRD65" s="2"/>
      <c r="JRE65" s="2"/>
      <c r="JRF65" s="2"/>
      <c r="JRG65" s="2"/>
      <c r="JRH65" s="2"/>
      <c r="JRI65" s="2"/>
      <c r="JRJ65" s="2"/>
      <c r="JRK65" s="2"/>
      <c r="JRL65" s="2"/>
      <c r="JRM65" s="2"/>
      <c r="JRN65" s="2"/>
      <c r="JRO65" s="2"/>
      <c r="JRP65" s="2"/>
      <c r="JRQ65" s="2"/>
      <c r="JRR65" s="2"/>
      <c r="JRS65" s="2"/>
      <c r="JRT65" s="2"/>
      <c r="JRU65" s="2"/>
      <c r="JRV65" s="2"/>
      <c r="JRW65" s="2"/>
      <c r="JRX65" s="2"/>
      <c r="JRY65" s="2"/>
      <c r="JRZ65" s="2"/>
      <c r="JSA65" s="2"/>
      <c r="JSB65" s="2"/>
      <c r="JSC65" s="2"/>
      <c r="JSD65" s="2"/>
      <c r="JSE65" s="2"/>
      <c r="JSF65" s="2"/>
      <c r="JSG65" s="2"/>
      <c r="JSH65" s="2"/>
      <c r="JSI65" s="2"/>
      <c r="JSJ65" s="2"/>
      <c r="JSK65" s="2"/>
      <c r="JSL65" s="2"/>
      <c r="JSM65" s="2"/>
      <c r="JSN65" s="2"/>
      <c r="JSO65" s="2"/>
      <c r="JSP65" s="2"/>
      <c r="JSQ65" s="2"/>
      <c r="JSR65" s="2"/>
      <c r="JSS65" s="2"/>
      <c r="JST65" s="2"/>
      <c r="JSU65" s="2"/>
      <c r="JSV65" s="2"/>
      <c r="JSW65" s="2"/>
      <c r="JSX65" s="2"/>
      <c r="JSY65" s="2"/>
      <c r="JSZ65" s="2"/>
      <c r="JTA65" s="2"/>
      <c r="JTB65" s="2"/>
      <c r="JTC65" s="2"/>
      <c r="JTD65" s="2"/>
      <c r="JTE65" s="2"/>
      <c r="JTF65" s="2"/>
      <c r="JTG65" s="2"/>
      <c r="JTH65" s="2"/>
      <c r="JTI65" s="2"/>
      <c r="JTJ65" s="2"/>
      <c r="JTK65" s="2"/>
      <c r="JTL65" s="2"/>
      <c r="JTM65" s="2"/>
      <c r="JTN65" s="2"/>
      <c r="JTO65" s="2"/>
      <c r="JTP65" s="2"/>
      <c r="JTQ65" s="2"/>
      <c r="JTR65" s="2"/>
      <c r="JTS65" s="2"/>
      <c r="JTT65" s="2"/>
      <c r="JTU65" s="2"/>
      <c r="JTV65" s="2"/>
      <c r="JTW65" s="2"/>
      <c r="JTX65" s="2"/>
      <c r="JTY65" s="2"/>
      <c r="JTZ65" s="2"/>
      <c r="JUA65" s="2"/>
      <c r="JUB65" s="2"/>
      <c r="JUC65" s="2"/>
      <c r="JUD65" s="2"/>
      <c r="JUE65" s="2"/>
      <c r="JUF65" s="2"/>
      <c r="JUG65" s="2"/>
      <c r="JUH65" s="2"/>
      <c r="JUI65" s="2"/>
      <c r="JUJ65" s="2"/>
      <c r="JUK65" s="2"/>
      <c r="JUL65" s="2"/>
      <c r="JUM65" s="2"/>
      <c r="JUN65" s="2"/>
      <c r="JUO65" s="2"/>
      <c r="JUP65" s="2"/>
      <c r="JUQ65" s="2"/>
      <c r="JUR65" s="2"/>
      <c r="JUS65" s="2"/>
      <c r="JUT65" s="2"/>
      <c r="JUU65" s="2"/>
      <c r="JUV65" s="2"/>
      <c r="JUW65" s="2"/>
      <c r="JUX65" s="2"/>
      <c r="JUY65" s="2"/>
      <c r="JUZ65" s="2"/>
      <c r="JVA65" s="2"/>
      <c r="JVB65" s="2"/>
      <c r="JVC65" s="2"/>
      <c r="JVD65" s="2"/>
      <c r="JVE65" s="2"/>
      <c r="JVF65" s="2"/>
      <c r="JVG65" s="2"/>
      <c r="JVH65" s="2"/>
      <c r="JVI65" s="2"/>
      <c r="JVJ65" s="2"/>
      <c r="JVK65" s="2"/>
      <c r="JVL65" s="2"/>
      <c r="JVM65" s="2"/>
      <c r="JVN65" s="2"/>
      <c r="JVO65" s="2"/>
      <c r="JVP65" s="2"/>
      <c r="JVQ65" s="2"/>
      <c r="JVR65" s="2"/>
      <c r="JVS65" s="2"/>
      <c r="JVT65" s="2"/>
      <c r="JVU65" s="2"/>
      <c r="JVV65" s="2"/>
      <c r="JVW65" s="2"/>
      <c r="JVX65" s="2"/>
      <c r="JVY65" s="2"/>
      <c r="JVZ65" s="2"/>
      <c r="JWA65" s="2"/>
      <c r="JWB65" s="2"/>
      <c r="JWC65" s="2"/>
      <c r="JWD65" s="2"/>
      <c r="JWE65" s="2"/>
      <c r="JWF65" s="2"/>
      <c r="JWG65" s="2"/>
      <c r="JWH65" s="2"/>
      <c r="JWI65" s="2"/>
      <c r="JWJ65" s="2"/>
      <c r="JWK65" s="2"/>
      <c r="JWL65" s="2"/>
      <c r="JWM65" s="2"/>
      <c r="JWN65" s="2"/>
      <c r="JWO65" s="2"/>
      <c r="JWP65" s="2"/>
      <c r="JWQ65" s="2"/>
      <c r="JWR65" s="2"/>
      <c r="JWS65" s="2"/>
      <c r="JWT65" s="2"/>
      <c r="JWU65" s="2"/>
      <c r="JWV65" s="2"/>
      <c r="JWW65" s="2"/>
      <c r="JWX65" s="2"/>
      <c r="JWY65" s="2"/>
      <c r="JWZ65" s="2"/>
      <c r="JXA65" s="2"/>
      <c r="JXB65" s="2"/>
      <c r="JXC65" s="2"/>
      <c r="JXD65" s="2"/>
      <c r="JXE65" s="2"/>
      <c r="JXF65" s="2"/>
      <c r="JXG65" s="2"/>
      <c r="JXH65" s="2"/>
      <c r="JXI65" s="2"/>
      <c r="JXJ65" s="2"/>
      <c r="JXK65" s="2"/>
      <c r="JXL65" s="2"/>
      <c r="JXM65" s="2"/>
      <c r="JXN65" s="2"/>
      <c r="JXO65" s="2"/>
      <c r="JXP65" s="2"/>
      <c r="JXQ65" s="2"/>
      <c r="JXR65" s="2"/>
      <c r="JXS65" s="2"/>
      <c r="JXT65" s="2"/>
      <c r="JXU65" s="2"/>
      <c r="JXV65" s="2"/>
      <c r="JXW65" s="2"/>
      <c r="JXX65" s="2"/>
      <c r="JXY65" s="2"/>
      <c r="JXZ65" s="2"/>
      <c r="JYA65" s="2"/>
      <c r="JYB65" s="2"/>
      <c r="JYC65" s="2"/>
      <c r="JYD65" s="2"/>
      <c r="JYE65" s="2"/>
      <c r="JYF65" s="2"/>
      <c r="JYG65" s="2"/>
      <c r="JYH65" s="2"/>
      <c r="JYI65" s="2"/>
      <c r="JYJ65" s="2"/>
      <c r="JYK65" s="2"/>
      <c r="JYL65" s="2"/>
      <c r="JYM65" s="2"/>
      <c r="JYN65" s="2"/>
      <c r="JYO65" s="2"/>
      <c r="JYP65" s="2"/>
      <c r="JYQ65" s="2"/>
      <c r="JYR65" s="2"/>
      <c r="JYS65" s="2"/>
      <c r="JYT65" s="2"/>
      <c r="JYU65" s="2"/>
      <c r="JYV65" s="2"/>
      <c r="JYW65" s="2"/>
      <c r="JYX65" s="2"/>
      <c r="JYY65" s="2"/>
      <c r="JYZ65" s="2"/>
      <c r="JZA65" s="2"/>
      <c r="JZB65" s="2"/>
      <c r="JZC65" s="2"/>
      <c r="JZD65" s="2"/>
      <c r="JZE65" s="2"/>
      <c r="JZF65" s="2"/>
      <c r="JZG65" s="2"/>
      <c r="JZH65" s="2"/>
      <c r="JZI65" s="2"/>
      <c r="JZJ65" s="2"/>
      <c r="JZK65" s="2"/>
      <c r="JZL65" s="2"/>
      <c r="JZM65" s="2"/>
      <c r="JZN65" s="2"/>
      <c r="JZO65" s="2"/>
      <c r="JZP65" s="2"/>
      <c r="JZQ65" s="2"/>
      <c r="JZR65" s="2"/>
      <c r="JZS65" s="2"/>
      <c r="JZT65" s="2"/>
      <c r="JZU65" s="2"/>
      <c r="JZV65" s="2"/>
      <c r="JZW65" s="2"/>
      <c r="JZX65" s="2"/>
      <c r="JZY65" s="2"/>
      <c r="JZZ65" s="2"/>
      <c r="KAA65" s="2"/>
      <c r="KAB65" s="2"/>
      <c r="KAC65" s="2"/>
      <c r="KAD65" s="2"/>
      <c r="KAE65" s="2"/>
      <c r="KAF65" s="2"/>
      <c r="KAG65" s="2"/>
      <c r="KAH65" s="2"/>
      <c r="KAI65" s="2"/>
      <c r="KAJ65" s="2"/>
      <c r="KAK65" s="2"/>
      <c r="KAL65" s="2"/>
      <c r="KAM65" s="2"/>
      <c r="KAN65" s="2"/>
      <c r="KAO65" s="2"/>
      <c r="KAP65" s="2"/>
      <c r="KAQ65" s="2"/>
      <c r="KAR65" s="2"/>
      <c r="KAS65" s="2"/>
      <c r="KAT65" s="2"/>
      <c r="KAU65" s="2"/>
      <c r="KAV65" s="2"/>
      <c r="KAW65" s="2"/>
      <c r="KAX65" s="2"/>
      <c r="KAY65" s="2"/>
      <c r="KAZ65" s="2"/>
      <c r="KBA65" s="2"/>
      <c r="KBB65" s="2"/>
      <c r="KBC65" s="2"/>
      <c r="KBD65" s="2"/>
      <c r="KBE65" s="2"/>
      <c r="KBF65" s="2"/>
      <c r="KBG65" s="2"/>
      <c r="KBH65" s="2"/>
      <c r="KBI65" s="2"/>
      <c r="KBJ65" s="2"/>
      <c r="KBK65" s="2"/>
      <c r="KBL65" s="2"/>
      <c r="KBM65" s="2"/>
      <c r="KBN65" s="2"/>
      <c r="KBO65" s="2"/>
      <c r="KBP65" s="2"/>
      <c r="KBQ65" s="2"/>
      <c r="KBR65" s="2"/>
      <c r="KBS65" s="2"/>
      <c r="KBT65" s="2"/>
      <c r="KBU65" s="2"/>
      <c r="KBV65" s="2"/>
      <c r="KBW65" s="2"/>
      <c r="KBX65" s="2"/>
      <c r="KBY65" s="2"/>
      <c r="KBZ65" s="2"/>
      <c r="KCA65" s="2"/>
      <c r="KCB65" s="2"/>
      <c r="KCC65" s="2"/>
      <c r="KCD65" s="2"/>
      <c r="KCE65" s="2"/>
      <c r="KCF65" s="2"/>
      <c r="KCG65" s="2"/>
      <c r="KCH65" s="2"/>
      <c r="KCI65" s="2"/>
      <c r="KCJ65" s="2"/>
      <c r="KCK65" s="2"/>
      <c r="KCL65" s="2"/>
      <c r="KCM65" s="2"/>
      <c r="KCN65" s="2"/>
      <c r="KCO65" s="2"/>
      <c r="KCP65" s="2"/>
      <c r="KCQ65" s="2"/>
      <c r="KCR65" s="2"/>
      <c r="KCS65" s="2"/>
      <c r="KCT65" s="2"/>
      <c r="KCU65" s="2"/>
      <c r="KCV65" s="2"/>
      <c r="KCW65" s="2"/>
      <c r="KCX65" s="2"/>
      <c r="KCY65" s="2"/>
      <c r="KCZ65" s="2"/>
      <c r="KDA65" s="2"/>
      <c r="KDB65" s="2"/>
      <c r="KDC65" s="2"/>
      <c r="KDD65" s="2"/>
      <c r="KDE65" s="2"/>
      <c r="KDF65" s="2"/>
      <c r="KDG65" s="2"/>
      <c r="KDH65" s="2"/>
      <c r="KDI65" s="2"/>
      <c r="KDJ65" s="2"/>
      <c r="KDK65" s="2"/>
      <c r="KDL65" s="2"/>
      <c r="KDM65" s="2"/>
      <c r="KDN65" s="2"/>
      <c r="KDO65" s="2"/>
      <c r="KDP65" s="2"/>
      <c r="KDQ65" s="2"/>
      <c r="KDR65" s="2"/>
      <c r="KDS65" s="2"/>
      <c r="KDT65" s="2"/>
      <c r="KDU65" s="2"/>
      <c r="KDV65" s="2"/>
      <c r="KDW65" s="2"/>
      <c r="KDX65" s="2"/>
      <c r="KDY65" s="2"/>
      <c r="KDZ65" s="2"/>
      <c r="KEA65" s="2"/>
      <c r="KEB65" s="2"/>
      <c r="KEC65" s="2"/>
      <c r="KED65" s="2"/>
      <c r="KEE65" s="2"/>
      <c r="KEF65" s="2"/>
      <c r="KEG65" s="2"/>
      <c r="KEH65" s="2"/>
      <c r="KEI65" s="2"/>
      <c r="KEJ65" s="2"/>
      <c r="KEK65" s="2"/>
      <c r="KEL65" s="2"/>
      <c r="KEM65" s="2"/>
      <c r="KEN65" s="2"/>
      <c r="KEO65" s="2"/>
      <c r="KEP65" s="2"/>
      <c r="KEQ65" s="2"/>
      <c r="KER65" s="2"/>
      <c r="KES65" s="2"/>
      <c r="KET65" s="2"/>
      <c r="KEU65" s="2"/>
      <c r="KEV65" s="2"/>
      <c r="KEW65" s="2"/>
      <c r="KEX65" s="2"/>
      <c r="KEY65" s="2"/>
      <c r="KEZ65" s="2"/>
      <c r="KFA65" s="2"/>
      <c r="KFB65" s="2"/>
      <c r="KFC65" s="2"/>
      <c r="KFD65" s="2"/>
      <c r="KFE65" s="2"/>
      <c r="KFF65" s="2"/>
      <c r="KFG65" s="2"/>
      <c r="KFH65" s="2"/>
      <c r="KFI65" s="2"/>
      <c r="KFJ65" s="2"/>
      <c r="KFK65" s="2"/>
      <c r="KFL65" s="2"/>
      <c r="KFM65" s="2"/>
      <c r="KFN65" s="2"/>
      <c r="KFO65" s="2"/>
      <c r="KFP65" s="2"/>
      <c r="KFQ65" s="2"/>
      <c r="KFR65" s="2"/>
      <c r="KFS65" s="2"/>
      <c r="KFT65" s="2"/>
      <c r="KFU65" s="2"/>
      <c r="KFV65" s="2"/>
      <c r="KFW65" s="2"/>
      <c r="KFX65" s="2"/>
      <c r="KFY65" s="2"/>
      <c r="KFZ65" s="2"/>
      <c r="KGA65" s="2"/>
      <c r="KGB65" s="2"/>
      <c r="KGC65" s="2"/>
      <c r="KGD65" s="2"/>
      <c r="KGE65" s="2"/>
      <c r="KGF65" s="2"/>
      <c r="KGG65" s="2"/>
      <c r="KGH65" s="2"/>
      <c r="KGI65" s="2"/>
      <c r="KGJ65" s="2"/>
      <c r="KGK65" s="2"/>
      <c r="KGL65" s="2"/>
      <c r="KGM65" s="2"/>
      <c r="KGN65" s="2"/>
      <c r="KGO65" s="2"/>
      <c r="KGP65" s="2"/>
      <c r="KGQ65" s="2"/>
      <c r="KGR65" s="2"/>
      <c r="KGS65" s="2"/>
      <c r="KGT65" s="2"/>
      <c r="KGU65" s="2"/>
      <c r="KGV65" s="2"/>
      <c r="KGW65" s="2"/>
      <c r="KGX65" s="2"/>
      <c r="KGY65" s="2"/>
      <c r="KGZ65" s="2"/>
      <c r="KHA65" s="2"/>
      <c r="KHB65" s="2"/>
      <c r="KHC65" s="2"/>
      <c r="KHD65" s="2"/>
      <c r="KHE65" s="2"/>
      <c r="KHF65" s="2"/>
      <c r="KHG65" s="2"/>
      <c r="KHH65" s="2"/>
      <c r="KHI65" s="2"/>
      <c r="KHJ65" s="2"/>
      <c r="KHK65" s="2"/>
      <c r="KHL65" s="2"/>
      <c r="KHM65" s="2"/>
      <c r="KHN65" s="2"/>
      <c r="KHO65" s="2"/>
      <c r="KHP65" s="2"/>
      <c r="KHQ65" s="2"/>
      <c r="KHR65" s="2"/>
      <c r="KHS65" s="2"/>
      <c r="KHT65" s="2"/>
      <c r="KHU65" s="2"/>
      <c r="KHV65" s="2"/>
      <c r="KHW65" s="2"/>
      <c r="KHX65" s="2"/>
      <c r="KHY65" s="2"/>
      <c r="KHZ65" s="2"/>
      <c r="KIA65" s="2"/>
      <c r="KIB65" s="2"/>
      <c r="KIC65" s="2"/>
      <c r="KID65" s="2"/>
      <c r="KIE65" s="2"/>
      <c r="KIF65" s="2"/>
      <c r="KIG65" s="2"/>
      <c r="KIH65" s="2"/>
      <c r="KII65" s="2"/>
      <c r="KIJ65" s="2"/>
      <c r="KIK65" s="2"/>
      <c r="KIL65" s="2"/>
      <c r="KIM65" s="2"/>
      <c r="KIN65" s="2"/>
      <c r="KIO65" s="2"/>
      <c r="KIP65" s="2"/>
      <c r="KIQ65" s="2"/>
      <c r="KIR65" s="2"/>
      <c r="KIS65" s="2"/>
      <c r="KIT65" s="2"/>
      <c r="KIU65" s="2"/>
      <c r="KIV65" s="2"/>
      <c r="KIW65" s="2"/>
      <c r="KIX65" s="2"/>
      <c r="KIY65" s="2"/>
      <c r="KIZ65" s="2"/>
      <c r="KJA65" s="2"/>
      <c r="KJB65" s="2"/>
      <c r="KJC65" s="2"/>
      <c r="KJD65" s="2"/>
      <c r="KJE65" s="2"/>
      <c r="KJF65" s="2"/>
      <c r="KJG65" s="2"/>
      <c r="KJH65" s="2"/>
      <c r="KJI65" s="2"/>
      <c r="KJJ65" s="2"/>
      <c r="KJK65" s="2"/>
      <c r="KJL65" s="2"/>
      <c r="KJM65" s="2"/>
      <c r="KJN65" s="2"/>
      <c r="KJO65" s="2"/>
      <c r="KJP65" s="2"/>
      <c r="KJQ65" s="2"/>
      <c r="KJR65" s="2"/>
      <c r="KJS65" s="2"/>
      <c r="KJT65" s="2"/>
      <c r="KJU65" s="2"/>
      <c r="KJV65" s="2"/>
      <c r="KJW65" s="2"/>
      <c r="KJX65" s="2"/>
      <c r="KJY65" s="2"/>
      <c r="KJZ65" s="2"/>
      <c r="KKA65" s="2"/>
      <c r="KKB65" s="2"/>
      <c r="KKC65" s="2"/>
      <c r="KKD65" s="2"/>
      <c r="KKE65" s="2"/>
      <c r="KKF65" s="2"/>
      <c r="KKG65" s="2"/>
      <c r="KKH65" s="2"/>
      <c r="KKI65" s="2"/>
      <c r="KKJ65" s="2"/>
      <c r="KKK65" s="2"/>
      <c r="KKL65" s="2"/>
      <c r="KKM65" s="2"/>
      <c r="KKN65" s="2"/>
      <c r="KKO65" s="2"/>
      <c r="KKP65" s="2"/>
      <c r="KKQ65" s="2"/>
      <c r="KKR65" s="2"/>
      <c r="KKS65" s="2"/>
      <c r="KKT65" s="2"/>
      <c r="KKU65" s="2"/>
      <c r="KKV65" s="2"/>
      <c r="KKW65" s="2"/>
      <c r="KKX65" s="2"/>
      <c r="KKY65" s="2"/>
      <c r="KKZ65" s="2"/>
      <c r="KLA65" s="2"/>
      <c r="KLB65" s="2"/>
      <c r="KLC65" s="2"/>
      <c r="KLD65" s="2"/>
      <c r="KLE65" s="2"/>
      <c r="KLF65" s="2"/>
      <c r="KLG65" s="2"/>
      <c r="KLH65" s="2"/>
      <c r="KLI65" s="2"/>
      <c r="KLJ65" s="2"/>
      <c r="KLK65" s="2"/>
      <c r="KLL65" s="2"/>
      <c r="KLM65" s="2"/>
      <c r="KLN65" s="2"/>
      <c r="KLO65" s="2"/>
      <c r="KLP65" s="2"/>
      <c r="KLQ65" s="2"/>
      <c r="KLR65" s="2"/>
      <c r="KLS65" s="2"/>
      <c r="KLT65" s="2"/>
      <c r="KLU65" s="2"/>
      <c r="KLV65" s="2"/>
      <c r="KLW65" s="2"/>
      <c r="KLX65" s="2"/>
      <c r="KLY65" s="2"/>
      <c r="KLZ65" s="2"/>
      <c r="KMA65" s="2"/>
      <c r="KMB65" s="2"/>
      <c r="KMC65" s="2"/>
      <c r="KMD65" s="2"/>
      <c r="KME65" s="2"/>
      <c r="KMF65" s="2"/>
      <c r="KMG65" s="2"/>
      <c r="KMH65" s="2"/>
      <c r="KMI65" s="2"/>
      <c r="KMJ65" s="2"/>
      <c r="KMK65" s="2"/>
      <c r="KML65" s="2"/>
      <c r="KMM65" s="2"/>
      <c r="KMN65" s="2"/>
      <c r="KMO65" s="2"/>
      <c r="KMP65" s="2"/>
      <c r="KMQ65" s="2"/>
      <c r="KMR65" s="2"/>
      <c r="KMS65" s="2"/>
      <c r="KMT65" s="2"/>
      <c r="KMU65" s="2"/>
      <c r="KMV65" s="2"/>
      <c r="KMW65" s="2"/>
      <c r="KMX65" s="2"/>
      <c r="KMY65" s="2"/>
      <c r="KMZ65" s="2"/>
      <c r="KNA65" s="2"/>
      <c r="KNB65" s="2"/>
      <c r="KNC65" s="2"/>
      <c r="KND65" s="2"/>
      <c r="KNE65" s="2"/>
      <c r="KNF65" s="2"/>
      <c r="KNG65" s="2"/>
      <c r="KNH65" s="2"/>
      <c r="KNI65" s="2"/>
      <c r="KNJ65" s="2"/>
      <c r="KNK65" s="2"/>
      <c r="KNL65" s="2"/>
      <c r="KNM65" s="2"/>
      <c r="KNN65" s="2"/>
      <c r="KNO65" s="2"/>
      <c r="KNP65" s="2"/>
      <c r="KNQ65" s="2"/>
      <c r="KNR65" s="2"/>
      <c r="KNS65" s="2"/>
      <c r="KNT65" s="2"/>
      <c r="KNU65" s="2"/>
      <c r="KNV65" s="2"/>
      <c r="KNW65" s="2"/>
      <c r="KNX65" s="2"/>
      <c r="KNY65" s="2"/>
      <c r="KNZ65" s="2"/>
      <c r="KOA65" s="2"/>
      <c r="KOB65" s="2"/>
      <c r="KOC65" s="2"/>
      <c r="KOD65" s="2"/>
      <c r="KOE65" s="2"/>
      <c r="KOF65" s="2"/>
      <c r="KOG65" s="2"/>
      <c r="KOH65" s="2"/>
      <c r="KOI65" s="2"/>
      <c r="KOJ65" s="2"/>
      <c r="KOK65" s="2"/>
      <c r="KOL65" s="2"/>
      <c r="KOM65" s="2"/>
      <c r="KON65" s="2"/>
      <c r="KOO65" s="2"/>
      <c r="KOP65" s="2"/>
      <c r="KOQ65" s="2"/>
      <c r="KOR65" s="2"/>
      <c r="KOS65" s="2"/>
      <c r="KOT65" s="2"/>
      <c r="KOU65" s="2"/>
      <c r="KOV65" s="2"/>
      <c r="KOW65" s="2"/>
      <c r="KOX65" s="2"/>
      <c r="KOY65" s="2"/>
      <c r="KOZ65" s="2"/>
      <c r="KPA65" s="2"/>
      <c r="KPB65" s="2"/>
      <c r="KPC65" s="2"/>
      <c r="KPD65" s="2"/>
      <c r="KPE65" s="2"/>
      <c r="KPF65" s="2"/>
      <c r="KPG65" s="2"/>
      <c r="KPH65" s="2"/>
      <c r="KPI65" s="2"/>
      <c r="KPJ65" s="2"/>
      <c r="KPK65" s="2"/>
      <c r="KPL65" s="2"/>
      <c r="KPM65" s="2"/>
      <c r="KPN65" s="2"/>
      <c r="KPO65" s="2"/>
      <c r="KPP65" s="2"/>
      <c r="KPQ65" s="2"/>
      <c r="KPR65" s="2"/>
      <c r="KPS65" s="2"/>
      <c r="KPT65" s="2"/>
      <c r="KPU65" s="2"/>
      <c r="KPV65" s="2"/>
      <c r="KPW65" s="2"/>
      <c r="KPX65" s="2"/>
      <c r="KPY65" s="2"/>
      <c r="KPZ65" s="2"/>
      <c r="KQA65" s="2"/>
      <c r="KQB65" s="2"/>
      <c r="KQC65" s="2"/>
      <c r="KQD65" s="2"/>
      <c r="KQE65" s="2"/>
      <c r="KQF65" s="2"/>
      <c r="KQG65" s="2"/>
      <c r="KQH65" s="2"/>
      <c r="KQI65" s="2"/>
      <c r="KQJ65" s="2"/>
      <c r="KQK65" s="2"/>
      <c r="KQL65" s="2"/>
      <c r="KQM65" s="2"/>
      <c r="KQN65" s="2"/>
      <c r="KQO65" s="2"/>
      <c r="KQP65" s="2"/>
      <c r="KQQ65" s="2"/>
      <c r="KQR65" s="2"/>
      <c r="KQS65" s="2"/>
      <c r="KQT65" s="2"/>
      <c r="KQU65" s="2"/>
      <c r="KQV65" s="2"/>
      <c r="KQW65" s="2"/>
      <c r="KQX65" s="2"/>
      <c r="KQY65" s="2"/>
      <c r="KQZ65" s="2"/>
      <c r="KRA65" s="2"/>
      <c r="KRB65" s="2"/>
      <c r="KRC65" s="2"/>
      <c r="KRD65" s="2"/>
      <c r="KRE65" s="2"/>
      <c r="KRF65" s="2"/>
      <c r="KRG65" s="2"/>
      <c r="KRH65" s="2"/>
      <c r="KRI65" s="2"/>
      <c r="KRJ65" s="2"/>
      <c r="KRK65" s="2"/>
      <c r="KRL65" s="2"/>
      <c r="KRM65" s="2"/>
      <c r="KRN65" s="2"/>
      <c r="KRO65" s="2"/>
      <c r="KRP65" s="2"/>
      <c r="KRQ65" s="2"/>
      <c r="KRR65" s="2"/>
      <c r="KRS65" s="2"/>
      <c r="KRT65" s="2"/>
      <c r="KRU65" s="2"/>
      <c r="KRV65" s="2"/>
      <c r="KRW65" s="2"/>
      <c r="KRX65" s="2"/>
      <c r="KRY65" s="2"/>
      <c r="KRZ65" s="2"/>
      <c r="KSA65" s="2"/>
      <c r="KSB65" s="2"/>
      <c r="KSC65" s="2"/>
      <c r="KSD65" s="2"/>
      <c r="KSE65" s="2"/>
      <c r="KSF65" s="2"/>
      <c r="KSG65" s="2"/>
      <c r="KSH65" s="2"/>
      <c r="KSI65" s="2"/>
      <c r="KSJ65" s="2"/>
      <c r="KSK65" s="2"/>
      <c r="KSL65" s="2"/>
      <c r="KSM65" s="2"/>
      <c r="KSN65" s="2"/>
      <c r="KSO65" s="2"/>
      <c r="KSP65" s="2"/>
      <c r="KSQ65" s="2"/>
      <c r="KSR65" s="2"/>
      <c r="KSS65" s="2"/>
      <c r="KST65" s="2"/>
      <c r="KSU65" s="2"/>
      <c r="KSV65" s="2"/>
      <c r="KSW65" s="2"/>
      <c r="KSX65" s="2"/>
      <c r="KSY65" s="2"/>
      <c r="KSZ65" s="2"/>
      <c r="KTA65" s="2"/>
      <c r="KTB65" s="2"/>
      <c r="KTC65" s="2"/>
      <c r="KTD65" s="2"/>
      <c r="KTE65" s="2"/>
      <c r="KTF65" s="2"/>
      <c r="KTG65" s="2"/>
      <c r="KTH65" s="2"/>
      <c r="KTI65" s="2"/>
      <c r="KTJ65" s="2"/>
      <c r="KTK65" s="2"/>
      <c r="KTL65" s="2"/>
      <c r="KTM65" s="2"/>
      <c r="KTN65" s="2"/>
      <c r="KTO65" s="2"/>
      <c r="KTP65" s="2"/>
      <c r="KTQ65" s="2"/>
      <c r="KTR65" s="2"/>
      <c r="KTS65" s="2"/>
      <c r="KTT65" s="2"/>
      <c r="KTU65" s="2"/>
      <c r="KTV65" s="2"/>
      <c r="KTW65" s="2"/>
      <c r="KTX65" s="2"/>
      <c r="KTY65" s="2"/>
      <c r="KTZ65" s="2"/>
      <c r="KUA65" s="2"/>
      <c r="KUB65" s="2"/>
      <c r="KUC65" s="2"/>
      <c r="KUD65" s="2"/>
      <c r="KUE65" s="2"/>
      <c r="KUF65" s="2"/>
      <c r="KUG65" s="2"/>
      <c r="KUH65" s="2"/>
      <c r="KUI65" s="2"/>
      <c r="KUJ65" s="2"/>
      <c r="KUK65" s="2"/>
      <c r="KUL65" s="2"/>
      <c r="KUM65" s="2"/>
      <c r="KUN65" s="2"/>
      <c r="KUO65" s="2"/>
      <c r="KUP65" s="2"/>
      <c r="KUQ65" s="2"/>
      <c r="KUR65" s="2"/>
      <c r="KUS65" s="2"/>
      <c r="KUT65" s="2"/>
      <c r="KUU65" s="2"/>
      <c r="KUV65" s="2"/>
      <c r="KUW65" s="2"/>
      <c r="KUX65" s="2"/>
      <c r="KUY65" s="2"/>
      <c r="KUZ65" s="2"/>
      <c r="KVA65" s="2"/>
      <c r="KVB65" s="2"/>
      <c r="KVC65" s="2"/>
      <c r="KVD65" s="2"/>
      <c r="KVE65" s="2"/>
      <c r="KVF65" s="2"/>
      <c r="KVG65" s="2"/>
      <c r="KVH65" s="2"/>
      <c r="KVI65" s="2"/>
      <c r="KVJ65" s="2"/>
      <c r="KVK65" s="2"/>
      <c r="KVL65" s="2"/>
      <c r="KVM65" s="2"/>
      <c r="KVN65" s="2"/>
      <c r="KVO65" s="2"/>
      <c r="KVP65" s="2"/>
      <c r="KVQ65" s="2"/>
      <c r="KVR65" s="2"/>
      <c r="KVS65" s="2"/>
      <c r="KVT65" s="2"/>
      <c r="KVU65" s="2"/>
      <c r="KVV65" s="2"/>
      <c r="KVW65" s="2"/>
      <c r="KVX65" s="2"/>
      <c r="KVY65" s="2"/>
      <c r="KVZ65" s="2"/>
      <c r="KWA65" s="2"/>
      <c r="KWB65" s="2"/>
      <c r="KWC65" s="2"/>
      <c r="KWD65" s="2"/>
      <c r="KWE65" s="2"/>
      <c r="KWF65" s="2"/>
      <c r="KWG65" s="2"/>
      <c r="KWH65" s="2"/>
      <c r="KWI65" s="2"/>
      <c r="KWJ65" s="2"/>
      <c r="KWK65" s="2"/>
      <c r="KWL65" s="2"/>
      <c r="KWM65" s="2"/>
      <c r="KWN65" s="2"/>
      <c r="KWO65" s="2"/>
      <c r="KWP65" s="2"/>
      <c r="KWQ65" s="2"/>
      <c r="KWR65" s="2"/>
      <c r="KWS65" s="2"/>
      <c r="KWT65" s="2"/>
      <c r="KWU65" s="2"/>
      <c r="KWV65" s="2"/>
      <c r="KWW65" s="2"/>
      <c r="KWX65" s="2"/>
      <c r="KWY65" s="2"/>
      <c r="KWZ65" s="2"/>
      <c r="KXA65" s="2"/>
      <c r="KXB65" s="2"/>
      <c r="KXC65" s="2"/>
      <c r="KXD65" s="2"/>
      <c r="KXE65" s="2"/>
      <c r="KXF65" s="2"/>
      <c r="KXG65" s="2"/>
      <c r="KXH65" s="2"/>
      <c r="KXI65" s="2"/>
      <c r="KXJ65" s="2"/>
      <c r="KXK65" s="2"/>
      <c r="KXL65" s="2"/>
      <c r="KXM65" s="2"/>
      <c r="KXN65" s="2"/>
      <c r="KXO65" s="2"/>
      <c r="KXP65" s="2"/>
      <c r="KXQ65" s="2"/>
      <c r="KXR65" s="2"/>
      <c r="KXS65" s="2"/>
      <c r="KXT65" s="2"/>
      <c r="KXU65" s="2"/>
      <c r="KXV65" s="2"/>
      <c r="KXW65" s="2"/>
      <c r="KXX65" s="2"/>
      <c r="KXY65" s="2"/>
      <c r="KXZ65" s="2"/>
      <c r="KYA65" s="2"/>
      <c r="KYB65" s="2"/>
      <c r="KYC65" s="2"/>
      <c r="KYD65" s="2"/>
      <c r="KYE65" s="2"/>
      <c r="KYF65" s="2"/>
      <c r="KYG65" s="2"/>
      <c r="KYH65" s="2"/>
      <c r="KYI65" s="2"/>
      <c r="KYJ65" s="2"/>
      <c r="KYK65" s="2"/>
      <c r="KYL65" s="2"/>
      <c r="KYM65" s="2"/>
      <c r="KYN65" s="2"/>
      <c r="KYO65" s="2"/>
      <c r="KYP65" s="2"/>
      <c r="KYQ65" s="2"/>
      <c r="KYR65" s="2"/>
      <c r="KYS65" s="2"/>
      <c r="KYT65" s="2"/>
      <c r="KYU65" s="2"/>
      <c r="KYV65" s="2"/>
      <c r="KYW65" s="2"/>
      <c r="KYX65" s="2"/>
      <c r="KYY65" s="2"/>
      <c r="KYZ65" s="2"/>
      <c r="KZA65" s="2"/>
      <c r="KZB65" s="2"/>
      <c r="KZC65" s="2"/>
      <c r="KZD65" s="2"/>
      <c r="KZE65" s="2"/>
      <c r="KZF65" s="2"/>
      <c r="KZG65" s="2"/>
      <c r="KZH65" s="2"/>
      <c r="KZI65" s="2"/>
      <c r="KZJ65" s="2"/>
      <c r="KZK65" s="2"/>
      <c r="KZL65" s="2"/>
      <c r="KZM65" s="2"/>
      <c r="KZN65" s="2"/>
      <c r="KZO65" s="2"/>
      <c r="KZP65" s="2"/>
      <c r="KZQ65" s="2"/>
      <c r="KZR65" s="2"/>
      <c r="KZS65" s="2"/>
      <c r="KZT65" s="2"/>
      <c r="KZU65" s="2"/>
      <c r="KZV65" s="2"/>
      <c r="KZW65" s="2"/>
      <c r="KZX65" s="2"/>
      <c r="KZY65" s="2"/>
      <c r="KZZ65" s="2"/>
      <c r="LAA65" s="2"/>
      <c r="LAB65" s="2"/>
      <c r="LAC65" s="2"/>
      <c r="LAD65" s="2"/>
      <c r="LAE65" s="2"/>
      <c r="LAF65" s="2"/>
      <c r="LAG65" s="2"/>
      <c r="LAH65" s="2"/>
      <c r="LAI65" s="2"/>
      <c r="LAJ65" s="2"/>
      <c r="LAK65" s="2"/>
      <c r="LAL65" s="2"/>
      <c r="LAM65" s="2"/>
      <c r="LAN65" s="2"/>
      <c r="LAO65" s="2"/>
      <c r="LAP65" s="2"/>
      <c r="LAQ65" s="2"/>
      <c r="LAR65" s="2"/>
      <c r="LAS65" s="2"/>
      <c r="LAT65" s="2"/>
      <c r="LAU65" s="2"/>
      <c r="LAV65" s="2"/>
      <c r="LAW65" s="2"/>
      <c r="LAX65" s="2"/>
      <c r="LAY65" s="2"/>
      <c r="LAZ65" s="2"/>
      <c r="LBA65" s="2"/>
      <c r="LBB65" s="2"/>
      <c r="LBC65" s="2"/>
      <c r="LBD65" s="2"/>
      <c r="LBE65" s="2"/>
      <c r="LBF65" s="2"/>
      <c r="LBG65" s="2"/>
      <c r="LBH65" s="2"/>
      <c r="LBI65" s="2"/>
      <c r="LBJ65" s="2"/>
      <c r="LBK65" s="2"/>
      <c r="LBL65" s="2"/>
      <c r="LBM65" s="2"/>
      <c r="LBN65" s="2"/>
      <c r="LBO65" s="2"/>
      <c r="LBP65" s="2"/>
      <c r="LBQ65" s="2"/>
      <c r="LBR65" s="2"/>
      <c r="LBS65" s="2"/>
      <c r="LBT65" s="2"/>
      <c r="LBU65" s="2"/>
      <c r="LBV65" s="2"/>
      <c r="LBW65" s="2"/>
      <c r="LBX65" s="2"/>
      <c r="LBY65" s="2"/>
      <c r="LBZ65" s="2"/>
      <c r="LCA65" s="2"/>
      <c r="LCB65" s="2"/>
      <c r="LCC65" s="2"/>
      <c r="LCD65" s="2"/>
      <c r="LCE65" s="2"/>
      <c r="LCF65" s="2"/>
      <c r="LCG65" s="2"/>
      <c r="LCH65" s="2"/>
      <c r="LCI65" s="2"/>
      <c r="LCJ65" s="2"/>
      <c r="LCK65" s="2"/>
      <c r="LCL65" s="2"/>
      <c r="LCM65" s="2"/>
      <c r="LCN65" s="2"/>
      <c r="LCO65" s="2"/>
      <c r="LCP65" s="2"/>
      <c r="LCQ65" s="2"/>
      <c r="LCR65" s="2"/>
      <c r="LCS65" s="2"/>
      <c r="LCT65" s="2"/>
      <c r="LCU65" s="2"/>
      <c r="LCV65" s="2"/>
      <c r="LCW65" s="2"/>
      <c r="LCX65" s="2"/>
      <c r="LCY65" s="2"/>
      <c r="LCZ65" s="2"/>
      <c r="LDA65" s="2"/>
      <c r="LDB65" s="2"/>
      <c r="LDC65" s="2"/>
      <c r="LDD65" s="2"/>
      <c r="LDE65" s="2"/>
      <c r="LDF65" s="2"/>
      <c r="LDG65" s="2"/>
      <c r="LDH65" s="2"/>
      <c r="LDI65" s="2"/>
      <c r="LDJ65" s="2"/>
      <c r="LDK65" s="2"/>
      <c r="LDL65" s="2"/>
      <c r="LDM65" s="2"/>
      <c r="LDN65" s="2"/>
      <c r="LDO65" s="2"/>
      <c r="LDP65" s="2"/>
      <c r="LDQ65" s="2"/>
      <c r="LDR65" s="2"/>
      <c r="LDS65" s="2"/>
      <c r="LDT65" s="2"/>
      <c r="LDU65" s="2"/>
      <c r="LDV65" s="2"/>
      <c r="LDW65" s="2"/>
      <c r="LDX65" s="2"/>
      <c r="LDY65" s="2"/>
      <c r="LDZ65" s="2"/>
      <c r="LEA65" s="2"/>
      <c r="LEB65" s="2"/>
      <c r="LEC65" s="2"/>
      <c r="LED65" s="2"/>
      <c r="LEE65" s="2"/>
      <c r="LEF65" s="2"/>
      <c r="LEG65" s="2"/>
      <c r="LEH65" s="2"/>
      <c r="LEI65" s="2"/>
      <c r="LEJ65" s="2"/>
      <c r="LEK65" s="2"/>
      <c r="LEL65" s="2"/>
      <c r="LEM65" s="2"/>
      <c r="LEN65" s="2"/>
      <c r="LEO65" s="2"/>
      <c r="LEP65" s="2"/>
      <c r="LEQ65" s="2"/>
      <c r="LER65" s="2"/>
      <c r="LES65" s="2"/>
      <c r="LET65" s="2"/>
      <c r="LEU65" s="2"/>
      <c r="LEV65" s="2"/>
      <c r="LEW65" s="2"/>
      <c r="LEX65" s="2"/>
      <c r="LEY65" s="2"/>
      <c r="LEZ65" s="2"/>
      <c r="LFA65" s="2"/>
      <c r="LFB65" s="2"/>
      <c r="LFC65" s="2"/>
      <c r="LFD65" s="2"/>
      <c r="LFE65" s="2"/>
      <c r="LFF65" s="2"/>
      <c r="LFG65" s="2"/>
      <c r="LFH65" s="2"/>
      <c r="LFI65" s="2"/>
      <c r="LFJ65" s="2"/>
      <c r="LFK65" s="2"/>
      <c r="LFL65" s="2"/>
      <c r="LFM65" s="2"/>
      <c r="LFN65" s="2"/>
      <c r="LFO65" s="2"/>
      <c r="LFP65" s="2"/>
      <c r="LFQ65" s="2"/>
      <c r="LFR65" s="2"/>
      <c r="LFS65" s="2"/>
      <c r="LFT65" s="2"/>
      <c r="LFU65" s="2"/>
      <c r="LFV65" s="2"/>
      <c r="LFW65" s="2"/>
      <c r="LFX65" s="2"/>
      <c r="LFY65" s="2"/>
      <c r="LFZ65" s="2"/>
      <c r="LGA65" s="2"/>
      <c r="LGB65" s="2"/>
      <c r="LGC65" s="2"/>
      <c r="LGD65" s="2"/>
      <c r="LGE65" s="2"/>
      <c r="LGF65" s="2"/>
      <c r="LGG65" s="2"/>
      <c r="LGH65" s="2"/>
      <c r="LGI65" s="2"/>
      <c r="LGJ65" s="2"/>
      <c r="LGK65" s="2"/>
      <c r="LGL65" s="2"/>
      <c r="LGM65" s="2"/>
      <c r="LGN65" s="2"/>
      <c r="LGO65" s="2"/>
      <c r="LGP65" s="2"/>
      <c r="LGQ65" s="2"/>
      <c r="LGR65" s="2"/>
      <c r="LGS65" s="2"/>
      <c r="LGT65" s="2"/>
      <c r="LGU65" s="2"/>
      <c r="LGV65" s="2"/>
      <c r="LGW65" s="2"/>
      <c r="LGX65" s="2"/>
      <c r="LGY65" s="2"/>
      <c r="LGZ65" s="2"/>
      <c r="LHA65" s="2"/>
      <c r="LHB65" s="2"/>
      <c r="LHC65" s="2"/>
      <c r="LHD65" s="2"/>
      <c r="LHE65" s="2"/>
      <c r="LHF65" s="2"/>
      <c r="LHG65" s="2"/>
      <c r="LHH65" s="2"/>
      <c r="LHI65" s="2"/>
      <c r="LHJ65" s="2"/>
      <c r="LHK65" s="2"/>
      <c r="LHL65" s="2"/>
      <c r="LHM65" s="2"/>
      <c r="LHN65" s="2"/>
      <c r="LHO65" s="2"/>
      <c r="LHP65" s="2"/>
      <c r="LHQ65" s="2"/>
      <c r="LHR65" s="2"/>
      <c r="LHS65" s="2"/>
      <c r="LHT65" s="2"/>
      <c r="LHU65" s="2"/>
      <c r="LHV65" s="2"/>
      <c r="LHW65" s="2"/>
      <c r="LHX65" s="2"/>
      <c r="LHY65" s="2"/>
      <c r="LHZ65" s="2"/>
      <c r="LIA65" s="2"/>
      <c r="LIB65" s="2"/>
      <c r="LIC65" s="2"/>
      <c r="LID65" s="2"/>
      <c r="LIE65" s="2"/>
      <c r="LIF65" s="2"/>
      <c r="LIG65" s="2"/>
      <c r="LIH65" s="2"/>
      <c r="LII65" s="2"/>
      <c r="LIJ65" s="2"/>
      <c r="LIK65" s="2"/>
      <c r="LIL65" s="2"/>
      <c r="LIM65" s="2"/>
      <c r="LIN65" s="2"/>
      <c r="LIO65" s="2"/>
      <c r="LIP65" s="2"/>
      <c r="LIQ65" s="2"/>
      <c r="LIR65" s="2"/>
      <c r="LIS65" s="2"/>
      <c r="LIT65" s="2"/>
      <c r="LIU65" s="2"/>
      <c r="LIV65" s="2"/>
      <c r="LIW65" s="2"/>
      <c r="LIX65" s="2"/>
      <c r="LIY65" s="2"/>
      <c r="LIZ65" s="2"/>
      <c r="LJA65" s="2"/>
      <c r="LJB65" s="2"/>
      <c r="LJC65" s="2"/>
      <c r="LJD65" s="2"/>
      <c r="LJE65" s="2"/>
      <c r="LJF65" s="2"/>
      <c r="LJG65" s="2"/>
      <c r="LJH65" s="2"/>
      <c r="LJI65" s="2"/>
      <c r="LJJ65" s="2"/>
      <c r="LJK65" s="2"/>
      <c r="LJL65" s="2"/>
      <c r="LJM65" s="2"/>
      <c r="LJN65" s="2"/>
      <c r="LJO65" s="2"/>
      <c r="LJP65" s="2"/>
      <c r="LJQ65" s="2"/>
      <c r="LJR65" s="2"/>
      <c r="LJS65" s="2"/>
      <c r="LJT65" s="2"/>
      <c r="LJU65" s="2"/>
      <c r="LJV65" s="2"/>
      <c r="LJW65" s="2"/>
      <c r="LJX65" s="2"/>
      <c r="LJY65" s="2"/>
      <c r="LJZ65" s="2"/>
      <c r="LKA65" s="2"/>
      <c r="LKB65" s="2"/>
      <c r="LKC65" s="2"/>
      <c r="LKD65" s="2"/>
      <c r="LKE65" s="2"/>
      <c r="LKF65" s="2"/>
      <c r="LKG65" s="2"/>
      <c r="LKH65" s="2"/>
      <c r="LKI65" s="2"/>
      <c r="LKJ65" s="2"/>
      <c r="LKK65" s="2"/>
      <c r="LKL65" s="2"/>
      <c r="LKM65" s="2"/>
      <c r="LKN65" s="2"/>
      <c r="LKO65" s="2"/>
      <c r="LKP65" s="2"/>
      <c r="LKQ65" s="2"/>
      <c r="LKR65" s="2"/>
      <c r="LKS65" s="2"/>
      <c r="LKT65" s="2"/>
      <c r="LKU65" s="2"/>
      <c r="LKV65" s="2"/>
      <c r="LKW65" s="2"/>
      <c r="LKX65" s="2"/>
      <c r="LKY65" s="2"/>
      <c r="LKZ65" s="2"/>
      <c r="LLA65" s="2"/>
      <c r="LLB65" s="2"/>
      <c r="LLC65" s="2"/>
      <c r="LLD65" s="2"/>
      <c r="LLE65" s="2"/>
      <c r="LLF65" s="2"/>
      <c r="LLG65" s="2"/>
      <c r="LLH65" s="2"/>
      <c r="LLI65" s="2"/>
      <c r="LLJ65" s="2"/>
      <c r="LLK65" s="2"/>
      <c r="LLL65" s="2"/>
      <c r="LLM65" s="2"/>
      <c r="LLN65" s="2"/>
      <c r="LLO65" s="2"/>
      <c r="LLP65" s="2"/>
      <c r="LLQ65" s="2"/>
      <c r="LLR65" s="2"/>
      <c r="LLS65" s="2"/>
      <c r="LLT65" s="2"/>
      <c r="LLU65" s="2"/>
      <c r="LLV65" s="2"/>
      <c r="LLW65" s="2"/>
      <c r="LLX65" s="2"/>
      <c r="LLY65" s="2"/>
      <c r="LLZ65" s="2"/>
      <c r="LMA65" s="2"/>
      <c r="LMB65" s="2"/>
      <c r="LMC65" s="2"/>
      <c r="LMD65" s="2"/>
      <c r="LME65" s="2"/>
      <c r="LMF65" s="2"/>
      <c r="LMG65" s="2"/>
      <c r="LMH65" s="2"/>
      <c r="LMI65" s="2"/>
      <c r="LMJ65" s="2"/>
      <c r="LMK65" s="2"/>
      <c r="LML65" s="2"/>
      <c r="LMM65" s="2"/>
      <c r="LMN65" s="2"/>
      <c r="LMO65" s="2"/>
      <c r="LMP65" s="2"/>
      <c r="LMQ65" s="2"/>
      <c r="LMR65" s="2"/>
      <c r="LMS65" s="2"/>
      <c r="LMT65" s="2"/>
      <c r="LMU65" s="2"/>
      <c r="LMV65" s="2"/>
      <c r="LMW65" s="2"/>
      <c r="LMX65" s="2"/>
      <c r="LMY65" s="2"/>
      <c r="LMZ65" s="2"/>
      <c r="LNA65" s="2"/>
      <c r="LNB65" s="2"/>
      <c r="LNC65" s="2"/>
      <c r="LND65" s="2"/>
      <c r="LNE65" s="2"/>
      <c r="LNF65" s="2"/>
      <c r="LNG65" s="2"/>
      <c r="LNH65" s="2"/>
      <c r="LNI65" s="2"/>
      <c r="LNJ65" s="2"/>
      <c r="LNK65" s="2"/>
      <c r="LNL65" s="2"/>
      <c r="LNM65" s="2"/>
      <c r="LNN65" s="2"/>
      <c r="LNO65" s="2"/>
      <c r="LNP65" s="2"/>
      <c r="LNQ65" s="2"/>
      <c r="LNR65" s="2"/>
      <c r="LNS65" s="2"/>
      <c r="LNT65" s="2"/>
      <c r="LNU65" s="2"/>
      <c r="LNV65" s="2"/>
      <c r="LNW65" s="2"/>
      <c r="LNX65" s="2"/>
      <c r="LNY65" s="2"/>
      <c r="LNZ65" s="2"/>
      <c r="LOA65" s="2"/>
      <c r="LOB65" s="2"/>
      <c r="LOC65" s="2"/>
      <c r="LOD65" s="2"/>
      <c r="LOE65" s="2"/>
      <c r="LOF65" s="2"/>
      <c r="LOG65" s="2"/>
      <c r="LOH65" s="2"/>
      <c r="LOI65" s="2"/>
      <c r="LOJ65" s="2"/>
      <c r="LOK65" s="2"/>
      <c r="LOL65" s="2"/>
      <c r="LOM65" s="2"/>
      <c r="LON65" s="2"/>
      <c r="LOO65" s="2"/>
      <c r="LOP65" s="2"/>
      <c r="LOQ65" s="2"/>
      <c r="LOR65" s="2"/>
      <c r="LOS65" s="2"/>
      <c r="LOT65" s="2"/>
      <c r="LOU65" s="2"/>
      <c r="LOV65" s="2"/>
      <c r="LOW65" s="2"/>
      <c r="LOX65" s="2"/>
      <c r="LOY65" s="2"/>
      <c r="LOZ65" s="2"/>
      <c r="LPA65" s="2"/>
      <c r="LPB65" s="2"/>
      <c r="LPC65" s="2"/>
      <c r="LPD65" s="2"/>
      <c r="LPE65" s="2"/>
      <c r="LPF65" s="2"/>
      <c r="LPG65" s="2"/>
      <c r="LPH65" s="2"/>
      <c r="LPI65" s="2"/>
      <c r="LPJ65" s="2"/>
      <c r="LPK65" s="2"/>
      <c r="LPL65" s="2"/>
      <c r="LPM65" s="2"/>
      <c r="LPN65" s="2"/>
      <c r="LPO65" s="2"/>
      <c r="LPP65" s="2"/>
      <c r="LPQ65" s="2"/>
      <c r="LPR65" s="2"/>
      <c r="LPS65" s="2"/>
      <c r="LPT65" s="2"/>
      <c r="LPU65" s="2"/>
      <c r="LPV65" s="2"/>
      <c r="LPW65" s="2"/>
      <c r="LPX65" s="2"/>
      <c r="LPY65" s="2"/>
      <c r="LPZ65" s="2"/>
      <c r="LQA65" s="2"/>
      <c r="LQB65" s="2"/>
      <c r="LQC65" s="2"/>
      <c r="LQD65" s="2"/>
      <c r="LQE65" s="2"/>
      <c r="LQF65" s="2"/>
      <c r="LQG65" s="2"/>
      <c r="LQH65" s="2"/>
      <c r="LQI65" s="2"/>
      <c r="LQJ65" s="2"/>
      <c r="LQK65" s="2"/>
      <c r="LQL65" s="2"/>
      <c r="LQM65" s="2"/>
      <c r="LQN65" s="2"/>
      <c r="LQO65" s="2"/>
      <c r="LQP65" s="2"/>
      <c r="LQQ65" s="2"/>
      <c r="LQR65" s="2"/>
      <c r="LQS65" s="2"/>
      <c r="LQT65" s="2"/>
      <c r="LQU65" s="2"/>
      <c r="LQV65" s="2"/>
      <c r="LQW65" s="2"/>
      <c r="LQX65" s="2"/>
      <c r="LQY65" s="2"/>
      <c r="LQZ65" s="2"/>
      <c r="LRA65" s="2"/>
      <c r="LRB65" s="2"/>
      <c r="LRC65" s="2"/>
      <c r="LRD65" s="2"/>
      <c r="LRE65" s="2"/>
      <c r="LRF65" s="2"/>
      <c r="LRG65" s="2"/>
      <c r="LRH65" s="2"/>
      <c r="LRI65" s="2"/>
      <c r="LRJ65" s="2"/>
      <c r="LRK65" s="2"/>
      <c r="LRL65" s="2"/>
      <c r="LRM65" s="2"/>
      <c r="LRN65" s="2"/>
      <c r="LRO65" s="2"/>
      <c r="LRP65" s="2"/>
      <c r="LRQ65" s="2"/>
      <c r="LRR65" s="2"/>
      <c r="LRS65" s="2"/>
      <c r="LRT65" s="2"/>
      <c r="LRU65" s="2"/>
      <c r="LRV65" s="2"/>
      <c r="LRW65" s="2"/>
      <c r="LRX65" s="2"/>
      <c r="LRY65" s="2"/>
      <c r="LRZ65" s="2"/>
      <c r="LSA65" s="2"/>
      <c r="LSB65" s="2"/>
      <c r="LSC65" s="2"/>
      <c r="LSD65" s="2"/>
      <c r="LSE65" s="2"/>
      <c r="LSF65" s="2"/>
      <c r="LSG65" s="2"/>
      <c r="LSH65" s="2"/>
      <c r="LSI65" s="2"/>
      <c r="LSJ65" s="2"/>
      <c r="LSK65" s="2"/>
      <c r="LSL65" s="2"/>
      <c r="LSM65" s="2"/>
      <c r="LSN65" s="2"/>
      <c r="LSO65" s="2"/>
      <c r="LSP65" s="2"/>
      <c r="LSQ65" s="2"/>
      <c r="LSR65" s="2"/>
      <c r="LSS65" s="2"/>
      <c r="LST65" s="2"/>
      <c r="LSU65" s="2"/>
      <c r="LSV65" s="2"/>
      <c r="LSW65" s="2"/>
      <c r="LSX65" s="2"/>
      <c r="LSY65" s="2"/>
      <c r="LSZ65" s="2"/>
      <c r="LTA65" s="2"/>
      <c r="LTB65" s="2"/>
      <c r="LTC65" s="2"/>
      <c r="LTD65" s="2"/>
      <c r="LTE65" s="2"/>
      <c r="LTF65" s="2"/>
      <c r="LTG65" s="2"/>
      <c r="LTH65" s="2"/>
      <c r="LTI65" s="2"/>
      <c r="LTJ65" s="2"/>
      <c r="LTK65" s="2"/>
      <c r="LTL65" s="2"/>
      <c r="LTM65" s="2"/>
      <c r="LTN65" s="2"/>
      <c r="LTO65" s="2"/>
      <c r="LTP65" s="2"/>
      <c r="LTQ65" s="2"/>
      <c r="LTR65" s="2"/>
      <c r="LTS65" s="2"/>
      <c r="LTT65" s="2"/>
      <c r="LTU65" s="2"/>
      <c r="LTV65" s="2"/>
      <c r="LTW65" s="2"/>
      <c r="LTX65" s="2"/>
      <c r="LTY65" s="2"/>
      <c r="LTZ65" s="2"/>
      <c r="LUA65" s="2"/>
      <c r="LUB65" s="2"/>
      <c r="LUC65" s="2"/>
      <c r="LUD65" s="2"/>
      <c r="LUE65" s="2"/>
      <c r="LUF65" s="2"/>
      <c r="LUG65" s="2"/>
      <c r="LUH65" s="2"/>
      <c r="LUI65" s="2"/>
      <c r="LUJ65" s="2"/>
      <c r="LUK65" s="2"/>
      <c r="LUL65" s="2"/>
      <c r="LUM65" s="2"/>
      <c r="LUN65" s="2"/>
      <c r="LUO65" s="2"/>
      <c r="LUP65" s="2"/>
      <c r="LUQ65" s="2"/>
      <c r="LUR65" s="2"/>
      <c r="LUS65" s="2"/>
      <c r="LUT65" s="2"/>
      <c r="LUU65" s="2"/>
      <c r="LUV65" s="2"/>
      <c r="LUW65" s="2"/>
      <c r="LUX65" s="2"/>
      <c r="LUY65" s="2"/>
      <c r="LUZ65" s="2"/>
      <c r="LVA65" s="2"/>
      <c r="LVB65" s="2"/>
      <c r="LVC65" s="2"/>
      <c r="LVD65" s="2"/>
      <c r="LVE65" s="2"/>
      <c r="LVF65" s="2"/>
      <c r="LVG65" s="2"/>
      <c r="LVH65" s="2"/>
      <c r="LVI65" s="2"/>
      <c r="LVJ65" s="2"/>
      <c r="LVK65" s="2"/>
      <c r="LVL65" s="2"/>
      <c r="LVM65" s="2"/>
      <c r="LVN65" s="2"/>
      <c r="LVO65" s="2"/>
      <c r="LVP65" s="2"/>
      <c r="LVQ65" s="2"/>
      <c r="LVR65" s="2"/>
      <c r="LVS65" s="2"/>
      <c r="LVT65" s="2"/>
      <c r="LVU65" s="2"/>
      <c r="LVV65" s="2"/>
      <c r="LVW65" s="2"/>
      <c r="LVX65" s="2"/>
      <c r="LVY65" s="2"/>
      <c r="LVZ65" s="2"/>
      <c r="LWA65" s="2"/>
      <c r="LWB65" s="2"/>
      <c r="LWC65" s="2"/>
      <c r="LWD65" s="2"/>
      <c r="LWE65" s="2"/>
      <c r="LWF65" s="2"/>
      <c r="LWG65" s="2"/>
      <c r="LWH65" s="2"/>
      <c r="LWI65" s="2"/>
      <c r="LWJ65" s="2"/>
      <c r="LWK65" s="2"/>
      <c r="LWL65" s="2"/>
      <c r="LWM65" s="2"/>
      <c r="LWN65" s="2"/>
      <c r="LWO65" s="2"/>
      <c r="LWP65" s="2"/>
      <c r="LWQ65" s="2"/>
      <c r="LWR65" s="2"/>
      <c r="LWS65" s="2"/>
      <c r="LWT65" s="2"/>
      <c r="LWU65" s="2"/>
      <c r="LWV65" s="2"/>
      <c r="LWW65" s="2"/>
      <c r="LWX65" s="2"/>
      <c r="LWY65" s="2"/>
      <c r="LWZ65" s="2"/>
      <c r="LXA65" s="2"/>
      <c r="LXB65" s="2"/>
      <c r="LXC65" s="2"/>
      <c r="LXD65" s="2"/>
      <c r="LXE65" s="2"/>
      <c r="LXF65" s="2"/>
      <c r="LXG65" s="2"/>
      <c r="LXH65" s="2"/>
      <c r="LXI65" s="2"/>
      <c r="LXJ65" s="2"/>
      <c r="LXK65" s="2"/>
      <c r="LXL65" s="2"/>
      <c r="LXM65" s="2"/>
      <c r="LXN65" s="2"/>
      <c r="LXO65" s="2"/>
      <c r="LXP65" s="2"/>
      <c r="LXQ65" s="2"/>
      <c r="LXR65" s="2"/>
      <c r="LXS65" s="2"/>
      <c r="LXT65" s="2"/>
      <c r="LXU65" s="2"/>
      <c r="LXV65" s="2"/>
      <c r="LXW65" s="2"/>
      <c r="LXX65" s="2"/>
      <c r="LXY65" s="2"/>
      <c r="LXZ65" s="2"/>
      <c r="LYA65" s="2"/>
      <c r="LYB65" s="2"/>
      <c r="LYC65" s="2"/>
      <c r="LYD65" s="2"/>
      <c r="LYE65" s="2"/>
      <c r="LYF65" s="2"/>
      <c r="LYG65" s="2"/>
      <c r="LYH65" s="2"/>
      <c r="LYI65" s="2"/>
      <c r="LYJ65" s="2"/>
      <c r="LYK65" s="2"/>
      <c r="LYL65" s="2"/>
      <c r="LYM65" s="2"/>
      <c r="LYN65" s="2"/>
      <c r="LYO65" s="2"/>
      <c r="LYP65" s="2"/>
      <c r="LYQ65" s="2"/>
      <c r="LYR65" s="2"/>
      <c r="LYS65" s="2"/>
      <c r="LYT65" s="2"/>
      <c r="LYU65" s="2"/>
      <c r="LYV65" s="2"/>
      <c r="LYW65" s="2"/>
      <c r="LYX65" s="2"/>
      <c r="LYY65" s="2"/>
      <c r="LYZ65" s="2"/>
      <c r="LZA65" s="2"/>
      <c r="LZB65" s="2"/>
      <c r="LZC65" s="2"/>
      <c r="LZD65" s="2"/>
      <c r="LZE65" s="2"/>
      <c r="LZF65" s="2"/>
      <c r="LZG65" s="2"/>
      <c r="LZH65" s="2"/>
      <c r="LZI65" s="2"/>
      <c r="LZJ65" s="2"/>
      <c r="LZK65" s="2"/>
      <c r="LZL65" s="2"/>
      <c r="LZM65" s="2"/>
      <c r="LZN65" s="2"/>
      <c r="LZO65" s="2"/>
      <c r="LZP65" s="2"/>
      <c r="LZQ65" s="2"/>
      <c r="LZR65" s="2"/>
      <c r="LZS65" s="2"/>
      <c r="LZT65" s="2"/>
      <c r="LZU65" s="2"/>
      <c r="LZV65" s="2"/>
      <c r="LZW65" s="2"/>
      <c r="LZX65" s="2"/>
      <c r="LZY65" s="2"/>
      <c r="LZZ65" s="2"/>
      <c r="MAA65" s="2"/>
      <c r="MAB65" s="2"/>
      <c r="MAC65" s="2"/>
      <c r="MAD65" s="2"/>
      <c r="MAE65" s="2"/>
      <c r="MAF65" s="2"/>
      <c r="MAG65" s="2"/>
      <c r="MAH65" s="2"/>
      <c r="MAI65" s="2"/>
      <c r="MAJ65" s="2"/>
      <c r="MAK65" s="2"/>
      <c r="MAL65" s="2"/>
      <c r="MAM65" s="2"/>
      <c r="MAN65" s="2"/>
      <c r="MAO65" s="2"/>
      <c r="MAP65" s="2"/>
      <c r="MAQ65" s="2"/>
      <c r="MAR65" s="2"/>
      <c r="MAS65" s="2"/>
      <c r="MAT65" s="2"/>
      <c r="MAU65" s="2"/>
      <c r="MAV65" s="2"/>
      <c r="MAW65" s="2"/>
      <c r="MAX65" s="2"/>
      <c r="MAY65" s="2"/>
      <c r="MAZ65" s="2"/>
      <c r="MBA65" s="2"/>
      <c r="MBB65" s="2"/>
      <c r="MBC65" s="2"/>
      <c r="MBD65" s="2"/>
      <c r="MBE65" s="2"/>
      <c r="MBF65" s="2"/>
      <c r="MBG65" s="2"/>
      <c r="MBH65" s="2"/>
      <c r="MBI65" s="2"/>
      <c r="MBJ65" s="2"/>
      <c r="MBK65" s="2"/>
      <c r="MBL65" s="2"/>
      <c r="MBM65" s="2"/>
      <c r="MBN65" s="2"/>
      <c r="MBO65" s="2"/>
      <c r="MBP65" s="2"/>
      <c r="MBQ65" s="2"/>
      <c r="MBR65" s="2"/>
      <c r="MBS65" s="2"/>
      <c r="MBT65" s="2"/>
      <c r="MBU65" s="2"/>
      <c r="MBV65" s="2"/>
      <c r="MBW65" s="2"/>
      <c r="MBX65" s="2"/>
      <c r="MBY65" s="2"/>
      <c r="MBZ65" s="2"/>
      <c r="MCA65" s="2"/>
      <c r="MCB65" s="2"/>
      <c r="MCC65" s="2"/>
      <c r="MCD65" s="2"/>
      <c r="MCE65" s="2"/>
      <c r="MCF65" s="2"/>
      <c r="MCG65" s="2"/>
      <c r="MCH65" s="2"/>
      <c r="MCI65" s="2"/>
      <c r="MCJ65" s="2"/>
      <c r="MCK65" s="2"/>
      <c r="MCL65" s="2"/>
      <c r="MCM65" s="2"/>
      <c r="MCN65" s="2"/>
      <c r="MCO65" s="2"/>
      <c r="MCP65" s="2"/>
      <c r="MCQ65" s="2"/>
      <c r="MCR65" s="2"/>
      <c r="MCS65" s="2"/>
      <c r="MCT65" s="2"/>
      <c r="MCU65" s="2"/>
      <c r="MCV65" s="2"/>
      <c r="MCW65" s="2"/>
      <c r="MCX65" s="2"/>
      <c r="MCY65" s="2"/>
      <c r="MCZ65" s="2"/>
      <c r="MDA65" s="2"/>
      <c r="MDB65" s="2"/>
      <c r="MDC65" s="2"/>
      <c r="MDD65" s="2"/>
      <c r="MDE65" s="2"/>
      <c r="MDF65" s="2"/>
      <c r="MDG65" s="2"/>
      <c r="MDH65" s="2"/>
      <c r="MDI65" s="2"/>
      <c r="MDJ65" s="2"/>
      <c r="MDK65" s="2"/>
      <c r="MDL65" s="2"/>
      <c r="MDM65" s="2"/>
      <c r="MDN65" s="2"/>
      <c r="MDO65" s="2"/>
      <c r="MDP65" s="2"/>
      <c r="MDQ65" s="2"/>
      <c r="MDR65" s="2"/>
      <c r="MDS65" s="2"/>
      <c r="MDT65" s="2"/>
      <c r="MDU65" s="2"/>
      <c r="MDV65" s="2"/>
      <c r="MDW65" s="2"/>
      <c r="MDX65" s="2"/>
      <c r="MDY65" s="2"/>
      <c r="MDZ65" s="2"/>
      <c r="MEA65" s="2"/>
      <c r="MEB65" s="2"/>
      <c r="MEC65" s="2"/>
      <c r="MED65" s="2"/>
      <c r="MEE65" s="2"/>
      <c r="MEF65" s="2"/>
      <c r="MEG65" s="2"/>
      <c r="MEH65" s="2"/>
      <c r="MEI65" s="2"/>
      <c r="MEJ65" s="2"/>
      <c r="MEK65" s="2"/>
      <c r="MEL65" s="2"/>
      <c r="MEM65" s="2"/>
      <c r="MEN65" s="2"/>
      <c r="MEO65" s="2"/>
      <c r="MEP65" s="2"/>
      <c r="MEQ65" s="2"/>
      <c r="MER65" s="2"/>
      <c r="MES65" s="2"/>
      <c r="MET65" s="2"/>
      <c r="MEU65" s="2"/>
      <c r="MEV65" s="2"/>
      <c r="MEW65" s="2"/>
      <c r="MEX65" s="2"/>
      <c r="MEY65" s="2"/>
      <c r="MEZ65" s="2"/>
      <c r="MFA65" s="2"/>
      <c r="MFB65" s="2"/>
      <c r="MFC65" s="2"/>
      <c r="MFD65" s="2"/>
      <c r="MFE65" s="2"/>
      <c r="MFF65" s="2"/>
      <c r="MFG65" s="2"/>
      <c r="MFH65" s="2"/>
      <c r="MFI65" s="2"/>
      <c r="MFJ65" s="2"/>
      <c r="MFK65" s="2"/>
      <c r="MFL65" s="2"/>
      <c r="MFM65" s="2"/>
      <c r="MFN65" s="2"/>
      <c r="MFO65" s="2"/>
      <c r="MFP65" s="2"/>
      <c r="MFQ65" s="2"/>
      <c r="MFR65" s="2"/>
      <c r="MFS65" s="2"/>
      <c r="MFT65" s="2"/>
      <c r="MFU65" s="2"/>
      <c r="MFV65" s="2"/>
      <c r="MFW65" s="2"/>
      <c r="MFX65" s="2"/>
      <c r="MFY65" s="2"/>
      <c r="MFZ65" s="2"/>
      <c r="MGA65" s="2"/>
      <c r="MGB65" s="2"/>
      <c r="MGC65" s="2"/>
      <c r="MGD65" s="2"/>
      <c r="MGE65" s="2"/>
      <c r="MGF65" s="2"/>
      <c r="MGG65" s="2"/>
      <c r="MGH65" s="2"/>
      <c r="MGI65" s="2"/>
      <c r="MGJ65" s="2"/>
      <c r="MGK65" s="2"/>
      <c r="MGL65" s="2"/>
      <c r="MGM65" s="2"/>
      <c r="MGN65" s="2"/>
      <c r="MGO65" s="2"/>
      <c r="MGP65" s="2"/>
      <c r="MGQ65" s="2"/>
      <c r="MGR65" s="2"/>
      <c r="MGS65" s="2"/>
      <c r="MGT65" s="2"/>
      <c r="MGU65" s="2"/>
      <c r="MGV65" s="2"/>
      <c r="MGW65" s="2"/>
      <c r="MGX65" s="2"/>
      <c r="MGY65" s="2"/>
      <c r="MGZ65" s="2"/>
      <c r="MHA65" s="2"/>
      <c r="MHB65" s="2"/>
      <c r="MHC65" s="2"/>
      <c r="MHD65" s="2"/>
      <c r="MHE65" s="2"/>
      <c r="MHF65" s="2"/>
      <c r="MHG65" s="2"/>
      <c r="MHH65" s="2"/>
      <c r="MHI65" s="2"/>
      <c r="MHJ65" s="2"/>
      <c r="MHK65" s="2"/>
      <c r="MHL65" s="2"/>
      <c r="MHM65" s="2"/>
      <c r="MHN65" s="2"/>
      <c r="MHO65" s="2"/>
      <c r="MHP65" s="2"/>
      <c r="MHQ65" s="2"/>
      <c r="MHR65" s="2"/>
      <c r="MHS65" s="2"/>
      <c r="MHT65" s="2"/>
      <c r="MHU65" s="2"/>
      <c r="MHV65" s="2"/>
      <c r="MHW65" s="2"/>
      <c r="MHX65" s="2"/>
      <c r="MHY65" s="2"/>
      <c r="MHZ65" s="2"/>
      <c r="MIA65" s="2"/>
      <c r="MIB65" s="2"/>
      <c r="MIC65" s="2"/>
      <c r="MID65" s="2"/>
      <c r="MIE65" s="2"/>
      <c r="MIF65" s="2"/>
      <c r="MIG65" s="2"/>
      <c r="MIH65" s="2"/>
      <c r="MII65" s="2"/>
      <c r="MIJ65" s="2"/>
      <c r="MIK65" s="2"/>
      <c r="MIL65" s="2"/>
      <c r="MIM65" s="2"/>
      <c r="MIN65" s="2"/>
      <c r="MIO65" s="2"/>
      <c r="MIP65" s="2"/>
      <c r="MIQ65" s="2"/>
      <c r="MIR65" s="2"/>
      <c r="MIS65" s="2"/>
      <c r="MIT65" s="2"/>
      <c r="MIU65" s="2"/>
      <c r="MIV65" s="2"/>
      <c r="MIW65" s="2"/>
      <c r="MIX65" s="2"/>
      <c r="MIY65" s="2"/>
      <c r="MIZ65" s="2"/>
      <c r="MJA65" s="2"/>
      <c r="MJB65" s="2"/>
      <c r="MJC65" s="2"/>
      <c r="MJD65" s="2"/>
      <c r="MJE65" s="2"/>
      <c r="MJF65" s="2"/>
      <c r="MJG65" s="2"/>
      <c r="MJH65" s="2"/>
      <c r="MJI65" s="2"/>
      <c r="MJJ65" s="2"/>
      <c r="MJK65" s="2"/>
      <c r="MJL65" s="2"/>
      <c r="MJM65" s="2"/>
      <c r="MJN65" s="2"/>
      <c r="MJO65" s="2"/>
      <c r="MJP65" s="2"/>
      <c r="MJQ65" s="2"/>
      <c r="MJR65" s="2"/>
      <c r="MJS65" s="2"/>
      <c r="MJT65" s="2"/>
      <c r="MJU65" s="2"/>
      <c r="MJV65" s="2"/>
      <c r="MJW65" s="2"/>
      <c r="MJX65" s="2"/>
      <c r="MJY65" s="2"/>
      <c r="MJZ65" s="2"/>
      <c r="MKA65" s="2"/>
      <c r="MKB65" s="2"/>
      <c r="MKC65" s="2"/>
      <c r="MKD65" s="2"/>
      <c r="MKE65" s="2"/>
      <c r="MKF65" s="2"/>
      <c r="MKG65" s="2"/>
      <c r="MKH65" s="2"/>
      <c r="MKI65" s="2"/>
      <c r="MKJ65" s="2"/>
      <c r="MKK65" s="2"/>
      <c r="MKL65" s="2"/>
      <c r="MKM65" s="2"/>
      <c r="MKN65" s="2"/>
      <c r="MKO65" s="2"/>
      <c r="MKP65" s="2"/>
      <c r="MKQ65" s="2"/>
      <c r="MKR65" s="2"/>
      <c r="MKS65" s="2"/>
      <c r="MKT65" s="2"/>
      <c r="MKU65" s="2"/>
      <c r="MKV65" s="2"/>
      <c r="MKW65" s="2"/>
      <c r="MKX65" s="2"/>
      <c r="MKY65" s="2"/>
      <c r="MKZ65" s="2"/>
      <c r="MLA65" s="2"/>
      <c r="MLB65" s="2"/>
      <c r="MLC65" s="2"/>
      <c r="MLD65" s="2"/>
      <c r="MLE65" s="2"/>
      <c r="MLF65" s="2"/>
      <c r="MLG65" s="2"/>
      <c r="MLH65" s="2"/>
      <c r="MLI65" s="2"/>
      <c r="MLJ65" s="2"/>
      <c r="MLK65" s="2"/>
      <c r="MLL65" s="2"/>
      <c r="MLM65" s="2"/>
      <c r="MLN65" s="2"/>
      <c r="MLO65" s="2"/>
      <c r="MLP65" s="2"/>
      <c r="MLQ65" s="2"/>
      <c r="MLR65" s="2"/>
      <c r="MLS65" s="2"/>
      <c r="MLT65" s="2"/>
      <c r="MLU65" s="2"/>
      <c r="MLV65" s="2"/>
      <c r="MLW65" s="2"/>
      <c r="MLX65" s="2"/>
      <c r="MLY65" s="2"/>
      <c r="MLZ65" s="2"/>
      <c r="MMA65" s="2"/>
      <c r="MMB65" s="2"/>
      <c r="MMC65" s="2"/>
      <c r="MMD65" s="2"/>
      <c r="MME65" s="2"/>
      <c r="MMF65" s="2"/>
      <c r="MMG65" s="2"/>
      <c r="MMH65" s="2"/>
      <c r="MMI65" s="2"/>
      <c r="MMJ65" s="2"/>
      <c r="MMK65" s="2"/>
      <c r="MML65" s="2"/>
      <c r="MMM65" s="2"/>
      <c r="MMN65" s="2"/>
      <c r="MMO65" s="2"/>
      <c r="MMP65" s="2"/>
      <c r="MMQ65" s="2"/>
      <c r="MMR65" s="2"/>
      <c r="MMS65" s="2"/>
      <c r="MMT65" s="2"/>
      <c r="MMU65" s="2"/>
      <c r="MMV65" s="2"/>
      <c r="MMW65" s="2"/>
      <c r="MMX65" s="2"/>
      <c r="MMY65" s="2"/>
      <c r="MMZ65" s="2"/>
      <c r="MNA65" s="2"/>
      <c r="MNB65" s="2"/>
      <c r="MNC65" s="2"/>
      <c r="MND65" s="2"/>
      <c r="MNE65" s="2"/>
      <c r="MNF65" s="2"/>
      <c r="MNG65" s="2"/>
      <c r="MNH65" s="2"/>
      <c r="MNI65" s="2"/>
      <c r="MNJ65" s="2"/>
      <c r="MNK65" s="2"/>
      <c r="MNL65" s="2"/>
      <c r="MNM65" s="2"/>
      <c r="MNN65" s="2"/>
      <c r="MNO65" s="2"/>
      <c r="MNP65" s="2"/>
      <c r="MNQ65" s="2"/>
      <c r="MNR65" s="2"/>
      <c r="MNS65" s="2"/>
      <c r="MNT65" s="2"/>
      <c r="MNU65" s="2"/>
      <c r="MNV65" s="2"/>
      <c r="MNW65" s="2"/>
      <c r="MNX65" s="2"/>
      <c r="MNY65" s="2"/>
      <c r="MNZ65" s="2"/>
      <c r="MOA65" s="2"/>
      <c r="MOB65" s="2"/>
      <c r="MOC65" s="2"/>
      <c r="MOD65" s="2"/>
      <c r="MOE65" s="2"/>
      <c r="MOF65" s="2"/>
      <c r="MOG65" s="2"/>
      <c r="MOH65" s="2"/>
      <c r="MOI65" s="2"/>
      <c r="MOJ65" s="2"/>
      <c r="MOK65" s="2"/>
      <c r="MOL65" s="2"/>
      <c r="MOM65" s="2"/>
      <c r="MON65" s="2"/>
      <c r="MOO65" s="2"/>
      <c r="MOP65" s="2"/>
      <c r="MOQ65" s="2"/>
      <c r="MOR65" s="2"/>
      <c r="MOS65" s="2"/>
      <c r="MOT65" s="2"/>
      <c r="MOU65" s="2"/>
      <c r="MOV65" s="2"/>
      <c r="MOW65" s="2"/>
      <c r="MOX65" s="2"/>
      <c r="MOY65" s="2"/>
      <c r="MOZ65" s="2"/>
      <c r="MPA65" s="2"/>
      <c r="MPB65" s="2"/>
      <c r="MPC65" s="2"/>
      <c r="MPD65" s="2"/>
      <c r="MPE65" s="2"/>
      <c r="MPF65" s="2"/>
      <c r="MPG65" s="2"/>
      <c r="MPH65" s="2"/>
      <c r="MPI65" s="2"/>
      <c r="MPJ65" s="2"/>
      <c r="MPK65" s="2"/>
      <c r="MPL65" s="2"/>
      <c r="MPM65" s="2"/>
      <c r="MPN65" s="2"/>
      <c r="MPO65" s="2"/>
      <c r="MPP65" s="2"/>
      <c r="MPQ65" s="2"/>
      <c r="MPR65" s="2"/>
      <c r="MPS65" s="2"/>
      <c r="MPT65" s="2"/>
      <c r="MPU65" s="2"/>
      <c r="MPV65" s="2"/>
      <c r="MPW65" s="2"/>
      <c r="MPX65" s="2"/>
      <c r="MPY65" s="2"/>
      <c r="MPZ65" s="2"/>
      <c r="MQA65" s="2"/>
      <c r="MQB65" s="2"/>
      <c r="MQC65" s="2"/>
      <c r="MQD65" s="2"/>
      <c r="MQE65" s="2"/>
      <c r="MQF65" s="2"/>
      <c r="MQG65" s="2"/>
      <c r="MQH65" s="2"/>
      <c r="MQI65" s="2"/>
      <c r="MQJ65" s="2"/>
      <c r="MQK65" s="2"/>
      <c r="MQL65" s="2"/>
      <c r="MQM65" s="2"/>
      <c r="MQN65" s="2"/>
      <c r="MQO65" s="2"/>
      <c r="MQP65" s="2"/>
      <c r="MQQ65" s="2"/>
      <c r="MQR65" s="2"/>
      <c r="MQS65" s="2"/>
      <c r="MQT65" s="2"/>
      <c r="MQU65" s="2"/>
      <c r="MQV65" s="2"/>
      <c r="MQW65" s="2"/>
      <c r="MQX65" s="2"/>
      <c r="MQY65" s="2"/>
      <c r="MQZ65" s="2"/>
      <c r="MRA65" s="2"/>
      <c r="MRB65" s="2"/>
      <c r="MRC65" s="2"/>
      <c r="MRD65" s="2"/>
      <c r="MRE65" s="2"/>
      <c r="MRF65" s="2"/>
      <c r="MRG65" s="2"/>
      <c r="MRH65" s="2"/>
      <c r="MRI65" s="2"/>
      <c r="MRJ65" s="2"/>
      <c r="MRK65" s="2"/>
      <c r="MRL65" s="2"/>
      <c r="MRM65" s="2"/>
      <c r="MRN65" s="2"/>
      <c r="MRO65" s="2"/>
      <c r="MRP65" s="2"/>
      <c r="MRQ65" s="2"/>
      <c r="MRR65" s="2"/>
      <c r="MRS65" s="2"/>
      <c r="MRT65" s="2"/>
      <c r="MRU65" s="2"/>
      <c r="MRV65" s="2"/>
      <c r="MRW65" s="2"/>
      <c r="MRX65" s="2"/>
      <c r="MRY65" s="2"/>
      <c r="MRZ65" s="2"/>
      <c r="MSA65" s="2"/>
      <c r="MSB65" s="2"/>
      <c r="MSC65" s="2"/>
      <c r="MSD65" s="2"/>
      <c r="MSE65" s="2"/>
      <c r="MSF65" s="2"/>
      <c r="MSG65" s="2"/>
      <c r="MSH65" s="2"/>
      <c r="MSI65" s="2"/>
      <c r="MSJ65" s="2"/>
      <c r="MSK65" s="2"/>
      <c r="MSL65" s="2"/>
      <c r="MSM65" s="2"/>
      <c r="MSN65" s="2"/>
      <c r="MSO65" s="2"/>
      <c r="MSP65" s="2"/>
      <c r="MSQ65" s="2"/>
      <c r="MSR65" s="2"/>
      <c r="MSS65" s="2"/>
      <c r="MST65" s="2"/>
      <c r="MSU65" s="2"/>
      <c r="MSV65" s="2"/>
      <c r="MSW65" s="2"/>
      <c r="MSX65" s="2"/>
      <c r="MSY65" s="2"/>
      <c r="MSZ65" s="2"/>
      <c r="MTA65" s="2"/>
      <c r="MTB65" s="2"/>
      <c r="MTC65" s="2"/>
      <c r="MTD65" s="2"/>
      <c r="MTE65" s="2"/>
      <c r="MTF65" s="2"/>
      <c r="MTG65" s="2"/>
      <c r="MTH65" s="2"/>
      <c r="MTI65" s="2"/>
      <c r="MTJ65" s="2"/>
      <c r="MTK65" s="2"/>
      <c r="MTL65" s="2"/>
      <c r="MTM65" s="2"/>
      <c r="MTN65" s="2"/>
      <c r="MTO65" s="2"/>
      <c r="MTP65" s="2"/>
      <c r="MTQ65" s="2"/>
      <c r="MTR65" s="2"/>
      <c r="MTS65" s="2"/>
      <c r="MTT65" s="2"/>
      <c r="MTU65" s="2"/>
      <c r="MTV65" s="2"/>
      <c r="MTW65" s="2"/>
      <c r="MTX65" s="2"/>
      <c r="MTY65" s="2"/>
      <c r="MTZ65" s="2"/>
      <c r="MUA65" s="2"/>
      <c r="MUB65" s="2"/>
      <c r="MUC65" s="2"/>
      <c r="MUD65" s="2"/>
      <c r="MUE65" s="2"/>
      <c r="MUF65" s="2"/>
      <c r="MUG65" s="2"/>
      <c r="MUH65" s="2"/>
      <c r="MUI65" s="2"/>
      <c r="MUJ65" s="2"/>
      <c r="MUK65" s="2"/>
      <c r="MUL65" s="2"/>
      <c r="MUM65" s="2"/>
      <c r="MUN65" s="2"/>
      <c r="MUO65" s="2"/>
      <c r="MUP65" s="2"/>
      <c r="MUQ65" s="2"/>
      <c r="MUR65" s="2"/>
      <c r="MUS65" s="2"/>
      <c r="MUT65" s="2"/>
      <c r="MUU65" s="2"/>
      <c r="MUV65" s="2"/>
      <c r="MUW65" s="2"/>
      <c r="MUX65" s="2"/>
      <c r="MUY65" s="2"/>
      <c r="MUZ65" s="2"/>
      <c r="MVA65" s="2"/>
      <c r="MVB65" s="2"/>
      <c r="MVC65" s="2"/>
      <c r="MVD65" s="2"/>
      <c r="MVE65" s="2"/>
      <c r="MVF65" s="2"/>
      <c r="MVG65" s="2"/>
      <c r="MVH65" s="2"/>
      <c r="MVI65" s="2"/>
      <c r="MVJ65" s="2"/>
      <c r="MVK65" s="2"/>
      <c r="MVL65" s="2"/>
      <c r="MVM65" s="2"/>
      <c r="MVN65" s="2"/>
      <c r="MVO65" s="2"/>
      <c r="MVP65" s="2"/>
      <c r="MVQ65" s="2"/>
      <c r="MVR65" s="2"/>
      <c r="MVS65" s="2"/>
      <c r="MVT65" s="2"/>
      <c r="MVU65" s="2"/>
      <c r="MVV65" s="2"/>
      <c r="MVW65" s="2"/>
      <c r="MVX65" s="2"/>
      <c r="MVY65" s="2"/>
      <c r="MVZ65" s="2"/>
      <c r="MWA65" s="2"/>
      <c r="MWB65" s="2"/>
      <c r="MWC65" s="2"/>
      <c r="MWD65" s="2"/>
      <c r="MWE65" s="2"/>
      <c r="MWF65" s="2"/>
      <c r="MWG65" s="2"/>
      <c r="MWH65" s="2"/>
      <c r="MWI65" s="2"/>
      <c r="MWJ65" s="2"/>
      <c r="MWK65" s="2"/>
      <c r="MWL65" s="2"/>
      <c r="MWM65" s="2"/>
      <c r="MWN65" s="2"/>
      <c r="MWO65" s="2"/>
      <c r="MWP65" s="2"/>
      <c r="MWQ65" s="2"/>
      <c r="MWR65" s="2"/>
      <c r="MWS65" s="2"/>
      <c r="MWT65" s="2"/>
      <c r="MWU65" s="2"/>
      <c r="MWV65" s="2"/>
      <c r="MWW65" s="2"/>
      <c r="MWX65" s="2"/>
      <c r="MWY65" s="2"/>
      <c r="MWZ65" s="2"/>
      <c r="MXA65" s="2"/>
      <c r="MXB65" s="2"/>
      <c r="MXC65" s="2"/>
      <c r="MXD65" s="2"/>
      <c r="MXE65" s="2"/>
      <c r="MXF65" s="2"/>
      <c r="MXG65" s="2"/>
      <c r="MXH65" s="2"/>
      <c r="MXI65" s="2"/>
      <c r="MXJ65" s="2"/>
      <c r="MXK65" s="2"/>
      <c r="MXL65" s="2"/>
      <c r="MXM65" s="2"/>
      <c r="MXN65" s="2"/>
      <c r="MXO65" s="2"/>
      <c r="MXP65" s="2"/>
      <c r="MXQ65" s="2"/>
      <c r="MXR65" s="2"/>
      <c r="MXS65" s="2"/>
      <c r="MXT65" s="2"/>
      <c r="MXU65" s="2"/>
      <c r="MXV65" s="2"/>
      <c r="MXW65" s="2"/>
      <c r="MXX65" s="2"/>
      <c r="MXY65" s="2"/>
      <c r="MXZ65" s="2"/>
      <c r="MYA65" s="2"/>
      <c r="MYB65" s="2"/>
      <c r="MYC65" s="2"/>
      <c r="MYD65" s="2"/>
      <c r="MYE65" s="2"/>
      <c r="MYF65" s="2"/>
      <c r="MYG65" s="2"/>
      <c r="MYH65" s="2"/>
      <c r="MYI65" s="2"/>
      <c r="MYJ65" s="2"/>
      <c r="MYK65" s="2"/>
      <c r="MYL65" s="2"/>
      <c r="MYM65" s="2"/>
      <c r="MYN65" s="2"/>
      <c r="MYO65" s="2"/>
      <c r="MYP65" s="2"/>
      <c r="MYQ65" s="2"/>
      <c r="MYR65" s="2"/>
      <c r="MYS65" s="2"/>
      <c r="MYT65" s="2"/>
      <c r="MYU65" s="2"/>
      <c r="MYV65" s="2"/>
      <c r="MYW65" s="2"/>
      <c r="MYX65" s="2"/>
      <c r="MYY65" s="2"/>
      <c r="MYZ65" s="2"/>
      <c r="MZA65" s="2"/>
      <c r="MZB65" s="2"/>
      <c r="MZC65" s="2"/>
      <c r="MZD65" s="2"/>
      <c r="MZE65" s="2"/>
      <c r="MZF65" s="2"/>
      <c r="MZG65" s="2"/>
      <c r="MZH65" s="2"/>
      <c r="MZI65" s="2"/>
      <c r="MZJ65" s="2"/>
      <c r="MZK65" s="2"/>
      <c r="MZL65" s="2"/>
      <c r="MZM65" s="2"/>
      <c r="MZN65" s="2"/>
      <c r="MZO65" s="2"/>
      <c r="MZP65" s="2"/>
      <c r="MZQ65" s="2"/>
      <c r="MZR65" s="2"/>
      <c r="MZS65" s="2"/>
      <c r="MZT65" s="2"/>
      <c r="MZU65" s="2"/>
      <c r="MZV65" s="2"/>
      <c r="MZW65" s="2"/>
      <c r="MZX65" s="2"/>
      <c r="MZY65" s="2"/>
      <c r="MZZ65" s="2"/>
      <c r="NAA65" s="2"/>
      <c r="NAB65" s="2"/>
      <c r="NAC65" s="2"/>
      <c r="NAD65" s="2"/>
      <c r="NAE65" s="2"/>
      <c r="NAF65" s="2"/>
      <c r="NAG65" s="2"/>
      <c r="NAH65" s="2"/>
      <c r="NAI65" s="2"/>
      <c r="NAJ65" s="2"/>
      <c r="NAK65" s="2"/>
      <c r="NAL65" s="2"/>
      <c r="NAM65" s="2"/>
      <c r="NAN65" s="2"/>
      <c r="NAO65" s="2"/>
      <c r="NAP65" s="2"/>
      <c r="NAQ65" s="2"/>
      <c r="NAR65" s="2"/>
      <c r="NAS65" s="2"/>
      <c r="NAT65" s="2"/>
      <c r="NAU65" s="2"/>
      <c r="NAV65" s="2"/>
      <c r="NAW65" s="2"/>
      <c r="NAX65" s="2"/>
      <c r="NAY65" s="2"/>
      <c r="NAZ65" s="2"/>
      <c r="NBA65" s="2"/>
      <c r="NBB65" s="2"/>
      <c r="NBC65" s="2"/>
      <c r="NBD65" s="2"/>
      <c r="NBE65" s="2"/>
      <c r="NBF65" s="2"/>
      <c r="NBG65" s="2"/>
      <c r="NBH65" s="2"/>
      <c r="NBI65" s="2"/>
      <c r="NBJ65" s="2"/>
      <c r="NBK65" s="2"/>
      <c r="NBL65" s="2"/>
      <c r="NBM65" s="2"/>
      <c r="NBN65" s="2"/>
      <c r="NBO65" s="2"/>
      <c r="NBP65" s="2"/>
      <c r="NBQ65" s="2"/>
      <c r="NBR65" s="2"/>
      <c r="NBS65" s="2"/>
      <c r="NBT65" s="2"/>
      <c r="NBU65" s="2"/>
      <c r="NBV65" s="2"/>
      <c r="NBW65" s="2"/>
      <c r="NBX65" s="2"/>
      <c r="NBY65" s="2"/>
      <c r="NBZ65" s="2"/>
      <c r="NCA65" s="2"/>
      <c r="NCB65" s="2"/>
      <c r="NCC65" s="2"/>
      <c r="NCD65" s="2"/>
      <c r="NCE65" s="2"/>
      <c r="NCF65" s="2"/>
      <c r="NCG65" s="2"/>
      <c r="NCH65" s="2"/>
      <c r="NCI65" s="2"/>
      <c r="NCJ65" s="2"/>
      <c r="NCK65" s="2"/>
      <c r="NCL65" s="2"/>
      <c r="NCM65" s="2"/>
      <c r="NCN65" s="2"/>
      <c r="NCO65" s="2"/>
      <c r="NCP65" s="2"/>
      <c r="NCQ65" s="2"/>
      <c r="NCR65" s="2"/>
      <c r="NCS65" s="2"/>
      <c r="NCT65" s="2"/>
      <c r="NCU65" s="2"/>
      <c r="NCV65" s="2"/>
      <c r="NCW65" s="2"/>
      <c r="NCX65" s="2"/>
      <c r="NCY65" s="2"/>
      <c r="NCZ65" s="2"/>
      <c r="NDA65" s="2"/>
      <c r="NDB65" s="2"/>
      <c r="NDC65" s="2"/>
      <c r="NDD65" s="2"/>
      <c r="NDE65" s="2"/>
      <c r="NDF65" s="2"/>
      <c r="NDG65" s="2"/>
      <c r="NDH65" s="2"/>
      <c r="NDI65" s="2"/>
      <c r="NDJ65" s="2"/>
      <c r="NDK65" s="2"/>
      <c r="NDL65" s="2"/>
      <c r="NDM65" s="2"/>
      <c r="NDN65" s="2"/>
      <c r="NDO65" s="2"/>
      <c r="NDP65" s="2"/>
      <c r="NDQ65" s="2"/>
      <c r="NDR65" s="2"/>
      <c r="NDS65" s="2"/>
      <c r="NDT65" s="2"/>
      <c r="NDU65" s="2"/>
      <c r="NDV65" s="2"/>
      <c r="NDW65" s="2"/>
      <c r="NDX65" s="2"/>
      <c r="NDY65" s="2"/>
      <c r="NDZ65" s="2"/>
      <c r="NEA65" s="2"/>
      <c r="NEB65" s="2"/>
      <c r="NEC65" s="2"/>
      <c r="NED65" s="2"/>
      <c r="NEE65" s="2"/>
      <c r="NEF65" s="2"/>
      <c r="NEG65" s="2"/>
      <c r="NEH65" s="2"/>
      <c r="NEI65" s="2"/>
      <c r="NEJ65" s="2"/>
      <c r="NEK65" s="2"/>
      <c r="NEL65" s="2"/>
      <c r="NEM65" s="2"/>
      <c r="NEN65" s="2"/>
      <c r="NEO65" s="2"/>
      <c r="NEP65" s="2"/>
      <c r="NEQ65" s="2"/>
      <c r="NER65" s="2"/>
      <c r="NES65" s="2"/>
      <c r="NET65" s="2"/>
      <c r="NEU65" s="2"/>
      <c r="NEV65" s="2"/>
      <c r="NEW65" s="2"/>
      <c r="NEX65" s="2"/>
      <c r="NEY65" s="2"/>
      <c r="NEZ65" s="2"/>
      <c r="NFA65" s="2"/>
      <c r="NFB65" s="2"/>
      <c r="NFC65" s="2"/>
      <c r="NFD65" s="2"/>
      <c r="NFE65" s="2"/>
      <c r="NFF65" s="2"/>
      <c r="NFG65" s="2"/>
      <c r="NFH65" s="2"/>
      <c r="NFI65" s="2"/>
      <c r="NFJ65" s="2"/>
      <c r="NFK65" s="2"/>
      <c r="NFL65" s="2"/>
      <c r="NFM65" s="2"/>
      <c r="NFN65" s="2"/>
      <c r="NFO65" s="2"/>
      <c r="NFP65" s="2"/>
      <c r="NFQ65" s="2"/>
      <c r="NFR65" s="2"/>
      <c r="NFS65" s="2"/>
      <c r="NFT65" s="2"/>
      <c r="NFU65" s="2"/>
      <c r="NFV65" s="2"/>
      <c r="NFW65" s="2"/>
      <c r="NFX65" s="2"/>
      <c r="NFY65" s="2"/>
      <c r="NFZ65" s="2"/>
      <c r="NGA65" s="2"/>
      <c r="NGB65" s="2"/>
      <c r="NGC65" s="2"/>
      <c r="NGD65" s="2"/>
      <c r="NGE65" s="2"/>
      <c r="NGF65" s="2"/>
      <c r="NGG65" s="2"/>
      <c r="NGH65" s="2"/>
      <c r="NGI65" s="2"/>
      <c r="NGJ65" s="2"/>
      <c r="NGK65" s="2"/>
      <c r="NGL65" s="2"/>
      <c r="NGM65" s="2"/>
      <c r="NGN65" s="2"/>
      <c r="NGO65" s="2"/>
      <c r="NGP65" s="2"/>
      <c r="NGQ65" s="2"/>
      <c r="NGR65" s="2"/>
      <c r="NGS65" s="2"/>
      <c r="NGT65" s="2"/>
      <c r="NGU65" s="2"/>
      <c r="NGV65" s="2"/>
      <c r="NGW65" s="2"/>
      <c r="NGX65" s="2"/>
      <c r="NGY65" s="2"/>
      <c r="NGZ65" s="2"/>
      <c r="NHA65" s="2"/>
      <c r="NHB65" s="2"/>
      <c r="NHC65" s="2"/>
      <c r="NHD65" s="2"/>
      <c r="NHE65" s="2"/>
      <c r="NHF65" s="2"/>
      <c r="NHG65" s="2"/>
      <c r="NHH65" s="2"/>
      <c r="NHI65" s="2"/>
      <c r="NHJ65" s="2"/>
      <c r="NHK65" s="2"/>
      <c r="NHL65" s="2"/>
      <c r="NHM65" s="2"/>
      <c r="NHN65" s="2"/>
      <c r="NHO65" s="2"/>
      <c r="NHP65" s="2"/>
      <c r="NHQ65" s="2"/>
      <c r="NHR65" s="2"/>
      <c r="NHS65" s="2"/>
      <c r="NHT65" s="2"/>
      <c r="NHU65" s="2"/>
      <c r="NHV65" s="2"/>
      <c r="NHW65" s="2"/>
      <c r="NHX65" s="2"/>
      <c r="NHY65" s="2"/>
      <c r="NHZ65" s="2"/>
      <c r="NIA65" s="2"/>
      <c r="NIB65" s="2"/>
      <c r="NIC65" s="2"/>
      <c r="NID65" s="2"/>
      <c r="NIE65" s="2"/>
      <c r="NIF65" s="2"/>
      <c r="NIG65" s="2"/>
      <c r="NIH65" s="2"/>
      <c r="NII65" s="2"/>
      <c r="NIJ65" s="2"/>
      <c r="NIK65" s="2"/>
      <c r="NIL65" s="2"/>
      <c r="NIM65" s="2"/>
      <c r="NIN65" s="2"/>
      <c r="NIO65" s="2"/>
      <c r="NIP65" s="2"/>
      <c r="NIQ65" s="2"/>
      <c r="NIR65" s="2"/>
      <c r="NIS65" s="2"/>
      <c r="NIT65" s="2"/>
      <c r="NIU65" s="2"/>
      <c r="NIV65" s="2"/>
      <c r="NIW65" s="2"/>
      <c r="NIX65" s="2"/>
      <c r="NIY65" s="2"/>
      <c r="NIZ65" s="2"/>
      <c r="NJA65" s="2"/>
      <c r="NJB65" s="2"/>
      <c r="NJC65" s="2"/>
      <c r="NJD65" s="2"/>
      <c r="NJE65" s="2"/>
      <c r="NJF65" s="2"/>
      <c r="NJG65" s="2"/>
      <c r="NJH65" s="2"/>
      <c r="NJI65" s="2"/>
      <c r="NJJ65" s="2"/>
      <c r="NJK65" s="2"/>
      <c r="NJL65" s="2"/>
      <c r="NJM65" s="2"/>
      <c r="NJN65" s="2"/>
      <c r="NJO65" s="2"/>
      <c r="NJP65" s="2"/>
      <c r="NJQ65" s="2"/>
      <c r="NJR65" s="2"/>
      <c r="NJS65" s="2"/>
      <c r="NJT65" s="2"/>
      <c r="NJU65" s="2"/>
      <c r="NJV65" s="2"/>
      <c r="NJW65" s="2"/>
      <c r="NJX65" s="2"/>
      <c r="NJY65" s="2"/>
      <c r="NJZ65" s="2"/>
      <c r="NKA65" s="2"/>
      <c r="NKB65" s="2"/>
      <c r="NKC65" s="2"/>
      <c r="NKD65" s="2"/>
      <c r="NKE65" s="2"/>
      <c r="NKF65" s="2"/>
      <c r="NKG65" s="2"/>
      <c r="NKH65" s="2"/>
      <c r="NKI65" s="2"/>
      <c r="NKJ65" s="2"/>
      <c r="NKK65" s="2"/>
      <c r="NKL65" s="2"/>
      <c r="NKM65" s="2"/>
      <c r="NKN65" s="2"/>
      <c r="NKO65" s="2"/>
      <c r="NKP65" s="2"/>
      <c r="NKQ65" s="2"/>
      <c r="NKR65" s="2"/>
      <c r="NKS65" s="2"/>
      <c r="NKT65" s="2"/>
      <c r="NKU65" s="2"/>
      <c r="NKV65" s="2"/>
      <c r="NKW65" s="2"/>
      <c r="NKX65" s="2"/>
      <c r="NKY65" s="2"/>
      <c r="NKZ65" s="2"/>
      <c r="NLA65" s="2"/>
      <c r="NLB65" s="2"/>
      <c r="NLC65" s="2"/>
      <c r="NLD65" s="2"/>
      <c r="NLE65" s="2"/>
      <c r="NLF65" s="2"/>
      <c r="NLG65" s="2"/>
      <c r="NLH65" s="2"/>
      <c r="NLI65" s="2"/>
      <c r="NLJ65" s="2"/>
      <c r="NLK65" s="2"/>
      <c r="NLL65" s="2"/>
      <c r="NLM65" s="2"/>
      <c r="NLN65" s="2"/>
      <c r="NLO65" s="2"/>
      <c r="NLP65" s="2"/>
      <c r="NLQ65" s="2"/>
      <c r="NLR65" s="2"/>
      <c r="NLS65" s="2"/>
      <c r="NLT65" s="2"/>
      <c r="NLU65" s="2"/>
      <c r="NLV65" s="2"/>
      <c r="NLW65" s="2"/>
      <c r="NLX65" s="2"/>
      <c r="NLY65" s="2"/>
      <c r="NLZ65" s="2"/>
      <c r="NMA65" s="2"/>
      <c r="NMB65" s="2"/>
      <c r="NMC65" s="2"/>
      <c r="NMD65" s="2"/>
      <c r="NME65" s="2"/>
      <c r="NMF65" s="2"/>
      <c r="NMG65" s="2"/>
      <c r="NMH65" s="2"/>
      <c r="NMI65" s="2"/>
      <c r="NMJ65" s="2"/>
      <c r="NMK65" s="2"/>
      <c r="NML65" s="2"/>
      <c r="NMM65" s="2"/>
      <c r="NMN65" s="2"/>
      <c r="NMO65" s="2"/>
      <c r="NMP65" s="2"/>
      <c r="NMQ65" s="2"/>
      <c r="NMR65" s="2"/>
      <c r="NMS65" s="2"/>
      <c r="NMT65" s="2"/>
      <c r="NMU65" s="2"/>
      <c r="NMV65" s="2"/>
      <c r="NMW65" s="2"/>
      <c r="NMX65" s="2"/>
      <c r="NMY65" s="2"/>
      <c r="NMZ65" s="2"/>
      <c r="NNA65" s="2"/>
      <c r="NNB65" s="2"/>
      <c r="NNC65" s="2"/>
      <c r="NND65" s="2"/>
      <c r="NNE65" s="2"/>
      <c r="NNF65" s="2"/>
      <c r="NNG65" s="2"/>
      <c r="NNH65" s="2"/>
      <c r="NNI65" s="2"/>
      <c r="NNJ65" s="2"/>
      <c r="NNK65" s="2"/>
      <c r="NNL65" s="2"/>
      <c r="NNM65" s="2"/>
      <c r="NNN65" s="2"/>
      <c r="NNO65" s="2"/>
      <c r="NNP65" s="2"/>
      <c r="NNQ65" s="2"/>
      <c r="NNR65" s="2"/>
      <c r="NNS65" s="2"/>
      <c r="NNT65" s="2"/>
      <c r="NNU65" s="2"/>
      <c r="NNV65" s="2"/>
      <c r="NNW65" s="2"/>
      <c r="NNX65" s="2"/>
      <c r="NNY65" s="2"/>
      <c r="NNZ65" s="2"/>
      <c r="NOA65" s="2"/>
      <c r="NOB65" s="2"/>
      <c r="NOC65" s="2"/>
      <c r="NOD65" s="2"/>
      <c r="NOE65" s="2"/>
      <c r="NOF65" s="2"/>
      <c r="NOG65" s="2"/>
      <c r="NOH65" s="2"/>
      <c r="NOI65" s="2"/>
      <c r="NOJ65" s="2"/>
      <c r="NOK65" s="2"/>
      <c r="NOL65" s="2"/>
      <c r="NOM65" s="2"/>
      <c r="NON65" s="2"/>
      <c r="NOO65" s="2"/>
      <c r="NOP65" s="2"/>
      <c r="NOQ65" s="2"/>
      <c r="NOR65" s="2"/>
      <c r="NOS65" s="2"/>
      <c r="NOT65" s="2"/>
      <c r="NOU65" s="2"/>
      <c r="NOV65" s="2"/>
      <c r="NOW65" s="2"/>
      <c r="NOX65" s="2"/>
      <c r="NOY65" s="2"/>
      <c r="NOZ65" s="2"/>
      <c r="NPA65" s="2"/>
      <c r="NPB65" s="2"/>
      <c r="NPC65" s="2"/>
      <c r="NPD65" s="2"/>
      <c r="NPE65" s="2"/>
      <c r="NPF65" s="2"/>
      <c r="NPG65" s="2"/>
      <c r="NPH65" s="2"/>
      <c r="NPI65" s="2"/>
      <c r="NPJ65" s="2"/>
      <c r="NPK65" s="2"/>
      <c r="NPL65" s="2"/>
      <c r="NPM65" s="2"/>
      <c r="NPN65" s="2"/>
      <c r="NPO65" s="2"/>
      <c r="NPP65" s="2"/>
      <c r="NPQ65" s="2"/>
      <c r="NPR65" s="2"/>
      <c r="NPS65" s="2"/>
      <c r="NPT65" s="2"/>
      <c r="NPU65" s="2"/>
      <c r="NPV65" s="2"/>
      <c r="NPW65" s="2"/>
      <c r="NPX65" s="2"/>
      <c r="NPY65" s="2"/>
      <c r="NPZ65" s="2"/>
      <c r="NQA65" s="2"/>
      <c r="NQB65" s="2"/>
      <c r="NQC65" s="2"/>
      <c r="NQD65" s="2"/>
      <c r="NQE65" s="2"/>
      <c r="NQF65" s="2"/>
      <c r="NQG65" s="2"/>
      <c r="NQH65" s="2"/>
      <c r="NQI65" s="2"/>
      <c r="NQJ65" s="2"/>
      <c r="NQK65" s="2"/>
      <c r="NQL65" s="2"/>
      <c r="NQM65" s="2"/>
      <c r="NQN65" s="2"/>
      <c r="NQO65" s="2"/>
      <c r="NQP65" s="2"/>
      <c r="NQQ65" s="2"/>
      <c r="NQR65" s="2"/>
      <c r="NQS65" s="2"/>
      <c r="NQT65" s="2"/>
      <c r="NQU65" s="2"/>
      <c r="NQV65" s="2"/>
      <c r="NQW65" s="2"/>
      <c r="NQX65" s="2"/>
      <c r="NQY65" s="2"/>
      <c r="NQZ65" s="2"/>
      <c r="NRA65" s="2"/>
      <c r="NRB65" s="2"/>
      <c r="NRC65" s="2"/>
      <c r="NRD65" s="2"/>
      <c r="NRE65" s="2"/>
      <c r="NRF65" s="2"/>
      <c r="NRG65" s="2"/>
      <c r="NRH65" s="2"/>
      <c r="NRI65" s="2"/>
      <c r="NRJ65" s="2"/>
      <c r="NRK65" s="2"/>
      <c r="NRL65" s="2"/>
      <c r="NRM65" s="2"/>
      <c r="NRN65" s="2"/>
      <c r="NRO65" s="2"/>
      <c r="NRP65" s="2"/>
      <c r="NRQ65" s="2"/>
      <c r="NRR65" s="2"/>
      <c r="NRS65" s="2"/>
      <c r="NRT65" s="2"/>
      <c r="NRU65" s="2"/>
      <c r="NRV65" s="2"/>
      <c r="NRW65" s="2"/>
      <c r="NRX65" s="2"/>
      <c r="NRY65" s="2"/>
      <c r="NRZ65" s="2"/>
      <c r="NSA65" s="2"/>
      <c r="NSB65" s="2"/>
      <c r="NSC65" s="2"/>
      <c r="NSD65" s="2"/>
      <c r="NSE65" s="2"/>
      <c r="NSF65" s="2"/>
      <c r="NSG65" s="2"/>
      <c r="NSH65" s="2"/>
      <c r="NSI65" s="2"/>
      <c r="NSJ65" s="2"/>
      <c r="NSK65" s="2"/>
      <c r="NSL65" s="2"/>
      <c r="NSM65" s="2"/>
      <c r="NSN65" s="2"/>
      <c r="NSO65" s="2"/>
      <c r="NSP65" s="2"/>
      <c r="NSQ65" s="2"/>
      <c r="NSR65" s="2"/>
      <c r="NSS65" s="2"/>
      <c r="NST65" s="2"/>
      <c r="NSU65" s="2"/>
      <c r="NSV65" s="2"/>
      <c r="NSW65" s="2"/>
      <c r="NSX65" s="2"/>
      <c r="NSY65" s="2"/>
      <c r="NSZ65" s="2"/>
      <c r="NTA65" s="2"/>
      <c r="NTB65" s="2"/>
      <c r="NTC65" s="2"/>
      <c r="NTD65" s="2"/>
      <c r="NTE65" s="2"/>
      <c r="NTF65" s="2"/>
      <c r="NTG65" s="2"/>
      <c r="NTH65" s="2"/>
      <c r="NTI65" s="2"/>
      <c r="NTJ65" s="2"/>
      <c r="NTK65" s="2"/>
      <c r="NTL65" s="2"/>
      <c r="NTM65" s="2"/>
      <c r="NTN65" s="2"/>
      <c r="NTO65" s="2"/>
      <c r="NTP65" s="2"/>
      <c r="NTQ65" s="2"/>
      <c r="NTR65" s="2"/>
      <c r="NTS65" s="2"/>
      <c r="NTT65" s="2"/>
      <c r="NTU65" s="2"/>
      <c r="NTV65" s="2"/>
      <c r="NTW65" s="2"/>
      <c r="NTX65" s="2"/>
      <c r="NTY65" s="2"/>
      <c r="NTZ65" s="2"/>
      <c r="NUA65" s="2"/>
      <c r="NUB65" s="2"/>
      <c r="NUC65" s="2"/>
      <c r="NUD65" s="2"/>
      <c r="NUE65" s="2"/>
      <c r="NUF65" s="2"/>
      <c r="NUG65" s="2"/>
      <c r="NUH65" s="2"/>
      <c r="NUI65" s="2"/>
      <c r="NUJ65" s="2"/>
      <c r="NUK65" s="2"/>
      <c r="NUL65" s="2"/>
      <c r="NUM65" s="2"/>
      <c r="NUN65" s="2"/>
      <c r="NUO65" s="2"/>
      <c r="NUP65" s="2"/>
      <c r="NUQ65" s="2"/>
      <c r="NUR65" s="2"/>
      <c r="NUS65" s="2"/>
      <c r="NUT65" s="2"/>
      <c r="NUU65" s="2"/>
      <c r="NUV65" s="2"/>
      <c r="NUW65" s="2"/>
      <c r="NUX65" s="2"/>
      <c r="NUY65" s="2"/>
      <c r="NUZ65" s="2"/>
      <c r="NVA65" s="2"/>
      <c r="NVB65" s="2"/>
      <c r="NVC65" s="2"/>
      <c r="NVD65" s="2"/>
      <c r="NVE65" s="2"/>
      <c r="NVF65" s="2"/>
      <c r="NVG65" s="2"/>
      <c r="NVH65" s="2"/>
      <c r="NVI65" s="2"/>
      <c r="NVJ65" s="2"/>
      <c r="NVK65" s="2"/>
      <c r="NVL65" s="2"/>
      <c r="NVM65" s="2"/>
      <c r="NVN65" s="2"/>
      <c r="NVO65" s="2"/>
      <c r="NVP65" s="2"/>
      <c r="NVQ65" s="2"/>
      <c r="NVR65" s="2"/>
      <c r="NVS65" s="2"/>
      <c r="NVT65" s="2"/>
      <c r="NVU65" s="2"/>
      <c r="NVV65" s="2"/>
      <c r="NVW65" s="2"/>
      <c r="NVX65" s="2"/>
      <c r="NVY65" s="2"/>
      <c r="NVZ65" s="2"/>
      <c r="NWA65" s="2"/>
      <c r="NWB65" s="2"/>
      <c r="NWC65" s="2"/>
      <c r="NWD65" s="2"/>
      <c r="NWE65" s="2"/>
      <c r="NWF65" s="2"/>
      <c r="NWG65" s="2"/>
      <c r="NWH65" s="2"/>
      <c r="NWI65" s="2"/>
      <c r="NWJ65" s="2"/>
      <c r="NWK65" s="2"/>
      <c r="NWL65" s="2"/>
      <c r="NWM65" s="2"/>
      <c r="NWN65" s="2"/>
      <c r="NWO65" s="2"/>
      <c r="NWP65" s="2"/>
      <c r="NWQ65" s="2"/>
      <c r="NWR65" s="2"/>
      <c r="NWS65" s="2"/>
      <c r="NWT65" s="2"/>
      <c r="NWU65" s="2"/>
      <c r="NWV65" s="2"/>
      <c r="NWW65" s="2"/>
      <c r="NWX65" s="2"/>
      <c r="NWY65" s="2"/>
      <c r="NWZ65" s="2"/>
      <c r="NXA65" s="2"/>
      <c r="NXB65" s="2"/>
      <c r="NXC65" s="2"/>
      <c r="NXD65" s="2"/>
      <c r="NXE65" s="2"/>
      <c r="NXF65" s="2"/>
      <c r="NXG65" s="2"/>
      <c r="NXH65" s="2"/>
      <c r="NXI65" s="2"/>
      <c r="NXJ65" s="2"/>
      <c r="NXK65" s="2"/>
      <c r="NXL65" s="2"/>
      <c r="NXM65" s="2"/>
      <c r="NXN65" s="2"/>
      <c r="NXO65" s="2"/>
      <c r="NXP65" s="2"/>
      <c r="NXQ65" s="2"/>
      <c r="NXR65" s="2"/>
      <c r="NXS65" s="2"/>
      <c r="NXT65" s="2"/>
      <c r="NXU65" s="2"/>
      <c r="NXV65" s="2"/>
      <c r="NXW65" s="2"/>
      <c r="NXX65" s="2"/>
      <c r="NXY65" s="2"/>
      <c r="NXZ65" s="2"/>
      <c r="NYA65" s="2"/>
      <c r="NYB65" s="2"/>
      <c r="NYC65" s="2"/>
      <c r="NYD65" s="2"/>
      <c r="NYE65" s="2"/>
      <c r="NYF65" s="2"/>
      <c r="NYG65" s="2"/>
      <c r="NYH65" s="2"/>
      <c r="NYI65" s="2"/>
      <c r="NYJ65" s="2"/>
      <c r="NYK65" s="2"/>
      <c r="NYL65" s="2"/>
      <c r="NYM65" s="2"/>
      <c r="NYN65" s="2"/>
      <c r="NYO65" s="2"/>
      <c r="NYP65" s="2"/>
      <c r="NYQ65" s="2"/>
      <c r="NYR65" s="2"/>
      <c r="NYS65" s="2"/>
      <c r="NYT65" s="2"/>
      <c r="NYU65" s="2"/>
      <c r="NYV65" s="2"/>
      <c r="NYW65" s="2"/>
      <c r="NYX65" s="2"/>
      <c r="NYY65" s="2"/>
      <c r="NYZ65" s="2"/>
      <c r="NZA65" s="2"/>
      <c r="NZB65" s="2"/>
      <c r="NZC65" s="2"/>
      <c r="NZD65" s="2"/>
      <c r="NZE65" s="2"/>
      <c r="NZF65" s="2"/>
      <c r="NZG65" s="2"/>
      <c r="NZH65" s="2"/>
      <c r="NZI65" s="2"/>
      <c r="NZJ65" s="2"/>
      <c r="NZK65" s="2"/>
      <c r="NZL65" s="2"/>
      <c r="NZM65" s="2"/>
      <c r="NZN65" s="2"/>
      <c r="NZO65" s="2"/>
      <c r="NZP65" s="2"/>
      <c r="NZQ65" s="2"/>
      <c r="NZR65" s="2"/>
      <c r="NZS65" s="2"/>
      <c r="NZT65" s="2"/>
      <c r="NZU65" s="2"/>
      <c r="NZV65" s="2"/>
      <c r="NZW65" s="2"/>
      <c r="NZX65" s="2"/>
      <c r="NZY65" s="2"/>
      <c r="NZZ65" s="2"/>
      <c r="OAA65" s="2"/>
      <c r="OAB65" s="2"/>
      <c r="OAC65" s="2"/>
      <c r="OAD65" s="2"/>
      <c r="OAE65" s="2"/>
      <c r="OAF65" s="2"/>
      <c r="OAG65" s="2"/>
      <c r="OAH65" s="2"/>
      <c r="OAI65" s="2"/>
      <c r="OAJ65" s="2"/>
      <c r="OAK65" s="2"/>
      <c r="OAL65" s="2"/>
      <c r="OAM65" s="2"/>
      <c r="OAN65" s="2"/>
      <c r="OAO65" s="2"/>
      <c r="OAP65" s="2"/>
      <c r="OAQ65" s="2"/>
      <c r="OAR65" s="2"/>
      <c r="OAS65" s="2"/>
      <c r="OAT65" s="2"/>
      <c r="OAU65" s="2"/>
      <c r="OAV65" s="2"/>
      <c r="OAW65" s="2"/>
      <c r="OAX65" s="2"/>
      <c r="OAY65" s="2"/>
      <c r="OAZ65" s="2"/>
      <c r="OBA65" s="2"/>
      <c r="OBB65" s="2"/>
      <c r="OBC65" s="2"/>
      <c r="OBD65" s="2"/>
      <c r="OBE65" s="2"/>
      <c r="OBF65" s="2"/>
      <c r="OBG65" s="2"/>
      <c r="OBH65" s="2"/>
      <c r="OBI65" s="2"/>
      <c r="OBJ65" s="2"/>
      <c r="OBK65" s="2"/>
      <c r="OBL65" s="2"/>
      <c r="OBM65" s="2"/>
      <c r="OBN65" s="2"/>
      <c r="OBO65" s="2"/>
      <c r="OBP65" s="2"/>
      <c r="OBQ65" s="2"/>
      <c r="OBR65" s="2"/>
      <c r="OBS65" s="2"/>
      <c r="OBT65" s="2"/>
      <c r="OBU65" s="2"/>
      <c r="OBV65" s="2"/>
      <c r="OBW65" s="2"/>
      <c r="OBX65" s="2"/>
      <c r="OBY65" s="2"/>
      <c r="OBZ65" s="2"/>
      <c r="OCA65" s="2"/>
      <c r="OCB65" s="2"/>
      <c r="OCC65" s="2"/>
      <c r="OCD65" s="2"/>
      <c r="OCE65" s="2"/>
      <c r="OCF65" s="2"/>
      <c r="OCG65" s="2"/>
      <c r="OCH65" s="2"/>
      <c r="OCI65" s="2"/>
      <c r="OCJ65" s="2"/>
      <c r="OCK65" s="2"/>
      <c r="OCL65" s="2"/>
      <c r="OCM65" s="2"/>
      <c r="OCN65" s="2"/>
      <c r="OCO65" s="2"/>
      <c r="OCP65" s="2"/>
      <c r="OCQ65" s="2"/>
      <c r="OCR65" s="2"/>
      <c r="OCS65" s="2"/>
      <c r="OCT65" s="2"/>
      <c r="OCU65" s="2"/>
      <c r="OCV65" s="2"/>
      <c r="OCW65" s="2"/>
      <c r="OCX65" s="2"/>
      <c r="OCY65" s="2"/>
      <c r="OCZ65" s="2"/>
      <c r="ODA65" s="2"/>
      <c r="ODB65" s="2"/>
      <c r="ODC65" s="2"/>
      <c r="ODD65" s="2"/>
      <c r="ODE65" s="2"/>
      <c r="ODF65" s="2"/>
      <c r="ODG65" s="2"/>
      <c r="ODH65" s="2"/>
      <c r="ODI65" s="2"/>
      <c r="ODJ65" s="2"/>
      <c r="ODK65" s="2"/>
      <c r="ODL65" s="2"/>
      <c r="ODM65" s="2"/>
      <c r="ODN65" s="2"/>
      <c r="ODO65" s="2"/>
      <c r="ODP65" s="2"/>
      <c r="ODQ65" s="2"/>
      <c r="ODR65" s="2"/>
      <c r="ODS65" s="2"/>
      <c r="ODT65" s="2"/>
      <c r="ODU65" s="2"/>
      <c r="ODV65" s="2"/>
      <c r="ODW65" s="2"/>
      <c r="ODX65" s="2"/>
      <c r="ODY65" s="2"/>
      <c r="ODZ65" s="2"/>
      <c r="OEA65" s="2"/>
      <c r="OEB65" s="2"/>
      <c r="OEC65" s="2"/>
      <c r="OED65" s="2"/>
      <c r="OEE65" s="2"/>
      <c r="OEF65" s="2"/>
      <c r="OEG65" s="2"/>
      <c r="OEH65" s="2"/>
      <c r="OEI65" s="2"/>
      <c r="OEJ65" s="2"/>
      <c r="OEK65" s="2"/>
      <c r="OEL65" s="2"/>
      <c r="OEM65" s="2"/>
      <c r="OEN65" s="2"/>
      <c r="OEO65" s="2"/>
      <c r="OEP65" s="2"/>
      <c r="OEQ65" s="2"/>
      <c r="OER65" s="2"/>
      <c r="OES65" s="2"/>
      <c r="OET65" s="2"/>
      <c r="OEU65" s="2"/>
      <c r="OEV65" s="2"/>
      <c r="OEW65" s="2"/>
      <c r="OEX65" s="2"/>
      <c r="OEY65" s="2"/>
      <c r="OEZ65" s="2"/>
      <c r="OFA65" s="2"/>
      <c r="OFB65" s="2"/>
      <c r="OFC65" s="2"/>
      <c r="OFD65" s="2"/>
      <c r="OFE65" s="2"/>
      <c r="OFF65" s="2"/>
      <c r="OFG65" s="2"/>
      <c r="OFH65" s="2"/>
      <c r="OFI65" s="2"/>
      <c r="OFJ65" s="2"/>
      <c r="OFK65" s="2"/>
      <c r="OFL65" s="2"/>
      <c r="OFM65" s="2"/>
      <c r="OFN65" s="2"/>
      <c r="OFO65" s="2"/>
      <c r="OFP65" s="2"/>
      <c r="OFQ65" s="2"/>
      <c r="OFR65" s="2"/>
      <c r="OFS65" s="2"/>
      <c r="OFT65" s="2"/>
      <c r="OFU65" s="2"/>
      <c r="OFV65" s="2"/>
      <c r="OFW65" s="2"/>
      <c r="OFX65" s="2"/>
      <c r="OFY65" s="2"/>
      <c r="OFZ65" s="2"/>
      <c r="OGA65" s="2"/>
      <c r="OGB65" s="2"/>
      <c r="OGC65" s="2"/>
      <c r="OGD65" s="2"/>
      <c r="OGE65" s="2"/>
      <c r="OGF65" s="2"/>
      <c r="OGG65" s="2"/>
      <c r="OGH65" s="2"/>
      <c r="OGI65" s="2"/>
      <c r="OGJ65" s="2"/>
      <c r="OGK65" s="2"/>
      <c r="OGL65" s="2"/>
      <c r="OGM65" s="2"/>
      <c r="OGN65" s="2"/>
      <c r="OGO65" s="2"/>
      <c r="OGP65" s="2"/>
      <c r="OGQ65" s="2"/>
      <c r="OGR65" s="2"/>
      <c r="OGS65" s="2"/>
      <c r="OGT65" s="2"/>
      <c r="OGU65" s="2"/>
      <c r="OGV65" s="2"/>
      <c r="OGW65" s="2"/>
      <c r="OGX65" s="2"/>
      <c r="OGY65" s="2"/>
      <c r="OGZ65" s="2"/>
      <c r="OHA65" s="2"/>
      <c r="OHB65" s="2"/>
      <c r="OHC65" s="2"/>
      <c r="OHD65" s="2"/>
      <c r="OHE65" s="2"/>
      <c r="OHF65" s="2"/>
      <c r="OHG65" s="2"/>
      <c r="OHH65" s="2"/>
      <c r="OHI65" s="2"/>
      <c r="OHJ65" s="2"/>
      <c r="OHK65" s="2"/>
      <c r="OHL65" s="2"/>
      <c r="OHM65" s="2"/>
      <c r="OHN65" s="2"/>
      <c r="OHO65" s="2"/>
      <c r="OHP65" s="2"/>
      <c r="OHQ65" s="2"/>
      <c r="OHR65" s="2"/>
      <c r="OHS65" s="2"/>
      <c r="OHT65" s="2"/>
      <c r="OHU65" s="2"/>
      <c r="OHV65" s="2"/>
      <c r="OHW65" s="2"/>
      <c r="OHX65" s="2"/>
      <c r="OHY65" s="2"/>
      <c r="OHZ65" s="2"/>
      <c r="OIA65" s="2"/>
      <c r="OIB65" s="2"/>
      <c r="OIC65" s="2"/>
      <c r="OID65" s="2"/>
      <c r="OIE65" s="2"/>
      <c r="OIF65" s="2"/>
      <c r="OIG65" s="2"/>
      <c r="OIH65" s="2"/>
      <c r="OII65" s="2"/>
      <c r="OIJ65" s="2"/>
      <c r="OIK65" s="2"/>
      <c r="OIL65" s="2"/>
      <c r="OIM65" s="2"/>
      <c r="OIN65" s="2"/>
      <c r="OIO65" s="2"/>
      <c r="OIP65" s="2"/>
      <c r="OIQ65" s="2"/>
      <c r="OIR65" s="2"/>
      <c r="OIS65" s="2"/>
      <c r="OIT65" s="2"/>
      <c r="OIU65" s="2"/>
      <c r="OIV65" s="2"/>
      <c r="OIW65" s="2"/>
      <c r="OIX65" s="2"/>
      <c r="OIY65" s="2"/>
      <c r="OIZ65" s="2"/>
      <c r="OJA65" s="2"/>
      <c r="OJB65" s="2"/>
      <c r="OJC65" s="2"/>
      <c r="OJD65" s="2"/>
      <c r="OJE65" s="2"/>
      <c r="OJF65" s="2"/>
      <c r="OJG65" s="2"/>
      <c r="OJH65" s="2"/>
      <c r="OJI65" s="2"/>
      <c r="OJJ65" s="2"/>
      <c r="OJK65" s="2"/>
      <c r="OJL65" s="2"/>
      <c r="OJM65" s="2"/>
      <c r="OJN65" s="2"/>
      <c r="OJO65" s="2"/>
      <c r="OJP65" s="2"/>
      <c r="OJQ65" s="2"/>
      <c r="OJR65" s="2"/>
      <c r="OJS65" s="2"/>
      <c r="OJT65" s="2"/>
      <c r="OJU65" s="2"/>
      <c r="OJV65" s="2"/>
      <c r="OJW65" s="2"/>
      <c r="OJX65" s="2"/>
      <c r="OJY65" s="2"/>
      <c r="OJZ65" s="2"/>
      <c r="OKA65" s="2"/>
      <c r="OKB65" s="2"/>
      <c r="OKC65" s="2"/>
      <c r="OKD65" s="2"/>
      <c r="OKE65" s="2"/>
      <c r="OKF65" s="2"/>
      <c r="OKG65" s="2"/>
      <c r="OKH65" s="2"/>
      <c r="OKI65" s="2"/>
      <c r="OKJ65" s="2"/>
      <c r="OKK65" s="2"/>
      <c r="OKL65" s="2"/>
      <c r="OKM65" s="2"/>
      <c r="OKN65" s="2"/>
      <c r="OKO65" s="2"/>
      <c r="OKP65" s="2"/>
      <c r="OKQ65" s="2"/>
      <c r="OKR65" s="2"/>
      <c r="OKS65" s="2"/>
      <c r="OKT65" s="2"/>
      <c r="OKU65" s="2"/>
      <c r="OKV65" s="2"/>
      <c r="OKW65" s="2"/>
      <c r="OKX65" s="2"/>
      <c r="OKY65" s="2"/>
      <c r="OKZ65" s="2"/>
      <c r="OLA65" s="2"/>
      <c r="OLB65" s="2"/>
      <c r="OLC65" s="2"/>
      <c r="OLD65" s="2"/>
      <c r="OLE65" s="2"/>
      <c r="OLF65" s="2"/>
      <c r="OLG65" s="2"/>
      <c r="OLH65" s="2"/>
      <c r="OLI65" s="2"/>
      <c r="OLJ65" s="2"/>
      <c r="OLK65" s="2"/>
      <c r="OLL65" s="2"/>
      <c r="OLM65" s="2"/>
      <c r="OLN65" s="2"/>
      <c r="OLO65" s="2"/>
      <c r="OLP65" s="2"/>
      <c r="OLQ65" s="2"/>
      <c r="OLR65" s="2"/>
      <c r="OLS65" s="2"/>
      <c r="OLT65" s="2"/>
      <c r="OLU65" s="2"/>
      <c r="OLV65" s="2"/>
      <c r="OLW65" s="2"/>
      <c r="OLX65" s="2"/>
      <c r="OLY65" s="2"/>
      <c r="OLZ65" s="2"/>
      <c r="OMA65" s="2"/>
      <c r="OMB65" s="2"/>
      <c r="OMC65" s="2"/>
      <c r="OMD65" s="2"/>
      <c r="OME65" s="2"/>
      <c r="OMF65" s="2"/>
      <c r="OMG65" s="2"/>
      <c r="OMH65" s="2"/>
      <c r="OMI65" s="2"/>
      <c r="OMJ65" s="2"/>
      <c r="OMK65" s="2"/>
      <c r="OML65" s="2"/>
      <c r="OMM65" s="2"/>
      <c r="OMN65" s="2"/>
      <c r="OMO65" s="2"/>
      <c r="OMP65" s="2"/>
      <c r="OMQ65" s="2"/>
      <c r="OMR65" s="2"/>
      <c r="OMS65" s="2"/>
      <c r="OMT65" s="2"/>
      <c r="OMU65" s="2"/>
      <c r="OMV65" s="2"/>
      <c r="OMW65" s="2"/>
      <c r="OMX65" s="2"/>
      <c r="OMY65" s="2"/>
      <c r="OMZ65" s="2"/>
      <c r="ONA65" s="2"/>
      <c r="ONB65" s="2"/>
      <c r="ONC65" s="2"/>
      <c r="OND65" s="2"/>
      <c r="ONE65" s="2"/>
      <c r="ONF65" s="2"/>
      <c r="ONG65" s="2"/>
      <c r="ONH65" s="2"/>
      <c r="ONI65" s="2"/>
      <c r="ONJ65" s="2"/>
      <c r="ONK65" s="2"/>
      <c r="ONL65" s="2"/>
      <c r="ONM65" s="2"/>
      <c r="ONN65" s="2"/>
      <c r="ONO65" s="2"/>
      <c r="ONP65" s="2"/>
      <c r="ONQ65" s="2"/>
      <c r="ONR65" s="2"/>
      <c r="ONS65" s="2"/>
      <c r="ONT65" s="2"/>
      <c r="ONU65" s="2"/>
      <c r="ONV65" s="2"/>
      <c r="ONW65" s="2"/>
      <c r="ONX65" s="2"/>
      <c r="ONY65" s="2"/>
      <c r="ONZ65" s="2"/>
      <c r="OOA65" s="2"/>
      <c r="OOB65" s="2"/>
      <c r="OOC65" s="2"/>
      <c r="OOD65" s="2"/>
      <c r="OOE65" s="2"/>
      <c r="OOF65" s="2"/>
      <c r="OOG65" s="2"/>
      <c r="OOH65" s="2"/>
      <c r="OOI65" s="2"/>
      <c r="OOJ65" s="2"/>
      <c r="OOK65" s="2"/>
      <c r="OOL65" s="2"/>
      <c r="OOM65" s="2"/>
      <c r="OON65" s="2"/>
      <c r="OOO65" s="2"/>
      <c r="OOP65" s="2"/>
      <c r="OOQ65" s="2"/>
      <c r="OOR65" s="2"/>
      <c r="OOS65" s="2"/>
      <c r="OOT65" s="2"/>
      <c r="OOU65" s="2"/>
      <c r="OOV65" s="2"/>
      <c r="OOW65" s="2"/>
      <c r="OOX65" s="2"/>
      <c r="OOY65" s="2"/>
      <c r="OOZ65" s="2"/>
      <c r="OPA65" s="2"/>
      <c r="OPB65" s="2"/>
      <c r="OPC65" s="2"/>
      <c r="OPD65" s="2"/>
      <c r="OPE65" s="2"/>
      <c r="OPF65" s="2"/>
      <c r="OPG65" s="2"/>
      <c r="OPH65" s="2"/>
      <c r="OPI65" s="2"/>
      <c r="OPJ65" s="2"/>
      <c r="OPK65" s="2"/>
      <c r="OPL65" s="2"/>
      <c r="OPM65" s="2"/>
      <c r="OPN65" s="2"/>
      <c r="OPO65" s="2"/>
      <c r="OPP65" s="2"/>
      <c r="OPQ65" s="2"/>
      <c r="OPR65" s="2"/>
      <c r="OPS65" s="2"/>
      <c r="OPT65" s="2"/>
      <c r="OPU65" s="2"/>
      <c r="OPV65" s="2"/>
      <c r="OPW65" s="2"/>
      <c r="OPX65" s="2"/>
      <c r="OPY65" s="2"/>
      <c r="OPZ65" s="2"/>
      <c r="OQA65" s="2"/>
      <c r="OQB65" s="2"/>
      <c r="OQC65" s="2"/>
      <c r="OQD65" s="2"/>
      <c r="OQE65" s="2"/>
      <c r="OQF65" s="2"/>
      <c r="OQG65" s="2"/>
      <c r="OQH65" s="2"/>
      <c r="OQI65" s="2"/>
      <c r="OQJ65" s="2"/>
      <c r="OQK65" s="2"/>
      <c r="OQL65" s="2"/>
      <c r="OQM65" s="2"/>
      <c r="OQN65" s="2"/>
      <c r="OQO65" s="2"/>
      <c r="OQP65" s="2"/>
      <c r="OQQ65" s="2"/>
      <c r="OQR65" s="2"/>
      <c r="OQS65" s="2"/>
      <c r="OQT65" s="2"/>
      <c r="OQU65" s="2"/>
      <c r="OQV65" s="2"/>
      <c r="OQW65" s="2"/>
      <c r="OQX65" s="2"/>
      <c r="OQY65" s="2"/>
      <c r="OQZ65" s="2"/>
      <c r="ORA65" s="2"/>
      <c r="ORB65" s="2"/>
      <c r="ORC65" s="2"/>
      <c r="ORD65" s="2"/>
      <c r="ORE65" s="2"/>
      <c r="ORF65" s="2"/>
      <c r="ORG65" s="2"/>
      <c r="ORH65" s="2"/>
      <c r="ORI65" s="2"/>
      <c r="ORJ65" s="2"/>
      <c r="ORK65" s="2"/>
      <c r="ORL65" s="2"/>
      <c r="ORM65" s="2"/>
      <c r="ORN65" s="2"/>
      <c r="ORO65" s="2"/>
      <c r="ORP65" s="2"/>
      <c r="ORQ65" s="2"/>
      <c r="ORR65" s="2"/>
      <c r="ORS65" s="2"/>
      <c r="ORT65" s="2"/>
      <c r="ORU65" s="2"/>
      <c r="ORV65" s="2"/>
      <c r="ORW65" s="2"/>
      <c r="ORX65" s="2"/>
      <c r="ORY65" s="2"/>
      <c r="ORZ65" s="2"/>
      <c r="OSA65" s="2"/>
      <c r="OSB65" s="2"/>
      <c r="OSC65" s="2"/>
      <c r="OSD65" s="2"/>
      <c r="OSE65" s="2"/>
      <c r="OSF65" s="2"/>
      <c r="OSG65" s="2"/>
      <c r="OSH65" s="2"/>
      <c r="OSI65" s="2"/>
      <c r="OSJ65" s="2"/>
      <c r="OSK65" s="2"/>
      <c r="OSL65" s="2"/>
      <c r="OSM65" s="2"/>
      <c r="OSN65" s="2"/>
      <c r="OSO65" s="2"/>
      <c r="OSP65" s="2"/>
      <c r="OSQ65" s="2"/>
      <c r="OSR65" s="2"/>
      <c r="OSS65" s="2"/>
      <c r="OST65" s="2"/>
      <c r="OSU65" s="2"/>
      <c r="OSV65" s="2"/>
      <c r="OSW65" s="2"/>
      <c r="OSX65" s="2"/>
      <c r="OSY65" s="2"/>
      <c r="OSZ65" s="2"/>
      <c r="OTA65" s="2"/>
      <c r="OTB65" s="2"/>
      <c r="OTC65" s="2"/>
      <c r="OTD65" s="2"/>
      <c r="OTE65" s="2"/>
      <c r="OTF65" s="2"/>
      <c r="OTG65" s="2"/>
      <c r="OTH65" s="2"/>
      <c r="OTI65" s="2"/>
      <c r="OTJ65" s="2"/>
      <c r="OTK65" s="2"/>
      <c r="OTL65" s="2"/>
      <c r="OTM65" s="2"/>
      <c r="OTN65" s="2"/>
      <c r="OTO65" s="2"/>
      <c r="OTP65" s="2"/>
      <c r="OTQ65" s="2"/>
      <c r="OTR65" s="2"/>
      <c r="OTS65" s="2"/>
      <c r="OTT65" s="2"/>
      <c r="OTU65" s="2"/>
      <c r="OTV65" s="2"/>
      <c r="OTW65" s="2"/>
      <c r="OTX65" s="2"/>
      <c r="OTY65" s="2"/>
      <c r="OTZ65" s="2"/>
      <c r="OUA65" s="2"/>
      <c r="OUB65" s="2"/>
      <c r="OUC65" s="2"/>
      <c r="OUD65" s="2"/>
      <c r="OUE65" s="2"/>
      <c r="OUF65" s="2"/>
      <c r="OUG65" s="2"/>
      <c r="OUH65" s="2"/>
      <c r="OUI65" s="2"/>
      <c r="OUJ65" s="2"/>
      <c r="OUK65" s="2"/>
      <c r="OUL65" s="2"/>
      <c r="OUM65" s="2"/>
      <c r="OUN65" s="2"/>
      <c r="OUO65" s="2"/>
      <c r="OUP65" s="2"/>
      <c r="OUQ65" s="2"/>
      <c r="OUR65" s="2"/>
      <c r="OUS65" s="2"/>
      <c r="OUT65" s="2"/>
      <c r="OUU65" s="2"/>
      <c r="OUV65" s="2"/>
      <c r="OUW65" s="2"/>
      <c r="OUX65" s="2"/>
      <c r="OUY65" s="2"/>
      <c r="OUZ65" s="2"/>
      <c r="OVA65" s="2"/>
      <c r="OVB65" s="2"/>
      <c r="OVC65" s="2"/>
      <c r="OVD65" s="2"/>
      <c r="OVE65" s="2"/>
      <c r="OVF65" s="2"/>
      <c r="OVG65" s="2"/>
      <c r="OVH65" s="2"/>
      <c r="OVI65" s="2"/>
      <c r="OVJ65" s="2"/>
      <c r="OVK65" s="2"/>
      <c r="OVL65" s="2"/>
      <c r="OVM65" s="2"/>
      <c r="OVN65" s="2"/>
      <c r="OVO65" s="2"/>
      <c r="OVP65" s="2"/>
      <c r="OVQ65" s="2"/>
      <c r="OVR65" s="2"/>
      <c r="OVS65" s="2"/>
      <c r="OVT65" s="2"/>
      <c r="OVU65" s="2"/>
      <c r="OVV65" s="2"/>
      <c r="OVW65" s="2"/>
      <c r="OVX65" s="2"/>
      <c r="OVY65" s="2"/>
      <c r="OVZ65" s="2"/>
      <c r="OWA65" s="2"/>
      <c r="OWB65" s="2"/>
      <c r="OWC65" s="2"/>
      <c r="OWD65" s="2"/>
      <c r="OWE65" s="2"/>
      <c r="OWF65" s="2"/>
      <c r="OWG65" s="2"/>
      <c r="OWH65" s="2"/>
      <c r="OWI65" s="2"/>
      <c r="OWJ65" s="2"/>
      <c r="OWK65" s="2"/>
      <c r="OWL65" s="2"/>
      <c r="OWM65" s="2"/>
      <c r="OWN65" s="2"/>
      <c r="OWO65" s="2"/>
      <c r="OWP65" s="2"/>
      <c r="OWQ65" s="2"/>
      <c r="OWR65" s="2"/>
      <c r="OWS65" s="2"/>
      <c r="OWT65" s="2"/>
      <c r="OWU65" s="2"/>
      <c r="OWV65" s="2"/>
      <c r="OWW65" s="2"/>
      <c r="OWX65" s="2"/>
      <c r="OWY65" s="2"/>
      <c r="OWZ65" s="2"/>
      <c r="OXA65" s="2"/>
      <c r="OXB65" s="2"/>
      <c r="OXC65" s="2"/>
      <c r="OXD65" s="2"/>
      <c r="OXE65" s="2"/>
      <c r="OXF65" s="2"/>
      <c r="OXG65" s="2"/>
      <c r="OXH65" s="2"/>
      <c r="OXI65" s="2"/>
      <c r="OXJ65" s="2"/>
      <c r="OXK65" s="2"/>
      <c r="OXL65" s="2"/>
      <c r="OXM65" s="2"/>
      <c r="OXN65" s="2"/>
      <c r="OXO65" s="2"/>
      <c r="OXP65" s="2"/>
      <c r="OXQ65" s="2"/>
      <c r="OXR65" s="2"/>
      <c r="OXS65" s="2"/>
      <c r="OXT65" s="2"/>
      <c r="OXU65" s="2"/>
      <c r="OXV65" s="2"/>
      <c r="OXW65" s="2"/>
      <c r="OXX65" s="2"/>
      <c r="OXY65" s="2"/>
      <c r="OXZ65" s="2"/>
      <c r="OYA65" s="2"/>
      <c r="OYB65" s="2"/>
      <c r="OYC65" s="2"/>
      <c r="OYD65" s="2"/>
      <c r="OYE65" s="2"/>
      <c r="OYF65" s="2"/>
      <c r="OYG65" s="2"/>
      <c r="OYH65" s="2"/>
      <c r="OYI65" s="2"/>
      <c r="OYJ65" s="2"/>
      <c r="OYK65" s="2"/>
      <c r="OYL65" s="2"/>
      <c r="OYM65" s="2"/>
      <c r="OYN65" s="2"/>
      <c r="OYO65" s="2"/>
      <c r="OYP65" s="2"/>
      <c r="OYQ65" s="2"/>
      <c r="OYR65" s="2"/>
      <c r="OYS65" s="2"/>
      <c r="OYT65" s="2"/>
      <c r="OYU65" s="2"/>
      <c r="OYV65" s="2"/>
      <c r="OYW65" s="2"/>
      <c r="OYX65" s="2"/>
      <c r="OYY65" s="2"/>
      <c r="OYZ65" s="2"/>
      <c r="OZA65" s="2"/>
      <c r="OZB65" s="2"/>
      <c r="OZC65" s="2"/>
      <c r="OZD65" s="2"/>
      <c r="OZE65" s="2"/>
      <c r="OZF65" s="2"/>
      <c r="OZG65" s="2"/>
      <c r="OZH65" s="2"/>
      <c r="OZI65" s="2"/>
      <c r="OZJ65" s="2"/>
      <c r="OZK65" s="2"/>
      <c r="OZL65" s="2"/>
      <c r="OZM65" s="2"/>
      <c r="OZN65" s="2"/>
      <c r="OZO65" s="2"/>
      <c r="OZP65" s="2"/>
      <c r="OZQ65" s="2"/>
      <c r="OZR65" s="2"/>
      <c r="OZS65" s="2"/>
      <c r="OZT65" s="2"/>
      <c r="OZU65" s="2"/>
      <c r="OZV65" s="2"/>
      <c r="OZW65" s="2"/>
      <c r="OZX65" s="2"/>
      <c r="OZY65" s="2"/>
      <c r="OZZ65" s="2"/>
      <c r="PAA65" s="2"/>
      <c r="PAB65" s="2"/>
      <c r="PAC65" s="2"/>
      <c r="PAD65" s="2"/>
      <c r="PAE65" s="2"/>
      <c r="PAF65" s="2"/>
      <c r="PAG65" s="2"/>
      <c r="PAH65" s="2"/>
      <c r="PAI65" s="2"/>
      <c r="PAJ65" s="2"/>
      <c r="PAK65" s="2"/>
      <c r="PAL65" s="2"/>
      <c r="PAM65" s="2"/>
      <c r="PAN65" s="2"/>
      <c r="PAO65" s="2"/>
      <c r="PAP65" s="2"/>
      <c r="PAQ65" s="2"/>
      <c r="PAR65" s="2"/>
      <c r="PAS65" s="2"/>
      <c r="PAT65" s="2"/>
      <c r="PAU65" s="2"/>
      <c r="PAV65" s="2"/>
      <c r="PAW65" s="2"/>
      <c r="PAX65" s="2"/>
      <c r="PAY65" s="2"/>
      <c r="PAZ65" s="2"/>
      <c r="PBA65" s="2"/>
      <c r="PBB65" s="2"/>
      <c r="PBC65" s="2"/>
      <c r="PBD65" s="2"/>
      <c r="PBE65" s="2"/>
      <c r="PBF65" s="2"/>
      <c r="PBG65" s="2"/>
      <c r="PBH65" s="2"/>
      <c r="PBI65" s="2"/>
      <c r="PBJ65" s="2"/>
      <c r="PBK65" s="2"/>
      <c r="PBL65" s="2"/>
      <c r="PBM65" s="2"/>
      <c r="PBN65" s="2"/>
      <c r="PBO65" s="2"/>
      <c r="PBP65" s="2"/>
      <c r="PBQ65" s="2"/>
      <c r="PBR65" s="2"/>
      <c r="PBS65" s="2"/>
      <c r="PBT65" s="2"/>
      <c r="PBU65" s="2"/>
      <c r="PBV65" s="2"/>
      <c r="PBW65" s="2"/>
      <c r="PBX65" s="2"/>
      <c r="PBY65" s="2"/>
      <c r="PBZ65" s="2"/>
      <c r="PCA65" s="2"/>
      <c r="PCB65" s="2"/>
      <c r="PCC65" s="2"/>
      <c r="PCD65" s="2"/>
      <c r="PCE65" s="2"/>
      <c r="PCF65" s="2"/>
      <c r="PCG65" s="2"/>
      <c r="PCH65" s="2"/>
      <c r="PCI65" s="2"/>
      <c r="PCJ65" s="2"/>
      <c r="PCK65" s="2"/>
      <c r="PCL65" s="2"/>
      <c r="PCM65" s="2"/>
      <c r="PCN65" s="2"/>
      <c r="PCO65" s="2"/>
      <c r="PCP65" s="2"/>
      <c r="PCQ65" s="2"/>
      <c r="PCR65" s="2"/>
      <c r="PCS65" s="2"/>
      <c r="PCT65" s="2"/>
      <c r="PCU65" s="2"/>
      <c r="PCV65" s="2"/>
      <c r="PCW65" s="2"/>
      <c r="PCX65" s="2"/>
      <c r="PCY65" s="2"/>
      <c r="PCZ65" s="2"/>
      <c r="PDA65" s="2"/>
      <c r="PDB65" s="2"/>
      <c r="PDC65" s="2"/>
      <c r="PDD65" s="2"/>
      <c r="PDE65" s="2"/>
      <c r="PDF65" s="2"/>
      <c r="PDG65" s="2"/>
      <c r="PDH65" s="2"/>
      <c r="PDI65" s="2"/>
      <c r="PDJ65" s="2"/>
      <c r="PDK65" s="2"/>
      <c r="PDL65" s="2"/>
      <c r="PDM65" s="2"/>
      <c r="PDN65" s="2"/>
      <c r="PDO65" s="2"/>
      <c r="PDP65" s="2"/>
      <c r="PDQ65" s="2"/>
      <c r="PDR65" s="2"/>
      <c r="PDS65" s="2"/>
      <c r="PDT65" s="2"/>
      <c r="PDU65" s="2"/>
      <c r="PDV65" s="2"/>
      <c r="PDW65" s="2"/>
      <c r="PDX65" s="2"/>
      <c r="PDY65" s="2"/>
      <c r="PDZ65" s="2"/>
      <c r="PEA65" s="2"/>
      <c r="PEB65" s="2"/>
      <c r="PEC65" s="2"/>
      <c r="PED65" s="2"/>
      <c r="PEE65" s="2"/>
      <c r="PEF65" s="2"/>
      <c r="PEG65" s="2"/>
      <c r="PEH65" s="2"/>
      <c r="PEI65" s="2"/>
      <c r="PEJ65" s="2"/>
      <c r="PEK65" s="2"/>
      <c r="PEL65" s="2"/>
      <c r="PEM65" s="2"/>
      <c r="PEN65" s="2"/>
      <c r="PEO65" s="2"/>
      <c r="PEP65" s="2"/>
      <c r="PEQ65" s="2"/>
      <c r="PER65" s="2"/>
      <c r="PES65" s="2"/>
      <c r="PET65" s="2"/>
      <c r="PEU65" s="2"/>
      <c r="PEV65" s="2"/>
      <c r="PEW65" s="2"/>
      <c r="PEX65" s="2"/>
      <c r="PEY65" s="2"/>
      <c r="PEZ65" s="2"/>
      <c r="PFA65" s="2"/>
      <c r="PFB65" s="2"/>
      <c r="PFC65" s="2"/>
      <c r="PFD65" s="2"/>
      <c r="PFE65" s="2"/>
      <c r="PFF65" s="2"/>
      <c r="PFG65" s="2"/>
      <c r="PFH65" s="2"/>
      <c r="PFI65" s="2"/>
      <c r="PFJ65" s="2"/>
      <c r="PFK65" s="2"/>
      <c r="PFL65" s="2"/>
      <c r="PFM65" s="2"/>
      <c r="PFN65" s="2"/>
      <c r="PFO65" s="2"/>
      <c r="PFP65" s="2"/>
      <c r="PFQ65" s="2"/>
      <c r="PFR65" s="2"/>
      <c r="PFS65" s="2"/>
      <c r="PFT65" s="2"/>
      <c r="PFU65" s="2"/>
      <c r="PFV65" s="2"/>
      <c r="PFW65" s="2"/>
      <c r="PFX65" s="2"/>
      <c r="PFY65" s="2"/>
      <c r="PFZ65" s="2"/>
      <c r="PGA65" s="2"/>
      <c r="PGB65" s="2"/>
      <c r="PGC65" s="2"/>
      <c r="PGD65" s="2"/>
      <c r="PGE65" s="2"/>
      <c r="PGF65" s="2"/>
      <c r="PGG65" s="2"/>
      <c r="PGH65" s="2"/>
      <c r="PGI65" s="2"/>
      <c r="PGJ65" s="2"/>
      <c r="PGK65" s="2"/>
      <c r="PGL65" s="2"/>
      <c r="PGM65" s="2"/>
      <c r="PGN65" s="2"/>
      <c r="PGO65" s="2"/>
      <c r="PGP65" s="2"/>
      <c r="PGQ65" s="2"/>
      <c r="PGR65" s="2"/>
      <c r="PGS65" s="2"/>
      <c r="PGT65" s="2"/>
      <c r="PGU65" s="2"/>
      <c r="PGV65" s="2"/>
      <c r="PGW65" s="2"/>
      <c r="PGX65" s="2"/>
      <c r="PGY65" s="2"/>
      <c r="PGZ65" s="2"/>
      <c r="PHA65" s="2"/>
      <c r="PHB65" s="2"/>
      <c r="PHC65" s="2"/>
      <c r="PHD65" s="2"/>
      <c r="PHE65" s="2"/>
      <c r="PHF65" s="2"/>
      <c r="PHG65" s="2"/>
      <c r="PHH65" s="2"/>
      <c r="PHI65" s="2"/>
      <c r="PHJ65" s="2"/>
      <c r="PHK65" s="2"/>
      <c r="PHL65" s="2"/>
      <c r="PHM65" s="2"/>
      <c r="PHN65" s="2"/>
      <c r="PHO65" s="2"/>
      <c r="PHP65" s="2"/>
      <c r="PHQ65" s="2"/>
      <c r="PHR65" s="2"/>
      <c r="PHS65" s="2"/>
      <c r="PHT65" s="2"/>
      <c r="PHU65" s="2"/>
      <c r="PHV65" s="2"/>
      <c r="PHW65" s="2"/>
      <c r="PHX65" s="2"/>
      <c r="PHY65" s="2"/>
      <c r="PHZ65" s="2"/>
      <c r="PIA65" s="2"/>
      <c r="PIB65" s="2"/>
      <c r="PIC65" s="2"/>
      <c r="PID65" s="2"/>
      <c r="PIE65" s="2"/>
      <c r="PIF65" s="2"/>
      <c r="PIG65" s="2"/>
      <c r="PIH65" s="2"/>
      <c r="PII65" s="2"/>
      <c r="PIJ65" s="2"/>
      <c r="PIK65" s="2"/>
      <c r="PIL65" s="2"/>
      <c r="PIM65" s="2"/>
      <c r="PIN65" s="2"/>
      <c r="PIO65" s="2"/>
      <c r="PIP65" s="2"/>
      <c r="PIQ65" s="2"/>
      <c r="PIR65" s="2"/>
      <c r="PIS65" s="2"/>
      <c r="PIT65" s="2"/>
      <c r="PIU65" s="2"/>
      <c r="PIV65" s="2"/>
      <c r="PIW65" s="2"/>
      <c r="PIX65" s="2"/>
      <c r="PIY65" s="2"/>
      <c r="PIZ65" s="2"/>
      <c r="PJA65" s="2"/>
      <c r="PJB65" s="2"/>
      <c r="PJC65" s="2"/>
      <c r="PJD65" s="2"/>
      <c r="PJE65" s="2"/>
      <c r="PJF65" s="2"/>
      <c r="PJG65" s="2"/>
      <c r="PJH65" s="2"/>
      <c r="PJI65" s="2"/>
      <c r="PJJ65" s="2"/>
      <c r="PJK65" s="2"/>
      <c r="PJL65" s="2"/>
      <c r="PJM65" s="2"/>
      <c r="PJN65" s="2"/>
      <c r="PJO65" s="2"/>
      <c r="PJP65" s="2"/>
      <c r="PJQ65" s="2"/>
      <c r="PJR65" s="2"/>
      <c r="PJS65" s="2"/>
      <c r="PJT65" s="2"/>
      <c r="PJU65" s="2"/>
      <c r="PJV65" s="2"/>
      <c r="PJW65" s="2"/>
      <c r="PJX65" s="2"/>
      <c r="PJY65" s="2"/>
      <c r="PJZ65" s="2"/>
      <c r="PKA65" s="2"/>
      <c r="PKB65" s="2"/>
      <c r="PKC65" s="2"/>
      <c r="PKD65" s="2"/>
      <c r="PKE65" s="2"/>
      <c r="PKF65" s="2"/>
      <c r="PKG65" s="2"/>
      <c r="PKH65" s="2"/>
      <c r="PKI65" s="2"/>
      <c r="PKJ65" s="2"/>
      <c r="PKK65" s="2"/>
      <c r="PKL65" s="2"/>
      <c r="PKM65" s="2"/>
      <c r="PKN65" s="2"/>
      <c r="PKO65" s="2"/>
      <c r="PKP65" s="2"/>
      <c r="PKQ65" s="2"/>
      <c r="PKR65" s="2"/>
      <c r="PKS65" s="2"/>
      <c r="PKT65" s="2"/>
      <c r="PKU65" s="2"/>
      <c r="PKV65" s="2"/>
      <c r="PKW65" s="2"/>
      <c r="PKX65" s="2"/>
      <c r="PKY65" s="2"/>
      <c r="PKZ65" s="2"/>
      <c r="PLA65" s="2"/>
      <c r="PLB65" s="2"/>
      <c r="PLC65" s="2"/>
      <c r="PLD65" s="2"/>
      <c r="PLE65" s="2"/>
      <c r="PLF65" s="2"/>
      <c r="PLG65" s="2"/>
      <c r="PLH65" s="2"/>
      <c r="PLI65" s="2"/>
      <c r="PLJ65" s="2"/>
      <c r="PLK65" s="2"/>
      <c r="PLL65" s="2"/>
      <c r="PLM65" s="2"/>
      <c r="PLN65" s="2"/>
      <c r="PLO65" s="2"/>
      <c r="PLP65" s="2"/>
      <c r="PLQ65" s="2"/>
      <c r="PLR65" s="2"/>
      <c r="PLS65" s="2"/>
      <c r="PLT65" s="2"/>
      <c r="PLU65" s="2"/>
      <c r="PLV65" s="2"/>
      <c r="PLW65" s="2"/>
      <c r="PLX65" s="2"/>
      <c r="PLY65" s="2"/>
      <c r="PLZ65" s="2"/>
      <c r="PMA65" s="2"/>
      <c r="PMB65" s="2"/>
      <c r="PMC65" s="2"/>
      <c r="PMD65" s="2"/>
      <c r="PME65" s="2"/>
      <c r="PMF65" s="2"/>
      <c r="PMG65" s="2"/>
      <c r="PMH65" s="2"/>
      <c r="PMI65" s="2"/>
      <c r="PMJ65" s="2"/>
      <c r="PMK65" s="2"/>
      <c r="PML65" s="2"/>
      <c r="PMM65" s="2"/>
      <c r="PMN65" s="2"/>
      <c r="PMO65" s="2"/>
      <c r="PMP65" s="2"/>
      <c r="PMQ65" s="2"/>
      <c r="PMR65" s="2"/>
      <c r="PMS65" s="2"/>
      <c r="PMT65" s="2"/>
      <c r="PMU65" s="2"/>
      <c r="PMV65" s="2"/>
      <c r="PMW65" s="2"/>
      <c r="PMX65" s="2"/>
      <c r="PMY65" s="2"/>
      <c r="PMZ65" s="2"/>
      <c r="PNA65" s="2"/>
      <c r="PNB65" s="2"/>
      <c r="PNC65" s="2"/>
      <c r="PND65" s="2"/>
      <c r="PNE65" s="2"/>
      <c r="PNF65" s="2"/>
      <c r="PNG65" s="2"/>
      <c r="PNH65" s="2"/>
      <c r="PNI65" s="2"/>
      <c r="PNJ65" s="2"/>
      <c r="PNK65" s="2"/>
      <c r="PNL65" s="2"/>
      <c r="PNM65" s="2"/>
      <c r="PNN65" s="2"/>
      <c r="PNO65" s="2"/>
      <c r="PNP65" s="2"/>
      <c r="PNQ65" s="2"/>
      <c r="PNR65" s="2"/>
      <c r="PNS65" s="2"/>
      <c r="PNT65" s="2"/>
      <c r="PNU65" s="2"/>
      <c r="PNV65" s="2"/>
      <c r="PNW65" s="2"/>
      <c r="PNX65" s="2"/>
      <c r="PNY65" s="2"/>
      <c r="PNZ65" s="2"/>
      <c r="POA65" s="2"/>
      <c r="POB65" s="2"/>
      <c r="POC65" s="2"/>
      <c r="POD65" s="2"/>
      <c r="POE65" s="2"/>
      <c r="POF65" s="2"/>
      <c r="POG65" s="2"/>
      <c r="POH65" s="2"/>
      <c r="POI65" s="2"/>
      <c r="POJ65" s="2"/>
      <c r="POK65" s="2"/>
      <c r="POL65" s="2"/>
      <c r="POM65" s="2"/>
      <c r="PON65" s="2"/>
      <c r="POO65" s="2"/>
      <c r="POP65" s="2"/>
      <c r="POQ65" s="2"/>
      <c r="POR65" s="2"/>
      <c r="POS65" s="2"/>
      <c r="POT65" s="2"/>
      <c r="POU65" s="2"/>
      <c r="POV65" s="2"/>
      <c r="POW65" s="2"/>
      <c r="POX65" s="2"/>
      <c r="POY65" s="2"/>
      <c r="POZ65" s="2"/>
      <c r="PPA65" s="2"/>
      <c r="PPB65" s="2"/>
      <c r="PPC65" s="2"/>
      <c r="PPD65" s="2"/>
      <c r="PPE65" s="2"/>
      <c r="PPF65" s="2"/>
      <c r="PPG65" s="2"/>
      <c r="PPH65" s="2"/>
      <c r="PPI65" s="2"/>
      <c r="PPJ65" s="2"/>
      <c r="PPK65" s="2"/>
      <c r="PPL65" s="2"/>
      <c r="PPM65" s="2"/>
      <c r="PPN65" s="2"/>
      <c r="PPO65" s="2"/>
      <c r="PPP65" s="2"/>
      <c r="PPQ65" s="2"/>
      <c r="PPR65" s="2"/>
      <c r="PPS65" s="2"/>
      <c r="PPT65" s="2"/>
      <c r="PPU65" s="2"/>
      <c r="PPV65" s="2"/>
      <c r="PPW65" s="2"/>
      <c r="PPX65" s="2"/>
      <c r="PPY65" s="2"/>
      <c r="PPZ65" s="2"/>
      <c r="PQA65" s="2"/>
      <c r="PQB65" s="2"/>
      <c r="PQC65" s="2"/>
      <c r="PQD65" s="2"/>
      <c r="PQE65" s="2"/>
      <c r="PQF65" s="2"/>
      <c r="PQG65" s="2"/>
      <c r="PQH65" s="2"/>
      <c r="PQI65" s="2"/>
      <c r="PQJ65" s="2"/>
      <c r="PQK65" s="2"/>
      <c r="PQL65" s="2"/>
      <c r="PQM65" s="2"/>
      <c r="PQN65" s="2"/>
      <c r="PQO65" s="2"/>
      <c r="PQP65" s="2"/>
      <c r="PQQ65" s="2"/>
      <c r="PQR65" s="2"/>
      <c r="PQS65" s="2"/>
      <c r="PQT65" s="2"/>
      <c r="PQU65" s="2"/>
      <c r="PQV65" s="2"/>
      <c r="PQW65" s="2"/>
      <c r="PQX65" s="2"/>
      <c r="PQY65" s="2"/>
      <c r="PQZ65" s="2"/>
      <c r="PRA65" s="2"/>
      <c r="PRB65" s="2"/>
      <c r="PRC65" s="2"/>
      <c r="PRD65" s="2"/>
      <c r="PRE65" s="2"/>
      <c r="PRF65" s="2"/>
      <c r="PRG65" s="2"/>
      <c r="PRH65" s="2"/>
      <c r="PRI65" s="2"/>
      <c r="PRJ65" s="2"/>
      <c r="PRK65" s="2"/>
      <c r="PRL65" s="2"/>
      <c r="PRM65" s="2"/>
      <c r="PRN65" s="2"/>
      <c r="PRO65" s="2"/>
      <c r="PRP65" s="2"/>
      <c r="PRQ65" s="2"/>
      <c r="PRR65" s="2"/>
      <c r="PRS65" s="2"/>
      <c r="PRT65" s="2"/>
      <c r="PRU65" s="2"/>
      <c r="PRV65" s="2"/>
      <c r="PRW65" s="2"/>
      <c r="PRX65" s="2"/>
      <c r="PRY65" s="2"/>
      <c r="PRZ65" s="2"/>
      <c r="PSA65" s="2"/>
      <c r="PSB65" s="2"/>
      <c r="PSC65" s="2"/>
      <c r="PSD65" s="2"/>
      <c r="PSE65" s="2"/>
      <c r="PSF65" s="2"/>
      <c r="PSG65" s="2"/>
      <c r="PSH65" s="2"/>
      <c r="PSI65" s="2"/>
      <c r="PSJ65" s="2"/>
      <c r="PSK65" s="2"/>
      <c r="PSL65" s="2"/>
      <c r="PSM65" s="2"/>
      <c r="PSN65" s="2"/>
      <c r="PSO65" s="2"/>
      <c r="PSP65" s="2"/>
      <c r="PSQ65" s="2"/>
      <c r="PSR65" s="2"/>
      <c r="PSS65" s="2"/>
      <c r="PST65" s="2"/>
      <c r="PSU65" s="2"/>
      <c r="PSV65" s="2"/>
      <c r="PSW65" s="2"/>
      <c r="PSX65" s="2"/>
      <c r="PSY65" s="2"/>
      <c r="PSZ65" s="2"/>
      <c r="PTA65" s="2"/>
      <c r="PTB65" s="2"/>
      <c r="PTC65" s="2"/>
      <c r="PTD65" s="2"/>
      <c r="PTE65" s="2"/>
      <c r="PTF65" s="2"/>
      <c r="PTG65" s="2"/>
      <c r="PTH65" s="2"/>
      <c r="PTI65" s="2"/>
      <c r="PTJ65" s="2"/>
      <c r="PTK65" s="2"/>
      <c r="PTL65" s="2"/>
      <c r="PTM65" s="2"/>
      <c r="PTN65" s="2"/>
      <c r="PTO65" s="2"/>
      <c r="PTP65" s="2"/>
      <c r="PTQ65" s="2"/>
      <c r="PTR65" s="2"/>
      <c r="PTS65" s="2"/>
      <c r="PTT65" s="2"/>
      <c r="PTU65" s="2"/>
      <c r="PTV65" s="2"/>
      <c r="PTW65" s="2"/>
      <c r="PTX65" s="2"/>
      <c r="PTY65" s="2"/>
      <c r="PTZ65" s="2"/>
      <c r="PUA65" s="2"/>
      <c r="PUB65" s="2"/>
      <c r="PUC65" s="2"/>
      <c r="PUD65" s="2"/>
      <c r="PUE65" s="2"/>
      <c r="PUF65" s="2"/>
      <c r="PUG65" s="2"/>
      <c r="PUH65" s="2"/>
      <c r="PUI65" s="2"/>
      <c r="PUJ65" s="2"/>
      <c r="PUK65" s="2"/>
      <c r="PUL65" s="2"/>
      <c r="PUM65" s="2"/>
      <c r="PUN65" s="2"/>
      <c r="PUO65" s="2"/>
      <c r="PUP65" s="2"/>
      <c r="PUQ65" s="2"/>
      <c r="PUR65" s="2"/>
      <c r="PUS65" s="2"/>
      <c r="PUT65" s="2"/>
      <c r="PUU65" s="2"/>
      <c r="PUV65" s="2"/>
      <c r="PUW65" s="2"/>
      <c r="PUX65" s="2"/>
      <c r="PUY65" s="2"/>
      <c r="PUZ65" s="2"/>
      <c r="PVA65" s="2"/>
      <c r="PVB65" s="2"/>
      <c r="PVC65" s="2"/>
      <c r="PVD65" s="2"/>
      <c r="PVE65" s="2"/>
      <c r="PVF65" s="2"/>
      <c r="PVG65" s="2"/>
      <c r="PVH65" s="2"/>
      <c r="PVI65" s="2"/>
      <c r="PVJ65" s="2"/>
      <c r="PVK65" s="2"/>
      <c r="PVL65" s="2"/>
      <c r="PVM65" s="2"/>
      <c r="PVN65" s="2"/>
      <c r="PVO65" s="2"/>
      <c r="PVP65" s="2"/>
      <c r="PVQ65" s="2"/>
      <c r="PVR65" s="2"/>
      <c r="PVS65" s="2"/>
      <c r="PVT65" s="2"/>
      <c r="PVU65" s="2"/>
      <c r="PVV65" s="2"/>
      <c r="PVW65" s="2"/>
      <c r="PVX65" s="2"/>
      <c r="PVY65" s="2"/>
      <c r="PVZ65" s="2"/>
      <c r="PWA65" s="2"/>
      <c r="PWB65" s="2"/>
      <c r="PWC65" s="2"/>
      <c r="PWD65" s="2"/>
      <c r="PWE65" s="2"/>
      <c r="PWF65" s="2"/>
      <c r="PWG65" s="2"/>
      <c r="PWH65" s="2"/>
      <c r="PWI65" s="2"/>
      <c r="PWJ65" s="2"/>
      <c r="PWK65" s="2"/>
      <c r="PWL65" s="2"/>
      <c r="PWM65" s="2"/>
      <c r="PWN65" s="2"/>
      <c r="PWO65" s="2"/>
      <c r="PWP65" s="2"/>
      <c r="PWQ65" s="2"/>
      <c r="PWR65" s="2"/>
      <c r="PWS65" s="2"/>
      <c r="PWT65" s="2"/>
      <c r="PWU65" s="2"/>
      <c r="PWV65" s="2"/>
      <c r="PWW65" s="2"/>
      <c r="PWX65" s="2"/>
      <c r="PWY65" s="2"/>
      <c r="PWZ65" s="2"/>
      <c r="PXA65" s="2"/>
      <c r="PXB65" s="2"/>
      <c r="PXC65" s="2"/>
      <c r="PXD65" s="2"/>
      <c r="PXE65" s="2"/>
      <c r="PXF65" s="2"/>
      <c r="PXG65" s="2"/>
      <c r="PXH65" s="2"/>
      <c r="PXI65" s="2"/>
      <c r="PXJ65" s="2"/>
      <c r="PXK65" s="2"/>
      <c r="PXL65" s="2"/>
      <c r="PXM65" s="2"/>
      <c r="PXN65" s="2"/>
      <c r="PXO65" s="2"/>
      <c r="PXP65" s="2"/>
      <c r="PXQ65" s="2"/>
      <c r="PXR65" s="2"/>
      <c r="PXS65" s="2"/>
      <c r="PXT65" s="2"/>
      <c r="PXU65" s="2"/>
      <c r="PXV65" s="2"/>
      <c r="PXW65" s="2"/>
      <c r="PXX65" s="2"/>
      <c r="PXY65" s="2"/>
      <c r="PXZ65" s="2"/>
      <c r="PYA65" s="2"/>
      <c r="PYB65" s="2"/>
      <c r="PYC65" s="2"/>
      <c r="PYD65" s="2"/>
      <c r="PYE65" s="2"/>
      <c r="PYF65" s="2"/>
      <c r="PYG65" s="2"/>
      <c r="PYH65" s="2"/>
      <c r="PYI65" s="2"/>
      <c r="PYJ65" s="2"/>
      <c r="PYK65" s="2"/>
      <c r="PYL65" s="2"/>
      <c r="PYM65" s="2"/>
      <c r="PYN65" s="2"/>
      <c r="PYO65" s="2"/>
      <c r="PYP65" s="2"/>
      <c r="PYQ65" s="2"/>
      <c r="PYR65" s="2"/>
      <c r="PYS65" s="2"/>
      <c r="PYT65" s="2"/>
      <c r="PYU65" s="2"/>
      <c r="PYV65" s="2"/>
      <c r="PYW65" s="2"/>
      <c r="PYX65" s="2"/>
      <c r="PYY65" s="2"/>
      <c r="PYZ65" s="2"/>
      <c r="PZA65" s="2"/>
      <c r="PZB65" s="2"/>
      <c r="PZC65" s="2"/>
      <c r="PZD65" s="2"/>
      <c r="PZE65" s="2"/>
      <c r="PZF65" s="2"/>
      <c r="PZG65" s="2"/>
      <c r="PZH65" s="2"/>
      <c r="PZI65" s="2"/>
      <c r="PZJ65" s="2"/>
      <c r="PZK65" s="2"/>
      <c r="PZL65" s="2"/>
      <c r="PZM65" s="2"/>
      <c r="PZN65" s="2"/>
      <c r="PZO65" s="2"/>
      <c r="PZP65" s="2"/>
      <c r="PZQ65" s="2"/>
      <c r="PZR65" s="2"/>
      <c r="PZS65" s="2"/>
      <c r="PZT65" s="2"/>
      <c r="PZU65" s="2"/>
      <c r="PZV65" s="2"/>
      <c r="PZW65" s="2"/>
      <c r="PZX65" s="2"/>
      <c r="PZY65" s="2"/>
      <c r="PZZ65" s="2"/>
      <c r="QAA65" s="2"/>
      <c r="QAB65" s="2"/>
      <c r="QAC65" s="2"/>
      <c r="QAD65" s="2"/>
      <c r="QAE65" s="2"/>
      <c r="QAF65" s="2"/>
      <c r="QAG65" s="2"/>
      <c r="QAH65" s="2"/>
      <c r="QAI65" s="2"/>
      <c r="QAJ65" s="2"/>
      <c r="QAK65" s="2"/>
      <c r="QAL65" s="2"/>
      <c r="QAM65" s="2"/>
      <c r="QAN65" s="2"/>
      <c r="QAO65" s="2"/>
      <c r="QAP65" s="2"/>
      <c r="QAQ65" s="2"/>
      <c r="QAR65" s="2"/>
      <c r="QAS65" s="2"/>
      <c r="QAT65" s="2"/>
      <c r="QAU65" s="2"/>
      <c r="QAV65" s="2"/>
      <c r="QAW65" s="2"/>
      <c r="QAX65" s="2"/>
      <c r="QAY65" s="2"/>
      <c r="QAZ65" s="2"/>
      <c r="QBA65" s="2"/>
      <c r="QBB65" s="2"/>
      <c r="QBC65" s="2"/>
      <c r="QBD65" s="2"/>
      <c r="QBE65" s="2"/>
      <c r="QBF65" s="2"/>
      <c r="QBG65" s="2"/>
      <c r="QBH65" s="2"/>
      <c r="QBI65" s="2"/>
      <c r="QBJ65" s="2"/>
      <c r="QBK65" s="2"/>
      <c r="QBL65" s="2"/>
      <c r="QBM65" s="2"/>
      <c r="QBN65" s="2"/>
      <c r="QBO65" s="2"/>
      <c r="QBP65" s="2"/>
      <c r="QBQ65" s="2"/>
      <c r="QBR65" s="2"/>
      <c r="QBS65" s="2"/>
      <c r="QBT65" s="2"/>
      <c r="QBU65" s="2"/>
      <c r="QBV65" s="2"/>
      <c r="QBW65" s="2"/>
      <c r="QBX65" s="2"/>
      <c r="QBY65" s="2"/>
      <c r="QBZ65" s="2"/>
      <c r="QCA65" s="2"/>
      <c r="QCB65" s="2"/>
      <c r="QCC65" s="2"/>
      <c r="QCD65" s="2"/>
      <c r="QCE65" s="2"/>
      <c r="QCF65" s="2"/>
      <c r="QCG65" s="2"/>
      <c r="QCH65" s="2"/>
      <c r="QCI65" s="2"/>
      <c r="QCJ65" s="2"/>
      <c r="QCK65" s="2"/>
      <c r="QCL65" s="2"/>
      <c r="QCM65" s="2"/>
      <c r="QCN65" s="2"/>
      <c r="QCO65" s="2"/>
      <c r="QCP65" s="2"/>
      <c r="QCQ65" s="2"/>
      <c r="QCR65" s="2"/>
      <c r="QCS65" s="2"/>
      <c r="QCT65" s="2"/>
      <c r="QCU65" s="2"/>
      <c r="QCV65" s="2"/>
      <c r="QCW65" s="2"/>
      <c r="QCX65" s="2"/>
      <c r="QCY65" s="2"/>
      <c r="QCZ65" s="2"/>
      <c r="QDA65" s="2"/>
      <c r="QDB65" s="2"/>
      <c r="QDC65" s="2"/>
      <c r="QDD65" s="2"/>
      <c r="QDE65" s="2"/>
      <c r="QDF65" s="2"/>
      <c r="QDG65" s="2"/>
      <c r="QDH65" s="2"/>
      <c r="QDI65" s="2"/>
      <c r="QDJ65" s="2"/>
      <c r="QDK65" s="2"/>
      <c r="QDL65" s="2"/>
      <c r="QDM65" s="2"/>
      <c r="QDN65" s="2"/>
      <c r="QDO65" s="2"/>
      <c r="QDP65" s="2"/>
      <c r="QDQ65" s="2"/>
      <c r="QDR65" s="2"/>
      <c r="QDS65" s="2"/>
      <c r="QDT65" s="2"/>
      <c r="QDU65" s="2"/>
      <c r="QDV65" s="2"/>
      <c r="QDW65" s="2"/>
      <c r="QDX65" s="2"/>
      <c r="QDY65" s="2"/>
      <c r="QDZ65" s="2"/>
      <c r="QEA65" s="2"/>
      <c r="QEB65" s="2"/>
      <c r="QEC65" s="2"/>
      <c r="QED65" s="2"/>
      <c r="QEE65" s="2"/>
      <c r="QEF65" s="2"/>
      <c r="QEG65" s="2"/>
      <c r="QEH65" s="2"/>
      <c r="QEI65" s="2"/>
      <c r="QEJ65" s="2"/>
      <c r="QEK65" s="2"/>
      <c r="QEL65" s="2"/>
      <c r="QEM65" s="2"/>
      <c r="QEN65" s="2"/>
      <c r="QEO65" s="2"/>
      <c r="QEP65" s="2"/>
      <c r="QEQ65" s="2"/>
      <c r="QER65" s="2"/>
      <c r="QES65" s="2"/>
      <c r="QET65" s="2"/>
      <c r="QEU65" s="2"/>
      <c r="QEV65" s="2"/>
      <c r="QEW65" s="2"/>
      <c r="QEX65" s="2"/>
      <c r="QEY65" s="2"/>
      <c r="QEZ65" s="2"/>
      <c r="QFA65" s="2"/>
      <c r="QFB65" s="2"/>
      <c r="QFC65" s="2"/>
      <c r="QFD65" s="2"/>
      <c r="QFE65" s="2"/>
      <c r="QFF65" s="2"/>
      <c r="QFG65" s="2"/>
      <c r="QFH65" s="2"/>
      <c r="QFI65" s="2"/>
      <c r="QFJ65" s="2"/>
      <c r="QFK65" s="2"/>
      <c r="QFL65" s="2"/>
      <c r="QFM65" s="2"/>
      <c r="QFN65" s="2"/>
      <c r="QFO65" s="2"/>
      <c r="QFP65" s="2"/>
      <c r="QFQ65" s="2"/>
      <c r="QFR65" s="2"/>
      <c r="QFS65" s="2"/>
      <c r="QFT65" s="2"/>
      <c r="QFU65" s="2"/>
      <c r="QFV65" s="2"/>
      <c r="QFW65" s="2"/>
      <c r="QFX65" s="2"/>
      <c r="QFY65" s="2"/>
      <c r="QFZ65" s="2"/>
      <c r="QGA65" s="2"/>
      <c r="QGB65" s="2"/>
      <c r="QGC65" s="2"/>
      <c r="QGD65" s="2"/>
      <c r="QGE65" s="2"/>
      <c r="QGF65" s="2"/>
      <c r="QGG65" s="2"/>
      <c r="QGH65" s="2"/>
      <c r="QGI65" s="2"/>
      <c r="QGJ65" s="2"/>
      <c r="QGK65" s="2"/>
      <c r="QGL65" s="2"/>
      <c r="QGM65" s="2"/>
      <c r="QGN65" s="2"/>
      <c r="QGO65" s="2"/>
      <c r="QGP65" s="2"/>
      <c r="QGQ65" s="2"/>
      <c r="QGR65" s="2"/>
      <c r="QGS65" s="2"/>
      <c r="QGT65" s="2"/>
      <c r="QGU65" s="2"/>
      <c r="QGV65" s="2"/>
      <c r="QGW65" s="2"/>
      <c r="QGX65" s="2"/>
      <c r="QGY65" s="2"/>
      <c r="QGZ65" s="2"/>
      <c r="QHA65" s="2"/>
      <c r="QHB65" s="2"/>
      <c r="QHC65" s="2"/>
      <c r="QHD65" s="2"/>
      <c r="QHE65" s="2"/>
      <c r="QHF65" s="2"/>
      <c r="QHG65" s="2"/>
      <c r="QHH65" s="2"/>
      <c r="QHI65" s="2"/>
      <c r="QHJ65" s="2"/>
      <c r="QHK65" s="2"/>
      <c r="QHL65" s="2"/>
      <c r="QHM65" s="2"/>
      <c r="QHN65" s="2"/>
      <c r="QHO65" s="2"/>
      <c r="QHP65" s="2"/>
      <c r="QHQ65" s="2"/>
      <c r="QHR65" s="2"/>
      <c r="QHS65" s="2"/>
      <c r="QHT65" s="2"/>
      <c r="QHU65" s="2"/>
      <c r="QHV65" s="2"/>
      <c r="QHW65" s="2"/>
      <c r="QHX65" s="2"/>
      <c r="QHY65" s="2"/>
      <c r="QHZ65" s="2"/>
      <c r="QIA65" s="2"/>
      <c r="QIB65" s="2"/>
      <c r="QIC65" s="2"/>
      <c r="QID65" s="2"/>
      <c r="QIE65" s="2"/>
      <c r="QIF65" s="2"/>
      <c r="QIG65" s="2"/>
      <c r="QIH65" s="2"/>
      <c r="QII65" s="2"/>
      <c r="QIJ65" s="2"/>
      <c r="QIK65" s="2"/>
      <c r="QIL65" s="2"/>
      <c r="QIM65" s="2"/>
      <c r="QIN65" s="2"/>
      <c r="QIO65" s="2"/>
      <c r="QIP65" s="2"/>
      <c r="QIQ65" s="2"/>
      <c r="QIR65" s="2"/>
      <c r="QIS65" s="2"/>
      <c r="QIT65" s="2"/>
      <c r="QIU65" s="2"/>
      <c r="QIV65" s="2"/>
      <c r="QIW65" s="2"/>
      <c r="QIX65" s="2"/>
      <c r="QIY65" s="2"/>
      <c r="QIZ65" s="2"/>
      <c r="QJA65" s="2"/>
      <c r="QJB65" s="2"/>
      <c r="QJC65" s="2"/>
      <c r="QJD65" s="2"/>
      <c r="QJE65" s="2"/>
      <c r="QJF65" s="2"/>
      <c r="QJG65" s="2"/>
      <c r="QJH65" s="2"/>
      <c r="QJI65" s="2"/>
      <c r="QJJ65" s="2"/>
      <c r="QJK65" s="2"/>
      <c r="QJL65" s="2"/>
      <c r="QJM65" s="2"/>
      <c r="QJN65" s="2"/>
      <c r="QJO65" s="2"/>
      <c r="QJP65" s="2"/>
      <c r="QJQ65" s="2"/>
      <c r="QJR65" s="2"/>
      <c r="QJS65" s="2"/>
      <c r="QJT65" s="2"/>
      <c r="QJU65" s="2"/>
      <c r="QJV65" s="2"/>
      <c r="QJW65" s="2"/>
      <c r="QJX65" s="2"/>
      <c r="QJY65" s="2"/>
      <c r="QJZ65" s="2"/>
      <c r="QKA65" s="2"/>
      <c r="QKB65" s="2"/>
      <c r="QKC65" s="2"/>
      <c r="QKD65" s="2"/>
      <c r="QKE65" s="2"/>
      <c r="QKF65" s="2"/>
      <c r="QKG65" s="2"/>
      <c r="QKH65" s="2"/>
      <c r="QKI65" s="2"/>
      <c r="QKJ65" s="2"/>
      <c r="QKK65" s="2"/>
      <c r="QKL65" s="2"/>
      <c r="QKM65" s="2"/>
      <c r="QKN65" s="2"/>
      <c r="QKO65" s="2"/>
      <c r="QKP65" s="2"/>
      <c r="QKQ65" s="2"/>
      <c r="QKR65" s="2"/>
      <c r="QKS65" s="2"/>
      <c r="QKT65" s="2"/>
      <c r="QKU65" s="2"/>
      <c r="QKV65" s="2"/>
      <c r="QKW65" s="2"/>
      <c r="QKX65" s="2"/>
      <c r="QKY65" s="2"/>
      <c r="QKZ65" s="2"/>
      <c r="QLA65" s="2"/>
      <c r="QLB65" s="2"/>
      <c r="QLC65" s="2"/>
      <c r="QLD65" s="2"/>
      <c r="QLE65" s="2"/>
      <c r="QLF65" s="2"/>
      <c r="QLG65" s="2"/>
      <c r="QLH65" s="2"/>
      <c r="QLI65" s="2"/>
      <c r="QLJ65" s="2"/>
      <c r="QLK65" s="2"/>
      <c r="QLL65" s="2"/>
      <c r="QLM65" s="2"/>
      <c r="QLN65" s="2"/>
      <c r="QLO65" s="2"/>
      <c r="QLP65" s="2"/>
      <c r="QLQ65" s="2"/>
      <c r="QLR65" s="2"/>
      <c r="QLS65" s="2"/>
      <c r="QLT65" s="2"/>
      <c r="QLU65" s="2"/>
      <c r="QLV65" s="2"/>
      <c r="QLW65" s="2"/>
      <c r="QLX65" s="2"/>
      <c r="QLY65" s="2"/>
      <c r="QLZ65" s="2"/>
      <c r="QMA65" s="2"/>
      <c r="QMB65" s="2"/>
      <c r="QMC65" s="2"/>
      <c r="QMD65" s="2"/>
      <c r="QME65" s="2"/>
      <c r="QMF65" s="2"/>
      <c r="QMG65" s="2"/>
      <c r="QMH65" s="2"/>
      <c r="QMI65" s="2"/>
      <c r="QMJ65" s="2"/>
      <c r="QMK65" s="2"/>
      <c r="QML65" s="2"/>
      <c r="QMM65" s="2"/>
      <c r="QMN65" s="2"/>
      <c r="QMO65" s="2"/>
      <c r="QMP65" s="2"/>
      <c r="QMQ65" s="2"/>
      <c r="QMR65" s="2"/>
      <c r="QMS65" s="2"/>
      <c r="QMT65" s="2"/>
      <c r="QMU65" s="2"/>
      <c r="QMV65" s="2"/>
      <c r="QMW65" s="2"/>
      <c r="QMX65" s="2"/>
      <c r="QMY65" s="2"/>
      <c r="QMZ65" s="2"/>
      <c r="QNA65" s="2"/>
      <c r="QNB65" s="2"/>
      <c r="QNC65" s="2"/>
      <c r="QND65" s="2"/>
      <c r="QNE65" s="2"/>
      <c r="QNF65" s="2"/>
      <c r="QNG65" s="2"/>
      <c r="QNH65" s="2"/>
      <c r="QNI65" s="2"/>
      <c r="QNJ65" s="2"/>
      <c r="QNK65" s="2"/>
      <c r="QNL65" s="2"/>
      <c r="QNM65" s="2"/>
      <c r="QNN65" s="2"/>
      <c r="QNO65" s="2"/>
      <c r="QNP65" s="2"/>
      <c r="QNQ65" s="2"/>
      <c r="QNR65" s="2"/>
      <c r="QNS65" s="2"/>
      <c r="QNT65" s="2"/>
      <c r="QNU65" s="2"/>
      <c r="QNV65" s="2"/>
      <c r="QNW65" s="2"/>
      <c r="QNX65" s="2"/>
      <c r="QNY65" s="2"/>
      <c r="QNZ65" s="2"/>
      <c r="QOA65" s="2"/>
      <c r="QOB65" s="2"/>
      <c r="QOC65" s="2"/>
      <c r="QOD65" s="2"/>
      <c r="QOE65" s="2"/>
      <c r="QOF65" s="2"/>
      <c r="QOG65" s="2"/>
      <c r="QOH65" s="2"/>
      <c r="QOI65" s="2"/>
      <c r="QOJ65" s="2"/>
      <c r="QOK65" s="2"/>
      <c r="QOL65" s="2"/>
      <c r="QOM65" s="2"/>
      <c r="QON65" s="2"/>
      <c r="QOO65" s="2"/>
      <c r="QOP65" s="2"/>
      <c r="QOQ65" s="2"/>
      <c r="QOR65" s="2"/>
      <c r="QOS65" s="2"/>
      <c r="QOT65" s="2"/>
      <c r="QOU65" s="2"/>
      <c r="QOV65" s="2"/>
      <c r="QOW65" s="2"/>
      <c r="QOX65" s="2"/>
      <c r="QOY65" s="2"/>
      <c r="QOZ65" s="2"/>
      <c r="QPA65" s="2"/>
      <c r="QPB65" s="2"/>
      <c r="QPC65" s="2"/>
      <c r="QPD65" s="2"/>
      <c r="QPE65" s="2"/>
      <c r="QPF65" s="2"/>
      <c r="QPG65" s="2"/>
      <c r="QPH65" s="2"/>
      <c r="QPI65" s="2"/>
      <c r="QPJ65" s="2"/>
      <c r="QPK65" s="2"/>
      <c r="QPL65" s="2"/>
      <c r="QPM65" s="2"/>
      <c r="QPN65" s="2"/>
      <c r="QPO65" s="2"/>
      <c r="QPP65" s="2"/>
      <c r="QPQ65" s="2"/>
      <c r="QPR65" s="2"/>
      <c r="QPS65" s="2"/>
      <c r="QPT65" s="2"/>
      <c r="QPU65" s="2"/>
      <c r="QPV65" s="2"/>
      <c r="QPW65" s="2"/>
      <c r="QPX65" s="2"/>
      <c r="QPY65" s="2"/>
      <c r="QPZ65" s="2"/>
      <c r="QQA65" s="2"/>
      <c r="QQB65" s="2"/>
      <c r="QQC65" s="2"/>
      <c r="QQD65" s="2"/>
      <c r="QQE65" s="2"/>
      <c r="QQF65" s="2"/>
      <c r="QQG65" s="2"/>
      <c r="QQH65" s="2"/>
      <c r="QQI65" s="2"/>
      <c r="QQJ65" s="2"/>
      <c r="QQK65" s="2"/>
      <c r="QQL65" s="2"/>
      <c r="QQM65" s="2"/>
      <c r="QQN65" s="2"/>
      <c r="QQO65" s="2"/>
      <c r="QQP65" s="2"/>
      <c r="QQQ65" s="2"/>
      <c r="QQR65" s="2"/>
      <c r="QQS65" s="2"/>
      <c r="QQT65" s="2"/>
      <c r="QQU65" s="2"/>
      <c r="QQV65" s="2"/>
      <c r="QQW65" s="2"/>
      <c r="QQX65" s="2"/>
      <c r="QQY65" s="2"/>
      <c r="QQZ65" s="2"/>
      <c r="QRA65" s="2"/>
      <c r="QRB65" s="2"/>
      <c r="QRC65" s="2"/>
      <c r="QRD65" s="2"/>
      <c r="QRE65" s="2"/>
      <c r="QRF65" s="2"/>
      <c r="QRG65" s="2"/>
      <c r="QRH65" s="2"/>
      <c r="QRI65" s="2"/>
      <c r="QRJ65" s="2"/>
      <c r="QRK65" s="2"/>
      <c r="QRL65" s="2"/>
      <c r="QRM65" s="2"/>
      <c r="QRN65" s="2"/>
      <c r="QRO65" s="2"/>
      <c r="QRP65" s="2"/>
      <c r="QRQ65" s="2"/>
      <c r="QRR65" s="2"/>
      <c r="QRS65" s="2"/>
      <c r="QRT65" s="2"/>
      <c r="QRU65" s="2"/>
      <c r="QRV65" s="2"/>
      <c r="QRW65" s="2"/>
      <c r="QRX65" s="2"/>
      <c r="QRY65" s="2"/>
      <c r="QRZ65" s="2"/>
      <c r="QSA65" s="2"/>
      <c r="QSB65" s="2"/>
      <c r="QSC65" s="2"/>
      <c r="QSD65" s="2"/>
      <c r="QSE65" s="2"/>
      <c r="QSF65" s="2"/>
      <c r="QSG65" s="2"/>
      <c r="QSH65" s="2"/>
      <c r="QSI65" s="2"/>
      <c r="QSJ65" s="2"/>
      <c r="QSK65" s="2"/>
      <c r="QSL65" s="2"/>
      <c r="QSM65" s="2"/>
      <c r="QSN65" s="2"/>
      <c r="QSO65" s="2"/>
      <c r="QSP65" s="2"/>
      <c r="QSQ65" s="2"/>
      <c r="QSR65" s="2"/>
      <c r="QSS65" s="2"/>
      <c r="QST65" s="2"/>
      <c r="QSU65" s="2"/>
      <c r="QSV65" s="2"/>
      <c r="QSW65" s="2"/>
      <c r="QSX65" s="2"/>
      <c r="QSY65" s="2"/>
      <c r="QSZ65" s="2"/>
      <c r="QTA65" s="2"/>
      <c r="QTB65" s="2"/>
      <c r="QTC65" s="2"/>
      <c r="QTD65" s="2"/>
      <c r="QTE65" s="2"/>
      <c r="QTF65" s="2"/>
      <c r="QTG65" s="2"/>
      <c r="QTH65" s="2"/>
      <c r="QTI65" s="2"/>
      <c r="QTJ65" s="2"/>
      <c r="QTK65" s="2"/>
      <c r="QTL65" s="2"/>
      <c r="QTM65" s="2"/>
      <c r="QTN65" s="2"/>
      <c r="QTO65" s="2"/>
      <c r="QTP65" s="2"/>
      <c r="QTQ65" s="2"/>
      <c r="QTR65" s="2"/>
      <c r="QTS65" s="2"/>
      <c r="QTT65" s="2"/>
      <c r="QTU65" s="2"/>
      <c r="QTV65" s="2"/>
      <c r="QTW65" s="2"/>
      <c r="QTX65" s="2"/>
      <c r="QTY65" s="2"/>
      <c r="QTZ65" s="2"/>
      <c r="QUA65" s="2"/>
      <c r="QUB65" s="2"/>
      <c r="QUC65" s="2"/>
      <c r="QUD65" s="2"/>
      <c r="QUE65" s="2"/>
      <c r="QUF65" s="2"/>
      <c r="QUG65" s="2"/>
      <c r="QUH65" s="2"/>
      <c r="QUI65" s="2"/>
      <c r="QUJ65" s="2"/>
      <c r="QUK65" s="2"/>
      <c r="QUL65" s="2"/>
      <c r="QUM65" s="2"/>
      <c r="QUN65" s="2"/>
      <c r="QUO65" s="2"/>
      <c r="QUP65" s="2"/>
      <c r="QUQ65" s="2"/>
      <c r="QUR65" s="2"/>
      <c r="QUS65" s="2"/>
      <c r="QUT65" s="2"/>
      <c r="QUU65" s="2"/>
      <c r="QUV65" s="2"/>
      <c r="QUW65" s="2"/>
      <c r="QUX65" s="2"/>
      <c r="QUY65" s="2"/>
      <c r="QUZ65" s="2"/>
      <c r="QVA65" s="2"/>
      <c r="QVB65" s="2"/>
      <c r="QVC65" s="2"/>
      <c r="QVD65" s="2"/>
      <c r="QVE65" s="2"/>
      <c r="QVF65" s="2"/>
      <c r="QVG65" s="2"/>
      <c r="QVH65" s="2"/>
      <c r="QVI65" s="2"/>
      <c r="QVJ65" s="2"/>
      <c r="QVK65" s="2"/>
      <c r="QVL65" s="2"/>
      <c r="QVM65" s="2"/>
      <c r="QVN65" s="2"/>
      <c r="QVO65" s="2"/>
      <c r="QVP65" s="2"/>
      <c r="QVQ65" s="2"/>
      <c r="QVR65" s="2"/>
      <c r="QVS65" s="2"/>
      <c r="QVT65" s="2"/>
      <c r="QVU65" s="2"/>
      <c r="QVV65" s="2"/>
      <c r="QVW65" s="2"/>
      <c r="QVX65" s="2"/>
      <c r="QVY65" s="2"/>
      <c r="QVZ65" s="2"/>
      <c r="QWA65" s="2"/>
      <c r="QWB65" s="2"/>
      <c r="QWC65" s="2"/>
      <c r="QWD65" s="2"/>
      <c r="QWE65" s="2"/>
      <c r="QWF65" s="2"/>
      <c r="QWG65" s="2"/>
      <c r="QWH65" s="2"/>
      <c r="QWI65" s="2"/>
      <c r="QWJ65" s="2"/>
      <c r="QWK65" s="2"/>
      <c r="QWL65" s="2"/>
      <c r="QWM65" s="2"/>
      <c r="QWN65" s="2"/>
      <c r="QWO65" s="2"/>
      <c r="QWP65" s="2"/>
      <c r="QWQ65" s="2"/>
      <c r="QWR65" s="2"/>
      <c r="QWS65" s="2"/>
      <c r="QWT65" s="2"/>
      <c r="QWU65" s="2"/>
      <c r="QWV65" s="2"/>
      <c r="QWW65" s="2"/>
      <c r="QWX65" s="2"/>
      <c r="QWY65" s="2"/>
      <c r="QWZ65" s="2"/>
      <c r="QXA65" s="2"/>
      <c r="QXB65" s="2"/>
      <c r="QXC65" s="2"/>
      <c r="QXD65" s="2"/>
      <c r="QXE65" s="2"/>
      <c r="QXF65" s="2"/>
      <c r="QXG65" s="2"/>
      <c r="QXH65" s="2"/>
      <c r="QXI65" s="2"/>
      <c r="QXJ65" s="2"/>
      <c r="QXK65" s="2"/>
      <c r="QXL65" s="2"/>
      <c r="QXM65" s="2"/>
      <c r="QXN65" s="2"/>
      <c r="QXO65" s="2"/>
      <c r="QXP65" s="2"/>
      <c r="QXQ65" s="2"/>
      <c r="QXR65" s="2"/>
      <c r="QXS65" s="2"/>
      <c r="QXT65" s="2"/>
      <c r="QXU65" s="2"/>
      <c r="QXV65" s="2"/>
      <c r="QXW65" s="2"/>
      <c r="QXX65" s="2"/>
      <c r="QXY65" s="2"/>
      <c r="QXZ65" s="2"/>
      <c r="QYA65" s="2"/>
      <c r="QYB65" s="2"/>
      <c r="QYC65" s="2"/>
      <c r="QYD65" s="2"/>
      <c r="QYE65" s="2"/>
      <c r="QYF65" s="2"/>
      <c r="QYG65" s="2"/>
      <c r="QYH65" s="2"/>
      <c r="QYI65" s="2"/>
      <c r="QYJ65" s="2"/>
      <c r="QYK65" s="2"/>
      <c r="QYL65" s="2"/>
      <c r="QYM65" s="2"/>
      <c r="QYN65" s="2"/>
      <c r="QYO65" s="2"/>
      <c r="QYP65" s="2"/>
      <c r="QYQ65" s="2"/>
      <c r="QYR65" s="2"/>
      <c r="QYS65" s="2"/>
      <c r="QYT65" s="2"/>
      <c r="QYU65" s="2"/>
      <c r="QYV65" s="2"/>
      <c r="QYW65" s="2"/>
      <c r="QYX65" s="2"/>
      <c r="QYY65" s="2"/>
      <c r="QYZ65" s="2"/>
      <c r="QZA65" s="2"/>
      <c r="QZB65" s="2"/>
      <c r="QZC65" s="2"/>
      <c r="QZD65" s="2"/>
      <c r="QZE65" s="2"/>
      <c r="QZF65" s="2"/>
      <c r="QZG65" s="2"/>
      <c r="QZH65" s="2"/>
      <c r="QZI65" s="2"/>
      <c r="QZJ65" s="2"/>
      <c r="QZK65" s="2"/>
      <c r="QZL65" s="2"/>
      <c r="QZM65" s="2"/>
      <c r="QZN65" s="2"/>
      <c r="QZO65" s="2"/>
      <c r="QZP65" s="2"/>
      <c r="QZQ65" s="2"/>
      <c r="QZR65" s="2"/>
      <c r="QZS65" s="2"/>
      <c r="QZT65" s="2"/>
      <c r="QZU65" s="2"/>
      <c r="QZV65" s="2"/>
      <c r="QZW65" s="2"/>
      <c r="QZX65" s="2"/>
      <c r="QZY65" s="2"/>
      <c r="QZZ65" s="2"/>
      <c r="RAA65" s="2"/>
      <c r="RAB65" s="2"/>
      <c r="RAC65" s="2"/>
      <c r="RAD65" s="2"/>
      <c r="RAE65" s="2"/>
      <c r="RAF65" s="2"/>
      <c r="RAG65" s="2"/>
      <c r="RAH65" s="2"/>
      <c r="RAI65" s="2"/>
      <c r="RAJ65" s="2"/>
      <c r="RAK65" s="2"/>
      <c r="RAL65" s="2"/>
      <c r="RAM65" s="2"/>
      <c r="RAN65" s="2"/>
      <c r="RAO65" s="2"/>
      <c r="RAP65" s="2"/>
      <c r="RAQ65" s="2"/>
      <c r="RAR65" s="2"/>
      <c r="RAS65" s="2"/>
      <c r="RAT65" s="2"/>
      <c r="RAU65" s="2"/>
      <c r="RAV65" s="2"/>
      <c r="RAW65" s="2"/>
      <c r="RAX65" s="2"/>
      <c r="RAY65" s="2"/>
      <c r="RAZ65" s="2"/>
      <c r="RBA65" s="2"/>
      <c r="RBB65" s="2"/>
      <c r="RBC65" s="2"/>
      <c r="RBD65" s="2"/>
      <c r="RBE65" s="2"/>
      <c r="RBF65" s="2"/>
      <c r="RBG65" s="2"/>
      <c r="RBH65" s="2"/>
      <c r="RBI65" s="2"/>
      <c r="RBJ65" s="2"/>
      <c r="RBK65" s="2"/>
      <c r="RBL65" s="2"/>
      <c r="RBM65" s="2"/>
      <c r="RBN65" s="2"/>
      <c r="RBO65" s="2"/>
      <c r="RBP65" s="2"/>
      <c r="RBQ65" s="2"/>
      <c r="RBR65" s="2"/>
      <c r="RBS65" s="2"/>
      <c r="RBT65" s="2"/>
      <c r="RBU65" s="2"/>
      <c r="RBV65" s="2"/>
      <c r="RBW65" s="2"/>
      <c r="RBX65" s="2"/>
      <c r="RBY65" s="2"/>
      <c r="RBZ65" s="2"/>
      <c r="RCA65" s="2"/>
      <c r="RCB65" s="2"/>
      <c r="RCC65" s="2"/>
      <c r="RCD65" s="2"/>
      <c r="RCE65" s="2"/>
      <c r="RCF65" s="2"/>
      <c r="RCG65" s="2"/>
      <c r="RCH65" s="2"/>
      <c r="RCI65" s="2"/>
      <c r="RCJ65" s="2"/>
      <c r="RCK65" s="2"/>
      <c r="RCL65" s="2"/>
      <c r="RCM65" s="2"/>
      <c r="RCN65" s="2"/>
      <c r="RCO65" s="2"/>
      <c r="RCP65" s="2"/>
      <c r="RCQ65" s="2"/>
      <c r="RCR65" s="2"/>
      <c r="RCS65" s="2"/>
      <c r="RCT65" s="2"/>
      <c r="RCU65" s="2"/>
      <c r="RCV65" s="2"/>
      <c r="RCW65" s="2"/>
      <c r="RCX65" s="2"/>
      <c r="RCY65" s="2"/>
      <c r="RCZ65" s="2"/>
      <c r="RDA65" s="2"/>
      <c r="RDB65" s="2"/>
      <c r="RDC65" s="2"/>
      <c r="RDD65" s="2"/>
      <c r="RDE65" s="2"/>
      <c r="RDF65" s="2"/>
      <c r="RDG65" s="2"/>
      <c r="RDH65" s="2"/>
      <c r="RDI65" s="2"/>
      <c r="RDJ65" s="2"/>
      <c r="RDK65" s="2"/>
      <c r="RDL65" s="2"/>
      <c r="RDM65" s="2"/>
      <c r="RDN65" s="2"/>
      <c r="RDO65" s="2"/>
      <c r="RDP65" s="2"/>
      <c r="RDQ65" s="2"/>
      <c r="RDR65" s="2"/>
      <c r="RDS65" s="2"/>
      <c r="RDT65" s="2"/>
      <c r="RDU65" s="2"/>
      <c r="RDV65" s="2"/>
      <c r="RDW65" s="2"/>
      <c r="RDX65" s="2"/>
      <c r="RDY65" s="2"/>
      <c r="RDZ65" s="2"/>
      <c r="REA65" s="2"/>
      <c r="REB65" s="2"/>
      <c r="REC65" s="2"/>
      <c r="RED65" s="2"/>
      <c r="REE65" s="2"/>
      <c r="REF65" s="2"/>
      <c r="REG65" s="2"/>
      <c r="REH65" s="2"/>
      <c r="REI65" s="2"/>
      <c r="REJ65" s="2"/>
      <c r="REK65" s="2"/>
      <c r="REL65" s="2"/>
      <c r="REM65" s="2"/>
      <c r="REN65" s="2"/>
      <c r="REO65" s="2"/>
      <c r="REP65" s="2"/>
      <c r="REQ65" s="2"/>
      <c r="RER65" s="2"/>
      <c r="RES65" s="2"/>
      <c r="RET65" s="2"/>
      <c r="REU65" s="2"/>
      <c r="REV65" s="2"/>
      <c r="REW65" s="2"/>
      <c r="REX65" s="2"/>
      <c r="REY65" s="2"/>
      <c r="REZ65" s="2"/>
      <c r="RFA65" s="2"/>
      <c r="RFB65" s="2"/>
      <c r="RFC65" s="2"/>
      <c r="RFD65" s="2"/>
      <c r="RFE65" s="2"/>
      <c r="RFF65" s="2"/>
      <c r="RFG65" s="2"/>
      <c r="RFH65" s="2"/>
      <c r="RFI65" s="2"/>
      <c r="RFJ65" s="2"/>
      <c r="RFK65" s="2"/>
      <c r="RFL65" s="2"/>
      <c r="RFM65" s="2"/>
      <c r="RFN65" s="2"/>
      <c r="RFO65" s="2"/>
      <c r="RFP65" s="2"/>
      <c r="RFQ65" s="2"/>
      <c r="RFR65" s="2"/>
      <c r="RFS65" s="2"/>
      <c r="RFT65" s="2"/>
      <c r="RFU65" s="2"/>
      <c r="RFV65" s="2"/>
      <c r="RFW65" s="2"/>
      <c r="RFX65" s="2"/>
      <c r="RFY65" s="2"/>
      <c r="RFZ65" s="2"/>
      <c r="RGA65" s="2"/>
      <c r="RGB65" s="2"/>
      <c r="RGC65" s="2"/>
      <c r="RGD65" s="2"/>
      <c r="RGE65" s="2"/>
      <c r="RGF65" s="2"/>
      <c r="RGG65" s="2"/>
      <c r="RGH65" s="2"/>
      <c r="RGI65" s="2"/>
      <c r="RGJ65" s="2"/>
      <c r="RGK65" s="2"/>
      <c r="RGL65" s="2"/>
      <c r="RGM65" s="2"/>
      <c r="RGN65" s="2"/>
      <c r="RGO65" s="2"/>
      <c r="RGP65" s="2"/>
      <c r="RGQ65" s="2"/>
      <c r="RGR65" s="2"/>
      <c r="RGS65" s="2"/>
      <c r="RGT65" s="2"/>
      <c r="RGU65" s="2"/>
      <c r="RGV65" s="2"/>
      <c r="RGW65" s="2"/>
      <c r="RGX65" s="2"/>
      <c r="RGY65" s="2"/>
      <c r="RGZ65" s="2"/>
      <c r="RHA65" s="2"/>
      <c r="RHB65" s="2"/>
      <c r="RHC65" s="2"/>
      <c r="RHD65" s="2"/>
      <c r="RHE65" s="2"/>
      <c r="RHF65" s="2"/>
      <c r="RHG65" s="2"/>
      <c r="RHH65" s="2"/>
      <c r="RHI65" s="2"/>
      <c r="RHJ65" s="2"/>
      <c r="RHK65" s="2"/>
      <c r="RHL65" s="2"/>
      <c r="RHM65" s="2"/>
      <c r="RHN65" s="2"/>
      <c r="RHO65" s="2"/>
      <c r="RHP65" s="2"/>
      <c r="RHQ65" s="2"/>
      <c r="RHR65" s="2"/>
      <c r="RHS65" s="2"/>
      <c r="RHT65" s="2"/>
      <c r="RHU65" s="2"/>
      <c r="RHV65" s="2"/>
      <c r="RHW65" s="2"/>
      <c r="RHX65" s="2"/>
      <c r="RHY65" s="2"/>
      <c r="RHZ65" s="2"/>
      <c r="RIA65" s="2"/>
      <c r="RIB65" s="2"/>
      <c r="RIC65" s="2"/>
      <c r="RID65" s="2"/>
      <c r="RIE65" s="2"/>
      <c r="RIF65" s="2"/>
      <c r="RIG65" s="2"/>
      <c r="RIH65" s="2"/>
      <c r="RII65" s="2"/>
      <c r="RIJ65" s="2"/>
      <c r="RIK65" s="2"/>
      <c r="RIL65" s="2"/>
      <c r="RIM65" s="2"/>
      <c r="RIN65" s="2"/>
      <c r="RIO65" s="2"/>
      <c r="RIP65" s="2"/>
      <c r="RIQ65" s="2"/>
      <c r="RIR65" s="2"/>
      <c r="RIS65" s="2"/>
      <c r="RIT65" s="2"/>
      <c r="RIU65" s="2"/>
      <c r="RIV65" s="2"/>
      <c r="RIW65" s="2"/>
      <c r="RIX65" s="2"/>
      <c r="RIY65" s="2"/>
      <c r="RIZ65" s="2"/>
      <c r="RJA65" s="2"/>
      <c r="RJB65" s="2"/>
      <c r="RJC65" s="2"/>
      <c r="RJD65" s="2"/>
      <c r="RJE65" s="2"/>
      <c r="RJF65" s="2"/>
      <c r="RJG65" s="2"/>
      <c r="RJH65" s="2"/>
      <c r="RJI65" s="2"/>
      <c r="RJJ65" s="2"/>
      <c r="RJK65" s="2"/>
      <c r="RJL65" s="2"/>
      <c r="RJM65" s="2"/>
      <c r="RJN65" s="2"/>
      <c r="RJO65" s="2"/>
      <c r="RJP65" s="2"/>
      <c r="RJQ65" s="2"/>
      <c r="RJR65" s="2"/>
      <c r="RJS65" s="2"/>
      <c r="RJT65" s="2"/>
      <c r="RJU65" s="2"/>
      <c r="RJV65" s="2"/>
      <c r="RJW65" s="2"/>
      <c r="RJX65" s="2"/>
      <c r="RJY65" s="2"/>
      <c r="RJZ65" s="2"/>
      <c r="RKA65" s="2"/>
      <c r="RKB65" s="2"/>
      <c r="RKC65" s="2"/>
      <c r="RKD65" s="2"/>
      <c r="RKE65" s="2"/>
      <c r="RKF65" s="2"/>
      <c r="RKG65" s="2"/>
      <c r="RKH65" s="2"/>
      <c r="RKI65" s="2"/>
      <c r="RKJ65" s="2"/>
      <c r="RKK65" s="2"/>
      <c r="RKL65" s="2"/>
      <c r="RKM65" s="2"/>
      <c r="RKN65" s="2"/>
      <c r="RKO65" s="2"/>
      <c r="RKP65" s="2"/>
      <c r="RKQ65" s="2"/>
      <c r="RKR65" s="2"/>
      <c r="RKS65" s="2"/>
      <c r="RKT65" s="2"/>
      <c r="RKU65" s="2"/>
      <c r="RKV65" s="2"/>
      <c r="RKW65" s="2"/>
      <c r="RKX65" s="2"/>
      <c r="RKY65" s="2"/>
      <c r="RKZ65" s="2"/>
      <c r="RLA65" s="2"/>
      <c r="RLB65" s="2"/>
      <c r="RLC65" s="2"/>
      <c r="RLD65" s="2"/>
      <c r="RLE65" s="2"/>
      <c r="RLF65" s="2"/>
      <c r="RLG65" s="2"/>
      <c r="RLH65" s="2"/>
      <c r="RLI65" s="2"/>
      <c r="RLJ65" s="2"/>
      <c r="RLK65" s="2"/>
      <c r="RLL65" s="2"/>
      <c r="RLM65" s="2"/>
      <c r="RLN65" s="2"/>
      <c r="RLO65" s="2"/>
      <c r="RLP65" s="2"/>
      <c r="RLQ65" s="2"/>
      <c r="RLR65" s="2"/>
      <c r="RLS65" s="2"/>
      <c r="RLT65" s="2"/>
      <c r="RLU65" s="2"/>
      <c r="RLV65" s="2"/>
      <c r="RLW65" s="2"/>
      <c r="RLX65" s="2"/>
      <c r="RLY65" s="2"/>
      <c r="RLZ65" s="2"/>
      <c r="RMA65" s="2"/>
      <c r="RMB65" s="2"/>
      <c r="RMC65" s="2"/>
      <c r="RMD65" s="2"/>
      <c r="RME65" s="2"/>
      <c r="RMF65" s="2"/>
      <c r="RMG65" s="2"/>
      <c r="RMH65" s="2"/>
      <c r="RMI65" s="2"/>
      <c r="RMJ65" s="2"/>
      <c r="RMK65" s="2"/>
      <c r="RML65" s="2"/>
      <c r="RMM65" s="2"/>
      <c r="RMN65" s="2"/>
      <c r="RMO65" s="2"/>
      <c r="RMP65" s="2"/>
      <c r="RMQ65" s="2"/>
      <c r="RMR65" s="2"/>
      <c r="RMS65" s="2"/>
      <c r="RMT65" s="2"/>
      <c r="RMU65" s="2"/>
      <c r="RMV65" s="2"/>
      <c r="RMW65" s="2"/>
      <c r="RMX65" s="2"/>
      <c r="RMY65" s="2"/>
      <c r="RMZ65" s="2"/>
      <c r="RNA65" s="2"/>
      <c r="RNB65" s="2"/>
      <c r="RNC65" s="2"/>
      <c r="RND65" s="2"/>
      <c r="RNE65" s="2"/>
      <c r="RNF65" s="2"/>
      <c r="RNG65" s="2"/>
      <c r="RNH65" s="2"/>
      <c r="RNI65" s="2"/>
      <c r="RNJ65" s="2"/>
      <c r="RNK65" s="2"/>
      <c r="RNL65" s="2"/>
      <c r="RNM65" s="2"/>
      <c r="RNN65" s="2"/>
      <c r="RNO65" s="2"/>
      <c r="RNP65" s="2"/>
      <c r="RNQ65" s="2"/>
      <c r="RNR65" s="2"/>
      <c r="RNS65" s="2"/>
      <c r="RNT65" s="2"/>
      <c r="RNU65" s="2"/>
      <c r="RNV65" s="2"/>
      <c r="RNW65" s="2"/>
      <c r="RNX65" s="2"/>
      <c r="RNY65" s="2"/>
      <c r="RNZ65" s="2"/>
      <c r="ROA65" s="2"/>
      <c r="ROB65" s="2"/>
      <c r="ROC65" s="2"/>
      <c r="ROD65" s="2"/>
      <c r="ROE65" s="2"/>
      <c r="ROF65" s="2"/>
      <c r="ROG65" s="2"/>
      <c r="ROH65" s="2"/>
      <c r="ROI65" s="2"/>
      <c r="ROJ65" s="2"/>
      <c r="ROK65" s="2"/>
      <c r="ROL65" s="2"/>
      <c r="ROM65" s="2"/>
      <c r="RON65" s="2"/>
      <c r="ROO65" s="2"/>
      <c r="ROP65" s="2"/>
      <c r="ROQ65" s="2"/>
      <c r="ROR65" s="2"/>
      <c r="ROS65" s="2"/>
      <c r="ROT65" s="2"/>
      <c r="ROU65" s="2"/>
      <c r="ROV65" s="2"/>
      <c r="ROW65" s="2"/>
      <c r="ROX65" s="2"/>
      <c r="ROY65" s="2"/>
      <c r="ROZ65" s="2"/>
      <c r="RPA65" s="2"/>
      <c r="RPB65" s="2"/>
      <c r="RPC65" s="2"/>
      <c r="RPD65" s="2"/>
      <c r="RPE65" s="2"/>
      <c r="RPF65" s="2"/>
      <c r="RPG65" s="2"/>
      <c r="RPH65" s="2"/>
      <c r="RPI65" s="2"/>
      <c r="RPJ65" s="2"/>
      <c r="RPK65" s="2"/>
      <c r="RPL65" s="2"/>
      <c r="RPM65" s="2"/>
      <c r="RPN65" s="2"/>
      <c r="RPO65" s="2"/>
      <c r="RPP65" s="2"/>
      <c r="RPQ65" s="2"/>
      <c r="RPR65" s="2"/>
      <c r="RPS65" s="2"/>
      <c r="RPT65" s="2"/>
      <c r="RPU65" s="2"/>
      <c r="RPV65" s="2"/>
      <c r="RPW65" s="2"/>
      <c r="RPX65" s="2"/>
      <c r="RPY65" s="2"/>
      <c r="RPZ65" s="2"/>
      <c r="RQA65" s="2"/>
      <c r="RQB65" s="2"/>
      <c r="RQC65" s="2"/>
      <c r="RQD65" s="2"/>
      <c r="RQE65" s="2"/>
      <c r="RQF65" s="2"/>
      <c r="RQG65" s="2"/>
      <c r="RQH65" s="2"/>
      <c r="RQI65" s="2"/>
      <c r="RQJ65" s="2"/>
      <c r="RQK65" s="2"/>
      <c r="RQL65" s="2"/>
      <c r="RQM65" s="2"/>
      <c r="RQN65" s="2"/>
      <c r="RQO65" s="2"/>
      <c r="RQP65" s="2"/>
      <c r="RQQ65" s="2"/>
      <c r="RQR65" s="2"/>
      <c r="RQS65" s="2"/>
      <c r="RQT65" s="2"/>
      <c r="RQU65" s="2"/>
      <c r="RQV65" s="2"/>
      <c r="RQW65" s="2"/>
      <c r="RQX65" s="2"/>
      <c r="RQY65" s="2"/>
      <c r="RQZ65" s="2"/>
      <c r="RRA65" s="2"/>
      <c r="RRB65" s="2"/>
      <c r="RRC65" s="2"/>
      <c r="RRD65" s="2"/>
      <c r="RRE65" s="2"/>
      <c r="RRF65" s="2"/>
      <c r="RRG65" s="2"/>
      <c r="RRH65" s="2"/>
      <c r="RRI65" s="2"/>
      <c r="RRJ65" s="2"/>
      <c r="RRK65" s="2"/>
      <c r="RRL65" s="2"/>
      <c r="RRM65" s="2"/>
      <c r="RRN65" s="2"/>
      <c r="RRO65" s="2"/>
      <c r="RRP65" s="2"/>
      <c r="RRQ65" s="2"/>
      <c r="RRR65" s="2"/>
      <c r="RRS65" s="2"/>
      <c r="RRT65" s="2"/>
      <c r="RRU65" s="2"/>
      <c r="RRV65" s="2"/>
      <c r="RRW65" s="2"/>
      <c r="RRX65" s="2"/>
      <c r="RRY65" s="2"/>
      <c r="RRZ65" s="2"/>
      <c r="RSA65" s="2"/>
      <c r="RSB65" s="2"/>
      <c r="RSC65" s="2"/>
      <c r="RSD65" s="2"/>
      <c r="RSE65" s="2"/>
      <c r="RSF65" s="2"/>
      <c r="RSG65" s="2"/>
      <c r="RSH65" s="2"/>
      <c r="RSI65" s="2"/>
      <c r="RSJ65" s="2"/>
      <c r="RSK65" s="2"/>
      <c r="RSL65" s="2"/>
      <c r="RSM65" s="2"/>
      <c r="RSN65" s="2"/>
      <c r="RSO65" s="2"/>
      <c r="RSP65" s="2"/>
      <c r="RSQ65" s="2"/>
      <c r="RSR65" s="2"/>
      <c r="RSS65" s="2"/>
      <c r="RST65" s="2"/>
      <c r="RSU65" s="2"/>
      <c r="RSV65" s="2"/>
      <c r="RSW65" s="2"/>
      <c r="RSX65" s="2"/>
      <c r="RSY65" s="2"/>
      <c r="RSZ65" s="2"/>
      <c r="RTA65" s="2"/>
      <c r="RTB65" s="2"/>
      <c r="RTC65" s="2"/>
      <c r="RTD65" s="2"/>
      <c r="RTE65" s="2"/>
      <c r="RTF65" s="2"/>
      <c r="RTG65" s="2"/>
      <c r="RTH65" s="2"/>
      <c r="RTI65" s="2"/>
      <c r="RTJ65" s="2"/>
      <c r="RTK65" s="2"/>
      <c r="RTL65" s="2"/>
      <c r="RTM65" s="2"/>
      <c r="RTN65" s="2"/>
      <c r="RTO65" s="2"/>
      <c r="RTP65" s="2"/>
      <c r="RTQ65" s="2"/>
      <c r="RTR65" s="2"/>
      <c r="RTS65" s="2"/>
      <c r="RTT65" s="2"/>
      <c r="RTU65" s="2"/>
      <c r="RTV65" s="2"/>
      <c r="RTW65" s="2"/>
      <c r="RTX65" s="2"/>
      <c r="RTY65" s="2"/>
      <c r="RTZ65" s="2"/>
      <c r="RUA65" s="2"/>
      <c r="RUB65" s="2"/>
      <c r="RUC65" s="2"/>
      <c r="RUD65" s="2"/>
      <c r="RUE65" s="2"/>
      <c r="RUF65" s="2"/>
      <c r="RUG65" s="2"/>
      <c r="RUH65" s="2"/>
      <c r="RUI65" s="2"/>
      <c r="RUJ65" s="2"/>
      <c r="RUK65" s="2"/>
      <c r="RUL65" s="2"/>
      <c r="RUM65" s="2"/>
      <c r="RUN65" s="2"/>
      <c r="RUO65" s="2"/>
      <c r="RUP65" s="2"/>
      <c r="RUQ65" s="2"/>
      <c r="RUR65" s="2"/>
      <c r="RUS65" s="2"/>
      <c r="RUT65" s="2"/>
      <c r="RUU65" s="2"/>
      <c r="RUV65" s="2"/>
      <c r="RUW65" s="2"/>
      <c r="RUX65" s="2"/>
      <c r="RUY65" s="2"/>
      <c r="RUZ65" s="2"/>
      <c r="RVA65" s="2"/>
      <c r="RVB65" s="2"/>
      <c r="RVC65" s="2"/>
      <c r="RVD65" s="2"/>
      <c r="RVE65" s="2"/>
      <c r="RVF65" s="2"/>
      <c r="RVG65" s="2"/>
      <c r="RVH65" s="2"/>
      <c r="RVI65" s="2"/>
      <c r="RVJ65" s="2"/>
      <c r="RVK65" s="2"/>
      <c r="RVL65" s="2"/>
      <c r="RVM65" s="2"/>
      <c r="RVN65" s="2"/>
      <c r="RVO65" s="2"/>
      <c r="RVP65" s="2"/>
      <c r="RVQ65" s="2"/>
      <c r="RVR65" s="2"/>
      <c r="RVS65" s="2"/>
      <c r="RVT65" s="2"/>
      <c r="RVU65" s="2"/>
      <c r="RVV65" s="2"/>
      <c r="RVW65" s="2"/>
      <c r="RVX65" s="2"/>
      <c r="RVY65" s="2"/>
      <c r="RVZ65" s="2"/>
      <c r="RWA65" s="2"/>
      <c r="RWB65" s="2"/>
      <c r="RWC65" s="2"/>
      <c r="RWD65" s="2"/>
      <c r="RWE65" s="2"/>
      <c r="RWF65" s="2"/>
      <c r="RWG65" s="2"/>
      <c r="RWH65" s="2"/>
      <c r="RWI65" s="2"/>
      <c r="RWJ65" s="2"/>
      <c r="RWK65" s="2"/>
      <c r="RWL65" s="2"/>
      <c r="RWM65" s="2"/>
      <c r="RWN65" s="2"/>
      <c r="RWO65" s="2"/>
      <c r="RWP65" s="2"/>
      <c r="RWQ65" s="2"/>
      <c r="RWR65" s="2"/>
      <c r="RWS65" s="2"/>
      <c r="RWT65" s="2"/>
      <c r="RWU65" s="2"/>
      <c r="RWV65" s="2"/>
      <c r="RWW65" s="2"/>
      <c r="RWX65" s="2"/>
      <c r="RWY65" s="2"/>
      <c r="RWZ65" s="2"/>
      <c r="RXA65" s="2"/>
      <c r="RXB65" s="2"/>
      <c r="RXC65" s="2"/>
      <c r="RXD65" s="2"/>
      <c r="RXE65" s="2"/>
      <c r="RXF65" s="2"/>
      <c r="RXG65" s="2"/>
      <c r="RXH65" s="2"/>
      <c r="RXI65" s="2"/>
      <c r="RXJ65" s="2"/>
      <c r="RXK65" s="2"/>
      <c r="RXL65" s="2"/>
      <c r="RXM65" s="2"/>
      <c r="RXN65" s="2"/>
      <c r="RXO65" s="2"/>
      <c r="RXP65" s="2"/>
      <c r="RXQ65" s="2"/>
      <c r="RXR65" s="2"/>
      <c r="RXS65" s="2"/>
      <c r="RXT65" s="2"/>
      <c r="RXU65" s="2"/>
      <c r="RXV65" s="2"/>
      <c r="RXW65" s="2"/>
      <c r="RXX65" s="2"/>
      <c r="RXY65" s="2"/>
      <c r="RXZ65" s="2"/>
      <c r="RYA65" s="2"/>
      <c r="RYB65" s="2"/>
      <c r="RYC65" s="2"/>
      <c r="RYD65" s="2"/>
      <c r="RYE65" s="2"/>
      <c r="RYF65" s="2"/>
      <c r="RYG65" s="2"/>
      <c r="RYH65" s="2"/>
      <c r="RYI65" s="2"/>
      <c r="RYJ65" s="2"/>
      <c r="RYK65" s="2"/>
      <c r="RYL65" s="2"/>
      <c r="RYM65" s="2"/>
      <c r="RYN65" s="2"/>
      <c r="RYO65" s="2"/>
      <c r="RYP65" s="2"/>
      <c r="RYQ65" s="2"/>
      <c r="RYR65" s="2"/>
      <c r="RYS65" s="2"/>
      <c r="RYT65" s="2"/>
      <c r="RYU65" s="2"/>
      <c r="RYV65" s="2"/>
      <c r="RYW65" s="2"/>
      <c r="RYX65" s="2"/>
      <c r="RYY65" s="2"/>
      <c r="RYZ65" s="2"/>
      <c r="RZA65" s="2"/>
      <c r="RZB65" s="2"/>
      <c r="RZC65" s="2"/>
      <c r="RZD65" s="2"/>
      <c r="RZE65" s="2"/>
      <c r="RZF65" s="2"/>
      <c r="RZG65" s="2"/>
      <c r="RZH65" s="2"/>
      <c r="RZI65" s="2"/>
      <c r="RZJ65" s="2"/>
      <c r="RZK65" s="2"/>
      <c r="RZL65" s="2"/>
      <c r="RZM65" s="2"/>
      <c r="RZN65" s="2"/>
      <c r="RZO65" s="2"/>
      <c r="RZP65" s="2"/>
      <c r="RZQ65" s="2"/>
      <c r="RZR65" s="2"/>
      <c r="RZS65" s="2"/>
      <c r="RZT65" s="2"/>
      <c r="RZU65" s="2"/>
      <c r="RZV65" s="2"/>
      <c r="RZW65" s="2"/>
      <c r="RZX65" s="2"/>
      <c r="RZY65" s="2"/>
      <c r="RZZ65" s="2"/>
      <c r="SAA65" s="2"/>
      <c r="SAB65" s="2"/>
      <c r="SAC65" s="2"/>
      <c r="SAD65" s="2"/>
      <c r="SAE65" s="2"/>
      <c r="SAF65" s="2"/>
      <c r="SAG65" s="2"/>
      <c r="SAH65" s="2"/>
      <c r="SAI65" s="2"/>
      <c r="SAJ65" s="2"/>
      <c r="SAK65" s="2"/>
      <c r="SAL65" s="2"/>
      <c r="SAM65" s="2"/>
      <c r="SAN65" s="2"/>
      <c r="SAO65" s="2"/>
      <c r="SAP65" s="2"/>
      <c r="SAQ65" s="2"/>
      <c r="SAR65" s="2"/>
      <c r="SAS65" s="2"/>
      <c r="SAT65" s="2"/>
      <c r="SAU65" s="2"/>
      <c r="SAV65" s="2"/>
      <c r="SAW65" s="2"/>
      <c r="SAX65" s="2"/>
      <c r="SAY65" s="2"/>
      <c r="SAZ65" s="2"/>
      <c r="SBA65" s="2"/>
      <c r="SBB65" s="2"/>
      <c r="SBC65" s="2"/>
      <c r="SBD65" s="2"/>
      <c r="SBE65" s="2"/>
      <c r="SBF65" s="2"/>
      <c r="SBG65" s="2"/>
      <c r="SBH65" s="2"/>
      <c r="SBI65" s="2"/>
      <c r="SBJ65" s="2"/>
      <c r="SBK65" s="2"/>
      <c r="SBL65" s="2"/>
      <c r="SBM65" s="2"/>
      <c r="SBN65" s="2"/>
      <c r="SBO65" s="2"/>
      <c r="SBP65" s="2"/>
      <c r="SBQ65" s="2"/>
      <c r="SBR65" s="2"/>
      <c r="SBS65" s="2"/>
      <c r="SBT65" s="2"/>
      <c r="SBU65" s="2"/>
      <c r="SBV65" s="2"/>
      <c r="SBW65" s="2"/>
      <c r="SBX65" s="2"/>
      <c r="SBY65" s="2"/>
      <c r="SBZ65" s="2"/>
      <c r="SCA65" s="2"/>
      <c r="SCB65" s="2"/>
      <c r="SCC65" s="2"/>
      <c r="SCD65" s="2"/>
      <c r="SCE65" s="2"/>
      <c r="SCF65" s="2"/>
      <c r="SCG65" s="2"/>
      <c r="SCH65" s="2"/>
      <c r="SCI65" s="2"/>
      <c r="SCJ65" s="2"/>
      <c r="SCK65" s="2"/>
      <c r="SCL65" s="2"/>
      <c r="SCM65" s="2"/>
      <c r="SCN65" s="2"/>
      <c r="SCO65" s="2"/>
      <c r="SCP65" s="2"/>
      <c r="SCQ65" s="2"/>
      <c r="SCR65" s="2"/>
      <c r="SCS65" s="2"/>
      <c r="SCT65" s="2"/>
      <c r="SCU65" s="2"/>
      <c r="SCV65" s="2"/>
      <c r="SCW65" s="2"/>
      <c r="SCX65" s="2"/>
      <c r="SCY65" s="2"/>
      <c r="SCZ65" s="2"/>
      <c r="SDA65" s="2"/>
      <c r="SDB65" s="2"/>
      <c r="SDC65" s="2"/>
      <c r="SDD65" s="2"/>
      <c r="SDE65" s="2"/>
      <c r="SDF65" s="2"/>
      <c r="SDG65" s="2"/>
      <c r="SDH65" s="2"/>
      <c r="SDI65" s="2"/>
      <c r="SDJ65" s="2"/>
      <c r="SDK65" s="2"/>
      <c r="SDL65" s="2"/>
      <c r="SDM65" s="2"/>
      <c r="SDN65" s="2"/>
      <c r="SDO65" s="2"/>
      <c r="SDP65" s="2"/>
      <c r="SDQ65" s="2"/>
      <c r="SDR65" s="2"/>
      <c r="SDS65" s="2"/>
      <c r="SDT65" s="2"/>
      <c r="SDU65" s="2"/>
      <c r="SDV65" s="2"/>
      <c r="SDW65" s="2"/>
      <c r="SDX65" s="2"/>
      <c r="SDY65" s="2"/>
      <c r="SDZ65" s="2"/>
      <c r="SEA65" s="2"/>
      <c r="SEB65" s="2"/>
      <c r="SEC65" s="2"/>
      <c r="SED65" s="2"/>
      <c r="SEE65" s="2"/>
      <c r="SEF65" s="2"/>
      <c r="SEG65" s="2"/>
      <c r="SEH65" s="2"/>
      <c r="SEI65" s="2"/>
      <c r="SEJ65" s="2"/>
      <c r="SEK65" s="2"/>
      <c r="SEL65" s="2"/>
      <c r="SEM65" s="2"/>
      <c r="SEN65" s="2"/>
      <c r="SEO65" s="2"/>
      <c r="SEP65" s="2"/>
      <c r="SEQ65" s="2"/>
      <c r="SER65" s="2"/>
      <c r="SES65" s="2"/>
      <c r="SET65" s="2"/>
      <c r="SEU65" s="2"/>
      <c r="SEV65" s="2"/>
      <c r="SEW65" s="2"/>
      <c r="SEX65" s="2"/>
      <c r="SEY65" s="2"/>
      <c r="SEZ65" s="2"/>
      <c r="SFA65" s="2"/>
      <c r="SFB65" s="2"/>
      <c r="SFC65" s="2"/>
      <c r="SFD65" s="2"/>
      <c r="SFE65" s="2"/>
      <c r="SFF65" s="2"/>
      <c r="SFG65" s="2"/>
      <c r="SFH65" s="2"/>
      <c r="SFI65" s="2"/>
      <c r="SFJ65" s="2"/>
      <c r="SFK65" s="2"/>
      <c r="SFL65" s="2"/>
      <c r="SFM65" s="2"/>
      <c r="SFN65" s="2"/>
      <c r="SFO65" s="2"/>
      <c r="SFP65" s="2"/>
      <c r="SFQ65" s="2"/>
      <c r="SFR65" s="2"/>
      <c r="SFS65" s="2"/>
      <c r="SFT65" s="2"/>
      <c r="SFU65" s="2"/>
      <c r="SFV65" s="2"/>
      <c r="SFW65" s="2"/>
      <c r="SFX65" s="2"/>
      <c r="SFY65" s="2"/>
      <c r="SFZ65" s="2"/>
      <c r="SGA65" s="2"/>
      <c r="SGB65" s="2"/>
      <c r="SGC65" s="2"/>
      <c r="SGD65" s="2"/>
      <c r="SGE65" s="2"/>
      <c r="SGF65" s="2"/>
      <c r="SGG65" s="2"/>
      <c r="SGH65" s="2"/>
      <c r="SGI65" s="2"/>
      <c r="SGJ65" s="2"/>
      <c r="SGK65" s="2"/>
      <c r="SGL65" s="2"/>
      <c r="SGM65" s="2"/>
      <c r="SGN65" s="2"/>
      <c r="SGO65" s="2"/>
      <c r="SGP65" s="2"/>
      <c r="SGQ65" s="2"/>
      <c r="SGR65" s="2"/>
      <c r="SGS65" s="2"/>
      <c r="SGT65" s="2"/>
      <c r="SGU65" s="2"/>
      <c r="SGV65" s="2"/>
      <c r="SGW65" s="2"/>
      <c r="SGX65" s="2"/>
      <c r="SGY65" s="2"/>
      <c r="SGZ65" s="2"/>
      <c r="SHA65" s="2"/>
      <c r="SHB65" s="2"/>
      <c r="SHC65" s="2"/>
      <c r="SHD65" s="2"/>
      <c r="SHE65" s="2"/>
      <c r="SHF65" s="2"/>
      <c r="SHG65" s="2"/>
      <c r="SHH65" s="2"/>
      <c r="SHI65" s="2"/>
      <c r="SHJ65" s="2"/>
      <c r="SHK65" s="2"/>
      <c r="SHL65" s="2"/>
      <c r="SHM65" s="2"/>
      <c r="SHN65" s="2"/>
      <c r="SHO65" s="2"/>
      <c r="SHP65" s="2"/>
      <c r="SHQ65" s="2"/>
      <c r="SHR65" s="2"/>
      <c r="SHS65" s="2"/>
      <c r="SHT65" s="2"/>
      <c r="SHU65" s="2"/>
      <c r="SHV65" s="2"/>
      <c r="SHW65" s="2"/>
      <c r="SHX65" s="2"/>
      <c r="SHY65" s="2"/>
      <c r="SHZ65" s="2"/>
      <c r="SIA65" s="2"/>
      <c r="SIB65" s="2"/>
      <c r="SIC65" s="2"/>
      <c r="SID65" s="2"/>
      <c r="SIE65" s="2"/>
      <c r="SIF65" s="2"/>
      <c r="SIG65" s="2"/>
      <c r="SIH65" s="2"/>
      <c r="SII65" s="2"/>
      <c r="SIJ65" s="2"/>
      <c r="SIK65" s="2"/>
      <c r="SIL65" s="2"/>
      <c r="SIM65" s="2"/>
      <c r="SIN65" s="2"/>
      <c r="SIO65" s="2"/>
      <c r="SIP65" s="2"/>
      <c r="SIQ65" s="2"/>
      <c r="SIR65" s="2"/>
      <c r="SIS65" s="2"/>
      <c r="SIT65" s="2"/>
      <c r="SIU65" s="2"/>
      <c r="SIV65" s="2"/>
      <c r="SIW65" s="2"/>
      <c r="SIX65" s="2"/>
      <c r="SIY65" s="2"/>
      <c r="SIZ65" s="2"/>
      <c r="SJA65" s="2"/>
      <c r="SJB65" s="2"/>
      <c r="SJC65" s="2"/>
      <c r="SJD65" s="2"/>
      <c r="SJE65" s="2"/>
      <c r="SJF65" s="2"/>
      <c r="SJG65" s="2"/>
      <c r="SJH65" s="2"/>
      <c r="SJI65" s="2"/>
      <c r="SJJ65" s="2"/>
      <c r="SJK65" s="2"/>
      <c r="SJL65" s="2"/>
      <c r="SJM65" s="2"/>
      <c r="SJN65" s="2"/>
      <c r="SJO65" s="2"/>
      <c r="SJP65" s="2"/>
      <c r="SJQ65" s="2"/>
      <c r="SJR65" s="2"/>
      <c r="SJS65" s="2"/>
      <c r="SJT65" s="2"/>
      <c r="SJU65" s="2"/>
      <c r="SJV65" s="2"/>
      <c r="SJW65" s="2"/>
      <c r="SJX65" s="2"/>
      <c r="SJY65" s="2"/>
      <c r="SJZ65" s="2"/>
      <c r="SKA65" s="2"/>
      <c r="SKB65" s="2"/>
      <c r="SKC65" s="2"/>
      <c r="SKD65" s="2"/>
      <c r="SKE65" s="2"/>
      <c r="SKF65" s="2"/>
      <c r="SKG65" s="2"/>
      <c r="SKH65" s="2"/>
      <c r="SKI65" s="2"/>
      <c r="SKJ65" s="2"/>
      <c r="SKK65" s="2"/>
      <c r="SKL65" s="2"/>
      <c r="SKM65" s="2"/>
      <c r="SKN65" s="2"/>
      <c r="SKO65" s="2"/>
      <c r="SKP65" s="2"/>
      <c r="SKQ65" s="2"/>
      <c r="SKR65" s="2"/>
      <c r="SKS65" s="2"/>
      <c r="SKT65" s="2"/>
      <c r="SKU65" s="2"/>
      <c r="SKV65" s="2"/>
      <c r="SKW65" s="2"/>
      <c r="SKX65" s="2"/>
      <c r="SKY65" s="2"/>
      <c r="SKZ65" s="2"/>
      <c r="SLA65" s="2"/>
      <c r="SLB65" s="2"/>
      <c r="SLC65" s="2"/>
      <c r="SLD65" s="2"/>
      <c r="SLE65" s="2"/>
      <c r="SLF65" s="2"/>
      <c r="SLG65" s="2"/>
      <c r="SLH65" s="2"/>
      <c r="SLI65" s="2"/>
      <c r="SLJ65" s="2"/>
      <c r="SLK65" s="2"/>
      <c r="SLL65" s="2"/>
      <c r="SLM65" s="2"/>
      <c r="SLN65" s="2"/>
      <c r="SLO65" s="2"/>
      <c r="SLP65" s="2"/>
      <c r="SLQ65" s="2"/>
      <c r="SLR65" s="2"/>
      <c r="SLS65" s="2"/>
      <c r="SLT65" s="2"/>
      <c r="SLU65" s="2"/>
      <c r="SLV65" s="2"/>
      <c r="SLW65" s="2"/>
      <c r="SLX65" s="2"/>
      <c r="SLY65" s="2"/>
      <c r="SLZ65" s="2"/>
      <c r="SMA65" s="2"/>
      <c r="SMB65" s="2"/>
      <c r="SMC65" s="2"/>
      <c r="SMD65" s="2"/>
      <c r="SME65" s="2"/>
      <c r="SMF65" s="2"/>
      <c r="SMG65" s="2"/>
      <c r="SMH65" s="2"/>
      <c r="SMI65" s="2"/>
      <c r="SMJ65" s="2"/>
      <c r="SMK65" s="2"/>
      <c r="SML65" s="2"/>
      <c r="SMM65" s="2"/>
      <c r="SMN65" s="2"/>
      <c r="SMO65" s="2"/>
      <c r="SMP65" s="2"/>
      <c r="SMQ65" s="2"/>
      <c r="SMR65" s="2"/>
      <c r="SMS65" s="2"/>
      <c r="SMT65" s="2"/>
      <c r="SMU65" s="2"/>
      <c r="SMV65" s="2"/>
      <c r="SMW65" s="2"/>
      <c r="SMX65" s="2"/>
      <c r="SMY65" s="2"/>
      <c r="SMZ65" s="2"/>
      <c r="SNA65" s="2"/>
      <c r="SNB65" s="2"/>
      <c r="SNC65" s="2"/>
      <c r="SND65" s="2"/>
      <c r="SNE65" s="2"/>
      <c r="SNF65" s="2"/>
      <c r="SNG65" s="2"/>
      <c r="SNH65" s="2"/>
      <c r="SNI65" s="2"/>
      <c r="SNJ65" s="2"/>
      <c r="SNK65" s="2"/>
      <c r="SNL65" s="2"/>
      <c r="SNM65" s="2"/>
      <c r="SNN65" s="2"/>
      <c r="SNO65" s="2"/>
      <c r="SNP65" s="2"/>
      <c r="SNQ65" s="2"/>
      <c r="SNR65" s="2"/>
      <c r="SNS65" s="2"/>
      <c r="SNT65" s="2"/>
      <c r="SNU65" s="2"/>
      <c r="SNV65" s="2"/>
      <c r="SNW65" s="2"/>
      <c r="SNX65" s="2"/>
      <c r="SNY65" s="2"/>
      <c r="SNZ65" s="2"/>
      <c r="SOA65" s="2"/>
      <c r="SOB65" s="2"/>
      <c r="SOC65" s="2"/>
      <c r="SOD65" s="2"/>
      <c r="SOE65" s="2"/>
      <c r="SOF65" s="2"/>
      <c r="SOG65" s="2"/>
      <c r="SOH65" s="2"/>
      <c r="SOI65" s="2"/>
      <c r="SOJ65" s="2"/>
      <c r="SOK65" s="2"/>
      <c r="SOL65" s="2"/>
      <c r="SOM65" s="2"/>
      <c r="SON65" s="2"/>
      <c r="SOO65" s="2"/>
      <c r="SOP65" s="2"/>
      <c r="SOQ65" s="2"/>
      <c r="SOR65" s="2"/>
      <c r="SOS65" s="2"/>
      <c r="SOT65" s="2"/>
      <c r="SOU65" s="2"/>
      <c r="SOV65" s="2"/>
      <c r="SOW65" s="2"/>
      <c r="SOX65" s="2"/>
      <c r="SOY65" s="2"/>
      <c r="SOZ65" s="2"/>
      <c r="SPA65" s="2"/>
      <c r="SPB65" s="2"/>
      <c r="SPC65" s="2"/>
      <c r="SPD65" s="2"/>
      <c r="SPE65" s="2"/>
      <c r="SPF65" s="2"/>
      <c r="SPG65" s="2"/>
      <c r="SPH65" s="2"/>
      <c r="SPI65" s="2"/>
      <c r="SPJ65" s="2"/>
      <c r="SPK65" s="2"/>
      <c r="SPL65" s="2"/>
      <c r="SPM65" s="2"/>
      <c r="SPN65" s="2"/>
      <c r="SPO65" s="2"/>
      <c r="SPP65" s="2"/>
      <c r="SPQ65" s="2"/>
      <c r="SPR65" s="2"/>
      <c r="SPS65" s="2"/>
      <c r="SPT65" s="2"/>
      <c r="SPU65" s="2"/>
      <c r="SPV65" s="2"/>
      <c r="SPW65" s="2"/>
      <c r="SPX65" s="2"/>
      <c r="SPY65" s="2"/>
      <c r="SPZ65" s="2"/>
      <c r="SQA65" s="2"/>
      <c r="SQB65" s="2"/>
      <c r="SQC65" s="2"/>
      <c r="SQD65" s="2"/>
      <c r="SQE65" s="2"/>
      <c r="SQF65" s="2"/>
      <c r="SQG65" s="2"/>
      <c r="SQH65" s="2"/>
      <c r="SQI65" s="2"/>
      <c r="SQJ65" s="2"/>
      <c r="SQK65" s="2"/>
      <c r="SQL65" s="2"/>
      <c r="SQM65" s="2"/>
      <c r="SQN65" s="2"/>
      <c r="SQO65" s="2"/>
      <c r="SQP65" s="2"/>
      <c r="SQQ65" s="2"/>
      <c r="SQR65" s="2"/>
      <c r="SQS65" s="2"/>
      <c r="SQT65" s="2"/>
      <c r="SQU65" s="2"/>
      <c r="SQV65" s="2"/>
      <c r="SQW65" s="2"/>
      <c r="SQX65" s="2"/>
      <c r="SQY65" s="2"/>
      <c r="SQZ65" s="2"/>
      <c r="SRA65" s="2"/>
      <c r="SRB65" s="2"/>
      <c r="SRC65" s="2"/>
      <c r="SRD65" s="2"/>
      <c r="SRE65" s="2"/>
      <c r="SRF65" s="2"/>
      <c r="SRG65" s="2"/>
      <c r="SRH65" s="2"/>
      <c r="SRI65" s="2"/>
      <c r="SRJ65" s="2"/>
      <c r="SRK65" s="2"/>
      <c r="SRL65" s="2"/>
      <c r="SRM65" s="2"/>
      <c r="SRN65" s="2"/>
      <c r="SRO65" s="2"/>
      <c r="SRP65" s="2"/>
      <c r="SRQ65" s="2"/>
      <c r="SRR65" s="2"/>
      <c r="SRS65" s="2"/>
      <c r="SRT65" s="2"/>
      <c r="SRU65" s="2"/>
      <c r="SRV65" s="2"/>
      <c r="SRW65" s="2"/>
      <c r="SRX65" s="2"/>
      <c r="SRY65" s="2"/>
      <c r="SRZ65" s="2"/>
      <c r="SSA65" s="2"/>
      <c r="SSB65" s="2"/>
      <c r="SSC65" s="2"/>
      <c r="SSD65" s="2"/>
      <c r="SSE65" s="2"/>
      <c r="SSF65" s="2"/>
      <c r="SSG65" s="2"/>
      <c r="SSH65" s="2"/>
      <c r="SSI65" s="2"/>
      <c r="SSJ65" s="2"/>
      <c r="SSK65" s="2"/>
      <c r="SSL65" s="2"/>
      <c r="SSM65" s="2"/>
      <c r="SSN65" s="2"/>
      <c r="SSO65" s="2"/>
      <c r="SSP65" s="2"/>
      <c r="SSQ65" s="2"/>
      <c r="SSR65" s="2"/>
      <c r="SSS65" s="2"/>
      <c r="SST65" s="2"/>
      <c r="SSU65" s="2"/>
      <c r="SSV65" s="2"/>
      <c r="SSW65" s="2"/>
      <c r="SSX65" s="2"/>
      <c r="SSY65" s="2"/>
      <c r="SSZ65" s="2"/>
      <c r="STA65" s="2"/>
      <c r="STB65" s="2"/>
      <c r="STC65" s="2"/>
      <c r="STD65" s="2"/>
      <c r="STE65" s="2"/>
      <c r="STF65" s="2"/>
      <c r="STG65" s="2"/>
      <c r="STH65" s="2"/>
      <c r="STI65" s="2"/>
      <c r="STJ65" s="2"/>
      <c r="STK65" s="2"/>
      <c r="STL65" s="2"/>
      <c r="STM65" s="2"/>
      <c r="STN65" s="2"/>
      <c r="STO65" s="2"/>
      <c r="STP65" s="2"/>
      <c r="STQ65" s="2"/>
      <c r="STR65" s="2"/>
      <c r="STS65" s="2"/>
      <c r="STT65" s="2"/>
      <c r="STU65" s="2"/>
      <c r="STV65" s="2"/>
      <c r="STW65" s="2"/>
      <c r="STX65" s="2"/>
      <c r="STY65" s="2"/>
      <c r="STZ65" s="2"/>
      <c r="SUA65" s="2"/>
      <c r="SUB65" s="2"/>
      <c r="SUC65" s="2"/>
      <c r="SUD65" s="2"/>
      <c r="SUE65" s="2"/>
      <c r="SUF65" s="2"/>
      <c r="SUG65" s="2"/>
      <c r="SUH65" s="2"/>
      <c r="SUI65" s="2"/>
      <c r="SUJ65" s="2"/>
      <c r="SUK65" s="2"/>
      <c r="SUL65" s="2"/>
      <c r="SUM65" s="2"/>
      <c r="SUN65" s="2"/>
      <c r="SUO65" s="2"/>
      <c r="SUP65" s="2"/>
      <c r="SUQ65" s="2"/>
      <c r="SUR65" s="2"/>
      <c r="SUS65" s="2"/>
      <c r="SUT65" s="2"/>
      <c r="SUU65" s="2"/>
      <c r="SUV65" s="2"/>
      <c r="SUW65" s="2"/>
      <c r="SUX65" s="2"/>
      <c r="SUY65" s="2"/>
      <c r="SUZ65" s="2"/>
      <c r="SVA65" s="2"/>
      <c r="SVB65" s="2"/>
      <c r="SVC65" s="2"/>
      <c r="SVD65" s="2"/>
      <c r="SVE65" s="2"/>
      <c r="SVF65" s="2"/>
      <c r="SVG65" s="2"/>
      <c r="SVH65" s="2"/>
      <c r="SVI65" s="2"/>
      <c r="SVJ65" s="2"/>
      <c r="SVK65" s="2"/>
      <c r="SVL65" s="2"/>
      <c r="SVM65" s="2"/>
      <c r="SVN65" s="2"/>
      <c r="SVO65" s="2"/>
      <c r="SVP65" s="2"/>
      <c r="SVQ65" s="2"/>
      <c r="SVR65" s="2"/>
      <c r="SVS65" s="2"/>
      <c r="SVT65" s="2"/>
      <c r="SVU65" s="2"/>
      <c r="SVV65" s="2"/>
      <c r="SVW65" s="2"/>
      <c r="SVX65" s="2"/>
      <c r="SVY65" s="2"/>
      <c r="SVZ65" s="2"/>
      <c r="SWA65" s="2"/>
      <c r="SWB65" s="2"/>
      <c r="SWC65" s="2"/>
      <c r="SWD65" s="2"/>
      <c r="SWE65" s="2"/>
      <c r="SWF65" s="2"/>
      <c r="SWG65" s="2"/>
      <c r="SWH65" s="2"/>
      <c r="SWI65" s="2"/>
      <c r="SWJ65" s="2"/>
      <c r="SWK65" s="2"/>
      <c r="SWL65" s="2"/>
      <c r="SWM65" s="2"/>
      <c r="SWN65" s="2"/>
      <c r="SWO65" s="2"/>
      <c r="SWP65" s="2"/>
      <c r="SWQ65" s="2"/>
      <c r="SWR65" s="2"/>
      <c r="SWS65" s="2"/>
      <c r="SWT65" s="2"/>
      <c r="SWU65" s="2"/>
      <c r="SWV65" s="2"/>
      <c r="SWW65" s="2"/>
      <c r="SWX65" s="2"/>
      <c r="SWY65" s="2"/>
      <c r="SWZ65" s="2"/>
      <c r="SXA65" s="2"/>
      <c r="SXB65" s="2"/>
      <c r="SXC65" s="2"/>
      <c r="SXD65" s="2"/>
      <c r="SXE65" s="2"/>
      <c r="SXF65" s="2"/>
      <c r="SXG65" s="2"/>
      <c r="SXH65" s="2"/>
      <c r="SXI65" s="2"/>
      <c r="SXJ65" s="2"/>
      <c r="SXK65" s="2"/>
      <c r="SXL65" s="2"/>
      <c r="SXM65" s="2"/>
      <c r="SXN65" s="2"/>
      <c r="SXO65" s="2"/>
      <c r="SXP65" s="2"/>
      <c r="SXQ65" s="2"/>
      <c r="SXR65" s="2"/>
      <c r="SXS65" s="2"/>
      <c r="SXT65" s="2"/>
      <c r="SXU65" s="2"/>
      <c r="SXV65" s="2"/>
      <c r="SXW65" s="2"/>
      <c r="SXX65" s="2"/>
      <c r="SXY65" s="2"/>
      <c r="SXZ65" s="2"/>
      <c r="SYA65" s="2"/>
      <c r="SYB65" s="2"/>
      <c r="SYC65" s="2"/>
      <c r="SYD65" s="2"/>
      <c r="SYE65" s="2"/>
      <c r="SYF65" s="2"/>
      <c r="SYG65" s="2"/>
      <c r="SYH65" s="2"/>
      <c r="SYI65" s="2"/>
      <c r="SYJ65" s="2"/>
      <c r="SYK65" s="2"/>
      <c r="SYL65" s="2"/>
      <c r="SYM65" s="2"/>
      <c r="SYN65" s="2"/>
      <c r="SYO65" s="2"/>
      <c r="SYP65" s="2"/>
      <c r="SYQ65" s="2"/>
      <c r="SYR65" s="2"/>
      <c r="SYS65" s="2"/>
      <c r="SYT65" s="2"/>
      <c r="SYU65" s="2"/>
      <c r="SYV65" s="2"/>
      <c r="SYW65" s="2"/>
      <c r="SYX65" s="2"/>
      <c r="SYY65" s="2"/>
      <c r="SYZ65" s="2"/>
      <c r="SZA65" s="2"/>
      <c r="SZB65" s="2"/>
      <c r="SZC65" s="2"/>
      <c r="SZD65" s="2"/>
      <c r="SZE65" s="2"/>
      <c r="SZF65" s="2"/>
      <c r="SZG65" s="2"/>
      <c r="SZH65" s="2"/>
      <c r="SZI65" s="2"/>
      <c r="SZJ65" s="2"/>
      <c r="SZK65" s="2"/>
      <c r="SZL65" s="2"/>
      <c r="SZM65" s="2"/>
      <c r="SZN65" s="2"/>
      <c r="SZO65" s="2"/>
      <c r="SZP65" s="2"/>
      <c r="SZQ65" s="2"/>
      <c r="SZR65" s="2"/>
      <c r="SZS65" s="2"/>
      <c r="SZT65" s="2"/>
      <c r="SZU65" s="2"/>
      <c r="SZV65" s="2"/>
      <c r="SZW65" s="2"/>
      <c r="SZX65" s="2"/>
      <c r="SZY65" s="2"/>
      <c r="SZZ65" s="2"/>
      <c r="TAA65" s="2"/>
      <c r="TAB65" s="2"/>
      <c r="TAC65" s="2"/>
      <c r="TAD65" s="2"/>
      <c r="TAE65" s="2"/>
      <c r="TAF65" s="2"/>
      <c r="TAG65" s="2"/>
      <c r="TAH65" s="2"/>
      <c r="TAI65" s="2"/>
      <c r="TAJ65" s="2"/>
      <c r="TAK65" s="2"/>
      <c r="TAL65" s="2"/>
      <c r="TAM65" s="2"/>
      <c r="TAN65" s="2"/>
      <c r="TAO65" s="2"/>
      <c r="TAP65" s="2"/>
      <c r="TAQ65" s="2"/>
      <c r="TAR65" s="2"/>
      <c r="TAS65" s="2"/>
      <c r="TAT65" s="2"/>
      <c r="TAU65" s="2"/>
      <c r="TAV65" s="2"/>
      <c r="TAW65" s="2"/>
      <c r="TAX65" s="2"/>
      <c r="TAY65" s="2"/>
      <c r="TAZ65" s="2"/>
      <c r="TBA65" s="2"/>
      <c r="TBB65" s="2"/>
      <c r="TBC65" s="2"/>
      <c r="TBD65" s="2"/>
      <c r="TBE65" s="2"/>
      <c r="TBF65" s="2"/>
      <c r="TBG65" s="2"/>
      <c r="TBH65" s="2"/>
      <c r="TBI65" s="2"/>
      <c r="TBJ65" s="2"/>
      <c r="TBK65" s="2"/>
      <c r="TBL65" s="2"/>
      <c r="TBM65" s="2"/>
      <c r="TBN65" s="2"/>
      <c r="TBO65" s="2"/>
      <c r="TBP65" s="2"/>
      <c r="TBQ65" s="2"/>
      <c r="TBR65" s="2"/>
      <c r="TBS65" s="2"/>
      <c r="TBT65" s="2"/>
      <c r="TBU65" s="2"/>
      <c r="TBV65" s="2"/>
      <c r="TBW65" s="2"/>
      <c r="TBX65" s="2"/>
      <c r="TBY65" s="2"/>
      <c r="TBZ65" s="2"/>
      <c r="TCA65" s="2"/>
      <c r="TCB65" s="2"/>
      <c r="TCC65" s="2"/>
      <c r="TCD65" s="2"/>
      <c r="TCE65" s="2"/>
      <c r="TCF65" s="2"/>
      <c r="TCG65" s="2"/>
      <c r="TCH65" s="2"/>
      <c r="TCI65" s="2"/>
      <c r="TCJ65" s="2"/>
      <c r="TCK65" s="2"/>
      <c r="TCL65" s="2"/>
      <c r="TCM65" s="2"/>
      <c r="TCN65" s="2"/>
      <c r="TCO65" s="2"/>
      <c r="TCP65" s="2"/>
      <c r="TCQ65" s="2"/>
      <c r="TCR65" s="2"/>
      <c r="TCS65" s="2"/>
      <c r="TCT65" s="2"/>
      <c r="TCU65" s="2"/>
      <c r="TCV65" s="2"/>
      <c r="TCW65" s="2"/>
      <c r="TCX65" s="2"/>
      <c r="TCY65" s="2"/>
      <c r="TCZ65" s="2"/>
      <c r="TDA65" s="2"/>
      <c r="TDB65" s="2"/>
      <c r="TDC65" s="2"/>
      <c r="TDD65" s="2"/>
      <c r="TDE65" s="2"/>
      <c r="TDF65" s="2"/>
      <c r="TDG65" s="2"/>
      <c r="TDH65" s="2"/>
      <c r="TDI65" s="2"/>
      <c r="TDJ65" s="2"/>
      <c r="TDK65" s="2"/>
      <c r="TDL65" s="2"/>
      <c r="TDM65" s="2"/>
      <c r="TDN65" s="2"/>
      <c r="TDO65" s="2"/>
      <c r="TDP65" s="2"/>
      <c r="TDQ65" s="2"/>
      <c r="TDR65" s="2"/>
      <c r="TDS65" s="2"/>
      <c r="TDT65" s="2"/>
      <c r="TDU65" s="2"/>
      <c r="TDV65" s="2"/>
      <c r="TDW65" s="2"/>
      <c r="TDX65" s="2"/>
      <c r="TDY65" s="2"/>
      <c r="TDZ65" s="2"/>
      <c r="TEA65" s="2"/>
      <c r="TEB65" s="2"/>
      <c r="TEC65" s="2"/>
      <c r="TED65" s="2"/>
      <c r="TEE65" s="2"/>
      <c r="TEF65" s="2"/>
      <c r="TEG65" s="2"/>
      <c r="TEH65" s="2"/>
      <c r="TEI65" s="2"/>
      <c r="TEJ65" s="2"/>
      <c r="TEK65" s="2"/>
      <c r="TEL65" s="2"/>
      <c r="TEM65" s="2"/>
      <c r="TEN65" s="2"/>
      <c r="TEO65" s="2"/>
      <c r="TEP65" s="2"/>
      <c r="TEQ65" s="2"/>
      <c r="TER65" s="2"/>
      <c r="TES65" s="2"/>
      <c r="TET65" s="2"/>
      <c r="TEU65" s="2"/>
      <c r="TEV65" s="2"/>
      <c r="TEW65" s="2"/>
      <c r="TEX65" s="2"/>
      <c r="TEY65" s="2"/>
      <c r="TEZ65" s="2"/>
      <c r="TFA65" s="2"/>
      <c r="TFB65" s="2"/>
      <c r="TFC65" s="2"/>
      <c r="TFD65" s="2"/>
      <c r="TFE65" s="2"/>
      <c r="TFF65" s="2"/>
      <c r="TFG65" s="2"/>
      <c r="TFH65" s="2"/>
      <c r="TFI65" s="2"/>
      <c r="TFJ65" s="2"/>
      <c r="TFK65" s="2"/>
      <c r="TFL65" s="2"/>
      <c r="TFM65" s="2"/>
      <c r="TFN65" s="2"/>
      <c r="TFO65" s="2"/>
      <c r="TFP65" s="2"/>
      <c r="TFQ65" s="2"/>
      <c r="TFR65" s="2"/>
      <c r="TFS65" s="2"/>
      <c r="TFT65" s="2"/>
      <c r="TFU65" s="2"/>
      <c r="TFV65" s="2"/>
      <c r="TFW65" s="2"/>
      <c r="TFX65" s="2"/>
      <c r="TFY65" s="2"/>
      <c r="TFZ65" s="2"/>
      <c r="TGA65" s="2"/>
      <c r="TGB65" s="2"/>
      <c r="TGC65" s="2"/>
      <c r="TGD65" s="2"/>
      <c r="TGE65" s="2"/>
      <c r="TGF65" s="2"/>
      <c r="TGG65" s="2"/>
      <c r="TGH65" s="2"/>
      <c r="TGI65" s="2"/>
      <c r="TGJ65" s="2"/>
      <c r="TGK65" s="2"/>
      <c r="TGL65" s="2"/>
      <c r="TGM65" s="2"/>
      <c r="TGN65" s="2"/>
      <c r="TGO65" s="2"/>
      <c r="TGP65" s="2"/>
      <c r="TGQ65" s="2"/>
      <c r="TGR65" s="2"/>
      <c r="TGS65" s="2"/>
      <c r="TGT65" s="2"/>
      <c r="TGU65" s="2"/>
      <c r="TGV65" s="2"/>
      <c r="TGW65" s="2"/>
      <c r="TGX65" s="2"/>
      <c r="TGY65" s="2"/>
      <c r="TGZ65" s="2"/>
      <c r="THA65" s="2"/>
      <c r="THB65" s="2"/>
      <c r="THC65" s="2"/>
      <c r="THD65" s="2"/>
      <c r="THE65" s="2"/>
      <c r="THF65" s="2"/>
      <c r="THG65" s="2"/>
      <c r="THH65" s="2"/>
      <c r="THI65" s="2"/>
      <c r="THJ65" s="2"/>
      <c r="THK65" s="2"/>
      <c r="THL65" s="2"/>
      <c r="THM65" s="2"/>
      <c r="THN65" s="2"/>
      <c r="THO65" s="2"/>
      <c r="THP65" s="2"/>
      <c r="THQ65" s="2"/>
      <c r="THR65" s="2"/>
      <c r="THS65" s="2"/>
      <c r="THT65" s="2"/>
      <c r="THU65" s="2"/>
      <c r="THV65" s="2"/>
      <c r="THW65" s="2"/>
      <c r="THX65" s="2"/>
      <c r="THY65" s="2"/>
      <c r="THZ65" s="2"/>
      <c r="TIA65" s="2"/>
      <c r="TIB65" s="2"/>
      <c r="TIC65" s="2"/>
      <c r="TID65" s="2"/>
      <c r="TIE65" s="2"/>
      <c r="TIF65" s="2"/>
      <c r="TIG65" s="2"/>
      <c r="TIH65" s="2"/>
      <c r="TII65" s="2"/>
      <c r="TIJ65" s="2"/>
      <c r="TIK65" s="2"/>
      <c r="TIL65" s="2"/>
      <c r="TIM65" s="2"/>
      <c r="TIN65" s="2"/>
      <c r="TIO65" s="2"/>
      <c r="TIP65" s="2"/>
      <c r="TIQ65" s="2"/>
      <c r="TIR65" s="2"/>
      <c r="TIS65" s="2"/>
      <c r="TIT65" s="2"/>
      <c r="TIU65" s="2"/>
      <c r="TIV65" s="2"/>
      <c r="TIW65" s="2"/>
      <c r="TIX65" s="2"/>
      <c r="TIY65" s="2"/>
      <c r="TIZ65" s="2"/>
      <c r="TJA65" s="2"/>
      <c r="TJB65" s="2"/>
      <c r="TJC65" s="2"/>
      <c r="TJD65" s="2"/>
      <c r="TJE65" s="2"/>
      <c r="TJF65" s="2"/>
      <c r="TJG65" s="2"/>
      <c r="TJH65" s="2"/>
      <c r="TJI65" s="2"/>
      <c r="TJJ65" s="2"/>
      <c r="TJK65" s="2"/>
      <c r="TJL65" s="2"/>
      <c r="TJM65" s="2"/>
      <c r="TJN65" s="2"/>
      <c r="TJO65" s="2"/>
      <c r="TJP65" s="2"/>
      <c r="TJQ65" s="2"/>
      <c r="TJR65" s="2"/>
      <c r="TJS65" s="2"/>
      <c r="TJT65" s="2"/>
      <c r="TJU65" s="2"/>
      <c r="TJV65" s="2"/>
      <c r="TJW65" s="2"/>
      <c r="TJX65" s="2"/>
      <c r="TJY65" s="2"/>
      <c r="TJZ65" s="2"/>
      <c r="TKA65" s="2"/>
      <c r="TKB65" s="2"/>
      <c r="TKC65" s="2"/>
      <c r="TKD65" s="2"/>
      <c r="TKE65" s="2"/>
      <c r="TKF65" s="2"/>
      <c r="TKG65" s="2"/>
      <c r="TKH65" s="2"/>
      <c r="TKI65" s="2"/>
      <c r="TKJ65" s="2"/>
      <c r="TKK65" s="2"/>
      <c r="TKL65" s="2"/>
      <c r="TKM65" s="2"/>
      <c r="TKN65" s="2"/>
      <c r="TKO65" s="2"/>
      <c r="TKP65" s="2"/>
      <c r="TKQ65" s="2"/>
      <c r="TKR65" s="2"/>
      <c r="TKS65" s="2"/>
      <c r="TKT65" s="2"/>
      <c r="TKU65" s="2"/>
      <c r="TKV65" s="2"/>
      <c r="TKW65" s="2"/>
      <c r="TKX65" s="2"/>
      <c r="TKY65" s="2"/>
      <c r="TKZ65" s="2"/>
      <c r="TLA65" s="2"/>
      <c r="TLB65" s="2"/>
      <c r="TLC65" s="2"/>
      <c r="TLD65" s="2"/>
      <c r="TLE65" s="2"/>
      <c r="TLF65" s="2"/>
      <c r="TLG65" s="2"/>
      <c r="TLH65" s="2"/>
      <c r="TLI65" s="2"/>
      <c r="TLJ65" s="2"/>
      <c r="TLK65" s="2"/>
      <c r="TLL65" s="2"/>
      <c r="TLM65" s="2"/>
      <c r="TLN65" s="2"/>
      <c r="TLO65" s="2"/>
      <c r="TLP65" s="2"/>
      <c r="TLQ65" s="2"/>
      <c r="TLR65" s="2"/>
      <c r="TLS65" s="2"/>
      <c r="TLT65" s="2"/>
      <c r="TLU65" s="2"/>
      <c r="TLV65" s="2"/>
      <c r="TLW65" s="2"/>
      <c r="TLX65" s="2"/>
      <c r="TLY65" s="2"/>
      <c r="TLZ65" s="2"/>
      <c r="TMA65" s="2"/>
      <c r="TMB65" s="2"/>
      <c r="TMC65" s="2"/>
      <c r="TMD65" s="2"/>
      <c r="TME65" s="2"/>
      <c r="TMF65" s="2"/>
      <c r="TMG65" s="2"/>
      <c r="TMH65" s="2"/>
      <c r="TMI65" s="2"/>
      <c r="TMJ65" s="2"/>
      <c r="TMK65" s="2"/>
      <c r="TML65" s="2"/>
      <c r="TMM65" s="2"/>
      <c r="TMN65" s="2"/>
      <c r="TMO65" s="2"/>
      <c r="TMP65" s="2"/>
      <c r="TMQ65" s="2"/>
      <c r="TMR65" s="2"/>
      <c r="TMS65" s="2"/>
      <c r="TMT65" s="2"/>
      <c r="TMU65" s="2"/>
      <c r="TMV65" s="2"/>
      <c r="TMW65" s="2"/>
      <c r="TMX65" s="2"/>
      <c r="TMY65" s="2"/>
      <c r="TMZ65" s="2"/>
      <c r="TNA65" s="2"/>
      <c r="TNB65" s="2"/>
      <c r="TNC65" s="2"/>
      <c r="TND65" s="2"/>
      <c r="TNE65" s="2"/>
      <c r="TNF65" s="2"/>
      <c r="TNG65" s="2"/>
      <c r="TNH65" s="2"/>
      <c r="TNI65" s="2"/>
      <c r="TNJ65" s="2"/>
      <c r="TNK65" s="2"/>
      <c r="TNL65" s="2"/>
      <c r="TNM65" s="2"/>
      <c r="TNN65" s="2"/>
      <c r="TNO65" s="2"/>
      <c r="TNP65" s="2"/>
      <c r="TNQ65" s="2"/>
      <c r="TNR65" s="2"/>
      <c r="TNS65" s="2"/>
      <c r="TNT65" s="2"/>
      <c r="TNU65" s="2"/>
      <c r="TNV65" s="2"/>
      <c r="TNW65" s="2"/>
      <c r="TNX65" s="2"/>
      <c r="TNY65" s="2"/>
      <c r="TNZ65" s="2"/>
      <c r="TOA65" s="2"/>
      <c r="TOB65" s="2"/>
      <c r="TOC65" s="2"/>
      <c r="TOD65" s="2"/>
      <c r="TOE65" s="2"/>
      <c r="TOF65" s="2"/>
      <c r="TOG65" s="2"/>
      <c r="TOH65" s="2"/>
      <c r="TOI65" s="2"/>
      <c r="TOJ65" s="2"/>
      <c r="TOK65" s="2"/>
      <c r="TOL65" s="2"/>
      <c r="TOM65" s="2"/>
      <c r="TON65" s="2"/>
      <c r="TOO65" s="2"/>
      <c r="TOP65" s="2"/>
      <c r="TOQ65" s="2"/>
      <c r="TOR65" s="2"/>
      <c r="TOS65" s="2"/>
      <c r="TOT65" s="2"/>
      <c r="TOU65" s="2"/>
      <c r="TOV65" s="2"/>
      <c r="TOW65" s="2"/>
      <c r="TOX65" s="2"/>
      <c r="TOY65" s="2"/>
      <c r="TOZ65" s="2"/>
      <c r="TPA65" s="2"/>
      <c r="TPB65" s="2"/>
      <c r="TPC65" s="2"/>
      <c r="TPD65" s="2"/>
      <c r="TPE65" s="2"/>
      <c r="TPF65" s="2"/>
      <c r="TPG65" s="2"/>
      <c r="TPH65" s="2"/>
      <c r="TPI65" s="2"/>
      <c r="TPJ65" s="2"/>
      <c r="TPK65" s="2"/>
      <c r="TPL65" s="2"/>
      <c r="TPM65" s="2"/>
      <c r="TPN65" s="2"/>
      <c r="TPO65" s="2"/>
      <c r="TPP65" s="2"/>
      <c r="TPQ65" s="2"/>
      <c r="TPR65" s="2"/>
      <c r="TPS65" s="2"/>
      <c r="TPT65" s="2"/>
      <c r="TPU65" s="2"/>
      <c r="TPV65" s="2"/>
      <c r="TPW65" s="2"/>
      <c r="TPX65" s="2"/>
      <c r="TPY65" s="2"/>
      <c r="TPZ65" s="2"/>
      <c r="TQA65" s="2"/>
      <c r="TQB65" s="2"/>
      <c r="TQC65" s="2"/>
      <c r="TQD65" s="2"/>
      <c r="TQE65" s="2"/>
      <c r="TQF65" s="2"/>
      <c r="TQG65" s="2"/>
      <c r="TQH65" s="2"/>
      <c r="TQI65" s="2"/>
      <c r="TQJ65" s="2"/>
      <c r="TQK65" s="2"/>
      <c r="TQL65" s="2"/>
      <c r="TQM65" s="2"/>
      <c r="TQN65" s="2"/>
      <c r="TQO65" s="2"/>
      <c r="TQP65" s="2"/>
      <c r="TQQ65" s="2"/>
      <c r="TQR65" s="2"/>
      <c r="TQS65" s="2"/>
      <c r="TQT65" s="2"/>
      <c r="TQU65" s="2"/>
      <c r="TQV65" s="2"/>
      <c r="TQW65" s="2"/>
      <c r="TQX65" s="2"/>
      <c r="TQY65" s="2"/>
      <c r="TQZ65" s="2"/>
      <c r="TRA65" s="2"/>
      <c r="TRB65" s="2"/>
      <c r="TRC65" s="2"/>
      <c r="TRD65" s="2"/>
      <c r="TRE65" s="2"/>
      <c r="TRF65" s="2"/>
      <c r="TRG65" s="2"/>
      <c r="TRH65" s="2"/>
      <c r="TRI65" s="2"/>
      <c r="TRJ65" s="2"/>
      <c r="TRK65" s="2"/>
      <c r="TRL65" s="2"/>
      <c r="TRM65" s="2"/>
      <c r="TRN65" s="2"/>
      <c r="TRO65" s="2"/>
      <c r="TRP65" s="2"/>
      <c r="TRQ65" s="2"/>
      <c r="TRR65" s="2"/>
      <c r="TRS65" s="2"/>
      <c r="TRT65" s="2"/>
      <c r="TRU65" s="2"/>
      <c r="TRV65" s="2"/>
      <c r="TRW65" s="2"/>
      <c r="TRX65" s="2"/>
      <c r="TRY65" s="2"/>
      <c r="TRZ65" s="2"/>
      <c r="TSA65" s="2"/>
      <c r="TSB65" s="2"/>
      <c r="TSC65" s="2"/>
      <c r="TSD65" s="2"/>
      <c r="TSE65" s="2"/>
      <c r="TSF65" s="2"/>
      <c r="TSG65" s="2"/>
      <c r="TSH65" s="2"/>
      <c r="TSI65" s="2"/>
      <c r="TSJ65" s="2"/>
      <c r="TSK65" s="2"/>
      <c r="TSL65" s="2"/>
      <c r="TSM65" s="2"/>
      <c r="TSN65" s="2"/>
      <c r="TSO65" s="2"/>
      <c r="TSP65" s="2"/>
      <c r="TSQ65" s="2"/>
      <c r="TSR65" s="2"/>
      <c r="TSS65" s="2"/>
      <c r="TST65" s="2"/>
      <c r="TSU65" s="2"/>
      <c r="TSV65" s="2"/>
      <c r="TSW65" s="2"/>
      <c r="TSX65" s="2"/>
      <c r="TSY65" s="2"/>
      <c r="TSZ65" s="2"/>
      <c r="TTA65" s="2"/>
      <c r="TTB65" s="2"/>
      <c r="TTC65" s="2"/>
      <c r="TTD65" s="2"/>
      <c r="TTE65" s="2"/>
      <c r="TTF65" s="2"/>
      <c r="TTG65" s="2"/>
      <c r="TTH65" s="2"/>
      <c r="TTI65" s="2"/>
      <c r="TTJ65" s="2"/>
      <c r="TTK65" s="2"/>
      <c r="TTL65" s="2"/>
      <c r="TTM65" s="2"/>
      <c r="TTN65" s="2"/>
      <c r="TTO65" s="2"/>
      <c r="TTP65" s="2"/>
      <c r="TTQ65" s="2"/>
      <c r="TTR65" s="2"/>
      <c r="TTS65" s="2"/>
      <c r="TTT65" s="2"/>
      <c r="TTU65" s="2"/>
      <c r="TTV65" s="2"/>
      <c r="TTW65" s="2"/>
      <c r="TTX65" s="2"/>
      <c r="TTY65" s="2"/>
      <c r="TTZ65" s="2"/>
      <c r="TUA65" s="2"/>
      <c r="TUB65" s="2"/>
      <c r="TUC65" s="2"/>
      <c r="TUD65" s="2"/>
      <c r="TUE65" s="2"/>
      <c r="TUF65" s="2"/>
      <c r="TUG65" s="2"/>
      <c r="TUH65" s="2"/>
      <c r="TUI65" s="2"/>
      <c r="TUJ65" s="2"/>
      <c r="TUK65" s="2"/>
      <c r="TUL65" s="2"/>
      <c r="TUM65" s="2"/>
      <c r="TUN65" s="2"/>
      <c r="TUO65" s="2"/>
      <c r="TUP65" s="2"/>
      <c r="TUQ65" s="2"/>
      <c r="TUR65" s="2"/>
      <c r="TUS65" s="2"/>
      <c r="TUT65" s="2"/>
      <c r="TUU65" s="2"/>
      <c r="TUV65" s="2"/>
      <c r="TUW65" s="2"/>
      <c r="TUX65" s="2"/>
      <c r="TUY65" s="2"/>
      <c r="TUZ65" s="2"/>
      <c r="TVA65" s="2"/>
      <c r="TVB65" s="2"/>
      <c r="TVC65" s="2"/>
      <c r="TVD65" s="2"/>
      <c r="TVE65" s="2"/>
      <c r="TVF65" s="2"/>
      <c r="TVG65" s="2"/>
      <c r="TVH65" s="2"/>
      <c r="TVI65" s="2"/>
      <c r="TVJ65" s="2"/>
      <c r="TVK65" s="2"/>
      <c r="TVL65" s="2"/>
      <c r="TVM65" s="2"/>
      <c r="TVN65" s="2"/>
      <c r="TVO65" s="2"/>
      <c r="TVP65" s="2"/>
      <c r="TVQ65" s="2"/>
      <c r="TVR65" s="2"/>
      <c r="TVS65" s="2"/>
      <c r="TVT65" s="2"/>
      <c r="TVU65" s="2"/>
      <c r="TVV65" s="2"/>
      <c r="TVW65" s="2"/>
      <c r="TVX65" s="2"/>
      <c r="TVY65" s="2"/>
      <c r="TVZ65" s="2"/>
      <c r="TWA65" s="2"/>
      <c r="TWB65" s="2"/>
      <c r="TWC65" s="2"/>
      <c r="TWD65" s="2"/>
      <c r="TWE65" s="2"/>
      <c r="TWF65" s="2"/>
      <c r="TWG65" s="2"/>
      <c r="TWH65" s="2"/>
      <c r="TWI65" s="2"/>
      <c r="TWJ65" s="2"/>
      <c r="TWK65" s="2"/>
      <c r="TWL65" s="2"/>
      <c r="TWM65" s="2"/>
      <c r="TWN65" s="2"/>
      <c r="TWO65" s="2"/>
      <c r="TWP65" s="2"/>
      <c r="TWQ65" s="2"/>
      <c r="TWR65" s="2"/>
      <c r="TWS65" s="2"/>
      <c r="TWT65" s="2"/>
      <c r="TWU65" s="2"/>
      <c r="TWV65" s="2"/>
      <c r="TWW65" s="2"/>
      <c r="TWX65" s="2"/>
      <c r="TWY65" s="2"/>
      <c r="TWZ65" s="2"/>
      <c r="TXA65" s="2"/>
      <c r="TXB65" s="2"/>
      <c r="TXC65" s="2"/>
      <c r="TXD65" s="2"/>
      <c r="TXE65" s="2"/>
      <c r="TXF65" s="2"/>
      <c r="TXG65" s="2"/>
      <c r="TXH65" s="2"/>
      <c r="TXI65" s="2"/>
      <c r="TXJ65" s="2"/>
      <c r="TXK65" s="2"/>
      <c r="TXL65" s="2"/>
      <c r="TXM65" s="2"/>
      <c r="TXN65" s="2"/>
      <c r="TXO65" s="2"/>
      <c r="TXP65" s="2"/>
      <c r="TXQ65" s="2"/>
      <c r="TXR65" s="2"/>
      <c r="TXS65" s="2"/>
      <c r="TXT65" s="2"/>
      <c r="TXU65" s="2"/>
      <c r="TXV65" s="2"/>
      <c r="TXW65" s="2"/>
      <c r="TXX65" s="2"/>
      <c r="TXY65" s="2"/>
      <c r="TXZ65" s="2"/>
      <c r="TYA65" s="2"/>
      <c r="TYB65" s="2"/>
      <c r="TYC65" s="2"/>
      <c r="TYD65" s="2"/>
      <c r="TYE65" s="2"/>
      <c r="TYF65" s="2"/>
      <c r="TYG65" s="2"/>
      <c r="TYH65" s="2"/>
      <c r="TYI65" s="2"/>
      <c r="TYJ65" s="2"/>
      <c r="TYK65" s="2"/>
      <c r="TYL65" s="2"/>
      <c r="TYM65" s="2"/>
      <c r="TYN65" s="2"/>
      <c r="TYO65" s="2"/>
      <c r="TYP65" s="2"/>
      <c r="TYQ65" s="2"/>
      <c r="TYR65" s="2"/>
      <c r="TYS65" s="2"/>
      <c r="TYT65" s="2"/>
      <c r="TYU65" s="2"/>
      <c r="TYV65" s="2"/>
      <c r="TYW65" s="2"/>
      <c r="TYX65" s="2"/>
      <c r="TYY65" s="2"/>
      <c r="TYZ65" s="2"/>
      <c r="TZA65" s="2"/>
      <c r="TZB65" s="2"/>
      <c r="TZC65" s="2"/>
      <c r="TZD65" s="2"/>
      <c r="TZE65" s="2"/>
      <c r="TZF65" s="2"/>
      <c r="TZG65" s="2"/>
      <c r="TZH65" s="2"/>
      <c r="TZI65" s="2"/>
      <c r="TZJ65" s="2"/>
      <c r="TZK65" s="2"/>
      <c r="TZL65" s="2"/>
      <c r="TZM65" s="2"/>
      <c r="TZN65" s="2"/>
      <c r="TZO65" s="2"/>
      <c r="TZP65" s="2"/>
      <c r="TZQ65" s="2"/>
      <c r="TZR65" s="2"/>
      <c r="TZS65" s="2"/>
      <c r="TZT65" s="2"/>
      <c r="TZU65" s="2"/>
      <c r="TZV65" s="2"/>
      <c r="TZW65" s="2"/>
      <c r="TZX65" s="2"/>
      <c r="TZY65" s="2"/>
      <c r="TZZ65" s="2"/>
      <c r="UAA65" s="2"/>
      <c r="UAB65" s="2"/>
      <c r="UAC65" s="2"/>
      <c r="UAD65" s="2"/>
      <c r="UAE65" s="2"/>
      <c r="UAF65" s="2"/>
      <c r="UAG65" s="2"/>
      <c r="UAH65" s="2"/>
      <c r="UAI65" s="2"/>
      <c r="UAJ65" s="2"/>
      <c r="UAK65" s="2"/>
      <c r="UAL65" s="2"/>
      <c r="UAM65" s="2"/>
      <c r="UAN65" s="2"/>
      <c r="UAO65" s="2"/>
      <c r="UAP65" s="2"/>
      <c r="UAQ65" s="2"/>
      <c r="UAR65" s="2"/>
      <c r="UAS65" s="2"/>
      <c r="UAT65" s="2"/>
      <c r="UAU65" s="2"/>
      <c r="UAV65" s="2"/>
      <c r="UAW65" s="2"/>
      <c r="UAX65" s="2"/>
      <c r="UAY65" s="2"/>
      <c r="UAZ65" s="2"/>
      <c r="UBA65" s="2"/>
      <c r="UBB65" s="2"/>
      <c r="UBC65" s="2"/>
      <c r="UBD65" s="2"/>
      <c r="UBE65" s="2"/>
      <c r="UBF65" s="2"/>
      <c r="UBG65" s="2"/>
      <c r="UBH65" s="2"/>
      <c r="UBI65" s="2"/>
      <c r="UBJ65" s="2"/>
      <c r="UBK65" s="2"/>
      <c r="UBL65" s="2"/>
      <c r="UBM65" s="2"/>
      <c r="UBN65" s="2"/>
      <c r="UBO65" s="2"/>
      <c r="UBP65" s="2"/>
      <c r="UBQ65" s="2"/>
      <c r="UBR65" s="2"/>
      <c r="UBS65" s="2"/>
      <c r="UBT65" s="2"/>
      <c r="UBU65" s="2"/>
      <c r="UBV65" s="2"/>
      <c r="UBW65" s="2"/>
      <c r="UBX65" s="2"/>
      <c r="UBY65" s="2"/>
      <c r="UBZ65" s="2"/>
      <c r="UCA65" s="2"/>
      <c r="UCB65" s="2"/>
      <c r="UCC65" s="2"/>
      <c r="UCD65" s="2"/>
      <c r="UCE65" s="2"/>
      <c r="UCF65" s="2"/>
      <c r="UCG65" s="2"/>
      <c r="UCH65" s="2"/>
      <c r="UCI65" s="2"/>
      <c r="UCJ65" s="2"/>
      <c r="UCK65" s="2"/>
      <c r="UCL65" s="2"/>
      <c r="UCM65" s="2"/>
      <c r="UCN65" s="2"/>
      <c r="UCO65" s="2"/>
      <c r="UCP65" s="2"/>
      <c r="UCQ65" s="2"/>
      <c r="UCR65" s="2"/>
      <c r="UCS65" s="2"/>
      <c r="UCT65" s="2"/>
      <c r="UCU65" s="2"/>
      <c r="UCV65" s="2"/>
      <c r="UCW65" s="2"/>
      <c r="UCX65" s="2"/>
      <c r="UCY65" s="2"/>
      <c r="UCZ65" s="2"/>
      <c r="UDA65" s="2"/>
      <c r="UDB65" s="2"/>
      <c r="UDC65" s="2"/>
      <c r="UDD65" s="2"/>
      <c r="UDE65" s="2"/>
      <c r="UDF65" s="2"/>
      <c r="UDG65" s="2"/>
      <c r="UDH65" s="2"/>
      <c r="UDI65" s="2"/>
      <c r="UDJ65" s="2"/>
      <c r="UDK65" s="2"/>
      <c r="UDL65" s="2"/>
      <c r="UDM65" s="2"/>
      <c r="UDN65" s="2"/>
      <c r="UDO65" s="2"/>
      <c r="UDP65" s="2"/>
      <c r="UDQ65" s="2"/>
      <c r="UDR65" s="2"/>
      <c r="UDS65" s="2"/>
      <c r="UDT65" s="2"/>
      <c r="UDU65" s="2"/>
      <c r="UDV65" s="2"/>
      <c r="UDW65" s="2"/>
      <c r="UDX65" s="2"/>
      <c r="UDY65" s="2"/>
      <c r="UDZ65" s="2"/>
      <c r="UEA65" s="2"/>
      <c r="UEB65" s="2"/>
      <c r="UEC65" s="2"/>
      <c r="UED65" s="2"/>
      <c r="UEE65" s="2"/>
      <c r="UEF65" s="2"/>
      <c r="UEG65" s="2"/>
      <c r="UEH65" s="2"/>
      <c r="UEI65" s="2"/>
      <c r="UEJ65" s="2"/>
      <c r="UEK65" s="2"/>
      <c r="UEL65" s="2"/>
      <c r="UEM65" s="2"/>
      <c r="UEN65" s="2"/>
      <c r="UEO65" s="2"/>
      <c r="UEP65" s="2"/>
      <c r="UEQ65" s="2"/>
      <c r="UER65" s="2"/>
      <c r="UES65" s="2"/>
      <c r="UET65" s="2"/>
      <c r="UEU65" s="2"/>
      <c r="UEV65" s="2"/>
      <c r="UEW65" s="2"/>
      <c r="UEX65" s="2"/>
      <c r="UEY65" s="2"/>
      <c r="UEZ65" s="2"/>
      <c r="UFA65" s="2"/>
      <c r="UFB65" s="2"/>
      <c r="UFC65" s="2"/>
      <c r="UFD65" s="2"/>
      <c r="UFE65" s="2"/>
      <c r="UFF65" s="2"/>
      <c r="UFG65" s="2"/>
      <c r="UFH65" s="2"/>
      <c r="UFI65" s="2"/>
      <c r="UFJ65" s="2"/>
      <c r="UFK65" s="2"/>
      <c r="UFL65" s="2"/>
      <c r="UFM65" s="2"/>
      <c r="UFN65" s="2"/>
      <c r="UFO65" s="2"/>
      <c r="UFP65" s="2"/>
      <c r="UFQ65" s="2"/>
      <c r="UFR65" s="2"/>
      <c r="UFS65" s="2"/>
      <c r="UFT65" s="2"/>
      <c r="UFU65" s="2"/>
      <c r="UFV65" s="2"/>
      <c r="UFW65" s="2"/>
      <c r="UFX65" s="2"/>
      <c r="UFY65" s="2"/>
      <c r="UFZ65" s="2"/>
      <c r="UGA65" s="2"/>
      <c r="UGB65" s="2"/>
      <c r="UGC65" s="2"/>
      <c r="UGD65" s="2"/>
      <c r="UGE65" s="2"/>
      <c r="UGF65" s="2"/>
      <c r="UGG65" s="2"/>
      <c r="UGH65" s="2"/>
      <c r="UGI65" s="2"/>
      <c r="UGJ65" s="2"/>
      <c r="UGK65" s="2"/>
      <c r="UGL65" s="2"/>
      <c r="UGM65" s="2"/>
      <c r="UGN65" s="2"/>
      <c r="UGO65" s="2"/>
      <c r="UGP65" s="2"/>
      <c r="UGQ65" s="2"/>
      <c r="UGR65" s="2"/>
      <c r="UGS65" s="2"/>
      <c r="UGT65" s="2"/>
      <c r="UGU65" s="2"/>
      <c r="UGV65" s="2"/>
      <c r="UGW65" s="2"/>
      <c r="UGX65" s="2"/>
      <c r="UGY65" s="2"/>
      <c r="UGZ65" s="2"/>
      <c r="UHA65" s="2"/>
      <c r="UHB65" s="2"/>
      <c r="UHC65" s="2"/>
      <c r="UHD65" s="2"/>
      <c r="UHE65" s="2"/>
      <c r="UHF65" s="2"/>
      <c r="UHG65" s="2"/>
      <c r="UHH65" s="2"/>
      <c r="UHI65" s="2"/>
      <c r="UHJ65" s="2"/>
      <c r="UHK65" s="2"/>
      <c r="UHL65" s="2"/>
      <c r="UHM65" s="2"/>
      <c r="UHN65" s="2"/>
      <c r="UHO65" s="2"/>
      <c r="UHP65" s="2"/>
      <c r="UHQ65" s="2"/>
      <c r="UHR65" s="2"/>
      <c r="UHS65" s="2"/>
      <c r="UHT65" s="2"/>
      <c r="UHU65" s="2"/>
      <c r="UHV65" s="2"/>
      <c r="UHW65" s="2"/>
      <c r="UHX65" s="2"/>
      <c r="UHY65" s="2"/>
      <c r="UHZ65" s="2"/>
      <c r="UIA65" s="2"/>
      <c r="UIB65" s="2"/>
      <c r="UIC65" s="2"/>
      <c r="UID65" s="2"/>
      <c r="UIE65" s="2"/>
      <c r="UIF65" s="2"/>
      <c r="UIG65" s="2"/>
      <c r="UIH65" s="2"/>
      <c r="UII65" s="2"/>
      <c r="UIJ65" s="2"/>
      <c r="UIK65" s="2"/>
      <c r="UIL65" s="2"/>
      <c r="UIM65" s="2"/>
      <c r="UIN65" s="2"/>
      <c r="UIO65" s="2"/>
      <c r="UIP65" s="2"/>
      <c r="UIQ65" s="2"/>
      <c r="UIR65" s="2"/>
      <c r="UIS65" s="2"/>
      <c r="UIT65" s="2"/>
      <c r="UIU65" s="2"/>
      <c r="UIV65" s="2"/>
      <c r="UIW65" s="2"/>
      <c r="UIX65" s="2"/>
      <c r="UIY65" s="2"/>
      <c r="UIZ65" s="2"/>
      <c r="UJA65" s="2"/>
      <c r="UJB65" s="2"/>
      <c r="UJC65" s="2"/>
      <c r="UJD65" s="2"/>
      <c r="UJE65" s="2"/>
      <c r="UJF65" s="2"/>
      <c r="UJG65" s="2"/>
      <c r="UJH65" s="2"/>
      <c r="UJI65" s="2"/>
      <c r="UJJ65" s="2"/>
      <c r="UJK65" s="2"/>
      <c r="UJL65" s="2"/>
      <c r="UJM65" s="2"/>
      <c r="UJN65" s="2"/>
      <c r="UJO65" s="2"/>
      <c r="UJP65" s="2"/>
      <c r="UJQ65" s="2"/>
      <c r="UJR65" s="2"/>
      <c r="UJS65" s="2"/>
      <c r="UJT65" s="2"/>
      <c r="UJU65" s="2"/>
      <c r="UJV65" s="2"/>
      <c r="UJW65" s="2"/>
      <c r="UJX65" s="2"/>
      <c r="UJY65" s="2"/>
      <c r="UJZ65" s="2"/>
      <c r="UKA65" s="2"/>
      <c r="UKB65" s="2"/>
      <c r="UKC65" s="2"/>
      <c r="UKD65" s="2"/>
      <c r="UKE65" s="2"/>
      <c r="UKF65" s="2"/>
      <c r="UKG65" s="2"/>
      <c r="UKH65" s="2"/>
      <c r="UKI65" s="2"/>
      <c r="UKJ65" s="2"/>
      <c r="UKK65" s="2"/>
      <c r="UKL65" s="2"/>
      <c r="UKM65" s="2"/>
      <c r="UKN65" s="2"/>
      <c r="UKO65" s="2"/>
      <c r="UKP65" s="2"/>
      <c r="UKQ65" s="2"/>
      <c r="UKR65" s="2"/>
      <c r="UKS65" s="2"/>
      <c r="UKT65" s="2"/>
      <c r="UKU65" s="2"/>
      <c r="UKV65" s="2"/>
      <c r="UKW65" s="2"/>
      <c r="UKX65" s="2"/>
      <c r="UKY65" s="2"/>
      <c r="UKZ65" s="2"/>
      <c r="ULA65" s="2"/>
      <c r="ULB65" s="2"/>
      <c r="ULC65" s="2"/>
      <c r="ULD65" s="2"/>
      <c r="ULE65" s="2"/>
      <c r="ULF65" s="2"/>
      <c r="ULG65" s="2"/>
      <c r="ULH65" s="2"/>
      <c r="ULI65" s="2"/>
      <c r="ULJ65" s="2"/>
      <c r="ULK65" s="2"/>
      <c r="ULL65" s="2"/>
      <c r="ULM65" s="2"/>
      <c r="ULN65" s="2"/>
      <c r="ULO65" s="2"/>
      <c r="ULP65" s="2"/>
      <c r="ULQ65" s="2"/>
      <c r="ULR65" s="2"/>
      <c r="ULS65" s="2"/>
      <c r="ULT65" s="2"/>
      <c r="ULU65" s="2"/>
      <c r="ULV65" s="2"/>
      <c r="ULW65" s="2"/>
      <c r="ULX65" s="2"/>
      <c r="ULY65" s="2"/>
      <c r="ULZ65" s="2"/>
      <c r="UMA65" s="2"/>
      <c r="UMB65" s="2"/>
      <c r="UMC65" s="2"/>
      <c r="UMD65" s="2"/>
      <c r="UME65" s="2"/>
      <c r="UMF65" s="2"/>
      <c r="UMG65" s="2"/>
      <c r="UMH65" s="2"/>
      <c r="UMI65" s="2"/>
      <c r="UMJ65" s="2"/>
      <c r="UMK65" s="2"/>
      <c r="UML65" s="2"/>
      <c r="UMM65" s="2"/>
      <c r="UMN65" s="2"/>
      <c r="UMO65" s="2"/>
      <c r="UMP65" s="2"/>
      <c r="UMQ65" s="2"/>
      <c r="UMR65" s="2"/>
      <c r="UMS65" s="2"/>
      <c r="UMT65" s="2"/>
      <c r="UMU65" s="2"/>
      <c r="UMV65" s="2"/>
      <c r="UMW65" s="2"/>
      <c r="UMX65" s="2"/>
      <c r="UMY65" s="2"/>
      <c r="UMZ65" s="2"/>
      <c r="UNA65" s="2"/>
      <c r="UNB65" s="2"/>
      <c r="UNC65" s="2"/>
      <c r="UND65" s="2"/>
      <c r="UNE65" s="2"/>
      <c r="UNF65" s="2"/>
      <c r="UNG65" s="2"/>
      <c r="UNH65" s="2"/>
      <c r="UNI65" s="2"/>
      <c r="UNJ65" s="2"/>
      <c r="UNK65" s="2"/>
      <c r="UNL65" s="2"/>
      <c r="UNM65" s="2"/>
      <c r="UNN65" s="2"/>
      <c r="UNO65" s="2"/>
      <c r="UNP65" s="2"/>
      <c r="UNQ65" s="2"/>
      <c r="UNR65" s="2"/>
      <c r="UNS65" s="2"/>
      <c r="UNT65" s="2"/>
      <c r="UNU65" s="2"/>
      <c r="UNV65" s="2"/>
      <c r="UNW65" s="2"/>
      <c r="UNX65" s="2"/>
      <c r="UNY65" s="2"/>
      <c r="UNZ65" s="2"/>
      <c r="UOA65" s="2"/>
      <c r="UOB65" s="2"/>
      <c r="UOC65" s="2"/>
      <c r="UOD65" s="2"/>
      <c r="UOE65" s="2"/>
      <c r="UOF65" s="2"/>
      <c r="UOG65" s="2"/>
      <c r="UOH65" s="2"/>
      <c r="UOI65" s="2"/>
      <c r="UOJ65" s="2"/>
      <c r="UOK65" s="2"/>
      <c r="UOL65" s="2"/>
      <c r="UOM65" s="2"/>
      <c r="UON65" s="2"/>
      <c r="UOO65" s="2"/>
      <c r="UOP65" s="2"/>
      <c r="UOQ65" s="2"/>
      <c r="UOR65" s="2"/>
      <c r="UOS65" s="2"/>
      <c r="UOT65" s="2"/>
      <c r="UOU65" s="2"/>
      <c r="UOV65" s="2"/>
      <c r="UOW65" s="2"/>
      <c r="UOX65" s="2"/>
      <c r="UOY65" s="2"/>
      <c r="UOZ65" s="2"/>
      <c r="UPA65" s="2"/>
      <c r="UPB65" s="2"/>
      <c r="UPC65" s="2"/>
      <c r="UPD65" s="2"/>
      <c r="UPE65" s="2"/>
      <c r="UPF65" s="2"/>
      <c r="UPG65" s="2"/>
      <c r="UPH65" s="2"/>
      <c r="UPI65" s="2"/>
      <c r="UPJ65" s="2"/>
      <c r="UPK65" s="2"/>
      <c r="UPL65" s="2"/>
      <c r="UPM65" s="2"/>
      <c r="UPN65" s="2"/>
      <c r="UPO65" s="2"/>
      <c r="UPP65" s="2"/>
      <c r="UPQ65" s="2"/>
      <c r="UPR65" s="2"/>
      <c r="UPS65" s="2"/>
      <c r="UPT65" s="2"/>
      <c r="UPU65" s="2"/>
      <c r="UPV65" s="2"/>
      <c r="UPW65" s="2"/>
      <c r="UPX65" s="2"/>
      <c r="UPY65" s="2"/>
      <c r="UPZ65" s="2"/>
      <c r="UQA65" s="2"/>
      <c r="UQB65" s="2"/>
      <c r="UQC65" s="2"/>
      <c r="UQD65" s="2"/>
      <c r="UQE65" s="2"/>
      <c r="UQF65" s="2"/>
      <c r="UQG65" s="2"/>
      <c r="UQH65" s="2"/>
      <c r="UQI65" s="2"/>
      <c r="UQJ65" s="2"/>
      <c r="UQK65" s="2"/>
      <c r="UQL65" s="2"/>
      <c r="UQM65" s="2"/>
      <c r="UQN65" s="2"/>
      <c r="UQO65" s="2"/>
      <c r="UQP65" s="2"/>
      <c r="UQQ65" s="2"/>
      <c r="UQR65" s="2"/>
      <c r="UQS65" s="2"/>
      <c r="UQT65" s="2"/>
      <c r="UQU65" s="2"/>
      <c r="UQV65" s="2"/>
      <c r="UQW65" s="2"/>
      <c r="UQX65" s="2"/>
      <c r="UQY65" s="2"/>
      <c r="UQZ65" s="2"/>
      <c r="URA65" s="2"/>
      <c r="URB65" s="2"/>
      <c r="URC65" s="2"/>
      <c r="URD65" s="2"/>
      <c r="URE65" s="2"/>
      <c r="URF65" s="2"/>
      <c r="URG65" s="2"/>
      <c r="URH65" s="2"/>
      <c r="URI65" s="2"/>
      <c r="URJ65" s="2"/>
      <c r="URK65" s="2"/>
      <c r="URL65" s="2"/>
      <c r="URM65" s="2"/>
      <c r="URN65" s="2"/>
      <c r="URO65" s="2"/>
      <c r="URP65" s="2"/>
      <c r="URQ65" s="2"/>
      <c r="URR65" s="2"/>
      <c r="URS65" s="2"/>
      <c r="URT65" s="2"/>
      <c r="URU65" s="2"/>
      <c r="URV65" s="2"/>
      <c r="URW65" s="2"/>
      <c r="URX65" s="2"/>
      <c r="URY65" s="2"/>
      <c r="URZ65" s="2"/>
      <c r="USA65" s="2"/>
      <c r="USB65" s="2"/>
      <c r="USC65" s="2"/>
      <c r="USD65" s="2"/>
      <c r="USE65" s="2"/>
      <c r="USF65" s="2"/>
      <c r="USG65" s="2"/>
      <c r="USH65" s="2"/>
      <c r="USI65" s="2"/>
      <c r="USJ65" s="2"/>
      <c r="USK65" s="2"/>
      <c r="USL65" s="2"/>
      <c r="USM65" s="2"/>
      <c r="USN65" s="2"/>
      <c r="USO65" s="2"/>
      <c r="USP65" s="2"/>
      <c r="USQ65" s="2"/>
      <c r="USR65" s="2"/>
      <c r="USS65" s="2"/>
      <c r="UST65" s="2"/>
      <c r="USU65" s="2"/>
      <c r="USV65" s="2"/>
      <c r="USW65" s="2"/>
      <c r="USX65" s="2"/>
      <c r="USY65" s="2"/>
      <c r="USZ65" s="2"/>
      <c r="UTA65" s="2"/>
      <c r="UTB65" s="2"/>
      <c r="UTC65" s="2"/>
      <c r="UTD65" s="2"/>
      <c r="UTE65" s="2"/>
      <c r="UTF65" s="2"/>
      <c r="UTG65" s="2"/>
      <c r="UTH65" s="2"/>
      <c r="UTI65" s="2"/>
      <c r="UTJ65" s="2"/>
      <c r="UTK65" s="2"/>
      <c r="UTL65" s="2"/>
      <c r="UTM65" s="2"/>
      <c r="UTN65" s="2"/>
      <c r="UTO65" s="2"/>
      <c r="UTP65" s="2"/>
      <c r="UTQ65" s="2"/>
      <c r="UTR65" s="2"/>
      <c r="UTS65" s="2"/>
      <c r="UTT65" s="2"/>
      <c r="UTU65" s="2"/>
      <c r="UTV65" s="2"/>
      <c r="UTW65" s="2"/>
      <c r="UTX65" s="2"/>
      <c r="UTY65" s="2"/>
      <c r="UTZ65" s="2"/>
      <c r="UUA65" s="2"/>
      <c r="UUB65" s="2"/>
      <c r="UUC65" s="2"/>
      <c r="UUD65" s="2"/>
      <c r="UUE65" s="2"/>
      <c r="UUF65" s="2"/>
      <c r="UUG65" s="2"/>
      <c r="UUH65" s="2"/>
      <c r="UUI65" s="2"/>
      <c r="UUJ65" s="2"/>
      <c r="UUK65" s="2"/>
      <c r="UUL65" s="2"/>
      <c r="UUM65" s="2"/>
      <c r="UUN65" s="2"/>
      <c r="UUO65" s="2"/>
      <c r="UUP65" s="2"/>
      <c r="UUQ65" s="2"/>
      <c r="UUR65" s="2"/>
      <c r="UUS65" s="2"/>
      <c r="UUT65" s="2"/>
      <c r="UUU65" s="2"/>
      <c r="UUV65" s="2"/>
      <c r="UUW65" s="2"/>
      <c r="UUX65" s="2"/>
      <c r="UUY65" s="2"/>
      <c r="UUZ65" s="2"/>
      <c r="UVA65" s="2"/>
      <c r="UVB65" s="2"/>
      <c r="UVC65" s="2"/>
      <c r="UVD65" s="2"/>
      <c r="UVE65" s="2"/>
      <c r="UVF65" s="2"/>
      <c r="UVG65" s="2"/>
      <c r="UVH65" s="2"/>
      <c r="UVI65" s="2"/>
      <c r="UVJ65" s="2"/>
      <c r="UVK65" s="2"/>
      <c r="UVL65" s="2"/>
      <c r="UVM65" s="2"/>
      <c r="UVN65" s="2"/>
      <c r="UVO65" s="2"/>
      <c r="UVP65" s="2"/>
      <c r="UVQ65" s="2"/>
      <c r="UVR65" s="2"/>
      <c r="UVS65" s="2"/>
      <c r="UVT65" s="2"/>
      <c r="UVU65" s="2"/>
      <c r="UVV65" s="2"/>
      <c r="UVW65" s="2"/>
      <c r="UVX65" s="2"/>
      <c r="UVY65" s="2"/>
      <c r="UVZ65" s="2"/>
      <c r="UWA65" s="2"/>
      <c r="UWB65" s="2"/>
      <c r="UWC65" s="2"/>
      <c r="UWD65" s="2"/>
      <c r="UWE65" s="2"/>
      <c r="UWF65" s="2"/>
      <c r="UWG65" s="2"/>
      <c r="UWH65" s="2"/>
      <c r="UWI65" s="2"/>
      <c r="UWJ65" s="2"/>
      <c r="UWK65" s="2"/>
      <c r="UWL65" s="2"/>
      <c r="UWM65" s="2"/>
      <c r="UWN65" s="2"/>
      <c r="UWO65" s="2"/>
      <c r="UWP65" s="2"/>
      <c r="UWQ65" s="2"/>
      <c r="UWR65" s="2"/>
      <c r="UWS65" s="2"/>
      <c r="UWT65" s="2"/>
      <c r="UWU65" s="2"/>
      <c r="UWV65" s="2"/>
      <c r="UWW65" s="2"/>
      <c r="UWX65" s="2"/>
      <c r="UWY65" s="2"/>
      <c r="UWZ65" s="2"/>
      <c r="UXA65" s="2"/>
      <c r="UXB65" s="2"/>
      <c r="UXC65" s="2"/>
      <c r="UXD65" s="2"/>
      <c r="UXE65" s="2"/>
      <c r="UXF65" s="2"/>
      <c r="UXG65" s="2"/>
      <c r="UXH65" s="2"/>
      <c r="UXI65" s="2"/>
      <c r="UXJ65" s="2"/>
      <c r="UXK65" s="2"/>
      <c r="UXL65" s="2"/>
      <c r="UXM65" s="2"/>
      <c r="UXN65" s="2"/>
      <c r="UXO65" s="2"/>
      <c r="UXP65" s="2"/>
      <c r="UXQ65" s="2"/>
      <c r="UXR65" s="2"/>
      <c r="UXS65" s="2"/>
      <c r="UXT65" s="2"/>
      <c r="UXU65" s="2"/>
      <c r="UXV65" s="2"/>
      <c r="UXW65" s="2"/>
      <c r="UXX65" s="2"/>
      <c r="UXY65" s="2"/>
      <c r="UXZ65" s="2"/>
      <c r="UYA65" s="2"/>
      <c r="UYB65" s="2"/>
      <c r="UYC65" s="2"/>
      <c r="UYD65" s="2"/>
      <c r="UYE65" s="2"/>
      <c r="UYF65" s="2"/>
      <c r="UYG65" s="2"/>
      <c r="UYH65" s="2"/>
      <c r="UYI65" s="2"/>
      <c r="UYJ65" s="2"/>
      <c r="UYK65" s="2"/>
      <c r="UYL65" s="2"/>
      <c r="UYM65" s="2"/>
      <c r="UYN65" s="2"/>
      <c r="UYO65" s="2"/>
      <c r="UYP65" s="2"/>
      <c r="UYQ65" s="2"/>
      <c r="UYR65" s="2"/>
      <c r="UYS65" s="2"/>
      <c r="UYT65" s="2"/>
      <c r="UYU65" s="2"/>
      <c r="UYV65" s="2"/>
      <c r="UYW65" s="2"/>
      <c r="UYX65" s="2"/>
      <c r="UYY65" s="2"/>
      <c r="UYZ65" s="2"/>
      <c r="UZA65" s="2"/>
      <c r="UZB65" s="2"/>
      <c r="UZC65" s="2"/>
      <c r="UZD65" s="2"/>
      <c r="UZE65" s="2"/>
      <c r="UZF65" s="2"/>
      <c r="UZG65" s="2"/>
      <c r="UZH65" s="2"/>
      <c r="UZI65" s="2"/>
      <c r="UZJ65" s="2"/>
      <c r="UZK65" s="2"/>
      <c r="UZL65" s="2"/>
      <c r="UZM65" s="2"/>
      <c r="UZN65" s="2"/>
      <c r="UZO65" s="2"/>
      <c r="UZP65" s="2"/>
      <c r="UZQ65" s="2"/>
      <c r="UZR65" s="2"/>
      <c r="UZS65" s="2"/>
      <c r="UZT65" s="2"/>
      <c r="UZU65" s="2"/>
      <c r="UZV65" s="2"/>
      <c r="UZW65" s="2"/>
      <c r="UZX65" s="2"/>
      <c r="UZY65" s="2"/>
      <c r="UZZ65" s="2"/>
      <c r="VAA65" s="2"/>
      <c r="VAB65" s="2"/>
      <c r="VAC65" s="2"/>
      <c r="VAD65" s="2"/>
      <c r="VAE65" s="2"/>
      <c r="VAF65" s="2"/>
      <c r="VAG65" s="2"/>
      <c r="VAH65" s="2"/>
      <c r="VAI65" s="2"/>
      <c r="VAJ65" s="2"/>
      <c r="VAK65" s="2"/>
      <c r="VAL65" s="2"/>
      <c r="VAM65" s="2"/>
      <c r="VAN65" s="2"/>
      <c r="VAO65" s="2"/>
      <c r="VAP65" s="2"/>
      <c r="VAQ65" s="2"/>
      <c r="VAR65" s="2"/>
      <c r="VAS65" s="2"/>
      <c r="VAT65" s="2"/>
      <c r="VAU65" s="2"/>
      <c r="VAV65" s="2"/>
      <c r="VAW65" s="2"/>
      <c r="VAX65" s="2"/>
      <c r="VAY65" s="2"/>
      <c r="VAZ65" s="2"/>
      <c r="VBA65" s="2"/>
      <c r="VBB65" s="2"/>
      <c r="VBC65" s="2"/>
      <c r="VBD65" s="2"/>
      <c r="VBE65" s="2"/>
      <c r="VBF65" s="2"/>
      <c r="VBG65" s="2"/>
      <c r="VBH65" s="2"/>
      <c r="VBI65" s="2"/>
      <c r="VBJ65" s="2"/>
      <c r="VBK65" s="2"/>
      <c r="VBL65" s="2"/>
      <c r="VBM65" s="2"/>
      <c r="VBN65" s="2"/>
      <c r="VBO65" s="2"/>
      <c r="VBP65" s="2"/>
      <c r="VBQ65" s="2"/>
      <c r="VBR65" s="2"/>
      <c r="VBS65" s="2"/>
      <c r="VBT65" s="2"/>
      <c r="VBU65" s="2"/>
      <c r="VBV65" s="2"/>
      <c r="VBW65" s="2"/>
      <c r="VBX65" s="2"/>
      <c r="VBY65" s="2"/>
      <c r="VBZ65" s="2"/>
      <c r="VCA65" s="2"/>
      <c r="VCB65" s="2"/>
      <c r="VCC65" s="2"/>
      <c r="VCD65" s="2"/>
      <c r="VCE65" s="2"/>
      <c r="VCF65" s="2"/>
      <c r="VCG65" s="2"/>
      <c r="VCH65" s="2"/>
      <c r="VCI65" s="2"/>
      <c r="VCJ65" s="2"/>
      <c r="VCK65" s="2"/>
      <c r="VCL65" s="2"/>
      <c r="VCM65" s="2"/>
      <c r="VCN65" s="2"/>
      <c r="VCO65" s="2"/>
      <c r="VCP65" s="2"/>
      <c r="VCQ65" s="2"/>
      <c r="VCR65" s="2"/>
      <c r="VCS65" s="2"/>
      <c r="VCT65" s="2"/>
      <c r="VCU65" s="2"/>
      <c r="VCV65" s="2"/>
      <c r="VCW65" s="2"/>
      <c r="VCX65" s="2"/>
      <c r="VCY65" s="2"/>
      <c r="VCZ65" s="2"/>
      <c r="VDA65" s="2"/>
      <c r="VDB65" s="2"/>
      <c r="VDC65" s="2"/>
      <c r="VDD65" s="2"/>
      <c r="VDE65" s="2"/>
      <c r="VDF65" s="2"/>
      <c r="VDG65" s="2"/>
      <c r="VDH65" s="2"/>
      <c r="VDI65" s="2"/>
      <c r="VDJ65" s="2"/>
      <c r="VDK65" s="2"/>
      <c r="VDL65" s="2"/>
      <c r="VDM65" s="2"/>
      <c r="VDN65" s="2"/>
      <c r="VDO65" s="2"/>
      <c r="VDP65" s="2"/>
      <c r="VDQ65" s="2"/>
      <c r="VDR65" s="2"/>
      <c r="VDS65" s="2"/>
      <c r="VDT65" s="2"/>
      <c r="VDU65" s="2"/>
      <c r="VDV65" s="2"/>
      <c r="VDW65" s="2"/>
      <c r="VDX65" s="2"/>
      <c r="VDY65" s="2"/>
      <c r="VDZ65" s="2"/>
      <c r="VEA65" s="2"/>
      <c r="VEB65" s="2"/>
      <c r="VEC65" s="2"/>
      <c r="VED65" s="2"/>
      <c r="VEE65" s="2"/>
      <c r="VEF65" s="2"/>
      <c r="VEG65" s="2"/>
      <c r="VEH65" s="2"/>
      <c r="VEI65" s="2"/>
      <c r="VEJ65" s="2"/>
      <c r="VEK65" s="2"/>
      <c r="VEL65" s="2"/>
      <c r="VEM65" s="2"/>
      <c r="VEN65" s="2"/>
      <c r="VEO65" s="2"/>
      <c r="VEP65" s="2"/>
      <c r="VEQ65" s="2"/>
      <c r="VER65" s="2"/>
      <c r="VES65" s="2"/>
      <c r="VET65" s="2"/>
      <c r="VEU65" s="2"/>
      <c r="VEV65" s="2"/>
      <c r="VEW65" s="2"/>
      <c r="VEX65" s="2"/>
      <c r="VEY65" s="2"/>
      <c r="VEZ65" s="2"/>
      <c r="VFA65" s="2"/>
      <c r="VFB65" s="2"/>
      <c r="VFC65" s="2"/>
      <c r="VFD65" s="2"/>
      <c r="VFE65" s="2"/>
      <c r="VFF65" s="2"/>
      <c r="VFG65" s="2"/>
      <c r="VFH65" s="2"/>
      <c r="VFI65" s="2"/>
      <c r="VFJ65" s="2"/>
      <c r="VFK65" s="2"/>
      <c r="VFL65" s="2"/>
      <c r="VFM65" s="2"/>
      <c r="VFN65" s="2"/>
      <c r="VFO65" s="2"/>
      <c r="VFP65" s="2"/>
      <c r="VFQ65" s="2"/>
      <c r="VFR65" s="2"/>
      <c r="VFS65" s="2"/>
      <c r="VFT65" s="2"/>
      <c r="VFU65" s="2"/>
      <c r="VFV65" s="2"/>
      <c r="VFW65" s="2"/>
      <c r="VFX65" s="2"/>
      <c r="VFY65" s="2"/>
      <c r="VFZ65" s="2"/>
      <c r="VGA65" s="2"/>
      <c r="VGB65" s="2"/>
      <c r="VGC65" s="2"/>
      <c r="VGD65" s="2"/>
      <c r="VGE65" s="2"/>
      <c r="VGF65" s="2"/>
      <c r="VGG65" s="2"/>
      <c r="VGH65" s="2"/>
      <c r="VGI65" s="2"/>
      <c r="VGJ65" s="2"/>
      <c r="VGK65" s="2"/>
      <c r="VGL65" s="2"/>
      <c r="VGM65" s="2"/>
      <c r="VGN65" s="2"/>
      <c r="VGO65" s="2"/>
      <c r="VGP65" s="2"/>
      <c r="VGQ65" s="2"/>
      <c r="VGR65" s="2"/>
      <c r="VGS65" s="2"/>
      <c r="VGT65" s="2"/>
      <c r="VGU65" s="2"/>
      <c r="VGV65" s="2"/>
      <c r="VGW65" s="2"/>
      <c r="VGX65" s="2"/>
      <c r="VGY65" s="2"/>
      <c r="VGZ65" s="2"/>
      <c r="VHA65" s="2"/>
      <c r="VHB65" s="2"/>
      <c r="VHC65" s="2"/>
      <c r="VHD65" s="2"/>
      <c r="VHE65" s="2"/>
      <c r="VHF65" s="2"/>
      <c r="VHG65" s="2"/>
      <c r="VHH65" s="2"/>
      <c r="VHI65" s="2"/>
      <c r="VHJ65" s="2"/>
      <c r="VHK65" s="2"/>
      <c r="VHL65" s="2"/>
      <c r="VHM65" s="2"/>
      <c r="VHN65" s="2"/>
      <c r="VHO65" s="2"/>
      <c r="VHP65" s="2"/>
      <c r="VHQ65" s="2"/>
      <c r="VHR65" s="2"/>
      <c r="VHS65" s="2"/>
      <c r="VHT65" s="2"/>
      <c r="VHU65" s="2"/>
      <c r="VHV65" s="2"/>
      <c r="VHW65" s="2"/>
      <c r="VHX65" s="2"/>
      <c r="VHY65" s="2"/>
      <c r="VHZ65" s="2"/>
      <c r="VIA65" s="2"/>
      <c r="VIB65" s="2"/>
      <c r="VIC65" s="2"/>
      <c r="VID65" s="2"/>
      <c r="VIE65" s="2"/>
      <c r="VIF65" s="2"/>
      <c r="VIG65" s="2"/>
      <c r="VIH65" s="2"/>
      <c r="VII65" s="2"/>
      <c r="VIJ65" s="2"/>
      <c r="VIK65" s="2"/>
      <c r="VIL65" s="2"/>
      <c r="VIM65" s="2"/>
      <c r="VIN65" s="2"/>
      <c r="VIO65" s="2"/>
      <c r="VIP65" s="2"/>
      <c r="VIQ65" s="2"/>
      <c r="VIR65" s="2"/>
      <c r="VIS65" s="2"/>
      <c r="VIT65" s="2"/>
      <c r="VIU65" s="2"/>
      <c r="VIV65" s="2"/>
      <c r="VIW65" s="2"/>
      <c r="VIX65" s="2"/>
      <c r="VIY65" s="2"/>
      <c r="VIZ65" s="2"/>
      <c r="VJA65" s="2"/>
      <c r="VJB65" s="2"/>
      <c r="VJC65" s="2"/>
      <c r="VJD65" s="2"/>
      <c r="VJE65" s="2"/>
      <c r="VJF65" s="2"/>
      <c r="VJG65" s="2"/>
      <c r="VJH65" s="2"/>
      <c r="VJI65" s="2"/>
      <c r="VJJ65" s="2"/>
      <c r="VJK65" s="2"/>
      <c r="VJL65" s="2"/>
      <c r="VJM65" s="2"/>
      <c r="VJN65" s="2"/>
      <c r="VJO65" s="2"/>
      <c r="VJP65" s="2"/>
      <c r="VJQ65" s="2"/>
      <c r="VJR65" s="2"/>
      <c r="VJS65" s="2"/>
      <c r="VJT65" s="2"/>
      <c r="VJU65" s="2"/>
      <c r="VJV65" s="2"/>
      <c r="VJW65" s="2"/>
      <c r="VJX65" s="2"/>
      <c r="VJY65" s="2"/>
      <c r="VJZ65" s="2"/>
      <c r="VKA65" s="2"/>
      <c r="VKB65" s="2"/>
      <c r="VKC65" s="2"/>
      <c r="VKD65" s="2"/>
      <c r="VKE65" s="2"/>
      <c r="VKF65" s="2"/>
      <c r="VKG65" s="2"/>
      <c r="VKH65" s="2"/>
      <c r="VKI65" s="2"/>
      <c r="VKJ65" s="2"/>
      <c r="VKK65" s="2"/>
      <c r="VKL65" s="2"/>
      <c r="VKM65" s="2"/>
      <c r="VKN65" s="2"/>
      <c r="VKO65" s="2"/>
      <c r="VKP65" s="2"/>
      <c r="VKQ65" s="2"/>
      <c r="VKR65" s="2"/>
      <c r="VKS65" s="2"/>
      <c r="VKT65" s="2"/>
      <c r="VKU65" s="2"/>
      <c r="VKV65" s="2"/>
      <c r="VKW65" s="2"/>
      <c r="VKX65" s="2"/>
      <c r="VKY65" s="2"/>
      <c r="VKZ65" s="2"/>
      <c r="VLA65" s="2"/>
      <c r="VLB65" s="2"/>
      <c r="VLC65" s="2"/>
      <c r="VLD65" s="2"/>
      <c r="VLE65" s="2"/>
      <c r="VLF65" s="2"/>
      <c r="VLG65" s="2"/>
      <c r="VLH65" s="2"/>
      <c r="VLI65" s="2"/>
      <c r="VLJ65" s="2"/>
      <c r="VLK65" s="2"/>
      <c r="VLL65" s="2"/>
      <c r="VLM65" s="2"/>
      <c r="VLN65" s="2"/>
      <c r="VLO65" s="2"/>
      <c r="VLP65" s="2"/>
      <c r="VLQ65" s="2"/>
      <c r="VLR65" s="2"/>
      <c r="VLS65" s="2"/>
      <c r="VLT65" s="2"/>
      <c r="VLU65" s="2"/>
      <c r="VLV65" s="2"/>
      <c r="VLW65" s="2"/>
      <c r="VLX65" s="2"/>
      <c r="VLY65" s="2"/>
      <c r="VLZ65" s="2"/>
      <c r="VMA65" s="2"/>
      <c r="VMB65" s="2"/>
      <c r="VMC65" s="2"/>
      <c r="VMD65" s="2"/>
      <c r="VME65" s="2"/>
      <c r="VMF65" s="2"/>
      <c r="VMG65" s="2"/>
      <c r="VMH65" s="2"/>
      <c r="VMI65" s="2"/>
      <c r="VMJ65" s="2"/>
      <c r="VMK65" s="2"/>
      <c r="VML65" s="2"/>
      <c r="VMM65" s="2"/>
      <c r="VMN65" s="2"/>
      <c r="VMO65" s="2"/>
      <c r="VMP65" s="2"/>
      <c r="VMQ65" s="2"/>
      <c r="VMR65" s="2"/>
      <c r="VMS65" s="2"/>
      <c r="VMT65" s="2"/>
      <c r="VMU65" s="2"/>
      <c r="VMV65" s="2"/>
      <c r="VMW65" s="2"/>
      <c r="VMX65" s="2"/>
      <c r="VMY65" s="2"/>
      <c r="VMZ65" s="2"/>
      <c r="VNA65" s="2"/>
      <c r="VNB65" s="2"/>
      <c r="VNC65" s="2"/>
      <c r="VND65" s="2"/>
      <c r="VNE65" s="2"/>
      <c r="VNF65" s="2"/>
      <c r="VNG65" s="2"/>
      <c r="VNH65" s="2"/>
      <c r="VNI65" s="2"/>
      <c r="VNJ65" s="2"/>
      <c r="VNK65" s="2"/>
      <c r="VNL65" s="2"/>
      <c r="VNM65" s="2"/>
      <c r="VNN65" s="2"/>
      <c r="VNO65" s="2"/>
      <c r="VNP65" s="2"/>
      <c r="VNQ65" s="2"/>
      <c r="VNR65" s="2"/>
      <c r="VNS65" s="2"/>
      <c r="VNT65" s="2"/>
      <c r="VNU65" s="2"/>
      <c r="VNV65" s="2"/>
      <c r="VNW65" s="2"/>
      <c r="VNX65" s="2"/>
      <c r="VNY65" s="2"/>
      <c r="VNZ65" s="2"/>
      <c r="VOA65" s="2"/>
      <c r="VOB65" s="2"/>
      <c r="VOC65" s="2"/>
      <c r="VOD65" s="2"/>
      <c r="VOE65" s="2"/>
      <c r="VOF65" s="2"/>
      <c r="VOG65" s="2"/>
      <c r="VOH65" s="2"/>
      <c r="VOI65" s="2"/>
      <c r="VOJ65" s="2"/>
      <c r="VOK65" s="2"/>
      <c r="VOL65" s="2"/>
      <c r="VOM65" s="2"/>
      <c r="VON65" s="2"/>
      <c r="VOO65" s="2"/>
      <c r="VOP65" s="2"/>
      <c r="VOQ65" s="2"/>
      <c r="VOR65" s="2"/>
      <c r="VOS65" s="2"/>
      <c r="VOT65" s="2"/>
      <c r="VOU65" s="2"/>
      <c r="VOV65" s="2"/>
      <c r="VOW65" s="2"/>
      <c r="VOX65" s="2"/>
      <c r="VOY65" s="2"/>
      <c r="VOZ65" s="2"/>
      <c r="VPA65" s="2"/>
      <c r="VPB65" s="2"/>
      <c r="VPC65" s="2"/>
      <c r="VPD65" s="2"/>
      <c r="VPE65" s="2"/>
      <c r="VPF65" s="2"/>
      <c r="VPG65" s="2"/>
      <c r="VPH65" s="2"/>
      <c r="VPI65" s="2"/>
      <c r="VPJ65" s="2"/>
      <c r="VPK65" s="2"/>
      <c r="VPL65" s="2"/>
      <c r="VPM65" s="2"/>
      <c r="VPN65" s="2"/>
      <c r="VPO65" s="2"/>
      <c r="VPP65" s="2"/>
      <c r="VPQ65" s="2"/>
      <c r="VPR65" s="2"/>
      <c r="VPS65" s="2"/>
      <c r="VPT65" s="2"/>
      <c r="VPU65" s="2"/>
      <c r="VPV65" s="2"/>
      <c r="VPW65" s="2"/>
      <c r="VPX65" s="2"/>
      <c r="VPY65" s="2"/>
      <c r="VPZ65" s="2"/>
      <c r="VQA65" s="2"/>
      <c r="VQB65" s="2"/>
      <c r="VQC65" s="2"/>
      <c r="VQD65" s="2"/>
      <c r="VQE65" s="2"/>
      <c r="VQF65" s="2"/>
      <c r="VQG65" s="2"/>
      <c r="VQH65" s="2"/>
      <c r="VQI65" s="2"/>
      <c r="VQJ65" s="2"/>
      <c r="VQK65" s="2"/>
      <c r="VQL65" s="2"/>
      <c r="VQM65" s="2"/>
      <c r="VQN65" s="2"/>
      <c r="VQO65" s="2"/>
      <c r="VQP65" s="2"/>
      <c r="VQQ65" s="2"/>
      <c r="VQR65" s="2"/>
      <c r="VQS65" s="2"/>
      <c r="VQT65" s="2"/>
      <c r="VQU65" s="2"/>
      <c r="VQV65" s="2"/>
      <c r="VQW65" s="2"/>
      <c r="VQX65" s="2"/>
      <c r="VQY65" s="2"/>
      <c r="VQZ65" s="2"/>
      <c r="VRA65" s="2"/>
      <c r="VRB65" s="2"/>
      <c r="VRC65" s="2"/>
      <c r="VRD65" s="2"/>
      <c r="VRE65" s="2"/>
      <c r="VRF65" s="2"/>
      <c r="VRG65" s="2"/>
      <c r="VRH65" s="2"/>
      <c r="VRI65" s="2"/>
      <c r="VRJ65" s="2"/>
      <c r="VRK65" s="2"/>
      <c r="VRL65" s="2"/>
      <c r="VRM65" s="2"/>
      <c r="VRN65" s="2"/>
      <c r="VRO65" s="2"/>
      <c r="VRP65" s="2"/>
      <c r="VRQ65" s="2"/>
      <c r="VRR65" s="2"/>
      <c r="VRS65" s="2"/>
      <c r="VRT65" s="2"/>
      <c r="VRU65" s="2"/>
      <c r="VRV65" s="2"/>
      <c r="VRW65" s="2"/>
      <c r="VRX65" s="2"/>
      <c r="VRY65" s="2"/>
      <c r="VRZ65" s="2"/>
      <c r="VSA65" s="2"/>
      <c r="VSB65" s="2"/>
      <c r="VSC65" s="2"/>
      <c r="VSD65" s="2"/>
      <c r="VSE65" s="2"/>
      <c r="VSF65" s="2"/>
      <c r="VSG65" s="2"/>
      <c r="VSH65" s="2"/>
      <c r="VSI65" s="2"/>
      <c r="VSJ65" s="2"/>
      <c r="VSK65" s="2"/>
      <c r="VSL65" s="2"/>
      <c r="VSM65" s="2"/>
      <c r="VSN65" s="2"/>
      <c r="VSO65" s="2"/>
      <c r="VSP65" s="2"/>
      <c r="VSQ65" s="2"/>
      <c r="VSR65" s="2"/>
      <c r="VSS65" s="2"/>
      <c r="VST65" s="2"/>
      <c r="VSU65" s="2"/>
      <c r="VSV65" s="2"/>
      <c r="VSW65" s="2"/>
      <c r="VSX65" s="2"/>
      <c r="VSY65" s="2"/>
      <c r="VSZ65" s="2"/>
      <c r="VTA65" s="2"/>
      <c r="VTB65" s="2"/>
      <c r="VTC65" s="2"/>
      <c r="VTD65" s="2"/>
      <c r="VTE65" s="2"/>
      <c r="VTF65" s="2"/>
      <c r="VTG65" s="2"/>
      <c r="VTH65" s="2"/>
      <c r="VTI65" s="2"/>
      <c r="VTJ65" s="2"/>
      <c r="VTK65" s="2"/>
      <c r="VTL65" s="2"/>
      <c r="VTM65" s="2"/>
      <c r="VTN65" s="2"/>
      <c r="VTO65" s="2"/>
      <c r="VTP65" s="2"/>
      <c r="VTQ65" s="2"/>
      <c r="VTR65" s="2"/>
      <c r="VTS65" s="2"/>
      <c r="VTT65" s="2"/>
      <c r="VTU65" s="2"/>
      <c r="VTV65" s="2"/>
      <c r="VTW65" s="2"/>
      <c r="VTX65" s="2"/>
      <c r="VTY65" s="2"/>
      <c r="VTZ65" s="2"/>
      <c r="VUA65" s="2"/>
      <c r="VUB65" s="2"/>
      <c r="VUC65" s="2"/>
      <c r="VUD65" s="2"/>
      <c r="VUE65" s="2"/>
      <c r="VUF65" s="2"/>
      <c r="VUG65" s="2"/>
      <c r="VUH65" s="2"/>
      <c r="VUI65" s="2"/>
      <c r="VUJ65" s="2"/>
      <c r="VUK65" s="2"/>
      <c r="VUL65" s="2"/>
      <c r="VUM65" s="2"/>
      <c r="VUN65" s="2"/>
      <c r="VUO65" s="2"/>
      <c r="VUP65" s="2"/>
      <c r="VUQ65" s="2"/>
      <c r="VUR65" s="2"/>
      <c r="VUS65" s="2"/>
      <c r="VUT65" s="2"/>
      <c r="VUU65" s="2"/>
      <c r="VUV65" s="2"/>
      <c r="VUW65" s="2"/>
      <c r="VUX65" s="2"/>
      <c r="VUY65" s="2"/>
      <c r="VUZ65" s="2"/>
      <c r="VVA65" s="2"/>
      <c r="VVB65" s="2"/>
      <c r="VVC65" s="2"/>
      <c r="VVD65" s="2"/>
      <c r="VVE65" s="2"/>
      <c r="VVF65" s="2"/>
      <c r="VVG65" s="2"/>
      <c r="VVH65" s="2"/>
      <c r="VVI65" s="2"/>
      <c r="VVJ65" s="2"/>
      <c r="VVK65" s="2"/>
      <c r="VVL65" s="2"/>
      <c r="VVM65" s="2"/>
      <c r="VVN65" s="2"/>
      <c r="VVO65" s="2"/>
      <c r="VVP65" s="2"/>
      <c r="VVQ65" s="2"/>
      <c r="VVR65" s="2"/>
      <c r="VVS65" s="2"/>
      <c r="VVT65" s="2"/>
      <c r="VVU65" s="2"/>
      <c r="VVV65" s="2"/>
      <c r="VVW65" s="2"/>
      <c r="VVX65" s="2"/>
      <c r="VVY65" s="2"/>
      <c r="VVZ65" s="2"/>
      <c r="VWA65" s="2"/>
      <c r="VWB65" s="2"/>
      <c r="VWC65" s="2"/>
      <c r="VWD65" s="2"/>
      <c r="VWE65" s="2"/>
      <c r="VWF65" s="2"/>
      <c r="VWG65" s="2"/>
      <c r="VWH65" s="2"/>
      <c r="VWI65" s="2"/>
      <c r="VWJ65" s="2"/>
      <c r="VWK65" s="2"/>
      <c r="VWL65" s="2"/>
      <c r="VWM65" s="2"/>
      <c r="VWN65" s="2"/>
      <c r="VWO65" s="2"/>
      <c r="VWP65" s="2"/>
      <c r="VWQ65" s="2"/>
      <c r="VWR65" s="2"/>
      <c r="VWS65" s="2"/>
      <c r="VWT65" s="2"/>
      <c r="VWU65" s="2"/>
      <c r="VWV65" s="2"/>
      <c r="VWW65" s="2"/>
      <c r="VWX65" s="2"/>
      <c r="VWY65" s="2"/>
      <c r="VWZ65" s="2"/>
      <c r="VXA65" s="2"/>
      <c r="VXB65" s="2"/>
      <c r="VXC65" s="2"/>
      <c r="VXD65" s="2"/>
      <c r="VXE65" s="2"/>
      <c r="VXF65" s="2"/>
      <c r="VXG65" s="2"/>
      <c r="VXH65" s="2"/>
      <c r="VXI65" s="2"/>
      <c r="VXJ65" s="2"/>
      <c r="VXK65" s="2"/>
      <c r="VXL65" s="2"/>
      <c r="VXM65" s="2"/>
      <c r="VXN65" s="2"/>
      <c r="VXO65" s="2"/>
      <c r="VXP65" s="2"/>
      <c r="VXQ65" s="2"/>
      <c r="VXR65" s="2"/>
      <c r="VXS65" s="2"/>
      <c r="VXT65" s="2"/>
      <c r="VXU65" s="2"/>
      <c r="VXV65" s="2"/>
      <c r="VXW65" s="2"/>
      <c r="VXX65" s="2"/>
      <c r="VXY65" s="2"/>
      <c r="VXZ65" s="2"/>
      <c r="VYA65" s="2"/>
      <c r="VYB65" s="2"/>
      <c r="VYC65" s="2"/>
      <c r="VYD65" s="2"/>
      <c r="VYE65" s="2"/>
      <c r="VYF65" s="2"/>
      <c r="VYG65" s="2"/>
      <c r="VYH65" s="2"/>
      <c r="VYI65" s="2"/>
      <c r="VYJ65" s="2"/>
      <c r="VYK65" s="2"/>
      <c r="VYL65" s="2"/>
      <c r="VYM65" s="2"/>
      <c r="VYN65" s="2"/>
      <c r="VYO65" s="2"/>
      <c r="VYP65" s="2"/>
      <c r="VYQ65" s="2"/>
      <c r="VYR65" s="2"/>
      <c r="VYS65" s="2"/>
      <c r="VYT65" s="2"/>
      <c r="VYU65" s="2"/>
      <c r="VYV65" s="2"/>
      <c r="VYW65" s="2"/>
      <c r="VYX65" s="2"/>
      <c r="VYY65" s="2"/>
      <c r="VYZ65" s="2"/>
      <c r="VZA65" s="2"/>
      <c r="VZB65" s="2"/>
      <c r="VZC65" s="2"/>
      <c r="VZD65" s="2"/>
      <c r="VZE65" s="2"/>
      <c r="VZF65" s="2"/>
      <c r="VZG65" s="2"/>
      <c r="VZH65" s="2"/>
      <c r="VZI65" s="2"/>
      <c r="VZJ65" s="2"/>
      <c r="VZK65" s="2"/>
      <c r="VZL65" s="2"/>
      <c r="VZM65" s="2"/>
      <c r="VZN65" s="2"/>
      <c r="VZO65" s="2"/>
      <c r="VZP65" s="2"/>
      <c r="VZQ65" s="2"/>
      <c r="VZR65" s="2"/>
      <c r="VZS65" s="2"/>
      <c r="VZT65" s="2"/>
      <c r="VZU65" s="2"/>
      <c r="VZV65" s="2"/>
      <c r="VZW65" s="2"/>
      <c r="VZX65" s="2"/>
      <c r="VZY65" s="2"/>
      <c r="VZZ65" s="2"/>
      <c r="WAA65" s="2"/>
      <c r="WAB65" s="2"/>
      <c r="WAC65" s="2"/>
      <c r="WAD65" s="2"/>
      <c r="WAE65" s="2"/>
      <c r="WAF65" s="2"/>
      <c r="WAG65" s="2"/>
      <c r="WAH65" s="2"/>
      <c r="WAI65" s="2"/>
      <c r="WAJ65" s="2"/>
      <c r="WAK65" s="2"/>
      <c r="WAL65" s="2"/>
      <c r="WAM65" s="2"/>
      <c r="WAN65" s="2"/>
      <c r="WAO65" s="2"/>
      <c r="WAP65" s="2"/>
      <c r="WAQ65" s="2"/>
      <c r="WAR65" s="2"/>
      <c r="WAS65" s="2"/>
      <c r="WAT65" s="2"/>
      <c r="WAU65" s="2"/>
      <c r="WAV65" s="2"/>
      <c r="WAW65" s="2"/>
      <c r="WAX65" s="2"/>
      <c r="WAY65" s="2"/>
      <c r="WAZ65" s="2"/>
      <c r="WBA65" s="2"/>
      <c r="WBB65" s="2"/>
      <c r="WBC65" s="2"/>
      <c r="WBD65" s="2"/>
      <c r="WBE65" s="2"/>
      <c r="WBF65" s="2"/>
      <c r="WBG65" s="2"/>
      <c r="WBH65" s="2"/>
      <c r="WBI65" s="2"/>
      <c r="WBJ65" s="2"/>
      <c r="WBK65" s="2"/>
      <c r="WBL65" s="2"/>
      <c r="WBM65" s="2"/>
      <c r="WBN65" s="2"/>
      <c r="WBO65" s="2"/>
      <c r="WBP65" s="2"/>
      <c r="WBQ65" s="2"/>
      <c r="WBR65" s="2"/>
      <c r="WBS65" s="2"/>
      <c r="WBT65" s="2"/>
      <c r="WBU65" s="2"/>
      <c r="WBV65" s="2"/>
      <c r="WBW65" s="2"/>
      <c r="WBX65" s="2"/>
      <c r="WBY65" s="2"/>
      <c r="WBZ65" s="2"/>
      <c r="WCA65" s="2"/>
      <c r="WCB65" s="2"/>
      <c r="WCC65" s="2"/>
      <c r="WCD65" s="2"/>
      <c r="WCE65" s="2"/>
      <c r="WCF65" s="2"/>
      <c r="WCG65" s="2"/>
      <c r="WCH65" s="2"/>
      <c r="WCI65" s="2"/>
      <c r="WCJ65" s="2"/>
      <c r="WCK65" s="2"/>
      <c r="WCL65" s="2"/>
      <c r="WCM65" s="2"/>
      <c r="WCN65" s="2"/>
      <c r="WCO65" s="2"/>
      <c r="WCP65" s="2"/>
      <c r="WCQ65" s="2"/>
      <c r="WCR65" s="2"/>
      <c r="WCS65" s="2"/>
      <c r="WCT65" s="2"/>
      <c r="WCU65" s="2"/>
      <c r="WCV65" s="2"/>
      <c r="WCW65" s="2"/>
      <c r="WCX65" s="2"/>
      <c r="WCY65" s="2"/>
      <c r="WCZ65" s="2"/>
      <c r="WDA65" s="2"/>
      <c r="WDB65" s="2"/>
      <c r="WDC65" s="2"/>
      <c r="WDD65" s="2"/>
      <c r="WDE65" s="2"/>
      <c r="WDF65" s="2"/>
      <c r="WDG65" s="2"/>
      <c r="WDH65" s="2"/>
      <c r="WDI65" s="2"/>
      <c r="WDJ65" s="2"/>
      <c r="WDK65" s="2"/>
      <c r="WDL65" s="2"/>
      <c r="WDM65" s="2"/>
      <c r="WDN65" s="2"/>
      <c r="WDO65" s="2"/>
      <c r="WDP65" s="2"/>
      <c r="WDQ65" s="2"/>
      <c r="WDR65" s="2"/>
      <c r="WDS65" s="2"/>
      <c r="WDT65" s="2"/>
      <c r="WDU65" s="2"/>
      <c r="WDV65" s="2"/>
      <c r="WDW65" s="2"/>
      <c r="WDX65" s="2"/>
      <c r="WDY65" s="2"/>
      <c r="WDZ65" s="2"/>
      <c r="WEA65" s="2"/>
      <c r="WEB65" s="2"/>
      <c r="WEC65" s="2"/>
      <c r="WED65" s="2"/>
      <c r="WEE65" s="2"/>
      <c r="WEF65" s="2"/>
      <c r="WEG65" s="2"/>
      <c r="WEH65" s="2"/>
      <c r="WEI65" s="2"/>
      <c r="WEJ65" s="2"/>
      <c r="WEK65" s="2"/>
      <c r="WEL65" s="2"/>
      <c r="WEM65" s="2"/>
      <c r="WEN65" s="2"/>
      <c r="WEO65" s="2"/>
      <c r="WEP65" s="2"/>
      <c r="WEQ65" s="2"/>
      <c r="WER65" s="2"/>
      <c r="WES65" s="2"/>
      <c r="WET65" s="2"/>
      <c r="WEU65" s="2"/>
      <c r="WEV65" s="2"/>
      <c r="WEW65" s="2"/>
      <c r="WEX65" s="2"/>
      <c r="WEY65" s="2"/>
      <c r="WEZ65" s="2"/>
      <c r="WFA65" s="2"/>
      <c r="WFB65" s="2"/>
      <c r="WFC65" s="2"/>
      <c r="WFD65" s="2"/>
      <c r="WFE65" s="2"/>
      <c r="WFF65" s="2"/>
      <c r="WFG65" s="2"/>
      <c r="WFH65" s="2"/>
      <c r="WFI65" s="2"/>
      <c r="WFJ65" s="2"/>
      <c r="WFK65" s="2"/>
      <c r="WFL65" s="2"/>
      <c r="WFM65" s="2"/>
      <c r="WFN65" s="2"/>
      <c r="WFO65" s="2"/>
      <c r="WFP65" s="2"/>
      <c r="WFQ65" s="2"/>
      <c r="WFR65" s="2"/>
      <c r="WFS65" s="2"/>
      <c r="WFT65" s="2"/>
      <c r="WFU65" s="2"/>
      <c r="WFV65" s="2"/>
      <c r="WFW65" s="2"/>
      <c r="WFX65" s="2"/>
      <c r="WFY65" s="2"/>
      <c r="WFZ65" s="2"/>
      <c r="WGA65" s="2"/>
      <c r="WGB65" s="2"/>
      <c r="WGC65" s="2"/>
      <c r="WGD65" s="2"/>
      <c r="WGE65" s="2"/>
      <c r="WGF65" s="2"/>
      <c r="WGG65" s="2"/>
      <c r="WGH65" s="2"/>
      <c r="WGI65" s="2"/>
      <c r="WGJ65" s="2"/>
      <c r="WGK65" s="2"/>
      <c r="WGL65" s="2"/>
      <c r="WGM65" s="2"/>
      <c r="WGN65" s="2"/>
      <c r="WGO65" s="2"/>
      <c r="WGP65" s="2"/>
      <c r="WGQ65" s="2"/>
      <c r="WGR65" s="2"/>
      <c r="WGS65" s="2"/>
      <c r="WGT65" s="2"/>
      <c r="WGU65" s="2"/>
      <c r="WGV65" s="2"/>
      <c r="WGW65" s="2"/>
      <c r="WGX65" s="2"/>
      <c r="WGY65" s="2"/>
      <c r="WGZ65" s="2"/>
      <c r="WHA65" s="2"/>
      <c r="WHB65" s="2"/>
      <c r="WHC65" s="2"/>
      <c r="WHD65" s="2"/>
      <c r="WHE65" s="2"/>
      <c r="WHF65" s="2"/>
      <c r="WHG65" s="2"/>
      <c r="WHH65" s="2"/>
      <c r="WHI65" s="2"/>
      <c r="WHJ65" s="2"/>
      <c r="WHK65" s="2"/>
      <c r="WHL65" s="2"/>
      <c r="WHM65" s="2"/>
      <c r="WHN65" s="2"/>
      <c r="WHO65" s="2"/>
      <c r="WHP65" s="2"/>
      <c r="WHQ65" s="2"/>
      <c r="WHR65" s="2"/>
      <c r="WHS65" s="2"/>
      <c r="WHT65" s="2"/>
      <c r="WHU65" s="2"/>
      <c r="WHV65" s="2"/>
      <c r="WHW65" s="2"/>
      <c r="WHX65" s="2"/>
      <c r="WHY65" s="2"/>
      <c r="WHZ65" s="2"/>
      <c r="WIA65" s="2"/>
      <c r="WIB65" s="2"/>
      <c r="WIC65" s="2"/>
      <c r="WID65" s="2"/>
      <c r="WIE65" s="2"/>
      <c r="WIF65" s="2"/>
      <c r="WIG65" s="2"/>
      <c r="WIH65" s="2"/>
      <c r="WII65" s="2"/>
      <c r="WIJ65" s="2"/>
      <c r="WIK65" s="2"/>
      <c r="WIL65" s="2"/>
      <c r="WIM65" s="2"/>
      <c r="WIN65" s="2"/>
      <c r="WIO65" s="2"/>
      <c r="WIP65" s="2"/>
      <c r="WIQ65" s="2"/>
      <c r="WIR65" s="2"/>
      <c r="WIS65" s="2"/>
      <c r="WIT65" s="2"/>
      <c r="WIU65" s="2"/>
      <c r="WIV65" s="2"/>
      <c r="WIW65" s="2"/>
      <c r="WIX65" s="2"/>
      <c r="WIY65" s="2"/>
      <c r="WIZ65" s="2"/>
      <c r="WJA65" s="2"/>
      <c r="WJB65" s="2"/>
      <c r="WJC65" s="2"/>
      <c r="WJD65" s="2"/>
      <c r="WJE65" s="2"/>
      <c r="WJF65" s="2"/>
      <c r="WJG65" s="2"/>
      <c r="WJH65" s="2"/>
      <c r="WJI65" s="2"/>
      <c r="WJJ65" s="2"/>
      <c r="WJK65" s="2"/>
      <c r="WJL65" s="2"/>
      <c r="WJM65" s="2"/>
      <c r="WJN65" s="2"/>
      <c r="WJO65" s="2"/>
      <c r="WJP65" s="2"/>
      <c r="WJQ65" s="2"/>
      <c r="WJR65" s="2"/>
      <c r="WJS65" s="2"/>
      <c r="WJT65" s="2"/>
      <c r="WJU65" s="2"/>
      <c r="WJV65" s="2"/>
      <c r="WJW65" s="2"/>
      <c r="WJX65" s="2"/>
      <c r="WJY65" s="2"/>
      <c r="WJZ65" s="2"/>
      <c r="WKA65" s="2"/>
      <c r="WKB65" s="2"/>
      <c r="WKC65" s="2"/>
      <c r="WKD65" s="2"/>
      <c r="WKE65" s="2"/>
      <c r="WKF65" s="2"/>
      <c r="WKG65" s="2"/>
      <c r="WKH65" s="2"/>
      <c r="WKI65" s="2"/>
      <c r="WKJ65" s="2"/>
      <c r="WKK65" s="2"/>
      <c r="WKL65" s="2"/>
      <c r="WKM65" s="2"/>
      <c r="WKN65" s="2"/>
      <c r="WKO65" s="2"/>
      <c r="WKP65" s="2"/>
      <c r="WKQ65" s="2"/>
      <c r="WKR65" s="2"/>
      <c r="WKS65" s="2"/>
      <c r="WKT65" s="2"/>
      <c r="WKU65" s="2"/>
      <c r="WKV65" s="2"/>
      <c r="WKW65" s="2"/>
      <c r="WKX65" s="2"/>
      <c r="WKY65" s="2"/>
      <c r="WKZ65" s="2"/>
      <c r="WLA65" s="2"/>
      <c r="WLB65" s="2"/>
      <c r="WLC65" s="2"/>
      <c r="WLD65" s="2"/>
      <c r="WLE65" s="2"/>
      <c r="WLF65" s="2"/>
      <c r="WLG65" s="2"/>
      <c r="WLH65" s="2"/>
      <c r="WLI65" s="2"/>
      <c r="WLJ65" s="2"/>
      <c r="WLK65" s="2"/>
      <c r="WLL65" s="2"/>
      <c r="WLM65" s="2"/>
      <c r="WLN65" s="2"/>
      <c r="WLO65" s="2"/>
      <c r="WLP65" s="2"/>
      <c r="WLQ65" s="2"/>
      <c r="WLR65" s="2"/>
      <c r="WLS65" s="2"/>
      <c r="WLT65" s="2"/>
      <c r="WLU65" s="2"/>
      <c r="WLV65" s="2"/>
      <c r="WLW65" s="2"/>
      <c r="WLX65" s="2"/>
      <c r="WLY65" s="2"/>
      <c r="WLZ65" s="2"/>
      <c r="WMA65" s="2"/>
      <c r="WMB65" s="2"/>
      <c r="WMC65" s="2"/>
      <c r="WMD65" s="2"/>
      <c r="WME65" s="2"/>
      <c r="WMF65" s="2"/>
      <c r="WMG65" s="2"/>
      <c r="WMH65" s="2"/>
      <c r="WMI65" s="2"/>
      <c r="WMJ65" s="2"/>
      <c r="WMK65" s="2"/>
      <c r="WML65" s="2"/>
      <c r="WMM65" s="2"/>
      <c r="WMN65" s="2"/>
      <c r="WMO65" s="2"/>
      <c r="WMP65" s="2"/>
      <c r="WMQ65" s="2"/>
      <c r="WMR65" s="2"/>
      <c r="WMS65" s="2"/>
      <c r="WMT65" s="2"/>
      <c r="WMU65" s="2"/>
      <c r="WMV65" s="2"/>
      <c r="WMW65" s="2"/>
      <c r="WMX65" s="2"/>
      <c r="WMY65" s="2"/>
      <c r="WMZ65" s="2"/>
      <c r="WNA65" s="2"/>
      <c r="WNB65" s="2"/>
      <c r="WNC65" s="2"/>
      <c r="WND65" s="2"/>
      <c r="WNE65" s="2"/>
      <c r="WNF65" s="2"/>
      <c r="WNG65" s="2"/>
      <c r="WNH65" s="2"/>
      <c r="WNI65" s="2"/>
      <c r="WNJ65" s="2"/>
      <c r="WNK65" s="2"/>
      <c r="WNL65" s="2"/>
      <c r="WNM65" s="2"/>
      <c r="WNN65" s="2"/>
      <c r="WNO65" s="2"/>
      <c r="WNP65" s="2"/>
      <c r="WNQ65" s="2"/>
      <c r="WNR65" s="2"/>
      <c r="WNS65" s="2"/>
      <c r="WNT65" s="2"/>
      <c r="WNU65" s="2"/>
      <c r="WNV65" s="2"/>
      <c r="WNW65" s="2"/>
      <c r="WNX65" s="2"/>
      <c r="WNY65" s="2"/>
      <c r="WNZ65" s="2"/>
      <c r="WOA65" s="2"/>
      <c r="WOB65" s="2"/>
      <c r="WOC65" s="2"/>
      <c r="WOD65" s="2"/>
      <c r="WOE65" s="2"/>
      <c r="WOF65" s="2"/>
      <c r="WOG65" s="2"/>
      <c r="WOH65" s="2"/>
      <c r="WOI65" s="2"/>
      <c r="WOJ65" s="2"/>
      <c r="WOK65" s="2"/>
      <c r="WOL65" s="2"/>
      <c r="WOM65" s="2"/>
      <c r="WON65" s="2"/>
      <c r="WOO65" s="2"/>
      <c r="WOP65" s="2"/>
      <c r="WOQ65" s="2"/>
      <c r="WOR65" s="2"/>
      <c r="WOS65" s="2"/>
      <c r="WOT65" s="2"/>
      <c r="WOU65" s="2"/>
      <c r="WOV65" s="2"/>
      <c r="WOW65" s="2"/>
      <c r="WOX65" s="2"/>
      <c r="WOY65" s="2"/>
      <c r="WOZ65" s="2"/>
      <c r="WPA65" s="2"/>
      <c r="WPB65" s="2"/>
      <c r="WPC65" s="2"/>
      <c r="WPD65" s="2"/>
      <c r="WPE65" s="2"/>
      <c r="WPF65" s="2"/>
      <c r="WPG65" s="2"/>
      <c r="WPH65" s="2"/>
      <c r="WPI65" s="2"/>
      <c r="WPJ65" s="2"/>
      <c r="WPK65" s="2"/>
      <c r="WPL65" s="2"/>
      <c r="WPM65" s="2"/>
      <c r="WPN65" s="2"/>
      <c r="WPO65" s="2"/>
      <c r="WPP65" s="2"/>
      <c r="WPQ65" s="2"/>
      <c r="WPR65" s="2"/>
      <c r="WPS65" s="2"/>
      <c r="WPT65" s="2"/>
      <c r="WPU65" s="2"/>
      <c r="WPV65" s="2"/>
      <c r="WPW65" s="2"/>
      <c r="WPX65" s="2"/>
      <c r="WPY65" s="2"/>
      <c r="WPZ65" s="2"/>
      <c r="WQA65" s="2"/>
      <c r="WQB65" s="2"/>
      <c r="WQC65" s="2"/>
      <c r="WQD65" s="2"/>
      <c r="WQE65" s="2"/>
      <c r="WQF65" s="2"/>
      <c r="WQG65" s="2"/>
      <c r="WQH65" s="2"/>
      <c r="WQI65" s="2"/>
      <c r="WQJ65" s="2"/>
      <c r="WQK65" s="2"/>
      <c r="WQL65" s="2"/>
      <c r="WQM65" s="2"/>
      <c r="WQN65" s="2"/>
      <c r="WQO65" s="2"/>
      <c r="WQP65" s="2"/>
      <c r="WQQ65" s="2"/>
      <c r="WQR65" s="2"/>
      <c r="WQS65" s="2"/>
      <c r="WQT65" s="2"/>
      <c r="WQU65" s="2"/>
      <c r="WQV65" s="2"/>
      <c r="WQW65" s="2"/>
      <c r="WQX65" s="2"/>
      <c r="WQY65" s="2"/>
      <c r="WQZ65" s="2"/>
      <c r="WRA65" s="2"/>
      <c r="WRB65" s="2"/>
      <c r="WRC65" s="2"/>
      <c r="WRD65" s="2"/>
      <c r="WRE65" s="2"/>
      <c r="WRF65" s="2"/>
      <c r="WRG65" s="2"/>
      <c r="WRH65" s="2"/>
      <c r="WRI65" s="2"/>
      <c r="WRJ65" s="2"/>
      <c r="WRK65" s="2"/>
      <c r="WRL65" s="2"/>
      <c r="WRM65" s="2"/>
      <c r="WRN65" s="2"/>
      <c r="WRO65" s="2"/>
      <c r="WRP65" s="2"/>
      <c r="WRQ65" s="2"/>
      <c r="WRR65" s="2"/>
      <c r="WRS65" s="2"/>
      <c r="WRT65" s="2"/>
      <c r="WRU65" s="2"/>
      <c r="WRV65" s="2"/>
      <c r="WRW65" s="2"/>
      <c r="WRX65" s="2"/>
      <c r="WRY65" s="2"/>
      <c r="WRZ65" s="2"/>
      <c r="WSA65" s="2"/>
      <c r="WSB65" s="2"/>
      <c r="WSC65" s="2"/>
      <c r="WSD65" s="2"/>
      <c r="WSE65" s="2"/>
      <c r="WSF65" s="2"/>
      <c r="WSG65" s="2"/>
      <c r="WSH65" s="2"/>
      <c r="WSI65" s="2"/>
      <c r="WSJ65" s="2"/>
      <c r="WSK65" s="2"/>
      <c r="WSL65" s="2"/>
      <c r="WSM65" s="2"/>
      <c r="WSN65" s="2"/>
      <c r="WSO65" s="2"/>
      <c r="WSP65" s="2"/>
      <c r="WSQ65" s="2"/>
      <c r="WSR65" s="2"/>
      <c r="WSS65" s="2"/>
      <c r="WST65" s="2"/>
      <c r="WSU65" s="2"/>
      <c r="WSV65" s="2"/>
      <c r="WSW65" s="2"/>
      <c r="WSX65" s="2"/>
      <c r="WSY65" s="2"/>
      <c r="WSZ65" s="2"/>
      <c r="WTA65" s="2"/>
      <c r="WTB65" s="2"/>
      <c r="WTC65" s="2"/>
      <c r="WTD65" s="2"/>
      <c r="WTE65" s="2"/>
      <c r="WTF65" s="2"/>
      <c r="WTG65" s="2"/>
      <c r="WTH65" s="2"/>
      <c r="WTI65" s="2"/>
      <c r="WTJ65" s="2"/>
      <c r="WTK65" s="2"/>
      <c r="WTL65" s="2"/>
      <c r="WTM65" s="2"/>
      <c r="WTN65" s="2"/>
      <c r="WTO65" s="2"/>
      <c r="WTP65" s="2"/>
      <c r="WTQ65" s="2"/>
      <c r="WTR65" s="2"/>
      <c r="WTS65" s="2"/>
      <c r="WTT65" s="2"/>
      <c r="WTU65" s="2"/>
      <c r="WTV65" s="2"/>
      <c r="WTW65" s="2"/>
      <c r="WTX65" s="2"/>
      <c r="WTY65" s="2"/>
      <c r="WTZ65" s="2"/>
      <c r="WUA65" s="2"/>
      <c r="WUB65" s="2"/>
      <c r="WUC65" s="2"/>
      <c r="WUD65" s="2"/>
      <c r="WUE65" s="2"/>
      <c r="WUF65" s="2"/>
      <c r="WUG65" s="2"/>
      <c r="WUH65" s="2"/>
      <c r="WUI65" s="2"/>
      <c r="WUJ65" s="2"/>
      <c r="WUK65" s="2"/>
      <c r="WUL65" s="2"/>
      <c r="WUM65" s="2"/>
      <c r="WUN65" s="2"/>
      <c r="WUO65" s="2"/>
      <c r="WUP65" s="2"/>
      <c r="WUQ65" s="2"/>
      <c r="WUR65" s="2"/>
      <c r="WUS65" s="2"/>
      <c r="WUT65" s="2"/>
      <c r="WUU65" s="2"/>
      <c r="WUV65" s="2"/>
      <c r="WUW65" s="2"/>
      <c r="WUX65" s="2"/>
      <c r="WUY65" s="2"/>
      <c r="WUZ65" s="2"/>
      <c r="WVA65" s="2"/>
      <c r="WVB65" s="2"/>
      <c r="WVC65" s="2"/>
      <c r="WVD65" s="2"/>
      <c r="WVE65" s="2"/>
      <c r="WVF65" s="2"/>
      <c r="WVG65" s="2"/>
      <c r="WVH65" s="2"/>
      <c r="WVI65" s="2"/>
      <c r="WVJ65" s="2"/>
      <c r="WVK65" s="2"/>
      <c r="WVL65" s="2"/>
      <c r="WVM65" s="2"/>
      <c r="WVN65" s="2"/>
      <c r="WVO65" s="2"/>
      <c r="WVP65" s="2"/>
      <c r="WVQ65" s="2"/>
      <c r="WVR65" s="2"/>
      <c r="WVS65" s="2"/>
      <c r="WVT65" s="2"/>
      <c r="WVU65" s="2"/>
      <c r="WVV65" s="2"/>
      <c r="WVW65" s="2"/>
      <c r="WVX65" s="2"/>
      <c r="WVY65" s="2"/>
      <c r="WVZ65" s="2"/>
      <c r="WWA65" s="2"/>
      <c r="WWB65" s="2"/>
      <c r="WWC65" s="2"/>
      <c r="WWD65" s="2"/>
      <c r="WWE65" s="2"/>
      <c r="WWF65" s="2"/>
      <c r="WWG65" s="2"/>
      <c r="WWH65" s="2"/>
      <c r="WWI65" s="2"/>
      <c r="WWJ65" s="2"/>
      <c r="WWK65" s="2"/>
      <c r="WWL65" s="2"/>
      <c r="WWM65" s="2"/>
      <c r="WWN65" s="2"/>
      <c r="WWO65" s="2"/>
      <c r="WWP65" s="2"/>
      <c r="WWQ65" s="2"/>
      <c r="WWR65" s="2"/>
      <c r="WWS65" s="2"/>
      <c r="WWT65" s="2"/>
      <c r="WWU65" s="2"/>
      <c r="WWV65" s="2"/>
      <c r="WWW65" s="2"/>
      <c r="WWX65" s="2"/>
      <c r="WWY65" s="2"/>
      <c r="WWZ65" s="2"/>
      <c r="WXA65" s="2"/>
      <c r="WXB65" s="2"/>
      <c r="WXC65" s="2"/>
      <c r="WXD65" s="2"/>
      <c r="WXE65" s="2"/>
      <c r="WXF65" s="2"/>
      <c r="WXG65" s="2"/>
      <c r="WXH65" s="2"/>
      <c r="WXI65" s="2"/>
      <c r="WXJ65" s="2"/>
      <c r="WXK65" s="2"/>
      <c r="WXL65" s="2"/>
      <c r="WXM65" s="2"/>
      <c r="WXN65" s="2"/>
      <c r="WXO65" s="2"/>
      <c r="WXP65" s="2"/>
      <c r="WXQ65" s="2"/>
      <c r="WXR65" s="2"/>
      <c r="WXS65" s="2"/>
      <c r="WXT65" s="2"/>
      <c r="WXU65" s="2"/>
      <c r="WXV65" s="2"/>
      <c r="WXW65" s="2"/>
      <c r="WXX65" s="2"/>
      <c r="WXY65" s="2"/>
      <c r="WXZ65" s="2"/>
      <c r="WYA65" s="2"/>
      <c r="WYB65" s="2"/>
      <c r="WYC65" s="2"/>
      <c r="WYD65" s="2"/>
      <c r="WYE65" s="2"/>
      <c r="WYF65" s="2"/>
      <c r="WYG65" s="2"/>
      <c r="WYH65" s="2"/>
      <c r="WYI65" s="2"/>
      <c r="WYJ65" s="2"/>
      <c r="WYK65" s="2"/>
      <c r="WYL65" s="2"/>
      <c r="WYM65" s="2"/>
      <c r="WYN65" s="2"/>
      <c r="WYO65" s="2"/>
      <c r="WYP65" s="2"/>
      <c r="WYQ65" s="2"/>
      <c r="WYR65" s="2"/>
      <c r="WYS65" s="2"/>
      <c r="WYT65" s="2"/>
      <c r="WYU65" s="2"/>
      <c r="WYV65" s="2"/>
      <c r="WYW65" s="2"/>
      <c r="WYX65" s="2"/>
      <c r="WYY65" s="2"/>
      <c r="WYZ65" s="2"/>
      <c r="WZA65" s="2"/>
      <c r="WZB65" s="2"/>
      <c r="WZC65" s="2"/>
      <c r="WZD65" s="2"/>
      <c r="WZE65" s="2"/>
      <c r="WZF65" s="2"/>
      <c r="WZG65" s="2"/>
      <c r="WZH65" s="2"/>
      <c r="WZI65" s="2"/>
      <c r="WZJ65" s="2"/>
      <c r="WZK65" s="2"/>
      <c r="WZL65" s="2"/>
      <c r="WZM65" s="2"/>
      <c r="WZN65" s="2"/>
      <c r="WZO65" s="2"/>
      <c r="WZP65" s="2"/>
      <c r="WZQ65" s="2"/>
      <c r="WZR65" s="2"/>
      <c r="WZS65" s="2"/>
      <c r="WZT65" s="2"/>
      <c r="WZU65" s="2"/>
      <c r="WZV65" s="2"/>
      <c r="WZW65" s="2"/>
      <c r="WZX65" s="2"/>
      <c r="WZY65" s="2"/>
      <c r="WZZ65" s="2"/>
      <c r="XAA65" s="2"/>
      <c r="XAB65" s="2"/>
      <c r="XAC65" s="2"/>
      <c r="XAD65" s="2"/>
      <c r="XAE65" s="2"/>
      <c r="XAF65" s="2"/>
      <c r="XAG65" s="2"/>
      <c r="XAH65" s="2"/>
      <c r="XAI65" s="2"/>
      <c r="XAJ65" s="2"/>
      <c r="XAK65" s="2"/>
      <c r="XAL65" s="2"/>
      <c r="XAM65" s="2"/>
      <c r="XAN65" s="2"/>
      <c r="XAO65" s="2"/>
      <c r="XAP65" s="2"/>
      <c r="XAQ65" s="2"/>
      <c r="XAR65" s="2"/>
      <c r="XAS65" s="2"/>
      <c r="XAT65" s="2"/>
      <c r="XAU65" s="2"/>
      <c r="XAV65" s="2"/>
      <c r="XAW65" s="2"/>
      <c r="XAX65" s="2"/>
      <c r="XAY65" s="2"/>
      <c r="XAZ65" s="2"/>
      <c r="XBA65" s="2"/>
      <c r="XBB65" s="2"/>
      <c r="XBC65" s="2"/>
      <c r="XBD65" s="2"/>
      <c r="XBE65" s="2"/>
      <c r="XBF65" s="2"/>
      <c r="XBG65" s="2"/>
      <c r="XBH65" s="2"/>
      <c r="XBI65" s="2"/>
      <c r="XBJ65" s="2"/>
      <c r="XBK65" s="2"/>
      <c r="XBL65" s="2"/>
      <c r="XBM65" s="2"/>
      <c r="XBN65" s="2"/>
      <c r="XBO65" s="2"/>
      <c r="XBP65" s="2"/>
      <c r="XBQ65" s="2"/>
      <c r="XBR65" s="2"/>
      <c r="XBS65" s="2"/>
      <c r="XBT65" s="2"/>
      <c r="XBU65" s="2"/>
      <c r="XBV65" s="2"/>
      <c r="XBW65" s="2"/>
      <c r="XBX65" s="2"/>
      <c r="XBY65" s="2"/>
      <c r="XBZ65" s="2"/>
      <c r="XCA65" s="2"/>
      <c r="XCB65" s="2"/>
      <c r="XCC65" s="2"/>
      <c r="XCD65" s="2"/>
      <c r="XCE65" s="2"/>
      <c r="XCF65" s="2"/>
      <c r="XCG65" s="2"/>
      <c r="XCH65" s="2"/>
      <c r="XCI65" s="2"/>
      <c r="XCJ65" s="2"/>
      <c r="XCK65" s="2"/>
      <c r="XCL65" s="2"/>
      <c r="XCM65" s="2"/>
      <c r="XCN65" s="2"/>
      <c r="XCO65" s="2"/>
      <c r="XCP65" s="2"/>
      <c r="XCQ65" s="2"/>
      <c r="XCR65" s="2"/>
      <c r="XCS65" s="2"/>
      <c r="XCT65" s="2"/>
      <c r="XCU65" s="2"/>
      <c r="XCV65" s="2"/>
      <c r="XCW65" s="2"/>
      <c r="XCX65" s="2"/>
      <c r="XCY65" s="2"/>
      <c r="XCZ65" s="2"/>
      <c r="XDA65" s="2"/>
      <c r="XDB65" s="2"/>
      <c r="XDC65" s="2"/>
      <c r="XDD65" s="2"/>
      <c r="XDE65" s="2"/>
      <c r="XDF65" s="2"/>
      <c r="XDG65" s="2"/>
      <c r="XDH65" s="2"/>
      <c r="XDI65" s="2"/>
      <c r="XDJ65" s="2"/>
      <c r="XDK65" s="2"/>
      <c r="XDL65" s="2"/>
      <c r="XDM65" s="2"/>
      <c r="XDN65" s="2"/>
      <c r="XDO65" s="2"/>
      <c r="XDP65" s="2"/>
      <c r="XDQ65" s="2"/>
      <c r="XDR65" s="2"/>
      <c r="XDS65" s="2"/>
      <c r="XDT65" s="2"/>
      <c r="XDU65" s="2"/>
      <c r="XDV65" s="2"/>
      <c r="XDW65" s="2"/>
      <c r="XDX65" s="2"/>
      <c r="XDY65" s="2"/>
      <c r="XDZ65" s="2"/>
      <c r="XEA65" s="2"/>
      <c r="XEB65" s="2"/>
      <c r="XEC65" s="2"/>
      <c r="XED65" s="2"/>
      <c r="XEE65" s="2"/>
      <c r="XEF65" s="2"/>
      <c r="XEG65" s="2"/>
      <c r="XEH65" s="2"/>
      <c r="XEI65" s="2"/>
      <c r="XEJ65" s="2"/>
      <c r="XEK65" s="2"/>
      <c r="XEL65" s="2"/>
      <c r="XEM65" s="2"/>
      <c r="XEN65" s="2"/>
      <c r="XEO65" s="2"/>
      <c r="XEP65" s="2"/>
      <c r="XEQ65" s="2"/>
      <c r="XER65" s="2"/>
      <c r="XES65" s="2"/>
      <c r="XET65" s="2"/>
      <c r="XEU65" s="2"/>
      <c r="XEV65" s="2"/>
      <c r="XEW65" s="2"/>
      <c r="XEX65" s="2"/>
      <c r="XEY65" s="2"/>
      <c r="XEZ65" s="2"/>
      <c r="XFA65" s="2"/>
      <c r="XFB65" s="2"/>
      <c r="XFC65" s="2"/>
    </row>
    <row r="66" spans="1:16383" x14ac:dyDescent="0.25">
      <c r="A66" s="2" t="s">
        <v>42</v>
      </c>
      <c r="B66" s="2" t="s">
        <v>190</v>
      </c>
      <c r="C66" s="167">
        <v>0.04</v>
      </c>
      <c r="D66" s="167">
        <v>3.5000000000000003E-2</v>
      </c>
      <c r="E66" s="167">
        <v>4.4999999999999998E-2</v>
      </c>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t="s">
        <v>3</v>
      </c>
      <c r="AK66" s="2" t="s">
        <v>512</v>
      </c>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W66" s="2"/>
      <c r="AMX66" s="2"/>
      <c r="AMY66" s="2"/>
      <c r="AMZ66" s="2"/>
      <c r="ANA66" s="2"/>
      <c r="ANB66" s="2"/>
      <c r="ANC66" s="2"/>
      <c r="AND66" s="2"/>
      <c r="ANE66" s="2"/>
      <c r="ANF66" s="2"/>
      <c r="ANG66" s="2"/>
      <c r="ANH66" s="2"/>
      <c r="ANI66" s="2"/>
      <c r="ANJ66" s="2"/>
      <c r="ANK66" s="2"/>
      <c r="ANL66" s="2"/>
      <c r="ANM66" s="2"/>
      <c r="ANN66" s="2"/>
      <c r="ANO66" s="2"/>
      <c r="ANP66" s="2"/>
      <c r="ANQ66" s="2"/>
      <c r="ANR66" s="2"/>
      <c r="ANS66" s="2"/>
      <c r="ANT66" s="2"/>
      <c r="ANU66" s="2"/>
      <c r="ANV66" s="2"/>
      <c r="ANW66" s="2"/>
      <c r="ANX66" s="2"/>
      <c r="ANY66" s="2"/>
      <c r="ANZ66" s="2"/>
      <c r="AOA66" s="2"/>
      <c r="AOB66" s="2"/>
      <c r="AOC66" s="2"/>
      <c r="AOD66" s="2"/>
      <c r="AOE66" s="2"/>
      <c r="AOF66" s="2"/>
      <c r="AOG66" s="2"/>
      <c r="AOH66" s="2"/>
      <c r="AOI66" s="2"/>
      <c r="AOJ66" s="2"/>
      <c r="AOK66" s="2"/>
      <c r="AOL66" s="2"/>
      <c r="AOM66" s="2"/>
      <c r="AON66" s="2"/>
      <c r="AOO66" s="2"/>
      <c r="AOP66" s="2"/>
      <c r="AOQ66" s="2"/>
      <c r="AOR66" s="2"/>
      <c r="AOS66" s="2"/>
      <c r="AOT66" s="2"/>
      <c r="AOU66" s="2"/>
      <c r="AOV66" s="2"/>
      <c r="AOW66" s="2"/>
      <c r="AOX66" s="2"/>
      <c r="AOY66" s="2"/>
      <c r="AOZ66" s="2"/>
      <c r="APA66" s="2"/>
      <c r="APB66" s="2"/>
      <c r="APC66" s="2"/>
      <c r="APD66" s="2"/>
      <c r="APE66" s="2"/>
      <c r="APF66" s="2"/>
      <c r="APG66" s="2"/>
      <c r="APH66" s="2"/>
      <c r="API66" s="2"/>
      <c r="APJ66" s="2"/>
      <c r="APK66" s="2"/>
      <c r="APL66" s="2"/>
      <c r="APM66" s="2"/>
      <c r="APN66" s="2"/>
      <c r="APO66" s="2"/>
      <c r="APP66" s="2"/>
      <c r="APQ66" s="2"/>
      <c r="APR66" s="2"/>
      <c r="APS66" s="2"/>
      <c r="APT66" s="2"/>
      <c r="APU66" s="2"/>
      <c r="APV66" s="2"/>
      <c r="APW66" s="2"/>
      <c r="APX66" s="2"/>
      <c r="APY66" s="2"/>
      <c r="APZ66" s="2"/>
      <c r="AQA66" s="2"/>
      <c r="AQB66" s="2"/>
      <c r="AQC66" s="2"/>
      <c r="AQD66" s="2"/>
      <c r="AQE66" s="2"/>
      <c r="AQF66" s="2"/>
      <c r="AQG66" s="2"/>
      <c r="AQH66" s="2"/>
      <c r="AQI66" s="2"/>
      <c r="AQJ66" s="2"/>
      <c r="AQK66" s="2"/>
      <c r="AQL66" s="2"/>
      <c r="AQM66" s="2"/>
      <c r="AQN66" s="2"/>
      <c r="AQO66" s="2"/>
      <c r="AQP66" s="2"/>
      <c r="AQQ66" s="2"/>
      <c r="AQR66" s="2"/>
      <c r="AQS66" s="2"/>
      <c r="AQT66" s="2"/>
      <c r="AQU66" s="2"/>
      <c r="AQV66" s="2"/>
      <c r="AQW66" s="2"/>
      <c r="AQX66" s="2"/>
      <c r="AQY66" s="2"/>
      <c r="AQZ66" s="2"/>
      <c r="ARA66" s="2"/>
      <c r="ARB66" s="2"/>
      <c r="ARC66" s="2"/>
      <c r="ARD66" s="2"/>
      <c r="ARE66" s="2"/>
      <c r="ARF66" s="2"/>
      <c r="ARG66" s="2"/>
      <c r="ARH66" s="2"/>
      <c r="ARI66" s="2"/>
      <c r="ARJ66" s="2"/>
      <c r="ARK66" s="2"/>
      <c r="ARL66" s="2"/>
      <c r="ARM66" s="2"/>
      <c r="ARN66" s="2"/>
      <c r="ARO66" s="2"/>
      <c r="ARP66" s="2"/>
      <c r="ARQ66" s="2"/>
      <c r="ARR66" s="2"/>
      <c r="ARS66" s="2"/>
      <c r="ART66" s="2"/>
      <c r="ARU66" s="2"/>
      <c r="ARV66" s="2"/>
      <c r="ARW66" s="2"/>
      <c r="ARX66" s="2"/>
      <c r="ARY66" s="2"/>
      <c r="ARZ66" s="2"/>
      <c r="ASA66" s="2"/>
      <c r="ASB66" s="2"/>
      <c r="ASC66" s="2"/>
      <c r="ASD66" s="2"/>
      <c r="ASE66" s="2"/>
      <c r="ASF66" s="2"/>
      <c r="ASG66" s="2"/>
      <c r="ASH66" s="2"/>
      <c r="ASI66" s="2"/>
      <c r="ASJ66" s="2"/>
      <c r="ASK66" s="2"/>
      <c r="ASL66" s="2"/>
      <c r="ASM66" s="2"/>
      <c r="ASN66" s="2"/>
      <c r="ASO66" s="2"/>
      <c r="ASP66" s="2"/>
      <c r="ASQ66" s="2"/>
      <c r="ASR66" s="2"/>
      <c r="ASS66" s="2"/>
      <c r="AST66" s="2"/>
      <c r="ASU66" s="2"/>
      <c r="ASV66" s="2"/>
      <c r="ASW66" s="2"/>
      <c r="ASX66" s="2"/>
      <c r="ASY66" s="2"/>
      <c r="ASZ66" s="2"/>
      <c r="ATA66" s="2"/>
      <c r="ATB66" s="2"/>
      <c r="ATC66" s="2"/>
      <c r="ATD66" s="2"/>
      <c r="ATE66" s="2"/>
      <c r="ATF66" s="2"/>
      <c r="ATG66" s="2"/>
      <c r="ATH66" s="2"/>
      <c r="ATI66" s="2"/>
      <c r="ATJ66" s="2"/>
      <c r="ATK66" s="2"/>
      <c r="ATL66" s="2"/>
      <c r="ATM66" s="2"/>
      <c r="ATN66" s="2"/>
      <c r="ATO66" s="2"/>
      <c r="ATP66" s="2"/>
      <c r="ATQ66" s="2"/>
      <c r="ATR66" s="2"/>
      <c r="ATS66" s="2"/>
      <c r="ATT66" s="2"/>
      <c r="ATU66" s="2"/>
      <c r="ATV66" s="2"/>
      <c r="ATW66" s="2"/>
      <c r="ATX66" s="2"/>
      <c r="ATY66" s="2"/>
      <c r="ATZ66" s="2"/>
      <c r="AUA66" s="2"/>
      <c r="AUB66" s="2"/>
      <c r="AUC66" s="2"/>
      <c r="AUD66" s="2"/>
      <c r="AUE66" s="2"/>
      <c r="AUF66" s="2"/>
      <c r="AUG66" s="2"/>
      <c r="AUH66" s="2"/>
      <c r="AUI66" s="2"/>
      <c r="AUJ66" s="2"/>
      <c r="AUK66" s="2"/>
      <c r="AUL66" s="2"/>
      <c r="AUM66" s="2"/>
      <c r="AUN66" s="2"/>
      <c r="AUO66" s="2"/>
      <c r="AUP66" s="2"/>
      <c r="AUQ66" s="2"/>
      <c r="AUR66" s="2"/>
      <c r="AUS66" s="2"/>
      <c r="AUT66" s="2"/>
      <c r="AUU66" s="2"/>
      <c r="AUV66" s="2"/>
      <c r="AUW66" s="2"/>
      <c r="AUX66" s="2"/>
      <c r="AUY66" s="2"/>
      <c r="AUZ66" s="2"/>
      <c r="AVA66" s="2"/>
      <c r="AVB66" s="2"/>
      <c r="AVC66" s="2"/>
      <c r="AVD66" s="2"/>
      <c r="AVE66" s="2"/>
      <c r="AVF66" s="2"/>
      <c r="AVG66" s="2"/>
      <c r="AVH66" s="2"/>
      <c r="AVI66" s="2"/>
      <c r="AVJ66" s="2"/>
      <c r="AVK66" s="2"/>
      <c r="AVL66" s="2"/>
      <c r="AVM66" s="2"/>
      <c r="AVN66" s="2"/>
      <c r="AVO66" s="2"/>
      <c r="AVP66" s="2"/>
      <c r="AVQ66" s="2"/>
      <c r="AVR66" s="2"/>
      <c r="AVS66" s="2"/>
      <c r="AVT66" s="2"/>
      <c r="AVU66" s="2"/>
      <c r="AVV66" s="2"/>
      <c r="AVW66" s="2"/>
      <c r="AVX66" s="2"/>
      <c r="AVY66" s="2"/>
      <c r="AVZ66" s="2"/>
      <c r="AWA66" s="2"/>
      <c r="AWB66" s="2"/>
      <c r="AWC66" s="2"/>
      <c r="AWD66" s="2"/>
      <c r="AWE66" s="2"/>
      <c r="AWF66" s="2"/>
      <c r="AWG66" s="2"/>
      <c r="AWH66" s="2"/>
      <c r="AWI66" s="2"/>
      <c r="AWJ66" s="2"/>
      <c r="AWK66" s="2"/>
      <c r="AWL66" s="2"/>
      <c r="AWM66" s="2"/>
      <c r="AWN66" s="2"/>
      <c r="AWO66" s="2"/>
      <c r="AWP66" s="2"/>
      <c r="AWQ66" s="2"/>
      <c r="AWR66" s="2"/>
      <c r="AWS66" s="2"/>
      <c r="AWT66" s="2"/>
      <c r="AWU66" s="2"/>
      <c r="AWV66" s="2"/>
      <c r="AWW66" s="2"/>
      <c r="AWX66" s="2"/>
      <c r="AWY66" s="2"/>
      <c r="AWZ66" s="2"/>
      <c r="AXA66" s="2"/>
      <c r="AXB66" s="2"/>
      <c r="AXC66" s="2"/>
      <c r="AXD66" s="2"/>
      <c r="AXE66" s="2"/>
      <c r="AXF66" s="2"/>
      <c r="AXG66" s="2"/>
      <c r="AXH66" s="2"/>
      <c r="AXI66" s="2"/>
      <c r="AXJ66" s="2"/>
      <c r="AXK66" s="2"/>
      <c r="AXL66" s="2"/>
      <c r="AXM66" s="2"/>
      <c r="AXN66" s="2"/>
      <c r="AXO66" s="2"/>
      <c r="AXP66" s="2"/>
      <c r="AXQ66" s="2"/>
      <c r="AXR66" s="2"/>
      <c r="AXS66" s="2"/>
      <c r="AXT66" s="2"/>
      <c r="AXU66" s="2"/>
      <c r="AXV66" s="2"/>
      <c r="AXW66" s="2"/>
      <c r="AXX66" s="2"/>
      <c r="AXY66" s="2"/>
      <c r="AXZ66" s="2"/>
      <c r="AYA66" s="2"/>
      <c r="AYB66" s="2"/>
      <c r="AYC66" s="2"/>
      <c r="AYD66" s="2"/>
      <c r="AYE66" s="2"/>
      <c r="AYF66" s="2"/>
      <c r="AYG66" s="2"/>
      <c r="AYH66" s="2"/>
      <c r="AYI66" s="2"/>
      <c r="AYJ66" s="2"/>
      <c r="AYK66" s="2"/>
      <c r="AYL66" s="2"/>
      <c r="AYM66" s="2"/>
      <c r="AYN66" s="2"/>
      <c r="AYO66" s="2"/>
      <c r="AYP66" s="2"/>
      <c r="AYQ66" s="2"/>
      <c r="AYR66" s="2"/>
      <c r="AYS66" s="2"/>
      <c r="AYT66" s="2"/>
      <c r="AYU66" s="2"/>
      <c r="AYV66" s="2"/>
      <c r="AYW66" s="2"/>
      <c r="AYX66" s="2"/>
      <c r="AYY66" s="2"/>
      <c r="AYZ66" s="2"/>
      <c r="AZA66" s="2"/>
      <c r="AZB66" s="2"/>
      <c r="AZC66" s="2"/>
      <c r="AZD66" s="2"/>
      <c r="AZE66" s="2"/>
      <c r="AZF66" s="2"/>
      <c r="AZG66" s="2"/>
      <c r="AZH66" s="2"/>
      <c r="AZI66" s="2"/>
      <c r="AZJ66" s="2"/>
      <c r="AZK66" s="2"/>
      <c r="AZL66" s="2"/>
      <c r="AZM66" s="2"/>
      <c r="AZN66" s="2"/>
      <c r="AZO66" s="2"/>
      <c r="AZP66" s="2"/>
      <c r="AZQ66" s="2"/>
      <c r="AZR66" s="2"/>
      <c r="AZS66" s="2"/>
      <c r="AZT66" s="2"/>
      <c r="AZU66" s="2"/>
      <c r="AZV66" s="2"/>
      <c r="AZW66" s="2"/>
      <c r="AZX66" s="2"/>
      <c r="AZY66" s="2"/>
      <c r="AZZ66" s="2"/>
      <c r="BAA66" s="2"/>
      <c r="BAB66" s="2"/>
      <c r="BAC66" s="2"/>
      <c r="BAD66" s="2"/>
      <c r="BAE66" s="2"/>
      <c r="BAF66" s="2"/>
      <c r="BAG66" s="2"/>
      <c r="BAH66" s="2"/>
      <c r="BAI66" s="2"/>
      <c r="BAJ66" s="2"/>
      <c r="BAK66" s="2"/>
      <c r="BAL66" s="2"/>
      <c r="BAM66" s="2"/>
      <c r="BAN66" s="2"/>
      <c r="BAO66" s="2"/>
      <c r="BAP66" s="2"/>
      <c r="BAQ66" s="2"/>
      <c r="BAR66" s="2"/>
      <c r="BAS66" s="2"/>
      <c r="BAT66" s="2"/>
      <c r="BAU66" s="2"/>
      <c r="BAV66" s="2"/>
      <c r="BAW66" s="2"/>
      <c r="BAX66" s="2"/>
      <c r="BAY66" s="2"/>
      <c r="BAZ66" s="2"/>
      <c r="BBA66" s="2"/>
      <c r="BBB66" s="2"/>
      <c r="BBC66" s="2"/>
      <c r="BBD66" s="2"/>
      <c r="BBE66" s="2"/>
      <c r="BBF66" s="2"/>
      <c r="BBG66" s="2"/>
      <c r="BBH66" s="2"/>
      <c r="BBI66" s="2"/>
      <c r="BBJ66" s="2"/>
      <c r="BBK66" s="2"/>
      <c r="BBL66" s="2"/>
      <c r="BBM66" s="2"/>
      <c r="BBN66" s="2"/>
      <c r="BBO66" s="2"/>
      <c r="BBP66" s="2"/>
      <c r="BBQ66" s="2"/>
      <c r="BBR66" s="2"/>
      <c r="BBS66" s="2"/>
      <c r="BBT66" s="2"/>
      <c r="BBU66" s="2"/>
      <c r="BBV66" s="2"/>
      <c r="BBW66" s="2"/>
      <c r="BBX66" s="2"/>
      <c r="BBY66" s="2"/>
      <c r="BBZ66" s="2"/>
      <c r="BCA66" s="2"/>
      <c r="BCB66" s="2"/>
      <c r="BCC66" s="2"/>
      <c r="BCD66" s="2"/>
      <c r="BCE66" s="2"/>
      <c r="BCF66" s="2"/>
      <c r="BCG66" s="2"/>
      <c r="BCH66" s="2"/>
      <c r="BCI66" s="2"/>
      <c r="BCJ66" s="2"/>
      <c r="BCK66" s="2"/>
      <c r="BCL66" s="2"/>
      <c r="BCM66" s="2"/>
      <c r="BCN66" s="2"/>
      <c r="BCO66" s="2"/>
      <c r="BCP66" s="2"/>
      <c r="BCQ66" s="2"/>
      <c r="BCR66" s="2"/>
      <c r="BCS66" s="2"/>
      <c r="BCT66" s="2"/>
      <c r="BCU66" s="2"/>
      <c r="BCV66" s="2"/>
      <c r="BCW66" s="2"/>
      <c r="BCX66" s="2"/>
      <c r="BCY66" s="2"/>
      <c r="BCZ66" s="2"/>
      <c r="BDA66" s="2"/>
      <c r="BDB66" s="2"/>
      <c r="BDC66" s="2"/>
      <c r="BDD66" s="2"/>
      <c r="BDE66" s="2"/>
      <c r="BDF66" s="2"/>
      <c r="BDG66" s="2"/>
      <c r="BDH66" s="2"/>
      <c r="BDI66" s="2"/>
      <c r="BDJ66" s="2"/>
      <c r="BDK66" s="2"/>
      <c r="BDL66" s="2"/>
      <c r="BDM66" s="2"/>
      <c r="BDN66" s="2"/>
      <c r="BDO66" s="2"/>
      <c r="BDP66" s="2"/>
      <c r="BDQ66" s="2"/>
      <c r="BDR66" s="2"/>
      <c r="BDS66" s="2"/>
      <c r="BDT66" s="2"/>
      <c r="BDU66" s="2"/>
      <c r="BDV66" s="2"/>
      <c r="BDW66" s="2"/>
      <c r="BDX66" s="2"/>
      <c r="BDY66" s="2"/>
      <c r="BDZ66" s="2"/>
      <c r="BEA66" s="2"/>
      <c r="BEB66" s="2"/>
      <c r="BEC66" s="2"/>
      <c r="BED66" s="2"/>
      <c r="BEE66" s="2"/>
      <c r="BEF66" s="2"/>
      <c r="BEG66" s="2"/>
      <c r="BEH66" s="2"/>
      <c r="BEI66" s="2"/>
      <c r="BEJ66" s="2"/>
      <c r="BEK66" s="2"/>
      <c r="BEL66" s="2"/>
      <c r="BEM66" s="2"/>
      <c r="BEN66" s="2"/>
      <c r="BEO66" s="2"/>
      <c r="BEP66" s="2"/>
      <c r="BEQ66" s="2"/>
      <c r="BER66" s="2"/>
      <c r="BES66" s="2"/>
      <c r="BET66" s="2"/>
      <c r="BEU66" s="2"/>
      <c r="BEV66" s="2"/>
      <c r="BEW66" s="2"/>
      <c r="BEX66" s="2"/>
      <c r="BEY66" s="2"/>
      <c r="BEZ66" s="2"/>
      <c r="BFA66" s="2"/>
      <c r="BFB66" s="2"/>
      <c r="BFC66" s="2"/>
      <c r="BFD66" s="2"/>
      <c r="BFE66" s="2"/>
      <c r="BFF66" s="2"/>
      <c r="BFG66" s="2"/>
      <c r="BFH66" s="2"/>
      <c r="BFI66" s="2"/>
      <c r="BFJ66" s="2"/>
      <c r="BFK66" s="2"/>
      <c r="BFL66" s="2"/>
      <c r="BFM66" s="2"/>
      <c r="BFN66" s="2"/>
      <c r="BFO66" s="2"/>
      <c r="BFP66" s="2"/>
      <c r="BFQ66" s="2"/>
      <c r="BFR66" s="2"/>
      <c r="BFS66" s="2"/>
      <c r="BFT66" s="2"/>
      <c r="BFU66" s="2"/>
      <c r="BFV66" s="2"/>
      <c r="BFW66" s="2"/>
      <c r="BFX66" s="2"/>
      <c r="BFY66" s="2"/>
      <c r="BFZ66" s="2"/>
      <c r="BGA66" s="2"/>
      <c r="BGB66" s="2"/>
      <c r="BGC66" s="2"/>
      <c r="BGD66" s="2"/>
      <c r="BGE66" s="2"/>
      <c r="BGF66" s="2"/>
      <c r="BGG66" s="2"/>
      <c r="BGH66" s="2"/>
      <c r="BGI66" s="2"/>
      <c r="BGJ66" s="2"/>
      <c r="BGK66" s="2"/>
      <c r="BGL66" s="2"/>
      <c r="BGM66" s="2"/>
      <c r="BGN66" s="2"/>
      <c r="BGO66" s="2"/>
      <c r="BGP66" s="2"/>
      <c r="BGQ66" s="2"/>
      <c r="BGR66" s="2"/>
      <c r="BGS66" s="2"/>
      <c r="BGT66" s="2"/>
      <c r="BGU66" s="2"/>
      <c r="BGV66" s="2"/>
      <c r="BGW66" s="2"/>
      <c r="BGX66" s="2"/>
      <c r="BGY66" s="2"/>
      <c r="BGZ66" s="2"/>
      <c r="BHA66" s="2"/>
      <c r="BHB66" s="2"/>
      <c r="BHC66" s="2"/>
      <c r="BHD66" s="2"/>
      <c r="BHE66" s="2"/>
      <c r="BHF66" s="2"/>
      <c r="BHG66" s="2"/>
      <c r="BHH66" s="2"/>
      <c r="BHI66" s="2"/>
      <c r="BHJ66" s="2"/>
      <c r="BHK66" s="2"/>
      <c r="BHL66" s="2"/>
      <c r="BHM66" s="2"/>
      <c r="BHN66" s="2"/>
      <c r="BHO66" s="2"/>
      <c r="BHP66" s="2"/>
      <c r="BHQ66" s="2"/>
      <c r="BHR66" s="2"/>
      <c r="BHS66" s="2"/>
      <c r="BHT66" s="2"/>
      <c r="BHU66" s="2"/>
      <c r="BHV66" s="2"/>
      <c r="BHW66" s="2"/>
      <c r="BHX66" s="2"/>
      <c r="BHY66" s="2"/>
      <c r="BHZ66" s="2"/>
      <c r="BIA66" s="2"/>
      <c r="BIB66" s="2"/>
      <c r="BIC66" s="2"/>
      <c r="BID66" s="2"/>
      <c r="BIE66" s="2"/>
      <c r="BIF66" s="2"/>
      <c r="BIG66" s="2"/>
      <c r="BIH66" s="2"/>
      <c r="BII66" s="2"/>
      <c r="BIJ66" s="2"/>
      <c r="BIK66" s="2"/>
      <c r="BIL66" s="2"/>
      <c r="BIM66" s="2"/>
      <c r="BIN66" s="2"/>
      <c r="BIO66" s="2"/>
      <c r="BIP66" s="2"/>
      <c r="BIQ66" s="2"/>
      <c r="BIR66" s="2"/>
      <c r="BIS66" s="2"/>
      <c r="BIT66" s="2"/>
      <c r="BIU66" s="2"/>
      <c r="BIV66" s="2"/>
      <c r="BIW66" s="2"/>
      <c r="BIX66" s="2"/>
      <c r="BIY66" s="2"/>
      <c r="BIZ66" s="2"/>
      <c r="BJA66" s="2"/>
      <c r="BJB66" s="2"/>
      <c r="BJC66" s="2"/>
      <c r="BJD66" s="2"/>
      <c r="BJE66" s="2"/>
      <c r="BJF66" s="2"/>
      <c r="BJG66" s="2"/>
      <c r="BJH66" s="2"/>
      <c r="BJI66" s="2"/>
      <c r="BJJ66" s="2"/>
      <c r="BJK66" s="2"/>
      <c r="BJL66" s="2"/>
      <c r="BJM66" s="2"/>
      <c r="BJN66" s="2"/>
      <c r="BJO66" s="2"/>
      <c r="BJP66" s="2"/>
      <c r="BJQ66" s="2"/>
      <c r="BJR66" s="2"/>
      <c r="BJS66" s="2"/>
      <c r="BJT66" s="2"/>
      <c r="BJU66" s="2"/>
      <c r="BJV66" s="2"/>
      <c r="BJW66" s="2"/>
      <c r="BJX66" s="2"/>
      <c r="BJY66" s="2"/>
      <c r="BJZ66" s="2"/>
      <c r="BKA66" s="2"/>
      <c r="BKB66" s="2"/>
      <c r="BKC66" s="2"/>
      <c r="BKD66" s="2"/>
      <c r="BKE66" s="2"/>
      <c r="BKF66" s="2"/>
      <c r="BKG66" s="2"/>
      <c r="BKH66" s="2"/>
      <c r="BKI66" s="2"/>
      <c r="BKJ66" s="2"/>
      <c r="BKK66" s="2"/>
      <c r="BKL66" s="2"/>
      <c r="BKM66" s="2"/>
      <c r="BKN66" s="2"/>
      <c r="BKO66" s="2"/>
      <c r="BKP66" s="2"/>
      <c r="BKQ66" s="2"/>
      <c r="BKR66" s="2"/>
      <c r="BKS66" s="2"/>
      <c r="BKT66" s="2"/>
      <c r="BKU66" s="2"/>
      <c r="BKV66" s="2"/>
      <c r="BKW66" s="2"/>
      <c r="BKX66" s="2"/>
      <c r="BKY66" s="2"/>
      <c r="BKZ66" s="2"/>
      <c r="BLA66" s="2"/>
      <c r="BLB66" s="2"/>
      <c r="BLC66" s="2"/>
      <c r="BLD66" s="2"/>
      <c r="BLE66" s="2"/>
      <c r="BLF66" s="2"/>
      <c r="BLG66" s="2"/>
      <c r="BLH66" s="2"/>
      <c r="BLI66" s="2"/>
      <c r="BLJ66" s="2"/>
      <c r="BLK66" s="2"/>
      <c r="BLL66" s="2"/>
      <c r="BLM66" s="2"/>
      <c r="BLN66" s="2"/>
      <c r="BLO66" s="2"/>
      <c r="BLP66" s="2"/>
      <c r="BLQ66" s="2"/>
      <c r="BLR66" s="2"/>
      <c r="BLS66" s="2"/>
      <c r="BLT66" s="2"/>
      <c r="BLU66" s="2"/>
      <c r="BLV66" s="2"/>
      <c r="BLW66" s="2"/>
      <c r="BLX66" s="2"/>
      <c r="BLY66" s="2"/>
      <c r="BLZ66" s="2"/>
      <c r="BMA66" s="2"/>
      <c r="BMB66" s="2"/>
      <c r="BMC66" s="2"/>
      <c r="BMD66" s="2"/>
      <c r="BME66" s="2"/>
      <c r="BMF66" s="2"/>
      <c r="BMG66" s="2"/>
      <c r="BMH66" s="2"/>
      <c r="BMI66" s="2"/>
      <c r="BMJ66" s="2"/>
      <c r="BMK66" s="2"/>
      <c r="BML66" s="2"/>
      <c r="BMM66" s="2"/>
      <c r="BMN66" s="2"/>
      <c r="BMO66" s="2"/>
      <c r="BMP66" s="2"/>
      <c r="BMQ66" s="2"/>
      <c r="BMR66" s="2"/>
      <c r="BMS66" s="2"/>
      <c r="BMT66" s="2"/>
      <c r="BMU66" s="2"/>
      <c r="BMV66" s="2"/>
      <c r="BMW66" s="2"/>
      <c r="BMX66" s="2"/>
      <c r="BMY66" s="2"/>
      <c r="BMZ66" s="2"/>
      <c r="BNA66" s="2"/>
      <c r="BNB66" s="2"/>
      <c r="BNC66" s="2"/>
      <c r="BND66" s="2"/>
      <c r="BNE66" s="2"/>
      <c r="BNF66" s="2"/>
      <c r="BNG66" s="2"/>
      <c r="BNH66" s="2"/>
      <c r="BNI66" s="2"/>
      <c r="BNJ66" s="2"/>
      <c r="BNK66" s="2"/>
      <c r="BNL66" s="2"/>
      <c r="BNM66" s="2"/>
      <c r="BNN66" s="2"/>
      <c r="BNO66" s="2"/>
      <c r="BNP66" s="2"/>
      <c r="BNQ66" s="2"/>
      <c r="BNR66" s="2"/>
      <c r="BNS66" s="2"/>
      <c r="BNT66" s="2"/>
      <c r="BNU66" s="2"/>
      <c r="BNV66" s="2"/>
      <c r="BNW66" s="2"/>
      <c r="BNX66" s="2"/>
      <c r="BNY66" s="2"/>
      <c r="BNZ66" s="2"/>
      <c r="BOA66" s="2"/>
      <c r="BOB66" s="2"/>
      <c r="BOC66" s="2"/>
      <c r="BOD66" s="2"/>
      <c r="BOE66" s="2"/>
      <c r="BOF66" s="2"/>
      <c r="BOG66" s="2"/>
      <c r="BOH66" s="2"/>
      <c r="BOI66" s="2"/>
      <c r="BOJ66" s="2"/>
      <c r="BOK66" s="2"/>
      <c r="BOL66" s="2"/>
      <c r="BOM66" s="2"/>
      <c r="BON66" s="2"/>
      <c r="BOO66" s="2"/>
      <c r="BOP66" s="2"/>
      <c r="BOQ66" s="2"/>
      <c r="BOR66" s="2"/>
      <c r="BOS66" s="2"/>
      <c r="BOT66" s="2"/>
      <c r="BOU66" s="2"/>
      <c r="BOV66" s="2"/>
      <c r="BOW66" s="2"/>
      <c r="BOX66" s="2"/>
      <c r="BOY66" s="2"/>
      <c r="BOZ66" s="2"/>
      <c r="BPA66" s="2"/>
      <c r="BPB66" s="2"/>
      <c r="BPC66" s="2"/>
      <c r="BPD66" s="2"/>
      <c r="BPE66" s="2"/>
      <c r="BPF66" s="2"/>
      <c r="BPG66" s="2"/>
      <c r="BPH66" s="2"/>
      <c r="BPI66" s="2"/>
      <c r="BPJ66" s="2"/>
      <c r="BPK66" s="2"/>
      <c r="BPL66" s="2"/>
      <c r="BPM66" s="2"/>
      <c r="BPN66" s="2"/>
      <c r="BPO66" s="2"/>
      <c r="BPP66" s="2"/>
      <c r="BPQ66" s="2"/>
      <c r="BPR66" s="2"/>
      <c r="BPS66" s="2"/>
      <c r="BPT66" s="2"/>
      <c r="BPU66" s="2"/>
      <c r="BPV66" s="2"/>
      <c r="BPW66" s="2"/>
      <c r="BPX66" s="2"/>
      <c r="BPY66" s="2"/>
      <c r="BPZ66" s="2"/>
      <c r="BQA66" s="2"/>
      <c r="BQB66" s="2"/>
      <c r="BQC66" s="2"/>
      <c r="BQD66" s="2"/>
      <c r="BQE66" s="2"/>
      <c r="BQF66" s="2"/>
      <c r="BQG66" s="2"/>
      <c r="BQH66" s="2"/>
      <c r="BQI66" s="2"/>
      <c r="BQJ66" s="2"/>
      <c r="BQK66" s="2"/>
      <c r="BQL66" s="2"/>
      <c r="BQM66" s="2"/>
      <c r="BQN66" s="2"/>
      <c r="BQO66" s="2"/>
      <c r="BQP66" s="2"/>
      <c r="BQQ66" s="2"/>
      <c r="BQR66" s="2"/>
      <c r="BQS66" s="2"/>
      <c r="BQT66" s="2"/>
      <c r="BQU66" s="2"/>
      <c r="BQV66" s="2"/>
      <c r="BQW66" s="2"/>
      <c r="BQX66" s="2"/>
      <c r="BQY66" s="2"/>
      <c r="BQZ66" s="2"/>
      <c r="BRA66" s="2"/>
      <c r="BRB66" s="2"/>
      <c r="BRC66" s="2"/>
      <c r="BRD66" s="2"/>
      <c r="BRE66" s="2"/>
      <c r="BRF66" s="2"/>
      <c r="BRG66" s="2"/>
      <c r="BRH66" s="2"/>
      <c r="BRI66" s="2"/>
      <c r="BRJ66" s="2"/>
      <c r="BRK66" s="2"/>
      <c r="BRL66" s="2"/>
      <c r="BRM66" s="2"/>
      <c r="BRN66" s="2"/>
      <c r="BRO66" s="2"/>
      <c r="BRP66" s="2"/>
      <c r="BRQ66" s="2"/>
      <c r="BRR66" s="2"/>
      <c r="BRS66" s="2"/>
      <c r="BRT66" s="2"/>
      <c r="BRU66" s="2"/>
      <c r="BRV66" s="2"/>
      <c r="BRW66" s="2"/>
      <c r="BRX66" s="2"/>
      <c r="BRY66" s="2"/>
      <c r="BRZ66" s="2"/>
      <c r="BSA66" s="2"/>
      <c r="BSB66" s="2"/>
      <c r="BSC66" s="2"/>
      <c r="BSD66" s="2"/>
      <c r="BSE66" s="2"/>
      <c r="BSF66" s="2"/>
      <c r="BSG66" s="2"/>
      <c r="BSH66" s="2"/>
      <c r="BSI66" s="2"/>
      <c r="BSJ66" s="2"/>
      <c r="BSK66" s="2"/>
      <c r="BSL66" s="2"/>
      <c r="BSM66" s="2"/>
      <c r="BSN66" s="2"/>
      <c r="BSO66" s="2"/>
      <c r="BSP66" s="2"/>
      <c r="BSQ66" s="2"/>
      <c r="BSR66" s="2"/>
      <c r="BSS66" s="2"/>
      <c r="BST66" s="2"/>
      <c r="BSU66" s="2"/>
      <c r="BSV66" s="2"/>
      <c r="BSW66" s="2"/>
      <c r="BSX66" s="2"/>
      <c r="BSY66" s="2"/>
      <c r="BSZ66" s="2"/>
      <c r="BTA66" s="2"/>
      <c r="BTB66" s="2"/>
      <c r="BTC66" s="2"/>
      <c r="BTD66" s="2"/>
      <c r="BTE66" s="2"/>
      <c r="BTF66" s="2"/>
      <c r="BTG66" s="2"/>
      <c r="BTH66" s="2"/>
      <c r="BTI66" s="2"/>
      <c r="BTJ66" s="2"/>
      <c r="BTK66" s="2"/>
      <c r="BTL66" s="2"/>
      <c r="BTM66" s="2"/>
      <c r="BTN66" s="2"/>
      <c r="BTO66" s="2"/>
      <c r="BTP66" s="2"/>
      <c r="BTQ66" s="2"/>
      <c r="BTR66" s="2"/>
      <c r="BTS66" s="2"/>
      <c r="BTT66" s="2"/>
      <c r="BTU66" s="2"/>
      <c r="BTV66" s="2"/>
      <c r="BTW66" s="2"/>
      <c r="BTX66" s="2"/>
      <c r="BTY66" s="2"/>
      <c r="BTZ66" s="2"/>
      <c r="BUA66" s="2"/>
      <c r="BUB66" s="2"/>
      <c r="BUC66" s="2"/>
      <c r="BUD66" s="2"/>
      <c r="BUE66" s="2"/>
      <c r="BUF66" s="2"/>
      <c r="BUG66" s="2"/>
      <c r="BUH66" s="2"/>
      <c r="BUI66" s="2"/>
      <c r="BUJ66" s="2"/>
      <c r="BUK66" s="2"/>
      <c r="BUL66" s="2"/>
      <c r="BUM66" s="2"/>
      <c r="BUN66" s="2"/>
      <c r="BUO66" s="2"/>
      <c r="BUP66" s="2"/>
      <c r="BUQ66" s="2"/>
      <c r="BUR66" s="2"/>
      <c r="BUS66" s="2"/>
      <c r="BUT66" s="2"/>
      <c r="BUU66" s="2"/>
      <c r="BUV66" s="2"/>
      <c r="BUW66" s="2"/>
      <c r="BUX66" s="2"/>
      <c r="BUY66" s="2"/>
      <c r="BUZ66" s="2"/>
      <c r="BVA66" s="2"/>
      <c r="BVB66" s="2"/>
      <c r="BVC66" s="2"/>
      <c r="BVD66" s="2"/>
      <c r="BVE66" s="2"/>
      <c r="BVF66" s="2"/>
      <c r="BVG66" s="2"/>
      <c r="BVH66" s="2"/>
      <c r="BVI66" s="2"/>
      <c r="BVJ66" s="2"/>
      <c r="BVK66" s="2"/>
      <c r="BVL66" s="2"/>
      <c r="BVM66" s="2"/>
      <c r="BVN66" s="2"/>
      <c r="BVO66" s="2"/>
      <c r="BVP66" s="2"/>
      <c r="BVQ66" s="2"/>
      <c r="BVR66" s="2"/>
      <c r="BVS66" s="2"/>
      <c r="BVT66" s="2"/>
      <c r="BVU66" s="2"/>
      <c r="BVV66" s="2"/>
      <c r="BVW66" s="2"/>
      <c r="BVX66" s="2"/>
      <c r="BVY66" s="2"/>
      <c r="BVZ66" s="2"/>
      <c r="BWA66" s="2"/>
      <c r="BWB66" s="2"/>
      <c r="BWC66" s="2"/>
      <c r="BWD66" s="2"/>
      <c r="BWE66" s="2"/>
      <c r="BWF66" s="2"/>
      <c r="BWG66" s="2"/>
      <c r="BWH66" s="2"/>
      <c r="BWI66" s="2"/>
      <c r="BWJ66" s="2"/>
      <c r="BWK66" s="2"/>
      <c r="BWL66" s="2"/>
      <c r="BWM66" s="2"/>
      <c r="BWN66" s="2"/>
      <c r="BWO66" s="2"/>
      <c r="BWP66" s="2"/>
      <c r="BWQ66" s="2"/>
      <c r="BWR66" s="2"/>
      <c r="BWS66" s="2"/>
      <c r="BWT66" s="2"/>
      <c r="BWU66" s="2"/>
      <c r="BWV66" s="2"/>
      <c r="BWW66" s="2"/>
      <c r="BWX66" s="2"/>
      <c r="BWY66" s="2"/>
      <c r="BWZ66" s="2"/>
      <c r="BXA66" s="2"/>
      <c r="BXB66" s="2"/>
      <c r="BXC66" s="2"/>
      <c r="BXD66" s="2"/>
      <c r="BXE66" s="2"/>
      <c r="BXF66" s="2"/>
      <c r="BXG66" s="2"/>
      <c r="BXH66" s="2"/>
      <c r="BXI66" s="2"/>
      <c r="BXJ66" s="2"/>
      <c r="BXK66" s="2"/>
      <c r="BXL66" s="2"/>
      <c r="BXM66" s="2"/>
      <c r="BXN66" s="2"/>
      <c r="BXO66" s="2"/>
      <c r="BXP66" s="2"/>
      <c r="BXQ66" s="2"/>
      <c r="BXR66" s="2"/>
      <c r="BXS66" s="2"/>
      <c r="BXT66" s="2"/>
      <c r="BXU66" s="2"/>
      <c r="BXV66" s="2"/>
      <c r="BXW66" s="2"/>
      <c r="BXX66" s="2"/>
      <c r="BXY66" s="2"/>
      <c r="BXZ66" s="2"/>
      <c r="BYA66" s="2"/>
      <c r="BYB66" s="2"/>
      <c r="BYC66" s="2"/>
      <c r="BYD66" s="2"/>
      <c r="BYE66" s="2"/>
      <c r="BYF66" s="2"/>
      <c r="BYG66" s="2"/>
      <c r="BYH66" s="2"/>
      <c r="BYI66" s="2"/>
      <c r="BYJ66" s="2"/>
      <c r="BYK66" s="2"/>
      <c r="BYL66" s="2"/>
      <c r="BYM66" s="2"/>
      <c r="BYN66" s="2"/>
      <c r="BYO66" s="2"/>
      <c r="BYP66" s="2"/>
      <c r="BYQ66" s="2"/>
      <c r="BYR66" s="2"/>
      <c r="BYS66" s="2"/>
      <c r="BYT66" s="2"/>
      <c r="BYU66" s="2"/>
      <c r="BYV66" s="2"/>
      <c r="BYW66" s="2"/>
      <c r="BYX66" s="2"/>
      <c r="BYY66" s="2"/>
      <c r="BYZ66" s="2"/>
      <c r="BZA66" s="2"/>
      <c r="BZB66" s="2"/>
      <c r="BZC66" s="2"/>
      <c r="BZD66" s="2"/>
      <c r="BZE66" s="2"/>
      <c r="BZF66" s="2"/>
      <c r="BZG66" s="2"/>
      <c r="BZH66" s="2"/>
      <c r="BZI66" s="2"/>
      <c r="BZJ66" s="2"/>
      <c r="BZK66" s="2"/>
      <c r="BZL66" s="2"/>
      <c r="BZM66" s="2"/>
      <c r="BZN66" s="2"/>
      <c r="BZO66" s="2"/>
      <c r="BZP66" s="2"/>
      <c r="BZQ66" s="2"/>
      <c r="BZR66" s="2"/>
      <c r="BZS66" s="2"/>
      <c r="BZT66" s="2"/>
      <c r="BZU66" s="2"/>
      <c r="BZV66" s="2"/>
      <c r="BZW66" s="2"/>
      <c r="BZX66" s="2"/>
      <c r="BZY66" s="2"/>
      <c r="BZZ66" s="2"/>
      <c r="CAA66" s="2"/>
      <c r="CAB66" s="2"/>
      <c r="CAC66" s="2"/>
      <c r="CAD66" s="2"/>
      <c r="CAE66" s="2"/>
      <c r="CAF66" s="2"/>
      <c r="CAG66" s="2"/>
      <c r="CAH66" s="2"/>
      <c r="CAI66" s="2"/>
      <c r="CAJ66" s="2"/>
      <c r="CAK66" s="2"/>
      <c r="CAL66" s="2"/>
      <c r="CAM66" s="2"/>
      <c r="CAN66" s="2"/>
      <c r="CAO66" s="2"/>
      <c r="CAP66" s="2"/>
      <c r="CAQ66" s="2"/>
      <c r="CAR66" s="2"/>
      <c r="CAS66" s="2"/>
      <c r="CAT66" s="2"/>
      <c r="CAU66" s="2"/>
      <c r="CAV66" s="2"/>
      <c r="CAW66" s="2"/>
      <c r="CAX66" s="2"/>
      <c r="CAY66" s="2"/>
      <c r="CAZ66" s="2"/>
      <c r="CBA66" s="2"/>
      <c r="CBB66" s="2"/>
      <c r="CBC66" s="2"/>
      <c r="CBD66" s="2"/>
      <c r="CBE66" s="2"/>
      <c r="CBF66" s="2"/>
      <c r="CBG66" s="2"/>
      <c r="CBH66" s="2"/>
      <c r="CBI66" s="2"/>
      <c r="CBJ66" s="2"/>
      <c r="CBK66" s="2"/>
      <c r="CBL66" s="2"/>
      <c r="CBM66" s="2"/>
      <c r="CBN66" s="2"/>
      <c r="CBO66" s="2"/>
      <c r="CBP66" s="2"/>
      <c r="CBQ66" s="2"/>
      <c r="CBR66" s="2"/>
      <c r="CBS66" s="2"/>
      <c r="CBT66" s="2"/>
      <c r="CBU66" s="2"/>
      <c r="CBV66" s="2"/>
      <c r="CBW66" s="2"/>
      <c r="CBX66" s="2"/>
      <c r="CBY66" s="2"/>
      <c r="CBZ66" s="2"/>
      <c r="CCA66" s="2"/>
      <c r="CCB66" s="2"/>
      <c r="CCC66" s="2"/>
      <c r="CCD66" s="2"/>
      <c r="CCE66" s="2"/>
      <c r="CCF66" s="2"/>
      <c r="CCG66" s="2"/>
      <c r="CCH66" s="2"/>
      <c r="CCI66" s="2"/>
      <c r="CCJ66" s="2"/>
      <c r="CCK66" s="2"/>
      <c r="CCL66" s="2"/>
      <c r="CCM66" s="2"/>
      <c r="CCN66" s="2"/>
      <c r="CCO66" s="2"/>
      <c r="CCP66" s="2"/>
      <c r="CCQ66" s="2"/>
      <c r="CCR66" s="2"/>
      <c r="CCS66" s="2"/>
      <c r="CCT66" s="2"/>
      <c r="CCU66" s="2"/>
      <c r="CCV66" s="2"/>
      <c r="CCW66" s="2"/>
      <c r="CCX66" s="2"/>
      <c r="CCY66" s="2"/>
      <c r="CCZ66" s="2"/>
      <c r="CDA66" s="2"/>
      <c r="CDB66" s="2"/>
      <c r="CDC66" s="2"/>
      <c r="CDD66" s="2"/>
      <c r="CDE66" s="2"/>
      <c r="CDF66" s="2"/>
      <c r="CDG66" s="2"/>
      <c r="CDH66" s="2"/>
      <c r="CDI66" s="2"/>
      <c r="CDJ66" s="2"/>
      <c r="CDK66" s="2"/>
      <c r="CDL66" s="2"/>
      <c r="CDM66" s="2"/>
      <c r="CDN66" s="2"/>
      <c r="CDO66" s="2"/>
      <c r="CDP66" s="2"/>
      <c r="CDQ66" s="2"/>
      <c r="CDR66" s="2"/>
      <c r="CDS66" s="2"/>
      <c r="CDT66" s="2"/>
      <c r="CDU66" s="2"/>
      <c r="CDV66" s="2"/>
      <c r="CDW66" s="2"/>
      <c r="CDX66" s="2"/>
      <c r="CDY66" s="2"/>
      <c r="CDZ66" s="2"/>
      <c r="CEA66" s="2"/>
      <c r="CEB66" s="2"/>
      <c r="CEC66" s="2"/>
      <c r="CED66" s="2"/>
      <c r="CEE66" s="2"/>
      <c r="CEF66" s="2"/>
      <c r="CEG66" s="2"/>
      <c r="CEH66" s="2"/>
      <c r="CEI66" s="2"/>
      <c r="CEJ66" s="2"/>
      <c r="CEK66" s="2"/>
      <c r="CEL66" s="2"/>
      <c r="CEM66" s="2"/>
      <c r="CEN66" s="2"/>
      <c r="CEO66" s="2"/>
      <c r="CEP66" s="2"/>
      <c r="CEQ66" s="2"/>
      <c r="CER66" s="2"/>
      <c r="CES66" s="2"/>
      <c r="CET66" s="2"/>
      <c r="CEU66" s="2"/>
      <c r="CEV66" s="2"/>
      <c r="CEW66" s="2"/>
      <c r="CEX66" s="2"/>
      <c r="CEY66" s="2"/>
      <c r="CEZ66" s="2"/>
      <c r="CFA66" s="2"/>
      <c r="CFB66" s="2"/>
      <c r="CFC66" s="2"/>
      <c r="CFD66" s="2"/>
      <c r="CFE66" s="2"/>
      <c r="CFF66" s="2"/>
      <c r="CFG66" s="2"/>
      <c r="CFH66" s="2"/>
      <c r="CFI66" s="2"/>
      <c r="CFJ66" s="2"/>
      <c r="CFK66" s="2"/>
      <c r="CFL66" s="2"/>
      <c r="CFM66" s="2"/>
      <c r="CFN66" s="2"/>
      <c r="CFO66" s="2"/>
      <c r="CFP66" s="2"/>
      <c r="CFQ66" s="2"/>
      <c r="CFR66" s="2"/>
      <c r="CFS66" s="2"/>
      <c r="CFT66" s="2"/>
      <c r="CFU66" s="2"/>
      <c r="CFV66" s="2"/>
      <c r="CFW66" s="2"/>
      <c r="CFX66" s="2"/>
      <c r="CFY66" s="2"/>
      <c r="CFZ66" s="2"/>
      <c r="CGA66" s="2"/>
      <c r="CGB66" s="2"/>
      <c r="CGC66" s="2"/>
      <c r="CGD66" s="2"/>
      <c r="CGE66" s="2"/>
      <c r="CGF66" s="2"/>
      <c r="CGG66" s="2"/>
      <c r="CGH66" s="2"/>
      <c r="CGI66" s="2"/>
      <c r="CGJ66" s="2"/>
      <c r="CGK66" s="2"/>
      <c r="CGL66" s="2"/>
      <c r="CGM66" s="2"/>
      <c r="CGN66" s="2"/>
      <c r="CGO66" s="2"/>
      <c r="CGP66" s="2"/>
      <c r="CGQ66" s="2"/>
      <c r="CGR66" s="2"/>
      <c r="CGS66" s="2"/>
      <c r="CGT66" s="2"/>
      <c r="CGU66" s="2"/>
      <c r="CGV66" s="2"/>
      <c r="CGW66" s="2"/>
      <c r="CGX66" s="2"/>
      <c r="CGY66" s="2"/>
      <c r="CGZ66" s="2"/>
      <c r="CHA66" s="2"/>
      <c r="CHB66" s="2"/>
      <c r="CHC66" s="2"/>
      <c r="CHD66" s="2"/>
      <c r="CHE66" s="2"/>
      <c r="CHF66" s="2"/>
      <c r="CHG66" s="2"/>
      <c r="CHH66" s="2"/>
      <c r="CHI66" s="2"/>
      <c r="CHJ66" s="2"/>
      <c r="CHK66" s="2"/>
      <c r="CHL66" s="2"/>
      <c r="CHM66" s="2"/>
      <c r="CHN66" s="2"/>
      <c r="CHO66" s="2"/>
      <c r="CHP66" s="2"/>
      <c r="CHQ66" s="2"/>
      <c r="CHR66" s="2"/>
      <c r="CHS66" s="2"/>
      <c r="CHT66" s="2"/>
      <c r="CHU66" s="2"/>
      <c r="CHV66" s="2"/>
      <c r="CHW66" s="2"/>
      <c r="CHX66" s="2"/>
      <c r="CHY66" s="2"/>
      <c r="CHZ66" s="2"/>
      <c r="CIA66" s="2"/>
      <c r="CIB66" s="2"/>
      <c r="CIC66" s="2"/>
      <c r="CID66" s="2"/>
      <c r="CIE66" s="2"/>
      <c r="CIF66" s="2"/>
      <c r="CIG66" s="2"/>
      <c r="CIH66" s="2"/>
      <c r="CII66" s="2"/>
      <c r="CIJ66" s="2"/>
      <c r="CIK66" s="2"/>
      <c r="CIL66" s="2"/>
      <c r="CIM66" s="2"/>
      <c r="CIN66" s="2"/>
      <c r="CIO66" s="2"/>
      <c r="CIP66" s="2"/>
      <c r="CIQ66" s="2"/>
      <c r="CIR66" s="2"/>
      <c r="CIS66" s="2"/>
      <c r="CIT66" s="2"/>
      <c r="CIU66" s="2"/>
      <c r="CIV66" s="2"/>
      <c r="CIW66" s="2"/>
      <c r="CIX66" s="2"/>
      <c r="CIY66" s="2"/>
      <c r="CIZ66" s="2"/>
      <c r="CJA66" s="2"/>
      <c r="CJB66" s="2"/>
      <c r="CJC66" s="2"/>
      <c r="CJD66" s="2"/>
      <c r="CJE66" s="2"/>
      <c r="CJF66" s="2"/>
      <c r="CJG66" s="2"/>
      <c r="CJH66" s="2"/>
      <c r="CJI66" s="2"/>
      <c r="CJJ66" s="2"/>
      <c r="CJK66" s="2"/>
      <c r="CJL66" s="2"/>
      <c r="CJM66" s="2"/>
      <c r="CJN66" s="2"/>
      <c r="CJO66" s="2"/>
      <c r="CJP66" s="2"/>
      <c r="CJQ66" s="2"/>
      <c r="CJR66" s="2"/>
      <c r="CJS66" s="2"/>
      <c r="CJT66" s="2"/>
      <c r="CJU66" s="2"/>
      <c r="CJV66" s="2"/>
      <c r="CJW66" s="2"/>
      <c r="CJX66" s="2"/>
      <c r="CJY66" s="2"/>
      <c r="CJZ66" s="2"/>
      <c r="CKA66" s="2"/>
      <c r="CKB66" s="2"/>
      <c r="CKC66" s="2"/>
      <c r="CKD66" s="2"/>
      <c r="CKE66" s="2"/>
      <c r="CKF66" s="2"/>
      <c r="CKG66" s="2"/>
      <c r="CKH66" s="2"/>
      <c r="CKI66" s="2"/>
      <c r="CKJ66" s="2"/>
      <c r="CKK66" s="2"/>
      <c r="CKL66" s="2"/>
      <c r="CKM66" s="2"/>
      <c r="CKN66" s="2"/>
      <c r="CKO66" s="2"/>
      <c r="CKP66" s="2"/>
      <c r="CKQ66" s="2"/>
      <c r="CKR66" s="2"/>
      <c r="CKS66" s="2"/>
      <c r="CKT66" s="2"/>
      <c r="CKU66" s="2"/>
      <c r="CKV66" s="2"/>
      <c r="CKW66" s="2"/>
      <c r="CKX66" s="2"/>
      <c r="CKY66" s="2"/>
      <c r="CKZ66" s="2"/>
      <c r="CLA66" s="2"/>
      <c r="CLB66" s="2"/>
      <c r="CLC66" s="2"/>
      <c r="CLD66" s="2"/>
      <c r="CLE66" s="2"/>
      <c r="CLF66" s="2"/>
      <c r="CLG66" s="2"/>
      <c r="CLH66" s="2"/>
      <c r="CLI66" s="2"/>
      <c r="CLJ66" s="2"/>
      <c r="CLK66" s="2"/>
      <c r="CLL66" s="2"/>
      <c r="CLM66" s="2"/>
      <c r="CLN66" s="2"/>
      <c r="CLO66" s="2"/>
      <c r="CLP66" s="2"/>
      <c r="CLQ66" s="2"/>
      <c r="CLR66" s="2"/>
      <c r="CLS66" s="2"/>
      <c r="CLT66" s="2"/>
      <c r="CLU66" s="2"/>
      <c r="CLV66" s="2"/>
      <c r="CLW66" s="2"/>
      <c r="CLX66" s="2"/>
      <c r="CLY66" s="2"/>
      <c r="CLZ66" s="2"/>
      <c r="CMA66" s="2"/>
      <c r="CMB66" s="2"/>
      <c r="CMC66" s="2"/>
      <c r="CMD66" s="2"/>
      <c r="CME66" s="2"/>
      <c r="CMF66" s="2"/>
      <c r="CMG66" s="2"/>
      <c r="CMH66" s="2"/>
      <c r="CMI66" s="2"/>
      <c r="CMJ66" s="2"/>
      <c r="CMK66" s="2"/>
      <c r="CML66" s="2"/>
      <c r="CMM66" s="2"/>
      <c r="CMN66" s="2"/>
      <c r="CMO66" s="2"/>
      <c r="CMP66" s="2"/>
      <c r="CMQ66" s="2"/>
      <c r="CMR66" s="2"/>
      <c r="CMS66" s="2"/>
      <c r="CMT66" s="2"/>
      <c r="CMU66" s="2"/>
      <c r="CMV66" s="2"/>
      <c r="CMW66" s="2"/>
      <c r="CMX66" s="2"/>
      <c r="CMY66" s="2"/>
      <c r="CMZ66" s="2"/>
      <c r="CNA66" s="2"/>
      <c r="CNB66" s="2"/>
      <c r="CNC66" s="2"/>
      <c r="CND66" s="2"/>
      <c r="CNE66" s="2"/>
      <c r="CNF66" s="2"/>
      <c r="CNG66" s="2"/>
      <c r="CNH66" s="2"/>
      <c r="CNI66" s="2"/>
      <c r="CNJ66" s="2"/>
      <c r="CNK66" s="2"/>
      <c r="CNL66" s="2"/>
      <c r="CNM66" s="2"/>
      <c r="CNN66" s="2"/>
      <c r="CNO66" s="2"/>
      <c r="CNP66" s="2"/>
      <c r="CNQ66" s="2"/>
      <c r="CNR66" s="2"/>
      <c r="CNS66" s="2"/>
      <c r="CNT66" s="2"/>
      <c r="CNU66" s="2"/>
      <c r="CNV66" s="2"/>
      <c r="CNW66" s="2"/>
      <c r="CNX66" s="2"/>
      <c r="CNY66" s="2"/>
      <c r="CNZ66" s="2"/>
      <c r="COA66" s="2"/>
      <c r="COB66" s="2"/>
      <c r="COC66" s="2"/>
      <c r="COD66" s="2"/>
      <c r="COE66" s="2"/>
      <c r="COF66" s="2"/>
      <c r="COG66" s="2"/>
      <c r="COH66" s="2"/>
      <c r="COI66" s="2"/>
      <c r="COJ66" s="2"/>
      <c r="COK66" s="2"/>
      <c r="COL66" s="2"/>
      <c r="COM66" s="2"/>
      <c r="CON66" s="2"/>
      <c r="COO66" s="2"/>
      <c r="COP66" s="2"/>
      <c r="COQ66" s="2"/>
      <c r="COR66" s="2"/>
      <c r="COS66" s="2"/>
      <c r="COT66" s="2"/>
      <c r="COU66" s="2"/>
      <c r="COV66" s="2"/>
      <c r="COW66" s="2"/>
      <c r="COX66" s="2"/>
      <c r="COY66" s="2"/>
      <c r="COZ66" s="2"/>
      <c r="CPA66" s="2"/>
      <c r="CPB66" s="2"/>
      <c r="CPC66" s="2"/>
      <c r="CPD66" s="2"/>
      <c r="CPE66" s="2"/>
      <c r="CPF66" s="2"/>
      <c r="CPG66" s="2"/>
      <c r="CPH66" s="2"/>
      <c r="CPI66" s="2"/>
      <c r="CPJ66" s="2"/>
      <c r="CPK66" s="2"/>
      <c r="CPL66" s="2"/>
      <c r="CPM66" s="2"/>
      <c r="CPN66" s="2"/>
      <c r="CPO66" s="2"/>
      <c r="CPP66" s="2"/>
      <c r="CPQ66" s="2"/>
      <c r="CPR66" s="2"/>
      <c r="CPS66" s="2"/>
      <c r="CPT66" s="2"/>
      <c r="CPU66" s="2"/>
      <c r="CPV66" s="2"/>
      <c r="CPW66" s="2"/>
      <c r="CPX66" s="2"/>
      <c r="CPY66" s="2"/>
      <c r="CPZ66" s="2"/>
      <c r="CQA66" s="2"/>
      <c r="CQB66" s="2"/>
      <c r="CQC66" s="2"/>
      <c r="CQD66" s="2"/>
      <c r="CQE66" s="2"/>
      <c r="CQF66" s="2"/>
      <c r="CQG66" s="2"/>
      <c r="CQH66" s="2"/>
      <c r="CQI66" s="2"/>
      <c r="CQJ66" s="2"/>
      <c r="CQK66" s="2"/>
      <c r="CQL66" s="2"/>
      <c r="CQM66" s="2"/>
      <c r="CQN66" s="2"/>
      <c r="CQO66" s="2"/>
      <c r="CQP66" s="2"/>
      <c r="CQQ66" s="2"/>
      <c r="CQR66" s="2"/>
      <c r="CQS66" s="2"/>
      <c r="CQT66" s="2"/>
      <c r="CQU66" s="2"/>
      <c r="CQV66" s="2"/>
      <c r="CQW66" s="2"/>
      <c r="CQX66" s="2"/>
      <c r="CQY66" s="2"/>
      <c r="CQZ66" s="2"/>
      <c r="CRA66" s="2"/>
      <c r="CRB66" s="2"/>
      <c r="CRC66" s="2"/>
      <c r="CRD66" s="2"/>
      <c r="CRE66" s="2"/>
      <c r="CRF66" s="2"/>
      <c r="CRG66" s="2"/>
      <c r="CRH66" s="2"/>
      <c r="CRI66" s="2"/>
      <c r="CRJ66" s="2"/>
      <c r="CRK66" s="2"/>
      <c r="CRL66" s="2"/>
      <c r="CRM66" s="2"/>
      <c r="CRN66" s="2"/>
      <c r="CRO66" s="2"/>
      <c r="CRP66" s="2"/>
      <c r="CRQ66" s="2"/>
      <c r="CRR66" s="2"/>
      <c r="CRS66" s="2"/>
      <c r="CRT66" s="2"/>
      <c r="CRU66" s="2"/>
      <c r="CRV66" s="2"/>
      <c r="CRW66" s="2"/>
      <c r="CRX66" s="2"/>
      <c r="CRY66" s="2"/>
      <c r="CRZ66" s="2"/>
      <c r="CSA66" s="2"/>
      <c r="CSB66" s="2"/>
      <c r="CSC66" s="2"/>
      <c r="CSD66" s="2"/>
      <c r="CSE66" s="2"/>
      <c r="CSF66" s="2"/>
      <c r="CSG66" s="2"/>
      <c r="CSH66" s="2"/>
      <c r="CSI66" s="2"/>
      <c r="CSJ66" s="2"/>
      <c r="CSK66" s="2"/>
      <c r="CSL66" s="2"/>
      <c r="CSM66" s="2"/>
      <c r="CSN66" s="2"/>
      <c r="CSO66" s="2"/>
      <c r="CSP66" s="2"/>
      <c r="CSQ66" s="2"/>
      <c r="CSR66" s="2"/>
      <c r="CSS66" s="2"/>
      <c r="CST66" s="2"/>
      <c r="CSU66" s="2"/>
      <c r="CSV66" s="2"/>
      <c r="CSW66" s="2"/>
      <c r="CSX66" s="2"/>
      <c r="CSY66" s="2"/>
      <c r="CSZ66" s="2"/>
      <c r="CTA66" s="2"/>
      <c r="CTB66" s="2"/>
      <c r="CTC66" s="2"/>
      <c r="CTD66" s="2"/>
      <c r="CTE66" s="2"/>
      <c r="CTF66" s="2"/>
      <c r="CTG66" s="2"/>
      <c r="CTH66" s="2"/>
      <c r="CTI66" s="2"/>
      <c r="CTJ66" s="2"/>
      <c r="CTK66" s="2"/>
      <c r="CTL66" s="2"/>
      <c r="CTM66" s="2"/>
      <c r="CTN66" s="2"/>
      <c r="CTO66" s="2"/>
      <c r="CTP66" s="2"/>
      <c r="CTQ66" s="2"/>
      <c r="CTR66" s="2"/>
      <c r="CTS66" s="2"/>
      <c r="CTT66" s="2"/>
      <c r="CTU66" s="2"/>
      <c r="CTV66" s="2"/>
      <c r="CTW66" s="2"/>
      <c r="CTX66" s="2"/>
      <c r="CTY66" s="2"/>
      <c r="CTZ66" s="2"/>
      <c r="CUA66" s="2"/>
      <c r="CUB66" s="2"/>
      <c r="CUC66" s="2"/>
      <c r="CUD66" s="2"/>
      <c r="CUE66" s="2"/>
      <c r="CUF66" s="2"/>
      <c r="CUG66" s="2"/>
      <c r="CUH66" s="2"/>
      <c r="CUI66" s="2"/>
      <c r="CUJ66" s="2"/>
      <c r="CUK66" s="2"/>
      <c r="CUL66" s="2"/>
      <c r="CUM66" s="2"/>
      <c r="CUN66" s="2"/>
      <c r="CUO66" s="2"/>
      <c r="CUP66" s="2"/>
      <c r="CUQ66" s="2"/>
      <c r="CUR66" s="2"/>
      <c r="CUS66" s="2"/>
      <c r="CUT66" s="2"/>
      <c r="CUU66" s="2"/>
      <c r="CUV66" s="2"/>
      <c r="CUW66" s="2"/>
      <c r="CUX66" s="2"/>
      <c r="CUY66" s="2"/>
      <c r="CUZ66" s="2"/>
      <c r="CVA66" s="2"/>
      <c r="CVB66" s="2"/>
      <c r="CVC66" s="2"/>
      <c r="CVD66" s="2"/>
      <c r="CVE66" s="2"/>
      <c r="CVF66" s="2"/>
      <c r="CVG66" s="2"/>
      <c r="CVH66" s="2"/>
      <c r="CVI66" s="2"/>
      <c r="CVJ66" s="2"/>
      <c r="CVK66" s="2"/>
      <c r="CVL66" s="2"/>
      <c r="CVM66" s="2"/>
      <c r="CVN66" s="2"/>
      <c r="CVO66" s="2"/>
      <c r="CVP66" s="2"/>
      <c r="CVQ66" s="2"/>
      <c r="CVR66" s="2"/>
      <c r="CVS66" s="2"/>
      <c r="CVT66" s="2"/>
      <c r="CVU66" s="2"/>
      <c r="CVV66" s="2"/>
      <c r="CVW66" s="2"/>
      <c r="CVX66" s="2"/>
      <c r="CVY66" s="2"/>
      <c r="CVZ66" s="2"/>
      <c r="CWA66" s="2"/>
      <c r="CWB66" s="2"/>
      <c r="CWC66" s="2"/>
      <c r="CWD66" s="2"/>
      <c r="CWE66" s="2"/>
      <c r="CWF66" s="2"/>
      <c r="CWG66" s="2"/>
      <c r="CWH66" s="2"/>
      <c r="CWI66" s="2"/>
      <c r="CWJ66" s="2"/>
      <c r="CWK66" s="2"/>
      <c r="CWL66" s="2"/>
      <c r="CWM66" s="2"/>
      <c r="CWN66" s="2"/>
      <c r="CWO66" s="2"/>
      <c r="CWP66" s="2"/>
      <c r="CWQ66" s="2"/>
      <c r="CWR66" s="2"/>
      <c r="CWS66" s="2"/>
      <c r="CWT66" s="2"/>
      <c r="CWU66" s="2"/>
      <c r="CWV66" s="2"/>
      <c r="CWW66" s="2"/>
      <c r="CWX66" s="2"/>
      <c r="CWY66" s="2"/>
      <c r="CWZ66" s="2"/>
      <c r="CXA66" s="2"/>
      <c r="CXB66" s="2"/>
      <c r="CXC66" s="2"/>
      <c r="CXD66" s="2"/>
      <c r="CXE66" s="2"/>
      <c r="CXF66" s="2"/>
      <c r="CXG66" s="2"/>
      <c r="CXH66" s="2"/>
      <c r="CXI66" s="2"/>
      <c r="CXJ66" s="2"/>
      <c r="CXK66" s="2"/>
      <c r="CXL66" s="2"/>
      <c r="CXM66" s="2"/>
      <c r="CXN66" s="2"/>
      <c r="CXO66" s="2"/>
      <c r="CXP66" s="2"/>
      <c r="CXQ66" s="2"/>
      <c r="CXR66" s="2"/>
      <c r="CXS66" s="2"/>
      <c r="CXT66" s="2"/>
      <c r="CXU66" s="2"/>
      <c r="CXV66" s="2"/>
      <c r="CXW66" s="2"/>
      <c r="CXX66" s="2"/>
      <c r="CXY66" s="2"/>
      <c r="CXZ66" s="2"/>
      <c r="CYA66" s="2"/>
      <c r="CYB66" s="2"/>
      <c r="CYC66" s="2"/>
      <c r="CYD66" s="2"/>
      <c r="CYE66" s="2"/>
      <c r="CYF66" s="2"/>
      <c r="CYG66" s="2"/>
      <c r="CYH66" s="2"/>
      <c r="CYI66" s="2"/>
      <c r="CYJ66" s="2"/>
      <c r="CYK66" s="2"/>
      <c r="CYL66" s="2"/>
      <c r="CYM66" s="2"/>
      <c r="CYN66" s="2"/>
      <c r="CYO66" s="2"/>
      <c r="CYP66" s="2"/>
      <c r="CYQ66" s="2"/>
      <c r="CYR66" s="2"/>
      <c r="CYS66" s="2"/>
      <c r="CYT66" s="2"/>
      <c r="CYU66" s="2"/>
      <c r="CYV66" s="2"/>
      <c r="CYW66" s="2"/>
      <c r="CYX66" s="2"/>
      <c r="CYY66" s="2"/>
      <c r="CYZ66" s="2"/>
      <c r="CZA66" s="2"/>
      <c r="CZB66" s="2"/>
      <c r="CZC66" s="2"/>
      <c r="CZD66" s="2"/>
      <c r="CZE66" s="2"/>
      <c r="CZF66" s="2"/>
      <c r="CZG66" s="2"/>
      <c r="CZH66" s="2"/>
      <c r="CZI66" s="2"/>
      <c r="CZJ66" s="2"/>
      <c r="CZK66" s="2"/>
      <c r="CZL66" s="2"/>
      <c r="CZM66" s="2"/>
      <c r="CZN66" s="2"/>
      <c r="CZO66" s="2"/>
      <c r="CZP66" s="2"/>
      <c r="CZQ66" s="2"/>
      <c r="CZR66" s="2"/>
      <c r="CZS66" s="2"/>
      <c r="CZT66" s="2"/>
      <c r="CZU66" s="2"/>
      <c r="CZV66" s="2"/>
      <c r="CZW66" s="2"/>
      <c r="CZX66" s="2"/>
      <c r="CZY66" s="2"/>
      <c r="CZZ66" s="2"/>
      <c r="DAA66" s="2"/>
      <c r="DAB66" s="2"/>
      <c r="DAC66" s="2"/>
      <c r="DAD66" s="2"/>
      <c r="DAE66" s="2"/>
      <c r="DAF66" s="2"/>
      <c r="DAG66" s="2"/>
      <c r="DAH66" s="2"/>
      <c r="DAI66" s="2"/>
      <c r="DAJ66" s="2"/>
      <c r="DAK66" s="2"/>
      <c r="DAL66" s="2"/>
      <c r="DAM66" s="2"/>
      <c r="DAN66" s="2"/>
      <c r="DAO66" s="2"/>
      <c r="DAP66" s="2"/>
      <c r="DAQ66" s="2"/>
      <c r="DAR66" s="2"/>
      <c r="DAS66" s="2"/>
      <c r="DAT66" s="2"/>
      <c r="DAU66" s="2"/>
      <c r="DAV66" s="2"/>
      <c r="DAW66" s="2"/>
      <c r="DAX66" s="2"/>
      <c r="DAY66" s="2"/>
      <c r="DAZ66" s="2"/>
      <c r="DBA66" s="2"/>
      <c r="DBB66" s="2"/>
      <c r="DBC66" s="2"/>
      <c r="DBD66" s="2"/>
      <c r="DBE66" s="2"/>
      <c r="DBF66" s="2"/>
      <c r="DBG66" s="2"/>
      <c r="DBH66" s="2"/>
      <c r="DBI66" s="2"/>
      <c r="DBJ66" s="2"/>
      <c r="DBK66" s="2"/>
      <c r="DBL66" s="2"/>
      <c r="DBM66" s="2"/>
      <c r="DBN66" s="2"/>
      <c r="DBO66" s="2"/>
      <c r="DBP66" s="2"/>
      <c r="DBQ66" s="2"/>
      <c r="DBR66" s="2"/>
      <c r="DBS66" s="2"/>
      <c r="DBT66" s="2"/>
      <c r="DBU66" s="2"/>
      <c r="DBV66" s="2"/>
      <c r="DBW66" s="2"/>
      <c r="DBX66" s="2"/>
      <c r="DBY66" s="2"/>
      <c r="DBZ66" s="2"/>
      <c r="DCA66" s="2"/>
      <c r="DCB66" s="2"/>
      <c r="DCC66" s="2"/>
      <c r="DCD66" s="2"/>
      <c r="DCE66" s="2"/>
      <c r="DCF66" s="2"/>
      <c r="DCG66" s="2"/>
      <c r="DCH66" s="2"/>
      <c r="DCI66" s="2"/>
      <c r="DCJ66" s="2"/>
      <c r="DCK66" s="2"/>
      <c r="DCL66" s="2"/>
      <c r="DCM66" s="2"/>
      <c r="DCN66" s="2"/>
      <c r="DCO66" s="2"/>
      <c r="DCP66" s="2"/>
      <c r="DCQ66" s="2"/>
      <c r="DCR66" s="2"/>
      <c r="DCS66" s="2"/>
      <c r="DCT66" s="2"/>
      <c r="DCU66" s="2"/>
      <c r="DCV66" s="2"/>
      <c r="DCW66" s="2"/>
      <c r="DCX66" s="2"/>
      <c r="DCY66" s="2"/>
      <c r="DCZ66" s="2"/>
      <c r="DDA66" s="2"/>
      <c r="DDB66" s="2"/>
      <c r="DDC66" s="2"/>
      <c r="DDD66" s="2"/>
      <c r="DDE66" s="2"/>
      <c r="DDF66" s="2"/>
      <c r="DDG66" s="2"/>
      <c r="DDH66" s="2"/>
      <c r="DDI66" s="2"/>
      <c r="DDJ66" s="2"/>
      <c r="DDK66" s="2"/>
      <c r="DDL66" s="2"/>
      <c r="DDM66" s="2"/>
      <c r="DDN66" s="2"/>
      <c r="DDO66" s="2"/>
      <c r="DDP66" s="2"/>
      <c r="DDQ66" s="2"/>
      <c r="DDR66" s="2"/>
      <c r="DDS66" s="2"/>
      <c r="DDT66" s="2"/>
      <c r="DDU66" s="2"/>
      <c r="DDV66" s="2"/>
      <c r="DDW66" s="2"/>
      <c r="DDX66" s="2"/>
      <c r="DDY66" s="2"/>
      <c r="DDZ66" s="2"/>
      <c r="DEA66" s="2"/>
      <c r="DEB66" s="2"/>
      <c r="DEC66" s="2"/>
      <c r="DED66" s="2"/>
      <c r="DEE66" s="2"/>
      <c r="DEF66" s="2"/>
      <c r="DEG66" s="2"/>
      <c r="DEH66" s="2"/>
      <c r="DEI66" s="2"/>
      <c r="DEJ66" s="2"/>
      <c r="DEK66" s="2"/>
      <c r="DEL66" s="2"/>
      <c r="DEM66" s="2"/>
      <c r="DEN66" s="2"/>
      <c r="DEO66" s="2"/>
      <c r="DEP66" s="2"/>
      <c r="DEQ66" s="2"/>
      <c r="DER66" s="2"/>
      <c r="DES66" s="2"/>
      <c r="DET66" s="2"/>
      <c r="DEU66" s="2"/>
      <c r="DEV66" s="2"/>
      <c r="DEW66" s="2"/>
      <c r="DEX66" s="2"/>
      <c r="DEY66" s="2"/>
      <c r="DEZ66" s="2"/>
      <c r="DFA66" s="2"/>
      <c r="DFB66" s="2"/>
      <c r="DFC66" s="2"/>
      <c r="DFD66" s="2"/>
      <c r="DFE66" s="2"/>
      <c r="DFF66" s="2"/>
      <c r="DFG66" s="2"/>
      <c r="DFH66" s="2"/>
      <c r="DFI66" s="2"/>
      <c r="DFJ66" s="2"/>
      <c r="DFK66" s="2"/>
      <c r="DFL66" s="2"/>
      <c r="DFM66" s="2"/>
      <c r="DFN66" s="2"/>
      <c r="DFO66" s="2"/>
      <c r="DFP66" s="2"/>
      <c r="DFQ66" s="2"/>
      <c r="DFR66" s="2"/>
      <c r="DFS66" s="2"/>
      <c r="DFT66" s="2"/>
      <c r="DFU66" s="2"/>
      <c r="DFV66" s="2"/>
      <c r="DFW66" s="2"/>
      <c r="DFX66" s="2"/>
      <c r="DFY66" s="2"/>
      <c r="DFZ66" s="2"/>
      <c r="DGA66" s="2"/>
      <c r="DGB66" s="2"/>
      <c r="DGC66" s="2"/>
      <c r="DGD66" s="2"/>
      <c r="DGE66" s="2"/>
      <c r="DGF66" s="2"/>
      <c r="DGG66" s="2"/>
      <c r="DGH66" s="2"/>
      <c r="DGI66" s="2"/>
      <c r="DGJ66" s="2"/>
      <c r="DGK66" s="2"/>
      <c r="DGL66" s="2"/>
      <c r="DGM66" s="2"/>
      <c r="DGN66" s="2"/>
      <c r="DGO66" s="2"/>
      <c r="DGP66" s="2"/>
      <c r="DGQ66" s="2"/>
      <c r="DGR66" s="2"/>
      <c r="DGS66" s="2"/>
      <c r="DGT66" s="2"/>
      <c r="DGU66" s="2"/>
      <c r="DGV66" s="2"/>
      <c r="DGW66" s="2"/>
      <c r="DGX66" s="2"/>
      <c r="DGY66" s="2"/>
      <c r="DGZ66" s="2"/>
      <c r="DHA66" s="2"/>
      <c r="DHB66" s="2"/>
      <c r="DHC66" s="2"/>
      <c r="DHD66" s="2"/>
      <c r="DHE66" s="2"/>
      <c r="DHF66" s="2"/>
      <c r="DHG66" s="2"/>
      <c r="DHH66" s="2"/>
      <c r="DHI66" s="2"/>
      <c r="DHJ66" s="2"/>
      <c r="DHK66" s="2"/>
      <c r="DHL66" s="2"/>
      <c r="DHM66" s="2"/>
      <c r="DHN66" s="2"/>
      <c r="DHO66" s="2"/>
      <c r="DHP66" s="2"/>
      <c r="DHQ66" s="2"/>
      <c r="DHR66" s="2"/>
      <c r="DHS66" s="2"/>
      <c r="DHT66" s="2"/>
      <c r="DHU66" s="2"/>
      <c r="DHV66" s="2"/>
      <c r="DHW66" s="2"/>
      <c r="DHX66" s="2"/>
      <c r="DHY66" s="2"/>
      <c r="DHZ66" s="2"/>
      <c r="DIA66" s="2"/>
      <c r="DIB66" s="2"/>
      <c r="DIC66" s="2"/>
      <c r="DID66" s="2"/>
      <c r="DIE66" s="2"/>
      <c r="DIF66" s="2"/>
      <c r="DIG66" s="2"/>
      <c r="DIH66" s="2"/>
      <c r="DII66" s="2"/>
      <c r="DIJ66" s="2"/>
      <c r="DIK66" s="2"/>
      <c r="DIL66" s="2"/>
      <c r="DIM66" s="2"/>
      <c r="DIN66" s="2"/>
      <c r="DIO66" s="2"/>
      <c r="DIP66" s="2"/>
      <c r="DIQ66" s="2"/>
      <c r="DIR66" s="2"/>
      <c r="DIS66" s="2"/>
      <c r="DIT66" s="2"/>
      <c r="DIU66" s="2"/>
      <c r="DIV66" s="2"/>
      <c r="DIW66" s="2"/>
      <c r="DIX66" s="2"/>
      <c r="DIY66" s="2"/>
      <c r="DIZ66" s="2"/>
      <c r="DJA66" s="2"/>
      <c r="DJB66" s="2"/>
      <c r="DJC66" s="2"/>
      <c r="DJD66" s="2"/>
      <c r="DJE66" s="2"/>
      <c r="DJF66" s="2"/>
      <c r="DJG66" s="2"/>
      <c r="DJH66" s="2"/>
      <c r="DJI66" s="2"/>
      <c r="DJJ66" s="2"/>
      <c r="DJK66" s="2"/>
      <c r="DJL66" s="2"/>
      <c r="DJM66" s="2"/>
      <c r="DJN66" s="2"/>
      <c r="DJO66" s="2"/>
      <c r="DJP66" s="2"/>
      <c r="DJQ66" s="2"/>
      <c r="DJR66" s="2"/>
      <c r="DJS66" s="2"/>
      <c r="DJT66" s="2"/>
      <c r="DJU66" s="2"/>
      <c r="DJV66" s="2"/>
      <c r="DJW66" s="2"/>
      <c r="DJX66" s="2"/>
      <c r="DJY66" s="2"/>
      <c r="DJZ66" s="2"/>
      <c r="DKA66" s="2"/>
      <c r="DKB66" s="2"/>
      <c r="DKC66" s="2"/>
      <c r="DKD66" s="2"/>
      <c r="DKE66" s="2"/>
      <c r="DKF66" s="2"/>
      <c r="DKG66" s="2"/>
      <c r="DKH66" s="2"/>
      <c r="DKI66" s="2"/>
      <c r="DKJ66" s="2"/>
      <c r="DKK66" s="2"/>
      <c r="DKL66" s="2"/>
      <c r="DKM66" s="2"/>
      <c r="DKN66" s="2"/>
      <c r="DKO66" s="2"/>
      <c r="DKP66" s="2"/>
      <c r="DKQ66" s="2"/>
      <c r="DKR66" s="2"/>
      <c r="DKS66" s="2"/>
      <c r="DKT66" s="2"/>
      <c r="DKU66" s="2"/>
      <c r="DKV66" s="2"/>
      <c r="DKW66" s="2"/>
      <c r="DKX66" s="2"/>
      <c r="DKY66" s="2"/>
      <c r="DKZ66" s="2"/>
      <c r="DLA66" s="2"/>
      <c r="DLB66" s="2"/>
      <c r="DLC66" s="2"/>
      <c r="DLD66" s="2"/>
      <c r="DLE66" s="2"/>
      <c r="DLF66" s="2"/>
      <c r="DLG66" s="2"/>
      <c r="DLH66" s="2"/>
      <c r="DLI66" s="2"/>
      <c r="DLJ66" s="2"/>
      <c r="DLK66" s="2"/>
      <c r="DLL66" s="2"/>
      <c r="DLM66" s="2"/>
      <c r="DLN66" s="2"/>
      <c r="DLO66" s="2"/>
      <c r="DLP66" s="2"/>
      <c r="DLQ66" s="2"/>
      <c r="DLR66" s="2"/>
      <c r="DLS66" s="2"/>
      <c r="DLT66" s="2"/>
      <c r="DLU66" s="2"/>
      <c r="DLV66" s="2"/>
      <c r="DLW66" s="2"/>
      <c r="DLX66" s="2"/>
      <c r="DLY66" s="2"/>
      <c r="DLZ66" s="2"/>
      <c r="DMA66" s="2"/>
      <c r="DMB66" s="2"/>
      <c r="DMC66" s="2"/>
      <c r="DMD66" s="2"/>
      <c r="DME66" s="2"/>
      <c r="DMF66" s="2"/>
      <c r="DMG66" s="2"/>
      <c r="DMH66" s="2"/>
      <c r="DMI66" s="2"/>
      <c r="DMJ66" s="2"/>
      <c r="DMK66" s="2"/>
      <c r="DML66" s="2"/>
      <c r="DMM66" s="2"/>
      <c r="DMN66" s="2"/>
      <c r="DMO66" s="2"/>
      <c r="DMP66" s="2"/>
      <c r="DMQ66" s="2"/>
      <c r="DMR66" s="2"/>
      <c r="DMS66" s="2"/>
      <c r="DMT66" s="2"/>
      <c r="DMU66" s="2"/>
      <c r="DMV66" s="2"/>
      <c r="DMW66" s="2"/>
      <c r="DMX66" s="2"/>
      <c r="DMY66" s="2"/>
      <c r="DMZ66" s="2"/>
      <c r="DNA66" s="2"/>
      <c r="DNB66" s="2"/>
      <c r="DNC66" s="2"/>
      <c r="DND66" s="2"/>
      <c r="DNE66" s="2"/>
      <c r="DNF66" s="2"/>
      <c r="DNG66" s="2"/>
      <c r="DNH66" s="2"/>
      <c r="DNI66" s="2"/>
      <c r="DNJ66" s="2"/>
      <c r="DNK66" s="2"/>
      <c r="DNL66" s="2"/>
      <c r="DNM66" s="2"/>
      <c r="DNN66" s="2"/>
      <c r="DNO66" s="2"/>
      <c r="DNP66" s="2"/>
      <c r="DNQ66" s="2"/>
      <c r="DNR66" s="2"/>
      <c r="DNS66" s="2"/>
      <c r="DNT66" s="2"/>
      <c r="DNU66" s="2"/>
      <c r="DNV66" s="2"/>
      <c r="DNW66" s="2"/>
      <c r="DNX66" s="2"/>
      <c r="DNY66" s="2"/>
      <c r="DNZ66" s="2"/>
      <c r="DOA66" s="2"/>
      <c r="DOB66" s="2"/>
      <c r="DOC66" s="2"/>
      <c r="DOD66" s="2"/>
      <c r="DOE66" s="2"/>
      <c r="DOF66" s="2"/>
      <c r="DOG66" s="2"/>
      <c r="DOH66" s="2"/>
      <c r="DOI66" s="2"/>
      <c r="DOJ66" s="2"/>
      <c r="DOK66" s="2"/>
      <c r="DOL66" s="2"/>
      <c r="DOM66" s="2"/>
      <c r="DON66" s="2"/>
      <c r="DOO66" s="2"/>
      <c r="DOP66" s="2"/>
      <c r="DOQ66" s="2"/>
      <c r="DOR66" s="2"/>
      <c r="DOS66" s="2"/>
      <c r="DOT66" s="2"/>
      <c r="DOU66" s="2"/>
      <c r="DOV66" s="2"/>
      <c r="DOW66" s="2"/>
      <c r="DOX66" s="2"/>
      <c r="DOY66" s="2"/>
      <c r="DOZ66" s="2"/>
      <c r="DPA66" s="2"/>
      <c r="DPB66" s="2"/>
      <c r="DPC66" s="2"/>
      <c r="DPD66" s="2"/>
      <c r="DPE66" s="2"/>
      <c r="DPF66" s="2"/>
      <c r="DPG66" s="2"/>
      <c r="DPH66" s="2"/>
      <c r="DPI66" s="2"/>
      <c r="DPJ66" s="2"/>
      <c r="DPK66" s="2"/>
      <c r="DPL66" s="2"/>
      <c r="DPM66" s="2"/>
      <c r="DPN66" s="2"/>
      <c r="DPO66" s="2"/>
      <c r="DPP66" s="2"/>
      <c r="DPQ66" s="2"/>
      <c r="DPR66" s="2"/>
      <c r="DPS66" s="2"/>
      <c r="DPT66" s="2"/>
      <c r="DPU66" s="2"/>
      <c r="DPV66" s="2"/>
      <c r="DPW66" s="2"/>
      <c r="DPX66" s="2"/>
      <c r="DPY66" s="2"/>
      <c r="DPZ66" s="2"/>
      <c r="DQA66" s="2"/>
      <c r="DQB66" s="2"/>
      <c r="DQC66" s="2"/>
      <c r="DQD66" s="2"/>
      <c r="DQE66" s="2"/>
      <c r="DQF66" s="2"/>
      <c r="DQG66" s="2"/>
      <c r="DQH66" s="2"/>
      <c r="DQI66" s="2"/>
      <c r="DQJ66" s="2"/>
      <c r="DQK66" s="2"/>
      <c r="DQL66" s="2"/>
      <c r="DQM66" s="2"/>
      <c r="DQN66" s="2"/>
      <c r="DQO66" s="2"/>
      <c r="DQP66" s="2"/>
      <c r="DQQ66" s="2"/>
      <c r="DQR66" s="2"/>
      <c r="DQS66" s="2"/>
      <c r="DQT66" s="2"/>
      <c r="DQU66" s="2"/>
      <c r="DQV66" s="2"/>
      <c r="DQW66" s="2"/>
      <c r="DQX66" s="2"/>
      <c r="DQY66" s="2"/>
      <c r="DQZ66" s="2"/>
      <c r="DRA66" s="2"/>
      <c r="DRB66" s="2"/>
      <c r="DRC66" s="2"/>
      <c r="DRD66" s="2"/>
      <c r="DRE66" s="2"/>
      <c r="DRF66" s="2"/>
      <c r="DRG66" s="2"/>
      <c r="DRH66" s="2"/>
      <c r="DRI66" s="2"/>
      <c r="DRJ66" s="2"/>
      <c r="DRK66" s="2"/>
      <c r="DRL66" s="2"/>
      <c r="DRM66" s="2"/>
      <c r="DRN66" s="2"/>
      <c r="DRO66" s="2"/>
      <c r="DRP66" s="2"/>
      <c r="DRQ66" s="2"/>
      <c r="DRR66" s="2"/>
      <c r="DRS66" s="2"/>
      <c r="DRT66" s="2"/>
      <c r="DRU66" s="2"/>
      <c r="DRV66" s="2"/>
      <c r="DRW66" s="2"/>
      <c r="DRX66" s="2"/>
      <c r="DRY66" s="2"/>
      <c r="DRZ66" s="2"/>
      <c r="DSA66" s="2"/>
      <c r="DSB66" s="2"/>
      <c r="DSC66" s="2"/>
      <c r="DSD66" s="2"/>
      <c r="DSE66" s="2"/>
      <c r="DSF66" s="2"/>
      <c r="DSG66" s="2"/>
      <c r="DSH66" s="2"/>
      <c r="DSI66" s="2"/>
      <c r="DSJ66" s="2"/>
      <c r="DSK66" s="2"/>
      <c r="DSL66" s="2"/>
      <c r="DSM66" s="2"/>
      <c r="DSN66" s="2"/>
      <c r="DSO66" s="2"/>
      <c r="DSP66" s="2"/>
      <c r="DSQ66" s="2"/>
      <c r="DSR66" s="2"/>
      <c r="DSS66" s="2"/>
      <c r="DST66" s="2"/>
      <c r="DSU66" s="2"/>
      <c r="DSV66" s="2"/>
      <c r="DSW66" s="2"/>
      <c r="DSX66" s="2"/>
      <c r="DSY66" s="2"/>
      <c r="DSZ66" s="2"/>
      <c r="DTA66" s="2"/>
      <c r="DTB66" s="2"/>
      <c r="DTC66" s="2"/>
      <c r="DTD66" s="2"/>
      <c r="DTE66" s="2"/>
      <c r="DTF66" s="2"/>
      <c r="DTG66" s="2"/>
      <c r="DTH66" s="2"/>
      <c r="DTI66" s="2"/>
      <c r="DTJ66" s="2"/>
      <c r="DTK66" s="2"/>
      <c r="DTL66" s="2"/>
      <c r="DTM66" s="2"/>
      <c r="DTN66" s="2"/>
      <c r="DTO66" s="2"/>
      <c r="DTP66" s="2"/>
      <c r="DTQ66" s="2"/>
      <c r="DTR66" s="2"/>
      <c r="DTS66" s="2"/>
      <c r="DTT66" s="2"/>
      <c r="DTU66" s="2"/>
      <c r="DTV66" s="2"/>
      <c r="DTW66" s="2"/>
      <c r="DTX66" s="2"/>
      <c r="DTY66" s="2"/>
      <c r="DTZ66" s="2"/>
      <c r="DUA66" s="2"/>
      <c r="DUB66" s="2"/>
      <c r="DUC66" s="2"/>
      <c r="DUD66" s="2"/>
      <c r="DUE66" s="2"/>
      <c r="DUF66" s="2"/>
      <c r="DUG66" s="2"/>
      <c r="DUH66" s="2"/>
      <c r="DUI66" s="2"/>
      <c r="DUJ66" s="2"/>
      <c r="DUK66" s="2"/>
      <c r="DUL66" s="2"/>
      <c r="DUM66" s="2"/>
      <c r="DUN66" s="2"/>
      <c r="DUO66" s="2"/>
      <c r="DUP66" s="2"/>
      <c r="DUQ66" s="2"/>
      <c r="DUR66" s="2"/>
      <c r="DUS66" s="2"/>
      <c r="DUT66" s="2"/>
      <c r="DUU66" s="2"/>
      <c r="DUV66" s="2"/>
      <c r="DUW66" s="2"/>
      <c r="DUX66" s="2"/>
      <c r="DUY66" s="2"/>
      <c r="DUZ66" s="2"/>
      <c r="DVA66" s="2"/>
      <c r="DVB66" s="2"/>
      <c r="DVC66" s="2"/>
      <c r="DVD66" s="2"/>
      <c r="DVE66" s="2"/>
      <c r="DVF66" s="2"/>
      <c r="DVG66" s="2"/>
      <c r="DVH66" s="2"/>
      <c r="DVI66" s="2"/>
      <c r="DVJ66" s="2"/>
      <c r="DVK66" s="2"/>
      <c r="DVL66" s="2"/>
      <c r="DVM66" s="2"/>
      <c r="DVN66" s="2"/>
      <c r="DVO66" s="2"/>
      <c r="DVP66" s="2"/>
      <c r="DVQ66" s="2"/>
      <c r="DVR66" s="2"/>
      <c r="DVS66" s="2"/>
      <c r="DVT66" s="2"/>
      <c r="DVU66" s="2"/>
      <c r="DVV66" s="2"/>
      <c r="DVW66" s="2"/>
      <c r="DVX66" s="2"/>
      <c r="DVY66" s="2"/>
      <c r="DVZ66" s="2"/>
      <c r="DWA66" s="2"/>
      <c r="DWB66" s="2"/>
      <c r="DWC66" s="2"/>
      <c r="DWD66" s="2"/>
      <c r="DWE66" s="2"/>
      <c r="DWF66" s="2"/>
      <c r="DWG66" s="2"/>
      <c r="DWH66" s="2"/>
      <c r="DWI66" s="2"/>
      <c r="DWJ66" s="2"/>
      <c r="DWK66" s="2"/>
      <c r="DWL66" s="2"/>
      <c r="DWM66" s="2"/>
      <c r="DWN66" s="2"/>
      <c r="DWO66" s="2"/>
      <c r="DWP66" s="2"/>
      <c r="DWQ66" s="2"/>
      <c r="DWR66" s="2"/>
      <c r="DWS66" s="2"/>
      <c r="DWT66" s="2"/>
      <c r="DWU66" s="2"/>
      <c r="DWV66" s="2"/>
      <c r="DWW66" s="2"/>
      <c r="DWX66" s="2"/>
      <c r="DWY66" s="2"/>
      <c r="DWZ66" s="2"/>
      <c r="DXA66" s="2"/>
      <c r="DXB66" s="2"/>
      <c r="DXC66" s="2"/>
      <c r="DXD66" s="2"/>
      <c r="DXE66" s="2"/>
      <c r="DXF66" s="2"/>
      <c r="DXG66" s="2"/>
      <c r="DXH66" s="2"/>
      <c r="DXI66" s="2"/>
      <c r="DXJ66" s="2"/>
      <c r="DXK66" s="2"/>
      <c r="DXL66" s="2"/>
      <c r="DXM66" s="2"/>
      <c r="DXN66" s="2"/>
      <c r="DXO66" s="2"/>
      <c r="DXP66" s="2"/>
      <c r="DXQ66" s="2"/>
      <c r="DXR66" s="2"/>
      <c r="DXS66" s="2"/>
      <c r="DXT66" s="2"/>
      <c r="DXU66" s="2"/>
      <c r="DXV66" s="2"/>
      <c r="DXW66" s="2"/>
      <c r="DXX66" s="2"/>
      <c r="DXY66" s="2"/>
      <c r="DXZ66" s="2"/>
      <c r="DYA66" s="2"/>
      <c r="DYB66" s="2"/>
      <c r="DYC66" s="2"/>
      <c r="DYD66" s="2"/>
      <c r="DYE66" s="2"/>
      <c r="DYF66" s="2"/>
      <c r="DYG66" s="2"/>
      <c r="DYH66" s="2"/>
      <c r="DYI66" s="2"/>
      <c r="DYJ66" s="2"/>
      <c r="DYK66" s="2"/>
      <c r="DYL66" s="2"/>
      <c r="DYM66" s="2"/>
      <c r="DYN66" s="2"/>
      <c r="DYO66" s="2"/>
      <c r="DYP66" s="2"/>
      <c r="DYQ66" s="2"/>
      <c r="DYR66" s="2"/>
      <c r="DYS66" s="2"/>
      <c r="DYT66" s="2"/>
      <c r="DYU66" s="2"/>
      <c r="DYV66" s="2"/>
      <c r="DYW66" s="2"/>
      <c r="DYX66" s="2"/>
      <c r="DYY66" s="2"/>
      <c r="DYZ66" s="2"/>
      <c r="DZA66" s="2"/>
      <c r="DZB66" s="2"/>
      <c r="DZC66" s="2"/>
      <c r="DZD66" s="2"/>
      <c r="DZE66" s="2"/>
      <c r="DZF66" s="2"/>
      <c r="DZG66" s="2"/>
      <c r="DZH66" s="2"/>
      <c r="DZI66" s="2"/>
      <c r="DZJ66" s="2"/>
      <c r="DZK66" s="2"/>
      <c r="DZL66" s="2"/>
      <c r="DZM66" s="2"/>
      <c r="DZN66" s="2"/>
      <c r="DZO66" s="2"/>
      <c r="DZP66" s="2"/>
      <c r="DZQ66" s="2"/>
      <c r="DZR66" s="2"/>
      <c r="DZS66" s="2"/>
      <c r="DZT66" s="2"/>
      <c r="DZU66" s="2"/>
      <c r="DZV66" s="2"/>
      <c r="DZW66" s="2"/>
      <c r="DZX66" s="2"/>
      <c r="DZY66" s="2"/>
      <c r="DZZ66" s="2"/>
      <c r="EAA66" s="2"/>
      <c r="EAB66" s="2"/>
      <c r="EAC66" s="2"/>
      <c r="EAD66" s="2"/>
      <c r="EAE66" s="2"/>
      <c r="EAF66" s="2"/>
      <c r="EAG66" s="2"/>
      <c r="EAH66" s="2"/>
      <c r="EAI66" s="2"/>
      <c r="EAJ66" s="2"/>
      <c r="EAK66" s="2"/>
      <c r="EAL66" s="2"/>
      <c r="EAM66" s="2"/>
      <c r="EAN66" s="2"/>
      <c r="EAO66" s="2"/>
      <c r="EAP66" s="2"/>
      <c r="EAQ66" s="2"/>
      <c r="EAR66" s="2"/>
      <c r="EAS66" s="2"/>
      <c r="EAT66" s="2"/>
      <c r="EAU66" s="2"/>
      <c r="EAV66" s="2"/>
      <c r="EAW66" s="2"/>
      <c r="EAX66" s="2"/>
      <c r="EAY66" s="2"/>
      <c r="EAZ66" s="2"/>
      <c r="EBA66" s="2"/>
      <c r="EBB66" s="2"/>
      <c r="EBC66" s="2"/>
      <c r="EBD66" s="2"/>
      <c r="EBE66" s="2"/>
      <c r="EBF66" s="2"/>
      <c r="EBG66" s="2"/>
      <c r="EBH66" s="2"/>
      <c r="EBI66" s="2"/>
      <c r="EBJ66" s="2"/>
      <c r="EBK66" s="2"/>
      <c r="EBL66" s="2"/>
      <c r="EBM66" s="2"/>
      <c r="EBN66" s="2"/>
      <c r="EBO66" s="2"/>
      <c r="EBP66" s="2"/>
      <c r="EBQ66" s="2"/>
      <c r="EBR66" s="2"/>
      <c r="EBS66" s="2"/>
      <c r="EBT66" s="2"/>
      <c r="EBU66" s="2"/>
      <c r="EBV66" s="2"/>
      <c r="EBW66" s="2"/>
      <c r="EBX66" s="2"/>
      <c r="EBY66" s="2"/>
      <c r="EBZ66" s="2"/>
      <c r="ECA66" s="2"/>
      <c r="ECB66" s="2"/>
      <c r="ECC66" s="2"/>
      <c r="ECD66" s="2"/>
      <c r="ECE66" s="2"/>
      <c r="ECF66" s="2"/>
      <c r="ECG66" s="2"/>
      <c r="ECH66" s="2"/>
      <c r="ECI66" s="2"/>
      <c r="ECJ66" s="2"/>
      <c r="ECK66" s="2"/>
      <c r="ECL66" s="2"/>
      <c r="ECM66" s="2"/>
      <c r="ECN66" s="2"/>
      <c r="ECO66" s="2"/>
      <c r="ECP66" s="2"/>
      <c r="ECQ66" s="2"/>
      <c r="ECR66" s="2"/>
      <c r="ECS66" s="2"/>
      <c r="ECT66" s="2"/>
      <c r="ECU66" s="2"/>
      <c r="ECV66" s="2"/>
      <c r="ECW66" s="2"/>
      <c r="ECX66" s="2"/>
      <c r="ECY66" s="2"/>
      <c r="ECZ66" s="2"/>
      <c r="EDA66" s="2"/>
      <c r="EDB66" s="2"/>
      <c r="EDC66" s="2"/>
      <c r="EDD66" s="2"/>
      <c r="EDE66" s="2"/>
      <c r="EDF66" s="2"/>
      <c r="EDG66" s="2"/>
      <c r="EDH66" s="2"/>
      <c r="EDI66" s="2"/>
      <c r="EDJ66" s="2"/>
      <c r="EDK66" s="2"/>
      <c r="EDL66" s="2"/>
      <c r="EDM66" s="2"/>
      <c r="EDN66" s="2"/>
      <c r="EDO66" s="2"/>
      <c r="EDP66" s="2"/>
      <c r="EDQ66" s="2"/>
      <c r="EDR66" s="2"/>
      <c r="EDS66" s="2"/>
      <c r="EDT66" s="2"/>
      <c r="EDU66" s="2"/>
      <c r="EDV66" s="2"/>
      <c r="EDW66" s="2"/>
      <c r="EDX66" s="2"/>
      <c r="EDY66" s="2"/>
      <c r="EDZ66" s="2"/>
      <c r="EEA66" s="2"/>
      <c r="EEB66" s="2"/>
      <c r="EEC66" s="2"/>
      <c r="EED66" s="2"/>
      <c r="EEE66" s="2"/>
      <c r="EEF66" s="2"/>
      <c r="EEG66" s="2"/>
      <c r="EEH66" s="2"/>
      <c r="EEI66" s="2"/>
      <c r="EEJ66" s="2"/>
      <c r="EEK66" s="2"/>
      <c r="EEL66" s="2"/>
      <c r="EEM66" s="2"/>
      <c r="EEN66" s="2"/>
      <c r="EEO66" s="2"/>
      <c r="EEP66" s="2"/>
      <c r="EEQ66" s="2"/>
      <c r="EER66" s="2"/>
      <c r="EES66" s="2"/>
      <c r="EET66" s="2"/>
      <c r="EEU66" s="2"/>
      <c r="EEV66" s="2"/>
      <c r="EEW66" s="2"/>
      <c r="EEX66" s="2"/>
      <c r="EEY66" s="2"/>
      <c r="EEZ66" s="2"/>
      <c r="EFA66" s="2"/>
      <c r="EFB66" s="2"/>
      <c r="EFC66" s="2"/>
      <c r="EFD66" s="2"/>
      <c r="EFE66" s="2"/>
      <c r="EFF66" s="2"/>
      <c r="EFG66" s="2"/>
      <c r="EFH66" s="2"/>
      <c r="EFI66" s="2"/>
      <c r="EFJ66" s="2"/>
      <c r="EFK66" s="2"/>
      <c r="EFL66" s="2"/>
      <c r="EFM66" s="2"/>
      <c r="EFN66" s="2"/>
      <c r="EFO66" s="2"/>
      <c r="EFP66" s="2"/>
      <c r="EFQ66" s="2"/>
      <c r="EFR66" s="2"/>
      <c r="EFS66" s="2"/>
      <c r="EFT66" s="2"/>
      <c r="EFU66" s="2"/>
      <c r="EFV66" s="2"/>
      <c r="EFW66" s="2"/>
      <c r="EFX66" s="2"/>
      <c r="EFY66" s="2"/>
      <c r="EFZ66" s="2"/>
      <c r="EGA66" s="2"/>
      <c r="EGB66" s="2"/>
      <c r="EGC66" s="2"/>
      <c r="EGD66" s="2"/>
      <c r="EGE66" s="2"/>
      <c r="EGF66" s="2"/>
      <c r="EGG66" s="2"/>
      <c r="EGH66" s="2"/>
      <c r="EGI66" s="2"/>
      <c r="EGJ66" s="2"/>
      <c r="EGK66" s="2"/>
      <c r="EGL66" s="2"/>
      <c r="EGM66" s="2"/>
      <c r="EGN66" s="2"/>
      <c r="EGO66" s="2"/>
      <c r="EGP66" s="2"/>
      <c r="EGQ66" s="2"/>
      <c r="EGR66" s="2"/>
      <c r="EGS66" s="2"/>
      <c r="EGT66" s="2"/>
      <c r="EGU66" s="2"/>
      <c r="EGV66" s="2"/>
      <c r="EGW66" s="2"/>
      <c r="EGX66" s="2"/>
      <c r="EGY66" s="2"/>
      <c r="EGZ66" s="2"/>
      <c r="EHA66" s="2"/>
      <c r="EHB66" s="2"/>
      <c r="EHC66" s="2"/>
      <c r="EHD66" s="2"/>
      <c r="EHE66" s="2"/>
      <c r="EHF66" s="2"/>
      <c r="EHG66" s="2"/>
      <c r="EHH66" s="2"/>
      <c r="EHI66" s="2"/>
      <c r="EHJ66" s="2"/>
      <c r="EHK66" s="2"/>
      <c r="EHL66" s="2"/>
      <c r="EHM66" s="2"/>
      <c r="EHN66" s="2"/>
      <c r="EHO66" s="2"/>
      <c r="EHP66" s="2"/>
      <c r="EHQ66" s="2"/>
      <c r="EHR66" s="2"/>
      <c r="EHS66" s="2"/>
      <c r="EHT66" s="2"/>
      <c r="EHU66" s="2"/>
      <c r="EHV66" s="2"/>
      <c r="EHW66" s="2"/>
      <c r="EHX66" s="2"/>
      <c r="EHY66" s="2"/>
      <c r="EHZ66" s="2"/>
      <c r="EIA66" s="2"/>
      <c r="EIB66" s="2"/>
      <c r="EIC66" s="2"/>
      <c r="EID66" s="2"/>
      <c r="EIE66" s="2"/>
      <c r="EIF66" s="2"/>
      <c r="EIG66" s="2"/>
      <c r="EIH66" s="2"/>
      <c r="EII66" s="2"/>
      <c r="EIJ66" s="2"/>
      <c r="EIK66" s="2"/>
      <c r="EIL66" s="2"/>
      <c r="EIM66" s="2"/>
      <c r="EIN66" s="2"/>
      <c r="EIO66" s="2"/>
      <c r="EIP66" s="2"/>
      <c r="EIQ66" s="2"/>
      <c r="EIR66" s="2"/>
      <c r="EIS66" s="2"/>
      <c r="EIT66" s="2"/>
      <c r="EIU66" s="2"/>
      <c r="EIV66" s="2"/>
      <c r="EIW66" s="2"/>
      <c r="EIX66" s="2"/>
      <c r="EIY66" s="2"/>
      <c r="EIZ66" s="2"/>
      <c r="EJA66" s="2"/>
      <c r="EJB66" s="2"/>
      <c r="EJC66" s="2"/>
      <c r="EJD66" s="2"/>
      <c r="EJE66" s="2"/>
      <c r="EJF66" s="2"/>
      <c r="EJG66" s="2"/>
      <c r="EJH66" s="2"/>
      <c r="EJI66" s="2"/>
      <c r="EJJ66" s="2"/>
      <c r="EJK66" s="2"/>
      <c r="EJL66" s="2"/>
      <c r="EJM66" s="2"/>
      <c r="EJN66" s="2"/>
      <c r="EJO66" s="2"/>
      <c r="EJP66" s="2"/>
      <c r="EJQ66" s="2"/>
      <c r="EJR66" s="2"/>
      <c r="EJS66" s="2"/>
      <c r="EJT66" s="2"/>
      <c r="EJU66" s="2"/>
      <c r="EJV66" s="2"/>
      <c r="EJW66" s="2"/>
      <c r="EJX66" s="2"/>
      <c r="EJY66" s="2"/>
      <c r="EJZ66" s="2"/>
      <c r="EKA66" s="2"/>
      <c r="EKB66" s="2"/>
      <c r="EKC66" s="2"/>
      <c r="EKD66" s="2"/>
      <c r="EKE66" s="2"/>
      <c r="EKF66" s="2"/>
      <c r="EKG66" s="2"/>
      <c r="EKH66" s="2"/>
      <c r="EKI66" s="2"/>
      <c r="EKJ66" s="2"/>
      <c r="EKK66" s="2"/>
      <c r="EKL66" s="2"/>
      <c r="EKM66" s="2"/>
      <c r="EKN66" s="2"/>
      <c r="EKO66" s="2"/>
      <c r="EKP66" s="2"/>
      <c r="EKQ66" s="2"/>
      <c r="EKR66" s="2"/>
      <c r="EKS66" s="2"/>
      <c r="EKT66" s="2"/>
      <c r="EKU66" s="2"/>
      <c r="EKV66" s="2"/>
      <c r="EKW66" s="2"/>
      <c r="EKX66" s="2"/>
      <c r="EKY66" s="2"/>
      <c r="EKZ66" s="2"/>
      <c r="ELA66" s="2"/>
      <c r="ELB66" s="2"/>
      <c r="ELC66" s="2"/>
      <c r="ELD66" s="2"/>
      <c r="ELE66" s="2"/>
      <c r="ELF66" s="2"/>
      <c r="ELG66" s="2"/>
      <c r="ELH66" s="2"/>
      <c r="ELI66" s="2"/>
      <c r="ELJ66" s="2"/>
      <c r="ELK66" s="2"/>
      <c r="ELL66" s="2"/>
      <c r="ELM66" s="2"/>
      <c r="ELN66" s="2"/>
      <c r="ELO66" s="2"/>
      <c r="ELP66" s="2"/>
      <c r="ELQ66" s="2"/>
      <c r="ELR66" s="2"/>
      <c r="ELS66" s="2"/>
      <c r="ELT66" s="2"/>
      <c r="ELU66" s="2"/>
      <c r="ELV66" s="2"/>
      <c r="ELW66" s="2"/>
      <c r="ELX66" s="2"/>
      <c r="ELY66" s="2"/>
      <c r="ELZ66" s="2"/>
      <c r="EMA66" s="2"/>
      <c r="EMB66" s="2"/>
      <c r="EMC66" s="2"/>
      <c r="EMD66" s="2"/>
      <c r="EME66" s="2"/>
      <c r="EMF66" s="2"/>
      <c r="EMG66" s="2"/>
      <c r="EMH66" s="2"/>
      <c r="EMI66" s="2"/>
      <c r="EMJ66" s="2"/>
      <c r="EMK66" s="2"/>
      <c r="EML66" s="2"/>
      <c r="EMM66" s="2"/>
      <c r="EMN66" s="2"/>
      <c r="EMO66" s="2"/>
      <c r="EMP66" s="2"/>
      <c r="EMQ66" s="2"/>
      <c r="EMR66" s="2"/>
      <c r="EMS66" s="2"/>
      <c r="EMT66" s="2"/>
      <c r="EMU66" s="2"/>
      <c r="EMV66" s="2"/>
      <c r="EMW66" s="2"/>
      <c r="EMX66" s="2"/>
      <c r="EMY66" s="2"/>
      <c r="EMZ66" s="2"/>
      <c r="ENA66" s="2"/>
      <c r="ENB66" s="2"/>
      <c r="ENC66" s="2"/>
      <c r="END66" s="2"/>
      <c r="ENE66" s="2"/>
      <c r="ENF66" s="2"/>
      <c r="ENG66" s="2"/>
      <c r="ENH66" s="2"/>
      <c r="ENI66" s="2"/>
      <c r="ENJ66" s="2"/>
      <c r="ENK66" s="2"/>
      <c r="ENL66" s="2"/>
      <c r="ENM66" s="2"/>
      <c r="ENN66" s="2"/>
      <c r="ENO66" s="2"/>
      <c r="ENP66" s="2"/>
      <c r="ENQ66" s="2"/>
      <c r="ENR66" s="2"/>
      <c r="ENS66" s="2"/>
      <c r="ENT66" s="2"/>
      <c r="ENU66" s="2"/>
      <c r="ENV66" s="2"/>
      <c r="ENW66" s="2"/>
      <c r="ENX66" s="2"/>
      <c r="ENY66" s="2"/>
      <c r="ENZ66" s="2"/>
      <c r="EOA66" s="2"/>
      <c r="EOB66" s="2"/>
      <c r="EOC66" s="2"/>
      <c r="EOD66" s="2"/>
      <c r="EOE66" s="2"/>
      <c r="EOF66" s="2"/>
      <c r="EOG66" s="2"/>
      <c r="EOH66" s="2"/>
      <c r="EOI66" s="2"/>
      <c r="EOJ66" s="2"/>
      <c r="EOK66" s="2"/>
      <c r="EOL66" s="2"/>
      <c r="EOM66" s="2"/>
      <c r="EON66" s="2"/>
      <c r="EOO66" s="2"/>
      <c r="EOP66" s="2"/>
      <c r="EOQ66" s="2"/>
      <c r="EOR66" s="2"/>
      <c r="EOS66" s="2"/>
      <c r="EOT66" s="2"/>
      <c r="EOU66" s="2"/>
      <c r="EOV66" s="2"/>
      <c r="EOW66" s="2"/>
      <c r="EOX66" s="2"/>
      <c r="EOY66" s="2"/>
      <c r="EOZ66" s="2"/>
      <c r="EPA66" s="2"/>
      <c r="EPB66" s="2"/>
      <c r="EPC66" s="2"/>
      <c r="EPD66" s="2"/>
      <c r="EPE66" s="2"/>
      <c r="EPF66" s="2"/>
      <c r="EPG66" s="2"/>
      <c r="EPH66" s="2"/>
      <c r="EPI66" s="2"/>
      <c r="EPJ66" s="2"/>
      <c r="EPK66" s="2"/>
      <c r="EPL66" s="2"/>
      <c r="EPM66" s="2"/>
      <c r="EPN66" s="2"/>
      <c r="EPO66" s="2"/>
      <c r="EPP66" s="2"/>
      <c r="EPQ66" s="2"/>
      <c r="EPR66" s="2"/>
      <c r="EPS66" s="2"/>
      <c r="EPT66" s="2"/>
      <c r="EPU66" s="2"/>
      <c r="EPV66" s="2"/>
      <c r="EPW66" s="2"/>
      <c r="EPX66" s="2"/>
      <c r="EPY66" s="2"/>
      <c r="EPZ66" s="2"/>
      <c r="EQA66" s="2"/>
      <c r="EQB66" s="2"/>
      <c r="EQC66" s="2"/>
      <c r="EQD66" s="2"/>
      <c r="EQE66" s="2"/>
      <c r="EQF66" s="2"/>
      <c r="EQG66" s="2"/>
      <c r="EQH66" s="2"/>
      <c r="EQI66" s="2"/>
      <c r="EQJ66" s="2"/>
      <c r="EQK66" s="2"/>
      <c r="EQL66" s="2"/>
      <c r="EQM66" s="2"/>
      <c r="EQN66" s="2"/>
      <c r="EQO66" s="2"/>
      <c r="EQP66" s="2"/>
      <c r="EQQ66" s="2"/>
      <c r="EQR66" s="2"/>
      <c r="EQS66" s="2"/>
      <c r="EQT66" s="2"/>
      <c r="EQU66" s="2"/>
      <c r="EQV66" s="2"/>
      <c r="EQW66" s="2"/>
      <c r="EQX66" s="2"/>
      <c r="EQY66" s="2"/>
      <c r="EQZ66" s="2"/>
      <c r="ERA66" s="2"/>
      <c r="ERB66" s="2"/>
      <c r="ERC66" s="2"/>
      <c r="ERD66" s="2"/>
      <c r="ERE66" s="2"/>
      <c r="ERF66" s="2"/>
      <c r="ERG66" s="2"/>
      <c r="ERH66" s="2"/>
      <c r="ERI66" s="2"/>
      <c r="ERJ66" s="2"/>
      <c r="ERK66" s="2"/>
      <c r="ERL66" s="2"/>
      <c r="ERM66" s="2"/>
      <c r="ERN66" s="2"/>
      <c r="ERO66" s="2"/>
      <c r="ERP66" s="2"/>
      <c r="ERQ66" s="2"/>
      <c r="ERR66" s="2"/>
      <c r="ERS66" s="2"/>
      <c r="ERT66" s="2"/>
      <c r="ERU66" s="2"/>
      <c r="ERV66" s="2"/>
      <c r="ERW66" s="2"/>
      <c r="ERX66" s="2"/>
      <c r="ERY66" s="2"/>
      <c r="ERZ66" s="2"/>
      <c r="ESA66" s="2"/>
      <c r="ESB66" s="2"/>
      <c r="ESC66" s="2"/>
      <c r="ESD66" s="2"/>
      <c r="ESE66" s="2"/>
      <c r="ESF66" s="2"/>
      <c r="ESG66" s="2"/>
      <c r="ESH66" s="2"/>
      <c r="ESI66" s="2"/>
      <c r="ESJ66" s="2"/>
      <c r="ESK66" s="2"/>
      <c r="ESL66" s="2"/>
      <c r="ESM66" s="2"/>
      <c r="ESN66" s="2"/>
      <c r="ESO66" s="2"/>
      <c r="ESP66" s="2"/>
      <c r="ESQ66" s="2"/>
      <c r="ESR66" s="2"/>
      <c r="ESS66" s="2"/>
      <c r="EST66" s="2"/>
      <c r="ESU66" s="2"/>
      <c r="ESV66" s="2"/>
      <c r="ESW66" s="2"/>
      <c r="ESX66" s="2"/>
      <c r="ESY66" s="2"/>
      <c r="ESZ66" s="2"/>
      <c r="ETA66" s="2"/>
      <c r="ETB66" s="2"/>
      <c r="ETC66" s="2"/>
      <c r="ETD66" s="2"/>
      <c r="ETE66" s="2"/>
      <c r="ETF66" s="2"/>
      <c r="ETG66" s="2"/>
      <c r="ETH66" s="2"/>
      <c r="ETI66" s="2"/>
      <c r="ETJ66" s="2"/>
      <c r="ETK66" s="2"/>
      <c r="ETL66" s="2"/>
      <c r="ETM66" s="2"/>
      <c r="ETN66" s="2"/>
      <c r="ETO66" s="2"/>
      <c r="ETP66" s="2"/>
      <c r="ETQ66" s="2"/>
      <c r="ETR66" s="2"/>
      <c r="ETS66" s="2"/>
      <c r="ETT66" s="2"/>
      <c r="ETU66" s="2"/>
      <c r="ETV66" s="2"/>
      <c r="ETW66" s="2"/>
      <c r="ETX66" s="2"/>
      <c r="ETY66" s="2"/>
      <c r="ETZ66" s="2"/>
      <c r="EUA66" s="2"/>
      <c r="EUB66" s="2"/>
      <c r="EUC66" s="2"/>
      <c r="EUD66" s="2"/>
      <c r="EUE66" s="2"/>
      <c r="EUF66" s="2"/>
      <c r="EUG66" s="2"/>
      <c r="EUH66" s="2"/>
      <c r="EUI66" s="2"/>
      <c r="EUJ66" s="2"/>
      <c r="EUK66" s="2"/>
      <c r="EUL66" s="2"/>
      <c r="EUM66" s="2"/>
      <c r="EUN66" s="2"/>
      <c r="EUO66" s="2"/>
      <c r="EUP66" s="2"/>
      <c r="EUQ66" s="2"/>
      <c r="EUR66" s="2"/>
      <c r="EUS66" s="2"/>
      <c r="EUT66" s="2"/>
      <c r="EUU66" s="2"/>
      <c r="EUV66" s="2"/>
      <c r="EUW66" s="2"/>
      <c r="EUX66" s="2"/>
      <c r="EUY66" s="2"/>
      <c r="EUZ66" s="2"/>
      <c r="EVA66" s="2"/>
      <c r="EVB66" s="2"/>
      <c r="EVC66" s="2"/>
      <c r="EVD66" s="2"/>
      <c r="EVE66" s="2"/>
      <c r="EVF66" s="2"/>
      <c r="EVG66" s="2"/>
      <c r="EVH66" s="2"/>
      <c r="EVI66" s="2"/>
      <c r="EVJ66" s="2"/>
      <c r="EVK66" s="2"/>
      <c r="EVL66" s="2"/>
      <c r="EVM66" s="2"/>
      <c r="EVN66" s="2"/>
      <c r="EVO66" s="2"/>
      <c r="EVP66" s="2"/>
      <c r="EVQ66" s="2"/>
      <c r="EVR66" s="2"/>
      <c r="EVS66" s="2"/>
      <c r="EVT66" s="2"/>
      <c r="EVU66" s="2"/>
      <c r="EVV66" s="2"/>
      <c r="EVW66" s="2"/>
      <c r="EVX66" s="2"/>
      <c r="EVY66" s="2"/>
      <c r="EVZ66" s="2"/>
      <c r="EWA66" s="2"/>
      <c r="EWB66" s="2"/>
      <c r="EWC66" s="2"/>
      <c r="EWD66" s="2"/>
      <c r="EWE66" s="2"/>
      <c r="EWF66" s="2"/>
      <c r="EWG66" s="2"/>
      <c r="EWH66" s="2"/>
      <c r="EWI66" s="2"/>
      <c r="EWJ66" s="2"/>
      <c r="EWK66" s="2"/>
      <c r="EWL66" s="2"/>
      <c r="EWM66" s="2"/>
      <c r="EWN66" s="2"/>
      <c r="EWO66" s="2"/>
      <c r="EWP66" s="2"/>
      <c r="EWQ66" s="2"/>
      <c r="EWR66" s="2"/>
      <c r="EWS66" s="2"/>
      <c r="EWT66" s="2"/>
      <c r="EWU66" s="2"/>
      <c r="EWV66" s="2"/>
      <c r="EWW66" s="2"/>
      <c r="EWX66" s="2"/>
      <c r="EWY66" s="2"/>
      <c r="EWZ66" s="2"/>
      <c r="EXA66" s="2"/>
      <c r="EXB66" s="2"/>
      <c r="EXC66" s="2"/>
      <c r="EXD66" s="2"/>
      <c r="EXE66" s="2"/>
      <c r="EXF66" s="2"/>
      <c r="EXG66" s="2"/>
      <c r="EXH66" s="2"/>
      <c r="EXI66" s="2"/>
      <c r="EXJ66" s="2"/>
      <c r="EXK66" s="2"/>
      <c r="EXL66" s="2"/>
      <c r="EXM66" s="2"/>
      <c r="EXN66" s="2"/>
      <c r="EXO66" s="2"/>
      <c r="EXP66" s="2"/>
      <c r="EXQ66" s="2"/>
      <c r="EXR66" s="2"/>
      <c r="EXS66" s="2"/>
      <c r="EXT66" s="2"/>
      <c r="EXU66" s="2"/>
      <c r="EXV66" s="2"/>
      <c r="EXW66" s="2"/>
      <c r="EXX66" s="2"/>
      <c r="EXY66" s="2"/>
      <c r="EXZ66" s="2"/>
      <c r="EYA66" s="2"/>
      <c r="EYB66" s="2"/>
      <c r="EYC66" s="2"/>
      <c r="EYD66" s="2"/>
      <c r="EYE66" s="2"/>
      <c r="EYF66" s="2"/>
      <c r="EYG66" s="2"/>
      <c r="EYH66" s="2"/>
      <c r="EYI66" s="2"/>
      <c r="EYJ66" s="2"/>
      <c r="EYK66" s="2"/>
      <c r="EYL66" s="2"/>
      <c r="EYM66" s="2"/>
      <c r="EYN66" s="2"/>
      <c r="EYO66" s="2"/>
      <c r="EYP66" s="2"/>
      <c r="EYQ66" s="2"/>
      <c r="EYR66" s="2"/>
      <c r="EYS66" s="2"/>
      <c r="EYT66" s="2"/>
      <c r="EYU66" s="2"/>
      <c r="EYV66" s="2"/>
      <c r="EYW66" s="2"/>
      <c r="EYX66" s="2"/>
      <c r="EYY66" s="2"/>
      <c r="EYZ66" s="2"/>
      <c r="EZA66" s="2"/>
      <c r="EZB66" s="2"/>
      <c r="EZC66" s="2"/>
      <c r="EZD66" s="2"/>
      <c r="EZE66" s="2"/>
      <c r="EZF66" s="2"/>
      <c r="EZG66" s="2"/>
      <c r="EZH66" s="2"/>
      <c r="EZI66" s="2"/>
      <c r="EZJ66" s="2"/>
      <c r="EZK66" s="2"/>
      <c r="EZL66" s="2"/>
      <c r="EZM66" s="2"/>
      <c r="EZN66" s="2"/>
      <c r="EZO66" s="2"/>
      <c r="EZP66" s="2"/>
      <c r="EZQ66" s="2"/>
      <c r="EZR66" s="2"/>
      <c r="EZS66" s="2"/>
      <c r="EZT66" s="2"/>
      <c r="EZU66" s="2"/>
      <c r="EZV66" s="2"/>
      <c r="EZW66" s="2"/>
      <c r="EZX66" s="2"/>
      <c r="EZY66" s="2"/>
      <c r="EZZ66" s="2"/>
      <c r="FAA66" s="2"/>
      <c r="FAB66" s="2"/>
      <c r="FAC66" s="2"/>
      <c r="FAD66" s="2"/>
      <c r="FAE66" s="2"/>
      <c r="FAF66" s="2"/>
      <c r="FAG66" s="2"/>
      <c r="FAH66" s="2"/>
      <c r="FAI66" s="2"/>
      <c r="FAJ66" s="2"/>
      <c r="FAK66" s="2"/>
      <c r="FAL66" s="2"/>
      <c r="FAM66" s="2"/>
      <c r="FAN66" s="2"/>
      <c r="FAO66" s="2"/>
      <c r="FAP66" s="2"/>
      <c r="FAQ66" s="2"/>
      <c r="FAR66" s="2"/>
      <c r="FAS66" s="2"/>
      <c r="FAT66" s="2"/>
      <c r="FAU66" s="2"/>
      <c r="FAV66" s="2"/>
      <c r="FAW66" s="2"/>
      <c r="FAX66" s="2"/>
      <c r="FAY66" s="2"/>
      <c r="FAZ66" s="2"/>
      <c r="FBA66" s="2"/>
      <c r="FBB66" s="2"/>
      <c r="FBC66" s="2"/>
      <c r="FBD66" s="2"/>
      <c r="FBE66" s="2"/>
      <c r="FBF66" s="2"/>
      <c r="FBG66" s="2"/>
      <c r="FBH66" s="2"/>
      <c r="FBI66" s="2"/>
      <c r="FBJ66" s="2"/>
      <c r="FBK66" s="2"/>
      <c r="FBL66" s="2"/>
      <c r="FBM66" s="2"/>
      <c r="FBN66" s="2"/>
      <c r="FBO66" s="2"/>
      <c r="FBP66" s="2"/>
      <c r="FBQ66" s="2"/>
      <c r="FBR66" s="2"/>
      <c r="FBS66" s="2"/>
      <c r="FBT66" s="2"/>
      <c r="FBU66" s="2"/>
      <c r="FBV66" s="2"/>
      <c r="FBW66" s="2"/>
      <c r="FBX66" s="2"/>
      <c r="FBY66" s="2"/>
      <c r="FBZ66" s="2"/>
      <c r="FCA66" s="2"/>
      <c r="FCB66" s="2"/>
      <c r="FCC66" s="2"/>
      <c r="FCD66" s="2"/>
      <c r="FCE66" s="2"/>
      <c r="FCF66" s="2"/>
      <c r="FCG66" s="2"/>
      <c r="FCH66" s="2"/>
      <c r="FCI66" s="2"/>
      <c r="FCJ66" s="2"/>
      <c r="FCK66" s="2"/>
      <c r="FCL66" s="2"/>
      <c r="FCM66" s="2"/>
      <c r="FCN66" s="2"/>
      <c r="FCO66" s="2"/>
      <c r="FCP66" s="2"/>
      <c r="FCQ66" s="2"/>
      <c r="FCR66" s="2"/>
      <c r="FCS66" s="2"/>
      <c r="FCT66" s="2"/>
      <c r="FCU66" s="2"/>
      <c r="FCV66" s="2"/>
      <c r="FCW66" s="2"/>
      <c r="FCX66" s="2"/>
      <c r="FCY66" s="2"/>
      <c r="FCZ66" s="2"/>
      <c r="FDA66" s="2"/>
      <c r="FDB66" s="2"/>
      <c r="FDC66" s="2"/>
      <c r="FDD66" s="2"/>
      <c r="FDE66" s="2"/>
      <c r="FDF66" s="2"/>
      <c r="FDG66" s="2"/>
      <c r="FDH66" s="2"/>
      <c r="FDI66" s="2"/>
      <c r="FDJ66" s="2"/>
      <c r="FDK66" s="2"/>
      <c r="FDL66" s="2"/>
      <c r="FDM66" s="2"/>
      <c r="FDN66" s="2"/>
      <c r="FDO66" s="2"/>
      <c r="FDP66" s="2"/>
      <c r="FDQ66" s="2"/>
      <c r="FDR66" s="2"/>
      <c r="FDS66" s="2"/>
      <c r="FDT66" s="2"/>
      <c r="FDU66" s="2"/>
      <c r="FDV66" s="2"/>
      <c r="FDW66" s="2"/>
      <c r="FDX66" s="2"/>
      <c r="FDY66" s="2"/>
      <c r="FDZ66" s="2"/>
      <c r="FEA66" s="2"/>
      <c r="FEB66" s="2"/>
      <c r="FEC66" s="2"/>
      <c r="FED66" s="2"/>
      <c r="FEE66" s="2"/>
      <c r="FEF66" s="2"/>
      <c r="FEG66" s="2"/>
      <c r="FEH66" s="2"/>
      <c r="FEI66" s="2"/>
      <c r="FEJ66" s="2"/>
      <c r="FEK66" s="2"/>
      <c r="FEL66" s="2"/>
      <c r="FEM66" s="2"/>
      <c r="FEN66" s="2"/>
      <c r="FEO66" s="2"/>
      <c r="FEP66" s="2"/>
      <c r="FEQ66" s="2"/>
      <c r="FER66" s="2"/>
      <c r="FES66" s="2"/>
      <c r="FET66" s="2"/>
      <c r="FEU66" s="2"/>
      <c r="FEV66" s="2"/>
      <c r="FEW66" s="2"/>
      <c r="FEX66" s="2"/>
      <c r="FEY66" s="2"/>
      <c r="FEZ66" s="2"/>
      <c r="FFA66" s="2"/>
      <c r="FFB66" s="2"/>
      <c r="FFC66" s="2"/>
      <c r="FFD66" s="2"/>
      <c r="FFE66" s="2"/>
      <c r="FFF66" s="2"/>
      <c r="FFG66" s="2"/>
      <c r="FFH66" s="2"/>
      <c r="FFI66" s="2"/>
      <c r="FFJ66" s="2"/>
      <c r="FFK66" s="2"/>
      <c r="FFL66" s="2"/>
      <c r="FFM66" s="2"/>
      <c r="FFN66" s="2"/>
      <c r="FFO66" s="2"/>
      <c r="FFP66" s="2"/>
      <c r="FFQ66" s="2"/>
      <c r="FFR66" s="2"/>
      <c r="FFS66" s="2"/>
      <c r="FFT66" s="2"/>
      <c r="FFU66" s="2"/>
      <c r="FFV66" s="2"/>
      <c r="FFW66" s="2"/>
      <c r="FFX66" s="2"/>
      <c r="FFY66" s="2"/>
      <c r="FFZ66" s="2"/>
      <c r="FGA66" s="2"/>
      <c r="FGB66" s="2"/>
      <c r="FGC66" s="2"/>
      <c r="FGD66" s="2"/>
      <c r="FGE66" s="2"/>
      <c r="FGF66" s="2"/>
      <c r="FGG66" s="2"/>
      <c r="FGH66" s="2"/>
      <c r="FGI66" s="2"/>
      <c r="FGJ66" s="2"/>
      <c r="FGK66" s="2"/>
      <c r="FGL66" s="2"/>
      <c r="FGM66" s="2"/>
      <c r="FGN66" s="2"/>
      <c r="FGO66" s="2"/>
      <c r="FGP66" s="2"/>
      <c r="FGQ66" s="2"/>
      <c r="FGR66" s="2"/>
      <c r="FGS66" s="2"/>
      <c r="FGT66" s="2"/>
      <c r="FGU66" s="2"/>
      <c r="FGV66" s="2"/>
      <c r="FGW66" s="2"/>
      <c r="FGX66" s="2"/>
      <c r="FGY66" s="2"/>
      <c r="FGZ66" s="2"/>
      <c r="FHA66" s="2"/>
      <c r="FHB66" s="2"/>
      <c r="FHC66" s="2"/>
      <c r="FHD66" s="2"/>
      <c r="FHE66" s="2"/>
      <c r="FHF66" s="2"/>
      <c r="FHG66" s="2"/>
      <c r="FHH66" s="2"/>
      <c r="FHI66" s="2"/>
      <c r="FHJ66" s="2"/>
      <c r="FHK66" s="2"/>
      <c r="FHL66" s="2"/>
      <c r="FHM66" s="2"/>
      <c r="FHN66" s="2"/>
      <c r="FHO66" s="2"/>
      <c r="FHP66" s="2"/>
      <c r="FHQ66" s="2"/>
      <c r="FHR66" s="2"/>
      <c r="FHS66" s="2"/>
      <c r="FHT66" s="2"/>
      <c r="FHU66" s="2"/>
      <c r="FHV66" s="2"/>
      <c r="FHW66" s="2"/>
      <c r="FHX66" s="2"/>
      <c r="FHY66" s="2"/>
      <c r="FHZ66" s="2"/>
      <c r="FIA66" s="2"/>
      <c r="FIB66" s="2"/>
      <c r="FIC66" s="2"/>
      <c r="FID66" s="2"/>
      <c r="FIE66" s="2"/>
      <c r="FIF66" s="2"/>
      <c r="FIG66" s="2"/>
      <c r="FIH66" s="2"/>
      <c r="FII66" s="2"/>
      <c r="FIJ66" s="2"/>
      <c r="FIK66" s="2"/>
      <c r="FIL66" s="2"/>
      <c r="FIM66" s="2"/>
      <c r="FIN66" s="2"/>
      <c r="FIO66" s="2"/>
      <c r="FIP66" s="2"/>
      <c r="FIQ66" s="2"/>
      <c r="FIR66" s="2"/>
      <c r="FIS66" s="2"/>
      <c r="FIT66" s="2"/>
      <c r="FIU66" s="2"/>
      <c r="FIV66" s="2"/>
      <c r="FIW66" s="2"/>
      <c r="FIX66" s="2"/>
      <c r="FIY66" s="2"/>
      <c r="FIZ66" s="2"/>
      <c r="FJA66" s="2"/>
      <c r="FJB66" s="2"/>
      <c r="FJC66" s="2"/>
      <c r="FJD66" s="2"/>
      <c r="FJE66" s="2"/>
      <c r="FJF66" s="2"/>
      <c r="FJG66" s="2"/>
      <c r="FJH66" s="2"/>
      <c r="FJI66" s="2"/>
      <c r="FJJ66" s="2"/>
      <c r="FJK66" s="2"/>
      <c r="FJL66" s="2"/>
      <c r="FJM66" s="2"/>
      <c r="FJN66" s="2"/>
      <c r="FJO66" s="2"/>
      <c r="FJP66" s="2"/>
      <c r="FJQ66" s="2"/>
      <c r="FJR66" s="2"/>
      <c r="FJS66" s="2"/>
      <c r="FJT66" s="2"/>
      <c r="FJU66" s="2"/>
      <c r="FJV66" s="2"/>
      <c r="FJW66" s="2"/>
      <c r="FJX66" s="2"/>
      <c r="FJY66" s="2"/>
      <c r="FJZ66" s="2"/>
      <c r="FKA66" s="2"/>
      <c r="FKB66" s="2"/>
      <c r="FKC66" s="2"/>
      <c r="FKD66" s="2"/>
      <c r="FKE66" s="2"/>
      <c r="FKF66" s="2"/>
      <c r="FKG66" s="2"/>
      <c r="FKH66" s="2"/>
      <c r="FKI66" s="2"/>
      <c r="FKJ66" s="2"/>
      <c r="FKK66" s="2"/>
      <c r="FKL66" s="2"/>
      <c r="FKM66" s="2"/>
      <c r="FKN66" s="2"/>
      <c r="FKO66" s="2"/>
      <c r="FKP66" s="2"/>
      <c r="FKQ66" s="2"/>
      <c r="FKR66" s="2"/>
      <c r="FKS66" s="2"/>
      <c r="FKT66" s="2"/>
      <c r="FKU66" s="2"/>
      <c r="FKV66" s="2"/>
      <c r="FKW66" s="2"/>
      <c r="FKX66" s="2"/>
      <c r="FKY66" s="2"/>
      <c r="FKZ66" s="2"/>
      <c r="FLA66" s="2"/>
      <c r="FLB66" s="2"/>
      <c r="FLC66" s="2"/>
      <c r="FLD66" s="2"/>
      <c r="FLE66" s="2"/>
      <c r="FLF66" s="2"/>
      <c r="FLG66" s="2"/>
      <c r="FLH66" s="2"/>
      <c r="FLI66" s="2"/>
      <c r="FLJ66" s="2"/>
      <c r="FLK66" s="2"/>
      <c r="FLL66" s="2"/>
      <c r="FLM66" s="2"/>
      <c r="FLN66" s="2"/>
      <c r="FLO66" s="2"/>
      <c r="FLP66" s="2"/>
      <c r="FLQ66" s="2"/>
      <c r="FLR66" s="2"/>
      <c r="FLS66" s="2"/>
      <c r="FLT66" s="2"/>
      <c r="FLU66" s="2"/>
      <c r="FLV66" s="2"/>
      <c r="FLW66" s="2"/>
      <c r="FLX66" s="2"/>
      <c r="FLY66" s="2"/>
      <c r="FLZ66" s="2"/>
      <c r="FMA66" s="2"/>
      <c r="FMB66" s="2"/>
      <c r="FMC66" s="2"/>
      <c r="FMD66" s="2"/>
      <c r="FME66" s="2"/>
      <c r="FMF66" s="2"/>
      <c r="FMG66" s="2"/>
      <c r="FMH66" s="2"/>
      <c r="FMI66" s="2"/>
      <c r="FMJ66" s="2"/>
      <c r="FMK66" s="2"/>
      <c r="FML66" s="2"/>
      <c r="FMM66" s="2"/>
      <c r="FMN66" s="2"/>
      <c r="FMO66" s="2"/>
      <c r="FMP66" s="2"/>
      <c r="FMQ66" s="2"/>
      <c r="FMR66" s="2"/>
      <c r="FMS66" s="2"/>
      <c r="FMT66" s="2"/>
      <c r="FMU66" s="2"/>
      <c r="FMV66" s="2"/>
      <c r="FMW66" s="2"/>
      <c r="FMX66" s="2"/>
      <c r="FMY66" s="2"/>
      <c r="FMZ66" s="2"/>
      <c r="FNA66" s="2"/>
      <c r="FNB66" s="2"/>
      <c r="FNC66" s="2"/>
      <c r="FND66" s="2"/>
      <c r="FNE66" s="2"/>
      <c r="FNF66" s="2"/>
      <c r="FNG66" s="2"/>
      <c r="FNH66" s="2"/>
      <c r="FNI66" s="2"/>
      <c r="FNJ66" s="2"/>
      <c r="FNK66" s="2"/>
      <c r="FNL66" s="2"/>
      <c r="FNM66" s="2"/>
      <c r="FNN66" s="2"/>
      <c r="FNO66" s="2"/>
      <c r="FNP66" s="2"/>
      <c r="FNQ66" s="2"/>
      <c r="FNR66" s="2"/>
      <c r="FNS66" s="2"/>
      <c r="FNT66" s="2"/>
      <c r="FNU66" s="2"/>
      <c r="FNV66" s="2"/>
      <c r="FNW66" s="2"/>
      <c r="FNX66" s="2"/>
      <c r="FNY66" s="2"/>
      <c r="FNZ66" s="2"/>
      <c r="FOA66" s="2"/>
      <c r="FOB66" s="2"/>
      <c r="FOC66" s="2"/>
      <c r="FOD66" s="2"/>
      <c r="FOE66" s="2"/>
      <c r="FOF66" s="2"/>
      <c r="FOG66" s="2"/>
      <c r="FOH66" s="2"/>
      <c r="FOI66" s="2"/>
      <c r="FOJ66" s="2"/>
      <c r="FOK66" s="2"/>
      <c r="FOL66" s="2"/>
      <c r="FOM66" s="2"/>
      <c r="FON66" s="2"/>
      <c r="FOO66" s="2"/>
      <c r="FOP66" s="2"/>
      <c r="FOQ66" s="2"/>
      <c r="FOR66" s="2"/>
      <c r="FOS66" s="2"/>
      <c r="FOT66" s="2"/>
      <c r="FOU66" s="2"/>
      <c r="FOV66" s="2"/>
      <c r="FOW66" s="2"/>
      <c r="FOX66" s="2"/>
      <c r="FOY66" s="2"/>
      <c r="FOZ66" s="2"/>
      <c r="FPA66" s="2"/>
      <c r="FPB66" s="2"/>
      <c r="FPC66" s="2"/>
      <c r="FPD66" s="2"/>
      <c r="FPE66" s="2"/>
      <c r="FPF66" s="2"/>
      <c r="FPG66" s="2"/>
      <c r="FPH66" s="2"/>
      <c r="FPI66" s="2"/>
      <c r="FPJ66" s="2"/>
      <c r="FPK66" s="2"/>
      <c r="FPL66" s="2"/>
      <c r="FPM66" s="2"/>
      <c r="FPN66" s="2"/>
      <c r="FPO66" s="2"/>
      <c r="FPP66" s="2"/>
      <c r="FPQ66" s="2"/>
      <c r="FPR66" s="2"/>
      <c r="FPS66" s="2"/>
      <c r="FPT66" s="2"/>
      <c r="FPU66" s="2"/>
      <c r="FPV66" s="2"/>
      <c r="FPW66" s="2"/>
      <c r="FPX66" s="2"/>
      <c r="FPY66" s="2"/>
      <c r="FPZ66" s="2"/>
      <c r="FQA66" s="2"/>
      <c r="FQB66" s="2"/>
      <c r="FQC66" s="2"/>
      <c r="FQD66" s="2"/>
      <c r="FQE66" s="2"/>
      <c r="FQF66" s="2"/>
      <c r="FQG66" s="2"/>
      <c r="FQH66" s="2"/>
      <c r="FQI66" s="2"/>
      <c r="FQJ66" s="2"/>
      <c r="FQK66" s="2"/>
      <c r="FQL66" s="2"/>
      <c r="FQM66" s="2"/>
      <c r="FQN66" s="2"/>
      <c r="FQO66" s="2"/>
      <c r="FQP66" s="2"/>
      <c r="FQQ66" s="2"/>
      <c r="FQR66" s="2"/>
      <c r="FQS66" s="2"/>
      <c r="FQT66" s="2"/>
      <c r="FQU66" s="2"/>
      <c r="FQV66" s="2"/>
      <c r="FQW66" s="2"/>
      <c r="FQX66" s="2"/>
      <c r="FQY66" s="2"/>
      <c r="FQZ66" s="2"/>
      <c r="FRA66" s="2"/>
      <c r="FRB66" s="2"/>
      <c r="FRC66" s="2"/>
      <c r="FRD66" s="2"/>
      <c r="FRE66" s="2"/>
      <c r="FRF66" s="2"/>
      <c r="FRG66" s="2"/>
      <c r="FRH66" s="2"/>
      <c r="FRI66" s="2"/>
      <c r="FRJ66" s="2"/>
      <c r="FRK66" s="2"/>
      <c r="FRL66" s="2"/>
      <c r="FRM66" s="2"/>
      <c r="FRN66" s="2"/>
      <c r="FRO66" s="2"/>
      <c r="FRP66" s="2"/>
      <c r="FRQ66" s="2"/>
      <c r="FRR66" s="2"/>
      <c r="FRS66" s="2"/>
      <c r="FRT66" s="2"/>
      <c r="FRU66" s="2"/>
      <c r="FRV66" s="2"/>
      <c r="FRW66" s="2"/>
      <c r="FRX66" s="2"/>
      <c r="FRY66" s="2"/>
      <c r="FRZ66" s="2"/>
      <c r="FSA66" s="2"/>
      <c r="FSB66" s="2"/>
      <c r="FSC66" s="2"/>
      <c r="FSD66" s="2"/>
      <c r="FSE66" s="2"/>
      <c r="FSF66" s="2"/>
      <c r="FSG66" s="2"/>
      <c r="FSH66" s="2"/>
      <c r="FSI66" s="2"/>
      <c r="FSJ66" s="2"/>
      <c r="FSK66" s="2"/>
      <c r="FSL66" s="2"/>
      <c r="FSM66" s="2"/>
      <c r="FSN66" s="2"/>
      <c r="FSO66" s="2"/>
      <c r="FSP66" s="2"/>
      <c r="FSQ66" s="2"/>
      <c r="FSR66" s="2"/>
      <c r="FSS66" s="2"/>
      <c r="FST66" s="2"/>
      <c r="FSU66" s="2"/>
      <c r="FSV66" s="2"/>
      <c r="FSW66" s="2"/>
      <c r="FSX66" s="2"/>
      <c r="FSY66" s="2"/>
      <c r="FSZ66" s="2"/>
      <c r="FTA66" s="2"/>
      <c r="FTB66" s="2"/>
      <c r="FTC66" s="2"/>
      <c r="FTD66" s="2"/>
      <c r="FTE66" s="2"/>
      <c r="FTF66" s="2"/>
      <c r="FTG66" s="2"/>
      <c r="FTH66" s="2"/>
      <c r="FTI66" s="2"/>
      <c r="FTJ66" s="2"/>
      <c r="FTK66" s="2"/>
      <c r="FTL66" s="2"/>
      <c r="FTM66" s="2"/>
      <c r="FTN66" s="2"/>
      <c r="FTO66" s="2"/>
      <c r="FTP66" s="2"/>
      <c r="FTQ66" s="2"/>
      <c r="FTR66" s="2"/>
      <c r="FTS66" s="2"/>
      <c r="FTT66" s="2"/>
      <c r="FTU66" s="2"/>
      <c r="FTV66" s="2"/>
      <c r="FTW66" s="2"/>
      <c r="FTX66" s="2"/>
      <c r="FTY66" s="2"/>
      <c r="FTZ66" s="2"/>
      <c r="FUA66" s="2"/>
      <c r="FUB66" s="2"/>
      <c r="FUC66" s="2"/>
      <c r="FUD66" s="2"/>
      <c r="FUE66" s="2"/>
      <c r="FUF66" s="2"/>
      <c r="FUG66" s="2"/>
      <c r="FUH66" s="2"/>
      <c r="FUI66" s="2"/>
      <c r="FUJ66" s="2"/>
      <c r="FUK66" s="2"/>
      <c r="FUL66" s="2"/>
      <c r="FUM66" s="2"/>
      <c r="FUN66" s="2"/>
      <c r="FUO66" s="2"/>
      <c r="FUP66" s="2"/>
      <c r="FUQ66" s="2"/>
      <c r="FUR66" s="2"/>
      <c r="FUS66" s="2"/>
      <c r="FUT66" s="2"/>
      <c r="FUU66" s="2"/>
      <c r="FUV66" s="2"/>
      <c r="FUW66" s="2"/>
      <c r="FUX66" s="2"/>
      <c r="FUY66" s="2"/>
      <c r="FUZ66" s="2"/>
      <c r="FVA66" s="2"/>
      <c r="FVB66" s="2"/>
      <c r="FVC66" s="2"/>
      <c r="FVD66" s="2"/>
      <c r="FVE66" s="2"/>
      <c r="FVF66" s="2"/>
      <c r="FVG66" s="2"/>
      <c r="FVH66" s="2"/>
      <c r="FVI66" s="2"/>
      <c r="FVJ66" s="2"/>
      <c r="FVK66" s="2"/>
      <c r="FVL66" s="2"/>
      <c r="FVM66" s="2"/>
      <c r="FVN66" s="2"/>
      <c r="FVO66" s="2"/>
      <c r="FVP66" s="2"/>
      <c r="FVQ66" s="2"/>
      <c r="FVR66" s="2"/>
      <c r="FVS66" s="2"/>
      <c r="FVT66" s="2"/>
      <c r="FVU66" s="2"/>
      <c r="FVV66" s="2"/>
      <c r="FVW66" s="2"/>
      <c r="FVX66" s="2"/>
      <c r="FVY66" s="2"/>
      <c r="FVZ66" s="2"/>
      <c r="FWA66" s="2"/>
      <c r="FWB66" s="2"/>
      <c r="FWC66" s="2"/>
      <c r="FWD66" s="2"/>
      <c r="FWE66" s="2"/>
      <c r="FWF66" s="2"/>
      <c r="FWG66" s="2"/>
      <c r="FWH66" s="2"/>
      <c r="FWI66" s="2"/>
      <c r="FWJ66" s="2"/>
      <c r="FWK66" s="2"/>
      <c r="FWL66" s="2"/>
      <c r="FWM66" s="2"/>
      <c r="FWN66" s="2"/>
      <c r="FWO66" s="2"/>
      <c r="FWP66" s="2"/>
      <c r="FWQ66" s="2"/>
      <c r="FWR66" s="2"/>
      <c r="FWS66" s="2"/>
      <c r="FWT66" s="2"/>
      <c r="FWU66" s="2"/>
      <c r="FWV66" s="2"/>
      <c r="FWW66" s="2"/>
      <c r="FWX66" s="2"/>
      <c r="FWY66" s="2"/>
      <c r="FWZ66" s="2"/>
      <c r="FXA66" s="2"/>
      <c r="FXB66" s="2"/>
      <c r="FXC66" s="2"/>
      <c r="FXD66" s="2"/>
      <c r="FXE66" s="2"/>
      <c r="FXF66" s="2"/>
      <c r="FXG66" s="2"/>
      <c r="FXH66" s="2"/>
      <c r="FXI66" s="2"/>
      <c r="FXJ66" s="2"/>
      <c r="FXK66" s="2"/>
      <c r="FXL66" s="2"/>
      <c r="FXM66" s="2"/>
      <c r="FXN66" s="2"/>
      <c r="FXO66" s="2"/>
      <c r="FXP66" s="2"/>
      <c r="FXQ66" s="2"/>
      <c r="FXR66" s="2"/>
      <c r="FXS66" s="2"/>
      <c r="FXT66" s="2"/>
      <c r="FXU66" s="2"/>
      <c r="FXV66" s="2"/>
      <c r="FXW66" s="2"/>
      <c r="FXX66" s="2"/>
      <c r="FXY66" s="2"/>
      <c r="FXZ66" s="2"/>
      <c r="FYA66" s="2"/>
      <c r="FYB66" s="2"/>
      <c r="FYC66" s="2"/>
      <c r="FYD66" s="2"/>
      <c r="FYE66" s="2"/>
      <c r="FYF66" s="2"/>
      <c r="FYG66" s="2"/>
      <c r="FYH66" s="2"/>
      <c r="FYI66" s="2"/>
      <c r="FYJ66" s="2"/>
      <c r="FYK66" s="2"/>
      <c r="FYL66" s="2"/>
      <c r="FYM66" s="2"/>
      <c r="FYN66" s="2"/>
      <c r="FYO66" s="2"/>
      <c r="FYP66" s="2"/>
      <c r="FYQ66" s="2"/>
      <c r="FYR66" s="2"/>
      <c r="FYS66" s="2"/>
      <c r="FYT66" s="2"/>
      <c r="FYU66" s="2"/>
      <c r="FYV66" s="2"/>
      <c r="FYW66" s="2"/>
      <c r="FYX66" s="2"/>
      <c r="FYY66" s="2"/>
      <c r="FYZ66" s="2"/>
      <c r="FZA66" s="2"/>
      <c r="FZB66" s="2"/>
      <c r="FZC66" s="2"/>
      <c r="FZD66" s="2"/>
      <c r="FZE66" s="2"/>
      <c r="FZF66" s="2"/>
      <c r="FZG66" s="2"/>
      <c r="FZH66" s="2"/>
      <c r="FZI66" s="2"/>
      <c r="FZJ66" s="2"/>
      <c r="FZK66" s="2"/>
      <c r="FZL66" s="2"/>
      <c r="FZM66" s="2"/>
      <c r="FZN66" s="2"/>
      <c r="FZO66" s="2"/>
      <c r="FZP66" s="2"/>
      <c r="FZQ66" s="2"/>
      <c r="FZR66" s="2"/>
      <c r="FZS66" s="2"/>
      <c r="FZT66" s="2"/>
      <c r="FZU66" s="2"/>
      <c r="FZV66" s="2"/>
      <c r="FZW66" s="2"/>
      <c r="FZX66" s="2"/>
      <c r="FZY66" s="2"/>
      <c r="FZZ66" s="2"/>
      <c r="GAA66" s="2"/>
      <c r="GAB66" s="2"/>
      <c r="GAC66" s="2"/>
      <c r="GAD66" s="2"/>
      <c r="GAE66" s="2"/>
      <c r="GAF66" s="2"/>
      <c r="GAG66" s="2"/>
      <c r="GAH66" s="2"/>
      <c r="GAI66" s="2"/>
      <c r="GAJ66" s="2"/>
      <c r="GAK66" s="2"/>
      <c r="GAL66" s="2"/>
      <c r="GAM66" s="2"/>
      <c r="GAN66" s="2"/>
      <c r="GAO66" s="2"/>
      <c r="GAP66" s="2"/>
      <c r="GAQ66" s="2"/>
      <c r="GAR66" s="2"/>
      <c r="GAS66" s="2"/>
      <c r="GAT66" s="2"/>
      <c r="GAU66" s="2"/>
      <c r="GAV66" s="2"/>
      <c r="GAW66" s="2"/>
      <c r="GAX66" s="2"/>
      <c r="GAY66" s="2"/>
      <c r="GAZ66" s="2"/>
      <c r="GBA66" s="2"/>
      <c r="GBB66" s="2"/>
      <c r="GBC66" s="2"/>
      <c r="GBD66" s="2"/>
      <c r="GBE66" s="2"/>
      <c r="GBF66" s="2"/>
      <c r="GBG66" s="2"/>
      <c r="GBH66" s="2"/>
      <c r="GBI66" s="2"/>
      <c r="GBJ66" s="2"/>
      <c r="GBK66" s="2"/>
      <c r="GBL66" s="2"/>
      <c r="GBM66" s="2"/>
      <c r="GBN66" s="2"/>
      <c r="GBO66" s="2"/>
      <c r="GBP66" s="2"/>
      <c r="GBQ66" s="2"/>
      <c r="GBR66" s="2"/>
      <c r="GBS66" s="2"/>
      <c r="GBT66" s="2"/>
      <c r="GBU66" s="2"/>
      <c r="GBV66" s="2"/>
      <c r="GBW66" s="2"/>
      <c r="GBX66" s="2"/>
      <c r="GBY66" s="2"/>
      <c r="GBZ66" s="2"/>
      <c r="GCA66" s="2"/>
      <c r="GCB66" s="2"/>
      <c r="GCC66" s="2"/>
      <c r="GCD66" s="2"/>
      <c r="GCE66" s="2"/>
      <c r="GCF66" s="2"/>
      <c r="GCG66" s="2"/>
      <c r="GCH66" s="2"/>
      <c r="GCI66" s="2"/>
      <c r="GCJ66" s="2"/>
      <c r="GCK66" s="2"/>
      <c r="GCL66" s="2"/>
      <c r="GCM66" s="2"/>
      <c r="GCN66" s="2"/>
      <c r="GCO66" s="2"/>
      <c r="GCP66" s="2"/>
      <c r="GCQ66" s="2"/>
      <c r="GCR66" s="2"/>
      <c r="GCS66" s="2"/>
      <c r="GCT66" s="2"/>
      <c r="GCU66" s="2"/>
      <c r="GCV66" s="2"/>
      <c r="GCW66" s="2"/>
      <c r="GCX66" s="2"/>
      <c r="GCY66" s="2"/>
      <c r="GCZ66" s="2"/>
      <c r="GDA66" s="2"/>
      <c r="GDB66" s="2"/>
      <c r="GDC66" s="2"/>
      <c r="GDD66" s="2"/>
      <c r="GDE66" s="2"/>
      <c r="GDF66" s="2"/>
      <c r="GDG66" s="2"/>
      <c r="GDH66" s="2"/>
      <c r="GDI66" s="2"/>
      <c r="GDJ66" s="2"/>
      <c r="GDK66" s="2"/>
      <c r="GDL66" s="2"/>
      <c r="GDM66" s="2"/>
      <c r="GDN66" s="2"/>
      <c r="GDO66" s="2"/>
      <c r="GDP66" s="2"/>
      <c r="GDQ66" s="2"/>
      <c r="GDR66" s="2"/>
      <c r="GDS66" s="2"/>
      <c r="GDT66" s="2"/>
      <c r="GDU66" s="2"/>
      <c r="GDV66" s="2"/>
      <c r="GDW66" s="2"/>
      <c r="GDX66" s="2"/>
      <c r="GDY66" s="2"/>
      <c r="GDZ66" s="2"/>
      <c r="GEA66" s="2"/>
      <c r="GEB66" s="2"/>
      <c r="GEC66" s="2"/>
      <c r="GED66" s="2"/>
      <c r="GEE66" s="2"/>
      <c r="GEF66" s="2"/>
      <c r="GEG66" s="2"/>
      <c r="GEH66" s="2"/>
      <c r="GEI66" s="2"/>
      <c r="GEJ66" s="2"/>
      <c r="GEK66" s="2"/>
      <c r="GEL66" s="2"/>
      <c r="GEM66" s="2"/>
      <c r="GEN66" s="2"/>
      <c r="GEO66" s="2"/>
      <c r="GEP66" s="2"/>
      <c r="GEQ66" s="2"/>
      <c r="GER66" s="2"/>
      <c r="GES66" s="2"/>
      <c r="GET66" s="2"/>
      <c r="GEU66" s="2"/>
      <c r="GEV66" s="2"/>
      <c r="GEW66" s="2"/>
      <c r="GEX66" s="2"/>
      <c r="GEY66" s="2"/>
      <c r="GEZ66" s="2"/>
      <c r="GFA66" s="2"/>
      <c r="GFB66" s="2"/>
      <c r="GFC66" s="2"/>
      <c r="GFD66" s="2"/>
      <c r="GFE66" s="2"/>
      <c r="GFF66" s="2"/>
      <c r="GFG66" s="2"/>
      <c r="GFH66" s="2"/>
      <c r="GFI66" s="2"/>
      <c r="GFJ66" s="2"/>
      <c r="GFK66" s="2"/>
      <c r="GFL66" s="2"/>
      <c r="GFM66" s="2"/>
      <c r="GFN66" s="2"/>
      <c r="GFO66" s="2"/>
      <c r="GFP66" s="2"/>
      <c r="GFQ66" s="2"/>
      <c r="GFR66" s="2"/>
      <c r="GFS66" s="2"/>
      <c r="GFT66" s="2"/>
      <c r="GFU66" s="2"/>
      <c r="GFV66" s="2"/>
      <c r="GFW66" s="2"/>
      <c r="GFX66" s="2"/>
      <c r="GFY66" s="2"/>
      <c r="GFZ66" s="2"/>
      <c r="GGA66" s="2"/>
      <c r="GGB66" s="2"/>
      <c r="GGC66" s="2"/>
      <c r="GGD66" s="2"/>
      <c r="GGE66" s="2"/>
      <c r="GGF66" s="2"/>
      <c r="GGG66" s="2"/>
      <c r="GGH66" s="2"/>
      <c r="GGI66" s="2"/>
      <c r="GGJ66" s="2"/>
      <c r="GGK66" s="2"/>
      <c r="GGL66" s="2"/>
      <c r="GGM66" s="2"/>
      <c r="GGN66" s="2"/>
      <c r="GGO66" s="2"/>
      <c r="GGP66" s="2"/>
      <c r="GGQ66" s="2"/>
      <c r="GGR66" s="2"/>
      <c r="GGS66" s="2"/>
      <c r="GGT66" s="2"/>
      <c r="GGU66" s="2"/>
      <c r="GGV66" s="2"/>
      <c r="GGW66" s="2"/>
      <c r="GGX66" s="2"/>
      <c r="GGY66" s="2"/>
      <c r="GGZ66" s="2"/>
      <c r="GHA66" s="2"/>
      <c r="GHB66" s="2"/>
      <c r="GHC66" s="2"/>
      <c r="GHD66" s="2"/>
      <c r="GHE66" s="2"/>
      <c r="GHF66" s="2"/>
      <c r="GHG66" s="2"/>
      <c r="GHH66" s="2"/>
      <c r="GHI66" s="2"/>
      <c r="GHJ66" s="2"/>
      <c r="GHK66" s="2"/>
      <c r="GHL66" s="2"/>
      <c r="GHM66" s="2"/>
      <c r="GHN66" s="2"/>
      <c r="GHO66" s="2"/>
      <c r="GHP66" s="2"/>
      <c r="GHQ66" s="2"/>
      <c r="GHR66" s="2"/>
      <c r="GHS66" s="2"/>
      <c r="GHT66" s="2"/>
      <c r="GHU66" s="2"/>
      <c r="GHV66" s="2"/>
      <c r="GHW66" s="2"/>
      <c r="GHX66" s="2"/>
      <c r="GHY66" s="2"/>
      <c r="GHZ66" s="2"/>
      <c r="GIA66" s="2"/>
      <c r="GIB66" s="2"/>
      <c r="GIC66" s="2"/>
      <c r="GID66" s="2"/>
      <c r="GIE66" s="2"/>
      <c r="GIF66" s="2"/>
      <c r="GIG66" s="2"/>
      <c r="GIH66" s="2"/>
      <c r="GII66" s="2"/>
      <c r="GIJ66" s="2"/>
      <c r="GIK66" s="2"/>
      <c r="GIL66" s="2"/>
      <c r="GIM66" s="2"/>
      <c r="GIN66" s="2"/>
      <c r="GIO66" s="2"/>
      <c r="GIP66" s="2"/>
      <c r="GIQ66" s="2"/>
      <c r="GIR66" s="2"/>
      <c r="GIS66" s="2"/>
      <c r="GIT66" s="2"/>
      <c r="GIU66" s="2"/>
      <c r="GIV66" s="2"/>
      <c r="GIW66" s="2"/>
      <c r="GIX66" s="2"/>
      <c r="GIY66" s="2"/>
      <c r="GIZ66" s="2"/>
      <c r="GJA66" s="2"/>
      <c r="GJB66" s="2"/>
      <c r="GJC66" s="2"/>
      <c r="GJD66" s="2"/>
      <c r="GJE66" s="2"/>
      <c r="GJF66" s="2"/>
      <c r="GJG66" s="2"/>
      <c r="GJH66" s="2"/>
      <c r="GJI66" s="2"/>
      <c r="GJJ66" s="2"/>
      <c r="GJK66" s="2"/>
      <c r="GJL66" s="2"/>
      <c r="GJM66" s="2"/>
      <c r="GJN66" s="2"/>
      <c r="GJO66" s="2"/>
      <c r="GJP66" s="2"/>
      <c r="GJQ66" s="2"/>
      <c r="GJR66" s="2"/>
      <c r="GJS66" s="2"/>
      <c r="GJT66" s="2"/>
      <c r="GJU66" s="2"/>
      <c r="GJV66" s="2"/>
      <c r="GJW66" s="2"/>
      <c r="GJX66" s="2"/>
      <c r="GJY66" s="2"/>
      <c r="GJZ66" s="2"/>
      <c r="GKA66" s="2"/>
      <c r="GKB66" s="2"/>
      <c r="GKC66" s="2"/>
      <c r="GKD66" s="2"/>
      <c r="GKE66" s="2"/>
      <c r="GKF66" s="2"/>
      <c r="GKG66" s="2"/>
      <c r="GKH66" s="2"/>
      <c r="GKI66" s="2"/>
      <c r="GKJ66" s="2"/>
      <c r="GKK66" s="2"/>
      <c r="GKL66" s="2"/>
      <c r="GKM66" s="2"/>
      <c r="GKN66" s="2"/>
      <c r="GKO66" s="2"/>
      <c r="GKP66" s="2"/>
      <c r="GKQ66" s="2"/>
      <c r="GKR66" s="2"/>
      <c r="GKS66" s="2"/>
      <c r="GKT66" s="2"/>
      <c r="GKU66" s="2"/>
      <c r="GKV66" s="2"/>
      <c r="GKW66" s="2"/>
      <c r="GKX66" s="2"/>
      <c r="GKY66" s="2"/>
      <c r="GKZ66" s="2"/>
      <c r="GLA66" s="2"/>
      <c r="GLB66" s="2"/>
      <c r="GLC66" s="2"/>
      <c r="GLD66" s="2"/>
      <c r="GLE66" s="2"/>
      <c r="GLF66" s="2"/>
      <c r="GLG66" s="2"/>
      <c r="GLH66" s="2"/>
      <c r="GLI66" s="2"/>
      <c r="GLJ66" s="2"/>
      <c r="GLK66" s="2"/>
      <c r="GLL66" s="2"/>
      <c r="GLM66" s="2"/>
      <c r="GLN66" s="2"/>
      <c r="GLO66" s="2"/>
      <c r="GLP66" s="2"/>
      <c r="GLQ66" s="2"/>
      <c r="GLR66" s="2"/>
      <c r="GLS66" s="2"/>
      <c r="GLT66" s="2"/>
      <c r="GLU66" s="2"/>
      <c r="GLV66" s="2"/>
      <c r="GLW66" s="2"/>
      <c r="GLX66" s="2"/>
      <c r="GLY66" s="2"/>
      <c r="GLZ66" s="2"/>
      <c r="GMA66" s="2"/>
      <c r="GMB66" s="2"/>
      <c r="GMC66" s="2"/>
      <c r="GMD66" s="2"/>
      <c r="GME66" s="2"/>
      <c r="GMF66" s="2"/>
      <c r="GMG66" s="2"/>
      <c r="GMH66" s="2"/>
      <c r="GMI66" s="2"/>
      <c r="GMJ66" s="2"/>
      <c r="GMK66" s="2"/>
      <c r="GML66" s="2"/>
      <c r="GMM66" s="2"/>
      <c r="GMN66" s="2"/>
      <c r="GMO66" s="2"/>
      <c r="GMP66" s="2"/>
      <c r="GMQ66" s="2"/>
      <c r="GMR66" s="2"/>
      <c r="GMS66" s="2"/>
      <c r="GMT66" s="2"/>
      <c r="GMU66" s="2"/>
      <c r="GMV66" s="2"/>
      <c r="GMW66" s="2"/>
      <c r="GMX66" s="2"/>
      <c r="GMY66" s="2"/>
      <c r="GMZ66" s="2"/>
      <c r="GNA66" s="2"/>
      <c r="GNB66" s="2"/>
      <c r="GNC66" s="2"/>
      <c r="GND66" s="2"/>
      <c r="GNE66" s="2"/>
      <c r="GNF66" s="2"/>
      <c r="GNG66" s="2"/>
      <c r="GNH66" s="2"/>
      <c r="GNI66" s="2"/>
      <c r="GNJ66" s="2"/>
      <c r="GNK66" s="2"/>
      <c r="GNL66" s="2"/>
      <c r="GNM66" s="2"/>
      <c r="GNN66" s="2"/>
      <c r="GNO66" s="2"/>
      <c r="GNP66" s="2"/>
      <c r="GNQ66" s="2"/>
      <c r="GNR66" s="2"/>
      <c r="GNS66" s="2"/>
      <c r="GNT66" s="2"/>
      <c r="GNU66" s="2"/>
      <c r="GNV66" s="2"/>
      <c r="GNW66" s="2"/>
      <c r="GNX66" s="2"/>
      <c r="GNY66" s="2"/>
      <c r="GNZ66" s="2"/>
      <c r="GOA66" s="2"/>
      <c r="GOB66" s="2"/>
      <c r="GOC66" s="2"/>
      <c r="GOD66" s="2"/>
      <c r="GOE66" s="2"/>
      <c r="GOF66" s="2"/>
      <c r="GOG66" s="2"/>
      <c r="GOH66" s="2"/>
      <c r="GOI66" s="2"/>
      <c r="GOJ66" s="2"/>
      <c r="GOK66" s="2"/>
      <c r="GOL66" s="2"/>
      <c r="GOM66" s="2"/>
      <c r="GON66" s="2"/>
      <c r="GOO66" s="2"/>
      <c r="GOP66" s="2"/>
      <c r="GOQ66" s="2"/>
      <c r="GOR66" s="2"/>
      <c r="GOS66" s="2"/>
      <c r="GOT66" s="2"/>
      <c r="GOU66" s="2"/>
      <c r="GOV66" s="2"/>
      <c r="GOW66" s="2"/>
      <c r="GOX66" s="2"/>
      <c r="GOY66" s="2"/>
      <c r="GOZ66" s="2"/>
      <c r="GPA66" s="2"/>
      <c r="GPB66" s="2"/>
      <c r="GPC66" s="2"/>
      <c r="GPD66" s="2"/>
      <c r="GPE66" s="2"/>
      <c r="GPF66" s="2"/>
      <c r="GPG66" s="2"/>
      <c r="GPH66" s="2"/>
      <c r="GPI66" s="2"/>
      <c r="GPJ66" s="2"/>
      <c r="GPK66" s="2"/>
      <c r="GPL66" s="2"/>
      <c r="GPM66" s="2"/>
      <c r="GPN66" s="2"/>
      <c r="GPO66" s="2"/>
      <c r="GPP66" s="2"/>
      <c r="GPQ66" s="2"/>
      <c r="GPR66" s="2"/>
      <c r="GPS66" s="2"/>
      <c r="GPT66" s="2"/>
      <c r="GPU66" s="2"/>
      <c r="GPV66" s="2"/>
      <c r="GPW66" s="2"/>
      <c r="GPX66" s="2"/>
      <c r="GPY66" s="2"/>
      <c r="GPZ66" s="2"/>
      <c r="GQA66" s="2"/>
      <c r="GQB66" s="2"/>
      <c r="GQC66" s="2"/>
      <c r="GQD66" s="2"/>
      <c r="GQE66" s="2"/>
      <c r="GQF66" s="2"/>
      <c r="GQG66" s="2"/>
      <c r="GQH66" s="2"/>
      <c r="GQI66" s="2"/>
      <c r="GQJ66" s="2"/>
      <c r="GQK66" s="2"/>
      <c r="GQL66" s="2"/>
      <c r="GQM66" s="2"/>
      <c r="GQN66" s="2"/>
      <c r="GQO66" s="2"/>
      <c r="GQP66" s="2"/>
      <c r="GQQ66" s="2"/>
      <c r="GQR66" s="2"/>
      <c r="GQS66" s="2"/>
      <c r="GQT66" s="2"/>
      <c r="GQU66" s="2"/>
      <c r="GQV66" s="2"/>
      <c r="GQW66" s="2"/>
      <c r="GQX66" s="2"/>
      <c r="GQY66" s="2"/>
      <c r="GQZ66" s="2"/>
      <c r="GRA66" s="2"/>
      <c r="GRB66" s="2"/>
      <c r="GRC66" s="2"/>
      <c r="GRD66" s="2"/>
      <c r="GRE66" s="2"/>
      <c r="GRF66" s="2"/>
      <c r="GRG66" s="2"/>
      <c r="GRH66" s="2"/>
      <c r="GRI66" s="2"/>
      <c r="GRJ66" s="2"/>
      <c r="GRK66" s="2"/>
      <c r="GRL66" s="2"/>
      <c r="GRM66" s="2"/>
      <c r="GRN66" s="2"/>
      <c r="GRO66" s="2"/>
      <c r="GRP66" s="2"/>
      <c r="GRQ66" s="2"/>
      <c r="GRR66" s="2"/>
      <c r="GRS66" s="2"/>
      <c r="GRT66" s="2"/>
      <c r="GRU66" s="2"/>
      <c r="GRV66" s="2"/>
      <c r="GRW66" s="2"/>
      <c r="GRX66" s="2"/>
      <c r="GRY66" s="2"/>
      <c r="GRZ66" s="2"/>
      <c r="GSA66" s="2"/>
      <c r="GSB66" s="2"/>
      <c r="GSC66" s="2"/>
      <c r="GSD66" s="2"/>
      <c r="GSE66" s="2"/>
      <c r="GSF66" s="2"/>
      <c r="GSG66" s="2"/>
      <c r="GSH66" s="2"/>
      <c r="GSI66" s="2"/>
      <c r="GSJ66" s="2"/>
      <c r="GSK66" s="2"/>
      <c r="GSL66" s="2"/>
      <c r="GSM66" s="2"/>
      <c r="GSN66" s="2"/>
      <c r="GSO66" s="2"/>
      <c r="GSP66" s="2"/>
      <c r="GSQ66" s="2"/>
      <c r="GSR66" s="2"/>
      <c r="GSS66" s="2"/>
      <c r="GST66" s="2"/>
      <c r="GSU66" s="2"/>
      <c r="GSV66" s="2"/>
      <c r="GSW66" s="2"/>
      <c r="GSX66" s="2"/>
      <c r="GSY66" s="2"/>
      <c r="GSZ66" s="2"/>
      <c r="GTA66" s="2"/>
      <c r="GTB66" s="2"/>
      <c r="GTC66" s="2"/>
      <c r="GTD66" s="2"/>
      <c r="GTE66" s="2"/>
      <c r="GTF66" s="2"/>
      <c r="GTG66" s="2"/>
      <c r="GTH66" s="2"/>
      <c r="GTI66" s="2"/>
      <c r="GTJ66" s="2"/>
      <c r="GTK66" s="2"/>
      <c r="GTL66" s="2"/>
      <c r="GTM66" s="2"/>
      <c r="GTN66" s="2"/>
      <c r="GTO66" s="2"/>
      <c r="GTP66" s="2"/>
      <c r="GTQ66" s="2"/>
      <c r="GTR66" s="2"/>
      <c r="GTS66" s="2"/>
      <c r="GTT66" s="2"/>
      <c r="GTU66" s="2"/>
      <c r="GTV66" s="2"/>
      <c r="GTW66" s="2"/>
      <c r="GTX66" s="2"/>
      <c r="GTY66" s="2"/>
      <c r="GTZ66" s="2"/>
      <c r="GUA66" s="2"/>
      <c r="GUB66" s="2"/>
      <c r="GUC66" s="2"/>
      <c r="GUD66" s="2"/>
      <c r="GUE66" s="2"/>
      <c r="GUF66" s="2"/>
      <c r="GUG66" s="2"/>
      <c r="GUH66" s="2"/>
      <c r="GUI66" s="2"/>
      <c r="GUJ66" s="2"/>
      <c r="GUK66" s="2"/>
      <c r="GUL66" s="2"/>
      <c r="GUM66" s="2"/>
      <c r="GUN66" s="2"/>
      <c r="GUO66" s="2"/>
      <c r="GUP66" s="2"/>
      <c r="GUQ66" s="2"/>
      <c r="GUR66" s="2"/>
      <c r="GUS66" s="2"/>
      <c r="GUT66" s="2"/>
      <c r="GUU66" s="2"/>
      <c r="GUV66" s="2"/>
      <c r="GUW66" s="2"/>
      <c r="GUX66" s="2"/>
      <c r="GUY66" s="2"/>
      <c r="GUZ66" s="2"/>
      <c r="GVA66" s="2"/>
      <c r="GVB66" s="2"/>
      <c r="GVC66" s="2"/>
      <c r="GVD66" s="2"/>
      <c r="GVE66" s="2"/>
      <c r="GVF66" s="2"/>
      <c r="GVG66" s="2"/>
      <c r="GVH66" s="2"/>
      <c r="GVI66" s="2"/>
      <c r="GVJ66" s="2"/>
      <c r="GVK66" s="2"/>
      <c r="GVL66" s="2"/>
      <c r="GVM66" s="2"/>
      <c r="GVN66" s="2"/>
      <c r="GVO66" s="2"/>
      <c r="GVP66" s="2"/>
      <c r="GVQ66" s="2"/>
      <c r="GVR66" s="2"/>
      <c r="GVS66" s="2"/>
      <c r="GVT66" s="2"/>
      <c r="GVU66" s="2"/>
      <c r="GVV66" s="2"/>
      <c r="GVW66" s="2"/>
      <c r="GVX66" s="2"/>
      <c r="GVY66" s="2"/>
      <c r="GVZ66" s="2"/>
      <c r="GWA66" s="2"/>
      <c r="GWB66" s="2"/>
      <c r="GWC66" s="2"/>
      <c r="GWD66" s="2"/>
      <c r="GWE66" s="2"/>
      <c r="GWF66" s="2"/>
      <c r="GWG66" s="2"/>
      <c r="GWH66" s="2"/>
      <c r="GWI66" s="2"/>
      <c r="GWJ66" s="2"/>
      <c r="GWK66" s="2"/>
      <c r="GWL66" s="2"/>
      <c r="GWM66" s="2"/>
      <c r="GWN66" s="2"/>
      <c r="GWO66" s="2"/>
      <c r="GWP66" s="2"/>
      <c r="GWQ66" s="2"/>
      <c r="GWR66" s="2"/>
      <c r="GWS66" s="2"/>
      <c r="GWT66" s="2"/>
      <c r="GWU66" s="2"/>
      <c r="GWV66" s="2"/>
      <c r="GWW66" s="2"/>
      <c r="GWX66" s="2"/>
      <c r="GWY66" s="2"/>
      <c r="GWZ66" s="2"/>
      <c r="GXA66" s="2"/>
      <c r="GXB66" s="2"/>
      <c r="GXC66" s="2"/>
      <c r="GXD66" s="2"/>
      <c r="GXE66" s="2"/>
      <c r="GXF66" s="2"/>
      <c r="GXG66" s="2"/>
      <c r="GXH66" s="2"/>
      <c r="GXI66" s="2"/>
      <c r="GXJ66" s="2"/>
      <c r="GXK66" s="2"/>
      <c r="GXL66" s="2"/>
      <c r="GXM66" s="2"/>
      <c r="GXN66" s="2"/>
      <c r="GXO66" s="2"/>
      <c r="GXP66" s="2"/>
      <c r="GXQ66" s="2"/>
      <c r="GXR66" s="2"/>
      <c r="GXS66" s="2"/>
      <c r="GXT66" s="2"/>
      <c r="GXU66" s="2"/>
      <c r="GXV66" s="2"/>
      <c r="GXW66" s="2"/>
      <c r="GXX66" s="2"/>
      <c r="GXY66" s="2"/>
      <c r="GXZ66" s="2"/>
      <c r="GYA66" s="2"/>
      <c r="GYB66" s="2"/>
      <c r="GYC66" s="2"/>
      <c r="GYD66" s="2"/>
      <c r="GYE66" s="2"/>
      <c r="GYF66" s="2"/>
      <c r="GYG66" s="2"/>
      <c r="GYH66" s="2"/>
      <c r="GYI66" s="2"/>
      <c r="GYJ66" s="2"/>
      <c r="GYK66" s="2"/>
      <c r="GYL66" s="2"/>
      <c r="GYM66" s="2"/>
      <c r="GYN66" s="2"/>
      <c r="GYO66" s="2"/>
      <c r="GYP66" s="2"/>
      <c r="GYQ66" s="2"/>
      <c r="GYR66" s="2"/>
      <c r="GYS66" s="2"/>
      <c r="GYT66" s="2"/>
      <c r="GYU66" s="2"/>
      <c r="GYV66" s="2"/>
      <c r="GYW66" s="2"/>
      <c r="GYX66" s="2"/>
      <c r="GYY66" s="2"/>
      <c r="GYZ66" s="2"/>
      <c r="GZA66" s="2"/>
      <c r="GZB66" s="2"/>
      <c r="GZC66" s="2"/>
      <c r="GZD66" s="2"/>
      <c r="GZE66" s="2"/>
      <c r="GZF66" s="2"/>
      <c r="GZG66" s="2"/>
      <c r="GZH66" s="2"/>
      <c r="GZI66" s="2"/>
      <c r="GZJ66" s="2"/>
      <c r="GZK66" s="2"/>
      <c r="GZL66" s="2"/>
      <c r="GZM66" s="2"/>
      <c r="GZN66" s="2"/>
      <c r="GZO66" s="2"/>
      <c r="GZP66" s="2"/>
      <c r="GZQ66" s="2"/>
      <c r="GZR66" s="2"/>
      <c r="GZS66" s="2"/>
      <c r="GZT66" s="2"/>
      <c r="GZU66" s="2"/>
      <c r="GZV66" s="2"/>
      <c r="GZW66" s="2"/>
      <c r="GZX66" s="2"/>
      <c r="GZY66" s="2"/>
      <c r="GZZ66" s="2"/>
      <c r="HAA66" s="2"/>
      <c r="HAB66" s="2"/>
      <c r="HAC66" s="2"/>
      <c r="HAD66" s="2"/>
      <c r="HAE66" s="2"/>
      <c r="HAF66" s="2"/>
      <c r="HAG66" s="2"/>
      <c r="HAH66" s="2"/>
      <c r="HAI66" s="2"/>
      <c r="HAJ66" s="2"/>
      <c r="HAK66" s="2"/>
      <c r="HAL66" s="2"/>
      <c r="HAM66" s="2"/>
      <c r="HAN66" s="2"/>
      <c r="HAO66" s="2"/>
      <c r="HAP66" s="2"/>
      <c r="HAQ66" s="2"/>
      <c r="HAR66" s="2"/>
      <c r="HAS66" s="2"/>
      <c r="HAT66" s="2"/>
      <c r="HAU66" s="2"/>
      <c r="HAV66" s="2"/>
      <c r="HAW66" s="2"/>
      <c r="HAX66" s="2"/>
      <c r="HAY66" s="2"/>
      <c r="HAZ66" s="2"/>
      <c r="HBA66" s="2"/>
      <c r="HBB66" s="2"/>
      <c r="HBC66" s="2"/>
      <c r="HBD66" s="2"/>
      <c r="HBE66" s="2"/>
      <c r="HBF66" s="2"/>
      <c r="HBG66" s="2"/>
      <c r="HBH66" s="2"/>
      <c r="HBI66" s="2"/>
      <c r="HBJ66" s="2"/>
      <c r="HBK66" s="2"/>
      <c r="HBL66" s="2"/>
      <c r="HBM66" s="2"/>
      <c r="HBN66" s="2"/>
      <c r="HBO66" s="2"/>
      <c r="HBP66" s="2"/>
      <c r="HBQ66" s="2"/>
      <c r="HBR66" s="2"/>
      <c r="HBS66" s="2"/>
      <c r="HBT66" s="2"/>
      <c r="HBU66" s="2"/>
      <c r="HBV66" s="2"/>
      <c r="HBW66" s="2"/>
      <c r="HBX66" s="2"/>
      <c r="HBY66" s="2"/>
      <c r="HBZ66" s="2"/>
      <c r="HCA66" s="2"/>
      <c r="HCB66" s="2"/>
      <c r="HCC66" s="2"/>
      <c r="HCD66" s="2"/>
      <c r="HCE66" s="2"/>
      <c r="HCF66" s="2"/>
      <c r="HCG66" s="2"/>
      <c r="HCH66" s="2"/>
      <c r="HCI66" s="2"/>
      <c r="HCJ66" s="2"/>
      <c r="HCK66" s="2"/>
      <c r="HCL66" s="2"/>
      <c r="HCM66" s="2"/>
      <c r="HCN66" s="2"/>
      <c r="HCO66" s="2"/>
      <c r="HCP66" s="2"/>
      <c r="HCQ66" s="2"/>
      <c r="HCR66" s="2"/>
      <c r="HCS66" s="2"/>
      <c r="HCT66" s="2"/>
      <c r="HCU66" s="2"/>
      <c r="HCV66" s="2"/>
      <c r="HCW66" s="2"/>
      <c r="HCX66" s="2"/>
      <c r="HCY66" s="2"/>
      <c r="HCZ66" s="2"/>
      <c r="HDA66" s="2"/>
      <c r="HDB66" s="2"/>
      <c r="HDC66" s="2"/>
      <c r="HDD66" s="2"/>
      <c r="HDE66" s="2"/>
      <c r="HDF66" s="2"/>
      <c r="HDG66" s="2"/>
      <c r="HDH66" s="2"/>
      <c r="HDI66" s="2"/>
      <c r="HDJ66" s="2"/>
      <c r="HDK66" s="2"/>
      <c r="HDL66" s="2"/>
      <c r="HDM66" s="2"/>
      <c r="HDN66" s="2"/>
      <c r="HDO66" s="2"/>
      <c r="HDP66" s="2"/>
      <c r="HDQ66" s="2"/>
      <c r="HDR66" s="2"/>
      <c r="HDS66" s="2"/>
      <c r="HDT66" s="2"/>
      <c r="HDU66" s="2"/>
      <c r="HDV66" s="2"/>
      <c r="HDW66" s="2"/>
      <c r="HDX66" s="2"/>
      <c r="HDY66" s="2"/>
      <c r="HDZ66" s="2"/>
      <c r="HEA66" s="2"/>
      <c r="HEB66" s="2"/>
      <c r="HEC66" s="2"/>
      <c r="HED66" s="2"/>
      <c r="HEE66" s="2"/>
      <c r="HEF66" s="2"/>
      <c r="HEG66" s="2"/>
      <c r="HEH66" s="2"/>
      <c r="HEI66" s="2"/>
      <c r="HEJ66" s="2"/>
      <c r="HEK66" s="2"/>
      <c r="HEL66" s="2"/>
      <c r="HEM66" s="2"/>
      <c r="HEN66" s="2"/>
      <c r="HEO66" s="2"/>
      <c r="HEP66" s="2"/>
      <c r="HEQ66" s="2"/>
      <c r="HER66" s="2"/>
      <c r="HES66" s="2"/>
      <c r="HET66" s="2"/>
      <c r="HEU66" s="2"/>
      <c r="HEV66" s="2"/>
      <c r="HEW66" s="2"/>
      <c r="HEX66" s="2"/>
      <c r="HEY66" s="2"/>
      <c r="HEZ66" s="2"/>
      <c r="HFA66" s="2"/>
      <c r="HFB66" s="2"/>
      <c r="HFC66" s="2"/>
      <c r="HFD66" s="2"/>
      <c r="HFE66" s="2"/>
      <c r="HFF66" s="2"/>
      <c r="HFG66" s="2"/>
      <c r="HFH66" s="2"/>
      <c r="HFI66" s="2"/>
      <c r="HFJ66" s="2"/>
      <c r="HFK66" s="2"/>
      <c r="HFL66" s="2"/>
      <c r="HFM66" s="2"/>
      <c r="HFN66" s="2"/>
      <c r="HFO66" s="2"/>
      <c r="HFP66" s="2"/>
      <c r="HFQ66" s="2"/>
      <c r="HFR66" s="2"/>
      <c r="HFS66" s="2"/>
      <c r="HFT66" s="2"/>
      <c r="HFU66" s="2"/>
      <c r="HFV66" s="2"/>
      <c r="HFW66" s="2"/>
      <c r="HFX66" s="2"/>
      <c r="HFY66" s="2"/>
      <c r="HFZ66" s="2"/>
      <c r="HGA66" s="2"/>
      <c r="HGB66" s="2"/>
      <c r="HGC66" s="2"/>
      <c r="HGD66" s="2"/>
      <c r="HGE66" s="2"/>
      <c r="HGF66" s="2"/>
      <c r="HGG66" s="2"/>
      <c r="HGH66" s="2"/>
      <c r="HGI66" s="2"/>
      <c r="HGJ66" s="2"/>
      <c r="HGK66" s="2"/>
      <c r="HGL66" s="2"/>
      <c r="HGM66" s="2"/>
      <c r="HGN66" s="2"/>
      <c r="HGO66" s="2"/>
      <c r="HGP66" s="2"/>
      <c r="HGQ66" s="2"/>
      <c r="HGR66" s="2"/>
      <c r="HGS66" s="2"/>
      <c r="HGT66" s="2"/>
      <c r="HGU66" s="2"/>
      <c r="HGV66" s="2"/>
      <c r="HGW66" s="2"/>
      <c r="HGX66" s="2"/>
      <c r="HGY66" s="2"/>
      <c r="HGZ66" s="2"/>
      <c r="HHA66" s="2"/>
      <c r="HHB66" s="2"/>
      <c r="HHC66" s="2"/>
      <c r="HHD66" s="2"/>
      <c r="HHE66" s="2"/>
      <c r="HHF66" s="2"/>
      <c r="HHG66" s="2"/>
      <c r="HHH66" s="2"/>
      <c r="HHI66" s="2"/>
      <c r="HHJ66" s="2"/>
      <c r="HHK66" s="2"/>
      <c r="HHL66" s="2"/>
      <c r="HHM66" s="2"/>
      <c r="HHN66" s="2"/>
      <c r="HHO66" s="2"/>
      <c r="HHP66" s="2"/>
      <c r="HHQ66" s="2"/>
      <c r="HHR66" s="2"/>
      <c r="HHS66" s="2"/>
      <c r="HHT66" s="2"/>
      <c r="HHU66" s="2"/>
      <c r="HHV66" s="2"/>
      <c r="HHW66" s="2"/>
      <c r="HHX66" s="2"/>
      <c r="HHY66" s="2"/>
      <c r="HHZ66" s="2"/>
      <c r="HIA66" s="2"/>
      <c r="HIB66" s="2"/>
      <c r="HIC66" s="2"/>
      <c r="HID66" s="2"/>
      <c r="HIE66" s="2"/>
      <c r="HIF66" s="2"/>
      <c r="HIG66" s="2"/>
      <c r="HIH66" s="2"/>
      <c r="HII66" s="2"/>
      <c r="HIJ66" s="2"/>
      <c r="HIK66" s="2"/>
      <c r="HIL66" s="2"/>
      <c r="HIM66" s="2"/>
      <c r="HIN66" s="2"/>
      <c r="HIO66" s="2"/>
      <c r="HIP66" s="2"/>
      <c r="HIQ66" s="2"/>
      <c r="HIR66" s="2"/>
      <c r="HIS66" s="2"/>
      <c r="HIT66" s="2"/>
      <c r="HIU66" s="2"/>
      <c r="HIV66" s="2"/>
      <c r="HIW66" s="2"/>
      <c r="HIX66" s="2"/>
      <c r="HIY66" s="2"/>
      <c r="HIZ66" s="2"/>
      <c r="HJA66" s="2"/>
      <c r="HJB66" s="2"/>
      <c r="HJC66" s="2"/>
      <c r="HJD66" s="2"/>
      <c r="HJE66" s="2"/>
      <c r="HJF66" s="2"/>
      <c r="HJG66" s="2"/>
      <c r="HJH66" s="2"/>
      <c r="HJI66" s="2"/>
      <c r="HJJ66" s="2"/>
      <c r="HJK66" s="2"/>
      <c r="HJL66" s="2"/>
      <c r="HJM66" s="2"/>
      <c r="HJN66" s="2"/>
      <c r="HJO66" s="2"/>
      <c r="HJP66" s="2"/>
      <c r="HJQ66" s="2"/>
      <c r="HJR66" s="2"/>
      <c r="HJS66" s="2"/>
      <c r="HJT66" s="2"/>
      <c r="HJU66" s="2"/>
      <c r="HJV66" s="2"/>
      <c r="HJW66" s="2"/>
      <c r="HJX66" s="2"/>
      <c r="HJY66" s="2"/>
      <c r="HJZ66" s="2"/>
      <c r="HKA66" s="2"/>
      <c r="HKB66" s="2"/>
      <c r="HKC66" s="2"/>
      <c r="HKD66" s="2"/>
      <c r="HKE66" s="2"/>
      <c r="HKF66" s="2"/>
      <c r="HKG66" s="2"/>
      <c r="HKH66" s="2"/>
      <c r="HKI66" s="2"/>
      <c r="HKJ66" s="2"/>
      <c r="HKK66" s="2"/>
      <c r="HKL66" s="2"/>
      <c r="HKM66" s="2"/>
      <c r="HKN66" s="2"/>
      <c r="HKO66" s="2"/>
      <c r="HKP66" s="2"/>
      <c r="HKQ66" s="2"/>
      <c r="HKR66" s="2"/>
      <c r="HKS66" s="2"/>
      <c r="HKT66" s="2"/>
      <c r="HKU66" s="2"/>
      <c r="HKV66" s="2"/>
      <c r="HKW66" s="2"/>
      <c r="HKX66" s="2"/>
      <c r="HKY66" s="2"/>
      <c r="HKZ66" s="2"/>
      <c r="HLA66" s="2"/>
      <c r="HLB66" s="2"/>
      <c r="HLC66" s="2"/>
      <c r="HLD66" s="2"/>
      <c r="HLE66" s="2"/>
      <c r="HLF66" s="2"/>
      <c r="HLG66" s="2"/>
      <c r="HLH66" s="2"/>
      <c r="HLI66" s="2"/>
      <c r="HLJ66" s="2"/>
      <c r="HLK66" s="2"/>
      <c r="HLL66" s="2"/>
      <c r="HLM66" s="2"/>
      <c r="HLN66" s="2"/>
      <c r="HLO66" s="2"/>
      <c r="HLP66" s="2"/>
      <c r="HLQ66" s="2"/>
      <c r="HLR66" s="2"/>
      <c r="HLS66" s="2"/>
      <c r="HLT66" s="2"/>
      <c r="HLU66" s="2"/>
      <c r="HLV66" s="2"/>
      <c r="HLW66" s="2"/>
      <c r="HLX66" s="2"/>
      <c r="HLY66" s="2"/>
      <c r="HLZ66" s="2"/>
      <c r="HMA66" s="2"/>
      <c r="HMB66" s="2"/>
      <c r="HMC66" s="2"/>
      <c r="HMD66" s="2"/>
      <c r="HME66" s="2"/>
      <c r="HMF66" s="2"/>
      <c r="HMG66" s="2"/>
      <c r="HMH66" s="2"/>
      <c r="HMI66" s="2"/>
      <c r="HMJ66" s="2"/>
      <c r="HMK66" s="2"/>
      <c r="HML66" s="2"/>
      <c r="HMM66" s="2"/>
      <c r="HMN66" s="2"/>
      <c r="HMO66" s="2"/>
      <c r="HMP66" s="2"/>
      <c r="HMQ66" s="2"/>
      <c r="HMR66" s="2"/>
      <c r="HMS66" s="2"/>
      <c r="HMT66" s="2"/>
      <c r="HMU66" s="2"/>
      <c r="HMV66" s="2"/>
      <c r="HMW66" s="2"/>
      <c r="HMX66" s="2"/>
      <c r="HMY66" s="2"/>
      <c r="HMZ66" s="2"/>
      <c r="HNA66" s="2"/>
      <c r="HNB66" s="2"/>
      <c r="HNC66" s="2"/>
      <c r="HND66" s="2"/>
      <c r="HNE66" s="2"/>
      <c r="HNF66" s="2"/>
      <c r="HNG66" s="2"/>
      <c r="HNH66" s="2"/>
      <c r="HNI66" s="2"/>
      <c r="HNJ66" s="2"/>
      <c r="HNK66" s="2"/>
      <c r="HNL66" s="2"/>
      <c r="HNM66" s="2"/>
      <c r="HNN66" s="2"/>
      <c r="HNO66" s="2"/>
      <c r="HNP66" s="2"/>
      <c r="HNQ66" s="2"/>
      <c r="HNR66" s="2"/>
      <c r="HNS66" s="2"/>
      <c r="HNT66" s="2"/>
      <c r="HNU66" s="2"/>
      <c r="HNV66" s="2"/>
      <c r="HNW66" s="2"/>
      <c r="HNX66" s="2"/>
      <c r="HNY66" s="2"/>
      <c r="HNZ66" s="2"/>
      <c r="HOA66" s="2"/>
      <c r="HOB66" s="2"/>
      <c r="HOC66" s="2"/>
      <c r="HOD66" s="2"/>
      <c r="HOE66" s="2"/>
      <c r="HOF66" s="2"/>
      <c r="HOG66" s="2"/>
      <c r="HOH66" s="2"/>
      <c r="HOI66" s="2"/>
      <c r="HOJ66" s="2"/>
      <c r="HOK66" s="2"/>
      <c r="HOL66" s="2"/>
      <c r="HOM66" s="2"/>
      <c r="HON66" s="2"/>
      <c r="HOO66" s="2"/>
      <c r="HOP66" s="2"/>
      <c r="HOQ66" s="2"/>
      <c r="HOR66" s="2"/>
      <c r="HOS66" s="2"/>
      <c r="HOT66" s="2"/>
      <c r="HOU66" s="2"/>
      <c r="HOV66" s="2"/>
      <c r="HOW66" s="2"/>
      <c r="HOX66" s="2"/>
      <c r="HOY66" s="2"/>
      <c r="HOZ66" s="2"/>
      <c r="HPA66" s="2"/>
      <c r="HPB66" s="2"/>
      <c r="HPC66" s="2"/>
      <c r="HPD66" s="2"/>
      <c r="HPE66" s="2"/>
      <c r="HPF66" s="2"/>
      <c r="HPG66" s="2"/>
      <c r="HPH66" s="2"/>
      <c r="HPI66" s="2"/>
      <c r="HPJ66" s="2"/>
      <c r="HPK66" s="2"/>
      <c r="HPL66" s="2"/>
      <c r="HPM66" s="2"/>
      <c r="HPN66" s="2"/>
      <c r="HPO66" s="2"/>
      <c r="HPP66" s="2"/>
      <c r="HPQ66" s="2"/>
      <c r="HPR66" s="2"/>
      <c r="HPS66" s="2"/>
      <c r="HPT66" s="2"/>
      <c r="HPU66" s="2"/>
      <c r="HPV66" s="2"/>
      <c r="HPW66" s="2"/>
      <c r="HPX66" s="2"/>
      <c r="HPY66" s="2"/>
      <c r="HPZ66" s="2"/>
      <c r="HQA66" s="2"/>
      <c r="HQB66" s="2"/>
      <c r="HQC66" s="2"/>
      <c r="HQD66" s="2"/>
      <c r="HQE66" s="2"/>
      <c r="HQF66" s="2"/>
      <c r="HQG66" s="2"/>
      <c r="HQH66" s="2"/>
      <c r="HQI66" s="2"/>
      <c r="HQJ66" s="2"/>
      <c r="HQK66" s="2"/>
      <c r="HQL66" s="2"/>
      <c r="HQM66" s="2"/>
      <c r="HQN66" s="2"/>
      <c r="HQO66" s="2"/>
      <c r="HQP66" s="2"/>
      <c r="HQQ66" s="2"/>
      <c r="HQR66" s="2"/>
      <c r="HQS66" s="2"/>
      <c r="HQT66" s="2"/>
      <c r="HQU66" s="2"/>
      <c r="HQV66" s="2"/>
      <c r="HQW66" s="2"/>
      <c r="HQX66" s="2"/>
      <c r="HQY66" s="2"/>
      <c r="HQZ66" s="2"/>
      <c r="HRA66" s="2"/>
      <c r="HRB66" s="2"/>
      <c r="HRC66" s="2"/>
      <c r="HRD66" s="2"/>
      <c r="HRE66" s="2"/>
      <c r="HRF66" s="2"/>
      <c r="HRG66" s="2"/>
      <c r="HRH66" s="2"/>
      <c r="HRI66" s="2"/>
      <c r="HRJ66" s="2"/>
      <c r="HRK66" s="2"/>
      <c r="HRL66" s="2"/>
      <c r="HRM66" s="2"/>
      <c r="HRN66" s="2"/>
      <c r="HRO66" s="2"/>
      <c r="HRP66" s="2"/>
      <c r="HRQ66" s="2"/>
      <c r="HRR66" s="2"/>
      <c r="HRS66" s="2"/>
      <c r="HRT66" s="2"/>
      <c r="HRU66" s="2"/>
      <c r="HRV66" s="2"/>
      <c r="HRW66" s="2"/>
      <c r="HRX66" s="2"/>
      <c r="HRY66" s="2"/>
      <c r="HRZ66" s="2"/>
      <c r="HSA66" s="2"/>
      <c r="HSB66" s="2"/>
      <c r="HSC66" s="2"/>
      <c r="HSD66" s="2"/>
      <c r="HSE66" s="2"/>
      <c r="HSF66" s="2"/>
      <c r="HSG66" s="2"/>
      <c r="HSH66" s="2"/>
      <c r="HSI66" s="2"/>
      <c r="HSJ66" s="2"/>
      <c r="HSK66" s="2"/>
      <c r="HSL66" s="2"/>
      <c r="HSM66" s="2"/>
      <c r="HSN66" s="2"/>
      <c r="HSO66" s="2"/>
      <c r="HSP66" s="2"/>
      <c r="HSQ66" s="2"/>
      <c r="HSR66" s="2"/>
      <c r="HSS66" s="2"/>
      <c r="HST66" s="2"/>
      <c r="HSU66" s="2"/>
      <c r="HSV66" s="2"/>
      <c r="HSW66" s="2"/>
      <c r="HSX66" s="2"/>
      <c r="HSY66" s="2"/>
      <c r="HSZ66" s="2"/>
      <c r="HTA66" s="2"/>
      <c r="HTB66" s="2"/>
      <c r="HTC66" s="2"/>
      <c r="HTD66" s="2"/>
      <c r="HTE66" s="2"/>
      <c r="HTF66" s="2"/>
      <c r="HTG66" s="2"/>
      <c r="HTH66" s="2"/>
      <c r="HTI66" s="2"/>
      <c r="HTJ66" s="2"/>
      <c r="HTK66" s="2"/>
      <c r="HTL66" s="2"/>
      <c r="HTM66" s="2"/>
      <c r="HTN66" s="2"/>
      <c r="HTO66" s="2"/>
      <c r="HTP66" s="2"/>
      <c r="HTQ66" s="2"/>
      <c r="HTR66" s="2"/>
      <c r="HTS66" s="2"/>
      <c r="HTT66" s="2"/>
      <c r="HTU66" s="2"/>
      <c r="HTV66" s="2"/>
      <c r="HTW66" s="2"/>
      <c r="HTX66" s="2"/>
      <c r="HTY66" s="2"/>
      <c r="HTZ66" s="2"/>
      <c r="HUA66" s="2"/>
      <c r="HUB66" s="2"/>
      <c r="HUC66" s="2"/>
      <c r="HUD66" s="2"/>
      <c r="HUE66" s="2"/>
      <c r="HUF66" s="2"/>
      <c r="HUG66" s="2"/>
      <c r="HUH66" s="2"/>
      <c r="HUI66" s="2"/>
      <c r="HUJ66" s="2"/>
      <c r="HUK66" s="2"/>
      <c r="HUL66" s="2"/>
      <c r="HUM66" s="2"/>
      <c r="HUN66" s="2"/>
      <c r="HUO66" s="2"/>
      <c r="HUP66" s="2"/>
      <c r="HUQ66" s="2"/>
      <c r="HUR66" s="2"/>
      <c r="HUS66" s="2"/>
      <c r="HUT66" s="2"/>
      <c r="HUU66" s="2"/>
      <c r="HUV66" s="2"/>
      <c r="HUW66" s="2"/>
      <c r="HUX66" s="2"/>
      <c r="HUY66" s="2"/>
      <c r="HUZ66" s="2"/>
      <c r="HVA66" s="2"/>
      <c r="HVB66" s="2"/>
      <c r="HVC66" s="2"/>
      <c r="HVD66" s="2"/>
      <c r="HVE66" s="2"/>
      <c r="HVF66" s="2"/>
      <c r="HVG66" s="2"/>
      <c r="HVH66" s="2"/>
      <c r="HVI66" s="2"/>
      <c r="HVJ66" s="2"/>
      <c r="HVK66" s="2"/>
      <c r="HVL66" s="2"/>
      <c r="HVM66" s="2"/>
      <c r="HVN66" s="2"/>
      <c r="HVO66" s="2"/>
      <c r="HVP66" s="2"/>
      <c r="HVQ66" s="2"/>
      <c r="HVR66" s="2"/>
      <c r="HVS66" s="2"/>
      <c r="HVT66" s="2"/>
      <c r="HVU66" s="2"/>
      <c r="HVV66" s="2"/>
      <c r="HVW66" s="2"/>
      <c r="HVX66" s="2"/>
      <c r="HVY66" s="2"/>
      <c r="HVZ66" s="2"/>
      <c r="HWA66" s="2"/>
      <c r="HWB66" s="2"/>
      <c r="HWC66" s="2"/>
      <c r="HWD66" s="2"/>
      <c r="HWE66" s="2"/>
      <c r="HWF66" s="2"/>
      <c r="HWG66" s="2"/>
      <c r="HWH66" s="2"/>
      <c r="HWI66" s="2"/>
      <c r="HWJ66" s="2"/>
      <c r="HWK66" s="2"/>
      <c r="HWL66" s="2"/>
      <c r="HWM66" s="2"/>
      <c r="HWN66" s="2"/>
      <c r="HWO66" s="2"/>
      <c r="HWP66" s="2"/>
      <c r="HWQ66" s="2"/>
      <c r="HWR66" s="2"/>
      <c r="HWS66" s="2"/>
      <c r="HWT66" s="2"/>
      <c r="HWU66" s="2"/>
      <c r="HWV66" s="2"/>
      <c r="HWW66" s="2"/>
      <c r="HWX66" s="2"/>
      <c r="HWY66" s="2"/>
      <c r="HWZ66" s="2"/>
      <c r="HXA66" s="2"/>
      <c r="HXB66" s="2"/>
      <c r="HXC66" s="2"/>
      <c r="HXD66" s="2"/>
      <c r="HXE66" s="2"/>
      <c r="HXF66" s="2"/>
      <c r="HXG66" s="2"/>
      <c r="HXH66" s="2"/>
      <c r="HXI66" s="2"/>
      <c r="HXJ66" s="2"/>
      <c r="HXK66" s="2"/>
      <c r="HXL66" s="2"/>
      <c r="HXM66" s="2"/>
      <c r="HXN66" s="2"/>
      <c r="HXO66" s="2"/>
      <c r="HXP66" s="2"/>
      <c r="HXQ66" s="2"/>
      <c r="HXR66" s="2"/>
      <c r="HXS66" s="2"/>
      <c r="HXT66" s="2"/>
      <c r="HXU66" s="2"/>
      <c r="HXV66" s="2"/>
      <c r="HXW66" s="2"/>
      <c r="HXX66" s="2"/>
      <c r="HXY66" s="2"/>
      <c r="HXZ66" s="2"/>
      <c r="HYA66" s="2"/>
      <c r="HYB66" s="2"/>
      <c r="HYC66" s="2"/>
      <c r="HYD66" s="2"/>
      <c r="HYE66" s="2"/>
      <c r="HYF66" s="2"/>
      <c r="HYG66" s="2"/>
      <c r="HYH66" s="2"/>
      <c r="HYI66" s="2"/>
      <c r="HYJ66" s="2"/>
      <c r="HYK66" s="2"/>
      <c r="HYL66" s="2"/>
      <c r="HYM66" s="2"/>
      <c r="HYN66" s="2"/>
      <c r="HYO66" s="2"/>
      <c r="HYP66" s="2"/>
      <c r="HYQ66" s="2"/>
      <c r="HYR66" s="2"/>
      <c r="HYS66" s="2"/>
      <c r="HYT66" s="2"/>
      <c r="HYU66" s="2"/>
      <c r="HYV66" s="2"/>
      <c r="HYW66" s="2"/>
      <c r="HYX66" s="2"/>
      <c r="HYY66" s="2"/>
      <c r="HYZ66" s="2"/>
      <c r="HZA66" s="2"/>
      <c r="HZB66" s="2"/>
      <c r="HZC66" s="2"/>
      <c r="HZD66" s="2"/>
      <c r="HZE66" s="2"/>
      <c r="HZF66" s="2"/>
      <c r="HZG66" s="2"/>
      <c r="HZH66" s="2"/>
      <c r="HZI66" s="2"/>
      <c r="HZJ66" s="2"/>
      <c r="HZK66" s="2"/>
      <c r="HZL66" s="2"/>
      <c r="HZM66" s="2"/>
      <c r="HZN66" s="2"/>
      <c r="HZO66" s="2"/>
      <c r="HZP66" s="2"/>
      <c r="HZQ66" s="2"/>
      <c r="HZR66" s="2"/>
      <c r="HZS66" s="2"/>
      <c r="HZT66" s="2"/>
      <c r="HZU66" s="2"/>
      <c r="HZV66" s="2"/>
      <c r="HZW66" s="2"/>
      <c r="HZX66" s="2"/>
      <c r="HZY66" s="2"/>
      <c r="HZZ66" s="2"/>
      <c r="IAA66" s="2"/>
      <c r="IAB66" s="2"/>
      <c r="IAC66" s="2"/>
      <c r="IAD66" s="2"/>
      <c r="IAE66" s="2"/>
      <c r="IAF66" s="2"/>
      <c r="IAG66" s="2"/>
      <c r="IAH66" s="2"/>
      <c r="IAI66" s="2"/>
      <c r="IAJ66" s="2"/>
      <c r="IAK66" s="2"/>
      <c r="IAL66" s="2"/>
      <c r="IAM66" s="2"/>
      <c r="IAN66" s="2"/>
      <c r="IAO66" s="2"/>
      <c r="IAP66" s="2"/>
      <c r="IAQ66" s="2"/>
      <c r="IAR66" s="2"/>
      <c r="IAS66" s="2"/>
      <c r="IAT66" s="2"/>
      <c r="IAU66" s="2"/>
      <c r="IAV66" s="2"/>
      <c r="IAW66" s="2"/>
      <c r="IAX66" s="2"/>
      <c r="IAY66" s="2"/>
      <c r="IAZ66" s="2"/>
      <c r="IBA66" s="2"/>
      <c r="IBB66" s="2"/>
      <c r="IBC66" s="2"/>
      <c r="IBD66" s="2"/>
      <c r="IBE66" s="2"/>
      <c r="IBF66" s="2"/>
      <c r="IBG66" s="2"/>
      <c r="IBH66" s="2"/>
      <c r="IBI66" s="2"/>
      <c r="IBJ66" s="2"/>
      <c r="IBK66" s="2"/>
      <c r="IBL66" s="2"/>
      <c r="IBM66" s="2"/>
      <c r="IBN66" s="2"/>
      <c r="IBO66" s="2"/>
      <c r="IBP66" s="2"/>
      <c r="IBQ66" s="2"/>
      <c r="IBR66" s="2"/>
      <c r="IBS66" s="2"/>
      <c r="IBT66" s="2"/>
      <c r="IBU66" s="2"/>
      <c r="IBV66" s="2"/>
      <c r="IBW66" s="2"/>
      <c r="IBX66" s="2"/>
      <c r="IBY66" s="2"/>
      <c r="IBZ66" s="2"/>
      <c r="ICA66" s="2"/>
      <c r="ICB66" s="2"/>
      <c r="ICC66" s="2"/>
      <c r="ICD66" s="2"/>
      <c r="ICE66" s="2"/>
      <c r="ICF66" s="2"/>
      <c r="ICG66" s="2"/>
      <c r="ICH66" s="2"/>
      <c r="ICI66" s="2"/>
      <c r="ICJ66" s="2"/>
      <c r="ICK66" s="2"/>
      <c r="ICL66" s="2"/>
      <c r="ICM66" s="2"/>
      <c r="ICN66" s="2"/>
      <c r="ICO66" s="2"/>
      <c r="ICP66" s="2"/>
      <c r="ICQ66" s="2"/>
      <c r="ICR66" s="2"/>
      <c r="ICS66" s="2"/>
      <c r="ICT66" s="2"/>
      <c r="ICU66" s="2"/>
      <c r="ICV66" s="2"/>
      <c r="ICW66" s="2"/>
      <c r="ICX66" s="2"/>
      <c r="ICY66" s="2"/>
      <c r="ICZ66" s="2"/>
      <c r="IDA66" s="2"/>
      <c r="IDB66" s="2"/>
      <c r="IDC66" s="2"/>
      <c r="IDD66" s="2"/>
      <c r="IDE66" s="2"/>
      <c r="IDF66" s="2"/>
      <c r="IDG66" s="2"/>
      <c r="IDH66" s="2"/>
      <c r="IDI66" s="2"/>
      <c r="IDJ66" s="2"/>
      <c r="IDK66" s="2"/>
      <c r="IDL66" s="2"/>
      <c r="IDM66" s="2"/>
      <c r="IDN66" s="2"/>
      <c r="IDO66" s="2"/>
      <c r="IDP66" s="2"/>
      <c r="IDQ66" s="2"/>
      <c r="IDR66" s="2"/>
      <c r="IDS66" s="2"/>
      <c r="IDT66" s="2"/>
      <c r="IDU66" s="2"/>
      <c r="IDV66" s="2"/>
      <c r="IDW66" s="2"/>
      <c r="IDX66" s="2"/>
      <c r="IDY66" s="2"/>
      <c r="IDZ66" s="2"/>
      <c r="IEA66" s="2"/>
      <c r="IEB66" s="2"/>
      <c r="IEC66" s="2"/>
      <c r="IED66" s="2"/>
      <c r="IEE66" s="2"/>
      <c r="IEF66" s="2"/>
      <c r="IEG66" s="2"/>
      <c r="IEH66" s="2"/>
      <c r="IEI66" s="2"/>
      <c r="IEJ66" s="2"/>
      <c r="IEK66" s="2"/>
      <c r="IEL66" s="2"/>
      <c r="IEM66" s="2"/>
      <c r="IEN66" s="2"/>
      <c r="IEO66" s="2"/>
      <c r="IEP66" s="2"/>
      <c r="IEQ66" s="2"/>
      <c r="IER66" s="2"/>
      <c r="IES66" s="2"/>
      <c r="IET66" s="2"/>
      <c r="IEU66" s="2"/>
      <c r="IEV66" s="2"/>
      <c r="IEW66" s="2"/>
      <c r="IEX66" s="2"/>
      <c r="IEY66" s="2"/>
      <c r="IEZ66" s="2"/>
      <c r="IFA66" s="2"/>
      <c r="IFB66" s="2"/>
      <c r="IFC66" s="2"/>
      <c r="IFD66" s="2"/>
      <c r="IFE66" s="2"/>
      <c r="IFF66" s="2"/>
      <c r="IFG66" s="2"/>
      <c r="IFH66" s="2"/>
      <c r="IFI66" s="2"/>
      <c r="IFJ66" s="2"/>
      <c r="IFK66" s="2"/>
      <c r="IFL66" s="2"/>
      <c r="IFM66" s="2"/>
      <c r="IFN66" s="2"/>
      <c r="IFO66" s="2"/>
      <c r="IFP66" s="2"/>
      <c r="IFQ66" s="2"/>
      <c r="IFR66" s="2"/>
      <c r="IFS66" s="2"/>
      <c r="IFT66" s="2"/>
      <c r="IFU66" s="2"/>
      <c r="IFV66" s="2"/>
      <c r="IFW66" s="2"/>
      <c r="IFX66" s="2"/>
      <c r="IFY66" s="2"/>
      <c r="IFZ66" s="2"/>
      <c r="IGA66" s="2"/>
      <c r="IGB66" s="2"/>
      <c r="IGC66" s="2"/>
      <c r="IGD66" s="2"/>
      <c r="IGE66" s="2"/>
      <c r="IGF66" s="2"/>
      <c r="IGG66" s="2"/>
      <c r="IGH66" s="2"/>
      <c r="IGI66" s="2"/>
      <c r="IGJ66" s="2"/>
      <c r="IGK66" s="2"/>
      <c r="IGL66" s="2"/>
      <c r="IGM66" s="2"/>
      <c r="IGN66" s="2"/>
      <c r="IGO66" s="2"/>
      <c r="IGP66" s="2"/>
      <c r="IGQ66" s="2"/>
      <c r="IGR66" s="2"/>
      <c r="IGS66" s="2"/>
      <c r="IGT66" s="2"/>
      <c r="IGU66" s="2"/>
      <c r="IGV66" s="2"/>
      <c r="IGW66" s="2"/>
      <c r="IGX66" s="2"/>
      <c r="IGY66" s="2"/>
      <c r="IGZ66" s="2"/>
      <c r="IHA66" s="2"/>
      <c r="IHB66" s="2"/>
      <c r="IHC66" s="2"/>
      <c r="IHD66" s="2"/>
      <c r="IHE66" s="2"/>
      <c r="IHF66" s="2"/>
      <c r="IHG66" s="2"/>
      <c r="IHH66" s="2"/>
      <c r="IHI66" s="2"/>
      <c r="IHJ66" s="2"/>
      <c r="IHK66" s="2"/>
      <c r="IHL66" s="2"/>
      <c r="IHM66" s="2"/>
      <c r="IHN66" s="2"/>
      <c r="IHO66" s="2"/>
      <c r="IHP66" s="2"/>
      <c r="IHQ66" s="2"/>
      <c r="IHR66" s="2"/>
      <c r="IHS66" s="2"/>
      <c r="IHT66" s="2"/>
      <c r="IHU66" s="2"/>
      <c r="IHV66" s="2"/>
      <c r="IHW66" s="2"/>
      <c r="IHX66" s="2"/>
      <c r="IHY66" s="2"/>
      <c r="IHZ66" s="2"/>
      <c r="IIA66" s="2"/>
      <c r="IIB66" s="2"/>
      <c r="IIC66" s="2"/>
      <c r="IID66" s="2"/>
      <c r="IIE66" s="2"/>
      <c r="IIF66" s="2"/>
      <c r="IIG66" s="2"/>
      <c r="IIH66" s="2"/>
      <c r="III66" s="2"/>
      <c r="IIJ66" s="2"/>
      <c r="IIK66" s="2"/>
      <c r="IIL66" s="2"/>
      <c r="IIM66" s="2"/>
      <c r="IIN66" s="2"/>
      <c r="IIO66" s="2"/>
      <c r="IIP66" s="2"/>
      <c r="IIQ66" s="2"/>
      <c r="IIR66" s="2"/>
      <c r="IIS66" s="2"/>
      <c r="IIT66" s="2"/>
      <c r="IIU66" s="2"/>
      <c r="IIV66" s="2"/>
      <c r="IIW66" s="2"/>
      <c r="IIX66" s="2"/>
      <c r="IIY66" s="2"/>
      <c r="IIZ66" s="2"/>
      <c r="IJA66" s="2"/>
      <c r="IJB66" s="2"/>
      <c r="IJC66" s="2"/>
      <c r="IJD66" s="2"/>
      <c r="IJE66" s="2"/>
      <c r="IJF66" s="2"/>
      <c r="IJG66" s="2"/>
      <c r="IJH66" s="2"/>
      <c r="IJI66" s="2"/>
      <c r="IJJ66" s="2"/>
      <c r="IJK66" s="2"/>
      <c r="IJL66" s="2"/>
      <c r="IJM66" s="2"/>
      <c r="IJN66" s="2"/>
      <c r="IJO66" s="2"/>
      <c r="IJP66" s="2"/>
      <c r="IJQ66" s="2"/>
      <c r="IJR66" s="2"/>
      <c r="IJS66" s="2"/>
      <c r="IJT66" s="2"/>
      <c r="IJU66" s="2"/>
      <c r="IJV66" s="2"/>
      <c r="IJW66" s="2"/>
      <c r="IJX66" s="2"/>
      <c r="IJY66" s="2"/>
      <c r="IJZ66" s="2"/>
      <c r="IKA66" s="2"/>
      <c r="IKB66" s="2"/>
      <c r="IKC66" s="2"/>
      <c r="IKD66" s="2"/>
      <c r="IKE66" s="2"/>
      <c r="IKF66" s="2"/>
      <c r="IKG66" s="2"/>
      <c r="IKH66" s="2"/>
      <c r="IKI66" s="2"/>
      <c r="IKJ66" s="2"/>
      <c r="IKK66" s="2"/>
      <c r="IKL66" s="2"/>
      <c r="IKM66" s="2"/>
      <c r="IKN66" s="2"/>
      <c r="IKO66" s="2"/>
      <c r="IKP66" s="2"/>
      <c r="IKQ66" s="2"/>
      <c r="IKR66" s="2"/>
      <c r="IKS66" s="2"/>
      <c r="IKT66" s="2"/>
      <c r="IKU66" s="2"/>
      <c r="IKV66" s="2"/>
      <c r="IKW66" s="2"/>
      <c r="IKX66" s="2"/>
      <c r="IKY66" s="2"/>
      <c r="IKZ66" s="2"/>
      <c r="ILA66" s="2"/>
      <c r="ILB66" s="2"/>
      <c r="ILC66" s="2"/>
      <c r="ILD66" s="2"/>
      <c r="ILE66" s="2"/>
      <c r="ILF66" s="2"/>
      <c r="ILG66" s="2"/>
      <c r="ILH66" s="2"/>
      <c r="ILI66" s="2"/>
      <c r="ILJ66" s="2"/>
      <c r="ILK66" s="2"/>
      <c r="ILL66" s="2"/>
      <c r="ILM66" s="2"/>
      <c r="ILN66" s="2"/>
      <c r="ILO66" s="2"/>
      <c r="ILP66" s="2"/>
      <c r="ILQ66" s="2"/>
      <c r="ILR66" s="2"/>
      <c r="ILS66" s="2"/>
      <c r="ILT66" s="2"/>
      <c r="ILU66" s="2"/>
      <c r="ILV66" s="2"/>
      <c r="ILW66" s="2"/>
      <c r="ILX66" s="2"/>
      <c r="ILY66" s="2"/>
      <c r="ILZ66" s="2"/>
      <c r="IMA66" s="2"/>
      <c r="IMB66" s="2"/>
      <c r="IMC66" s="2"/>
      <c r="IMD66" s="2"/>
      <c r="IME66" s="2"/>
      <c r="IMF66" s="2"/>
      <c r="IMG66" s="2"/>
      <c r="IMH66" s="2"/>
      <c r="IMI66" s="2"/>
      <c r="IMJ66" s="2"/>
      <c r="IMK66" s="2"/>
      <c r="IML66" s="2"/>
      <c r="IMM66" s="2"/>
      <c r="IMN66" s="2"/>
      <c r="IMO66" s="2"/>
      <c r="IMP66" s="2"/>
      <c r="IMQ66" s="2"/>
      <c r="IMR66" s="2"/>
      <c r="IMS66" s="2"/>
      <c r="IMT66" s="2"/>
      <c r="IMU66" s="2"/>
      <c r="IMV66" s="2"/>
      <c r="IMW66" s="2"/>
      <c r="IMX66" s="2"/>
      <c r="IMY66" s="2"/>
      <c r="IMZ66" s="2"/>
      <c r="INA66" s="2"/>
      <c r="INB66" s="2"/>
      <c r="INC66" s="2"/>
      <c r="IND66" s="2"/>
      <c r="INE66" s="2"/>
      <c r="INF66" s="2"/>
      <c r="ING66" s="2"/>
      <c r="INH66" s="2"/>
      <c r="INI66" s="2"/>
      <c r="INJ66" s="2"/>
      <c r="INK66" s="2"/>
      <c r="INL66" s="2"/>
      <c r="INM66" s="2"/>
      <c r="INN66" s="2"/>
      <c r="INO66" s="2"/>
      <c r="INP66" s="2"/>
      <c r="INQ66" s="2"/>
      <c r="INR66" s="2"/>
      <c r="INS66" s="2"/>
      <c r="INT66" s="2"/>
      <c r="INU66" s="2"/>
      <c r="INV66" s="2"/>
      <c r="INW66" s="2"/>
      <c r="INX66" s="2"/>
      <c r="INY66" s="2"/>
      <c r="INZ66" s="2"/>
      <c r="IOA66" s="2"/>
      <c r="IOB66" s="2"/>
      <c r="IOC66" s="2"/>
      <c r="IOD66" s="2"/>
      <c r="IOE66" s="2"/>
      <c r="IOF66" s="2"/>
      <c r="IOG66" s="2"/>
      <c r="IOH66" s="2"/>
      <c r="IOI66" s="2"/>
      <c r="IOJ66" s="2"/>
      <c r="IOK66" s="2"/>
      <c r="IOL66" s="2"/>
      <c r="IOM66" s="2"/>
      <c r="ION66" s="2"/>
      <c r="IOO66" s="2"/>
      <c r="IOP66" s="2"/>
      <c r="IOQ66" s="2"/>
      <c r="IOR66" s="2"/>
      <c r="IOS66" s="2"/>
      <c r="IOT66" s="2"/>
      <c r="IOU66" s="2"/>
      <c r="IOV66" s="2"/>
      <c r="IOW66" s="2"/>
      <c r="IOX66" s="2"/>
      <c r="IOY66" s="2"/>
      <c r="IOZ66" s="2"/>
      <c r="IPA66" s="2"/>
      <c r="IPB66" s="2"/>
      <c r="IPC66" s="2"/>
      <c r="IPD66" s="2"/>
      <c r="IPE66" s="2"/>
      <c r="IPF66" s="2"/>
      <c r="IPG66" s="2"/>
      <c r="IPH66" s="2"/>
      <c r="IPI66" s="2"/>
      <c r="IPJ66" s="2"/>
      <c r="IPK66" s="2"/>
      <c r="IPL66" s="2"/>
      <c r="IPM66" s="2"/>
      <c r="IPN66" s="2"/>
      <c r="IPO66" s="2"/>
      <c r="IPP66" s="2"/>
      <c r="IPQ66" s="2"/>
      <c r="IPR66" s="2"/>
      <c r="IPS66" s="2"/>
      <c r="IPT66" s="2"/>
      <c r="IPU66" s="2"/>
      <c r="IPV66" s="2"/>
      <c r="IPW66" s="2"/>
      <c r="IPX66" s="2"/>
      <c r="IPY66" s="2"/>
      <c r="IPZ66" s="2"/>
      <c r="IQA66" s="2"/>
      <c r="IQB66" s="2"/>
      <c r="IQC66" s="2"/>
      <c r="IQD66" s="2"/>
      <c r="IQE66" s="2"/>
      <c r="IQF66" s="2"/>
      <c r="IQG66" s="2"/>
      <c r="IQH66" s="2"/>
      <c r="IQI66" s="2"/>
      <c r="IQJ66" s="2"/>
      <c r="IQK66" s="2"/>
      <c r="IQL66" s="2"/>
      <c r="IQM66" s="2"/>
      <c r="IQN66" s="2"/>
      <c r="IQO66" s="2"/>
      <c r="IQP66" s="2"/>
      <c r="IQQ66" s="2"/>
      <c r="IQR66" s="2"/>
      <c r="IQS66" s="2"/>
      <c r="IQT66" s="2"/>
      <c r="IQU66" s="2"/>
      <c r="IQV66" s="2"/>
      <c r="IQW66" s="2"/>
      <c r="IQX66" s="2"/>
      <c r="IQY66" s="2"/>
      <c r="IQZ66" s="2"/>
      <c r="IRA66" s="2"/>
      <c r="IRB66" s="2"/>
      <c r="IRC66" s="2"/>
      <c r="IRD66" s="2"/>
      <c r="IRE66" s="2"/>
      <c r="IRF66" s="2"/>
      <c r="IRG66" s="2"/>
      <c r="IRH66" s="2"/>
      <c r="IRI66" s="2"/>
      <c r="IRJ66" s="2"/>
      <c r="IRK66" s="2"/>
      <c r="IRL66" s="2"/>
      <c r="IRM66" s="2"/>
      <c r="IRN66" s="2"/>
      <c r="IRO66" s="2"/>
      <c r="IRP66" s="2"/>
      <c r="IRQ66" s="2"/>
      <c r="IRR66" s="2"/>
      <c r="IRS66" s="2"/>
      <c r="IRT66" s="2"/>
      <c r="IRU66" s="2"/>
      <c r="IRV66" s="2"/>
      <c r="IRW66" s="2"/>
      <c r="IRX66" s="2"/>
      <c r="IRY66" s="2"/>
      <c r="IRZ66" s="2"/>
      <c r="ISA66" s="2"/>
      <c r="ISB66" s="2"/>
      <c r="ISC66" s="2"/>
      <c r="ISD66" s="2"/>
      <c r="ISE66" s="2"/>
      <c r="ISF66" s="2"/>
      <c r="ISG66" s="2"/>
      <c r="ISH66" s="2"/>
      <c r="ISI66" s="2"/>
      <c r="ISJ66" s="2"/>
      <c r="ISK66" s="2"/>
      <c r="ISL66" s="2"/>
      <c r="ISM66" s="2"/>
      <c r="ISN66" s="2"/>
      <c r="ISO66" s="2"/>
      <c r="ISP66" s="2"/>
      <c r="ISQ66" s="2"/>
      <c r="ISR66" s="2"/>
      <c r="ISS66" s="2"/>
      <c r="IST66" s="2"/>
      <c r="ISU66" s="2"/>
      <c r="ISV66" s="2"/>
      <c r="ISW66" s="2"/>
      <c r="ISX66" s="2"/>
      <c r="ISY66" s="2"/>
      <c r="ISZ66" s="2"/>
      <c r="ITA66" s="2"/>
      <c r="ITB66" s="2"/>
      <c r="ITC66" s="2"/>
      <c r="ITD66" s="2"/>
      <c r="ITE66" s="2"/>
      <c r="ITF66" s="2"/>
      <c r="ITG66" s="2"/>
      <c r="ITH66" s="2"/>
      <c r="ITI66" s="2"/>
      <c r="ITJ66" s="2"/>
      <c r="ITK66" s="2"/>
      <c r="ITL66" s="2"/>
      <c r="ITM66" s="2"/>
      <c r="ITN66" s="2"/>
      <c r="ITO66" s="2"/>
      <c r="ITP66" s="2"/>
      <c r="ITQ66" s="2"/>
      <c r="ITR66" s="2"/>
      <c r="ITS66" s="2"/>
      <c r="ITT66" s="2"/>
      <c r="ITU66" s="2"/>
      <c r="ITV66" s="2"/>
      <c r="ITW66" s="2"/>
      <c r="ITX66" s="2"/>
      <c r="ITY66" s="2"/>
      <c r="ITZ66" s="2"/>
      <c r="IUA66" s="2"/>
      <c r="IUB66" s="2"/>
      <c r="IUC66" s="2"/>
      <c r="IUD66" s="2"/>
      <c r="IUE66" s="2"/>
      <c r="IUF66" s="2"/>
      <c r="IUG66" s="2"/>
      <c r="IUH66" s="2"/>
      <c r="IUI66" s="2"/>
      <c r="IUJ66" s="2"/>
      <c r="IUK66" s="2"/>
      <c r="IUL66" s="2"/>
      <c r="IUM66" s="2"/>
      <c r="IUN66" s="2"/>
      <c r="IUO66" s="2"/>
      <c r="IUP66" s="2"/>
      <c r="IUQ66" s="2"/>
      <c r="IUR66" s="2"/>
      <c r="IUS66" s="2"/>
      <c r="IUT66" s="2"/>
      <c r="IUU66" s="2"/>
      <c r="IUV66" s="2"/>
      <c r="IUW66" s="2"/>
      <c r="IUX66" s="2"/>
      <c r="IUY66" s="2"/>
      <c r="IUZ66" s="2"/>
      <c r="IVA66" s="2"/>
      <c r="IVB66" s="2"/>
      <c r="IVC66" s="2"/>
      <c r="IVD66" s="2"/>
      <c r="IVE66" s="2"/>
      <c r="IVF66" s="2"/>
      <c r="IVG66" s="2"/>
      <c r="IVH66" s="2"/>
      <c r="IVI66" s="2"/>
      <c r="IVJ66" s="2"/>
      <c r="IVK66" s="2"/>
      <c r="IVL66" s="2"/>
      <c r="IVM66" s="2"/>
      <c r="IVN66" s="2"/>
      <c r="IVO66" s="2"/>
      <c r="IVP66" s="2"/>
      <c r="IVQ66" s="2"/>
      <c r="IVR66" s="2"/>
      <c r="IVS66" s="2"/>
      <c r="IVT66" s="2"/>
      <c r="IVU66" s="2"/>
      <c r="IVV66" s="2"/>
      <c r="IVW66" s="2"/>
      <c r="IVX66" s="2"/>
      <c r="IVY66" s="2"/>
      <c r="IVZ66" s="2"/>
      <c r="IWA66" s="2"/>
      <c r="IWB66" s="2"/>
      <c r="IWC66" s="2"/>
      <c r="IWD66" s="2"/>
      <c r="IWE66" s="2"/>
      <c r="IWF66" s="2"/>
      <c r="IWG66" s="2"/>
      <c r="IWH66" s="2"/>
      <c r="IWI66" s="2"/>
      <c r="IWJ66" s="2"/>
      <c r="IWK66" s="2"/>
      <c r="IWL66" s="2"/>
      <c r="IWM66" s="2"/>
      <c r="IWN66" s="2"/>
      <c r="IWO66" s="2"/>
      <c r="IWP66" s="2"/>
      <c r="IWQ66" s="2"/>
      <c r="IWR66" s="2"/>
      <c r="IWS66" s="2"/>
      <c r="IWT66" s="2"/>
      <c r="IWU66" s="2"/>
      <c r="IWV66" s="2"/>
      <c r="IWW66" s="2"/>
      <c r="IWX66" s="2"/>
      <c r="IWY66" s="2"/>
      <c r="IWZ66" s="2"/>
      <c r="IXA66" s="2"/>
      <c r="IXB66" s="2"/>
      <c r="IXC66" s="2"/>
      <c r="IXD66" s="2"/>
      <c r="IXE66" s="2"/>
      <c r="IXF66" s="2"/>
      <c r="IXG66" s="2"/>
      <c r="IXH66" s="2"/>
      <c r="IXI66" s="2"/>
      <c r="IXJ66" s="2"/>
      <c r="IXK66" s="2"/>
      <c r="IXL66" s="2"/>
      <c r="IXM66" s="2"/>
      <c r="IXN66" s="2"/>
      <c r="IXO66" s="2"/>
      <c r="IXP66" s="2"/>
      <c r="IXQ66" s="2"/>
      <c r="IXR66" s="2"/>
      <c r="IXS66" s="2"/>
      <c r="IXT66" s="2"/>
      <c r="IXU66" s="2"/>
      <c r="IXV66" s="2"/>
      <c r="IXW66" s="2"/>
      <c r="IXX66" s="2"/>
      <c r="IXY66" s="2"/>
      <c r="IXZ66" s="2"/>
      <c r="IYA66" s="2"/>
      <c r="IYB66" s="2"/>
      <c r="IYC66" s="2"/>
      <c r="IYD66" s="2"/>
      <c r="IYE66" s="2"/>
      <c r="IYF66" s="2"/>
      <c r="IYG66" s="2"/>
      <c r="IYH66" s="2"/>
      <c r="IYI66" s="2"/>
      <c r="IYJ66" s="2"/>
      <c r="IYK66" s="2"/>
      <c r="IYL66" s="2"/>
      <c r="IYM66" s="2"/>
      <c r="IYN66" s="2"/>
      <c r="IYO66" s="2"/>
      <c r="IYP66" s="2"/>
      <c r="IYQ66" s="2"/>
      <c r="IYR66" s="2"/>
      <c r="IYS66" s="2"/>
      <c r="IYT66" s="2"/>
      <c r="IYU66" s="2"/>
      <c r="IYV66" s="2"/>
      <c r="IYW66" s="2"/>
      <c r="IYX66" s="2"/>
      <c r="IYY66" s="2"/>
      <c r="IYZ66" s="2"/>
      <c r="IZA66" s="2"/>
      <c r="IZB66" s="2"/>
      <c r="IZC66" s="2"/>
      <c r="IZD66" s="2"/>
      <c r="IZE66" s="2"/>
      <c r="IZF66" s="2"/>
      <c r="IZG66" s="2"/>
      <c r="IZH66" s="2"/>
      <c r="IZI66" s="2"/>
      <c r="IZJ66" s="2"/>
      <c r="IZK66" s="2"/>
      <c r="IZL66" s="2"/>
      <c r="IZM66" s="2"/>
      <c r="IZN66" s="2"/>
      <c r="IZO66" s="2"/>
      <c r="IZP66" s="2"/>
      <c r="IZQ66" s="2"/>
      <c r="IZR66" s="2"/>
      <c r="IZS66" s="2"/>
      <c r="IZT66" s="2"/>
      <c r="IZU66" s="2"/>
      <c r="IZV66" s="2"/>
      <c r="IZW66" s="2"/>
      <c r="IZX66" s="2"/>
      <c r="IZY66" s="2"/>
      <c r="IZZ66" s="2"/>
      <c r="JAA66" s="2"/>
      <c r="JAB66" s="2"/>
      <c r="JAC66" s="2"/>
      <c r="JAD66" s="2"/>
      <c r="JAE66" s="2"/>
      <c r="JAF66" s="2"/>
      <c r="JAG66" s="2"/>
      <c r="JAH66" s="2"/>
      <c r="JAI66" s="2"/>
      <c r="JAJ66" s="2"/>
      <c r="JAK66" s="2"/>
      <c r="JAL66" s="2"/>
      <c r="JAM66" s="2"/>
      <c r="JAN66" s="2"/>
      <c r="JAO66" s="2"/>
      <c r="JAP66" s="2"/>
      <c r="JAQ66" s="2"/>
      <c r="JAR66" s="2"/>
      <c r="JAS66" s="2"/>
      <c r="JAT66" s="2"/>
      <c r="JAU66" s="2"/>
      <c r="JAV66" s="2"/>
      <c r="JAW66" s="2"/>
      <c r="JAX66" s="2"/>
      <c r="JAY66" s="2"/>
      <c r="JAZ66" s="2"/>
      <c r="JBA66" s="2"/>
      <c r="JBB66" s="2"/>
      <c r="JBC66" s="2"/>
      <c r="JBD66" s="2"/>
      <c r="JBE66" s="2"/>
      <c r="JBF66" s="2"/>
      <c r="JBG66" s="2"/>
      <c r="JBH66" s="2"/>
      <c r="JBI66" s="2"/>
      <c r="JBJ66" s="2"/>
      <c r="JBK66" s="2"/>
      <c r="JBL66" s="2"/>
      <c r="JBM66" s="2"/>
      <c r="JBN66" s="2"/>
      <c r="JBO66" s="2"/>
      <c r="JBP66" s="2"/>
      <c r="JBQ66" s="2"/>
      <c r="JBR66" s="2"/>
      <c r="JBS66" s="2"/>
      <c r="JBT66" s="2"/>
      <c r="JBU66" s="2"/>
      <c r="JBV66" s="2"/>
      <c r="JBW66" s="2"/>
      <c r="JBX66" s="2"/>
      <c r="JBY66" s="2"/>
      <c r="JBZ66" s="2"/>
      <c r="JCA66" s="2"/>
      <c r="JCB66" s="2"/>
      <c r="JCC66" s="2"/>
      <c r="JCD66" s="2"/>
      <c r="JCE66" s="2"/>
      <c r="JCF66" s="2"/>
      <c r="JCG66" s="2"/>
      <c r="JCH66" s="2"/>
      <c r="JCI66" s="2"/>
      <c r="JCJ66" s="2"/>
      <c r="JCK66" s="2"/>
      <c r="JCL66" s="2"/>
      <c r="JCM66" s="2"/>
      <c r="JCN66" s="2"/>
      <c r="JCO66" s="2"/>
      <c r="JCP66" s="2"/>
      <c r="JCQ66" s="2"/>
      <c r="JCR66" s="2"/>
      <c r="JCS66" s="2"/>
      <c r="JCT66" s="2"/>
      <c r="JCU66" s="2"/>
      <c r="JCV66" s="2"/>
      <c r="JCW66" s="2"/>
      <c r="JCX66" s="2"/>
      <c r="JCY66" s="2"/>
      <c r="JCZ66" s="2"/>
      <c r="JDA66" s="2"/>
      <c r="JDB66" s="2"/>
      <c r="JDC66" s="2"/>
      <c r="JDD66" s="2"/>
      <c r="JDE66" s="2"/>
      <c r="JDF66" s="2"/>
      <c r="JDG66" s="2"/>
      <c r="JDH66" s="2"/>
      <c r="JDI66" s="2"/>
      <c r="JDJ66" s="2"/>
      <c r="JDK66" s="2"/>
      <c r="JDL66" s="2"/>
      <c r="JDM66" s="2"/>
      <c r="JDN66" s="2"/>
      <c r="JDO66" s="2"/>
      <c r="JDP66" s="2"/>
      <c r="JDQ66" s="2"/>
      <c r="JDR66" s="2"/>
      <c r="JDS66" s="2"/>
      <c r="JDT66" s="2"/>
      <c r="JDU66" s="2"/>
      <c r="JDV66" s="2"/>
      <c r="JDW66" s="2"/>
      <c r="JDX66" s="2"/>
      <c r="JDY66" s="2"/>
      <c r="JDZ66" s="2"/>
      <c r="JEA66" s="2"/>
      <c r="JEB66" s="2"/>
      <c r="JEC66" s="2"/>
      <c r="JED66" s="2"/>
      <c r="JEE66" s="2"/>
      <c r="JEF66" s="2"/>
      <c r="JEG66" s="2"/>
      <c r="JEH66" s="2"/>
      <c r="JEI66" s="2"/>
      <c r="JEJ66" s="2"/>
      <c r="JEK66" s="2"/>
      <c r="JEL66" s="2"/>
      <c r="JEM66" s="2"/>
      <c r="JEN66" s="2"/>
      <c r="JEO66" s="2"/>
      <c r="JEP66" s="2"/>
      <c r="JEQ66" s="2"/>
      <c r="JER66" s="2"/>
      <c r="JES66" s="2"/>
      <c r="JET66" s="2"/>
      <c r="JEU66" s="2"/>
      <c r="JEV66" s="2"/>
      <c r="JEW66" s="2"/>
      <c r="JEX66" s="2"/>
      <c r="JEY66" s="2"/>
      <c r="JEZ66" s="2"/>
      <c r="JFA66" s="2"/>
      <c r="JFB66" s="2"/>
      <c r="JFC66" s="2"/>
      <c r="JFD66" s="2"/>
      <c r="JFE66" s="2"/>
      <c r="JFF66" s="2"/>
      <c r="JFG66" s="2"/>
      <c r="JFH66" s="2"/>
      <c r="JFI66" s="2"/>
      <c r="JFJ66" s="2"/>
      <c r="JFK66" s="2"/>
      <c r="JFL66" s="2"/>
      <c r="JFM66" s="2"/>
      <c r="JFN66" s="2"/>
      <c r="JFO66" s="2"/>
      <c r="JFP66" s="2"/>
      <c r="JFQ66" s="2"/>
      <c r="JFR66" s="2"/>
      <c r="JFS66" s="2"/>
      <c r="JFT66" s="2"/>
      <c r="JFU66" s="2"/>
      <c r="JFV66" s="2"/>
      <c r="JFW66" s="2"/>
      <c r="JFX66" s="2"/>
      <c r="JFY66" s="2"/>
      <c r="JFZ66" s="2"/>
      <c r="JGA66" s="2"/>
      <c r="JGB66" s="2"/>
      <c r="JGC66" s="2"/>
      <c r="JGD66" s="2"/>
      <c r="JGE66" s="2"/>
      <c r="JGF66" s="2"/>
      <c r="JGG66" s="2"/>
      <c r="JGH66" s="2"/>
      <c r="JGI66" s="2"/>
      <c r="JGJ66" s="2"/>
      <c r="JGK66" s="2"/>
      <c r="JGL66" s="2"/>
      <c r="JGM66" s="2"/>
      <c r="JGN66" s="2"/>
      <c r="JGO66" s="2"/>
      <c r="JGP66" s="2"/>
      <c r="JGQ66" s="2"/>
      <c r="JGR66" s="2"/>
      <c r="JGS66" s="2"/>
      <c r="JGT66" s="2"/>
      <c r="JGU66" s="2"/>
      <c r="JGV66" s="2"/>
      <c r="JGW66" s="2"/>
      <c r="JGX66" s="2"/>
      <c r="JGY66" s="2"/>
      <c r="JGZ66" s="2"/>
      <c r="JHA66" s="2"/>
      <c r="JHB66" s="2"/>
      <c r="JHC66" s="2"/>
      <c r="JHD66" s="2"/>
      <c r="JHE66" s="2"/>
      <c r="JHF66" s="2"/>
      <c r="JHG66" s="2"/>
      <c r="JHH66" s="2"/>
      <c r="JHI66" s="2"/>
      <c r="JHJ66" s="2"/>
      <c r="JHK66" s="2"/>
      <c r="JHL66" s="2"/>
      <c r="JHM66" s="2"/>
      <c r="JHN66" s="2"/>
      <c r="JHO66" s="2"/>
      <c r="JHP66" s="2"/>
      <c r="JHQ66" s="2"/>
      <c r="JHR66" s="2"/>
      <c r="JHS66" s="2"/>
      <c r="JHT66" s="2"/>
      <c r="JHU66" s="2"/>
      <c r="JHV66" s="2"/>
      <c r="JHW66" s="2"/>
      <c r="JHX66" s="2"/>
      <c r="JHY66" s="2"/>
      <c r="JHZ66" s="2"/>
      <c r="JIA66" s="2"/>
      <c r="JIB66" s="2"/>
      <c r="JIC66" s="2"/>
      <c r="JID66" s="2"/>
      <c r="JIE66" s="2"/>
      <c r="JIF66" s="2"/>
      <c r="JIG66" s="2"/>
      <c r="JIH66" s="2"/>
      <c r="JII66" s="2"/>
      <c r="JIJ66" s="2"/>
      <c r="JIK66" s="2"/>
      <c r="JIL66" s="2"/>
      <c r="JIM66" s="2"/>
      <c r="JIN66" s="2"/>
      <c r="JIO66" s="2"/>
      <c r="JIP66" s="2"/>
      <c r="JIQ66" s="2"/>
      <c r="JIR66" s="2"/>
      <c r="JIS66" s="2"/>
      <c r="JIT66" s="2"/>
      <c r="JIU66" s="2"/>
      <c r="JIV66" s="2"/>
      <c r="JIW66" s="2"/>
      <c r="JIX66" s="2"/>
      <c r="JIY66" s="2"/>
      <c r="JIZ66" s="2"/>
      <c r="JJA66" s="2"/>
      <c r="JJB66" s="2"/>
      <c r="JJC66" s="2"/>
      <c r="JJD66" s="2"/>
      <c r="JJE66" s="2"/>
      <c r="JJF66" s="2"/>
      <c r="JJG66" s="2"/>
      <c r="JJH66" s="2"/>
      <c r="JJI66" s="2"/>
      <c r="JJJ66" s="2"/>
      <c r="JJK66" s="2"/>
      <c r="JJL66" s="2"/>
      <c r="JJM66" s="2"/>
      <c r="JJN66" s="2"/>
      <c r="JJO66" s="2"/>
      <c r="JJP66" s="2"/>
      <c r="JJQ66" s="2"/>
      <c r="JJR66" s="2"/>
      <c r="JJS66" s="2"/>
      <c r="JJT66" s="2"/>
      <c r="JJU66" s="2"/>
      <c r="JJV66" s="2"/>
      <c r="JJW66" s="2"/>
      <c r="JJX66" s="2"/>
      <c r="JJY66" s="2"/>
      <c r="JJZ66" s="2"/>
      <c r="JKA66" s="2"/>
      <c r="JKB66" s="2"/>
      <c r="JKC66" s="2"/>
      <c r="JKD66" s="2"/>
      <c r="JKE66" s="2"/>
      <c r="JKF66" s="2"/>
      <c r="JKG66" s="2"/>
      <c r="JKH66" s="2"/>
      <c r="JKI66" s="2"/>
      <c r="JKJ66" s="2"/>
      <c r="JKK66" s="2"/>
      <c r="JKL66" s="2"/>
      <c r="JKM66" s="2"/>
      <c r="JKN66" s="2"/>
      <c r="JKO66" s="2"/>
      <c r="JKP66" s="2"/>
      <c r="JKQ66" s="2"/>
      <c r="JKR66" s="2"/>
      <c r="JKS66" s="2"/>
      <c r="JKT66" s="2"/>
      <c r="JKU66" s="2"/>
      <c r="JKV66" s="2"/>
      <c r="JKW66" s="2"/>
      <c r="JKX66" s="2"/>
      <c r="JKY66" s="2"/>
      <c r="JKZ66" s="2"/>
      <c r="JLA66" s="2"/>
      <c r="JLB66" s="2"/>
      <c r="JLC66" s="2"/>
      <c r="JLD66" s="2"/>
      <c r="JLE66" s="2"/>
      <c r="JLF66" s="2"/>
      <c r="JLG66" s="2"/>
      <c r="JLH66" s="2"/>
      <c r="JLI66" s="2"/>
      <c r="JLJ66" s="2"/>
      <c r="JLK66" s="2"/>
      <c r="JLL66" s="2"/>
      <c r="JLM66" s="2"/>
      <c r="JLN66" s="2"/>
      <c r="JLO66" s="2"/>
      <c r="JLP66" s="2"/>
      <c r="JLQ66" s="2"/>
      <c r="JLR66" s="2"/>
      <c r="JLS66" s="2"/>
      <c r="JLT66" s="2"/>
      <c r="JLU66" s="2"/>
      <c r="JLV66" s="2"/>
      <c r="JLW66" s="2"/>
      <c r="JLX66" s="2"/>
      <c r="JLY66" s="2"/>
      <c r="JLZ66" s="2"/>
      <c r="JMA66" s="2"/>
      <c r="JMB66" s="2"/>
      <c r="JMC66" s="2"/>
      <c r="JMD66" s="2"/>
      <c r="JME66" s="2"/>
      <c r="JMF66" s="2"/>
      <c r="JMG66" s="2"/>
      <c r="JMH66" s="2"/>
      <c r="JMI66" s="2"/>
      <c r="JMJ66" s="2"/>
      <c r="JMK66" s="2"/>
      <c r="JML66" s="2"/>
      <c r="JMM66" s="2"/>
      <c r="JMN66" s="2"/>
      <c r="JMO66" s="2"/>
      <c r="JMP66" s="2"/>
      <c r="JMQ66" s="2"/>
      <c r="JMR66" s="2"/>
      <c r="JMS66" s="2"/>
      <c r="JMT66" s="2"/>
      <c r="JMU66" s="2"/>
      <c r="JMV66" s="2"/>
      <c r="JMW66" s="2"/>
      <c r="JMX66" s="2"/>
      <c r="JMY66" s="2"/>
      <c r="JMZ66" s="2"/>
      <c r="JNA66" s="2"/>
      <c r="JNB66" s="2"/>
      <c r="JNC66" s="2"/>
      <c r="JND66" s="2"/>
      <c r="JNE66" s="2"/>
      <c r="JNF66" s="2"/>
      <c r="JNG66" s="2"/>
      <c r="JNH66" s="2"/>
      <c r="JNI66" s="2"/>
      <c r="JNJ66" s="2"/>
      <c r="JNK66" s="2"/>
      <c r="JNL66" s="2"/>
      <c r="JNM66" s="2"/>
      <c r="JNN66" s="2"/>
      <c r="JNO66" s="2"/>
      <c r="JNP66" s="2"/>
      <c r="JNQ66" s="2"/>
      <c r="JNR66" s="2"/>
      <c r="JNS66" s="2"/>
      <c r="JNT66" s="2"/>
      <c r="JNU66" s="2"/>
      <c r="JNV66" s="2"/>
      <c r="JNW66" s="2"/>
      <c r="JNX66" s="2"/>
      <c r="JNY66" s="2"/>
      <c r="JNZ66" s="2"/>
      <c r="JOA66" s="2"/>
      <c r="JOB66" s="2"/>
      <c r="JOC66" s="2"/>
      <c r="JOD66" s="2"/>
      <c r="JOE66" s="2"/>
      <c r="JOF66" s="2"/>
      <c r="JOG66" s="2"/>
      <c r="JOH66" s="2"/>
      <c r="JOI66" s="2"/>
      <c r="JOJ66" s="2"/>
      <c r="JOK66" s="2"/>
      <c r="JOL66" s="2"/>
      <c r="JOM66" s="2"/>
      <c r="JON66" s="2"/>
      <c r="JOO66" s="2"/>
      <c r="JOP66" s="2"/>
      <c r="JOQ66" s="2"/>
      <c r="JOR66" s="2"/>
      <c r="JOS66" s="2"/>
      <c r="JOT66" s="2"/>
      <c r="JOU66" s="2"/>
      <c r="JOV66" s="2"/>
      <c r="JOW66" s="2"/>
      <c r="JOX66" s="2"/>
      <c r="JOY66" s="2"/>
      <c r="JOZ66" s="2"/>
      <c r="JPA66" s="2"/>
      <c r="JPB66" s="2"/>
      <c r="JPC66" s="2"/>
      <c r="JPD66" s="2"/>
      <c r="JPE66" s="2"/>
      <c r="JPF66" s="2"/>
      <c r="JPG66" s="2"/>
      <c r="JPH66" s="2"/>
      <c r="JPI66" s="2"/>
      <c r="JPJ66" s="2"/>
      <c r="JPK66" s="2"/>
      <c r="JPL66" s="2"/>
      <c r="JPM66" s="2"/>
      <c r="JPN66" s="2"/>
      <c r="JPO66" s="2"/>
      <c r="JPP66" s="2"/>
      <c r="JPQ66" s="2"/>
      <c r="JPR66" s="2"/>
      <c r="JPS66" s="2"/>
      <c r="JPT66" s="2"/>
      <c r="JPU66" s="2"/>
      <c r="JPV66" s="2"/>
      <c r="JPW66" s="2"/>
      <c r="JPX66" s="2"/>
      <c r="JPY66" s="2"/>
      <c r="JPZ66" s="2"/>
      <c r="JQA66" s="2"/>
      <c r="JQB66" s="2"/>
      <c r="JQC66" s="2"/>
      <c r="JQD66" s="2"/>
      <c r="JQE66" s="2"/>
      <c r="JQF66" s="2"/>
      <c r="JQG66" s="2"/>
      <c r="JQH66" s="2"/>
      <c r="JQI66" s="2"/>
      <c r="JQJ66" s="2"/>
      <c r="JQK66" s="2"/>
      <c r="JQL66" s="2"/>
      <c r="JQM66" s="2"/>
      <c r="JQN66" s="2"/>
      <c r="JQO66" s="2"/>
      <c r="JQP66" s="2"/>
      <c r="JQQ66" s="2"/>
      <c r="JQR66" s="2"/>
      <c r="JQS66" s="2"/>
      <c r="JQT66" s="2"/>
      <c r="JQU66" s="2"/>
      <c r="JQV66" s="2"/>
      <c r="JQW66" s="2"/>
      <c r="JQX66" s="2"/>
      <c r="JQY66" s="2"/>
      <c r="JQZ66" s="2"/>
      <c r="JRA66" s="2"/>
      <c r="JRB66" s="2"/>
      <c r="JRC66" s="2"/>
      <c r="JRD66" s="2"/>
      <c r="JRE66" s="2"/>
      <c r="JRF66" s="2"/>
      <c r="JRG66" s="2"/>
      <c r="JRH66" s="2"/>
      <c r="JRI66" s="2"/>
      <c r="JRJ66" s="2"/>
      <c r="JRK66" s="2"/>
      <c r="JRL66" s="2"/>
      <c r="JRM66" s="2"/>
      <c r="JRN66" s="2"/>
      <c r="JRO66" s="2"/>
      <c r="JRP66" s="2"/>
      <c r="JRQ66" s="2"/>
      <c r="JRR66" s="2"/>
      <c r="JRS66" s="2"/>
      <c r="JRT66" s="2"/>
      <c r="JRU66" s="2"/>
      <c r="JRV66" s="2"/>
      <c r="JRW66" s="2"/>
      <c r="JRX66" s="2"/>
      <c r="JRY66" s="2"/>
      <c r="JRZ66" s="2"/>
      <c r="JSA66" s="2"/>
      <c r="JSB66" s="2"/>
      <c r="JSC66" s="2"/>
      <c r="JSD66" s="2"/>
      <c r="JSE66" s="2"/>
      <c r="JSF66" s="2"/>
      <c r="JSG66" s="2"/>
      <c r="JSH66" s="2"/>
      <c r="JSI66" s="2"/>
      <c r="JSJ66" s="2"/>
      <c r="JSK66" s="2"/>
      <c r="JSL66" s="2"/>
      <c r="JSM66" s="2"/>
      <c r="JSN66" s="2"/>
      <c r="JSO66" s="2"/>
      <c r="JSP66" s="2"/>
      <c r="JSQ66" s="2"/>
      <c r="JSR66" s="2"/>
      <c r="JSS66" s="2"/>
      <c r="JST66" s="2"/>
      <c r="JSU66" s="2"/>
      <c r="JSV66" s="2"/>
      <c r="JSW66" s="2"/>
      <c r="JSX66" s="2"/>
      <c r="JSY66" s="2"/>
      <c r="JSZ66" s="2"/>
      <c r="JTA66" s="2"/>
      <c r="JTB66" s="2"/>
      <c r="JTC66" s="2"/>
      <c r="JTD66" s="2"/>
      <c r="JTE66" s="2"/>
      <c r="JTF66" s="2"/>
      <c r="JTG66" s="2"/>
      <c r="JTH66" s="2"/>
      <c r="JTI66" s="2"/>
      <c r="JTJ66" s="2"/>
      <c r="JTK66" s="2"/>
      <c r="JTL66" s="2"/>
      <c r="JTM66" s="2"/>
      <c r="JTN66" s="2"/>
      <c r="JTO66" s="2"/>
      <c r="JTP66" s="2"/>
      <c r="JTQ66" s="2"/>
      <c r="JTR66" s="2"/>
      <c r="JTS66" s="2"/>
      <c r="JTT66" s="2"/>
      <c r="JTU66" s="2"/>
      <c r="JTV66" s="2"/>
      <c r="JTW66" s="2"/>
      <c r="JTX66" s="2"/>
      <c r="JTY66" s="2"/>
      <c r="JTZ66" s="2"/>
      <c r="JUA66" s="2"/>
      <c r="JUB66" s="2"/>
      <c r="JUC66" s="2"/>
      <c r="JUD66" s="2"/>
      <c r="JUE66" s="2"/>
      <c r="JUF66" s="2"/>
      <c r="JUG66" s="2"/>
      <c r="JUH66" s="2"/>
      <c r="JUI66" s="2"/>
      <c r="JUJ66" s="2"/>
      <c r="JUK66" s="2"/>
      <c r="JUL66" s="2"/>
      <c r="JUM66" s="2"/>
      <c r="JUN66" s="2"/>
      <c r="JUO66" s="2"/>
      <c r="JUP66" s="2"/>
      <c r="JUQ66" s="2"/>
      <c r="JUR66" s="2"/>
      <c r="JUS66" s="2"/>
      <c r="JUT66" s="2"/>
      <c r="JUU66" s="2"/>
      <c r="JUV66" s="2"/>
      <c r="JUW66" s="2"/>
      <c r="JUX66" s="2"/>
      <c r="JUY66" s="2"/>
      <c r="JUZ66" s="2"/>
      <c r="JVA66" s="2"/>
      <c r="JVB66" s="2"/>
      <c r="JVC66" s="2"/>
      <c r="JVD66" s="2"/>
      <c r="JVE66" s="2"/>
      <c r="JVF66" s="2"/>
      <c r="JVG66" s="2"/>
      <c r="JVH66" s="2"/>
      <c r="JVI66" s="2"/>
      <c r="JVJ66" s="2"/>
      <c r="JVK66" s="2"/>
      <c r="JVL66" s="2"/>
      <c r="JVM66" s="2"/>
      <c r="JVN66" s="2"/>
      <c r="JVO66" s="2"/>
      <c r="JVP66" s="2"/>
      <c r="JVQ66" s="2"/>
      <c r="JVR66" s="2"/>
      <c r="JVS66" s="2"/>
      <c r="JVT66" s="2"/>
      <c r="JVU66" s="2"/>
      <c r="JVV66" s="2"/>
      <c r="JVW66" s="2"/>
      <c r="JVX66" s="2"/>
      <c r="JVY66" s="2"/>
      <c r="JVZ66" s="2"/>
      <c r="JWA66" s="2"/>
      <c r="JWB66" s="2"/>
      <c r="JWC66" s="2"/>
      <c r="JWD66" s="2"/>
      <c r="JWE66" s="2"/>
      <c r="JWF66" s="2"/>
      <c r="JWG66" s="2"/>
      <c r="JWH66" s="2"/>
      <c r="JWI66" s="2"/>
      <c r="JWJ66" s="2"/>
      <c r="JWK66" s="2"/>
      <c r="JWL66" s="2"/>
      <c r="JWM66" s="2"/>
      <c r="JWN66" s="2"/>
      <c r="JWO66" s="2"/>
      <c r="JWP66" s="2"/>
      <c r="JWQ66" s="2"/>
      <c r="JWR66" s="2"/>
      <c r="JWS66" s="2"/>
      <c r="JWT66" s="2"/>
      <c r="JWU66" s="2"/>
      <c r="JWV66" s="2"/>
      <c r="JWW66" s="2"/>
      <c r="JWX66" s="2"/>
      <c r="JWY66" s="2"/>
      <c r="JWZ66" s="2"/>
      <c r="JXA66" s="2"/>
      <c r="JXB66" s="2"/>
      <c r="JXC66" s="2"/>
      <c r="JXD66" s="2"/>
      <c r="JXE66" s="2"/>
      <c r="JXF66" s="2"/>
      <c r="JXG66" s="2"/>
      <c r="JXH66" s="2"/>
      <c r="JXI66" s="2"/>
      <c r="JXJ66" s="2"/>
      <c r="JXK66" s="2"/>
      <c r="JXL66" s="2"/>
      <c r="JXM66" s="2"/>
      <c r="JXN66" s="2"/>
      <c r="JXO66" s="2"/>
      <c r="JXP66" s="2"/>
      <c r="JXQ66" s="2"/>
      <c r="JXR66" s="2"/>
      <c r="JXS66" s="2"/>
      <c r="JXT66" s="2"/>
      <c r="JXU66" s="2"/>
      <c r="JXV66" s="2"/>
      <c r="JXW66" s="2"/>
      <c r="JXX66" s="2"/>
      <c r="JXY66" s="2"/>
      <c r="JXZ66" s="2"/>
      <c r="JYA66" s="2"/>
      <c r="JYB66" s="2"/>
      <c r="JYC66" s="2"/>
      <c r="JYD66" s="2"/>
      <c r="JYE66" s="2"/>
      <c r="JYF66" s="2"/>
      <c r="JYG66" s="2"/>
      <c r="JYH66" s="2"/>
      <c r="JYI66" s="2"/>
      <c r="JYJ66" s="2"/>
      <c r="JYK66" s="2"/>
      <c r="JYL66" s="2"/>
      <c r="JYM66" s="2"/>
      <c r="JYN66" s="2"/>
      <c r="JYO66" s="2"/>
      <c r="JYP66" s="2"/>
      <c r="JYQ66" s="2"/>
      <c r="JYR66" s="2"/>
      <c r="JYS66" s="2"/>
      <c r="JYT66" s="2"/>
      <c r="JYU66" s="2"/>
      <c r="JYV66" s="2"/>
      <c r="JYW66" s="2"/>
      <c r="JYX66" s="2"/>
      <c r="JYY66" s="2"/>
      <c r="JYZ66" s="2"/>
      <c r="JZA66" s="2"/>
      <c r="JZB66" s="2"/>
      <c r="JZC66" s="2"/>
      <c r="JZD66" s="2"/>
      <c r="JZE66" s="2"/>
      <c r="JZF66" s="2"/>
      <c r="JZG66" s="2"/>
      <c r="JZH66" s="2"/>
      <c r="JZI66" s="2"/>
      <c r="JZJ66" s="2"/>
      <c r="JZK66" s="2"/>
      <c r="JZL66" s="2"/>
      <c r="JZM66" s="2"/>
      <c r="JZN66" s="2"/>
      <c r="JZO66" s="2"/>
      <c r="JZP66" s="2"/>
      <c r="JZQ66" s="2"/>
      <c r="JZR66" s="2"/>
      <c r="JZS66" s="2"/>
      <c r="JZT66" s="2"/>
      <c r="JZU66" s="2"/>
      <c r="JZV66" s="2"/>
      <c r="JZW66" s="2"/>
      <c r="JZX66" s="2"/>
      <c r="JZY66" s="2"/>
      <c r="JZZ66" s="2"/>
      <c r="KAA66" s="2"/>
      <c r="KAB66" s="2"/>
      <c r="KAC66" s="2"/>
      <c r="KAD66" s="2"/>
      <c r="KAE66" s="2"/>
      <c r="KAF66" s="2"/>
      <c r="KAG66" s="2"/>
      <c r="KAH66" s="2"/>
      <c r="KAI66" s="2"/>
      <c r="KAJ66" s="2"/>
      <c r="KAK66" s="2"/>
      <c r="KAL66" s="2"/>
      <c r="KAM66" s="2"/>
      <c r="KAN66" s="2"/>
      <c r="KAO66" s="2"/>
      <c r="KAP66" s="2"/>
      <c r="KAQ66" s="2"/>
      <c r="KAR66" s="2"/>
      <c r="KAS66" s="2"/>
      <c r="KAT66" s="2"/>
      <c r="KAU66" s="2"/>
      <c r="KAV66" s="2"/>
      <c r="KAW66" s="2"/>
      <c r="KAX66" s="2"/>
      <c r="KAY66" s="2"/>
      <c r="KAZ66" s="2"/>
      <c r="KBA66" s="2"/>
      <c r="KBB66" s="2"/>
      <c r="KBC66" s="2"/>
      <c r="KBD66" s="2"/>
      <c r="KBE66" s="2"/>
      <c r="KBF66" s="2"/>
      <c r="KBG66" s="2"/>
      <c r="KBH66" s="2"/>
      <c r="KBI66" s="2"/>
      <c r="KBJ66" s="2"/>
      <c r="KBK66" s="2"/>
      <c r="KBL66" s="2"/>
      <c r="KBM66" s="2"/>
      <c r="KBN66" s="2"/>
      <c r="KBO66" s="2"/>
      <c r="KBP66" s="2"/>
      <c r="KBQ66" s="2"/>
      <c r="KBR66" s="2"/>
      <c r="KBS66" s="2"/>
      <c r="KBT66" s="2"/>
      <c r="KBU66" s="2"/>
      <c r="KBV66" s="2"/>
      <c r="KBW66" s="2"/>
      <c r="KBX66" s="2"/>
      <c r="KBY66" s="2"/>
      <c r="KBZ66" s="2"/>
      <c r="KCA66" s="2"/>
      <c r="KCB66" s="2"/>
      <c r="KCC66" s="2"/>
      <c r="KCD66" s="2"/>
      <c r="KCE66" s="2"/>
      <c r="KCF66" s="2"/>
      <c r="KCG66" s="2"/>
      <c r="KCH66" s="2"/>
      <c r="KCI66" s="2"/>
      <c r="KCJ66" s="2"/>
      <c r="KCK66" s="2"/>
      <c r="KCL66" s="2"/>
      <c r="KCM66" s="2"/>
      <c r="KCN66" s="2"/>
      <c r="KCO66" s="2"/>
      <c r="KCP66" s="2"/>
      <c r="KCQ66" s="2"/>
      <c r="KCR66" s="2"/>
      <c r="KCS66" s="2"/>
      <c r="KCT66" s="2"/>
      <c r="KCU66" s="2"/>
      <c r="KCV66" s="2"/>
      <c r="KCW66" s="2"/>
      <c r="KCX66" s="2"/>
      <c r="KCY66" s="2"/>
      <c r="KCZ66" s="2"/>
      <c r="KDA66" s="2"/>
      <c r="KDB66" s="2"/>
      <c r="KDC66" s="2"/>
      <c r="KDD66" s="2"/>
      <c r="KDE66" s="2"/>
      <c r="KDF66" s="2"/>
      <c r="KDG66" s="2"/>
      <c r="KDH66" s="2"/>
      <c r="KDI66" s="2"/>
      <c r="KDJ66" s="2"/>
      <c r="KDK66" s="2"/>
      <c r="KDL66" s="2"/>
      <c r="KDM66" s="2"/>
      <c r="KDN66" s="2"/>
      <c r="KDO66" s="2"/>
      <c r="KDP66" s="2"/>
      <c r="KDQ66" s="2"/>
      <c r="KDR66" s="2"/>
      <c r="KDS66" s="2"/>
      <c r="KDT66" s="2"/>
      <c r="KDU66" s="2"/>
      <c r="KDV66" s="2"/>
      <c r="KDW66" s="2"/>
      <c r="KDX66" s="2"/>
      <c r="KDY66" s="2"/>
      <c r="KDZ66" s="2"/>
      <c r="KEA66" s="2"/>
      <c r="KEB66" s="2"/>
      <c r="KEC66" s="2"/>
      <c r="KED66" s="2"/>
      <c r="KEE66" s="2"/>
      <c r="KEF66" s="2"/>
      <c r="KEG66" s="2"/>
      <c r="KEH66" s="2"/>
      <c r="KEI66" s="2"/>
      <c r="KEJ66" s="2"/>
      <c r="KEK66" s="2"/>
      <c r="KEL66" s="2"/>
      <c r="KEM66" s="2"/>
      <c r="KEN66" s="2"/>
      <c r="KEO66" s="2"/>
      <c r="KEP66" s="2"/>
      <c r="KEQ66" s="2"/>
      <c r="KER66" s="2"/>
      <c r="KES66" s="2"/>
      <c r="KET66" s="2"/>
      <c r="KEU66" s="2"/>
      <c r="KEV66" s="2"/>
      <c r="KEW66" s="2"/>
      <c r="KEX66" s="2"/>
      <c r="KEY66" s="2"/>
      <c r="KEZ66" s="2"/>
      <c r="KFA66" s="2"/>
      <c r="KFB66" s="2"/>
      <c r="KFC66" s="2"/>
      <c r="KFD66" s="2"/>
      <c r="KFE66" s="2"/>
      <c r="KFF66" s="2"/>
      <c r="KFG66" s="2"/>
      <c r="KFH66" s="2"/>
      <c r="KFI66" s="2"/>
      <c r="KFJ66" s="2"/>
      <c r="KFK66" s="2"/>
      <c r="KFL66" s="2"/>
      <c r="KFM66" s="2"/>
      <c r="KFN66" s="2"/>
      <c r="KFO66" s="2"/>
      <c r="KFP66" s="2"/>
      <c r="KFQ66" s="2"/>
      <c r="KFR66" s="2"/>
      <c r="KFS66" s="2"/>
      <c r="KFT66" s="2"/>
      <c r="KFU66" s="2"/>
      <c r="KFV66" s="2"/>
      <c r="KFW66" s="2"/>
      <c r="KFX66" s="2"/>
      <c r="KFY66" s="2"/>
      <c r="KFZ66" s="2"/>
      <c r="KGA66" s="2"/>
      <c r="KGB66" s="2"/>
      <c r="KGC66" s="2"/>
      <c r="KGD66" s="2"/>
      <c r="KGE66" s="2"/>
      <c r="KGF66" s="2"/>
      <c r="KGG66" s="2"/>
      <c r="KGH66" s="2"/>
      <c r="KGI66" s="2"/>
      <c r="KGJ66" s="2"/>
      <c r="KGK66" s="2"/>
      <c r="KGL66" s="2"/>
      <c r="KGM66" s="2"/>
      <c r="KGN66" s="2"/>
      <c r="KGO66" s="2"/>
      <c r="KGP66" s="2"/>
      <c r="KGQ66" s="2"/>
      <c r="KGR66" s="2"/>
      <c r="KGS66" s="2"/>
      <c r="KGT66" s="2"/>
      <c r="KGU66" s="2"/>
      <c r="KGV66" s="2"/>
      <c r="KGW66" s="2"/>
      <c r="KGX66" s="2"/>
      <c r="KGY66" s="2"/>
      <c r="KGZ66" s="2"/>
      <c r="KHA66" s="2"/>
      <c r="KHB66" s="2"/>
      <c r="KHC66" s="2"/>
      <c r="KHD66" s="2"/>
      <c r="KHE66" s="2"/>
      <c r="KHF66" s="2"/>
      <c r="KHG66" s="2"/>
      <c r="KHH66" s="2"/>
      <c r="KHI66" s="2"/>
      <c r="KHJ66" s="2"/>
      <c r="KHK66" s="2"/>
      <c r="KHL66" s="2"/>
      <c r="KHM66" s="2"/>
      <c r="KHN66" s="2"/>
      <c r="KHO66" s="2"/>
      <c r="KHP66" s="2"/>
      <c r="KHQ66" s="2"/>
      <c r="KHR66" s="2"/>
      <c r="KHS66" s="2"/>
      <c r="KHT66" s="2"/>
      <c r="KHU66" s="2"/>
      <c r="KHV66" s="2"/>
      <c r="KHW66" s="2"/>
      <c r="KHX66" s="2"/>
      <c r="KHY66" s="2"/>
      <c r="KHZ66" s="2"/>
      <c r="KIA66" s="2"/>
      <c r="KIB66" s="2"/>
      <c r="KIC66" s="2"/>
      <c r="KID66" s="2"/>
      <c r="KIE66" s="2"/>
      <c r="KIF66" s="2"/>
      <c r="KIG66" s="2"/>
      <c r="KIH66" s="2"/>
      <c r="KII66" s="2"/>
      <c r="KIJ66" s="2"/>
      <c r="KIK66" s="2"/>
      <c r="KIL66" s="2"/>
      <c r="KIM66" s="2"/>
      <c r="KIN66" s="2"/>
      <c r="KIO66" s="2"/>
      <c r="KIP66" s="2"/>
      <c r="KIQ66" s="2"/>
      <c r="KIR66" s="2"/>
      <c r="KIS66" s="2"/>
      <c r="KIT66" s="2"/>
      <c r="KIU66" s="2"/>
      <c r="KIV66" s="2"/>
      <c r="KIW66" s="2"/>
      <c r="KIX66" s="2"/>
      <c r="KIY66" s="2"/>
      <c r="KIZ66" s="2"/>
      <c r="KJA66" s="2"/>
      <c r="KJB66" s="2"/>
      <c r="KJC66" s="2"/>
      <c r="KJD66" s="2"/>
      <c r="KJE66" s="2"/>
      <c r="KJF66" s="2"/>
      <c r="KJG66" s="2"/>
      <c r="KJH66" s="2"/>
      <c r="KJI66" s="2"/>
      <c r="KJJ66" s="2"/>
      <c r="KJK66" s="2"/>
      <c r="KJL66" s="2"/>
      <c r="KJM66" s="2"/>
      <c r="KJN66" s="2"/>
      <c r="KJO66" s="2"/>
      <c r="KJP66" s="2"/>
      <c r="KJQ66" s="2"/>
      <c r="KJR66" s="2"/>
      <c r="KJS66" s="2"/>
      <c r="KJT66" s="2"/>
      <c r="KJU66" s="2"/>
      <c r="KJV66" s="2"/>
      <c r="KJW66" s="2"/>
      <c r="KJX66" s="2"/>
      <c r="KJY66" s="2"/>
      <c r="KJZ66" s="2"/>
      <c r="KKA66" s="2"/>
      <c r="KKB66" s="2"/>
      <c r="KKC66" s="2"/>
      <c r="KKD66" s="2"/>
      <c r="KKE66" s="2"/>
      <c r="KKF66" s="2"/>
      <c r="KKG66" s="2"/>
      <c r="KKH66" s="2"/>
      <c r="KKI66" s="2"/>
      <c r="KKJ66" s="2"/>
      <c r="KKK66" s="2"/>
      <c r="KKL66" s="2"/>
      <c r="KKM66" s="2"/>
      <c r="KKN66" s="2"/>
      <c r="KKO66" s="2"/>
      <c r="KKP66" s="2"/>
      <c r="KKQ66" s="2"/>
      <c r="KKR66" s="2"/>
      <c r="KKS66" s="2"/>
      <c r="KKT66" s="2"/>
      <c r="KKU66" s="2"/>
      <c r="KKV66" s="2"/>
      <c r="KKW66" s="2"/>
      <c r="KKX66" s="2"/>
      <c r="KKY66" s="2"/>
      <c r="KKZ66" s="2"/>
      <c r="KLA66" s="2"/>
      <c r="KLB66" s="2"/>
      <c r="KLC66" s="2"/>
      <c r="KLD66" s="2"/>
      <c r="KLE66" s="2"/>
      <c r="KLF66" s="2"/>
      <c r="KLG66" s="2"/>
      <c r="KLH66" s="2"/>
      <c r="KLI66" s="2"/>
      <c r="KLJ66" s="2"/>
      <c r="KLK66" s="2"/>
      <c r="KLL66" s="2"/>
      <c r="KLM66" s="2"/>
      <c r="KLN66" s="2"/>
      <c r="KLO66" s="2"/>
      <c r="KLP66" s="2"/>
      <c r="KLQ66" s="2"/>
      <c r="KLR66" s="2"/>
      <c r="KLS66" s="2"/>
      <c r="KLT66" s="2"/>
      <c r="KLU66" s="2"/>
      <c r="KLV66" s="2"/>
      <c r="KLW66" s="2"/>
      <c r="KLX66" s="2"/>
      <c r="KLY66" s="2"/>
      <c r="KLZ66" s="2"/>
      <c r="KMA66" s="2"/>
      <c r="KMB66" s="2"/>
      <c r="KMC66" s="2"/>
      <c r="KMD66" s="2"/>
      <c r="KME66" s="2"/>
      <c r="KMF66" s="2"/>
      <c r="KMG66" s="2"/>
      <c r="KMH66" s="2"/>
      <c r="KMI66" s="2"/>
      <c r="KMJ66" s="2"/>
      <c r="KMK66" s="2"/>
      <c r="KML66" s="2"/>
      <c r="KMM66" s="2"/>
      <c r="KMN66" s="2"/>
      <c r="KMO66" s="2"/>
      <c r="KMP66" s="2"/>
      <c r="KMQ66" s="2"/>
      <c r="KMR66" s="2"/>
      <c r="KMS66" s="2"/>
      <c r="KMT66" s="2"/>
      <c r="KMU66" s="2"/>
      <c r="KMV66" s="2"/>
      <c r="KMW66" s="2"/>
      <c r="KMX66" s="2"/>
      <c r="KMY66" s="2"/>
      <c r="KMZ66" s="2"/>
      <c r="KNA66" s="2"/>
      <c r="KNB66" s="2"/>
      <c r="KNC66" s="2"/>
      <c r="KND66" s="2"/>
      <c r="KNE66" s="2"/>
      <c r="KNF66" s="2"/>
      <c r="KNG66" s="2"/>
      <c r="KNH66" s="2"/>
      <c r="KNI66" s="2"/>
      <c r="KNJ66" s="2"/>
      <c r="KNK66" s="2"/>
      <c r="KNL66" s="2"/>
      <c r="KNM66" s="2"/>
      <c r="KNN66" s="2"/>
      <c r="KNO66" s="2"/>
      <c r="KNP66" s="2"/>
      <c r="KNQ66" s="2"/>
      <c r="KNR66" s="2"/>
      <c r="KNS66" s="2"/>
      <c r="KNT66" s="2"/>
      <c r="KNU66" s="2"/>
      <c r="KNV66" s="2"/>
      <c r="KNW66" s="2"/>
      <c r="KNX66" s="2"/>
      <c r="KNY66" s="2"/>
      <c r="KNZ66" s="2"/>
      <c r="KOA66" s="2"/>
      <c r="KOB66" s="2"/>
      <c r="KOC66" s="2"/>
      <c r="KOD66" s="2"/>
      <c r="KOE66" s="2"/>
      <c r="KOF66" s="2"/>
      <c r="KOG66" s="2"/>
      <c r="KOH66" s="2"/>
      <c r="KOI66" s="2"/>
      <c r="KOJ66" s="2"/>
      <c r="KOK66" s="2"/>
      <c r="KOL66" s="2"/>
      <c r="KOM66" s="2"/>
      <c r="KON66" s="2"/>
      <c r="KOO66" s="2"/>
      <c r="KOP66" s="2"/>
      <c r="KOQ66" s="2"/>
      <c r="KOR66" s="2"/>
      <c r="KOS66" s="2"/>
      <c r="KOT66" s="2"/>
      <c r="KOU66" s="2"/>
      <c r="KOV66" s="2"/>
      <c r="KOW66" s="2"/>
      <c r="KOX66" s="2"/>
      <c r="KOY66" s="2"/>
      <c r="KOZ66" s="2"/>
      <c r="KPA66" s="2"/>
      <c r="KPB66" s="2"/>
      <c r="KPC66" s="2"/>
      <c r="KPD66" s="2"/>
      <c r="KPE66" s="2"/>
      <c r="KPF66" s="2"/>
      <c r="KPG66" s="2"/>
      <c r="KPH66" s="2"/>
      <c r="KPI66" s="2"/>
      <c r="KPJ66" s="2"/>
      <c r="KPK66" s="2"/>
      <c r="KPL66" s="2"/>
      <c r="KPM66" s="2"/>
      <c r="KPN66" s="2"/>
      <c r="KPO66" s="2"/>
      <c r="KPP66" s="2"/>
      <c r="KPQ66" s="2"/>
      <c r="KPR66" s="2"/>
      <c r="KPS66" s="2"/>
      <c r="KPT66" s="2"/>
      <c r="KPU66" s="2"/>
      <c r="KPV66" s="2"/>
      <c r="KPW66" s="2"/>
      <c r="KPX66" s="2"/>
      <c r="KPY66" s="2"/>
      <c r="KPZ66" s="2"/>
      <c r="KQA66" s="2"/>
      <c r="KQB66" s="2"/>
      <c r="KQC66" s="2"/>
      <c r="KQD66" s="2"/>
      <c r="KQE66" s="2"/>
      <c r="KQF66" s="2"/>
      <c r="KQG66" s="2"/>
      <c r="KQH66" s="2"/>
      <c r="KQI66" s="2"/>
      <c r="KQJ66" s="2"/>
      <c r="KQK66" s="2"/>
      <c r="KQL66" s="2"/>
      <c r="KQM66" s="2"/>
      <c r="KQN66" s="2"/>
      <c r="KQO66" s="2"/>
      <c r="KQP66" s="2"/>
      <c r="KQQ66" s="2"/>
      <c r="KQR66" s="2"/>
      <c r="KQS66" s="2"/>
      <c r="KQT66" s="2"/>
      <c r="KQU66" s="2"/>
      <c r="KQV66" s="2"/>
      <c r="KQW66" s="2"/>
      <c r="KQX66" s="2"/>
      <c r="KQY66" s="2"/>
      <c r="KQZ66" s="2"/>
      <c r="KRA66" s="2"/>
      <c r="KRB66" s="2"/>
      <c r="KRC66" s="2"/>
      <c r="KRD66" s="2"/>
      <c r="KRE66" s="2"/>
      <c r="KRF66" s="2"/>
      <c r="KRG66" s="2"/>
      <c r="KRH66" s="2"/>
      <c r="KRI66" s="2"/>
      <c r="KRJ66" s="2"/>
      <c r="KRK66" s="2"/>
      <c r="KRL66" s="2"/>
      <c r="KRM66" s="2"/>
      <c r="KRN66" s="2"/>
      <c r="KRO66" s="2"/>
      <c r="KRP66" s="2"/>
      <c r="KRQ66" s="2"/>
      <c r="KRR66" s="2"/>
      <c r="KRS66" s="2"/>
      <c r="KRT66" s="2"/>
      <c r="KRU66" s="2"/>
      <c r="KRV66" s="2"/>
      <c r="KRW66" s="2"/>
      <c r="KRX66" s="2"/>
      <c r="KRY66" s="2"/>
      <c r="KRZ66" s="2"/>
      <c r="KSA66" s="2"/>
      <c r="KSB66" s="2"/>
      <c r="KSC66" s="2"/>
      <c r="KSD66" s="2"/>
      <c r="KSE66" s="2"/>
      <c r="KSF66" s="2"/>
      <c r="KSG66" s="2"/>
      <c r="KSH66" s="2"/>
      <c r="KSI66" s="2"/>
      <c r="KSJ66" s="2"/>
      <c r="KSK66" s="2"/>
      <c r="KSL66" s="2"/>
      <c r="KSM66" s="2"/>
      <c r="KSN66" s="2"/>
      <c r="KSO66" s="2"/>
      <c r="KSP66" s="2"/>
      <c r="KSQ66" s="2"/>
      <c r="KSR66" s="2"/>
      <c r="KSS66" s="2"/>
      <c r="KST66" s="2"/>
      <c r="KSU66" s="2"/>
      <c r="KSV66" s="2"/>
      <c r="KSW66" s="2"/>
      <c r="KSX66" s="2"/>
      <c r="KSY66" s="2"/>
      <c r="KSZ66" s="2"/>
      <c r="KTA66" s="2"/>
      <c r="KTB66" s="2"/>
      <c r="KTC66" s="2"/>
      <c r="KTD66" s="2"/>
      <c r="KTE66" s="2"/>
      <c r="KTF66" s="2"/>
      <c r="KTG66" s="2"/>
      <c r="KTH66" s="2"/>
      <c r="KTI66" s="2"/>
      <c r="KTJ66" s="2"/>
      <c r="KTK66" s="2"/>
      <c r="KTL66" s="2"/>
      <c r="KTM66" s="2"/>
      <c r="KTN66" s="2"/>
      <c r="KTO66" s="2"/>
      <c r="KTP66" s="2"/>
      <c r="KTQ66" s="2"/>
      <c r="KTR66" s="2"/>
      <c r="KTS66" s="2"/>
      <c r="KTT66" s="2"/>
      <c r="KTU66" s="2"/>
      <c r="KTV66" s="2"/>
      <c r="KTW66" s="2"/>
      <c r="KTX66" s="2"/>
      <c r="KTY66" s="2"/>
      <c r="KTZ66" s="2"/>
      <c r="KUA66" s="2"/>
      <c r="KUB66" s="2"/>
      <c r="KUC66" s="2"/>
      <c r="KUD66" s="2"/>
      <c r="KUE66" s="2"/>
      <c r="KUF66" s="2"/>
      <c r="KUG66" s="2"/>
      <c r="KUH66" s="2"/>
      <c r="KUI66" s="2"/>
      <c r="KUJ66" s="2"/>
      <c r="KUK66" s="2"/>
      <c r="KUL66" s="2"/>
      <c r="KUM66" s="2"/>
      <c r="KUN66" s="2"/>
      <c r="KUO66" s="2"/>
      <c r="KUP66" s="2"/>
      <c r="KUQ66" s="2"/>
      <c r="KUR66" s="2"/>
      <c r="KUS66" s="2"/>
      <c r="KUT66" s="2"/>
      <c r="KUU66" s="2"/>
      <c r="KUV66" s="2"/>
      <c r="KUW66" s="2"/>
      <c r="KUX66" s="2"/>
      <c r="KUY66" s="2"/>
      <c r="KUZ66" s="2"/>
      <c r="KVA66" s="2"/>
      <c r="KVB66" s="2"/>
      <c r="KVC66" s="2"/>
      <c r="KVD66" s="2"/>
      <c r="KVE66" s="2"/>
      <c r="KVF66" s="2"/>
      <c r="KVG66" s="2"/>
      <c r="KVH66" s="2"/>
      <c r="KVI66" s="2"/>
      <c r="KVJ66" s="2"/>
      <c r="KVK66" s="2"/>
      <c r="KVL66" s="2"/>
      <c r="KVM66" s="2"/>
      <c r="KVN66" s="2"/>
      <c r="KVO66" s="2"/>
      <c r="KVP66" s="2"/>
      <c r="KVQ66" s="2"/>
      <c r="KVR66" s="2"/>
      <c r="KVS66" s="2"/>
      <c r="KVT66" s="2"/>
      <c r="KVU66" s="2"/>
      <c r="KVV66" s="2"/>
      <c r="KVW66" s="2"/>
      <c r="KVX66" s="2"/>
      <c r="KVY66" s="2"/>
      <c r="KVZ66" s="2"/>
      <c r="KWA66" s="2"/>
      <c r="KWB66" s="2"/>
      <c r="KWC66" s="2"/>
      <c r="KWD66" s="2"/>
      <c r="KWE66" s="2"/>
      <c r="KWF66" s="2"/>
      <c r="KWG66" s="2"/>
      <c r="KWH66" s="2"/>
      <c r="KWI66" s="2"/>
      <c r="KWJ66" s="2"/>
      <c r="KWK66" s="2"/>
      <c r="KWL66" s="2"/>
      <c r="KWM66" s="2"/>
      <c r="KWN66" s="2"/>
      <c r="KWO66" s="2"/>
      <c r="KWP66" s="2"/>
      <c r="KWQ66" s="2"/>
      <c r="KWR66" s="2"/>
      <c r="KWS66" s="2"/>
      <c r="KWT66" s="2"/>
      <c r="KWU66" s="2"/>
      <c r="KWV66" s="2"/>
      <c r="KWW66" s="2"/>
      <c r="KWX66" s="2"/>
      <c r="KWY66" s="2"/>
      <c r="KWZ66" s="2"/>
      <c r="KXA66" s="2"/>
      <c r="KXB66" s="2"/>
      <c r="KXC66" s="2"/>
      <c r="KXD66" s="2"/>
      <c r="KXE66" s="2"/>
      <c r="KXF66" s="2"/>
      <c r="KXG66" s="2"/>
      <c r="KXH66" s="2"/>
      <c r="KXI66" s="2"/>
      <c r="KXJ66" s="2"/>
      <c r="KXK66" s="2"/>
      <c r="KXL66" s="2"/>
      <c r="KXM66" s="2"/>
      <c r="KXN66" s="2"/>
      <c r="KXO66" s="2"/>
      <c r="KXP66" s="2"/>
      <c r="KXQ66" s="2"/>
      <c r="KXR66" s="2"/>
      <c r="KXS66" s="2"/>
      <c r="KXT66" s="2"/>
      <c r="KXU66" s="2"/>
      <c r="KXV66" s="2"/>
      <c r="KXW66" s="2"/>
      <c r="KXX66" s="2"/>
      <c r="KXY66" s="2"/>
      <c r="KXZ66" s="2"/>
      <c r="KYA66" s="2"/>
      <c r="KYB66" s="2"/>
      <c r="KYC66" s="2"/>
      <c r="KYD66" s="2"/>
      <c r="KYE66" s="2"/>
      <c r="KYF66" s="2"/>
      <c r="KYG66" s="2"/>
      <c r="KYH66" s="2"/>
      <c r="KYI66" s="2"/>
      <c r="KYJ66" s="2"/>
      <c r="KYK66" s="2"/>
      <c r="KYL66" s="2"/>
      <c r="KYM66" s="2"/>
      <c r="KYN66" s="2"/>
      <c r="KYO66" s="2"/>
      <c r="KYP66" s="2"/>
      <c r="KYQ66" s="2"/>
      <c r="KYR66" s="2"/>
      <c r="KYS66" s="2"/>
      <c r="KYT66" s="2"/>
      <c r="KYU66" s="2"/>
      <c r="KYV66" s="2"/>
      <c r="KYW66" s="2"/>
      <c r="KYX66" s="2"/>
      <c r="KYY66" s="2"/>
      <c r="KYZ66" s="2"/>
      <c r="KZA66" s="2"/>
      <c r="KZB66" s="2"/>
      <c r="KZC66" s="2"/>
      <c r="KZD66" s="2"/>
      <c r="KZE66" s="2"/>
      <c r="KZF66" s="2"/>
      <c r="KZG66" s="2"/>
      <c r="KZH66" s="2"/>
      <c r="KZI66" s="2"/>
      <c r="KZJ66" s="2"/>
      <c r="KZK66" s="2"/>
      <c r="KZL66" s="2"/>
      <c r="KZM66" s="2"/>
      <c r="KZN66" s="2"/>
      <c r="KZO66" s="2"/>
      <c r="KZP66" s="2"/>
      <c r="KZQ66" s="2"/>
      <c r="KZR66" s="2"/>
      <c r="KZS66" s="2"/>
      <c r="KZT66" s="2"/>
      <c r="KZU66" s="2"/>
      <c r="KZV66" s="2"/>
      <c r="KZW66" s="2"/>
      <c r="KZX66" s="2"/>
      <c r="KZY66" s="2"/>
      <c r="KZZ66" s="2"/>
      <c r="LAA66" s="2"/>
      <c r="LAB66" s="2"/>
      <c r="LAC66" s="2"/>
      <c r="LAD66" s="2"/>
      <c r="LAE66" s="2"/>
      <c r="LAF66" s="2"/>
      <c r="LAG66" s="2"/>
      <c r="LAH66" s="2"/>
      <c r="LAI66" s="2"/>
      <c r="LAJ66" s="2"/>
      <c r="LAK66" s="2"/>
      <c r="LAL66" s="2"/>
      <c r="LAM66" s="2"/>
      <c r="LAN66" s="2"/>
      <c r="LAO66" s="2"/>
      <c r="LAP66" s="2"/>
      <c r="LAQ66" s="2"/>
      <c r="LAR66" s="2"/>
      <c r="LAS66" s="2"/>
      <c r="LAT66" s="2"/>
      <c r="LAU66" s="2"/>
      <c r="LAV66" s="2"/>
      <c r="LAW66" s="2"/>
      <c r="LAX66" s="2"/>
      <c r="LAY66" s="2"/>
      <c r="LAZ66" s="2"/>
      <c r="LBA66" s="2"/>
      <c r="LBB66" s="2"/>
      <c r="LBC66" s="2"/>
      <c r="LBD66" s="2"/>
      <c r="LBE66" s="2"/>
      <c r="LBF66" s="2"/>
      <c r="LBG66" s="2"/>
      <c r="LBH66" s="2"/>
      <c r="LBI66" s="2"/>
      <c r="LBJ66" s="2"/>
      <c r="LBK66" s="2"/>
      <c r="LBL66" s="2"/>
      <c r="LBM66" s="2"/>
      <c r="LBN66" s="2"/>
      <c r="LBO66" s="2"/>
      <c r="LBP66" s="2"/>
      <c r="LBQ66" s="2"/>
      <c r="LBR66" s="2"/>
      <c r="LBS66" s="2"/>
      <c r="LBT66" s="2"/>
      <c r="LBU66" s="2"/>
      <c r="LBV66" s="2"/>
      <c r="LBW66" s="2"/>
      <c r="LBX66" s="2"/>
      <c r="LBY66" s="2"/>
      <c r="LBZ66" s="2"/>
      <c r="LCA66" s="2"/>
      <c r="LCB66" s="2"/>
      <c r="LCC66" s="2"/>
      <c r="LCD66" s="2"/>
      <c r="LCE66" s="2"/>
      <c r="LCF66" s="2"/>
      <c r="LCG66" s="2"/>
      <c r="LCH66" s="2"/>
      <c r="LCI66" s="2"/>
      <c r="LCJ66" s="2"/>
      <c r="LCK66" s="2"/>
      <c r="LCL66" s="2"/>
      <c r="LCM66" s="2"/>
      <c r="LCN66" s="2"/>
      <c r="LCO66" s="2"/>
      <c r="LCP66" s="2"/>
      <c r="LCQ66" s="2"/>
      <c r="LCR66" s="2"/>
      <c r="LCS66" s="2"/>
      <c r="LCT66" s="2"/>
      <c r="LCU66" s="2"/>
      <c r="LCV66" s="2"/>
      <c r="LCW66" s="2"/>
      <c r="LCX66" s="2"/>
      <c r="LCY66" s="2"/>
      <c r="LCZ66" s="2"/>
      <c r="LDA66" s="2"/>
      <c r="LDB66" s="2"/>
      <c r="LDC66" s="2"/>
      <c r="LDD66" s="2"/>
      <c r="LDE66" s="2"/>
      <c r="LDF66" s="2"/>
      <c r="LDG66" s="2"/>
      <c r="LDH66" s="2"/>
      <c r="LDI66" s="2"/>
      <c r="LDJ66" s="2"/>
      <c r="LDK66" s="2"/>
      <c r="LDL66" s="2"/>
      <c r="LDM66" s="2"/>
      <c r="LDN66" s="2"/>
      <c r="LDO66" s="2"/>
      <c r="LDP66" s="2"/>
      <c r="LDQ66" s="2"/>
      <c r="LDR66" s="2"/>
      <c r="LDS66" s="2"/>
      <c r="LDT66" s="2"/>
      <c r="LDU66" s="2"/>
      <c r="LDV66" s="2"/>
      <c r="LDW66" s="2"/>
      <c r="LDX66" s="2"/>
      <c r="LDY66" s="2"/>
      <c r="LDZ66" s="2"/>
      <c r="LEA66" s="2"/>
      <c r="LEB66" s="2"/>
      <c r="LEC66" s="2"/>
      <c r="LED66" s="2"/>
      <c r="LEE66" s="2"/>
      <c r="LEF66" s="2"/>
      <c r="LEG66" s="2"/>
      <c r="LEH66" s="2"/>
      <c r="LEI66" s="2"/>
      <c r="LEJ66" s="2"/>
      <c r="LEK66" s="2"/>
      <c r="LEL66" s="2"/>
      <c r="LEM66" s="2"/>
      <c r="LEN66" s="2"/>
      <c r="LEO66" s="2"/>
      <c r="LEP66" s="2"/>
      <c r="LEQ66" s="2"/>
      <c r="LER66" s="2"/>
      <c r="LES66" s="2"/>
      <c r="LET66" s="2"/>
      <c r="LEU66" s="2"/>
      <c r="LEV66" s="2"/>
      <c r="LEW66" s="2"/>
      <c r="LEX66" s="2"/>
      <c r="LEY66" s="2"/>
      <c r="LEZ66" s="2"/>
      <c r="LFA66" s="2"/>
      <c r="LFB66" s="2"/>
      <c r="LFC66" s="2"/>
      <c r="LFD66" s="2"/>
      <c r="LFE66" s="2"/>
      <c r="LFF66" s="2"/>
      <c r="LFG66" s="2"/>
      <c r="LFH66" s="2"/>
      <c r="LFI66" s="2"/>
      <c r="LFJ66" s="2"/>
      <c r="LFK66" s="2"/>
      <c r="LFL66" s="2"/>
      <c r="LFM66" s="2"/>
      <c r="LFN66" s="2"/>
      <c r="LFO66" s="2"/>
      <c r="LFP66" s="2"/>
      <c r="LFQ66" s="2"/>
      <c r="LFR66" s="2"/>
      <c r="LFS66" s="2"/>
      <c r="LFT66" s="2"/>
      <c r="LFU66" s="2"/>
      <c r="LFV66" s="2"/>
      <c r="LFW66" s="2"/>
      <c r="LFX66" s="2"/>
      <c r="LFY66" s="2"/>
      <c r="LFZ66" s="2"/>
      <c r="LGA66" s="2"/>
      <c r="LGB66" s="2"/>
      <c r="LGC66" s="2"/>
      <c r="LGD66" s="2"/>
      <c r="LGE66" s="2"/>
      <c r="LGF66" s="2"/>
      <c r="LGG66" s="2"/>
      <c r="LGH66" s="2"/>
      <c r="LGI66" s="2"/>
      <c r="LGJ66" s="2"/>
      <c r="LGK66" s="2"/>
      <c r="LGL66" s="2"/>
      <c r="LGM66" s="2"/>
      <c r="LGN66" s="2"/>
      <c r="LGO66" s="2"/>
      <c r="LGP66" s="2"/>
      <c r="LGQ66" s="2"/>
      <c r="LGR66" s="2"/>
      <c r="LGS66" s="2"/>
      <c r="LGT66" s="2"/>
      <c r="LGU66" s="2"/>
      <c r="LGV66" s="2"/>
      <c r="LGW66" s="2"/>
      <c r="LGX66" s="2"/>
      <c r="LGY66" s="2"/>
      <c r="LGZ66" s="2"/>
      <c r="LHA66" s="2"/>
      <c r="LHB66" s="2"/>
      <c r="LHC66" s="2"/>
      <c r="LHD66" s="2"/>
      <c r="LHE66" s="2"/>
      <c r="LHF66" s="2"/>
      <c r="LHG66" s="2"/>
      <c r="LHH66" s="2"/>
      <c r="LHI66" s="2"/>
      <c r="LHJ66" s="2"/>
      <c r="LHK66" s="2"/>
      <c r="LHL66" s="2"/>
      <c r="LHM66" s="2"/>
      <c r="LHN66" s="2"/>
      <c r="LHO66" s="2"/>
      <c r="LHP66" s="2"/>
      <c r="LHQ66" s="2"/>
      <c r="LHR66" s="2"/>
      <c r="LHS66" s="2"/>
      <c r="LHT66" s="2"/>
      <c r="LHU66" s="2"/>
      <c r="LHV66" s="2"/>
      <c r="LHW66" s="2"/>
      <c r="LHX66" s="2"/>
      <c r="LHY66" s="2"/>
      <c r="LHZ66" s="2"/>
      <c r="LIA66" s="2"/>
      <c r="LIB66" s="2"/>
      <c r="LIC66" s="2"/>
      <c r="LID66" s="2"/>
      <c r="LIE66" s="2"/>
      <c r="LIF66" s="2"/>
      <c r="LIG66" s="2"/>
      <c r="LIH66" s="2"/>
      <c r="LII66" s="2"/>
      <c r="LIJ66" s="2"/>
      <c r="LIK66" s="2"/>
      <c r="LIL66" s="2"/>
      <c r="LIM66" s="2"/>
      <c r="LIN66" s="2"/>
      <c r="LIO66" s="2"/>
      <c r="LIP66" s="2"/>
      <c r="LIQ66" s="2"/>
      <c r="LIR66" s="2"/>
      <c r="LIS66" s="2"/>
      <c r="LIT66" s="2"/>
      <c r="LIU66" s="2"/>
      <c r="LIV66" s="2"/>
      <c r="LIW66" s="2"/>
      <c r="LIX66" s="2"/>
      <c r="LIY66" s="2"/>
      <c r="LIZ66" s="2"/>
      <c r="LJA66" s="2"/>
      <c r="LJB66" s="2"/>
      <c r="LJC66" s="2"/>
      <c r="LJD66" s="2"/>
      <c r="LJE66" s="2"/>
      <c r="LJF66" s="2"/>
      <c r="LJG66" s="2"/>
      <c r="LJH66" s="2"/>
      <c r="LJI66" s="2"/>
      <c r="LJJ66" s="2"/>
      <c r="LJK66" s="2"/>
      <c r="LJL66" s="2"/>
      <c r="LJM66" s="2"/>
      <c r="LJN66" s="2"/>
      <c r="LJO66" s="2"/>
      <c r="LJP66" s="2"/>
      <c r="LJQ66" s="2"/>
      <c r="LJR66" s="2"/>
      <c r="LJS66" s="2"/>
      <c r="LJT66" s="2"/>
      <c r="LJU66" s="2"/>
      <c r="LJV66" s="2"/>
      <c r="LJW66" s="2"/>
      <c r="LJX66" s="2"/>
      <c r="LJY66" s="2"/>
      <c r="LJZ66" s="2"/>
      <c r="LKA66" s="2"/>
      <c r="LKB66" s="2"/>
      <c r="LKC66" s="2"/>
      <c r="LKD66" s="2"/>
      <c r="LKE66" s="2"/>
      <c r="LKF66" s="2"/>
      <c r="LKG66" s="2"/>
      <c r="LKH66" s="2"/>
      <c r="LKI66" s="2"/>
      <c r="LKJ66" s="2"/>
      <c r="LKK66" s="2"/>
      <c r="LKL66" s="2"/>
      <c r="LKM66" s="2"/>
      <c r="LKN66" s="2"/>
      <c r="LKO66" s="2"/>
      <c r="LKP66" s="2"/>
      <c r="LKQ66" s="2"/>
      <c r="LKR66" s="2"/>
      <c r="LKS66" s="2"/>
      <c r="LKT66" s="2"/>
      <c r="LKU66" s="2"/>
      <c r="LKV66" s="2"/>
      <c r="LKW66" s="2"/>
      <c r="LKX66" s="2"/>
      <c r="LKY66" s="2"/>
      <c r="LKZ66" s="2"/>
      <c r="LLA66" s="2"/>
      <c r="LLB66" s="2"/>
      <c r="LLC66" s="2"/>
      <c r="LLD66" s="2"/>
      <c r="LLE66" s="2"/>
      <c r="LLF66" s="2"/>
      <c r="LLG66" s="2"/>
      <c r="LLH66" s="2"/>
      <c r="LLI66" s="2"/>
      <c r="LLJ66" s="2"/>
      <c r="LLK66" s="2"/>
      <c r="LLL66" s="2"/>
      <c r="LLM66" s="2"/>
      <c r="LLN66" s="2"/>
      <c r="LLO66" s="2"/>
      <c r="LLP66" s="2"/>
      <c r="LLQ66" s="2"/>
      <c r="LLR66" s="2"/>
      <c r="LLS66" s="2"/>
      <c r="LLT66" s="2"/>
      <c r="LLU66" s="2"/>
      <c r="LLV66" s="2"/>
      <c r="LLW66" s="2"/>
      <c r="LLX66" s="2"/>
      <c r="LLY66" s="2"/>
      <c r="LLZ66" s="2"/>
      <c r="LMA66" s="2"/>
      <c r="LMB66" s="2"/>
      <c r="LMC66" s="2"/>
      <c r="LMD66" s="2"/>
      <c r="LME66" s="2"/>
      <c r="LMF66" s="2"/>
      <c r="LMG66" s="2"/>
      <c r="LMH66" s="2"/>
      <c r="LMI66" s="2"/>
      <c r="LMJ66" s="2"/>
      <c r="LMK66" s="2"/>
      <c r="LML66" s="2"/>
      <c r="LMM66" s="2"/>
      <c r="LMN66" s="2"/>
      <c r="LMO66" s="2"/>
      <c r="LMP66" s="2"/>
      <c r="LMQ66" s="2"/>
      <c r="LMR66" s="2"/>
      <c r="LMS66" s="2"/>
      <c r="LMT66" s="2"/>
      <c r="LMU66" s="2"/>
      <c r="LMV66" s="2"/>
      <c r="LMW66" s="2"/>
      <c r="LMX66" s="2"/>
      <c r="LMY66" s="2"/>
      <c r="LMZ66" s="2"/>
      <c r="LNA66" s="2"/>
      <c r="LNB66" s="2"/>
      <c r="LNC66" s="2"/>
      <c r="LND66" s="2"/>
      <c r="LNE66" s="2"/>
      <c r="LNF66" s="2"/>
      <c r="LNG66" s="2"/>
      <c r="LNH66" s="2"/>
      <c r="LNI66" s="2"/>
      <c r="LNJ66" s="2"/>
      <c r="LNK66" s="2"/>
      <c r="LNL66" s="2"/>
      <c r="LNM66" s="2"/>
      <c r="LNN66" s="2"/>
      <c r="LNO66" s="2"/>
      <c r="LNP66" s="2"/>
      <c r="LNQ66" s="2"/>
      <c r="LNR66" s="2"/>
      <c r="LNS66" s="2"/>
      <c r="LNT66" s="2"/>
      <c r="LNU66" s="2"/>
      <c r="LNV66" s="2"/>
      <c r="LNW66" s="2"/>
      <c r="LNX66" s="2"/>
      <c r="LNY66" s="2"/>
      <c r="LNZ66" s="2"/>
      <c r="LOA66" s="2"/>
      <c r="LOB66" s="2"/>
      <c r="LOC66" s="2"/>
      <c r="LOD66" s="2"/>
      <c r="LOE66" s="2"/>
      <c r="LOF66" s="2"/>
      <c r="LOG66" s="2"/>
      <c r="LOH66" s="2"/>
      <c r="LOI66" s="2"/>
      <c r="LOJ66" s="2"/>
      <c r="LOK66" s="2"/>
      <c r="LOL66" s="2"/>
      <c r="LOM66" s="2"/>
      <c r="LON66" s="2"/>
      <c r="LOO66" s="2"/>
      <c r="LOP66" s="2"/>
      <c r="LOQ66" s="2"/>
      <c r="LOR66" s="2"/>
      <c r="LOS66" s="2"/>
      <c r="LOT66" s="2"/>
      <c r="LOU66" s="2"/>
      <c r="LOV66" s="2"/>
      <c r="LOW66" s="2"/>
      <c r="LOX66" s="2"/>
      <c r="LOY66" s="2"/>
      <c r="LOZ66" s="2"/>
      <c r="LPA66" s="2"/>
      <c r="LPB66" s="2"/>
      <c r="LPC66" s="2"/>
      <c r="LPD66" s="2"/>
      <c r="LPE66" s="2"/>
      <c r="LPF66" s="2"/>
      <c r="LPG66" s="2"/>
      <c r="LPH66" s="2"/>
      <c r="LPI66" s="2"/>
      <c r="LPJ66" s="2"/>
      <c r="LPK66" s="2"/>
      <c r="LPL66" s="2"/>
      <c r="LPM66" s="2"/>
      <c r="LPN66" s="2"/>
      <c r="LPO66" s="2"/>
      <c r="LPP66" s="2"/>
      <c r="LPQ66" s="2"/>
      <c r="LPR66" s="2"/>
      <c r="LPS66" s="2"/>
      <c r="LPT66" s="2"/>
      <c r="LPU66" s="2"/>
      <c r="LPV66" s="2"/>
      <c r="LPW66" s="2"/>
      <c r="LPX66" s="2"/>
      <c r="LPY66" s="2"/>
      <c r="LPZ66" s="2"/>
      <c r="LQA66" s="2"/>
      <c r="LQB66" s="2"/>
      <c r="LQC66" s="2"/>
      <c r="LQD66" s="2"/>
      <c r="LQE66" s="2"/>
      <c r="LQF66" s="2"/>
      <c r="LQG66" s="2"/>
      <c r="LQH66" s="2"/>
      <c r="LQI66" s="2"/>
      <c r="LQJ66" s="2"/>
      <c r="LQK66" s="2"/>
      <c r="LQL66" s="2"/>
      <c r="LQM66" s="2"/>
      <c r="LQN66" s="2"/>
      <c r="LQO66" s="2"/>
      <c r="LQP66" s="2"/>
      <c r="LQQ66" s="2"/>
      <c r="LQR66" s="2"/>
      <c r="LQS66" s="2"/>
      <c r="LQT66" s="2"/>
      <c r="LQU66" s="2"/>
      <c r="LQV66" s="2"/>
      <c r="LQW66" s="2"/>
      <c r="LQX66" s="2"/>
      <c r="LQY66" s="2"/>
      <c r="LQZ66" s="2"/>
      <c r="LRA66" s="2"/>
      <c r="LRB66" s="2"/>
      <c r="LRC66" s="2"/>
      <c r="LRD66" s="2"/>
      <c r="LRE66" s="2"/>
      <c r="LRF66" s="2"/>
      <c r="LRG66" s="2"/>
      <c r="LRH66" s="2"/>
      <c r="LRI66" s="2"/>
      <c r="LRJ66" s="2"/>
      <c r="LRK66" s="2"/>
      <c r="LRL66" s="2"/>
      <c r="LRM66" s="2"/>
      <c r="LRN66" s="2"/>
      <c r="LRO66" s="2"/>
      <c r="LRP66" s="2"/>
      <c r="LRQ66" s="2"/>
      <c r="LRR66" s="2"/>
      <c r="LRS66" s="2"/>
      <c r="LRT66" s="2"/>
      <c r="LRU66" s="2"/>
      <c r="LRV66" s="2"/>
      <c r="LRW66" s="2"/>
      <c r="LRX66" s="2"/>
      <c r="LRY66" s="2"/>
      <c r="LRZ66" s="2"/>
      <c r="LSA66" s="2"/>
      <c r="LSB66" s="2"/>
      <c r="LSC66" s="2"/>
      <c r="LSD66" s="2"/>
      <c r="LSE66" s="2"/>
      <c r="LSF66" s="2"/>
      <c r="LSG66" s="2"/>
      <c r="LSH66" s="2"/>
      <c r="LSI66" s="2"/>
      <c r="LSJ66" s="2"/>
      <c r="LSK66" s="2"/>
      <c r="LSL66" s="2"/>
      <c r="LSM66" s="2"/>
      <c r="LSN66" s="2"/>
      <c r="LSO66" s="2"/>
      <c r="LSP66" s="2"/>
      <c r="LSQ66" s="2"/>
      <c r="LSR66" s="2"/>
      <c r="LSS66" s="2"/>
      <c r="LST66" s="2"/>
      <c r="LSU66" s="2"/>
      <c r="LSV66" s="2"/>
      <c r="LSW66" s="2"/>
      <c r="LSX66" s="2"/>
      <c r="LSY66" s="2"/>
      <c r="LSZ66" s="2"/>
      <c r="LTA66" s="2"/>
      <c r="LTB66" s="2"/>
      <c r="LTC66" s="2"/>
      <c r="LTD66" s="2"/>
      <c r="LTE66" s="2"/>
      <c r="LTF66" s="2"/>
      <c r="LTG66" s="2"/>
      <c r="LTH66" s="2"/>
      <c r="LTI66" s="2"/>
      <c r="LTJ66" s="2"/>
      <c r="LTK66" s="2"/>
      <c r="LTL66" s="2"/>
      <c r="LTM66" s="2"/>
      <c r="LTN66" s="2"/>
      <c r="LTO66" s="2"/>
      <c r="LTP66" s="2"/>
      <c r="LTQ66" s="2"/>
      <c r="LTR66" s="2"/>
      <c r="LTS66" s="2"/>
      <c r="LTT66" s="2"/>
      <c r="LTU66" s="2"/>
      <c r="LTV66" s="2"/>
      <c r="LTW66" s="2"/>
      <c r="LTX66" s="2"/>
      <c r="LTY66" s="2"/>
      <c r="LTZ66" s="2"/>
      <c r="LUA66" s="2"/>
      <c r="LUB66" s="2"/>
      <c r="LUC66" s="2"/>
      <c r="LUD66" s="2"/>
      <c r="LUE66" s="2"/>
      <c r="LUF66" s="2"/>
      <c r="LUG66" s="2"/>
      <c r="LUH66" s="2"/>
      <c r="LUI66" s="2"/>
      <c r="LUJ66" s="2"/>
      <c r="LUK66" s="2"/>
      <c r="LUL66" s="2"/>
      <c r="LUM66" s="2"/>
      <c r="LUN66" s="2"/>
      <c r="LUO66" s="2"/>
      <c r="LUP66" s="2"/>
      <c r="LUQ66" s="2"/>
      <c r="LUR66" s="2"/>
      <c r="LUS66" s="2"/>
      <c r="LUT66" s="2"/>
      <c r="LUU66" s="2"/>
      <c r="LUV66" s="2"/>
      <c r="LUW66" s="2"/>
      <c r="LUX66" s="2"/>
      <c r="LUY66" s="2"/>
      <c r="LUZ66" s="2"/>
      <c r="LVA66" s="2"/>
      <c r="LVB66" s="2"/>
      <c r="LVC66" s="2"/>
      <c r="LVD66" s="2"/>
      <c r="LVE66" s="2"/>
      <c r="LVF66" s="2"/>
      <c r="LVG66" s="2"/>
      <c r="LVH66" s="2"/>
      <c r="LVI66" s="2"/>
      <c r="LVJ66" s="2"/>
      <c r="LVK66" s="2"/>
      <c r="LVL66" s="2"/>
      <c r="LVM66" s="2"/>
      <c r="LVN66" s="2"/>
      <c r="LVO66" s="2"/>
      <c r="LVP66" s="2"/>
      <c r="LVQ66" s="2"/>
      <c r="LVR66" s="2"/>
      <c r="LVS66" s="2"/>
      <c r="LVT66" s="2"/>
      <c r="LVU66" s="2"/>
      <c r="LVV66" s="2"/>
      <c r="LVW66" s="2"/>
      <c r="LVX66" s="2"/>
      <c r="LVY66" s="2"/>
      <c r="LVZ66" s="2"/>
      <c r="LWA66" s="2"/>
      <c r="LWB66" s="2"/>
      <c r="LWC66" s="2"/>
      <c r="LWD66" s="2"/>
      <c r="LWE66" s="2"/>
      <c r="LWF66" s="2"/>
      <c r="LWG66" s="2"/>
      <c r="LWH66" s="2"/>
      <c r="LWI66" s="2"/>
      <c r="LWJ66" s="2"/>
      <c r="LWK66" s="2"/>
      <c r="LWL66" s="2"/>
      <c r="LWM66" s="2"/>
      <c r="LWN66" s="2"/>
      <c r="LWO66" s="2"/>
      <c r="LWP66" s="2"/>
      <c r="LWQ66" s="2"/>
      <c r="LWR66" s="2"/>
      <c r="LWS66" s="2"/>
      <c r="LWT66" s="2"/>
      <c r="LWU66" s="2"/>
      <c r="LWV66" s="2"/>
      <c r="LWW66" s="2"/>
      <c r="LWX66" s="2"/>
      <c r="LWY66" s="2"/>
      <c r="LWZ66" s="2"/>
      <c r="LXA66" s="2"/>
      <c r="LXB66" s="2"/>
      <c r="LXC66" s="2"/>
      <c r="LXD66" s="2"/>
      <c r="LXE66" s="2"/>
      <c r="LXF66" s="2"/>
      <c r="LXG66" s="2"/>
      <c r="LXH66" s="2"/>
      <c r="LXI66" s="2"/>
      <c r="LXJ66" s="2"/>
      <c r="LXK66" s="2"/>
      <c r="LXL66" s="2"/>
      <c r="LXM66" s="2"/>
      <c r="LXN66" s="2"/>
      <c r="LXO66" s="2"/>
      <c r="LXP66" s="2"/>
      <c r="LXQ66" s="2"/>
      <c r="LXR66" s="2"/>
      <c r="LXS66" s="2"/>
      <c r="LXT66" s="2"/>
      <c r="LXU66" s="2"/>
      <c r="LXV66" s="2"/>
      <c r="LXW66" s="2"/>
      <c r="LXX66" s="2"/>
      <c r="LXY66" s="2"/>
      <c r="LXZ66" s="2"/>
      <c r="LYA66" s="2"/>
      <c r="LYB66" s="2"/>
      <c r="LYC66" s="2"/>
      <c r="LYD66" s="2"/>
      <c r="LYE66" s="2"/>
      <c r="LYF66" s="2"/>
      <c r="LYG66" s="2"/>
      <c r="LYH66" s="2"/>
      <c r="LYI66" s="2"/>
      <c r="LYJ66" s="2"/>
      <c r="LYK66" s="2"/>
      <c r="LYL66" s="2"/>
      <c r="LYM66" s="2"/>
      <c r="LYN66" s="2"/>
      <c r="LYO66" s="2"/>
      <c r="LYP66" s="2"/>
      <c r="LYQ66" s="2"/>
      <c r="LYR66" s="2"/>
      <c r="LYS66" s="2"/>
      <c r="LYT66" s="2"/>
      <c r="LYU66" s="2"/>
      <c r="LYV66" s="2"/>
      <c r="LYW66" s="2"/>
      <c r="LYX66" s="2"/>
      <c r="LYY66" s="2"/>
      <c r="LYZ66" s="2"/>
      <c r="LZA66" s="2"/>
      <c r="LZB66" s="2"/>
      <c r="LZC66" s="2"/>
      <c r="LZD66" s="2"/>
      <c r="LZE66" s="2"/>
      <c r="LZF66" s="2"/>
      <c r="LZG66" s="2"/>
      <c r="LZH66" s="2"/>
      <c r="LZI66" s="2"/>
      <c r="LZJ66" s="2"/>
      <c r="LZK66" s="2"/>
      <c r="LZL66" s="2"/>
      <c r="LZM66" s="2"/>
      <c r="LZN66" s="2"/>
      <c r="LZO66" s="2"/>
      <c r="LZP66" s="2"/>
      <c r="LZQ66" s="2"/>
      <c r="LZR66" s="2"/>
      <c r="LZS66" s="2"/>
      <c r="LZT66" s="2"/>
      <c r="LZU66" s="2"/>
      <c r="LZV66" s="2"/>
      <c r="LZW66" s="2"/>
      <c r="LZX66" s="2"/>
      <c r="LZY66" s="2"/>
      <c r="LZZ66" s="2"/>
      <c r="MAA66" s="2"/>
      <c r="MAB66" s="2"/>
      <c r="MAC66" s="2"/>
      <c r="MAD66" s="2"/>
      <c r="MAE66" s="2"/>
      <c r="MAF66" s="2"/>
      <c r="MAG66" s="2"/>
      <c r="MAH66" s="2"/>
      <c r="MAI66" s="2"/>
      <c r="MAJ66" s="2"/>
      <c r="MAK66" s="2"/>
      <c r="MAL66" s="2"/>
      <c r="MAM66" s="2"/>
      <c r="MAN66" s="2"/>
      <c r="MAO66" s="2"/>
      <c r="MAP66" s="2"/>
      <c r="MAQ66" s="2"/>
      <c r="MAR66" s="2"/>
      <c r="MAS66" s="2"/>
      <c r="MAT66" s="2"/>
      <c r="MAU66" s="2"/>
      <c r="MAV66" s="2"/>
      <c r="MAW66" s="2"/>
      <c r="MAX66" s="2"/>
      <c r="MAY66" s="2"/>
      <c r="MAZ66" s="2"/>
      <c r="MBA66" s="2"/>
      <c r="MBB66" s="2"/>
      <c r="MBC66" s="2"/>
      <c r="MBD66" s="2"/>
      <c r="MBE66" s="2"/>
      <c r="MBF66" s="2"/>
      <c r="MBG66" s="2"/>
      <c r="MBH66" s="2"/>
      <c r="MBI66" s="2"/>
      <c r="MBJ66" s="2"/>
      <c r="MBK66" s="2"/>
      <c r="MBL66" s="2"/>
      <c r="MBM66" s="2"/>
      <c r="MBN66" s="2"/>
      <c r="MBO66" s="2"/>
      <c r="MBP66" s="2"/>
      <c r="MBQ66" s="2"/>
      <c r="MBR66" s="2"/>
      <c r="MBS66" s="2"/>
      <c r="MBT66" s="2"/>
      <c r="MBU66" s="2"/>
      <c r="MBV66" s="2"/>
      <c r="MBW66" s="2"/>
      <c r="MBX66" s="2"/>
      <c r="MBY66" s="2"/>
      <c r="MBZ66" s="2"/>
      <c r="MCA66" s="2"/>
      <c r="MCB66" s="2"/>
      <c r="MCC66" s="2"/>
      <c r="MCD66" s="2"/>
      <c r="MCE66" s="2"/>
      <c r="MCF66" s="2"/>
      <c r="MCG66" s="2"/>
      <c r="MCH66" s="2"/>
      <c r="MCI66" s="2"/>
      <c r="MCJ66" s="2"/>
      <c r="MCK66" s="2"/>
      <c r="MCL66" s="2"/>
      <c r="MCM66" s="2"/>
      <c r="MCN66" s="2"/>
      <c r="MCO66" s="2"/>
      <c r="MCP66" s="2"/>
      <c r="MCQ66" s="2"/>
      <c r="MCR66" s="2"/>
      <c r="MCS66" s="2"/>
      <c r="MCT66" s="2"/>
      <c r="MCU66" s="2"/>
      <c r="MCV66" s="2"/>
      <c r="MCW66" s="2"/>
      <c r="MCX66" s="2"/>
      <c r="MCY66" s="2"/>
      <c r="MCZ66" s="2"/>
      <c r="MDA66" s="2"/>
      <c r="MDB66" s="2"/>
      <c r="MDC66" s="2"/>
      <c r="MDD66" s="2"/>
      <c r="MDE66" s="2"/>
      <c r="MDF66" s="2"/>
      <c r="MDG66" s="2"/>
      <c r="MDH66" s="2"/>
      <c r="MDI66" s="2"/>
      <c r="MDJ66" s="2"/>
      <c r="MDK66" s="2"/>
      <c r="MDL66" s="2"/>
      <c r="MDM66" s="2"/>
      <c r="MDN66" s="2"/>
      <c r="MDO66" s="2"/>
      <c r="MDP66" s="2"/>
      <c r="MDQ66" s="2"/>
      <c r="MDR66" s="2"/>
      <c r="MDS66" s="2"/>
      <c r="MDT66" s="2"/>
      <c r="MDU66" s="2"/>
      <c r="MDV66" s="2"/>
      <c r="MDW66" s="2"/>
      <c r="MDX66" s="2"/>
      <c r="MDY66" s="2"/>
      <c r="MDZ66" s="2"/>
      <c r="MEA66" s="2"/>
      <c r="MEB66" s="2"/>
      <c r="MEC66" s="2"/>
      <c r="MED66" s="2"/>
      <c r="MEE66" s="2"/>
      <c r="MEF66" s="2"/>
      <c r="MEG66" s="2"/>
      <c r="MEH66" s="2"/>
      <c r="MEI66" s="2"/>
      <c r="MEJ66" s="2"/>
      <c r="MEK66" s="2"/>
      <c r="MEL66" s="2"/>
      <c r="MEM66" s="2"/>
      <c r="MEN66" s="2"/>
      <c r="MEO66" s="2"/>
      <c r="MEP66" s="2"/>
      <c r="MEQ66" s="2"/>
      <c r="MER66" s="2"/>
      <c r="MES66" s="2"/>
      <c r="MET66" s="2"/>
      <c r="MEU66" s="2"/>
      <c r="MEV66" s="2"/>
      <c r="MEW66" s="2"/>
      <c r="MEX66" s="2"/>
      <c r="MEY66" s="2"/>
      <c r="MEZ66" s="2"/>
      <c r="MFA66" s="2"/>
      <c r="MFB66" s="2"/>
      <c r="MFC66" s="2"/>
      <c r="MFD66" s="2"/>
      <c r="MFE66" s="2"/>
      <c r="MFF66" s="2"/>
      <c r="MFG66" s="2"/>
      <c r="MFH66" s="2"/>
      <c r="MFI66" s="2"/>
      <c r="MFJ66" s="2"/>
      <c r="MFK66" s="2"/>
      <c r="MFL66" s="2"/>
      <c r="MFM66" s="2"/>
      <c r="MFN66" s="2"/>
      <c r="MFO66" s="2"/>
      <c r="MFP66" s="2"/>
      <c r="MFQ66" s="2"/>
      <c r="MFR66" s="2"/>
      <c r="MFS66" s="2"/>
      <c r="MFT66" s="2"/>
      <c r="MFU66" s="2"/>
      <c r="MFV66" s="2"/>
      <c r="MFW66" s="2"/>
      <c r="MFX66" s="2"/>
      <c r="MFY66" s="2"/>
      <c r="MFZ66" s="2"/>
      <c r="MGA66" s="2"/>
      <c r="MGB66" s="2"/>
      <c r="MGC66" s="2"/>
      <c r="MGD66" s="2"/>
      <c r="MGE66" s="2"/>
      <c r="MGF66" s="2"/>
      <c r="MGG66" s="2"/>
      <c r="MGH66" s="2"/>
      <c r="MGI66" s="2"/>
      <c r="MGJ66" s="2"/>
      <c r="MGK66" s="2"/>
      <c r="MGL66" s="2"/>
      <c r="MGM66" s="2"/>
      <c r="MGN66" s="2"/>
      <c r="MGO66" s="2"/>
      <c r="MGP66" s="2"/>
      <c r="MGQ66" s="2"/>
      <c r="MGR66" s="2"/>
      <c r="MGS66" s="2"/>
      <c r="MGT66" s="2"/>
      <c r="MGU66" s="2"/>
      <c r="MGV66" s="2"/>
      <c r="MGW66" s="2"/>
      <c r="MGX66" s="2"/>
      <c r="MGY66" s="2"/>
      <c r="MGZ66" s="2"/>
      <c r="MHA66" s="2"/>
      <c r="MHB66" s="2"/>
      <c r="MHC66" s="2"/>
      <c r="MHD66" s="2"/>
      <c r="MHE66" s="2"/>
      <c r="MHF66" s="2"/>
      <c r="MHG66" s="2"/>
      <c r="MHH66" s="2"/>
      <c r="MHI66" s="2"/>
      <c r="MHJ66" s="2"/>
      <c r="MHK66" s="2"/>
      <c r="MHL66" s="2"/>
      <c r="MHM66" s="2"/>
      <c r="MHN66" s="2"/>
      <c r="MHO66" s="2"/>
      <c r="MHP66" s="2"/>
      <c r="MHQ66" s="2"/>
      <c r="MHR66" s="2"/>
      <c r="MHS66" s="2"/>
      <c r="MHT66" s="2"/>
      <c r="MHU66" s="2"/>
      <c r="MHV66" s="2"/>
      <c r="MHW66" s="2"/>
      <c r="MHX66" s="2"/>
      <c r="MHY66" s="2"/>
      <c r="MHZ66" s="2"/>
      <c r="MIA66" s="2"/>
      <c r="MIB66" s="2"/>
      <c r="MIC66" s="2"/>
      <c r="MID66" s="2"/>
      <c r="MIE66" s="2"/>
      <c r="MIF66" s="2"/>
      <c r="MIG66" s="2"/>
      <c r="MIH66" s="2"/>
      <c r="MII66" s="2"/>
      <c r="MIJ66" s="2"/>
      <c r="MIK66" s="2"/>
      <c r="MIL66" s="2"/>
      <c r="MIM66" s="2"/>
      <c r="MIN66" s="2"/>
      <c r="MIO66" s="2"/>
      <c r="MIP66" s="2"/>
      <c r="MIQ66" s="2"/>
      <c r="MIR66" s="2"/>
      <c r="MIS66" s="2"/>
      <c r="MIT66" s="2"/>
      <c r="MIU66" s="2"/>
      <c r="MIV66" s="2"/>
      <c r="MIW66" s="2"/>
      <c r="MIX66" s="2"/>
      <c r="MIY66" s="2"/>
      <c r="MIZ66" s="2"/>
      <c r="MJA66" s="2"/>
      <c r="MJB66" s="2"/>
      <c r="MJC66" s="2"/>
      <c r="MJD66" s="2"/>
      <c r="MJE66" s="2"/>
      <c r="MJF66" s="2"/>
      <c r="MJG66" s="2"/>
      <c r="MJH66" s="2"/>
      <c r="MJI66" s="2"/>
      <c r="MJJ66" s="2"/>
      <c r="MJK66" s="2"/>
      <c r="MJL66" s="2"/>
      <c r="MJM66" s="2"/>
      <c r="MJN66" s="2"/>
      <c r="MJO66" s="2"/>
      <c r="MJP66" s="2"/>
      <c r="MJQ66" s="2"/>
      <c r="MJR66" s="2"/>
      <c r="MJS66" s="2"/>
      <c r="MJT66" s="2"/>
      <c r="MJU66" s="2"/>
      <c r="MJV66" s="2"/>
      <c r="MJW66" s="2"/>
      <c r="MJX66" s="2"/>
      <c r="MJY66" s="2"/>
      <c r="MJZ66" s="2"/>
      <c r="MKA66" s="2"/>
      <c r="MKB66" s="2"/>
      <c r="MKC66" s="2"/>
      <c r="MKD66" s="2"/>
      <c r="MKE66" s="2"/>
      <c r="MKF66" s="2"/>
      <c r="MKG66" s="2"/>
      <c r="MKH66" s="2"/>
      <c r="MKI66" s="2"/>
      <c r="MKJ66" s="2"/>
      <c r="MKK66" s="2"/>
      <c r="MKL66" s="2"/>
      <c r="MKM66" s="2"/>
      <c r="MKN66" s="2"/>
      <c r="MKO66" s="2"/>
      <c r="MKP66" s="2"/>
      <c r="MKQ66" s="2"/>
      <c r="MKR66" s="2"/>
      <c r="MKS66" s="2"/>
      <c r="MKT66" s="2"/>
      <c r="MKU66" s="2"/>
      <c r="MKV66" s="2"/>
      <c r="MKW66" s="2"/>
      <c r="MKX66" s="2"/>
      <c r="MKY66" s="2"/>
      <c r="MKZ66" s="2"/>
      <c r="MLA66" s="2"/>
      <c r="MLB66" s="2"/>
      <c r="MLC66" s="2"/>
      <c r="MLD66" s="2"/>
      <c r="MLE66" s="2"/>
      <c r="MLF66" s="2"/>
      <c r="MLG66" s="2"/>
      <c r="MLH66" s="2"/>
      <c r="MLI66" s="2"/>
      <c r="MLJ66" s="2"/>
      <c r="MLK66" s="2"/>
      <c r="MLL66" s="2"/>
      <c r="MLM66" s="2"/>
      <c r="MLN66" s="2"/>
      <c r="MLO66" s="2"/>
      <c r="MLP66" s="2"/>
      <c r="MLQ66" s="2"/>
      <c r="MLR66" s="2"/>
      <c r="MLS66" s="2"/>
      <c r="MLT66" s="2"/>
      <c r="MLU66" s="2"/>
      <c r="MLV66" s="2"/>
      <c r="MLW66" s="2"/>
      <c r="MLX66" s="2"/>
      <c r="MLY66" s="2"/>
      <c r="MLZ66" s="2"/>
      <c r="MMA66" s="2"/>
      <c r="MMB66" s="2"/>
      <c r="MMC66" s="2"/>
      <c r="MMD66" s="2"/>
      <c r="MME66" s="2"/>
      <c r="MMF66" s="2"/>
      <c r="MMG66" s="2"/>
      <c r="MMH66" s="2"/>
      <c r="MMI66" s="2"/>
      <c r="MMJ66" s="2"/>
      <c r="MMK66" s="2"/>
      <c r="MML66" s="2"/>
      <c r="MMM66" s="2"/>
      <c r="MMN66" s="2"/>
      <c r="MMO66" s="2"/>
      <c r="MMP66" s="2"/>
      <c r="MMQ66" s="2"/>
      <c r="MMR66" s="2"/>
      <c r="MMS66" s="2"/>
      <c r="MMT66" s="2"/>
      <c r="MMU66" s="2"/>
      <c r="MMV66" s="2"/>
      <c r="MMW66" s="2"/>
      <c r="MMX66" s="2"/>
      <c r="MMY66" s="2"/>
      <c r="MMZ66" s="2"/>
      <c r="MNA66" s="2"/>
      <c r="MNB66" s="2"/>
      <c r="MNC66" s="2"/>
      <c r="MND66" s="2"/>
      <c r="MNE66" s="2"/>
      <c r="MNF66" s="2"/>
      <c r="MNG66" s="2"/>
      <c r="MNH66" s="2"/>
      <c r="MNI66" s="2"/>
      <c r="MNJ66" s="2"/>
      <c r="MNK66" s="2"/>
      <c r="MNL66" s="2"/>
      <c r="MNM66" s="2"/>
      <c r="MNN66" s="2"/>
      <c r="MNO66" s="2"/>
      <c r="MNP66" s="2"/>
      <c r="MNQ66" s="2"/>
      <c r="MNR66" s="2"/>
      <c r="MNS66" s="2"/>
      <c r="MNT66" s="2"/>
      <c r="MNU66" s="2"/>
      <c r="MNV66" s="2"/>
      <c r="MNW66" s="2"/>
      <c r="MNX66" s="2"/>
      <c r="MNY66" s="2"/>
      <c r="MNZ66" s="2"/>
      <c r="MOA66" s="2"/>
      <c r="MOB66" s="2"/>
      <c r="MOC66" s="2"/>
      <c r="MOD66" s="2"/>
      <c r="MOE66" s="2"/>
      <c r="MOF66" s="2"/>
      <c r="MOG66" s="2"/>
      <c r="MOH66" s="2"/>
      <c r="MOI66" s="2"/>
      <c r="MOJ66" s="2"/>
      <c r="MOK66" s="2"/>
      <c r="MOL66" s="2"/>
      <c r="MOM66" s="2"/>
      <c r="MON66" s="2"/>
      <c r="MOO66" s="2"/>
      <c r="MOP66" s="2"/>
      <c r="MOQ66" s="2"/>
      <c r="MOR66" s="2"/>
      <c r="MOS66" s="2"/>
      <c r="MOT66" s="2"/>
      <c r="MOU66" s="2"/>
      <c r="MOV66" s="2"/>
      <c r="MOW66" s="2"/>
      <c r="MOX66" s="2"/>
      <c r="MOY66" s="2"/>
      <c r="MOZ66" s="2"/>
      <c r="MPA66" s="2"/>
      <c r="MPB66" s="2"/>
      <c r="MPC66" s="2"/>
      <c r="MPD66" s="2"/>
      <c r="MPE66" s="2"/>
      <c r="MPF66" s="2"/>
      <c r="MPG66" s="2"/>
      <c r="MPH66" s="2"/>
      <c r="MPI66" s="2"/>
      <c r="MPJ66" s="2"/>
      <c r="MPK66" s="2"/>
      <c r="MPL66" s="2"/>
      <c r="MPM66" s="2"/>
      <c r="MPN66" s="2"/>
      <c r="MPO66" s="2"/>
      <c r="MPP66" s="2"/>
      <c r="MPQ66" s="2"/>
      <c r="MPR66" s="2"/>
      <c r="MPS66" s="2"/>
      <c r="MPT66" s="2"/>
      <c r="MPU66" s="2"/>
      <c r="MPV66" s="2"/>
      <c r="MPW66" s="2"/>
      <c r="MPX66" s="2"/>
      <c r="MPY66" s="2"/>
      <c r="MPZ66" s="2"/>
      <c r="MQA66" s="2"/>
      <c r="MQB66" s="2"/>
      <c r="MQC66" s="2"/>
      <c r="MQD66" s="2"/>
      <c r="MQE66" s="2"/>
      <c r="MQF66" s="2"/>
      <c r="MQG66" s="2"/>
      <c r="MQH66" s="2"/>
      <c r="MQI66" s="2"/>
      <c r="MQJ66" s="2"/>
      <c r="MQK66" s="2"/>
      <c r="MQL66" s="2"/>
      <c r="MQM66" s="2"/>
      <c r="MQN66" s="2"/>
      <c r="MQO66" s="2"/>
      <c r="MQP66" s="2"/>
      <c r="MQQ66" s="2"/>
      <c r="MQR66" s="2"/>
      <c r="MQS66" s="2"/>
      <c r="MQT66" s="2"/>
      <c r="MQU66" s="2"/>
      <c r="MQV66" s="2"/>
      <c r="MQW66" s="2"/>
      <c r="MQX66" s="2"/>
      <c r="MQY66" s="2"/>
      <c r="MQZ66" s="2"/>
      <c r="MRA66" s="2"/>
      <c r="MRB66" s="2"/>
      <c r="MRC66" s="2"/>
      <c r="MRD66" s="2"/>
      <c r="MRE66" s="2"/>
      <c r="MRF66" s="2"/>
      <c r="MRG66" s="2"/>
      <c r="MRH66" s="2"/>
      <c r="MRI66" s="2"/>
      <c r="MRJ66" s="2"/>
      <c r="MRK66" s="2"/>
      <c r="MRL66" s="2"/>
      <c r="MRM66" s="2"/>
      <c r="MRN66" s="2"/>
      <c r="MRO66" s="2"/>
      <c r="MRP66" s="2"/>
      <c r="MRQ66" s="2"/>
      <c r="MRR66" s="2"/>
      <c r="MRS66" s="2"/>
      <c r="MRT66" s="2"/>
      <c r="MRU66" s="2"/>
      <c r="MRV66" s="2"/>
      <c r="MRW66" s="2"/>
      <c r="MRX66" s="2"/>
      <c r="MRY66" s="2"/>
      <c r="MRZ66" s="2"/>
      <c r="MSA66" s="2"/>
      <c r="MSB66" s="2"/>
      <c r="MSC66" s="2"/>
      <c r="MSD66" s="2"/>
      <c r="MSE66" s="2"/>
      <c r="MSF66" s="2"/>
      <c r="MSG66" s="2"/>
      <c r="MSH66" s="2"/>
      <c r="MSI66" s="2"/>
      <c r="MSJ66" s="2"/>
      <c r="MSK66" s="2"/>
      <c r="MSL66" s="2"/>
      <c r="MSM66" s="2"/>
      <c r="MSN66" s="2"/>
      <c r="MSO66" s="2"/>
      <c r="MSP66" s="2"/>
      <c r="MSQ66" s="2"/>
      <c r="MSR66" s="2"/>
      <c r="MSS66" s="2"/>
      <c r="MST66" s="2"/>
      <c r="MSU66" s="2"/>
      <c r="MSV66" s="2"/>
      <c r="MSW66" s="2"/>
      <c r="MSX66" s="2"/>
      <c r="MSY66" s="2"/>
      <c r="MSZ66" s="2"/>
      <c r="MTA66" s="2"/>
      <c r="MTB66" s="2"/>
      <c r="MTC66" s="2"/>
      <c r="MTD66" s="2"/>
      <c r="MTE66" s="2"/>
      <c r="MTF66" s="2"/>
      <c r="MTG66" s="2"/>
      <c r="MTH66" s="2"/>
      <c r="MTI66" s="2"/>
      <c r="MTJ66" s="2"/>
      <c r="MTK66" s="2"/>
      <c r="MTL66" s="2"/>
      <c r="MTM66" s="2"/>
      <c r="MTN66" s="2"/>
      <c r="MTO66" s="2"/>
      <c r="MTP66" s="2"/>
      <c r="MTQ66" s="2"/>
      <c r="MTR66" s="2"/>
      <c r="MTS66" s="2"/>
      <c r="MTT66" s="2"/>
      <c r="MTU66" s="2"/>
      <c r="MTV66" s="2"/>
      <c r="MTW66" s="2"/>
      <c r="MTX66" s="2"/>
      <c r="MTY66" s="2"/>
      <c r="MTZ66" s="2"/>
      <c r="MUA66" s="2"/>
      <c r="MUB66" s="2"/>
      <c r="MUC66" s="2"/>
      <c r="MUD66" s="2"/>
      <c r="MUE66" s="2"/>
      <c r="MUF66" s="2"/>
      <c r="MUG66" s="2"/>
      <c r="MUH66" s="2"/>
      <c r="MUI66" s="2"/>
      <c r="MUJ66" s="2"/>
      <c r="MUK66" s="2"/>
      <c r="MUL66" s="2"/>
      <c r="MUM66" s="2"/>
      <c r="MUN66" s="2"/>
      <c r="MUO66" s="2"/>
      <c r="MUP66" s="2"/>
      <c r="MUQ66" s="2"/>
      <c r="MUR66" s="2"/>
      <c r="MUS66" s="2"/>
      <c r="MUT66" s="2"/>
      <c r="MUU66" s="2"/>
      <c r="MUV66" s="2"/>
      <c r="MUW66" s="2"/>
      <c r="MUX66" s="2"/>
      <c r="MUY66" s="2"/>
      <c r="MUZ66" s="2"/>
      <c r="MVA66" s="2"/>
      <c r="MVB66" s="2"/>
      <c r="MVC66" s="2"/>
      <c r="MVD66" s="2"/>
      <c r="MVE66" s="2"/>
      <c r="MVF66" s="2"/>
      <c r="MVG66" s="2"/>
      <c r="MVH66" s="2"/>
      <c r="MVI66" s="2"/>
      <c r="MVJ66" s="2"/>
      <c r="MVK66" s="2"/>
      <c r="MVL66" s="2"/>
      <c r="MVM66" s="2"/>
      <c r="MVN66" s="2"/>
      <c r="MVO66" s="2"/>
      <c r="MVP66" s="2"/>
      <c r="MVQ66" s="2"/>
      <c r="MVR66" s="2"/>
      <c r="MVS66" s="2"/>
      <c r="MVT66" s="2"/>
      <c r="MVU66" s="2"/>
      <c r="MVV66" s="2"/>
      <c r="MVW66" s="2"/>
      <c r="MVX66" s="2"/>
      <c r="MVY66" s="2"/>
      <c r="MVZ66" s="2"/>
      <c r="MWA66" s="2"/>
      <c r="MWB66" s="2"/>
      <c r="MWC66" s="2"/>
      <c r="MWD66" s="2"/>
      <c r="MWE66" s="2"/>
      <c r="MWF66" s="2"/>
      <c r="MWG66" s="2"/>
      <c r="MWH66" s="2"/>
      <c r="MWI66" s="2"/>
      <c r="MWJ66" s="2"/>
      <c r="MWK66" s="2"/>
      <c r="MWL66" s="2"/>
      <c r="MWM66" s="2"/>
      <c r="MWN66" s="2"/>
      <c r="MWO66" s="2"/>
      <c r="MWP66" s="2"/>
      <c r="MWQ66" s="2"/>
      <c r="MWR66" s="2"/>
      <c r="MWS66" s="2"/>
      <c r="MWT66" s="2"/>
      <c r="MWU66" s="2"/>
      <c r="MWV66" s="2"/>
      <c r="MWW66" s="2"/>
      <c r="MWX66" s="2"/>
      <c r="MWY66" s="2"/>
      <c r="MWZ66" s="2"/>
      <c r="MXA66" s="2"/>
      <c r="MXB66" s="2"/>
      <c r="MXC66" s="2"/>
      <c r="MXD66" s="2"/>
      <c r="MXE66" s="2"/>
      <c r="MXF66" s="2"/>
      <c r="MXG66" s="2"/>
      <c r="MXH66" s="2"/>
      <c r="MXI66" s="2"/>
      <c r="MXJ66" s="2"/>
      <c r="MXK66" s="2"/>
      <c r="MXL66" s="2"/>
      <c r="MXM66" s="2"/>
      <c r="MXN66" s="2"/>
      <c r="MXO66" s="2"/>
      <c r="MXP66" s="2"/>
      <c r="MXQ66" s="2"/>
      <c r="MXR66" s="2"/>
      <c r="MXS66" s="2"/>
      <c r="MXT66" s="2"/>
      <c r="MXU66" s="2"/>
      <c r="MXV66" s="2"/>
      <c r="MXW66" s="2"/>
      <c r="MXX66" s="2"/>
      <c r="MXY66" s="2"/>
      <c r="MXZ66" s="2"/>
      <c r="MYA66" s="2"/>
      <c r="MYB66" s="2"/>
      <c r="MYC66" s="2"/>
      <c r="MYD66" s="2"/>
      <c r="MYE66" s="2"/>
      <c r="MYF66" s="2"/>
      <c r="MYG66" s="2"/>
      <c r="MYH66" s="2"/>
      <c r="MYI66" s="2"/>
      <c r="MYJ66" s="2"/>
      <c r="MYK66" s="2"/>
      <c r="MYL66" s="2"/>
      <c r="MYM66" s="2"/>
      <c r="MYN66" s="2"/>
      <c r="MYO66" s="2"/>
      <c r="MYP66" s="2"/>
      <c r="MYQ66" s="2"/>
      <c r="MYR66" s="2"/>
      <c r="MYS66" s="2"/>
      <c r="MYT66" s="2"/>
      <c r="MYU66" s="2"/>
      <c r="MYV66" s="2"/>
      <c r="MYW66" s="2"/>
      <c r="MYX66" s="2"/>
      <c r="MYY66" s="2"/>
      <c r="MYZ66" s="2"/>
      <c r="MZA66" s="2"/>
      <c r="MZB66" s="2"/>
      <c r="MZC66" s="2"/>
      <c r="MZD66" s="2"/>
      <c r="MZE66" s="2"/>
      <c r="MZF66" s="2"/>
      <c r="MZG66" s="2"/>
      <c r="MZH66" s="2"/>
      <c r="MZI66" s="2"/>
      <c r="MZJ66" s="2"/>
      <c r="MZK66" s="2"/>
      <c r="MZL66" s="2"/>
      <c r="MZM66" s="2"/>
      <c r="MZN66" s="2"/>
      <c r="MZO66" s="2"/>
      <c r="MZP66" s="2"/>
      <c r="MZQ66" s="2"/>
      <c r="MZR66" s="2"/>
      <c r="MZS66" s="2"/>
      <c r="MZT66" s="2"/>
      <c r="MZU66" s="2"/>
      <c r="MZV66" s="2"/>
      <c r="MZW66" s="2"/>
      <c r="MZX66" s="2"/>
      <c r="MZY66" s="2"/>
      <c r="MZZ66" s="2"/>
      <c r="NAA66" s="2"/>
      <c r="NAB66" s="2"/>
      <c r="NAC66" s="2"/>
      <c r="NAD66" s="2"/>
      <c r="NAE66" s="2"/>
      <c r="NAF66" s="2"/>
      <c r="NAG66" s="2"/>
      <c r="NAH66" s="2"/>
      <c r="NAI66" s="2"/>
      <c r="NAJ66" s="2"/>
      <c r="NAK66" s="2"/>
      <c r="NAL66" s="2"/>
      <c r="NAM66" s="2"/>
      <c r="NAN66" s="2"/>
      <c r="NAO66" s="2"/>
      <c r="NAP66" s="2"/>
      <c r="NAQ66" s="2"/>
      <c r="NAR66" s="2"/>
      <c r="NAS66" s="2"/>
      <c r="NAT66" s="2"/>
      <c r="NAU66" s="2"/>
      <c r="NAV66" s="2"/>
      <c r="NAW66" s="2"/>
      <c r="NAX66" s="2"/>
      <c r="NAY66" s="2"/>
      <c r="NAZ66" s="2"/>
      <c r="NBA66" s="2"/>
      <c r="NBB66" s="2"/>
      <c r="NBC66" s="2"/>
      <c r="NBD66" s="2"/>
      <c r="NBE66" s="2"/>
      <c r="NBF66" s="2"/>
      <c r="NBG66" s="2"/>
      <c r="NBH66" s="2"/>
      <c r="NBI66" s="2"/>
      <c r="NBJ66" s="2"/>
      <c r="NBK66" s="2"/>
      <c r="NBL66" s="2"/>
      <c r="NBM66" s="2"/>
      <c r="NBN66" s="2"/>
      <c r="NBO66" s="2"/>
      <c r="NBP66" s="2"/>
      <c r="NBQ66" s="2"/>
      <c r="NBR66" s="2"/>
      <c r="NBS66" s="2"/>
      <c r="NBT66" s="2"/>
      <c r="NBU66" s="2"/>
      <c r="NBV66" s="2"/>
      <c r="NBW66" s="2"/>
      <c r="NBX66" s="2"/>
      <c r="NBY66" s="2"/>
      <c r="NBZ66" s="2"/>
      <c r="NCA66" s="2"/>
      <c r="NCB66" s="2"/>
      <c r="NCC66" s="2"/>
      <c r="NCD66" s="2"/>
      <c r="NCE66" s="2"/>
      <c r="NCF66" s="2"/>
      <c r="NCG66" s="2"/>
      <c r="NCH66" s="2"/>
      <c r="NCI66" s="2"/>
      <c r="NCJ66" s="2"/>
      <c r="NCK66" s="2"/>
      <c r="NCL66" s="2"/>
      <c r="NCM66" s="2"/>
      <c r="NCN66" s="2"/>
      <c r="NCO66" s="2"/>
      <c r="NCP66" s="2"/>
      <c r="NCQ66" s="2"/>
      <c r="NCR66" s="2"/>
      <c r="NCS66" s="2"/>
      <c r="NCT66" s="2"/>
      <c r="NCU66" s="2"/>
      <c r="NCV66" s="2"/>
      <c r="NCW66" s="2"/>
      <c r="NCX66" s="2"/>
      <c r="NCY66" s="2"/>
      <c r="NCZ66" s="2"/>
      <c r="NDA66" s="2"/>
      <c r="NDB66" s="2"/>
      <c r="NDC66" s="2"/>
      <c r="NDD66" s="2"/>
      <c r="NDE66" s="2"/>
      <c r="NDF66" s="2"/>
      <c r="NDG66" s="2"/>
      <c r="NDH66" s="2"/>
      <c r="NDI66" s="2"/>
      <c r="NDJ66" s="2"/>
      <c r="NDK66" s="2"/>
      <c r="NDL66" s="2"/>
      <c r="NDM66" s="2"/>
      <c r="NDN66" s="2"/>
      <c r="NDO66" s="2"/>
      <c r="NDP66" s="2"/>
      <c r="NDQ66" s="2"/>
      <c r="NDR66" s="2"/>
      <c r="NDS66" s="2"/>
      <c r="NDT66" s="2"/>
      <c r="NDU66" s="2"/>
      <c r="NDV66" s="2"/>
      <c r="NDW66" s="2"/>
      <c r="NDX66" s="2"/>
      <c r="NDY66" s="2"/>
      <c r="NDZ66" s="2"/>
      <c r="NEA66" s="2"/>
      <c r="NEB66" s="2"/>
      <c r="NEC66" s="2"/>
      <c r="NED66" s="2"/>
      <c r="NEE66" s="2"/>
      <c r="NEF66" s="2"/>
      <c r="NEG66" s="2"/>
      <c r="NEH66" s="2"/>
      <c r="NEI66" s="2"/>
      <c r="NEJ66" s="2"/>
      <c r="NEK66" s="2"/>
      <c r="NEL66" s="2"/>
      <c r="NEM66" s="2"/>
      <c r="NEN66" s="2"/>
      <c r="NEO66" s="2"/>
      <c r="NEP66" s="2"/>
      <c r="NEQ66" s="2"/>
      <c r="NER66" s="2"/>
      <c r="NES66" s="2"/>
      <c r="NET66" s="2"/>
      <c r="NEU66" s="2"/>
      <c r="NEV66" s="2"/>
      <c r="NEW66" s="2"/>
      <c r="NEX66" s="2"/>
      <c r="NEY66" s="2"/>
      <c r="NEZ66" s="2"/>
      <c r="NFA66" s="2"/>
      <c r="NFB66" s="2"/>
      <c r="NFC66" s="2"/>
      <c r="NFD66" s="2"/>
      <c r="NFE66" s="2"/>
      <c r="NFF66" s="2"/>
      <c r="NFG66" s="2"/>
      <c r="NFH66" s="2"/>
      <c r="NFI66" s="2"/>
      <c r="NFJ66" s="2"/>
      <c r="NFK66" s="2"/>
      <c r="NFL66" s="2"/>
      <c r="NFM66" s="2"/>
      <c r="NFN66" s="2"/>
      <c r="NFO66" s="2"/>
      <c r="NFP66" s="2"/>
      <c r="NFQ66" s="2"/>
      <c r="NFR66" s="2"/>
      <c r="NFS66" s="2"/>
      <c r="NFT66" s="2"/>
      <c r="NFU66" s="2"/>
      <c r="NFV66" s="2"/>
      <c r="NFW66" s="2"/>
      <c r="NFX66" s="2"/>
      <c r="NFY66" s="2"/>
      <c r="NFZ66" s="2"/>
      <c r="NGA66" s="2"/>
      <c r="NGB66" s="2"/>
      <c r="NGC66" s="2"/>
      <c r="NGD66" s="2"/>
      <c r="NGE66" s="2"/>
      <c r="NGF66" s="2"/>
      <c r="NGG66" s="2"/>
      <c r="NGH66" s="2"/>
      <c r="NGI66" s="2"/>
      <c r="NGJ66" s="2"/>
      <c r="NGK66" s="2"/>
      <c r="NGL66" s="2"/>
      <c r="NGM66" s="2"/>
      <c r="NGN66" s="2"/>
      <c r="NGO66" s="2"/>
      <c r="NGP66" s="2"/>
      <c r="NGQ66" s="2"/>
      <c r="NGR66" s="2"/>
      <c r="NGS66" s="2"/>
      <c r="NGT66" s="2"/>
      <c r="NGU66" s="2"/>
      <c r="NGV66" s="2"/>
      <c r="NGW66" s="2"/>
      <c r="NGX66" s="2"/>
      <c r="NGY66" s="2"/>
      <c r="NGZ66" s="2"/>
      <c r="NHA66" s="2"/>
      <c r="NHB66" s="2"/>
      <c r="NHC66" s="2"/>
      <c r="NHD66" s="2"/>
      <c r="NHE66" s="2"/>
      <c r="NHF66" s="2"/>
      <c r="NHG66" s="2"/>
      <c r="NHH66" s="2"/>
      <c r="NHI66" s="2"/>
      <c r="NHJ66" s="2"/>
      <c r="NHK66" s="2"/>
      <c r="NHL66" s="2"/>
      <c r="NHM66" s="2"/>
      <c r="NHN66" s="2"/>
      <c r="NHO66" s="2"/>
      <c r="NHP66" s="2"/>
      <c r="NHQ66" s="2"/>
      <c r="NHR66" s="2"/>
      <c r="NHS66" s="2"/>
      <c r="NHT66" s="2"/>
      <c r="NHU66" s="2"/>
      <c r="NHV66" s="2"/>
      <c r="NHW66" s="2"/>
      <c r="NHX66" s="2"/>
      <c r="NHY66" s="2"/>
      <c r="NHZ66" s="2"/>
      <c r="NIA66" s="2"/>
      <c r="NIB66" s="2"/>
      <c r="NIC66" s="2"/>
      <c r="NID66" s="2"/>
      <c r="NIE66" s="2"/>
      <c r="NIF66" s="2"/>
      <c r="NIG66" s="2"/>
      <c r="NIH66" s="2"/>
      <c r="NII66" s="2"/>
      <c r="NIJ66" s="2"/>
      <c r="NIK66" s="2"/>
      <c r="NIL66" s="2"/>
      <c r="NIM66" s="2"/>
      <c r="NIN66" s="2"/>
      <c r="NIO66" s="2"/>
      <c r="NIP66" s="2"/>
      <c r="NIQ66" s="2"/>
      <c r="NIR66" s="2"/>
      <c r="NIS66" s="2"/>
      <c r="NIT66" s="2"/>
      <c r="NIU66" s="2"/>
      <c r="NIV66" s="2"/>
      <c r="NIW66" s="2"/>
      <c r="NIX66" s="2"/>
      <c r="NIY66" s="2"/>
      <c r="NIZ66" s="2"/>
      <c r="NJA66" s="2"/>
      <c r="NJB66" s="2"/>
      <c r="NJC66" s="2"/>
      <c r="NJD66" s="2"/>
      <c r="NJE66" s="2"/>
      <c r="NJF66" s="2"/>
      <c r="NJG66" s="2"/>
      <c r="NJH66" s="2"/>
      <c r="NJI66" s="2"/>
      <c r="NJJ66" s="2"/>
      <c r="NJK66" s="2"/>
      <c r="NJL66" s="2"/>
      <c r="NJM66" s="2"/>
      <c r="NJN66" s="2"/>
      <c r="NJO66" s="2"/>
      <c r="NJP66" s="2"/>
      <c r="NJQ66" s="2"/>
      <c r="NJR66" s="2"/>
      <c r="NJS66" s="2"/>
      <c r="NJT66" s="2"/>
      <c r="NJU66" s="2"/>
      <c r="NJV66" s="2"/>
      <c r="NJW66" s="2"/>
      <c r="NJX66" s="2"/>
      <c r="NJY66" s="2"/>
      <c r="NJZ66" s="2"/>
      <c r="NKA66" s="2"/>
      <c r="NKB66" s="2"/>
      <c r="NKC66" s="2"/>
      <c r="NKD66" s="2"/>
      <c r="NKE66" s="2"/>
      <c r="NKF66" s="2"/>
      <c r="NKG66" s="2"/>
      <c r="NKH66" s="2"/>
      <c r="NKI66" s="2"/>
      <c r="NKJ66" s="2"/>
      <c r="NKK66" s="2"/>
      <c r="NKL66" s="2"/>
      <c r="NKM66" s="2"/>
      <c r="NKN66" s="2"/>
      <c r="NKO66" s="2"/>
      <c r="NKP66" s="2"/>
      <c r="NKQ66" s="2"/>
      <c r="NKR66" s="2"/>
      <c r="NKS66" s="2"/>
      <c r="NKT66" s="2"/>
      <c r="NKU66" s="2"/>
      <c r="NKV66" s="2"/>
      <c r="NKW66" s="2"/>
      <c r="NKX66" s="2"/>
      <c r="NKY66" s="2"/>
      <c r="NKZ66" s="2"/>
      <c r="NLA66" s="2"/>
      <c r="NLB66" s="2"/>
      <c r="NLC66" s="2"/>
      <c r="NLD66" s="2"/>
      <c r="NLE66" s="2"/>
      <c r="NLF66" s="2"/>
      <c r="NLG66" s="2"/>
      <c r="NLH66" s="2"/>
      <c r="NLI66" s="2"/>
      <c r="NLJ66" s="2"/>
      <c r="NLK66" s="2"/>
      <c r="NLL66" s="2"/>
      <c r="NLM66" s="2"/>
      <c r="NLN66" s="2"/>
      <c r="NLO66" s="2"/>
      <c r="NLP66" s="2"/>
      <c r="NLQ66" s="2"/>
      <c r="NLR66" s="2"/>
      <c r="NLS66" s="2"/>
      <c r="NLT66" s="2"/>
      <c r="NLU66" s="2"/>
      <c r="NLV66" s="2"/>
      <c r="NLW66" s="2"/>
      <c r="NLX66" s="2"/>
      <c r="NLY66" s="2"/>
      <c r="NLZ66" s="2"/>
      <c r="NMA66" s="2"/>
      <c r="NMB66" s="2"/>
      <c r="NMC66" s="2"/>
      <c r="NMD66" s="2"/>
      <c r="NME66" s="2"/>
      <c r="NMF66" s="2"/>
      <c r="NMG66" s="2"/>
      <c r="NMH66" s="2"/>
      <c r="NMI66" s="2"/>
      <c r="NMJ66" s="2"/>
      <c r="NMK66" s="2"/>
      <c r="NML66" s="2"/>
      <c r="NMM66" s="2"/>
      <c r="NMN66" s="2"/>
      <c r="NMO66" s="2"/>
      <c r="NMP66" s="2"/>
      <c r="NMQ66" s="2"/>
      <c r="NMR66" s="2"/>
      <c r="NMS66" s="2"/>
      <c r="NMT66" s="2"/>
      <c r="NMU66" s="2"/>
      <c r="NMV66" s="2"/>
      <c r="NMW66" s="2"/>
      <c r="NMX66" s="2"/>
      <c r="NMY66" s="2"/>
      <c r="NMZ66" s="2"/>
      <c r="NNA66" s="2"/>
      <c r="NNB66" s="2"/>
      <c r="NNC66" s="2"/>
      <c r="NND66" s="2"/>
      <c r="NNE66" s="2"/>
      <c r="NNF66" s="2"/>
      <c r="NNG66" s="2"/>
      <c r="NNH66" s="2"/>
      <c r="NNI66" s="2"/>
      <c r="NNJ66" s="2"/>
      <c r="NNK66" s="2"/>
      <c r="NNL66" s="2"/>
      <c r="NNM66" s="2"/>
      <c r="NNN66" s="2"/>
      <c r="NNO66" s="2"/>
      <c r="NNP66" s="2"/>
      <c r="NNQ66" s="2"/>
      <c r="NNR66" s="2"/>
      <c r="NNS66" s="2"/>
      <c r="NNT66" s="2"/>
      <c r="NNU66" s="2"/>
      <c r="NNV66" s="2"/>
      <c r="NNW66" s="2"/>
      <c r="NNX66" s="2"/>
      <c r="NNY66" s="2"/>
      <c r="NNZ66" s="2"/>
      <c r="NOA66" s="2"/>
      <c r="NOB66" s="2"/>
      <c r="NOC66" s="2"/>
      <c r="NOD66" s="2"/>
      <c r="NOE66" s="2"/>
      <c r="NOF66" s="2"/>
      <c r="NOG66" s="2"/>
      <c r="NOH66" s="2"/>
      <c r="NOI66" s="2"/>
      <c r="NOJ66" s="2"/>
      <c r="NOK66" s="2"/>
      <c r="NOL66" s="2"/>
      <c r="NOM66" s="2"/>
      <c r="NON66" s="2"/>
      <c r="NOO66" s="2"/>
      <c r="NOP66" s="2"/>
      <c r="NOQ66" s="2"/>
      <c r="NOR66" s="2"/>
      <c r="NOS66" s="2"/>
      <c r="NOT66" s="2"/>
      <c r="NOU66" s="2"/>
      <c r="NOV66" s="2"/>
      <c r="NOW66" s="2"/>
      <c r="NOX66" s="2"/>
      <c r="NOY66" s="2"/>
      <c r="NOZ66" s="2"/>
      <c r="NPA66" s="2"/>
      <c r="NPB66" s="2"/>
      <c r="NPC66" s="2"/>
      <c r="NPD66" s="2"/>
      <c r="NPE66" s="2"/>
      <c r="NPF66" s="2"/>
      <c r="NPG66" s="2"/>
      <c r="NPH66" s="2"/>
      <c r="NPI66" s="2"/>
      <c r="NPJ66" s="2"/>
      <c r="NPK66" s="2"/>
      <c r="NPL66" s="2"/>
      <c r="NPM66" s="2"/>
      <c r="NPN66" s="2"/>
      <c r="NPO66" s="2"/>
      <c r="NPP66" s="2"/>
      <c r="NPQ66" s="2"/>
      <c r="NPR66" s="2"/>
      <c r="NPS66" s="2"/>
      <c r="NPT66" s="2"/>
      <c r="NPU66" s="2"/>
      <c r="NPV66" s="2"/>
      <c r="NPW66" s="2"/>
      <c r="NPX66" s="2"/>
      <c r="NPY66" s="2"/>
      <c r="NPZ66" s="2"/>
      <c r="NQA66" s="2"/>
      <c r="NQB66" s="2"/>
      <c r="NQC66" s="2"/>
      <c r="NQD66" s="2"/>
      <c r="NQE66" s="2"/>
      <c r="NQF66" s="2"/>
      <c r="NQG66" s="2"/>
      <c r="NQH66" s="2"/>
      <c r="NQI66" s="2"/>
      <c r="NQJ66" s="2"/>
      <c r="NQK66" s="2"/>
      <c r="NQL66" s="2"/>
      <c r="NQM66" s="2"/>
      <c r="NQN66" s="2"/>
      <c r="NQO66" s="2"/>
      <c r="NQP66" s="2"/>
      <c r="NQQ66" s="2"/>
      <c r="NQR66" s="2"/>
      <c r="NQS66" s="2"/>
      <c r="NQT66" s="2"/>
      <c r="NQU66" s="2"/>
      <c r="NQV66" s="2"/>
      <c r="NQW66" s="2"/>
      <c r="NQX66" s="2"/>
      <c r="NQY66" s="2"/>
      <c r="NQZ66" s="2"/>
      <c r="NRA66" s="2"/>
      <c r="NRB66" s="2"/>
      <c r="NRC66" s="2"/>
      <c r="NRD66" s="2"/>
      <c r="NRE66" s="2"/>
      <c r="NRF66" s="2"/>
      <c r="NRG66" s="2"/>
      <c r="NRH66" s="2"/>
      <c r="NRI66" s="2"/>
      <c r="NRJ66" s="2"/>
      <c r="NRK66" s="2"/>
      <c r="NRL66" s="2"/>
      <c r="NRM66" s="2"/>
      <c r="NRN66" s="2"/>
      <c r="NRO66" s="2"/>
      <c r="NRP66" s="2"/>
      <c r="NRQ66" s="2"/>
      <c r="NRR66" s="2"/>
      <c r="NRS66" s="2"/>
      <c r="NRT66" s="2"/>
      <c r="NRU66" s="2"/>
      <c r="NRV66" s="2"/>
      <c r="NRW66" s="2"/>
      <c r="NRX66" s="2"/>
      <c r="NRY66" s="2"/>
      <c r="NRZ66" s="2"/>
      <c r="NSA66" s="2"/>
      <c r="NSB66" s="2"/>
      <c r="NSC66" s="2"/>
      <c r="NSD66" s="2"/>
      <c r="NSE66" s="2"/>
      <c r="NSF66" s="2"/>
      <c r="NSG66" s="2"/>
      <c r="NSH66" s="2"/>
      <c r="NSI66" s="2"/>
      <c r="NSJ66" s="2"/>
      <c r="NSK66" s="2"/>
      <c r="NSL66" s="2"/>
      <c r="NSM66" s="2"/>
      <c r="NSN66" s="2"/>
      <c r="NSO66" s="2"/>
      <c r="NSP66" s="2"/>
      <c r="NSQ66" s="2"/>
      <c r="NSR66" s="2"/>
      <c r="NSS66" s="2"/>
      <c r="NST66" s="2"/>
      <c r="NSU66" s="2"/>
      <c r="NSV66" s="2"/>
      <c r="NSW66" s="2"/>
      <c r="NSX66" s="2"/>
      <c r="NSY66" s="2"/>
      <c r="NSZ66" s="2"/>
      <c r="NTA66" s="2"/>
      <c r="NTB66" s="2"/>
      <c r="NTC66" s="2"/>
      <c r="NTD66" s="2"/>
      <c r="NTE66" s="2"/>
      <c r="NTF66" s="2"/>
      <c r="NTG66" s="2"/>
      <c r="NTH66" s="2"/>
      <c r="NTI66" s="2"/>
      <c r="NTJ66" s="2"/>
      <c r="NTK66" s="2"/>
      <c r="NTL66" s="2"/>
      <c r="NTM66" s="2"/>
      <c r="NTN66" s="2"/>
      <c r="NTO66" s="2"/>
      <c r="NTP66" s="2"/>
      <c r="NTQ66" s="2"/>
      <c r="NTR66" s="2"/>
      <c r="NTS66" s="2"/>
      <c r="NTT66" s="2"/>
      <c r="NTU66" s="2"/>
      <c r="NTV66" s="2"/>
      <c r="NTW66" s="2"/>
      <c r="NTX66" s="2"/>
      <c r="NTY66" s="2"/>
      <c r="NTZ66" s="2"/>
      <c r="NUA66" s="2"/>
      <c r="NUB66" s="2"/>
      <c r="NUC66" s="2"/>
      <c r="NUD66" s="2"/>
      <c r="NUE66" s="2"/>
      <c r="NUF66" s="2"/>
      <c r="NUG66" s="2"/>
      <c r="NUH66" s="2"/>
      <c r="NUI66" s="2"/>
      <c r="NUJ66" s="2"/>
      <c r="NUK66" s="2"/>
      <c r="NUL66" s="2"/>
      <c r="NUM66" s="2"/>
      <c r="NUN66" s="2"/>
      <c r="NUO66" s="2"/>
      <c r="NUP66" s="2"/>
      <c r="NUQ66" s="2"/>
      <c r="NUR66" s="2"/>
      <c r="NUS66" s="2"/>
      <c r="NUT66" s="2"/>
      <c r="NUU66" s="2"/>
      <c r="NUV66" s="2"/>
      <c r="NUW66" s="2"/>
      <c r="NUX66" s="2"/>
      <c r="NUY66" s="2"/>
      <c r="NUZ66" s="2"/>
      <c r="NVA66" s="2"/>
      <c r="NVB66" s="2"/>
      <c r="NVC66" s="2"/>
      <c r="NVD66" s="2"/>
      <c r="NVE66" s="2"/>
      <c r="NVF66" s="2"/>
      <c r="NVG66" s="2"/>
      <c r="NVH66" s="2"/>
      <c r="NVI66" s="2"/>
      <c r="NVJ66" s="2"/>
      <c r="NVK66" s="2"/>
      <c r="NVL66" s="2"/>
      <c r="NVM66" s="2"/>
      <c r="NVN66" s="2"/>
      <c r="NVO66" s="2"/>
      <c r="NVP66" s="2"/>
      <c r="NVQ66" s="2"/>
      <c r="NVR66" s="2"/>
      <c r="NVS66" s="2"/>
      <c r="NVT66" s="2"/>
      <c r="NVU66" s="2"/>
      <c r="NVV66" s="2"/>
      <c r="NVW66" s="2"/>
      <c r="NVX66" s="2"/>
      <c r="NVY66" s="2"/>
      <c r="NVZ66" s="2"/>
      <c r="NWA66" s="2"/>
      <c r="NWB66" s="2"/>
      <c r="NWC66" s="2"/>
      <c r="NWD66" s="2"/>
      <c r="NWE66" s="2"/>
      <c r="NWF66" s="2"/>
      <c r="NWG66" s="2"/>
      <c r="NWH66" s="2"/>
      <c r="NWI66" s="2"/>
      <c r="NWJ66" s="2"/>
      <c r="NWK66" s="2"/>
      <c r="NWL66" s="2"/>
      <c r="NWM66" s="2"/>
      <c r="NWN66" s="2"/>
      <c r="NWO66" s="2"/>
      <c r="NWP66" s="2"/>
      <c r="NWQ66" s="2"/>
      <c r="NWR66" s="2"/>
      <c r="NWS66" s="2"/>
      <c r="NWT66" s="2"/>
      <c r="NWU66" s="2"/>
      <c r="NWV66" s="2"/>
      <c r="NWW66" s="2"/>
      <c r="NWX66" s="2"/>
      <c r="NWY66" s="2"/>
      <c r="NWZ66" s="2"/>
      <c r="NXA66" s="2"/>
      <c r="NXB66" s="2"/>
      <c r="NXC66" s="2"/>
      <c r="NXD66" s="2"/>
      <c r="NXE66" s="2"/>
      <c r="NXF66" s="2"/>
      <c r="NXG66" s="2"/>
      <c r="NXH66" s="2"/>
      <c r="NXI66" s="2"/>
      <c r="NXJ66" s="2"/>
      <c r="NXK66" s="2"/>
      <c r="NXL66" s="2"/>
      <c r="NXM66" s="2"/>
      <c r="NXN66" s="2"/>
      <c r="NXO66" s="2"/>
      <c r="NXP66" s="2"/>
      <c r="NXQ66" s="2"/>
      <c r="NXR66" s="2"/>
      <c r="NXS66" s="2"/>
      <c r="NXT66" s="2"/>
      <c r="NXU66" s="2"/>
      <c r="NXV66" s="2"/>
      <c r="NXW66" s="2"/>
      <c r="NXX66" s="2"/>
      <c r="NXY66" s="2"/>
      <c r="NXZ66" s="2"/>
      <c r="NYA66" s="2"/>
      <c r="NYB66" s="2"/>
      <c r="NYC66" s="2"/>
      <c r="NYD66" s="2"/>
      <c r="NYE66" s="2"/>
      <c r="NYF66" s="2"/>
      <c r="NYG66" s="2"/>
      <c r="NYH66" s="2"/>
      <c r="NYI66" s="2"/>
      <c r="NYJ66" s="2"/>
      <c r="NYK66" s="2"/>
      <c r="NYL66" s="2"/>
      <c r="NYM66" s="2"/>
      <c r="NYN66" s="2"/>
      <c r="NYO66" s="2"/>
      <c r="NYP66" s="2"/>
      <c r="NYQ66" s="2"/>
      <c r="NYR66" s="2"/>
      <c r="NYS66" s="2"/>
      <c r="NYT66" s="2"/>
      <c r="NYU66" s="2"/>
      <c r="NYV66" s="2"/>
      <c r="NYW66" s="2"/>
      <c r="NYX66" s="2"/>
      <c r="NYY66" s="2"/>
      <c r="NYZ66" s="2"/>
      <c r="NZA66" s="2"/>
      <c r="NZB66" s="2"/>
      <c r="NZC66" s="2"/>
      <c r="NZD66" s="2"/>
      <c r="NZE66" s="2"/>
      <c r="NZF66" s="2"/>
      <c r="NZG66" s="2"/>
      <c r="NZH66" s="2"/>
      <c r="NZI66" s="2"/>
      <c r="NZJ66" s="2"/>
      <c r="NZK66" s="2"/>
      <c r="NZL66" s="2"/>
      <c r="NZM66" s="2"/>
      <c r="NZN66" s="2"/>
      <c r="NZO66" s="2"/>
      <c r="NZP66" s="2"/>
      <c r="NZQ66" s="2"/>
      <c r="NZR66" s="2"/>
      <c r="NZS66" s="2"/>
      <c r="NZT66" s="2"/>
      <c r="NZU66" s="2"/>
      <c r="NZV66" s="2"/>
      <c r="NZW66" s="2"/>
      <c r="NZX66" s="2"/>
      <c r="NZY66" s="2"/>
      <c r="NZZ66" s="2"/>
      <c r="OAA66" s="2"/>
      <c r="OAB66" s="2"/>
      <c r="OAC66" s="2"/>
      <c r="OAD66" s="2"/>
      <c r="OAE66" s="2"/>
      <c r="OAF66" s="2"/>
      <c r="OAG66" s="2"/>
      <c r="OAH66" s="2"/>
      <c r="OAI66" s="2"/>
      <c r="OAJ66" s="2"/>
      <c r="OAK66" s="2"/>
      <c r="OAL66" s="2"/>
      <c r="OAM66" s="2"/>
      <c r="OAN66" s="2"/>
      <c r="OAO66" s="2"/>
      <c r="OAP66" s="2"/>
      <c r="OAQ66" s="2"/>
      <c r="OAR66" s="2"/>
      <c r="OAS66" s="2"/>
      <c r="OAT66" s="2"/>
      <c r="OAU66" s="2"/>
      <c r="OAV66" s="2"/>
      <c r="OAW66" s="2"/>
      <c r="OAX66" s="2"/>
      <c r="OAY66" s="2"/>
      <c r="OAZ66" s="2"/>
      <c r="OBA66" s="2"/>
      <c r="OBB66" s="2"/>
      <c r="OBC66" s="2"/>
      <c r="OBD66" s="2"/>
      <c r="OBE66" s="2"/>
      <c r="OBF66" s="2"/>
      <c r="OBG66" s="2"/>
      <c r="OBH66" s="2"/>
      <c r="OBI66" s="2"/>
      <c r="OBJ66" s="2"/>
      <c r="OBK66" s="2"/>
      <c r="OBL66" s="2"/>
      <c r="OBM66" s="2"/>
      <c r="OBN66" s="2"/>
      <c r="OBO66" s="2"/>
      <c r="OBP66" s="2"/>
      <c r="OBQ66" s="2"/>
      <c r="OBR66" s="2"/>
      <c r="OBS66" s="2"/>
      <c r="OBT66" s="2"/>
      <c r="OBU66" s="2"/>
      <c r="OBV66" s="2"/>
      <c r="OBW66" s="2"/>
      <c r="OBX66" s="2"/>
      <c r="OBY66" s="2"/>
      <c r="OBZ66" s="2"/>
      <c r="OCA66" s="2"/>
      <c r="OCB66" s="2"/>
      <c r="OCC66" s="2"/>
      <c r="OCD66" s="2"/>
      <c r="OCE66" s="2"/>
      <c r="OCF66" s="2"/>
      <c r="OCG66" s="2"/>
      <c r="OCH66" s="2"/>
      <c r="OCI66" s="2"/>
      <c r="OCJ66" s="2"/>
      <c r="OCK66" s="2"/>
      <c r="OCL66" s="2"/>
      <c r="OCM66" s="2"/>
      <c r="OCN66" s="2"/>
      <c r="OCO66" s="2"/>
      <c r="OCP66" s="2"/>
      <c r="OCQ66" s="2"/>
      <c r="OCR66" s="2"/>
      <c r="OCS66" s="2"/>
      <c r="OCT66" s="2"/>
      <c r="OCU66" s="2"/>
      <c r="OCV66" s="2"/>
      <c r="OCW66" s="2"/>
      <c r="OCX66" s="2"/>
      <c r="OCY66" s="2"/>
      <c r="OCZ66" s="2"/>
      <c r="ODA66" s="2"/>
      <c r="ODB66" s="2"/>
      <c r="ODC66" s="2"/>
      <c r="ODD66" s="2"/>
      <c r="ODE66" s="2"/>
      <c r="ODF66" s="2"/>
      <c r="ODG66" s="2"/>
      <c r="ODH66" s="2"/>
      <c r="ODI66" s="2"/>
      <c r="ODJ66" s="2"/>
      <c r="ODK66" s="2"/>
      <c r="ODL66" s="2"/>
      <c r="ODM66" s="2"/>
      <c r="ODN66" s="2"/>
      <c r="ODO66" s="2"/>
      <c r="ODP66" s="2"/>
      <c r="ODQ66" s="2"/>
      <c r="ODR66" s="2"/>
      <c r="ODS66" s="2"/>
      <c r="ODT66" s="2"/>
      <c r="ODU66" s="2"/>
      <c r="ODV66" s="2"/>
      <c r="ODW66" s="2"/>
      <c r="ODX66" s="2"/>
      <c r="ODY66" s="2"/>
      <c r="ODZ66" s="2"/>
      <c r="OEA66" s="2"/>
      <c r="OEB66" s="2"/>
      <c r="OEC66" s="2"/>
      <c r="OED66" s="2"/>
      <c r="OEE66" s="2"/>
      <c r="OEF66" s="2"/>
      <c r="OEG66" s="2"/>
      <c r="OEH66" s="2"/>
      <c r="OEI66" s="2"/>
      <c r="OEJ66" s="2"/>
      <c r="OEK66" s="2"/>
      <c r="OEL66" s="2"/>
      <c r="OEM66" s="2"/>
      <c r="OEN66" s="2"/>
      <c r="OEO66" s="2"/>
      <c r="OEP66" s="2"/>
      <c r="OEQ66" s="2"/>
      <c r="OER66" s="2"/>
      <c r="OES66" s="2"/>
      <c r="OET66" s="2"/>
      <c r="OEU66" s="2"/>
      <c r="OEV66" s="2"/>
      <c r="OEW66" s="2"/>
      <c r="OEX66" s="2"/>
      <c r="OEY66" s="2"/>
      <c r="OEZ66" s="2"/>
      <c r="OFA66" s="2"/>
      <c r="OFB66" s="2"/>
      <c r="OFC66" s="2"/>
      <c r="OFD66" s="2"/>
      <c r="OFE66" s="2"/>
      <c r="OFF66" s="2"/>
      <c r="OFG66" s="2"/>
      <c r="OFH66" s="2"/>
      <c r="OFI66" s="2"/>
      <c r="OFJ66" s="2"/>
      <c r="OFK66" s="2"/>
      <c r="OFL66" s="2"/>
      <c r="OFM66" s="2"/>
      <c r="OFN66" s="2"/>
      <c r="OFO66" s="2"/>
      <c r="OFP66" s="2"/>
      <c r="OFQ66" s="2"/>
      <c r="OFR66" s="2"/>
      <c r="OFS66" s="2"/>
      <c r="OFT66" s="2"/>
      <c r="OFU66" s="2"/>
      <c r="OFV66" s="2"/>
      <c r="OFW66" s="2"/>
      <c r="OFX66" s="2"/>
      <c r="OFY66" s="2"/>
      <c r="OFZ66" s="2"/>
      <c r="OGA66" s="2"/>
      <c r="OGB66" s="2"/>
      <c r="OGC66" s="2"/>
      <c r="OGD66" s="2"/>
      <c r="OGE66" s="2"/>
      <c r="OGF66" s="2"/>
      <c r="OGG66" s="2"/>
      <c r="OGH66" s="2"/>
      <c r="OGI66" s="2"/>
      <c r="OGJ66" s="2"/>
      <c r="OGK66" s="2"/>
      <c r="OGL66" s="2"/>
      <c r="OGM66" s="2"/>
      <c r="OGN66" s="2"/>
      <c r="OGO66" s="2"/>
      <c r="OGP66" s="2"/>
      <c r="OGQ66" s="2"/>
      <c r="OGR66" s="2"/>
      <c r="OGS66" s="2"/>
      <c r="OGT66" s="2"/>
      <c r="OGU66" s="2"/>
      <c r="OGV66" s="2"/>
      <c r="OGW66" s="2"/>
      <c r="OGX66" s="2"/>
      <c r="OGY66" s="2"/>
      <c r="OGZ66" s="2"/>
      <c r="OHA66" s="2"/>
      <c r="OHB66" s="2"/>
      <c r="OHC66" s="2"/>
      <c r="OHD66" s="2"/>
      <c r="OHE66" s="2"/>
      <c r="OHF66" s="2"/>
      <c r="OHG66" s="2"/>
      <c r="OHH66" s="2"/>
      <c r="OHI66" s="2"/>
      <c r="OHJ66" s="2"/>
      <c r="OHK66" s="2"/>
      <c r="OHL66" s="2"/>
      <c r="OHM66" s="2"/>
      <c r="OHN66" s="2"/>
      <c r="OHO66" s="2"/>
      <c r="OHP66" s="2"/>
      <c r="OHQ66" s="2"/>
      <c r="OHR66" s="2"/>
      <c r="OHS66" s="2"/>
      <c r="OHT66" s="2"/>
      <c r="OHU66" s="2"/>
      <c r="OHV66" s="2"/>
      <c r="OHW66" s="2"/>
      <c r="OHX66" s="2"/>
      <c r="OHY66" s="2"/>
      <c r="OHZ66" s="2"/>
      <c r="OIA66" s="2"/>
      <c r="OIB66" s="2"/>
      <c r="OIC66" s="2"/>
      <c r="OID66" s="2"/>
      <c r="OIE66" s="2"/>
      <c r="OIF66" s="2"/>
      <c r="OIG66" s="2"/>
      <c r="OIH66" s="2"/>
      <c r="OII66" s="2"/>
      <c r="OIJ66" s="2"/>
      <c r="OIK66" s="2"/>
      <c r="OIL66" s="2"/>
      <c r="OIM66" s="2"/>
      <c r="OIN66" s="2"/>
      <c r="OIO66" s="2"/>
      <c r="OIP66" s="2"/>
      <c r="OIQ66" s="2"/>
      <c r="OIR66" s="2"/>
      <c r="OIS66" s="2"/>
      <c r="OIT66" s="2"/>
      <c r="OIU66" s="2"/>
      <c r="OIV66" s="2"/>
      <c r="OIW66" s="2"/>
      <c r="OIX66" s="2"/>
      <c r="OIY66" s="2"/>
      <c r="OIZ66" s="2"/>
      <c r="OJA66" s="2"/>
      <c r="OJB66" s="2"/>
      <c r="OJC66" s="2"/>
      <c r="OJD66" s="2"/>
      <c r="OJE66" s="2"/>
      <c r="OJF66" s="2"/>
      <c r="OJG66" s="2"/>
      <c r="OJH66" s="2"/>
      <c r="OJI66" s="2"/>
      <c r="OJJ66" s="2"/>
      <c r="OJK66" s="2"/>
      <c r="OJL66" s="2"/>
      <c r="OJM66" s="2"/>
      <c r="OJN66" s="2"/>
      <c r="OJO66" s="2"/>
      <c r="OJP66" s="2"/>
      <c r="OJQ66" s="2"/>
      <c r="OJR66" s="2"/>
      <c r="OJS66" s="2"/>
      <c r="OJT66" s="2"/>
      <c r="OJU66" s="2"/>
      <c r="OJV66" s="2"/>
      <c r="OJW66" s="2"/>
      <c r="OJX66" s="2"/>
      <c r="OJY66" s="2"/>
      <c r="OJZ66" s="2"/>
      <c r="OKA66" s="2"/>
      <c r="OKB66" s="2"/>
      <c r="OKC66" s="2"/>
      <c r="OKD66" s="2"/>
      <c r="OKE66" s="2"/>
      <c r="OKF66" s="2"/>
      <c r="OKG66" s="2"/>
      <c r="OKH66" s="2"/>
      <c r="OKI66" s="2"/>
      <c r="OKJ66" s="2"/>
      <c r="OKK66" s="2"/>
      <c r="OKL66" s="2"/>
      <c r="OKM66" s="2"/>
      <c r="OKN66" s="2"/>
      <c r="OKO66" s="2"/>
      <c r="OKP66" s="2"/>
      <c r="OKQ66" s="2"/>
      <c r="OKR66" s="2"/>
      <c r="OKS66" s="2"/>
      <c r="OKT66" s="2"/>
      <c r="OKU66" s="2"/>
      <c r="OKV66" s="2"/>
      <c r="OKW66" s="2"/>
      <c r="OKX66" s="2"/>
      <c r="OKY66" s="2"/>
      <c r="OKZ66" s="2"/>
      <c r="OLA66" s="2"/>
      <c r="OLB66" s="2"/>
      <c r="OLC66" s="2"/>
      <c r="OLD66" s="2"/>
      <c r="OLE66" s="2"/>
      <c r="OLF66" s="2"/>
      <c r="OLG66" s="2"/>
      <c r="OLH66" s="2"/>
      <c r="OLI66" s="2"/>
      <c r="OLJ66" s="2"/>
      <c r="OLK66" s="2"/>
      <c r="OLL66" s="2"/>
      <c r="OLM66" s="2"/>
      <c r="OLN66" s="2"/>
      <c r="OLO66" s="2"/>
      <c r="OLP66" s="2"/>
      <c r="OLQ66" s="2"/>
      <c r="OLR66" s="2"/>
      <c r="OLS66" s="2"/>
      <c r="OLT66" s="2"/>
      <c r="OLU66" s="2"/>
      <c r="OLV66" s="2"/>
      <c r="OLW66" s="2"/>
      <c r="OLX66" s="2"/>
      <c r="OLY66" s="2"/>
      <c r="OLZ66" s="2"/>
      <c r="OMA66" s="2"/>
      <c r="OMB66" s="2"/>
      <c r="OMC66" s="2"/>
      <c r="OMD66" s="2"/>
      <c r="OME66" s="2"/>
      <c r="OMF66" s="2"/>
      <c r="OMG66" s="2"/>
      <c r="OMH66" s="2"/>
      <c r="OMI66" s="2"/>
      <c r="OMJ66" s="2"/>
      <c r="OMK66" s="2"/>
      <c r="OML66" s="2"/>
      <c r="OMM66" s="2"/>
      <c r="OMN66" s="2"/>
      <c r="OMO66" s="2"/>
      <c r="OMP66" s="2"/>
      <c r="OMQ66" s="2"/>
      <c r="OMR66" s="2"/>
      <c r="OMS66" s="2"/>
      <c r="OMT66" s="2"/>
      <c r="OMU66" s="2"/>
      <c r="OMV66" s="2"/>
      <c r="OMW66" s="2"/>
      <c r="OMX66" s="2"/>
      <c r="OMY66" s="2"/>
      <c r="OMZ66" s="2"/>
      <c r="ONA66" s="2"/>
      <c r="ONB66" s="2"/>
      <c r="ONC66" s="2"/>
      <c r="OND66" s="2"/>
      <c r="ONE66" s="2"/>
      <c r="ONF66" s="2"/>
      <c r="ONG66" s="2"/>
      <c r="ONH66" s="2"/>
      <c r="ONI66" s="2"/>
      <c r="ONJ66" s="2"/>
      <c r="ONK66" s="2"/>
      <c r="ONL66" s="2"/>
      <c r="ONM66" s="2"/>
      <c r="ONN66" s="2"/>
      <c r="ONO66" s="2"/>
      <c r="ONP66" s="2"/>
      <c r="ONQ66" s="2"/>
      <c r="ONR66" s="2"/>
      <c r="ONS66" s="2"/>
      <c r="ONT66" s="2"/>
      <c r="ONU66" s="2"/>
      <c r="ONV66" s="2"/>
      <c r="ONW66" s="2"/>
      <c r="ONX66" s="2"/>
      <c r="ONY66" s="2"/>
      <c r="ONZ66" s="2"/>
      <c r="OOA66" s="2"/>
      <c r="OOB66" s="2"/>
      <c r="OOC66" s="2"/>
      <c r="OOD66" s="2"/>
      <c r="OOE66" s="2"/>
      <c r="OOF66" s="2"/>
      <c r="OOG66" s="2"/>
      <c r="OOH66" s="2"/>
      <c r="OOI66" s="2"/>
      <c r="OOJ66" s="2"/>
      <c r="OOK66" s="2"/>
      <c r="OOL66" s="2"/>
      <c r="OOM66" s="2"/>
      <c r="OON66" s="2"/>
      <c r="OOO66" s="2"/>
      <c r="OOP66" s="2"/>
      <c r="OOQ66" s="2"/>
      <c r="OOR66" s="2"/>
      <c r="OOS66" s="2"/>
      <c r="OOT66" s="2"/>
      <c r="OOU66" s="2"/>
      <c r="OOV66" s="2"/>
      <c r="OOW66" s="2"/>
      <c r="OOX66" s="2"/>
      <c r="OOY66" s="2"/>
      <c r="OOZ66" s="2"/>
      <c r="OPA66" s="2"/>
      <c r="OPB66" s="2"/>
      <c r="OPC66" s="2"/>
      <c r="OPD66" s="2"/>
      <c r="OPE66" s="2"/>
      <c r="OPF66" s="2"/>
      <c r="OPG66" s="2"/>
      <c r="OPH66" s="2"/>
      <c r="OPI66" s="2"/>
      <c r="OPJ66" s="2"/>
      <c r="OPK66" s="2"/>
      <c r="OPL66" s="2"/>
      <c r="OPM66" s="2"/>
      <c r="OPN66" s="2"/>
      <c r="OPO66" s="2"/>
      <c r="OPP66" s="2"/>
      <c r="OPQ66" s="2"/>
      <c r="OPR66" s="2"/>
      <c r="OPS66" s="2"/>
      <c r="OPT66" s="2"/>
      <c r="OPU66" s="2"/>
      <c r="OPV66" s="2"/>
      <c r="OPW66" s="2"/>
      <c r="OPX66" s="2"/>
      <c r="OPY66" s="2"/>
      <c r="OPZ66" s="2"/>
      <c r="OQA66" s="2"/>
      <c r="OQB66" s="2"/>
      <c r="OQC66" s="2"/>
      <c r="OQD66" s="2"/>
      <c r="OQE66" s="2"/>
      <c r="OQF66" s="2"/>
      <c r="OQG66" s="2"/>
      <c r="OQH66" s="2"/>
      <c r="OQI66" s="2"/>
      <c r="OQJ66" s="2"/>
      <c r="OQK66" s="2"/>
      <c r="OQL66" s="2"/>
      <c r="OQM66" s="2"/>
      <c r="OQN66" s="2"/>
      <c r="OQO66" s="2"/>
      <c r="OQP66" s="2"/>
      <c r="OQQ66" s="2"/>
      <c r="OQR66" s="2"/>
      <c r="OQS66" s="2"/>
      <c r="OQT66" s="2"/>
      <c r="OQU66" s="2"/>
      <c r="OQV66" s="2"/>
      <c r="OQW66" s="2"/>
      <c r="OQX66" s="2"/>
      <c r="OQY66" s="2"/>
      <c r="OQZ66" s="2"/>
      <c r="ORA66" s="2"/>
      <c r="ORB66" s="2"/>
      <c r="ORC66" s="2"/>
      <c r="ORD66" s="2"/>
      <c r="ORE66" s="2"/>
      <c r="ORF66" s="2"/>
      <c r="ORG66" s="2"/>
      <c r="ORH66" s="2"/>
      <c r="ORI66" s="2"/>
      <c r="ORJ66" s="2"/>
      <c r="ORK66" s="2"/>
      <c r="ORL66" s="2"/>
      <c r="ORM66" s="2"/>
      <c r="ORN66" s="2"/>
      <c r="ORO66" s="2"/>
      <c r="ORP66" s="2"/>
      <c r="ORQ66" s="2"/>
      <c r="ORR66" s="2"/>
      <c r="ORS66" s="2"/>
      <c r="ORT66" s="2"/>
      <c r="ORU66" s="2"/>
      <c r="ORV66" s="2"/>
      <c r="ORW66" s="2"/>
      <c r="ORX66" s="2"/>
      <c r="ORY66" s="2"/>
      <c r="ORZ66" s="2"/>
      <c r="OSA66" s="2"/>
      <c r="OSB66" s="2"/>
      <c r="OSC66" s="2"/>
      <c r="OSD66" s="2"/>
      <c r="OSE66" s="2"/>
      <c r="OSF66" s="2"/>
      <c r="OSG66" s="2"/>
      <c r="OSH66" s="2"/>
      <c r="OSI66" s="2"/>
      <c r="OSJ66" s="2"/>
      <c r="OSK66" s="2"/>
      <c r="OSL66" s="2"/>
      <c r="OSM66" s="2"/>
      <c r="OSN66" s="2"/>
      <c r="OSO66" s="2"/>
      <c r="OSP66" s="2"/>
      <c r="OSQ66" s="2"/>
      <c r="OSR66" s="2"/>
      <c r="OSS66" s="2"/>
      <c r="OST66" s="2"/>
      <c r="OSU66" s="2"/>
      <c r="OSV66" s="2"/>
      <c r="OSW66" s="2"/>
      <c r="OSX66" s="2"/>
      <c r="OSY66" s="2"/>
      <c r="OSZ66" s="2"/>
      <c r="OTA66" s="2"/>
      <c r="OTB66" s="2"/>
      <c r="OTC66" s="2"/>
      <c r="OTD66" s="2"/>
      <c r="OTE66" s="2"/>
      <c r="OTF66" s="2"/>
      <c r="OTG66" s="2"/>
      <c r="OTH66" s="2"/>
      <c r="OTI66" s="2"/>
      <c r="OTJ66" s="2"/>
      <c r="OTK66" s="2"/>
      <c r="OTL66" s="2"/>
      <c r="OTM66" s="2"/>
      <c r="OTN66" s="2"/>
      <c r="OTO66" s="2"/>
      <c r="OTP66" s="2"/>
      <c r="OTQ66" s="2"/>
      <c r="OTR66" s="2"/>
      <c r="OTS66" s="2"/>
      <c r="OTT66" s="2"/>
      <c r="OTU66" s="2"/>
      <c r="OTV66" s="2"/>
      <c r="OTW66" s="2"/>
      <c r="OTX66" s="2"/>
      <c r="OTY66" s="2"/>
      <c r="OTZ66" s="2"/>
      <c r="OUA66" s="2"/>
      <c r="OUB66" s="2"/>
      <c r="OUC66" s="2"/>
      <c r="OUD66" s="2"/>
      <c r="OUE66" s="2"/>
      <c r="OUF66" s="2"/>
      <c r="OUG66" s="2"/>
      <c r="OUH66" s="2"/>
      <c r="OUI66" s="2"/>
      <c r="OUJ66" s="2"/>
      <c r="OUK66" s="2"/>
      <c r="OUL66" s="2"/>
      <c r="OUM66" s="2"/>
      <c r="OUN66" s="2"/>
      <c r="OUO66" s="2"/>
      <c r="OUP66" s="2"/>
      <c r="OUQ66" s="2"/>
      <c r="OUR66" s="2"/>
      <c r="OUS66" s="2"/>
      <c r="OUT66" s="2"/>
      <c r="OUU66" s="2"/>
      <c r="OUV66" s="2"/>
      <c r="OUW66" s="2"/>
      <c r="OUX66" s="2"/>
      <c r="OUY66" s="2"/>
      <c r="OUZ66" s="2"/>
      <c r="OVA66" s="2"/>
      <c r="OVB66" s="2"/>
      <c r="OVC66" s="2"/>
      <c r="OVD66" s="2"/>
      <c r="OVE66" s="2"/>
      <c r="OVF66" s="2"/>
      <c r="OVG66" s="2"/>
      <c r="OVH66" s="2"/>
      <c r="OVI66" s="2"/>
      <c r="OVJ66" s="2"/>
      <c r="OVK66" s="2"/>
      <c r="OVL66" s="2"/>
      <c r="OVM66" s="2"/>
      <c r="OVN66" s="2"/>
      <c r="OVO66" s="2"/>
      <c r="OVP66" s="2"/>
      <c r="OVQ66" s="2"/>
      <c r="OVR66" s="2"/>
      <c r="OVS66" s="2"/>
      <c r="OVT66" s="2"/>
      <c r="OVU66" s="2"/>
      <c r="OVV66" s="2"/>
      <c r="OVW66" s="2"/>
      <c r="OVX66" s="2"/>
      <c r="OVY66" s="2"/>
      <c r="OVZ66" s="2"/>
      <c r="OWA66" s="2"/>
      <c r="OWB66" s="2"/>
      <c r="OWC66" s="2"/>
      <c r="OWD66" s="2"/>
      <c r="OWE66" s="2"/>
      <c r="OWF66" s="2"/>
      <c r="OWG66" s="2"/>
      <c r="OWH66" s="2"/>
      <c r="OWI66" s="2"/>
      <c r="OWJ66" s="2"/>
      <c r="OWK66" s="2"/>
      <c r="OWL66" s="2"/>
      <c r="OWM66" s="2"/>
      <c r="OWN66" s="2"/>
      <c r="OWO66" s="2"/>
      <c r="OWP66" s="2"/>
      <c r="OWQ66" s="2"/>
      <c r="OWR66" s="2"/>
      <c r="OWS66" s="2"/>
      <c r="OWT66" s="2"/>
      <c r="OWU66" s="2"/>
      <c r="OWV66" s="2"/>
      <c r="OWW66" s="2"/>
      <c r="OWX66" s="2"/>
      <c r="OWY66" s="2"/>
      <c r="OWZ66" s="2"/>
      <c r="OXA66" s="2"/>
      <c r="OXB66" s="2"/>
      <c r="OXC66" s="2"/>
      <c r="OXD66" s="2"/>
      <c r="OXE66" s="2"/>
      <c r="OXF66" s="2"/>
      <c r="OXG66" s="2"/>
      <c r="OXH66" s="2"/>
      <c r="OXI66" s="2"/>
      <c r="OXJ66" s="2"/>
      <c r="OXK66" s="2"/>
      <c r="OXL66" s="2"/>
      <c r="OXM66" s="2"/>
      <c r="OXN66" s="2"/>
      <c r="OXO66" s="2"/>
      <c r="OXP66" s="2"/>
      <c r="OXQ66" s="2"/>
      <c r="OXR66" s="2"/>
      <c r="OXS66" s="2"/>
      <c r="OXT66" s="2"/>
      <c r="OXU66" s="2"/>
      <c r="OXV66" s="2"/>
      <c r="OXW66" s="2"/>
      <c r="OXX66" s="2"/>
      <c r="OXY66" s="2"/>
      <c r="OXZ66" s="2"/>
      <c r="OYA66" s="2"/>
      <c r="OYB66" s="2"/>
      <c r="OYC66" s="2"/>
      <c r="OYD66" s="2"/>
      <c r="OYE66" s="2"/>
      <c r="OYF66" s="2"/>
      <c r="OYG66" s="2"/>
      <c r="OYH66" s="2"/>
      <c r="OYI66" s="2"/>
      <c r="OYJ66" s="2"/>
      <c r="OYK66" s="2"/>
      <c r="OYL66" s="2"/>
      <c r="OYM66" s="2"/>
      <c r="OYN66" s="2"/>
      <c r="OYO66" s="2"/>
      <c r="OYP66" s="2"/>
      <c r="OYQ66" s="2"/>
      <c r="OYR66" s="2"/>
      <c r="OYS66" s="2"/>
      <c r="OYT66" s="2"/>
      <c r="OYU66" s="2"/>
      <c r="OYV66" s="2"/>
      <c r="OYW66" s="2"/>
      <c r="OYX66" s="2"/>
      <c r="OYY66" s="2"/>
      <c r="OYZ66" s="2"/>
      <c r="OZA66" s="2"/>
      <c r="OZB66" s="2"/>
      <c r="OZC66" s="2"/>
      <c r="OZD66" s="2"/>
      <c r="OZE66" s="2"/>
      <c r="OZF66" s="2"/>
      <c r="OZG66" s="2"/>
      <c r="OZH66" s="2"/>
      <c r="OZI66" s="2"/>
      <c r="OZJ66" s="2"/>
      <c r="OZK66" s="2"/>
      <c r="OZL66" s="2"/>
      <c r="OZM66" s="2"/>
      <c r="OZN66" s="2"/>
      <c r="OZO66" s="2"/>
      <c r="OZP66" s="2"/>
      <c r="OZQ66" s="2"/>
      <c r="OZR66" s="2"/>
      <c r="OZS66" s="2"/>
      <c r="OZT66" s="2"/>
      <c r="OZU66" s="2"/>
      <c r="OZV66" s="2"/>
      <c r="OZW66" s="2"/>
      <c r="OZX66" s="2"/>
      <c r="OZY66" s="2"/>
      <c r="OZZ66" s="2"/>
      <c r="PAA66" s="2"/>
      <c r="PAB66" s="2"/>
      <c r="PAC66" s="2"/>
      <c r="PAD66" s="2"/>
      <c r="PAE66" s="2"/>
      <c r="PAF66" s="2"/>
      <c r="PAG66" s="2"/>
      <c r="PAH66" s="2"/>
      <c r="PAI66" s="2"/>
      <c r="PAJ66" s="2"/>
      <c r="PAK66" s="2"/>
      <c r="PAL66" s="2"/>
      <c r="PAM66" s="2"/>
      <c r="PAN66" s="2"/>
      <c r="PAO66" s="2"/>
      <c r="PAP66" s="2"/>
      <c r="PAQ66" s="2"/>
      <c r="PAR66" s="2"/>
      <c r="PAS66" s="2"/>
      <c r="PAT66" s="2"/>
      <c r="PAU66" s="2"/>
      <c r="PAV66" s="2"/>
      <c r="PAW66" s="2"/>
      <c r="PAX66" s="2"/>
      <c r="PAY66" s="2"/>
      <c r="PAZ66" s="2"/>
      <c r="PBA66" s="2"/>
      <c r="PBB66" s="2"/>
      <c r="PBC66" s="2"/>
      <c r="PBD66" s="2"/>
      <c r="PBE66" s="2"/>
      <c r="PBF66" s="2"/>
      <c r="PBG66" s="2"/>
      <c r="PBH66" s="2"/>
      <c r="PBI66" s="2"/>
      <c r="PBJ66" s="2"/>
      <c r="PBK66" s="2"/>
      <c r="PBL66" s="2"/>
      <c r="PBM66" s="2"/>
      <c r="PBN66" s="2"/>
      <c r="PBO66" s="2"/>
      <c r="PBP66" s="2"/>
      <c r="PBQ66" s="2"/>
      <c r="PBR66" s="2"/>
      <c r="PBS66" s="2"/>
      <c r="PBT66" s="2"/>
      <c r="PBU66" s="2"/>
      <c r="PBV66" s="2"/>
      <c r="PBW66" s="2"/>
      <c r="PBX66" s="2"/>
      <c r="PBY66" s="2"/>
      <c r="PBZ66" s="2"/>
      <c r="PCA66" s="2"/>
      <c r="PCB66" s="2"/>
      <c r="PCC66" s="2"/>
      <c r="PCD66" s="2"/>
      <c r="PCE66" s="2"/>
      <c r="PCF66" s="2"/>
      <c r="PCG66" s="2"/>
      <c r="PCH66" s="2"/>
      <c r="PCI66" s="2"/>
      <c r="PCJ66" s="2"/>
      <c r="PCK66" s="2"/>
      <c r="PCL66" s="2"/>
      <c r="PCM66" s="2"/>
      <c r="PCN66" s="2"/>
      <c r="PCO66" s="2"/>
      <c r="PCP66" s="2"/>
      <c r="PCQ66" s="2"/>
      <c r="PCR66" s="2"/>
      <c r="PCS66" s="2"/>
      <c r="PCT66" s="2"/>
      <c r="PCU66" s="2"/>
      <c r="PCV66" s="2"/>
      <c r="PCW66" s="2"/>
      <c r="PCX66" s="2"/>
      <c r="PCY66" s="2"/>
      <c r="PCZ66" s="2"/>
      <c r="PDA66" s="2"/>
      <c r="PDB66" s="2"/>
      <c r="PDC66" s="2"/>
      <c r="PDD66" s="2"/>
      <c r="PDE66" s="2"/>
      <c r="PDF66" s="2"/>
      <c r="PDG66" s="2"/>
      <c r="PDH66" s="2"/>
      <c r="PDI66" s="2"/>
      <c r="PDJ66" s="2"/>
      <c r="PDK66" s="2"/>
      <c r="PDL66" s="2"/>
      <c r="PDM66" s="2"/>
      <c r="PDN66" s="2"/>
      <c r="PDO66" s="2"/>
      <c r="PDP66" s="2"/>
      <c r="PDQ66" s="2"/>
      <c r="PDR66" s="2"/>
      <c r="PDS66" s="2"/>
      <c r="PDT66" s="2"/>
      <c r="PDU66" s="2"/>
      <c r="PDV66" s="2"/>
      <c r="PDW66" s="2"/>
      <c r="PDX66" s="2"/>
      <c r="PDY66" s="2"/>
      <c r="PDZ66" s="2"/>
      <c r="PEA66" s="2"/>
      <c r="PEB66" s="2"/>
      <c r="PEC66" s="2"/>
      <c r="PED66" s="2"/>
      <c r="PEE66" s="2"/>
      <c r="PEF66" s="2"/>
      <c r="PEG66" s="2"/>
      <c r="PEH66" s="2"/>
      <c r="PEI66" s="2"/>
      <c r="PEJ66" s="2"/>
      <c r="PEK66" s="2"/>
      <c r="PEL66" s="2"/>
      <c r="PEM66" s="2"/>
      <c r="PEN66" s="2"/>
      <c r="PEO66" s="2"/>
      <c r="PEP66" s="2"/>
      <c r="PEQ66" s="2"/>
      <c r="PER66" s="2"/>
      <c r="PES66" s="2"/>
      <c r="PET66" s="2"/>
      <c r="PEU66" s="2"/>
      <c r="PEV66" s="2"/>
      <c r="PEW66" s="2"/>
      <c r="PEX66" s="2"/>
      <c r="PEY66" s="2"/>
      <c r="PEZ66" s="2"/>
      <c r="PFA66" s="2"/>
      <c r="PFB66" s="2"/>
      <c r="PFC66" s="2"/>
      <c r="PFD66" s="2"/>
      <c r="PFE66" s="2"/>
      <c r="PFF66" s="2"/>
      <c r="PFG66" s="2"/>
      <c r="PFH66" s="2"/>
      <c r="PFI66" s="2"/>
      <c r="PFJ66" s="2"/>
      <c r="PFK66" s="2"/>
      <c r="PFL66" s="2"/>
      <c r="PFM66" s="2"/>
      <c r="PFN66" s="2"/>
      <c r="PFO66" s="2"/>
      <c r="PFP66" s="2"/>
      <c r="PFQ66" s="2"/>
      <c r="PFR66" s="2"/>
      <c r="PFS66" s="2"/>
      <c r="PFT66" s="2"/>
      <c r="PFU66" s="2"/>
      <c r="PFV66" s="2"/>
      <c r="PFW66" s="2"/>
      <c r="PFX66" s="2"/>
      <c r="PFY66" s="2"/>
      <c r="PFZ66" s="2"/>
      <c r="PGA66" s="2"/>
      <c r="PGB66" s="2"/>
      <c r="PGC66" s="2"/>
      <c r="PGD66" s="2"/>
      <c r="PGE66" s="2"/>
      <c r="PGF66" s="2"/>
      <c r="PGG66" s="2"/>
      <c r="PGH66" s="2"/>
      <c r="PGI66" s="2"/>
      <c r="PGJ66" s="2"/>
      <c r="PGK66" s="2"/>
      <c r="PGL66" s="2"/>
      <c r="PGM66" s="2"/>
      <c r="PGN66" s="2"/>
      <c r="PGO66" s="2"/>
      <c r="PGP66" s="2"/>
      <c r="PGQ66" s="2"/>
      <c r="PGR66" s="2"/>
      <c r="PGS66" s="2"/>
      <c r="PGT66" s="2"/>
      <c r="PGU66" s="2"/>
      <c r="PGV66" s="2"/>
      <c r="PGW66" s="2"/>
      <c r="PGX66" s="2"/>
      <c r="PGY66" s="2"/>
      <c r="PGZ66" s="2"/>
      <c r="PHA66" s="2"/>
      <c r="PHB66" s="2"/>
      <c r="PHC66" s="2"/>
      <c r="PHD66" s="2"/>
      <c r="PHE66" s="2"/>
      <c r="PHF66" s="2"/>
      <c r="PHG66" s="2"/>
      <c r="PHH66" s="2"/>
      <c r="PHI66" s="2"/>
      <c r="PHJ66" s="2"/>
      <c r="PHK66" s="2"/>
      <c r="PHL66" s="2"/>
      <c r="PHM66" s="2"/>
      <c r="PHN66" s="2"/>
      <c r="PHO66" s="2"/>
      <c r="PHP66" s="2"/>
      <c r="PHQ66" s="2"/>
      <c r="PHR66" s="2"/>
      <c r="PHS66" s="2"/>
      <c r="PHT66" s="2"/>
      <c r="PHU66" s="2"/>
      <c r="PHV66" s="2"/>
      <c r="PHW66" s="2"/>
      <c r="PHX66" s="2"/>
      <c r="PHY66" s="2"/>
      <c r="PHZ66" s="2"/>
      <c r="PIA66" s="2"/>
      <c r="PIB66" s="2"/>
      <c r="PIC66" s="2"/>
      <c r="PID66" s="2"/>
      <c r="PIE66" s="2"/>
      <c r="PIF66" s="2"/>
      <c r="PIG66" s="2"/>
      <c r="PIH66" s="2"/>
      <c r="PII66" s="2"/>
      <c r="PIJ66" s="2"/>
      <c r="PIK66" s="2"/>
      <c r="PIL66" s="2"/>
      <c r="PIM66" s="2"/>
      <c r="PIN66" s="2"/>
      <c r="PIO66" s="2"/>
      <c r="PIP66" s="2"/>
      <c r="PIQ66" s="2"/>
      <c r="PIR66" s="2"/>
      <c r="PIS66" s="2"/>
      <c r="PIT66" s="2"/>
      <c r="PIU66" s="2"/>
      <c r="PIV66" s="2"/>
      <c r="PIW66" s="2"/>
      <c r="PIX66" s="2"/>
      <c r="PIY66" s="2"/>
      <c r="PIZ66" s="2"/>
      <c r="PJA66" s="2"/>
      <c r="PJB66" s="2"/>
      <c r="PJC66" s="2"/>
      <c r="PJD66" s="2"/>
      <c r="PJE66" s="2"/>
      <c r="PJF66" s="2"/>
      <c r="PJG66" s="2"/>
      <c r="PJH66" s="2"/>
      <c r="PJI66" s="2"/>
      <c r="PJJ66" s="2"/>
      <c r="PJK66" s="2"/>
      <c r="PJL66" s="2"/>
      <c r="PJM66" s="2"/>
      <c r="PJN66" s="2"/>
      <c r="PJO66" s="2"/>
      <c r="PJP66" s="2"/>
      <c r="PJQ66" s="2"/>
      <c r="PJR66" s="2"/>
      <c r="PJS66" s="2"/>
      <c r="PJT66" s="2"/>
      <c r="PJU66" s="2"/>
      <c r="PJV66" s="2"/>
      <c r="PJW66" s="2"/>
      <c r="PJX66" s="2"/>
      <c r="PJY66" s="2"/>
      <c r="PJZ66" s="2"/>
      <c r="PKA66" s="2"/>
      <c r="PKB66" s="2"/>
      <c r="PKC66" s="2"/>
      <c r="PKD66" s="2"/>
      <c r="PKE66" s="2"/>
      <c r="PKF66" s="2"/>
      <c r="PKG66" s="2"/>
      <c r="PKH66" s="2"/>
      <c r="PKI66" s="2"/>
      <c r="PKJ66" s="2"/>
      <c r="PKK66" s="2"/>
      <c r="PKL66" s="2"/>
      <c r="PKM66" s="2"/>
      <c r="PKN66" s="2"/>
      <c r="PKO66" s="2"/>
      <c r="PKP66" s="2"/>
      <c r="PKQ66" s="2"/>
      <c r="PKR66" s="2"/>
      <c r="PKS66" s="2"/>
      <c r="PKT66" s="2"/>
      <c r="PKU66" s="2"/>
      <c r="PKV66" s="2"/>
      <c r="PKW66" s="2"/>
      <c r="PKX66" s="2"/>
      <c r="PKY66" s="2"/>
      <c r="PKZ66" s="2"/>
      <c r="PLA66" s="2"/>
      <c r="PLB66" s="2"/>
      <c r="PLC66" s="2"/>
      <c r="PLD66" s="2"/>
      <c r="PLE66" s="2"/>
      <c r="PLF66" s="2"/>
      <c r="PLG66" s="2"/>
      <c r="PLH66" s="2"/>
      <c r="PLI66" s="2"/>
      <c r="PLJ66" s="2"/>
      <c r="PLK66" s="2"/>
      <c r="PLL66" s="2"/>
      <c r="PLM66" s="2"/>
      <c r="PLN66" s="2"/>
      <c r="PLO66" s="2"/>
      <c r="PLP66" s="2"/>
      <c r="PLQ66" s="2"/>
      <c r="PLR66" s="2"/>
      <c r="PLS66" s="2"/>
      <c r="PLT66" s="2"/>
      <c r="PLU66" s="2"/>
      <c r="PLV66" s="2"/>
      <c r="PLW66" s="2"/>
      <c r="PLX66" s="2"/>
      <c r="PLY66" s="2"/>
      <c r="PLZ66" s="2"/>
      <c r="PMA66" s="2"/>
      <c r="PMB66" s="2"/>
      <c r="PMC66" s="2"/>
      <c r="PMD66" s="2"/>
      <c r="PME66" s="2"/>
      <c r="PMF66" s="2"/>
      <c r="PMG66" s="2"/>
      <c r="PMH66" s="2"/>
      <c r="PMI66" s="2"/>
      <c r="PMJ66" s="2"/>
      <c r="PMK66" s="2"/>
      <c r="PML66" s="2"/>
      <c r="PMM66" s="2"/>
      <c r="PMN66" s="2"/>
      <c r="PMO66" s="2"/>
      <c r="PMP66" s="2"/>
      <c r="PMQ66" s="2"/>
      <c r="PMR66" s="2"/>
      <c r="PMS66" s="2"/>
      <c r="PMT66" s="2"/>
      <c r="PMU66" s="2"/>
      <c r="PMV66" s="2"/>
      <c r="PMW66" s="2"/>
      <c r="PMX66" s="2"/>
      <c r="PMY66" s="2"/>
      <c r="PMZ66" s="2"/>
      <c r="PNA66" s="2"/>
      <c r="PNB66" s="2"/>
      <c r="PNC66" s="2"/>
      <c r="PND66" s="2"/>
      <c r="PNE66" s="2"/>
      <c r="PNF66" s="2"/>
      <c r="PNG66" s="2"/>
      <c r="PNH66" s="2"/>
      <c r="PNI66" s="2"/>
      <c r="PNJ66" s="2"/>
      <c r="PNK66" s="2"/>
      <c r="PNL66" s="2"/>
      <c r="PNM66" s="2"/>
      <c r="PNN66" s="2"/>
      <c r="PNO66" s="2"/>
      <c r="PNP66" s="2"/>
      <c r="PNQ66" s="2"/>
      <c r="PNR66" s="2"/>
      <c r="PNS66" s="2"/>
      <c r="PNT66" s="2"/>
      <c r="PNU66" s="2"/>
      <c r="PNV66" s="2"/>
      <c r="PNW66" s="2"/>
      <c r="PNX66" s="2"/>
      <c r="PNY66" s="2"/>
      <c r="PNZ66" s="2"/>
      <c r="POA66" s="2"/>
      <c r="POB66" s="2"/>
      <c r="POC66" s="2"/>
      <c r="POD66" s="2"/>
      <c r="POE66" s="2"/>
      <c r="POF66" s="2"/>
      <c r="POG66" s="2"/>
      <c r="POH66" s="2"/>
      <c r="POI66" s="2"/>
      <c r="POJ66" s="2"/>
      <c r="POK66" s="2"/>
      <c r="POL66" s="2"/>
      <c r="POM66" s="2"/>
      <c r="PON66" s="2"/>
      <c r="POO66" s="2"/>
      <c r="POP66" s="2"/>
      <c r="POQ66" s="2"/>
      <c r="POR66" s="2"/>
      <c r="POS66" s="2"/>
      <c r="POT66" s="2"/>
      <c r="POU66" s="2"/>
      <c r="POV66" s="2"/>
      <c r="POW66" s="2"/>
      <c r="POX66" s="2"/>
      <c r="POY66" s="2"/>
      <c r="POZ66" s="2"/>
      <c r="PPA66" s="2"/>
      <c r="PPB66" s="2"/>
      <c r="PPC66" s="2"/>
      <c r="PPD66" s="2"/>
      <c r="PPE66" s="2"/>
      <c r="PPF66" s="2"/>
      <c r="PPG66" s="2"/>
      <c r="PPH66" s="2"/>
      <c r="PPI66" s="2"/>
      <c r="PPJ66" s="2"/>
      <c r="PPK66" s="2"/>
      <c r="PPL66" s="2"/>
      <c r="PPM66" s="2"/>
      <c r="PPN66" s="2"/>
      <c r="PPO66" s="2"/>
      <c r="PPP66" s="2"/>
      <c r="PPQ66" s="2"/>
      <c r="PPR66" s="2"/>
      <c r="PPS66" s="2"/>
      <c r="PPT66" s="2"/>
      <c r="PPU66" s="2"/>
      <c r="PPV66" s="2"/>
      <c r="PPW66" s="2"/>
      <c r="PPX66" s="2"/>
      <c r="PPY66" s="2"/>
      <c r="PPZ66" s="2"/>
      <c r="PQA66" s="2"/>
      <c r="PQB66" s="2"/>
      <c r="PQC66" s="2"/>
      <c r="PQD66" s="2"/>
      <c r="PQE66" s="2"/>
      <c r="PQF66" s="2"/>
      <c r="PQG66" s="2"/>
      <c r="PQH66" s="2"/>
      <c r="PQI66" s="2"/>
      <c r="PQJ66" s="2"/>
      <c r="PQK66" s="2"/>
      <c r="PQL66" s="2"/>
      <c r="PQM66" s="2"/>
      <c r="PQN66" s="2"/>
      <c r="PQO66" s="2"/>
      <c r="PQP66" s="2"/>
      <c r="PQQ66" s="2"/>
      <c r="PQR66" s="2"/>
      <c r="PQS66" s="2"/>
      <c r="PQT66" s="2"/>
      <c r="PQU66" s="2"/>
      <c r="PQV66" s="2"/>
      <c r="PQW66" s="2"/>
      <c r="PQX66" s="2"/>
      <c r="PQY66" s="2"/>
      <c r="PQZ66" s="2"/>
      <c r="PRA66" s="2"/>
      <c r="PRB66" s="2"/>
      <c r="PRC66" s="2"/>
      <c r="PRD66" s="2"/>
      <c r="PRE66" s="2"/>
      <c r="PRF66" s="2"/>
      <c r="PRG66" s="2"/>
      <c r="PRH66" s="2"/>
      <c r="PRI66" s="2"/>
      <c r="PRJ66" s="2"/>
      <c r="PRK66" s="2"/>
      <c r="PRL66" s="2"/>
      <c r="PRM66" s="2"/>
      <c r="PRN66" s="2"/>
      <c r="PRO66" s="2"/>
      <c r="PRP66" s="2"/>
      <c r="PRQ66" s="2"/>
      <c r="PRR66" s="2"/>
      <c r="PRS66" s="2"/>
      <c r="PRT66" s="2"/>
      <c r="PRU66" s="2"/>
      <c r="PRV66" s="2"/>
      <c r="PRW66" s="2"/>
      <c r="PRX66" s="2"/>
      <c r="PRY66" s="2"/>
      <c r="PRZ66" s="2"/>
      <c r="PSA66" s="2"/>
      <c r="PSB66" s="2"/>
      <c r="PSC66" s="2"/>
      <c r="PSD66" s="2"/>
      <c r="PSE66" s="2"/>
      <c r="PSF66" s="2"/>
      <c r="PSG66" s="2"/>
      <c r="PSH66" s="2"/>
      <c r="PSI66" s="2"/>
      <c r="PSJ66" s="2"/>
      <c r="PSK66" s="2"/>
      <c r="PSL66" s="2"/>
      <c r="PSM66" s="2"/>
      <c r="PSN66" s="2"/>
      <c r="PSO66" s="2"/>
      <c r="PSP66" s="2"/>
      <c r="PSQ66" s="2"/>
      <c r="PSR66" s="2"/>
      <c r="PSS66" s="2"/>
      <c r="PST66" s="2"/>
      <c r="PSU66" s="2"/>
      <c r="PSV66" s="2"/>
      <c r="PSW66" s="2"/>
      <c r="PSX66" s="2"/>
      <c r="PSY66" s="2"/>
      <c r="PSZ66" s="2"/>
      <c r="PTA66" s="2"/>
      <c r="PTB66" s="2"/>
      <c r="PTC66" s="2"/>
      <c r="PTD66" s="2"/>
      <c r="PTE66" s="2"/>
      <c r="PTF66" s="2"/>
      <c r="PTG66" s="2"/>
      <c r="PTH66" s="2"/>
      <c r="PTI66" s="2"/>
      <c r="PTJ66" s="2"/>
      <c r="PTK66" s="2"/>
      <c r="PTL66" s="2"/>
      <c r="PTM66" s="2"/>
      <c r="PTN66" s="2"/>
      <c r="PTO66" s="2"/>
      <c r="PTP66" s="2"/>
      <c r="PTQ66" s="2"/>
      <c r="PTR66" s="2"/>
      <c r="PTS66" s="2"/>
      <c r="PTT66" s="2"/>
      <c r="PTU66" s="2"/>
      <c r="PTV66" s="2"/>
      <c r="PTW66" s="2"/>
      <c r="PTX66" s="2"/>
      <c r="PTY66" s="2"/>
      <c r="PTZ66" s="2"/>
      <c r="PUA66" s="2"/>
      <c r="PUB66" s="2"/>
      <c r="PUC66" s="2"/>
      <c r="PUD66" s="2"/>
      <c r="PUE66" s="2"/>
      <c r="PUF66" s="2"/>
      <c r="PUG66" s="2"/>
      <c r="PUH66" s="2"/>
      <c r="PUI66" s="2"/>
      <c r="PUJ66" s="2"/>
      <c r="PUK66" s="2"/>
      <c r="PUL66" s="2"/>
      <c r="PUM66" s="2"/>
      <c r="PUN66" s="2"/>
      <c r="PUO66" s="2"/>
      <c r="PUP66" s="2"/>
      <c r="PUQ66" s="2"/>
      <c r="PUR66" s="2"/>
      <c r="PUS66" s="2"/>
      <c r="PUT66" s="2"/>
      <c r="PUU66" s="2"/>
      <c r="PUV66" s="2"/>
      <c r="PUW66" s="2"/>
      <c r="PUX66" s="2"/>
      <c r="PUY66" s="2"/>
      <c r="PUZ66" s="2"/>
      <c r="PVA66" s="2"/>
      <c r="PVB66" s="2"/>
      <c r="PVC66" s="2"/>
      <c r="PVD66" s="2"/>
      <c r="PVE66" s="2"/>
      <c r="PVF66" s="2"/>
      <c r="PVG66" s="2"/>
      <c r="PVH66" s="2"/>
      <c r="PVI66" s="2"/>
      <c r="PVJ66" s="2"/>
      <c r="PVK66" s="2"/>
      <c r="PVL66" s="2"/>
      <c r="PVM66" s="2"/>
      <c r="PVN66" s="2"/>
      <c r="PVO66" s="2"/>
      <c r="PVP66" s="2"/>
      <c r="PVQ66" s="2"/>
      <c r="PVR66" s="2"/>
      <c r="PVS66" s="2"/>
      <c r="PVT66" s="2"/>
      <c r="PVU66" s="2"/>
      <c r="PVV66" s="2"/>
      <c r="PVW66" s="2"/>
      <c r="PVX66" s="2"/>
      <c r="PVY66" s="2"/>
      <c r="PVZ66" s="2"/>
      <c r="PWA66" s="2"/>
      <c r="PWB66" s="2"/>
      <c r="PWC66" s="2"/>
      <c r="PWD66" s="2"/>
      <c r="PWE66" s="2"/>
      <c r="PWF66" s="2"/>
      <c r="PWG66" s="2"/>
      <c r="PWH66" s="2"/>
      <c r="PWI66" s="2"/>
      <c r="PWJ66" s="2"/>
      <c r="PWK66" s="2"/>
      <c r="PWL66" s="2"/>
      <c r="PWM66" s="2"/>
      <c r="PWN66" s="2"/>
      <c r="PWO66" s="2"/>
      <c r="PWP66" s="2"/>
      <c r="PWQ66" s="2"/>
      <c r="PWR66" s="2"/>
      <c r="PWS66" s="2"/>
      <c r="PWT66" s="2"/>
      <c r="PWU66" s="2"/>
      <c r="PWV66" s="2"/>
      <c r="PWW66" s="2"/>
      <c r="PWX66" s="2"/>
      <c r="PWY66" s="2"/>
      <c r="PWZ66" s="2"/>
      <c r="PXA66" s="2"/>
      <c r="PXB66" s="2"/>
      <c r="PXC66" s="2"/>
      <c r="PXD66" s="2"/>
      <c r="PXE66" s="2"/>
      <c r="PXF66" s="2"/>
      <c r="PXG66" s="2"/>
      <c r="PXH66" s="2"/>
      <c r="PXI66" s="2"/>
      <c r="PXJ66" s="2"/>
      <c r="PXK66" s="2"/>
      <c r="PXL66" s="2"/>
      <c r="PXM66" s="2"/>
      <c r="PXN66" s="2"/>
      <c r="PXO66" s="2"/>
      <c r="PXP66" s="2"/>
      <c r="PXQ66" s="2"/>
      <c r="PXR66" s="2"/>
      <c r="PXS66" s="2"/>
      <c r="PXT66" s="2"/>
      <c r="PXU66" s="2"/>
      <c r="PXV66" s="2"/>
      <c r="PXW66" s="2"/>
      <c r="PXX66" s="2"/>
      <c r="PXY66" s="2"/>
      <c r="PXZ66" s="2"/>
      <c r="PYA66" s="2"/>
      <c r="PYB66" s="2"/>
      <c r="PYC66" s="2"/>
      <c r="PYD66" s="2"/>
      <c r="PYE66" s="2"/>
      <c r="PYF66" s="2"/>
      <c r="PYG66" s="2"/>
      <c r="PYH66" s="2"/>
      <c r="PYI66" s="2"/>
      <c r="PYJ66" s="2"/>
      <c r="PYK66" s="2"/>
      <c r="PYL66" s="2"/>
      <c r="PYM66" s="2"/>
      <c r="PYN66" s="2"/>
      <c r="PYO66" s="2"/>
      <c r="PYP66" s="2"/>
      <c r="PYQ66" s="2"/>
      <c r="PYR66" s="2"/>
      <c r="PYS66" s="2"/>
      <c r="PYT66" s="2"/>
      <c r="PYU66" s="2"/>
      <c r="PYV66" s="2"/>
      <c r="PYW66" s="2"/>
      <c r="PYX66" s="2"/>
      <c r="PYY66" s="2"/>
      <c r="PYZ66" s="2"/>
      <c r="PZA66" s="2"/>
      <c r="PZB66" s="2"/>
      <c r="PZC66" s="2"/>
      <c r="PZD66" s="2"/>
      <c r="PZE66" s="2"/>
      <c r="PZF66" s="2"/>
      <c r="PZG66" s="2"/>
      <c r="PZH66" s="2"/>
      <c r="PZI66" s="2"/>
      <c r="PZJ66" s="2"/>
      <c r="PZK66" s="2"/>
      <c r="PZL66" s="2"/>
      <c r="PZM66" s="2"/>
      <c r="PZN66" s="2"/>
      <c r="PZO66" s="2"/>
      <c r="PZP66" s="2"/>
      <c r="PZQ66" s="2"/>
      <c r="PZR66" s="2"/>
      <c r="PZS66" s="2"/>
      <c r="PZT66" s="2"/>
      <c r="PZU66" s="2"/>
      <c r="PZV66" s="2"/>
      <c r="PZW66" s="2"/>
      <c r="PZX66" s="2"/>
      <c r="PZY66" s="2"/>
      <c r="PZZ66" s="2"/>
      <c r="QAA66" s="2"/>
      <c r="QAB66" s="2"/>
      <c r="QAC66" s="2"/>
      <c r="QAD66" s="2"/>
      <c r="QAE66" s="2"/>
      <c r="QAF66" s="2"/>
      <c r="QAG66" s="2"/>
      <c r="QAH66" s="2"/>
      <c r="QAI66" s="2"/>
      <c r="QAJ66" s="2"/>
      <c r="QAK66" s="2"/>
      <c r="QAL66" s="2"/>
      <c r="QAM66" s="2"/>
      <c r="QAN66" s="2"/>
      <c r="QAO66" s="2"/>
      <c r="QAP66" s="2"/>
      <c r="QAQ66" s="2"/>
      <c r="QAR66" s="2"/>
      <c r="QAS66" s="2"/>
      <c r="QAT66" s="2"/>
      <c r="QAU66" s="2"/>
      <c r="QAV66" s="2"/>
      <c r="QAW66" s="2"/>
      <c r="QAX66" s="2"/>
      <c r="QAY66" s="2"/>
      <c r="QAZ66" s="2"/>
      <c r="QBA66" s="2"/>
      <c r="QBB66" s="2"/>
      <c r="QBC66" s="2"/>
      <c r="QBD66" s="2"/>
      <c r="QBE66" s="2"/>
      <c r="QBF66" s="2"/>
      <c r="QBG66" s="2"/>
      <c r="QBH66" s="2"/>
      <c r="QBI66" s="2"/>
      <c r="QBJ66" s="2"/>
      <c r="QBK66" s="2"/>
      <c r="QBL66" s="2"/>
      <c r="QBM66" s="2"/>
      <c r="QBN66" s="2"/>
      <c r="QBO66" s="2"/>
      <c r="QBP66" s="2"/>
      <c r="QBQ66" s="2"/>
      <c r="QBR66" s="2"/>
      <c r="QBS66" s="2"/>
      <c r="QBT66" s="2"/>
      <c r="QBU66" s="2"/>
      <c r="QBV66" s="2"/>
      <c r="QBW66" s="2"/>
      <c r="QBX66" s="2"/>
      <c r="QBY66" s="2"/>
      <c r="QBZ66" s="2"/>
      <c r="QCA66" s="2"/>
      <c r="QCB66" s="2"/>
      <c r="QCC66" s="2"/>
      <c r="QCD66" s="2"/>
      <c r="QCE66" s="2"/>
      <c r="QCF66" s="2"/>
      <c r="QCG66" s="2"/>
      <c r="QCH66" s="2"/>
      <c r="QCI66" s="2"/>
      <c r="QCJ66" s="2"/>
      <c r="QCK66" s="2"/>
      <c r="QCL66" s="2"/>
      <c r="QCM66" s="2"/>
      <c r="QCN66" s="2"/>
      <c r="QCO66" s="2"/>
      <c r="QCP66" s="2"/>
      <c r="QCQ66" s="2"/>
      <c r="QCR66" s="2"/>
      <c r="QCS66" s="2"/>
      <c r="QCT66" s="2"/>
      <c r="QCU66" s="2"/>
      <c r="QCV66" s="2"/>
      <c r="QCW66" s="2"/>
      <c r="QCX66" s="2"/>
      <c r="QCY66" s="2"/>
      <c r="QCZ66" s="2"/>
      <c r="QDA66" s="2"/>
      <c r="QDB66" s="2"/>
      <c r="QDC66" s="2"/>
      <c r="QDD66" s="2"/>
      <c r="QDE66" s="2"/>
      <c r="QDF66" s="2"/>
      <c r="QDG66" s="2"/>
      <c r="QDH66" s="2"/>
      <c r="QDI66" s="2"/>
      <c r="QDJ66" s="2"/>
      <c r="QDK66" s="2"/>
      <c r="QDL66" s="2"/>
      <c r="QDM66" s="2"/>
      <c r="QDN66" s="2"/>
      <c r="QDO66" s="2"/>
      <c r="QDP66" s="2"/>
      <c r="QDQ66" s="2"/>
      <c r="QDR66" s="2"/>
      <c r="QDS66" s="2"/>
      <c r="QDT66" s="2"/>
      <c r="QDU66" s="2"/>
      <c r="QDV66" s="2"/>
      <c r="QDW66" s="2"/>
      <c r="QDX66" s="2"/>
      <c r="QDY66" s="2"/>
      <c r="QDZ66" s="2"/>
      <c r="QEA66" s="2"/>
      <c r="QEB66" s="2"/>
      <c r="QEC66" s="2"/>
      <c r="QED66" s="2"/>
      <c r="QEE66" s="2"/>
      <c r="QEF66" s="2"/>
      <c r="QEG66" s="2"/>
      <c r="QEH66" s="2"/>
      <c r="QEI66" s="2"/>
      <c r="QEJ66" s="2"/>
      <c r="QEK66" s="2"/>
      <c r="QEL66" s="2"/>
      <c r="QEM66" s="2"/>
      <c r="QEN66" s="2"/>
      <c r="QEO66" s="2"/>
      <c r="QEP66" s="2"/>
      <c r="QEQ66" s="2"/>
      <c r="QER66" s="2"/>
      <c r="QES66" s="2"/>
      <c r="QET66" s="2"/>
      <c r="QEU66" s="2"/>
      <c r="QEV66" s="2"/>
      <c r="QEW66" s="2"/>
      <c r="QEX66" s="2"/>
      <c r="QEY66" s="2"/>
      <c r="QEZ66" s="2"/>
      <c r="QFA66" s="2"/>
      <c r="QFB66" s="2"/>
      <c r="QFC66" s="2"/>
      <c r="QFD66" s="2"/>
      <c r="QFE66" s="2"/>
      <c r="QFF66" s="2"/>
      <c r="QFG66" s="2"/>
      <c r="QFH66" s="2"/>
      <c r="QFI66" s="2"/>
      <c r="QFJ66" s="2"/>
      <c r="QFK66" s="2"/>
      <c r="QFL66" s="2"/>
      <c r="QFM66" s="2"/>
      <c r="QFN66" s="2"/>
      <c r="QFO66" s="2"/>
      <c r="QFP66" s="2"/>
      <c r="QFQ66" s="2"/>
      <c r="QFR66" s="2"/>
      <c r="QFS66" s="2"/>
      <c r="QFT66" s="2"/>
      <c r="QFU66" s="2"/>
      <c r="QFV66" s="2"/>
      <c r="QFW66" s="2"/>
      <c r="QFX66" s="2"/>
      <c r="QFY66" s="2"/>
      <c r="QFZ66" s="2"/>
      <c r="QGA66" s="2"/>
      <c r="QGB66" s="2"/>
      <c r="QGC66" s="2"/>
      <c r="QGD66" s="2"/>
      <c r="QGE66" s="2"/>
      <c r="QGF66" s="2"/>
      <c r="QGG66" s="2"/>
      <c r="QGH66" s="2"/>
      <c r="QGI66" s="2"/>
      <c r="QGJ66" s="2"/>
      <c r="QGK66" s="2"/>
      <c r="QGL66" s="2"/>
      <c r="QGM66" s="2"/>
      <c r="QGN66" s="2"/>
      <c r="QGO66" s="2"/>
      <c r="QGP66" s="2"/>
      <c r="QGQ66" s="2"/>
      <c r="QGR66" s="2"/>
      <c r="QGS66" s="2"/>
      <c r="QGT66" s="2"/>
      <c r="QGU66" s="2"/>
      <c r="QGV66" s="2"/>
      <c r="QGW66" s="2"/>
      <c r="QGX66" s="2"/>
      <c r="QGY66" s="2"/>
      <c r="QGZ66" s="2"/>
      <c r="QHA66" s="2"/>
      <c r="QHB66" s="2"/>
      <c r="QHC66" s="2"/>
      <c r="QHD66" s="2"/>
      <c r="QHE66" s="2"/>
      <c r="QHF66" s="2"/>
      <c r="QHG66" s="2"/>
      <c r="QHH66" s="2"/>
      <c r="QHI66" s="2"/>
      <c r="QHJ66" s="2"/>
      <c r="QHK66" s="2"/>
      <c r="QHL66" s="2"/>
      <c r="QHM66" s="2"/>
      <c r="QHN66" s="2"/>
      <c r="QHO66" s="2"/>
      <c r="QHP66" s="2"/>
      <c r="QHQ66" s="2"/>
      <c r="QHR66" s="2"/>
      <c r="QHS66" s="2"/>
      <c r="QHT66" s="2"/>
      <c r="QHU66" s="2"/>
      <c r="QHV66" s="2"/>
      <c r="QHW66" s="2"/>
      <c r="QHX66" s="2"/>
      <c r="QHY66" s="2"/>
      <c r="QHZ66" s="2"/>
      <c r="QIA66" s="2"/>
      <c r="QIB66" s="2"/>
      <c r="QIC66" s="2"/>
      <c r="QID66" s="2"/>
      <c r="QIE66" s="2"/>
      <c r="QIF66" s="2"/>
      <c r="QIG66" s="2"/>
      <c r="QIH66" s="2"/>
      <c r="QII66" s="2"/>
      <c r="QIJ66" s="2"/>
      <c r="QIK66" s="2"/>
      <c r="QIL66" s="2"/>
      <c r="QIM66" s="2"/>
      <c r="QIN66" s="2"/>
      <c r="QIO66" s="2"/>
      <c r="QIP66" s="2"/>
      <c r="QIQ66" s="2"/>
      <c r="QIR66" s="2"/>
      <c r="QIS66" s="2"/>
      <c r="QIT66" s="2"/>
      <c r="QIU66" s="2"/>
      <c r="QIV66" s="2"/>
      <c r="QIW66" s="2"/>
      <c r="QIX66" s="2"/>
      <c r="QIY66" s="2"/>
      <c r="QIZ66" s="2"/>
      <c r="QJA66" s="2"/>
      <c r="QJB66" s="2"/>
      <c r="QJC66" s="2"/>
      <c r="QJD66" s="2"/>
      <c r="QJE66" s="2"/>
      <c r="QJF66" s="2"/>
      <c r="QJG66" s="2"/>
      <c r="QJH66" s="2"/>
      <c r="QJI66" s="2"/>
      <c r="QJJ66" s="2"/>
      <c r="QJK66" s="2"/>
      <c r="QJL66" s="2"/>
      <c r="QJM66" s="2"/>
      <c r="QJN66" s="2"/>
      <c r="QJO66" s="2"/>
      <c r="QJP66" s="2"/>
      <c r="QJQ66" s="2"/>
      <c r="QJR66" s="2"/>
      <c r="QJS66" s="2"/>
      <c r="QJT66" s="2"/>
      <c r="QJU66" s="2"/>
      <c r="QJV66" s="2"/>
      <c r="QJW66" s="2"/>
      <c r="QJX66" s="2"/>
      <c r="QJY66" s="2"/>
      <c r="QJZ66" s="2"/>
      <c r="QKA66" s="2"/>
      <c r="QKB66" s="2"/>
      <c r="QKC66" s="2"/>
      <c r="QKD66" s="2"/>
      <c r="QKE66" s="2"/>
      <c r="QKF66" s="2"/>
      <c r="QKG66" s="2"/>
      <c r="QKH66" s="2"/>
      <c r="QKI66" s="2"/>
      <c r="QKJ66" s="2"/>
      <c r="QKK66" s="2"/>
      <c r="QKL66" s="2"/>
      <c r="QKM66" s="2"/>
      <c r="QKN66" s="2"/>
      <c r="QKO66" s="2"/>
      <c r="QKP66" s="2"/>
      <c r="QKQ66" s="2"/>
      <c r="QKR66" s="2"/>
      <c r="QKS66" s="2"/>
      <c r="QKT66" s="2"/>
      <c r="QKU66" s="2"/>
      <c r="QKV66" s="2"/>
      <c r="QKW66" s="2"/>
      <c r="QKX66" s="2"/>
      <c r="QKY66" s="2"/>
      <c r="QKZ66" s="2"/>
      <c r="QLA66" s="2"/>
      <c r="QLB66" s="2"/>
      <c r="QLC66" s="2"/>
      <c r="QLD66" s="2"/>
      <c r="QLE66" s="2"/>
      <c r="QLF66" s="2"/>
      <c r="QLG66" s="2"/>
      <c r="QLH66" s="2"/>
      <c r="QLI66" s="2"/>
      <c r="QLJ66" s="2"/>
      <c r="QLK66" s="2"/>
      <c r="QLL66" s="2"/>
      <c r="QLM66" s="2"/>
      <c r="QLN66" s="2"/>
      <c r="QLO66" s="2"/>
      <c r="QLP66" s="2"/>
      <c r="QLQ66" s="2"/>
      <c r="QLR66" s="2"/>
      <c r="QLS66" s="2"/>
      <c r="QLT66" s="2"/>
      <c r="QLU66" s="2"/>
      <c r="QLV66" s="2"/>
      <c r="QLW66" s="2"/>
      <c r="QLX66" s="2"/>
      <c r="QLY66" s="2"/>
      <c r="QLZ66" s="2"/>
      <c r="QMA66" s="2"/>
      <c r="QMB66" s="2"/>
      <c r="QMC66" s="2"/>
      <c r="QMD66" s="2"/>
      <c r="QME66" s="2"/>
      <c r="QMF66" s="2"/>
      <c r="QMG66" s="2"/>
      <c r="QMH66" s="2"/>
      <c r="QMI66" s="2"/>
      <c r="QMJ66" s="2"/>
      <c r="QMK66" s="2"/>
      <c r="QML66" s="2"/>
      <c r="QMM66" s="2"/>
      <c r="QMN66" s="2"/>
      <c r="QMO66" s="2"/>
      <c r="QMP66" s="2"/>
      <c r="QMQ66" s="2"/>
      <c r="QMR66" s="2"/>
      <c r="QMS66" s="2"/>
      <c r="QMT66" s="2"/>
      <c r="QMU66" s="2"/>
      <c r="QMV66" s="2"/>
      <c r="QMW66" s="2"/>
      <c r="QMX66" s="2"/>
      <c r="QMY66" s="2"/>
      <c r="QMZ66" s="2"/>
      <c r="QNA66" s="2"/>
      <c r="QNB66" s="2"/>
      <c r="QNC66" s="2"/>
      <c r="QND66" s="2"/>
      <c r="QNE66" s="2"/>
      <c r="QNF66" s="2"/>
      <c r="QNG66" s="2"/>
      <c r="QNH66" s="2"/>
      <c r="QNI66" s="2"/>
      <c r="QNJ66" s="2"/>
      <c r="QNK66" s="2"/>
      <c r="QNL66" s="2"/>
      <c r="QNM66" s="2"/>
      <c r="QNN66" s="2"/>
      <c r="QNO66" s="2"/>
      <c r="QNP66" s="2"/>
      <c r="QNQ66" s="2"/>
      <c r="QNR66" s="2"/>
      <c r="QNS66" s="2"/>
      <c r="QNT66" s="2"/>
      <c r="QNU66" s="2"/>
      <c r="QNV66" s="2"/>
      <c r="QNW66" s="2"/>
      <c r="QNX66" s="2"/>
      <c r="QNY66" s="2"/>
      <c r="QNZ66" s="2"/>
      <c r="QOA66" s="2"/>
      <c r="QOB66" s="2"/>
      <c r="QOC66" s="2"/>
      <c r="QOD66" s="2"/>
      <c r="QOE66" s="2"/>
      <c r="QOF66" s="2"/>
      <c r="QOG66" s="2"/>
      <c r="QOH66" s="2"/>
      <c r="QOI66" s="2"/>
      <c r="QOJ66" s="2"/>
      <c r="QOK66" s="2"/>
      <c r="QOL66" s="2"/>
      <c r="QOM66" s="2"/>
      <c r="QON66" s="2"/>
      <c r="QOO66" s="2"/>
      <c r="QOP66" s="2"/>
      <c r="QOQ66" s="2"/>
      <c r="QOR66" s="2"/>
      <c r="QOS66" s="2"/>
      <c r="QOT66" s="2"/>
      <c r="QOU66" s="2"/>
      <c r="QOV66" s="2"/>
      <c r="QOW66" s="2"/>
      <c r="QOX66" s="2"/>
      <c r="QOY66" s="2"/>
      <c r="QOZ66" s="2"/>
      <c r="QPA66" s="2"/>
      <c r="QPB66" s="2"/>
      <c r="QPC66" s="2"/>
      <c r="QPD66" s="2"/>
      <c r="QPE66" s="2"/>
      <c r="QPF66" s="2"/>
      <c r="QPG66" s="2"/>
      <c r="QPH66" s="2"/>
      <c r="QPI66" s="2"/>
      <c r="QPJ66" s="2"/>
      <c r="QPK66" s="2"/>
      <c r="QPL66" s="2"/>
      <c r="QPM66" s="2"/>
      <c r="QPN66" s="2"/>
      <c r="QPO66" s="2"/>
      <c r="QPP66" s="2"/>
      <c r="QPQ66" s="2"/>
      <c r="QPR66" s="2"/>
      <c r="QPS66" s="2"/>
      <c r="QPT66" s="2"/>
      <c r="QPU66" s="2"/>
      <c r="QPV66" s="2"/>
      <c r="QPW66" s="2"/>
      <c r="QPX66" s="2"/>
      <c r="QPY66" s="2"/>
      <c r="QPZ66" s="2"/>
      <c r="QQA66" s="2"/>
      <c r="QQB66" s="2"/>
      <c r="QQC66" s="2"/>
      <c r="QQD66" s="2"/>
      <c r="QQE66" s="2"/>
      <c r="QQF66" s="2"/>
      <c r="QQG66" s="2"/>
      <c r="QQH66" s="2"/>
      <c r="QQI66" s="2"/>
      <c r="QQJ66" s="2"/>
      <c r="QQK66" s="2"/>
      <c r="QQL66" s="2"/>
      <c r="QQM66" s="2"/>
      <c r="QQN66" s="2"/>
      <c r="QQO66" s="2"/>
      <c r="QQP66" s="2"/>
      <c r="QQQ66" s="2"/>
      <c r="QQR66" s="2"/>
      <c r="QQS66" s="2"/>
      <c r="QQT66" s="2"/>
      <c r="QQU66" s="2"/>
      <c r="QQV66" s="2"/>
      <c r="QQW66" s="2"/>
      <c r="QQX66" s="2"/>
      <c r="QQY66" s="2"/>
      <c r="QQZ66" s="2"/>
      <c r="QRA66" s="2"/>
      <c r="QRB66" s="2"/>
      <c r="QRC66" s="2"/>
      <c r="QRD66" s="2"/>
      <c r="QRE66" s="2"/>
      <c r="QRF66" s="2"/>
      <c r="QRG66" s="2"/>
      <c r="QRH66" s="2"/>
      <c r="QRI66" s="2"/>
      <c r="QRJ66" s="2"/>
      <c r="QRK66" s="2"/>
      <c r="QRL66" s="2"/>
      <c r="QRM66" s="2"/>
      <c r="QRN66" s="2"/>
      <c r="QRO66" s="2"/>
      <c r="QRP66" s="2"/>
      <c r="QRQ66" s="2"/>
      <c r="QRR66" s="2"/>
      <c r="QRS66" s="2"/>
      <c r="QRT66" s="2"/>
      <c r="QRU66" s="2"/>
      <c r="QRV66" s="2"/>
      <c r="QRW66" s="2"/>
      <c r="QRX66" s="2"/>
      <c r="QRY66" s="2"/>
      <c r="QRZ66" s="2"/>
      <c r="QSA66" s="2"/>
      <c r="QSB66" s="2"/>
      <c r="QSC66" s="2"/>
      <c r="QSD66" s="2"/>
      <c r="QSE66" s="2"/>
      <c r="QSF66" s="2"/>
      <c r="QSG66" s="2"/>
      <c r="QSH66" s="2"/>
      <c r="QSI66" s="2"/>
      <c r="QSJ66" s="2"/>
      <c r="QSK66" s="2"/>
      <c r="QSL66" s="2"/>
      <c r="QSM66" s="2"/>
      <c r="QSN66" s="2"/>
      <c r="QSO66" s="2"/>
      <c r="QSP66" s="2"/>
      <c r="QSQ66" s="2"/>
      <c r="QSR66" s="2"/>
      <c r="QSS66" s="2"/>
      <c r="QST66" s="2"/>
      <c r="QSU66" s="2"/>
      <c r="QSV66" s="2"/>
      <c r="QSW66" s="2"/>
      <c r="QSX66" s="2"/>
      <c r="QSY66" s="2"/>
      <c r="QSZ66" s="2"/>
      <c r="QTA66" s="2"/>
      <c r="QTB66" s="2"/>
      <c r="QTC66" s="2"/>
      <c r="QTD66" s="2"/>
      <c r="QTE66" s="2"/>
      <c r="QTF66" s="2"/>
      <c r="QTG66" s="2"/>
      <c r="QTH66" s="2"/>
      <c r="QTI66" s="2"/>
      <c r="QTJ66" s="2"/>
      <c r="QTK66" s="2"/>
      <c r="QTL66" s="2"/>
      <c r="QTM66" s="2"/>
      <c r="QTN66" s="2"/>
      <c r="QTO66" s="2"/>
      <c r="QTP66" s="2"/>
      <c r="QTQ66" s="2"/>
      <c r="QTR66" s="2"/>
      <c r="QTS66" s="2"/>
      <c r="QTT66" s="2"/>
      <c r="QTU66" s="2"/>
      <c r="QTV66" s="2"/>
      <c r="QTW66" s="2"/>
      <c r="QTX66" s="2"/>
      <c r="QTY66" s="2"/>
      <c r="QTZ66" s="2"/>
      <c r="QUA66" s="2"/>
      <c r="QUB66" s="2"/>
      <c r="QUC66" s="2"/>
      <c r="QUD66" s="2"/>
      <c r="QUE66" s="2"/>
      <c r="QUF66" s="2"/>
      <c r="QUG66" s="2"/>
      <c r="QUH66" s="2"/>
      <c r="QUI66" s="2"/>
      <c r="QUJ66" s="2"/>
      <c r="QUK66" s="2"/>
      <c r="QUL66" s="2"/>
      <c r="QUM66" s="2"/>
      <c r="QUN66" s="2"/>
      <c r="QUO66" s="2"/>
      <c r="QUP66" s="2"/>
      <c r="QUQ66" s="2"/>
      <c r="QUR66" s="2"/>
      <c r="QUS66" s="2"/>
      <c r="QUT66" s="2"/>
      <c r="QUU66" s="2"/>
      <c r="QUV66" s="2"/>
      <c r="QUW66" s="2"/>
      <c r="QUX66" s="2"/>
      <c r="QUY66" s="2"/>
      <c r="QUZ66" s="2"/>
      <c r="QVA66" s="2"/>
      <c r="QVB66" s="2"/>
      <c r="QVC66" s="2"/>
      <c r="QVD66" s="2"/>
      <c r="QVE66" s="2"/>
      <c r="QVF66" s="2"/>
      <c r="QVG66" s="2"/>
      <c r="QVH66" s="2"/>
      <c r="QVI66" s="2"/>
      <c r="QVJ66" s="2"/>
      <c r="QVK66" s="2"/>
      <c r="QVL66" s="2"/>
      <c r="QVM66" s="2"/>
      <c r="QVN66" s="2"/>
      <c r="QVO66" s="2"/>
      <c r="QVP66" s="2"/>
      <c r="QVQ66" s="2"/>
      <c r="QVR66" s="2"/>
      <c r="QVS66" s="2"/>
      <c r="QVT66" s="2"/>
      <c r="QVU66" s="2"/>
      <c r="QVV66" s="2"/>
      <c r="QVW66" s="2"/>
      <c r="QVX66" s="2"/>
      <c r="QVY66" s="2"/>
      <c r="QVZ66" s="2"/>
      <c r="QWA66" s="2"/>
      <c r="QWB66" s="2"/>
      <c r="QWC66" s="2"/>
      <c r="QWD66" s="2"/>
      <c r="QWE66" s="2"/>
      <c r="QWF66" s="2"/>
      <c r="QWG66" s="2"/>
      <c r="QWH66" s="2"/>
      <c r="QWI66" s="2"/>
      <c r="QWJ66" s="2"/>
      <c r="QWK66" s="2"/>
      <c r="QWL66" s="2"/>
      <c r="QWM66" s="2"/>
      <c r="QWN66" s="2"/>
      <c r="QWO66" s="2"/>
      <c r="QWP66" s="2"/>
      <c r="QWQ66" s="2"/>
      <c r="QWR66" s="2"/>
      <c r="QWS66" s="2"/>
      <c r="QWT66" s="2"/>
      <c r="QWU66" s="2"/>
      <c r="QWV66" s="2"/>
      <c r="QWW66" s="2"/>
      <c r="QWX66" s="2"/>
      <c r="QWY66" s="2"/>
      <c r="QWZ66" s="2"/>
      <c r="QXA66" s="2"/>
      <c r="QXB66" s="2"/>
      <c r="QXC66" s="2"/>
      <c r="QXD66" s="2"/>
      <c r="QXE66" s="2"/>
      <c r="QXF66" s="2"/>
      <c r="QXG66" s="2"/>
      <c r="QXH66" s="2"/>
      <c r="QXI66" s="2"/>
      <c r="QXJ66" s="2"/>
      <c r="QXK66" s="2"/>
      <c r="QXL66" s="2"/>
      <c r="QXM66" s="2"/>
      <c r="QXN66" s="2"/>
      <c r="QXO66" s="2"/>
      <c r="QXP66" s="2"/>
      <c r="QXQ66" s="2"/>
      <c r="QXR66" s="2"/>
      <c r="QXS66" s="2"/>
      <c r="QXT66" s="2"/>
      <c r="QXU66" s="2"/>
      <c r="QXV66" s="2"/>
      <c r="QXW66" s="2"/>
      <c r="QXX66" s="2"/>
      <c r="QXY66" s="2"/>
      <c r="QXZ66" s="2"/>
      <c r="QYA66" s="2"/>
      <c r="QYB66" s="2"/>
      <c r="QYC66" s="2"/>
      <c r="QYD66" s="2"/>
      <c r="QYE66" s="2"/>
      <c r="QYF66" s="2"/>
      <c r="QYG66" s="2"/>
      <c r="QYH66" s="2"/>
      <c r="QYI66" s="2"/>
      <c r="QYJ66" s="2"/>
      <c r="QYK66" s="2"/>
      <c r="QYL66" s="2"/>
      <c r="QYM66" s="2"/>
      <c r="QYN66" s="2"/>
      <c r="QYO66" s="2"/>
      <c r="QYP66" s="2"/>
      <c r="QYQ66" s="2"/>
      <c r="QYR66" s="2"/>
      <c r="QYS66" s="2"/>
      <c r="QYT66" s="2"/>
      <c r="QYU66" s="2"/>
      <c r="QYV66" s="2"/>
      <c r="QYW66" s="2"/>
      <c r="QYX66" s="2"/>
      <c r="QYY66" s="2"/>
      <c r="QYZ66" s="2"/>
      <c r="QZA66" s="2"/>
      <c r="QZB66" s="2"/>
      <c r="QZC66" s="2"/>
      <c r="QZD66" s="2"/>
      <c r="QZE66" s="2"/>
      <c r="QZF66" s="2"/>
      <c r="QZG66" s="2"/>
      <c r="QZH66" s="2"/>
      <c r="QZI66" s="2"/>
      <c r="QZJ66" s="2"/>
      <c r="QZK66" s="2"/>
      <c r="QZL66" s="2"/>
      <c r="QZM66" s="2"/>
      <c r="QZN66" s="2"/>
      <c r="QZO66" s="2"/>
      <c r="QZP66" s="2"/>
      <c r="QZQ66" s="2"/>
      <c r="QZR66" s="2"/>
      <c r="QZS66" s="2"/>
      <c r="QZT66" s="2"/>
      <c r="QZU66" s="2"/>
      <c r="QZV66" s="2"/>
      <c r="QZW66" s="2"/>
      <c r="QZX66" s="2"/>
      <c r="QZY66" s="2"/>
      <c r="QZZ66" s="2"/>
      <c r="RAA66" s="2"/>
      <c r="RAB66" s="2"/>
      <c r="RAC66" s="2"/>
      <c r="RAD66" s="2"/>
      <c r="RAE66" s="2"/>
      <c r="RAF66" s="2"/>
      <c r="RAG66" s="2"/>
      <c r="RAH66" s="2"/>
      <c r="RAI66" s="2"/>
      <c r="RAJ66" s="2"/>
      <c r="RAK66" s="2"/>
      <c r="RAL66" s="2"/>
      <c r="RAM66" s="2"/>
      <c r="RAN66" s="2"/>
      <c r="RAO66" s="2"/>
      <c r="RAP66" s="2"/>
      <c r="RAQ66" s="2"/>
      <c r="RAR66" s="2"/>
      <c r="RAS66" s="2"/>
      <c r="RAT66" s="2"/>
      <c r="RAU66" s="2"/>
      <c r="RAV66" s="2"/>
      <c r="RAW66" s="2"/>
      <c r="RAX66" s="2"/>
      <c r="RAY66" s="2"/>
      <c r="RAZ66" s="2"/>
      <c r="RBA66" s="2"/>
      <c r="RBB66" s="2"/>
      <c r="RBC66" s="2"/>
      <c r="RBD66" s="2"/>
      <c r="RBE66" s="2"/>
      <c r="RBF66" s="2"/>
      <c r="RBG66" s="2"/>
      <c r="RBH66" s="2"/>
      <c r="RBI66" s="2"/>
      <c r="RBJ66" s="2"/>
      <c r="RBK66" s="2"/>
      <c r="RBL66" s="2"/>
      <c r="RBM66" s="2"/>
      <c r="RBN66" s="2"/>
      <c r="RBO66" s="2"/>
      <c r="RBP66" s="2"/>
      <c r="RBQ66" s="2"/>
      <c r="RBR66" s="2"/>
      <c r="RBS66" s="2"/>
      <c r="RBT66" s="2"/>
      <c r="RBU66" s="2"/>
      <c r="RBV66" s="2"/>
      <c r="RBW66" s="2"/>
      <c r="RBX66" s="2"/>
      <c r="RBY66" s="2"/>
      <c r="RBZ66" s="2"/>
      <c r="RCA66" s="2"/>
      <c r="RCB66" s="2"/>
      <c r="RCC66" s="2"/>
      <c r="RCD66" s="2"/>
      <c r="RCE66" s="2"/>
      <c r="RCF66" s="2"/>
      <c r="RCG66" s="2"/>
      <c r="RCH66" s="2"/>
      <c r="RCI66" s="2"/>
      <c r="RCJ66" s="2"/>
      <c r="RCK66" s="2"/>
      <c r="RCL66" s="2"/>
      <c r="RCM66" s="2"/>
      <c r="RCN66" s="2"/>
      <c r="RCO66" s="2"/>
      <c r="RCP66" s="2"/>
      <c r="RCQ66" s="2"/>
      <c r="RCR66" s="2"/>
      <c r="RCS66" s="2"/>
      <c r="RCT66" s="2"/>
      <c r="RCU66" s="2"/>
      <c r="RCV66" s="2"/>
      <c r="RCW66" s="2"/>
      <c r="RCX66" s="2"/>
      <c r="RCY66" s="2"/>
      <c r="RCZ66" s="2"/>
      <c r="RDA66" s="2"/>
      <c r="RDB66" s="2"/>
      <c r="RDC66" s="2"/>
      <c r="RDD66" s="2"/>
      <c r="RDE66" s="2"/>
      <c r="RDF66" s="2"/>
      <c r="RDG66" s="2"/>
      <c r="RDH66" s="2"/>
      <c r="RDI66" s="2"/>
      <c r="RDJ66" s="2"/>
      <c r="RDK66" s="2"/>
      <c r="RDL66" s="2"/>
      <c r="RDM66" s="2"/>
      <c r="RDN66" s="2"/>
      <c r="RDO66" s="2"/>
      <c r="RDP66" s="2"/>
      <c r="RDQ66" s="2"/>
      <c r="RDR66" s="2"/>
      <c r="RDS66" s="2"/>
      <c r="RDT66" s="2"/>
      <c r="RDU66" s="2"/>
      <c r="RDV66" s="2"/>
      <c r="RDW66" s="2"/>
      <c r="RDX66" s="2"/>
      <c r="RDY66" s="2"/>
      <c r="RDZ66" s="2"/>
      <c r="REA66" s="2"/>
      <c r="REB66" s="2"/>
      <c r="REC66" s="2"/>
      <c r="RED66" s="2"/>
      <c r="REE66" s="2"/>
      <c r="REF66" s="2"/>
      <c r="REG66" s="2"/>
      <c r="REH66" s="2"/>
      <c r="REI66" s="2"/>
      <c r="REJ66" s="2"/>
      <c r="REK66" s="2"/>
      <c r="REL66" s="2"/>
      <c r="REM66" s="2"/>
      <c r="REN66" s="2"/>
      <c r="REO66" s="2"/>
      <c r="REP66" s="2"/>
      <c r="REQ66" s="2"/>
      <c r="RER66" s="2"/>
      <c r="RES66" s="2"/>
      <c r="RET66" s="2"/>
      <c r="REU66" s="2"/>
      <c r="REV66" s="2"/>
      <c r="REW66" s="2"/>
      <c r="REX66" s="2"/>
      <c r="REY66" s="2"/>
      <c r="REZ66" s="2"/>
      <c r="RFA66" s="2"/>
      <c r="RFB66" s="2"/>
      <c r="RFC66" s="2"/>
      <c r="RFD66" s="2"/>
      <c r="RFE66" s="2"/>
      <c r="RFF66" s="2"/>
      <c r="RFG66" s="2"/>
      <c r="RFH66" s="2"/>
      <c r="RFI66" s="2"/>
      <c r="RFJ66" s="2"/>
      <c r="RFK66" s="2"/>
      <c r="RFL66" s="2"/>
      <c r="RFM66" s="2"/>
      <c r="RFN66" s="2"/>
      <c r="RFO66" s="2"/>
      <c r="RFP66" s="2"/>
      <c r="RFQ66" s="2"/>
      <c r="RFR66" s="2"/>
      <c r="RFS66" s="2"/>
      <c r="RFT66" s="2"/>
      <c r="RFU66" s="2"/>
      <c r="RFV66" s="2"/>
      <c r="RFW66" s="2"/>
      <c r="RFX66" s="2"/>
      <c r="RFY66" s="2"/>
      <c r="RFZ66" s="2"/>
      <c r="RGA66" s="2"/>
      <c r="RGB66" s="2"/>
      <c r="RGC66" s="2"/>
      <c r="RGD66" s="2"/>
      <c r="RGE66" s="2"/>
      <c r="RGF66" s="2"/>
      <c r="RGG66" s="2"/>
      <c r="RGH66" s="2"/>
      <c r="RGI66" s="2"/>
      <c r="RGJ66" s="2"/>
      <c r="RGK66" s="2"/>
      <c r="RGL66" s="2"/>
      <c r="RGM66" s="2"/>
      <c r="RGN66" s="2"/>
      <c r="RGO66" s="2"/>
      <c r="RGP66" s="2"/>
      <c r="RGQ66" s="2"/>
      <c r="RGR66" s="2"/>
      <c r="RGS66" s="2"/>
      <c r="RGT66" s="2"/>
      <c r="RGU66" s="2"/>
      <c r="RGV66" s="2"/>
      <c r="RGW66" s="2"/>
      <c r="RGX66" s="2"/>
      <c r="RGY66" s="2"/>
      <c r="RGZ66" s="2"/>
      <c r="RHA66" s="2"/>
      <c r="RHB66" s="2"/>
      <c r="RHC66" s="2"/>
      <c r="RHD66" s="2"/>
      <c r="RHE66" s="2"/>
      <c r="RHF66" s="2"/>
      <c r="RHG66" s="2"/>
      <c r="RHH66" s="2"/>
      <c r="RHI66" s="2"/>
      <c r="RHJ66" s="2"/>
      <c r="RHK66" s="2"/>
      <c r="RHL66" s="2"/>
      <c r="RHM66" s="2"/>
      <c r="RHN66" s="2"/>
      <c r="RHO66" s="2"/>
      <c r="RHP66" s="2"/>
      <c r="RHQ66" s="2"/>
      <c r="RHR66" s="2"/>
      <c r="RHS66" s="2"/>
      <c r="RHT66" s="2"/>
      <c r="RHU66" s="2"/>
      <c r="RHV66" s="2"/>
      <c r="RHW66" s="2"/>
      <c r="RHX66" s="2"/>
      <c r="RHY66" s="2"/>
      <c r="RHZ66" s="2"/>
      <c r="RIA66" s="2"/>
      <c r="RIB66" s="2"/>
      <c r="RIC66" s="2"/>
      <c r="RID66" s="2"/>
      <c r="RIE66" s="2"/>
      <c r="RIF66" s="2"/>
      <c r="RIG66" s="2"/>
      <c r="RIH66" s="2"/>
      <c r="RII66" s="2"/>
      <c r="RIJ66" s="2"/>
      <c r="RIK66" s="2"/>
      <c r="RIL66" s="2"/>
      <c r="RIM66" s="2"/>
      <c r="RIN66" s="2"/>
      <c r="RIO66" s="2"/>
      <c r="RIP66" s="2"/>
      <c r="RIQ66" s="2"/>
      <c r="RIR66" s="2"/>
      <c r="RIS66" s="2"/>
      <c r="RIT66" s="2"/>
      <c r="RIU66" s="2"/>
      <c r="RIV66" s="2"/>
      <c r="RIW66" s="2"/>
      <c r="RIX66" s="2"/>
      <c r="RIY66" s="2"/>
      <c r="RIZ66" s="2"/>
      <c r="RJA66" s="2"/>
      <c r="RJB66" s="2"/>
      <c r="RJC66" s="2"/>
      <c r="RJD66" s="2"/>
      <c r="RJE66" s="2"/>
      <c r="RJF66" s="2"/>
      <c r="RJG66" s="2"/>
      <c r="RJH66" s="2"/>
      <c r="RJI66" s="2"/>
      <c r="RJJ66" s="2"/>
      <c r="RJK66" s="2"/>
      <c r="RJL66" s="2"/>
      <c r="RJM66" s="2"/>
      <c r="RJN66" s="2"/>
      <c r="RJO66" s="2"/>
      <c r="RJP66" s="2"/>
      <c r="RJQ66" s="2"/>
      <c r="RJR66" s="2"/>
      <c r="RJS66" s="2"/>
      <c r="RJT66" s="2"/>
      <c r="RJU66" s="2"/>
      <c r="RJV66" s="2"/>
      <c r="RJW66" s="2"/>
      <c r="RJX66" s="2"/>
      <c r="RJY66" s="2"/>
      <c r="RJZ66" s="2"/>
      <c r="RKA66" s="2"/>
      <c r="RKB66" s="2"/>
      <c r="RKC66" s="2"/>
      <c r="RKD66" s="2"/>
      <c r="RKE66" s="2"/>
      <c r="RKF66" s="2"/>
      <c r="RKG66" s="2"/>
      <c r="RKH66" s="2"/>
      <c r="RKI66" s="2"/>
      <c r="RKJ66" s="2"/>
      <c r="RKK66" s="2"/>
      <c r="RKL66" s="2"/>
      <c r="RKM66" s="2"/>
      <c r="RKN66" s="2"/>
      <c r="RKO66" s="2"/>
      <c r="RKP66" s="2"/>
      <c r="RKQ66" s="2"/>
      <c r="RKR66" s="2"/>
      <c r="RKS66" s="2"/>
      <c r="RKT66" s="2"/>
      <c r="RKU66" s="2"/>
      <c r="RKV66" s="2"/>
      <c r="RKW66" s="2"/>
      <c r="RKX66" s="2"/>
      <c r="RKY66" s="2"/>
      <c r="RKZ66" s="2"/>
      <c r="RLA66" s="2"/>
      <c r="RLB66" s="2"/>
      <c r="RLC66" s="2"/>
      <c r="RLD66" s="2"/>
      <c r="RLE66" s="2"/>
      <c r="RLF66" s="2"/>
      <c r="RLG66" s="2"/>
      <c r="RLH66" s="2"/>
      <c r="RLI66" s="2"/>
      <c r="RLJ66" s="2"/>
      <c r="RLK66" s="2"/>
      <c r="RLL66" s="2"/>
      <c r="RLM66" s="2"/>
      <c r="RLN66" s="2"/>
      <c r="RLO66" s="2"/>
      <c r="RLP66" s="2"/>
      <c r="RLQ66" s="2"/>
      <c r="RLR66" s="2"/>
      <c r="RLS66" s="2"/>
      <c r="RLT66" s="2"/>
      <c r="RLU66" s="2"/>
      <c r="RLV66" s="2"/>
      <c r="RLW66" s="2"/>
      <c r="RLX66" s="2"/>
      <c r="RLY66" s="2"/>
      <c r="RLZ66" s="2"/>
      <c r="RMA66" s="2"/>
      <c r="RMB66" s="2"/>
      <c r="RMC66" s="2"/>
      <c r="RMD66" s="2"/>
      <c r="RME66" s="2"/>
      <c r="RMF66" s="2"/>
      <c r="RMG66" s="2"/>
      <c r="RMH66" s="2"/>
      <c r="RMI66" s="2"/>
      <c r="RMJ66" s="2"/>
      <c r="RMK66" s="2"/>
      <c r="RML66" s="2"/>
      <c r="RMM66" s="2"/>
      <c r="RMN66" s="2"/>
      <c r="RMO66" s="2"/>
      <c r="RMP66" s="2"/>
      <c r="RMQ66" s="2"/>
      <c r="RMR66" s="2"/>
      <c r="RMS66" s="2"/>
      <c r="RMT66" s="2"/>
      <c r="RMU66" s="2"/>
      <c r="RMV66" s="2"/>
      <c r="RMW66" s="2"/>
      <c r="RMX66" s="2"/>
      <c r="RMY66" s="2"/>
      <c r="RMZ66" s="2"/>
      <c r="RNA66" s="2"/>
      <c r="RNB66" s="2"/>
      <c r="RNC66" s="2"/>
      <c r="RND66" s="2"/>
      <c r="RNE66" s="2"/>
      <c r="RNF66" s="2"/>
      <c r="RNG66" s="2"/>
      <c r="RNH66" s="2"/>
      <c r="RNI66" s="2"/>
      <c r="RNJ66" s="2"/>
      <c r="RNK66" s="2"/>
      <c r="RNL66" s="2"/>
      <c r="RNM66" s="2"/>
      <c r="RNN66" s="2"/>
      <c r="RNO66" s="2"/>
      <c r="RNP66" s="2"/>
      <c r="RNQ66" s="2"/>
      <c r="RNR66" s="2"/>
      <c r="RNS66" s="2"/>
      <c r="RNT66" s="2"/>
      <c r="RNU66" s="2"/>
      <c r="RNV66" s="2"/>
      <c r="RNW66" s="2"/>
      <c r="RNX66" s="2"/>
      <c r="RNY66" s="2"/>
      <c r="RNZ66" s="2"/>
      <c r="ROA66" s="2"/>
      <c r="ROB66" s="2"/>
      <c r="ROC66" s="2"/>
      <c r="ROD66" s="2"/>
      <c r="ROE66" s="2"/>
      <c r="ROF66" s="2"/>
      <c r="ROG66" s="2"/>
      <c r="ROH66" s="2"/>
      <c r="ROI66" s="2"/>
      <c r="ROJ66" s="2"/>
      <c r="ROK66" s="2"/>
      <c r="ROL66" s="2"/>
      <c r="ROM66" s="2"/>
      <c r="RON66" s="2"/>
      <c r="ROO66" s="2"/>
      <c r="ROP66" s="2"/>
      <c r="ROQ66" s="2"/>
      <c r="ROR66" s="2"/>
      <c r="ROS66" s="2"/>
      <c r="ROT66" s="2"/>
      <c r="ROU66" s="2"/>
      <c r="ROV66" s="2"/>
      <c r="ROW66" s="2"/>
      <c r="ROX66" s="2"/>
      <c r="ROY66" s="2"/>
      <c r="ROZ66" s="2"/>
      <c r="RPA66" s="2"/>
      <c r="RPB66" s="2"/>
      <c r="RPC66" s="2"/>
      <c r="RPD66" s="2"/>
      <c r="RPE66" s="2"/>
      <c r="RPF66" s="2"/>
      <c r="RPG66" s="2"/>
      <c r="RPH66" s="2"/>
      <c r="RPI66" s="2"/>
      <c r="RPJ66" s="2"/>
      <c r="RPK66" s="2"/>
      <c r="RPL66" s="2"/>
      <c r="RPM66" s="2"/>
      <c r="RPN66" s="2"/>
      <c r="RPO66" s="2"/>
      <c r="RPP66" s="2"/>
      <c r="RPQ66" s="2"/>
      <c r="RPR66" s="2"/>
      <c r="RPS66" s="2"/>
      <c r="RPT66" s="2"/>
      <c r="RPU66" s="2"/>
      <c r="RPV66" s="2"/>
      <c r="RPW66" s="2"/>
      <c r="RPX66" s="2"/>
      <c r="RPY66" s="2"/>
      <c r="RPZ66" s="2"/>
      <c r="RQA66" s="2"/>
      <c r="RQB66" s="2"/>
      <c r="RQC66" s="2"/>
      <c r="RQD66" s="2"/>
      <c r="RQE66" s="2"/>
      <c r="RQF66" s="2"/>
      <c r="RQG66" s="2"/>
      <c r="RQH66" s="2"/>
      <c r="RQI66" s="2"/>
      <c r="RQJ66" s="2"/>
      <c r="RQK66" s="2"/>
      <c r="RQL66" s="2"/>
      <c r="RQM66" s="2"/>
      <c r="RQN66" s="2"/>
      <c r="RQO66" s="2"/>
      <c r="RQP66" s="2"/>
      <c r="RQQ66" s="2"/>
      <c r="RQR66" s="2"/>
      <c r="RQS66" s="2"/>
      <c r="RQT66" s="2"/>
      <c r="RQU66" s="2"/>
      <c r="RQV66" s="2"/>
      <c r="RQW66" s="2"/>
      <c r="RQX66" s="2"/>
      <c r="RQY66" s="2"/>
      <c r="RQZ66" s="2"/>
      <c r="RRA66" s="2"/>
      <c r="RRB66" s="2"/>
      <c r="RRC66" s="2"/>
      <c r="RRD66" s="2"/>
      <c r="RRE66" s="2"/>
      <c r="RRF66" s="2"/>
      <c r="RRG66" s="2"/>
      <c r="RRH66" s="2"/>
      <c r="RRI66" s="2"/>
      <c r="RRJ66" s="2"/>
      <c r="RRK66" s="2"/>
      <c r="RRL66" s="2"/>
      <c r="RRM66" s="2"/>
      <c r="RRN66" s="2"/>
      <c r="RRO66" s="2"/>
      <c r="RRP66" s="2"/>
      <c r="RRQ66" s="2"/>
      <c r="RRR66" s="2"/>
      <c r="RRS66" s="2"/>
      <c r="RRT66" s="2"/>
      <c r="RRU66" s="2"/>
      <c r="RRV66" s="2"/>
      <c r="RRW66" s="2"/>
      <c r="RRX66" s="2"/>
      <c r="RRY66" s="2"/>
      <c r="RRZ66" s="2"/>
      <c r="RSA66" s="2"/>
      <c r="RSB66" s="2"/>
      <c r="RSC66" s="2"/>
      <c r="RSD66" s="2"/>
      <c r="RSE66" s="2"/>
      <c r="RSF66" s="2"/>
      <c r="RSG66" s="2"/>
      <c r="RSH66" s="2"/>
      <c r="RSI66" s="2"/>
      <c r="RSJ66" s="2"/>
      <c r="RSK66" s="2"/>
      <c r="RSL66" s="2"/>
      <c r="RSM66" s="2"/>
      <c r="RSN66" s="2"/>
      <c r="RSO66" s="2"/>
      <c r="RSP66" s="2"/>
      <c r="RSQ66" s="2"/>
      <c r="RSR66" s="2"/>
      <c r="RSS66" s="2"/>
      <c r="RST66" s="2"/>
      <c r="RSU66" s="2"/>
      <c r="RSV66" s="2"/>
      <c r="RSW66" s="2"/>
      <c r="RSX66" s="2"/>
      <c r="RSY66" s="2"/>
      <c r="RSZ66" s="2"/>
      <c r="RTA66" s="2"/>
      <c r="RTB66" s="2"/>
      <c r="RTC66" s="2"/>
      <c r="RTD66" s="2"/>
      <c r="RTE66" s="2"/>
      <c r="RTF66" s="2"/>
      <c r="RTG66" s="2"/>
      <c r="RTH66" s="2"/>
      <c r="RTI66" s="2"/>
      <c r="RTJ66" s="2"/>
      <c r="RTK66" s="2"/>
      <c r="RTL66" s="2"/>
      <c r="RTM66" s="2"/>
      <c r="RTN66" s="2"/>
      <c r="RTO66" s="2"/>
      <c r="RTP66" s="2"/>
      <c r="RTQ66" s="2"/>
      <c r="RTR66" s="2"/>
      <c r="RTS66" s="2"/>
      <c r="RTT66" s="2"/>
      <c r="RTU66" s="2"/>
      <c r="RTV66" s="2"/>
      <c r="RTW66" s="2"/>
      <c r="RTX66" s="2"/>
      <c r="RTY66" s="2"/>
      <c r="RTZ66" s="2"/>
      <c r="RUA66" s="2"/>
      <c r="RUB66" s="2"/>
      <c r="RUC66" s="2"/>
      <c r="RUD66" s="2"/>
      <c r="RUE66" s="2"/>
      <c r="RUF66" s="2"/>
      <c r="RUG66" s="2"/>
      <c r="RUH66" s="2"/>
      <c r="RUI66" s="2"/>
      <c r="RUJ66" s="2"/>
      <c r="RUK66" s="2"/>
      <c r="RUL66" s="2"/>
      <c r="RUM66" s="2"/>
      <c r="RUN66" s="2"/>
      <c r="RUO66" s="2"/>
      <c r="RUP66" s="2"/>
      <c r="RUQ66" s="2"/>
      <c r="RUR66" s="2"/>
      <c r="RUS66" s="2"/>
      <c r="RUT66" s="2"/>
      <c r="RUU66" s="2"/>
      <c r="RUV66" s="2"/>
      <c r="RUW66" s="2"/>
      <c r="RUX66" s="2"/>
      <c r="RUY66" s="2"/>
      <c r="RUZ66" s="2"/>
      <c r="RVA66" s="2"/>
      <c r="RVB66" s="2"/>
      <c r="RVC66" s="2"/>
      <c r="RVD66" s="2"/>
      <c r="RVE66" s="2"/>
      <c r="RVF66" s="2"/>
      <c r="RVG66" s="2"/>
      <c r="RVH66" s="2"/>
      <c r="RVI66" s="2"/>
      <c r="RVJ66" s="2"/>
      <c r="RVK66" s="2"/>
      <c r="RVL66" s="2"/>
      <c r="RVM66" s="2"/>
      <c r="RVN66" s="2"/>
      <c r="RVO66" s="2"/>
      <c r="RVP66" s="2"/>
      <c r="RVQ66" s="2"/>
      <c r="RVR66" s="2"/>
      <c r="RVS66" s="2"/>
      <c r="RVT66" s="2"/>
      <c r="RVU66" s="2"/>
      <c r="RVV66" s="2"/>
      <c r="RVW66" s="2"/>
      <c r="RVX66" s="2"/>
      <c r="RVY66" s="2"/>
      <c r="RVZ66" s="2"/>
      <c r="RWA66" s="2"/>
      <c r="RWB66" s="2"/>
      <c r="RWC66" s="2"/>
      <c r="RWD66" s="2"/>
      <c r="RWE66" s="2"/>
      <c r="RWF66" s="2"/>
      <c r="RWG66" s="2"/>
      <c r="RWH66" s="2"/>
      <c r="RWI66" s="2"/>
      <c r="RWJ66" s="2"/>
      <c r="RWK66" s="2"/>
      <c r="RWL66" s="2"/>
      <c r="RWM66" s="2"/>
      <c r="RWN66" s="2"/>
      <c r="RWO66" s="2"/>
      <c r="RWP66" s="2"/>
      <c r="RWQ66" s="2"/>
      <c r="RWR66" s="2"/>
      <c r="RWS66" s="2"/>
      <c r="RWT66" s="2"/>
      <c r="RWU66" s="2"/>
      <c r="RWV66" s="2"/>
      <c r="RWW66" s="2"/>
      <c r="RWX66" s="2"/>
      <c r="RWY66" s="2"/>
      <c r="RWZ66" s="2"/>
      <c r="RXA66" s="2"/>
      <c r="RXB66" s="2"/>
      <c r="RXC66" s="2"/>
      <c r="RXD66" s="2"/>
      <c r="RXE66" s="2"/>
      <c r="RXF66" s="2"/>
      <c r="RXG66" s="2"/>
      <c r="RXH66" s="2"/>
      <c r="RXI66" s="2"/>
      <c r="RXJ66" s="2"/>
      <c r="RXK66" s="2"/>
      <c r="RXL66" s="2"/>
      <c r="RXM66" s="2"/>
      <c r="RXN66" s="2"/>
      <c r="RXO66" s="2"/>
      <c r="RXP66" s="2"/>
      <c r="RXQ66" s="2"/>
      <c r="RXR66" s="2"/>
      <c r="RXS66" s="2"/>
      <c r="RXT66" s="2"/>
      <c r="RXU66" s="2"/>
      <c r="RXV66" s="2"/>
      <c r="RXW66" s="2"/>
      <c r="RXX66" s="2"/>
      <c r="RXY66" s="2"/>
      <c r="RXZ66" s="2"/>
      <c r="RYA66" s="2"/>
      <c r="RYB66" s="2"/>
      <c r="RYC66" s="2"/>
      <c r="RYD66" s="2"/>
      <c r="RYE66" s="2"/>
      <c r="RYF66" s="2"/>
      <c r="RYG66" s="2"/>
      <c r="RYH66" s="2"/>
      <c r="RYI66" s="2"/>
      <c r="RYJ66" s="2"/>
      <c r="RYK66" s="2"/>
      <c r="RYL66" s="2"/>
      <c r="RYM66" s="2"/>
      <c r="RYN66" s="2"/>
      <c r="RYO66" s="2"/>
      <c r="RYP66" s="2"/>
      <c r="RYQ66" s="2"/>
      <c r="RYR66" s="2"/>
      <c r="RYS66" s="2"/>
      <c r="RYT66" s="2"/>
      <c r="RYU66" s="2"/>
      <c r="RYV66" s="2"/>
      <c r="RYW66" s="2"/>
      <c r="RYX66" s="2"/>
      <c r="RYY66" s="2"/>
      <c r="RYZ66" s="2"/>
      <c r="RZA66" s="2"/>
      <c r="RZB66" s="2"/>
      <c r="RZC66" s="2"/>
      <c r="RZD66" s="2"/>
      <c r="RZE66" s="2"/>
      <c r="RZF66" s="2"/>
      <c r="RZG66" s="2"/>
      <c r="RZH66" s="2"/>
      <c r="RZI66" s="2"/>
      <c r="RZJ66" s="2"/>
      <c r="RZK66" s="2"/>
      <c r="RZL66" s="2"/>
      <c r="RZM66" s="2"/>
      <c r="RZN66" s="2"/>
      <c r="RZO66" s="2"/>
      <c r="RZP66" s="2"/>
      <c r="RZQ66" s="2"/>
      <c r="RZR66" s="2"/>
      <c r="RZS66" s="2"/>
      <c r="RZT66" s="2"/>
      <c r="RZU66" s="2"/>
      <c r="RZV66" s="2"/>
      <c r="RZW66" s="2"/>
      <c r="RZX66" s="2"/>
      <c r="RZY66" s="2"/>
      <c r="RZZ66" s="2"/>
      <c r="SAA66" s="2"/>
      <c r="SAB66" s="2"/>
      <c r="SAC66" s="2"/>
      <c r="SAD66" s="2"/>
      <c r="SAE66" s="2"/>
      <c r="SAF66" s="2"/>
      <c r="SAG66" s="2"/>
      <c r="SAH66" s="2"/>
      <c r="SAI66" s="2"/>
      <c r="SAJ66" s="2"/>
      <c r="SAK66" s="2"/>
      <c r="SAL66" s="2"/>
      <c r="SAM66" s="2"/>
      <c r="SAN66" s="2"/>
      <c r="SAO66" s="2"/>
      <c r="SAP66" s="2"/>
      <c r="SAQ66" s="2"/>
      <c r="SAR66" s="2"/>
      <c r="SAS66" s="2"/>
      <c r="SAT66" s="2"/>
      <c r="SAU66" s="2"/>
      <c r="SAV66" s="2"/>
      <c r="SAW66" s="2"/>
      <c r="SAX66" s="2"/>
      <c r="SAY66" s="2"/>
      <c r="SAZ66" s="2"/>
      <c r="SBA66" s="2"/>
      <c r="SBB66" s="2"/>
      <c r="SBC66" s="2"/>
      <c r="SBD66" s="2"/>
      <c r="SBE66" s="2"/>
      <c r="SBF66" s="2"/>
      <c r="SBG66" s="2"/>
      <c r="SBH66" s="2"/>
      <c r="SBI66" s="2"/>
      <c r="SBJ66" s="2"/>
      <c r="SBK66" s="2"/>
      <c r="SBL66" s="2"/>
      <c r="SBM66" s="2"/>
      <c r="SBN66" s="2"/>
      <c r="SBO66" s="2"/>
      <c r="SBP66" s="2"/>
      <c r="SBQ66" s="2"/>
      <c r="SBR66" s="2"/>
      <c r="SBS66" s="2"/>
      <c r="SBT66" s="2"/>
      <c r="SBU66" s="2"/>
      <c r="SBV66" s="2"/>
      <c r="SBW66" s="2"/>
      <c r="SBX66" s="2"/>
      <c r="SBY66" s="2"/>
      <c r="SBZ66" s="2"/>
      <c r="SCA66" s="2"/>
      <c r="SCB66" s="2"/>
      <c r="SCC66" s="2"/>
      <c r="SCD66" s="2"/>
      <c r="SCE66" s="2"/>
      <c r="SCF66" s="2"/>
      <c r="SCG66" s="2"/>
      <c r="SCH66" s="2"/>
      <c r="SCI66" s="2"/>
      <c r="SCJ66" s="2"/>
      <c r="SCK66" s="2"/>
      <c r="SCL66" s="2"/>
      <c r="SCM66" s="2"/>
      <c r="SCN66" s="2"/>
      <c r="SCO66" s="2"/>
      <c r="SCP66" s="2"/>
      <c r="SCQ66" s="2"/>
      <c r="SCR66" s="2"/>
      <c r="SCS66" s="2"/>
      <c r="SCT66" s="2"/>
      <c r="SCU66" s="2"/>
      <c r="SCV66" s="2"/>
      <c r="SCW66" s="2"/>
      <c r="SCX66" s="2"/>
      <c r="SCY66" s="2"/>
      <c r="SCZ66" s="2"/>
      <c r="SDA66" s="2"/>
      <c r="SDB66" s="2"/>
      <c r="SDC66" s="2"/>
      <c r="SDD66" s="2"/>
      <c r="SDE66" s="2"/>
      <c r="SDF66" s="2"/>
      <c r="SDG66" s="2"/>
      <c r="SDH66" s="2"/>
      <c r="SDI66" s="2"/>
      <c r="SDJ66" s="2"/>
      <c r="SDK66" s="2"/>
      <c r="SDL66" s="2"/>
      <c r="SDM66" s="2"/>
      <c r="SDN66" s="2"/>
      <c r="SDO66" s="2"/>
      <c r="SDP66" s="2"/>
      <c r="SDQ66" s="2"/>
      <c r="SDR66" s="2"/>
      <c r="SDS66" s="2"/>
      <c r="SDT66" s="2"/>
      <c r="SDU66" s="2"/>
      <c r="SDV66" s="2"/>
      <c r="SDW66" s="2"/>
      <c r="SDX66" s="2"/>
      <c r="SDY66" s="2"/>
      <c r="SDZ66" s="2"/>
      <c r="SEA66" s="2"/>
      <c r="SEB66" s="2"/>
      <c r="SEC66" s="2"/>
      <c r="SED66" s="2"/>
      <c r="SEE66" s="2"/>
      <c r="SEF66" s="2"/>
      <c r="SEG66" s="2"/>
      <c r="SEH66" s="2"/>
      <c r="SEI66" s="2"/>
      <c r="SEJ66" s="2"/>
      <c r="SEK66" s="2"/>
      <c r="SEL66" s="2"/>
      <c r="SEM66" s="2"/>
      <c r="SEN66" s="2"/>
      <c r="SEO66" s="2"/>
      <c r="SEP66" s="2"/>
      <c r="SEQ66" s="2"/>
      <c r="SER66" s="2"/>
      <c r="SES66" s="2"/>
      <c r="SET66" s="2"/>
      <c r="SEU66" s="2"/>
      <c r="SEV66" s="2"/>
      <c r="SEW66" s="2"/>
      <c r="SEX66" s="2"/>
      <c r="SEY66" s="2"/>
      <c r="SEZ66" s="2"/>
      <c r="SFA66" s="2"/>
      <c r="SFB66" s="2"/>
      <c r="SFC66" s="2"/>
      <c r="SFD66" s="2"/>
      <c r="SFE66" s="2"/>
      <c r="SFF66" s="2"/>
      <c r="SFG66" s="2"/>
      <c r="SFH66" s="2"/>
      <c r="SFI66" s="2"/>
      <c r="SFJ66" s="2"/>
      <c r="SFK66" s="2"/>
      <c r="SFL66" s="2"/>
      <c r="SFM66" s="2"/>
      <c r="SFN66" s="2"/>
      <c r="SFO66" s="2"/>
      <c r="SFP66" s="2"/>
      <c r="SFQ66" s="2"/>
      <c r="SFR66" s="2"/>
      <c r="SFS66" s="2"/>
      <c r="SFT66" s="2"/>
      <c r="SFU66" s="2"/>
      <c r="SFV66" s="2"/>
      <c r="SFW66" s="2"/>
      <c r="SFX66" s="2"/>
      <c r="SFY66" s="2"/>
      <c r="SFZ66" s="2"/>
      <c r="SGA66" s="2"/>
      <c r="SGB66" s="2"/>
      <c r="SGC66" s="2"/>
      <c r="SGD66" s="2"/>
      <c r="SGE66" s="2"/>
      <c r="SGF66" s="2"/>
      <c r="SGG66" s="2"/>
      <c r="SGH66" s="2"/>
      <c r="SGI66" s="2"/>
      <c r="SGJ66" s="2"/>
      <c r="SGK66" s="2"/>
      <c r="SGL66" s="2"/>
      <c r="SGM66" s="2"/>
      <c r="SGN66" s="2"/>
      <c r="SGO66" s="2"/>
      <c r="SGP66" s="2"/>
      <c r="SGQ66" s="2"/>
      <c r="SGR66" s="2"/>
      <c r="SGS66" s="2"/>
      <c r="SGT66" s="2"/>
      <c r="SGU66" s="2"/>
      <c r="SGV66" s="2"/>
      <c r="SGW66" s="2"/>
      <c r="SGX66" s="2"/>
      <c r="SGY66" s="2"/>
      <c r="SGZ66" s="2"/>
      <c r="SHA66" s="2"/>
      <c r="SHB66" s="2"/>
      <c r="SHC66" s="2"/>
      <c r="SHD66" s="2"/>
      <c r="SHE66" s="2"/>
      <c r="SHF66" s="2"/>
      <c r="SHG66" s="2"/>
      <c r="SHH66" s="2"/>
      <c r="SHI66" s="2"/>
      <c r="SHJ66" s="2"/>
      <c r="SHK66" s="2"/>
      <c r="SHL66" s="2"/>
      <c r="SHM66" s="2"/>
      <c r="SHN66" s="2"/>
      <c r="SHO66" s="2"/>
      <c r="SHP66" s="2"/>
      <c r="SHQ66" s="2"/>
      <c r="SHR66" s="2"/>
      <c r="SHS66" s="2"/>
      <c r="SHT66" s="2"/>
      <c r="SHU66" s="2"/>
      <c r="SHV66" s="2"/>
      <c r="SHW66" s="2"/>
      <c r="SHX66" s="2"/>
      <c r="SHY66" s="2"/>
      <c r="SHZ66" s="2"/>
      <c r="SIA66" s="2"/>
      <c r="SIB66" s="2"/>
      <c r="SIC66" s="2"/>
      <c r="SID66" s="2"/>
      <c r="SIE66" s="2"/>
      <c r="SIF66" s="2"/>
      <c r="SIG66" s="2"/>
      <c r="SIH66" s="2"/>
      <c r="SII66" s="2"/>
      <c r="SIJ66" s="2"/>
      <c r="SIK66" s="2"/>
      <c r="SIL66" s="2"/>
      <c r="SIM66" s="2"/>
      <c r="SIN66" s="2"/>
      <c r="SIO66" s="2"/>
      <c r="SIP66" s="2"/>
      <c r="SIQ66" s="2"/>
      <c r="SIR66" s="2"/>
      <c r="SIS66" s="2"/>
      <c r="SIT66" s="2"/>
      <c r="SIU66" s="2"/>
      <c r="SIV66" s="2"/>
      <c r="SIW66" s="2"/>
      <c r="SIX66" s="2"/>
      <c r="SIY66" s="2"/>
      <c r="SIZ66" s="2"/>
      <c r="SJA66" s="2"/>
      <c r="SJB66" s="2"/>
      <c r="SJC66" s="2"/>
      <c r="SJD66" s="2"/>
      <c r="SJE66" s="2"/>
      <c r="SJF66" s="2"/>
      <c r="SJG66" s="2"/>
      <c r="SJH66" s="2"/>
      <c r="SJI66" s="2"/>
      <c r="SJJ66" s="2"/>
      <c r="SJK66" s="2"/>
      <c r="SJL66" s="2"/>
      <c r="SJM66" s="2"/>
      <c r="SJN66" s="2"/>
      <c r="SJO66" s="2"/>
      <c r="SJP66" s="2"/>
      <c r="SJQ66" s="2"/>
      <c r="SJR66" s="2"/>
      <c r="SJS66" s="2"/>
      <c r="SJT66" s="2"/>
      <c r="SJU66" s="2"/>
      <c r="SJV66" s="2"/>
      <c r="SJW66" s="2"/>
      <c r="SJX66" s="2"/>
      <c r="SJY66" s="2"/>
      <c r="SJZ66" s="2"/>
      <c r="SKA66" s="2"/>
      <c r="SKB66" s="2"/>
      <c r="SKC66" s="2"/>
      <c r="SKD66" s="2"/>
      <c r="SKE66" s="2"/>
      <c r="SKF66" s="2"/>
      <c r="SKG66" s="2"/>
      <c r="SKH66" s="2"/>
      <c r="SKI66" s="2"/>
      <c r="SKJ66" s="2"/>
      <c r="SKK66" s="2"/>
      <c r="SKL66" s="2"/>
      <c r="SKM66" s="2"/>
      <c r="SKN66" s="2"/>
      <c r="SKO66" s="2"/>
      <c r="SKP66" s="2"/>
      <c r="SKQ66" s="2"/>
      <c r="SKR66" s="2"/>
      <c r="SKS66" s="2"/>
      <c r="SKT66" s="2"/>
      <c r="SKU66" s="2"/>
      <c r="SKV66" s="2"/>
      <c r="SKW66" s="2"/>
      <c r="SKX66" s="2"/>
      <c r="SKY66" s="2"/>
      <c r="SKZ66" s="2"/>
      <c r="SLA66" s="2"/>
      <c r="SLB66" s="2"/>
      <c r="SLC66" s="2"/>
      <c r="SLD66" s="2"/>
      <c r="SLE66" s="2"/>
      <c r="SLF66" s="2"/>
      <c r="SLG66" s="2"/>
      <c r="SLH66" s="2"/>
      <c r="SLI66" s="2"/>
      <c r="SLJ66" s="2"/>
      <c r="SLK66" s="2"/>
      <c r="SLL66" s="2"/>
      <c r="SLM66" s="2"/>
      <c r="SLN66" s="2"/>
      <c r="SLO66" s="2"/>
      <c r="SLP66" s="2"/>
      <c r="SLQ66" s="2"/>
      <c r="SLR66" s="2"/>
      <c r="SLS66" s="2"/>
      <c r="SLT66" s="2"/>
      <c r="SLU66" s="2"/>
      <c r="SLV66" s="2"/>
      <c r="SLW66" s="2"/>
      <c r="SLX66" s="2"/>
      <c r="SLY66" s="2"/>
      <c r="SLZ66" s="2"/>
      <c r="SMA66" s="2"/>
      <c r="SMB66" s="2"/>
      <c r="SMC66" s="2"/>
      <c r="SMD66" s="2"/>
      <c r="SME66" s="2"/>
      <c r="SMF66" s="2"/>
      <c r="SMG66" s="2"/>
      <c r="SMH66" s="2"/>
      <c r="SMI66" s="2"/>
      <c r="SMJ66" s="2"/>
      <c r="SMK66" s="2"/>
      <c r="SML66" s="2"/>
      <c r="SMM66" s="2"/>
      <c r="SMN66" s="2"/>
      <c r="SMO66" s="2"/>
      <c r="SMP66" s="2"/>
      <c r="SMQ66" s="2"/>
      <c r="SMR66" s="2"/>
      <c r="SMS66" s="2"/>
      <c r="SMT66" s="2"/>
      <c r="SMU66" s="2"/>
      <c r="SMV66" s="2"/>
      <c r="SMW66" s="2"/>
      <c r="SMX66" s="2"/>
      <c r="SMY66" s="2"/>
      <c r="SMZ66" s="2"/>
      <c r="SNA66" s="2"/>
      <c r="SNB66" s="2"/>
      <c r="SNC66" s="2"/>
      <c r="SND66" s="2"/>
      <c r="SNE66" s="2"/>
      <c r="SNF66" s="2"/>
      <c r="SNG66" s="2"/>
      <c r="SNH66" s="2"/>
      <c r="SNI66" s="2"/>
      <c r="SNJ66" s="2"/>
      <c r="SNK66" s="2"/>
      <c r="SNL66" s="2"/>
      <c r="SNM66" s="2"/>
      <c r="SNN66" s="2"/>
      <c r="SNO66" s="2"/>
      <c r="SNP66" s="2"/>
      <c r="SNQ66" s="2"/>
      <c r="SNR66" s="2"/>
      <c r="SNS66" s="2"/>
      <c r="SNT66" s="2"/>
      <c r="SNU66" s="2"/>
      <c r="SNV66" s="2"/>
      <c r="SNW66" s="2"/>
      <c r="SNX66" s="2"/>
      <c r="SNY66" s="2"/>
      <c r="SNZ66" s="2"/>
      <c r="SOA66" s="2"/>
      <c r="SOB66" s="2"/>
      <c r="SOC66" s="2"/>
      <c r="SOD66" s="2"/>
      <c r="SOE66" s="2"/>
      <c r="SOF66" s="2"/>
      <c r="SOG66" s="2"/>
      <c r="SOH66" s="2"/>
      <c r="SOI66" s="2"/>
      <c r="SOJ66" s="2"/>
      <c r="SOK66" s="2"/>
      <c r="SOL66" s="2"/>
      <c r="SOM66" s="2"/>
      <c r="SON66" s="2"/>
      <c r="SOO66" s="2"/>
      <c r="SOP66" s="2"/>
      <c r="SOQ66" s="2"/>
      <c r="SOR66" s="2"/>
      <c r="SOS66" s="2"/>
      <c r="SOT66" s="2"/>
      <c r="SOU66" s="2"/>
      <c r="SOV66" s="2"/>
      <c r="SOW66" s="2"/>
      <c r="SOX66" s="2"/>
      <c r="SOY66" s="2"/>
      <c r="SOZ66" s="2"/>
      <c r="SPA66" s="2"/>
      <c r="SPB66" s="2"/>
      <c r="SPC66" s="2"/>
      <c r="SPD66" s="2"/>
      <c r="SPE66" s="2"/>
      <c r="SPF66" s="2"/>
      <c r="SPG66" s="2"/>
      <c r="SPH66" s="2"/>
      <c r="SPI66" s="2"/>
      <c r="SPJ66" s="2"/>
      <c r="SPK66" s="2"/>
      <c r="SPL66" s="2"/>
      <c r="SPM66" s="2"/>
      <c r="SPN66" s="2"/>
      <c r="SPO66" s="2"/>
      <c r="SPP66" s="2"/>
      <c r="SPQ66" s="2"/>
      <c r="SPR66" s="2"/>
      <c r="SPS66" s="2"/>
      <c r="SPT66" s="2"/>
      <c r="SPU66" s="2"/>
      <c r="SPV66" s="2"/>
      <c r="SPW66" s="2"/>
      <c r="SPX66" s="2"/>
      <c r="SPY66" s="2"/>
      <c r="SPZ66" s="2"/>
      <c r="SQA66" s="2"/>
      <c r="SQB66" s="2"/>
      <c r="SQC66" s="2"/>
      <c r="SQD66" s="2"/>
      <c r="SQE66" s="2"/>
      <c r="SQF66" s="2"/>
      <c r="SQG66" s="2"/>
      <c r="SQH66" s="2"/>
      <c r="SQI66" s="2"/>
      <c r="SQJ66" s="2"/>
      <c r="SQK66" s="2"/>
      <c r="SQL66" s="2"/>
      <c r="SQM66" s="2"/>
      <c r="SQN66" s="2"/>
      <c r="SQO66" s="2"/>
      <c r="SQP66" s="2"/>
      <c r="SQQ66" s="2"/>
      <c r="SQR66" s="2"/>
      <c r="SQS66" s="2"/>
      <c r="SQT66" s="2"/>
      <c r="SQU66" s="2"/>
      <c r="SQV66" s="2"/>
      <c r="SQW66" s="2"/>
      <c r="SQX66" s="2"/>
      <c r="SQY66" s="2"/>
      <c r="SQZ66" s="2"/>
      <c r="SRA66" s="2"/>
      <c r="SRB66" s="2"/>
      <c r="SRC66" s="2"/>
      <c r="SRD66" s="2"/>
      <c r="SRE66" s="2"/>
      <c r="SRF66" s="2"/>
      <c r="SRG66" s="2"/>
      <c r="SRH66" s="2"/>
      <c r="SRI66" s="2"/>
      <c r="SRJ66" s="2"/>
      <c r="SRK66" s="2"/>
      <c r="SRL66" s="2"/>
      <c r="SRM66" s="2"/>
      <c r="SRN66" s="2"/>
      <c r="SRO66" s="2"/>
      <c r="SRP66" s="2"/>
      <c r="SRQ66" s="2"/>
      <c r="SRR66" s="2"/>
      <c r="SRS66" s="2"/>
      <c r="SRT66" s="2"/>
      <c r="SRU66" s="2"/>
      <c r="SRV66" s="2"/>
      <c r="SRW66" s="2"/>
      <c r="SRX66" s="2"/>
      <c r="SRY66" s="2"/>
      <c r="SRZ66" s="2"/>
      <c r="SSA66" s="2"/>
      <c r="SSB66" s="2"/>
      <c r="SSC66" s="2"/>
      <c r="SSD66" s="2"/>
      <c r="SSE66" s="2"/>
      <c r="SSF66" s="2"/>
      <c r="SSG66" s="2"/>
      <c r="SSH66" s="2"/>
      <c r="SSI66" s="2"/>
      <c r="SSJ66" s="2"/>
      <c r="SSK66" s="2"/>
      <c r="SSL66" s="2"/>
      <c r="SSM66" s="2"/>
      <c r="SSN66" s="2"/>
      <c r="SSO66" s="2"/>
      <c r="SSP66" s="2"/>
      <c r="SSQ66" s="2"/>
      <c r="SSR66" s="2"/>
      <c r="SSS66" s="2"/>
      <c r="SST66" s="2"/>
      <c r="SSU66" s="2"/>
      <c r="SSV66" s="2"/>
      <c r="SSW66" s="2"/>
      <c r="SSX66" s="2"/>
      <c r="SSY66" s="2"/>
      <c r="SSZ66" s="2"/>
      <c r="STA66" s="2"/>
      <c r="STB66" s="2"/>
      <c r="STC66" s="2"/>
      <c r="STD66" s="2"/>
      <c r="STE66" s="2"/>
      <c r="STF66" s="2"/>
      <c r="STG66" s="2"/>
      <c r="STH66" s="2"/>
      <c r="STI66" s="2"/>
      <c r="STJ66" s="2"/>
      <c r="STK66" s="2"/>
      <c r="STL66" s="2"/>
      <c r="STM66" s="2"/>
      <c r="STN66" s="2"/>
      <c r="STO66" s="2"/>
      <c r="STP66" s="2"/>
      <c r="STQ66" s="2"/>
      <c r="STR66" s="2"/>
      <c r="STS66" s="2"/>
      <c r="STT66" s="2"/>
      <c r="STU66" s="2"/>
      <c r="STV66" s="2"/>
      <c r="STW66" s="2"/>
      <c r="STX66" s="2"/>
      <c r="STY66" s="2"/>
      <c r="STZ66" s="2"/>
      <c r="SUA66" s="2"/>
      <c r="SUB66" s="2"/>
      <c r="SUC66" s="2"/>
      <c r="SUD66" s="2"/>
      <c r="SUE66" s="2"/>
      <c r="SUF66" s="2"/>
      <c r="SUG66" s="2"/>
      <c r="SUH66" s="2"/>
      <c r="SUI66" s="2"/>
      <c r="SUJ66" s="2"/>
      <c r="SUK66" s="2"/>
      <c r="SUL66" s="2"/>
      <c r="SUM66" s="2"/>
      <c r="SUN66" s="2"/>
      <c r="SUO66" s="2"/>
      <c r="SUP66" s="2"/>
      <c r="SUQ66" s="2"/>
      <c r="SUR66" s="2"/>
      <c r="SUS66" s="2"/>
      <c r="SUT66" s="2"/>
      <c r="SUU66" s="2"/>
      <c r="SUV66" s="2"/>
      <c r="SUW66" s="2"/>
      <c r="SUX66" s="2"/>
      <c r="SUY66" s="2"/>
      <c r="SUZ66" s="2"/>
      <c r="SVA66" s="2"/>
      <c r="SVB66" s="2"/>
      <c r="SVC66" s="2"/>
      <c r="SVD66" s="2"/>
      <c r="SVE66" s="2"/>
      <c r="SVF66" s="2"/>
      <c r="SVG66" s="2"/>
      <c r="SVH66" s="2"/>
      <c r="SVI66" s="2"/>
      <c r="SVJ66" s="2"/>
      <c r="SVK66" s="2"/>
      <c r="SVL66" s="2"/>
      <c r="SVM66" s="2"/>
      <c r="SVN66" s="2"/>
      <c r="SVO66" s="2"/>
      <c r="SVP66" s="2"/>
      <c r="SVQ66" s="2"/>
      <c r="SVR66" s="2"/>
      <c r="SVS66" s="2"/>
      <c r="SVT66" s="2"/>
      <c r="SVU66" s="2"/>
      <c r="SVV66" s="2"/>
      <c r="SVW66" s="2"/>
      <c r="SVX66" s="2"/>
      <c r="SVY66" s="2"/>
      <c r="SVZ66" s="2"/>
      <c r="SWA66" s="2"/>
      <c r="SWB66" s="2"/>
      <c r="SWC66" s="2"/>
      <c r="SWD66" s="2"/>
      <c r="SWE66" s="2"/>
      <c r="SWF66" s="2"/>
      <c r="SWG66" s="2"/>
      <c r="SWH66" s="2"/>
      <c r="SWI66" s="2"/>
      <c r="SWJ66" s="2"/>
      <c r="SWK66" s="2"/>
      <c r="SWL66" s="2"/>
      <c r="SWM66" s="2"/>
      <c r="SWN66" s="2"/>
      <c r="SWO66" s="2"/>
      <c r="SWP66" s="2"/>
      <c r="SWQ66" s="2"/>
      <c r="SWR66" s="2"/>
      <c r="SWS66" s="2"/>
      <c r="SWT66" s="2"/>
      <c r="SWU66" s="2"/>
      <c r="SWV66" s="2"/>
      <c r="SWW66" s="2"/>
      <c r="SWX66" s="2"/>
      <c r="SWY66" s="2"/>
      <c r="SWZ66" s="2"/>
      <c r="SXA66" s="2"/>
      <c r="SXB66" s="2"/>
      <c r="SXC66" s="2"/>
      <c r="SXD66" s="2"/>
      <c r="SXE66" s="2"/>
      <c r="SXF66" s="2"/>
      <c r="SXG66" s="2"/>
      <c r="SXH66" s="2"/>
      <c r="SXI66" s="2"/>
      <c r="SXJ66" s="2"/>
      <c r="SXK66" s="2"/>
      <c r="SXL66" s="2"/>
      <c r="SXM66" s="2"/>
      <c r="SXN66" s="2"/>
      <c r="SXO66" s="2"/>
      <c r="SXP66" s="2"/>
      <c r="SXQ66" s="2"/>
      <c r="SXR66" s="2"/>
      <c r="SXS66" s="2"/>
      <c r="SXT66" s="2"/>
      <c r="SXU66" s="2"/>
      <c r="SXV66" s="2"/>
      <c r="SXW66" s="2"/>
      <c r="SXX66" s="2"/>
      <c r="SXY66" s="2"/>
      <c r="SXZ66" s="2"/>
      <c r="SYA66" s="2"/>
      <c r="SYB66" s="2"/>
      <c r="SYC66" s="2"/>
      <c r="SYD66" s="2"/>
      <c r="SYE66" s="2"/>
      <c r="SYF66" s="2"/>
      <c r="SYG66" s="2"/>
      <c r="SYH66" s="2"/>
      <c r="SYI66" s="2"/>
      <c r="SYJ66" s="2"/>
      <c r="SYK66" s="2"/>
      <c r="SYL66" s="2"/>
      <c r="SYM66" s="2"/>
      <c r="SYN66" s="2"/>
      <c r="SYO66" s="2"/>
      <c r="SYP66" s="2"/>
      <c r="SYQ66" s="2"/>
      <c r="SYR66" s="2"/>
      <c r="SYS66" s="2"/>
      <c r="SYT66" s="2"/>
      <c r="SYU66" s="2"/>
      <c r="SYV66" s="2"/>
      <c r="SYW66" s="2"/>
      <c r="SYX66" s="2"/>
      <c r="SYY66" s="2"/>
      <c r="SYZ66" s="2"/>
      <c r="SZA66" s="2"/>
      <c r="SZB66" s="2"/>
      <c r="SZC66" s="2"/>
      <c r="SZD66" s="2"/>
      <c r="SZE66" s="2"/>
      <c r="SZF66" s="2"/>
      <c r="SZG66" s="2"/>
      <c r="SZH66" s="2"/>
      <c r="SZI66" s="2"/>
      <c r="SZJ66" s="2"/>
      <c r="SZK66" s="2"/>
      <c r="SZL66" s="2"/>
      <c r="SZM66" s="2"/>
      <c r="SZN66" s="2"/>
      <c r="SZO66" s="2"/>
      <c r="SZP66" s="2"/>
      <c r="SZQ66" s="2"/>
      <c r="SZR66" s="2"/>
      <c r="SZS66" s="2"/>
      <c r="SZT66" s="2"/>
      <c r="SZU66" s="2"/>
      <c r="SZV66" s="2"/>
      <c r="SZW66" s="2"/>
      <c r="SZX66" s="2"/>
      <c r="SZY66" s="2"/>
      <c r="SZZ66" s="2"/>
      <c r="TAA66" s="2"/>
      <c r="TAB66" s="2"/>
      <c r="TAC66" s="2"/>
      <c r="TAD66" s="2"/>
      <c r="TAE66" s="2"/>
      <c r="TAF66" s="2"/>
      <c r="TAG66" s="2"/>
      <c r="TAH66" s="2"/>
      <c r="TAI66" s="2"/>
      <c r="TAJ66" s="2"/>
      <c r="TAK66" s="2"/>
      <c r="TAL66" s="2"/>
      <c r="TAM66" s="2"/>
      <c r="TAN66" s="2"/>
      <c r="TAO66" s="2"/>
      <c r="TAP66" s="2"/>
      <c r="TAQ66" s="2"/>
      <c r="TAR66" s="2"/>
      <c r="TAS66" s="2"/>
      <c r="TAT66" s="2"/>
      <c r="TAU66" s="2"/>
      <c r="TAV66" s="2"/>
      <c r="TAW66" s="2"/>
      <c r="TAX66" s="2"/>
      <c r="TAY66" s="2"/>
      <c r="TAZ66" s="2"/>
      <c r="TBA66" s="2"/>
      <c r="TBB66" s="2"/>
      <c r="TBC66" s="2"/>
      <c r="TBD66" s="2"/>
      <c r="TBE66" s="2"/>
      <c r="TBF66" s="2"/>
      <c r="TBG66" s="2"/>
      <c r="TBH66" s="2"/>
      <c r="TBI66" s="2"/>
      <c r="TBJ66" s="2"/>
      <c r="TBK66" s="2"/>
      <c r="TBL66" s="2"/>
      <c r="TBM66" s="2"/>
      <c r="TBN66" s="2"/>
      <c r="TBO66" s="2"/>
      <c r="TBP66" s="2"/>
      <c r="TBQ66" s="2"/>
      <c r="TBR66" s="2"/>
      <c r="TBS66" s="2"/>
      <c r="TBT66" s="2"/>
      <c r="TBU66" s="2"/>
      <c r="TBV66" s="2"/>
      <c r="TBW66" s="2"/>
      <c r="TBX66" s="2"/>
      <c r="TBY66" s="2"/>
      <c r="TBZ66" s="2"/>
      <c r="TCA66" s="2"/>
      <c r="TCB66" s="2"/>
      <c r="TCC66" s="2"/>
      <c r="TCD66" s="2"/>
      <c r="TCE66" s="2"/>
      <c r="TCF66" s="2"/>
      <c r="TCG66" s="2"/>
      <c r="TCH66" s="2"/>
      <c r="TCI66" s="2"/>
      <c r="TCJ66" s="2"/>
      <c r="TCK66" s="2"/>
      <c r="TCL66" s="2"/>
      <c r="TCM66" s="2"/>
      <c r="TCN66" s="2"/>
      <c r="TCO66" s="2"/>
      <c r="TCP66" s="2"/>
      <c r="TCQ66" s="2"/>
      <c r="TCR66" s="2"/>
      <c r="TCS66" s="2"/>
      <c r="TCT66" s="2"/>
      <c r="TCU66" s="2"/>
      <c r="TCV66" s="2"/>
      <c r="TCW66" s="2"/>
      <c r="TCX66" s="2"/>
      <c r="TCY66" s="2"/>
      <c r="TCZ66" s="2"/>
      <c r="TDA66" s="2"/>
      <c r="TDB66" s="2"/>
      <c r="TDC66" s="2"/>
      <c r="TDD66" s="2"/>
      <c r="TDE66" s="2"/>
      <c r="TDF66" s="2"/>
      <c r="TDG66" s="2"/>
      <c r="TDH66" s="2"/>
      <c r="TDI66" s="2"/>
      <c r="TDJ66" s="2"/>
      <c r="TDK66" s="2"/>
      <c r="TDL66" s="2"/>
      <c r="TDM66" s="2"/>
      <c r="TDN66" s="2"/>
      <c r="TDO66" s="2"/>
      <c r="TDP66" s="2"/>
      <c r="TDQ66" s="2"/>
      <c r="TDR66" s="2"/>
      <c r="TDS66" s="2"/>
      <c r="TDT66" s="2"/>
      <c r="TDU66" s="2"/>
      <c r="TDV66" s="2"/>
      <c r="TDW66" s="2"/>
      <c r="TDX66" s="2"/>
      <c r="TDY66" s="2"/>
      <c r="TDZ66" s="2"/>
      <c r="TEA66" s="2"/>
      <c r="TEB66" s="2"/>
      <c r="TEC66" s="2"/>
      <c r="TED66" s="2"/>
      <c r="TEE66" s="2"/>
      <c r="TEF66" s="2"/>
      <c r="TEG66" s="2"/>
      <c r="TEH66" s="2"/>
      <c r="TEI66" s="2"/>
      <c r="TEJ66" s="2"/>
      <c r="TEK66" s="2"/>
      <c r="TEL66" s="2"/>
      <c r="TEM66" s="2"/>
      <c r="TEN66" s="2"/>
      <c r="TEO66" s="2"/>
      <c r="TEP66" s="2"/>
      <c r="TEQ66" s="2"/>
      <c r="TER66" s="2"/>
      <c r="TES66" s="2"/>
      <c r="TET66" s="2"/>
      <c r="TEU66" s="2"/>
      <c r="TEV66" s="2"/>
      <c r="TEW66" s="2"/>
      <c r="TEX66" s="2"/>
      <c r="TEY66" s="2"/>
      <c r="TEZ66" s="2"/>
      <c r="TFA66" s="2"/>
      <c r="TFB66" s="2"/>
      <c r="TFC66" s="2"/>
      <c r="TFD66" s="2"/>
      <c r="TFE66" s="2"/>
      <c r="TFF66" s="2"/>
      <c r="TFG66" s="2"/>
      <c r="TFH66" s="2"/>
      <c r="TFI66" s="2"/>
      <c r="TFJ66" s="2"/>
      <c r="TFK66" s="2"/>
      <c r="TFL66" s="2"/>
      <c r="TFM66" s="2"/>
      <c r="TFN66" s="2"/>
      <c r="TFO66" s="2"/>
      <c r="TFP66" s="2"/>
      <c r="TFQ66" s="2"/>
      <c r="TFR66" s="2"/>
      <c r="TFS66" s="2"/>
      <c r="TFT66" s="2"/>
      <c r="TFU66" s="2"/>
      <c r="TFV66" s="2"/>
      <c r="TFW66" s="2"/>
      <c r="TFX66" s="2"/>
      <c r="TFY66" s="2"/>
      <c r="TFZ66" s="2"/>
      <c r="TGA66" s="2"/>
      <c r="TGB66" s="2"/>
      <c r="TGC66" s="2"/>
      <c r="TGD66" s="2"/>
      <c r="TGE66" s="2"/>
      <c r="TGF66" s="2"/>
      <c r="TGG66" s="2"/>
      <c r="TGH66" s="2"/>
      <c r="TGI66" s="2"/>
      <c r="TGJ66" s="2"/>
      <c r="TGK66" s="2"/>
      <c r="TGL66" s="2"/>
      <c r="TGM66" s="2"/>
      <c r="TGN66" s="2"/>
      <c r="TGO66" s="2"/>
      <c r="TGP66" s="2"/>
      <c r="TGQ66" s="2"/>
      <c r="TGR66" s="2"/>
      <c r="TGS66" s="2"/>
      <c r="TGT66" s="2"/>
      <c r="TGU66" s="2"/>
      <c r="TGV66" s="2"/>
      <c r="TGW66" s="2"/>
      <c r="TGX66" s="2"/>
      <c r="TGY66" s="2"/>
      <c r="TGZ66" s="2"/>
      <c r="THA66" s="2"/>
      <c r="THB66" s="2"/>
      <c r="THC66" s="2"/>
      <c r="THD66" s="2"/>
      <c r="THE66" s="2"/>
      <c r="THF66" s="2"/>
      <c r="THG66" s="2"/>
      <c r="THH66" s="2"/>
      <c r="THI66" s="2"/>
      <c r="THJ66" s="2"/>
      <c r="THK66" s="2"/>
      <c r="THL66" s="2"/>
      <c r="THM66" s="2"/>
      <c r="THN66" s="2"/>
      <c r="THO66" s="2"/>
      <c r="THP66" s="2"/>
      <c r="THQ66" s="2"/>
      <c r="THR66" s="2"/>
      <c r="THS66" s="2"/>
      <c r="THT66" s="2"/>
      <c r="THU66" s="2"/>
      <c r="THV66" s="2"/>
      <c r="THW66" s="2"/>
      <c r="THX66" s="2"/>
      <c r="THY66" s="2"/>
      <c r="THZ66" s="2"/>
      <c r="TIA66" s="2"/>
      <c r="TIB66" s="2"/>
      <c r="TIC66" s="2"/>
      <c r="TID66" s="2"/>
      <c r="TIE66" s="2"/>
      <c r="TIF66" s="2"/>
      <c r="TIG66" s="2"/>
      <c r="TIH66" s="2"/>
      <c r="TII66" s="2"/>
      <c r="TIJ66" s="2"/>
      <c r="TIK66" s="2"/>
      <c r="TIL66" s="2"/>
      <c r="TIM66" s="2"/>
      <c r="TIN66" s="2"/>
      <c r="TIO66" s="2"/>
      <c r="TIP66" s="2"/>
      <c r="TIQ66" s="2"/>
      <c r="TIR66" s="2"/>
      <c r="TIS66" s="2"/>
      <c r="TIT66" s="2"/>
      <c r="TIU66" s="2"/>
      <c r="TIV66" s="2"/>
      <c r="TIW66" s="2"/>
      <c r="TIX66" s="2"/>
      <c r="TIY66" s="2"/>
      <c r="TIZ66" s="2"/>
      <c r="TJA66" s="2"/>
      <c r="TJB66" s="2"/>
      <c r="TJC66" s="2"/>
      <c r="TJD66" s="2"/>
      <c r="TJE66" s="2"/>
      <c r="TJF66" s="2"/>
      <c r="TJG66" s="2"/>
      <c r="TJH66" s="2"/>
      <c r="TJI66" s="2"/>
      <c r="TJJ66" s="2"/>
      <c r="TJK66" s="2"/>
      <c r="TJL66" s="2"/>
      <c r="TJM66" s="2"/>
      <c r="TJN66" s="2"/>
      <c r="TJO66" s="2"/>
      <c r="TJP66" s="2"/>
      <c r="TJQ66" s="2"/>
      <c r="TJR66" s="2"/>
      <c r="TJS66" s="2"/>
      <c r="TJT66" s="2"/>
      <c r="TJU66" s="2"/>
      <c r="TJV66" s="2"/>
      <c r="TJW66" s="2"/>
      <c r="TJX66" s="2"/>
      <c r="TJY66" s="2"/>
      <c r="TJZ66" s="2"/>
      <c r="TKA66" s="2"/>
      <c r="TKB66" s="2"/>
      <c r="TKC66" s="2"/>
      <c r="TKD66" s="2"/>
      <c r="TKE66" s="2"/>
      <c r="TKF66" s="2"/>
      <c r="TKG66" s="2"/>
      <c r="TKH66" s="2"/>
      <c r="TKI66" s="2"/>
      <c r="TKJ66" s="2"/>
      <c r="TKK66" s="2"/>
      <c r="TKL66" s="2"/>
      <c r="TKM66" s="2"/>
      <c r="TKN66" s="2"/>
      <c r="TKO66" s="2"/>
      <c r="TKP66" s="2"/>
      <c r="TKQ66" s="2"/>
      <c r="TKR66" s="2"/>
      <c r="TKS66" s="2"/>
      <c r="TKT66" s="2"/>
      <c r="TKU66" s="2"/>
      <c r="TKV66" s="2"/>
      <c r="TKW66" s="2"/>
      <c r="TKX66" s="2"/>
      <c r="TKY66" s="2"/>
      <c r="TKZ66" s="2"/>
      <c r="TLA66" s="2"/>
      <c r="TLB66" s="2"/>
      <c r="TLC66" s="2"/>
      <c r="TLD66" s="2"/>
      <c r="TLE66" s="2"/>
      <c r="TLF66" s="2"/>
      <c r="TLG66" s="2"/>
      <c r="TLH66" s="2"/>
      <c r="TLI66" s="2"/>
      <c r="TLJ66" s="2"/>
      <c r="TLK66" s="2"/>
      <c r="TLL66" s="2"/>
      <c r="TLM66" s="2"/>
      <c r="TLN66" s="2"/>
      <c r="TLO66" s="2"/>
      <c r="TLP66" s="2"/>
      <c r="TLQ66" s="2"/>
      <c r="TLR66" s="2"/>
      <c r="TLS66" s="2"/>
      <c r="TLT66" s="2"/>
      <c r="TLU66" s="2"/>
      <c r="TLV66" s="2"/>
      <c r="TLW66" s="2"/>
      <c r="TLX66" s="2"/>
      <c r="TLY66" s="2"/>
      <c r="TLZ66" s="2"/>
      <c r="TMA66" s="2"/>
      <c r="TMB66" s="2"/>
      <c r="TMC66" s="2"/>
      <c r="TMD66" s="2"/>
      <c r="TME66" s="2"/>
      <c r="TMF66" s="2"/>
      <c r="TMG66" s="2"/>
      <c r="TMH66" s="2"/>
      <c r="TMI66" s="2"/>
      <c r="TMJ66" s="2"/>
      <c r="TMK66" s="2"/>
      <c r="TML66" s="2"/>
      <c r="TMM66" s="2"/>
      <c r="TMN66" s="2"/>
      <c r="TMO66" s="2"/>
      <c r="TMP66" s="2"/>
      <c r="TMQ66" s="2"/>
      <c r="TMR66" s="2"/>
      <c r="TMS66" s="2"/>
      <c r="TMT66" s="2"/>
      <c r="TMU66" s="2"/>
      <c r="TMV66" s="2"/>
      <c r="TMW66" s="2"/>
      <c r="TMX66" s="2"/>
      <c r="TMY66" s="2"/>
      <c r="TMZ66" s="2"/>
      <c r="TNA66" s="2"/>
      <c r="TNB66" s="2"/>
      <c r="TNC66" s="2"/>
      <c r="TND66" s="2"/>
      <c r="TNE66" s="2"/>
      <c r="TNF66" s="2"/>
      <c r="TNG66" s="2"/>
      <c r="TNH66" s="2"/>
      <c r="TNI66" s="2"/>
      <c r="TNJ66" s="2"/>
      <c r="TNK66" s="2"/>
      <c r="TNL66" s="2"/>
      <c r="TNM66" s="2"/>
      <c r="TNN66" s="2"/>
      <c r="TNO66" s="2"/>
      <c r="TNP66" s="2"/>
      <c r="TNQ66" s="2"/>
      <c r="TNR66" s="2"/>
      <c r="TNS66" s="2"/>
      <c r="TNT66" s="2"/>
      <c r="TNU66" s="2"/>
      <c r="TNV66" s="2"/>
      <c r="TNW66" s="2"/>
      <c r="TNX66" s="2"/>
      <c r="TNY66" s="2"/>
      <c r="TNZ66" s="2"/>
      <c r="TOA66" s="2"/>
      <c r="TOB66" s="2"/>
      <c r="TOC66" s="2"/>
      <c r="TOD66" s="2"/>
      <c r="TOE66" s="2"/>
      <c r="TOF66" s="2"/>
      <c r="TOG66" s="2"/>
      <c r="TOH66" s="2"/>
      <c r="TOI66" s="2"/>
      <c r="TOJ66" s="2"/>
      <c r="TOK66" s="2"/>
      <c r="TOL66" s="2"/>
      <c r="TOM66" s="2"/>
      <c r="TON66" s="2"/>
      <c r="TOO66" s="2"/>
      <c r="TOP66" s="2"/>
      <c r="TOQ66" s="2"/>
      <c r="TOR66" s="2"/>
      <c r="TOS66" s="2"/>
      <c r="TOT66" s="2"/>
      <c r="TOU66" s="2"/>
      <c r="TOV66" s="2"/>
      <c r="TOW66" s="2"/>
      <c r="TOX66" s="2"/>
      <c r="TOY66" s="2"/>
      <c r="TOZ66" s="2"/>
      <c r="TPA66" s="2"/>
      <c r="TPB66" s="2"/>
      <c r="TPC66" s="2"/>
      <c r="TPD66" s="2"/>
      <c r="TPE66" s="2"/>
      <c r="TPF66" s="2"/>
      <c r="TPG66" s="2"/>
      <c r="TPH66" s="2"/>
      <c r="TPI66" s="2"/>
      <c r="TPJ66" s="2"/>
      <c r="TPK66" s="2"/>
      <c r="TPL66" s="2"/>
      <c r="TPM66" s="2"/>
      <c r="TPN66" s="2"/>
      <c r="TPO66" s="2"/>
      <c r="TPP66" s="2"/>
      <c r="TPQ66" s="2"/>
      <c r="TPR66" s="2"/>
      <c r="TPS66" s="2"/>
      <c r="TPT66" s="2"/>
      <c r="TPU66" s="2"/>
      <c r="TPV66" s="2"/>
      <c r="TPW66" s="2"/>
      <c r="TPX66" s="2"/>
      <c r="TPY66" s="2"/>
      <c r="TPZ66" s="2"/>
      <c r="TQA66" s="2"/>
      <c r="TQB66" s="2"/>
      <c r="TQC66" s="2"/>
      <c r="TQD66" s="2"/>
      <c r="TQE66" s="2"/>
      <c r="TQF66" s="2"/>
      <c r="TQG66" s="2"/>
      <c r="TQH66" s="2"/>
      <c r="TQI66" s="2"/>
      <c r="TQJ66" s="2"/>
      <c r="TQK66" s="2"/>
      <c r="TQL66" s="2"/>
      <c r="TQM66" s="2"/>
      <c r="TQN66" s="2"/>
      <c r="TQO66" s="2"/>
      <c r="TQP66" s="2"/>
      <c r="TQQ66" s="2"/>
      <c r="TQR66" s="2"/>
      <c r="TQS66" s="2"/>
      <c r="TQT66" s="2"/>
      <c r="TQU66" s="2"/>
      <c r="TQV66" s="2"/>
      <c r="TQW66" s="2"/>
      <c r="TQX66" s="2"/>
      <c r="TQY66" s="2"/>
      <c r="TQZ66" s="2"/>
      <c r="TRA66" s="2"/>
      <c r="TRB66" s="2"/>
      <c r="TRC66" s="2"/>
      <c r="TRD66" s="2"/>
      <c r="TRE66" s="2"/>
      <c r="TRF66" s="2"/>
      <c r="TRG66" s="2"/>
      <c r="TRH66" s="2"/>
      <c r="TRI66" s="2"/>
      <c r="TRJ66" s="2"/>
      <c r="TRK66" s="2"/>
      <c r="TRL66" s="2"/>
      <c r="TRM66" s="2"/>
      <c r="TRN66" s="2"/>
      <c r="TRO66" s="2"/>
      <c r="TRP66" s="2"/>
      <c r="TRQ66" s="2"/>
      <c r="TRR66" s="2"/>
      <c r="TRS66" s="2"/>
      <c r="TRT66" s="2"/>
      <c r="TRU66" s="2"/>
      <c r="TRV66" s="2"/>
      <c r="TRW66" s="2"/>
      <c r="TRX66" s="2"/>
      <c r="TRY66" s="2"/>
      <c r="TRZ66" s="2"/>
      <c r="TSA66" s="2"/>
      <c r="TSB66" s="2"/>
      <c r="TSC66" s="2"/>
      <c r="TSD66" s="2"/>
      <c r="TSE66" s="2"/>
      <c r="TSF66" s="2"/>
      <c r="TSG66" s="2"/>
      <c r="TSH66" s="2"/>
      <c r="TSI66" s="2"/>
      <c r="TSJ66" s="2"/>
      <c r="TSK66" s="2"/>
      <c r="TSL66" s="2"/>
      <c r="TSM66" s="2"/>
      <c r="TSN66" s="2"/>
      <c r="TSO66" s="2"/>
      <c r="TSP66" s="2"/>
      <c r="TSQ66" s="2"/>
      <c r="TSR66" s="2"/>
      <c r="TSS66" s="2"/>
      <c r="TST66" s="2"/>
      <c r="TSU66" s="2"/>
      <c r="TSV66" s="2"/>
      <c r="TSW66" s="2"/>
      <c r="TSX66" s="2"/>
      <c r="TSY66" s="2"/>
      <c r="TSZ66" s="2"/>
      <c r="TTA66" s="2"/>
      <c r="TTB66" s="2"/>
      <c r="TTC66" s="2"/>
      <c r="TTD66" s="2"/>
      <c r="TTE66" s="2"/>
      <c r="TTF66" s="2"/>
      <c r="TTG66" s="2"/>
      <c r="TTH66" s="2"/>
      <c r="TTI66" s="2"/>
      <c r="TTJ66" s="2"/>
      <c r="TTK66" s="2"/>
      <c r="TTL66" s="2"/>
      <c r="TTM66" s="2"/>
      <c r="TTN66" s="2"/>
      <c r="TTO66" s="2"/>
      <c r="TTP66" s="2"/>
      <c r="TTQ66" s="2"/>
      <c r="TTR66" s="2"/>
      <c r="TTS66" s="2"/>
      <c r="TTT66" s="2"/>
      <c r="TTU66" s="2"/>
      <c r="TTV66" s="2"/>
      <c r="TTW66" s="2"/>
      <c r="TTX66" s="2"/>
      <c r="TTY66" s="2"/>
      <c r="TTZ66" s="2"/>
      <c r="TUA66" s="2"/>
      <c r="TUB66" s="2"/>
      <c r="TUC66" s="2"/>
      <c r="TUD66" s="2"/>
      <c r="TUE66" s="2"/>
      <c r="TUF66" s="2"/>
      <c r="TUG66" s="2"/>
      <c r="TUH66" s="2"/>
      <c r="TUI66" s="2"/>
      <c r="TUJ66" s="2"/>
      <c r="TUK66" s="2"/>
      <c r="TUL66" s="2"/>
      <c r="TUM66" s="2"/>
      <c r="TUN66" s="2"/>
      <c r="TUO66" s="2"/>
      <c r="TUP66" s="2"/>
      <c r="TUQ66" s="2"/>
      <c r="TUR66" s="2"/>
      <c r="TUS66" s="2"/>
      <c r="TUT66" s="2"/>
      <c r="TUU66" s="2"/>
      <c r="TUV66" s="2"/>
      <c r="TUW66" s="2"/>
      <c r="TUX66" s="2"/>
      <c r="TUY66" s="2"/>
      <c r="TUZ66" s="2"/>
      <c r="TVA66" s="2"/>
      <c r="TVB66" s="2"/>
      <c r="TVC66" s="2"/>
      <c r="TVD66" s="2"/>
      <c r="TVE66" s="2"/>
      <c r="TVF66" s="2"/>
      <c r="TVG66" s="2"/>
      <c r="TVH66" s="2"/>
      <c r="TVI66" s="2"/>
      <c r="TVJ66" s="2"/>
      <c r="TVK66" s="2"/>
      <c r="TVL66" s="2"/>
      <c r="TVM66" s="2"/>
      <c r="TVN66" s="2"/>
      <c r="TVO66" s="2"/>
      <c r="TVP66" s="2"/>
      <c r="TVQ66" s="2"/>
      <c r="TVR66" s="2"/>
      <c r="TVS66" s="2"/>
      <c r="TVT66" s="2"/>
      <c r="TVU66" s="2"/>
      <c r="TVV66" s="2"/>
      <c r="TVW66" s="2"/>
      <c r="TVX66" s="2"/>
      <c r="TVY66" s="2"/>
      <c r="TVZ66" s="2"/>
      <c r="TWA66" s="2"/>
      <c r="TWB66" s="2"/>
      <c r="TWC66" s="2"/>
      <c r="TWD66" s="2"/>
      <c r="TWE66" s="2"/>
      <c r="TWF66" s="2"/>
      <c r="TWG66" s="2"/>
      <c r="TWH66" s="2"/>
      <c r="TWI66" s="2"/>
      <c r="TWJ66" s="2"/>
      <c r="TWK66" s="2"/>
      <c r="TWL66" s="2"/>
      <c r="TWM66" s="2"/>
      <c r="TWN66" s="2"/>
      <c r="TWO66" s="2"/>
      <c r="TWP66" s="2"/>
      <c r="TWQ66" s="2"/>
      <c r="TWR66" s="2"/>
      <c r="TWS66" s="2"/>
      <c r="TWT66" s="2"/>
      <c r="TWU66" s="2"/>
      <c r="TWV66" s="2"/>
      <c r="TWW66" s="2"/>
      <c r="TWX66" s="2"/>
      <c r="TWY66" s="2"/>
      <c r="TWZ66" s="2"/>
      <c r="TXA66" s="2"/>
      <c r="TXB66" s="2"/>
      <c r="TXC66" s="2"/>
      <c r="TXD66" s="2"/>
      <c r="TXE66" s="2"/>
      <c r="TXF66" s="2"/>
      <c r="TXG66" s="2"/>
      <c r="TXH66" s="2"/>
      <c r="TXI66" s="2"/>
      <c r="TXJ66" s="2"/>
      <c r="TXK66" s="2"/>
      <c r="TXL66" s="2"/>
      <c r="TXM66" s="2"/>
      <c r="TXN66" s="2"/>
      <c r="TXO66" s="2"/>
      <c r="TXP66" s="2"/>
      <c r="TXQ66" s="2"/>
      <c r="TXR66" s="2"/>
      <c r="TXS66" s="2"/>
      <c r="TXT66" s="2"/>
      <c r="TXU66" s="2"/>
      <c r="TXV66" s="2"/>
      <c r="TXW66" s="2"/>
      <c r="TXX66" s="2"/>
      <c r="TXY66" s="2"/>
      <c r="TXZ66" s="2"/>
      <c r="TYA66" s="2"/>
      <c r="TYB66" s="2"/>
      <c r="TYC66" s="2"/>
      <c r="TYD66" s="2"/>
      <c r="TYE66" s="2"/>
      <c r="TYF66" s="2"/>
      <c r="TYG66" s="2"/>
      <c r="TYH66" s="2"/>
      <c r="TYI66" s="2"/>
      <c r="TYJ66" s="2"/>
      <c r="TYK66" s="2"/>
      <c r="TYL66" s="2"/>
      <c r="TYM66" s="2"/>
      <c r="TYN66" s="2"/>
      <c r="TYO66" s="2"/>
      <c r="TYP66" s="2"/>
      <c r="TYQ66" s="2"/>
      <c r="TYR66" s="2"/>
      <c r="TYS66" s="2"/>
      <c r="TYT66" s="2"/>
      <c r="TYU66" s="2"/>
      <c r="TYV66" s="2"/>
      <c r="TYW66" s="2"/>
      <c r="TYX66" s="2"/>
      <c r="TYY66" s="2"/>
      <c r="TYZ66" s="2"/>
      <c r="TZA66" s="2"/>
      <c r="TZB66" s="2"/>
      <c r="TZC66" s="2"/>
      <c r="TZD66" s="2"/>
      <c r="TZE66" s="2"/>
      <c r="TZF66" s="2"/>
      <c r="TZG66" s="2"/>
      <c r="TZH66" s="2"/>
      <c r="TZI66" s="2"/>
      <c r="TZJ66" s="2"/>
      <c r="TZK66" s="2"/>
      <c r="TZL66" s="2"/>
      <c r="TZM66" s="2"/>
      <c r="TZN66" s="2"/>
      <c r="TZO66" s="2"/>
      <c r="TZP66" s="2"/>
      <c r="TZQ66" s="2"/>
      <c r="TZR66" s="2"/>
      <c r="TZS66" s="2"/>
      <c r="TZT66" s="2"/>
      <c r="TZU66" s="2"/>
      <c r="TZV66" s="2"/>
      <c r="TZW66" s="2"/>
      <c r="TZX66" s="2"/>
      <c r="TZY66" s="2"/>
      <c r="TZZ66" s="2"/>
      <c r="UAA66" s="2"/>
      <c r="UAB66" s="2"/>
      <c r="UAC66" s="2"/>
      <c r="UAD66" s="2"/>
      <c r="UAE66" s="2"/>
      <c r="UAF66" s="2"/>
      <c r="UAG66" s="2"/>
      <c r="UAH66" s="2"/>
      <c r="UAI66" s="2"/>
      <c r="UAJ66" s="2"/>
      <c r="UAK66" s="2"/>
      <c r="UAL66" s="2"/>
      <c r="UAM66" s="2"/>
      <c r="UAN66" s="2"/>
      <c r="UAO66" s="2"/>
      <c r="UAP66" s="2"/>
      <c r="UAQ66" s="2"/>
      <c r="UAR66" s="2"/>
      <c r="UAS66" s="2"/>
      <c r="UAT66" s="2"/>
      <c r="UAU66" s="2"/>
      <c r="UAV66" s="2"/>
      <c r="UAW66" s="2"/>
      <c r="UAX66" s="2"/>
      <c r="UAY66" s="2"/>
      <c r="UAZ66" s="2"/>
      <c r="UBA66" s="2"/>
      <c r="UBB66" s="2"/>
      <c r="UBC66" s="2"/>
      <c r="UBD66" s="2"/>
      <c r="UBE66" s="2"/>
      <c r="UBF66" s="2"/>
      <c r="UBG66" s="2"/>
      <c r="UBH66" s="2"/>
      <c r="UBI66" s="2"/>
      <c r="UBJ66" s="2"/>
      <c r="UBK66" s="2"/>
      <c r="UBL66" s="2"/>
      <c r="UBM66" s="2"/>
      <c r="UBN66" s="2"/>
      <c r="UBO66" s="2"/>
      <c r="UBP66" s="2"/>
      <c r="UBQ66" s="2"/>
      <c r="UBR66" s="2"/>
      <c r="UBS66" s="2"/>
      <c r="UBT66" s="2"/>
      <c r="UBU66" s="2"/>
      <c r="UBV66" s="2"/>
      <c r="UBW66" s="2"/>
      <c r="UBX66" s="2"/>
      <c r="UBY66" s="2"/>
      <c r="UBZ66" s="2"/>
      <c r="UCA66" s="2"/>
      <c r="UCB66" s="2"/>
      <c r="UCC66" s="2"/>
      <c r="UCD66" s="2"/>
      <c r="UCE66" s="2"/>
      <c r="UCF66" s="2"/>
      <c r="UCG66" s="2"/>
      <c r="UCH66" s="2"/>
      <c r="UCI66" s="2"/>
      <c r="UCJ66" s="2"/>
      <c r="UCK66" s="2"/>
      <c r="UCL66" s="2"/>
      <c r="UCM66" s="2"/>
      <c r="UCN66" s="2"/>
      <c r="UCO66" s="2"/>
      <c r="UCP66" s="2"/>
      <c r="UCQ66" s="2"/>
      <c r="UCR66" s="2"/>
      <c r="UCS66" s="2"/>
      <c r="UCT66" s="2"/>
      <c r="UCU66" s="2"/>
      <c r="UCV66" s="2"/>
      <c r="UCW66" s="2"/>
      <c r="UCX66" s="2"/>
      <c r="UCY66" s="2"/>
      <c r="UCZ66" s="2"/>
      <c r="UDA66" s="2"/>
      <c r="UDB66" s="2"/>
      <c r="UDC66" s="2"/>
      <c r="UDD66" s="2"/>
      <c r="UDE66" s="2"/>
      <c r="UDF66" s="2"/>
      <c r="UDG66" s="2"/>
      <c r="UDH66" s="2"/>
      <c r="UDI66" s="2"/>
      <c r="UDJ66" s="2"/>
      <c r="UDK66" s="2"/>
      <c r="UDL66" s="2"/>
      <c r="UDM66" s="2"/>
      <c r="UDN66" s="2"/>
      <c r="UDO66" s="2"/>
      <c r="UDP66" s="2"/>
      <c r="UDQ66" s="2"/>
      <c r="UDR66" s="2"/>
      <c r="UDS66" s="2"/>
      <c r="UDT66" s="2"/>
      <c r="UDU66" s="2"/>
      <c r="UDV66" s="2"/>
      <c r="UDW66" s="2"/>
      <c r="UDX66" s="2"/>
      <c r="UDY66" s="2"/>
      <c r="UDZ66" s="2"/>
      <c r="UEA66" s="2"/>
      <c r="UEB66" s="2"/>
      <c r="UEC66" s="2"/>
      <c r="UED66" s="2"/>
      <c r="UEE66" s="2"/>
      <c r="UEF66" s="2"/>
      <c r="UEG66" s="2"/>
      <c r="UEH66" s="2"/>
      <c r="UEI66" s="2"/>
      <c r="UEJ66" s="2"/>
      <c r="UEK66" s="2"/>
      <c r="UEL66" s="2"/>
      <c r="UEM66" s="2"/>
      <c r="UEN66" s="2"/>
      <c r="UEO66" s="2"/>
      <c r="UEP66" s="2"/>
      <c r="UEQ66" s="2"/>
      <c r="UER66" s="2"/>
      <c r="UES66" s="2"/>
      <c r="UET66" s="2"/>
      <c r="UEU66" s="2"/>
      <c r="UEV66" s="2"/>
      <c r="UEW66" s="2"/>
      <c r="UEX66" s="2"/>
      <c r="UEY66" s="2"/>
      <c r="UEZ66" s="2"/>
      <c r="UFA66" s="2"/>
      <c r="UFB66" s="2"/>
      <c r="UFC66" s="2"/>
      <c r="UFD66" s="2"/>
      <c r="UFE66" s="2"/>
      <c r="UFF66" s="2"/>
      <c r="UFG66" s="2"/>
      <c r="UFH66" s="2"/>
      <c r="UFI66" s="2"/>
      <c r="UFJ66" s="2"/>
      <c r="UFK66" s="2"/>
      <c r="UFL66" s="2"/>
      <c r="UFM66" s="2"/>
      <c r="UFN66" s="2"/>
      <c r="UFO66" s="2"/>
      <c r="UFP66" s="2"/>
      <c r="UFQ66" s="2"/>
      <c r="UFR66" s="2"/>
      <c r="UFS66" s="2"/>
      <c r="UFT66" s="2"/>
      <c r="UFU66" s="2"/>
      <c r="UFV66" s="2"/>
      <c r="UFW66" s="2"/>
      <c r="UFX66" s="2"/>
      <c r="UFY66" s="2"/>
      <c r="UFZ66" s="2"/>
      <c r="UGA66" s="2"/>
      <c r="UGB66" s="2"/>
      <c r="UGC66" s="2"/>
      <c r="UGD66" s="2"/>
      <c r="UGE66" s="2"/>
      <c r="UGF66" s="2"/>
      <c r="UGG66" s="2"/>
      <c r="UGH66" s="2"/>
      <c r="UGI66" s="2"/>
      <c r="UGJ66" s="2"/>
      <c r="UGK66" s="2"/>
      <c r="UGL66" s="2"/>
      <c r="UGM66" s="2"/>
      <c r="UGN66" s="2"/>
      <c r="UGO66" s="2"/>
      <c r="UGP66" s="2"/>
      <c r="UGQ66" s="2"/>
      <c r="UGR66" s="2"/>
      <c r="UGS66" s="2"/>
      <c r="UGT66" s="2"/>
      <c r="UGU66" s="2"/>
      <c r="UGV66" s="2"/>
      <c r="UGW66" s="2"/>
      <c r="UGX66" s="2"/>
      <c r="UGY66" s="2"/>
      <c r="UGZ66" s="2"/>
      <c r="UHA66" s="2"/>
      <c r="UHB66" s="2"/>
      <c r="UHC66" s="2"/>
      <c r="UHD66" s="2"/>
      <c r="UHE66" s="2"/>
      <c r="UHF66" s="2"/>
      <c r="UHG66" s="2"/>
      <c r="UHH66" s="2"/>
      <c r="UHI66" s="2"/>
      <c r="UHJ66" s="2"/>
      <c r="UHK66" s="2"/>
      <c r="UHL66" s="2"/>
      <c r="UHM66" s="2"/>
      <c r="UHN66" s="2"/>
      <c r="UHO66" s="2"/>
      <c r="UHP66" s="2"/>
      <c r="UHQ66" s="2"/>
      <c r="UHR66" s="2"/>
      <c r="UHS66" s="2"/>
      <c r="UHT66" s="2"/>
      <c r="UHU66" s="2"/>
      <c r="UHV66" s="2"/>
      <c r="UHW66" s="2"/>
      <c r="UHX66" s="2"/>
      <c r="UHY66" s="2"/>
      <c r="UHZ66" s="2"/>
      <c r="UIA66" s="2"/>
      <c r="UIB66" s="2"/>
      <c r="UIC66" s="2"/>
      <c r="UID66" s="2"/>
      <c r="UIE66" s="2"/>
      <c r="UIF66" s="2"/>
      <c r="UIG66" s="2"/>
      <c r="UIH66" s="2"/>
      <c r="UII66" s="2"/>
      <c r="UIJ66" s="2"/>
      <c r="UIK66" s="2"/>
      <c r="UIL66" s="2"/>
      <c r="UIM66" s="2"/>
      <c r="UIN66" s="2"/>
      <c r="UIO66" s="2"/>
      <c r="UIP66" s="2"/>
      <c r="UIQ66" s="2"/>
      <c r="UIR66" s="2"/>
      <c r="UIS66" s="2"/>
      <c r="UIT66" s="2"/>
      <c r="UIU66" s="2"/>
      <c r="UIV66" s="2"/>
      <c r="UIW66" s="2"/>
      <c r="UIX66" s="2"/>
      <c r="UIY66" s="2"/>
      <c r="UIZ66" s="2"/>
      <c r="UJA66" s="2"/>
      <c r="UJB66" s="2"/>
      <c r="UJC66" s="2"/>
      <c r="UJD66" s="2"/>
      <c r="UJE66" s="2"/>
      <c r="UJF66" s="2"/>
      <c r="UJG66" s="2"/>
      <c r="UJH66" s="2"/>
      <c r="UJI66" s="2"/>
      <c r="UJJ66" s="2"/>
      <c r="UJK66" s="2"/>
      <c r="UJL66" s="2"/>
      <c r="UJM66" s="2"/>
      <c r="UJN66" s="2"/>
      <c r="UJO66" s="2"/>
      <c r="UJP66" s="2"/>
      <c r="UJQ66" s="2"/>
      <c r="UJR66" s="2"/>
      <c r="UJS66" s="2"/>
      <c r="UJT66" s="2"/>
      <c r="UJU66" s="2"/>
      <c r="UJV66" s="2"/>
      <c r="UJW66" s="2"/>
      <c r="UJX66" s="2"/>
      <c r="UJY66" s="2"/>
      <c r="UJZ66" s="2"/>
      <c r="UKA66" s="2"/>
      <c r="UKB66" s="2"/>
      <c r="UKC66" s="2"/>
      <c r="UKD66" s="2"/>
      <c r="UKE66" s="2"/>
      <c r="UKF66" s="2"/>
      <c r="UKG66" s="2"/>
      <c r="UKH66" s="2"/>
      <c r="UKI66" s="2"/>
      <c r="UKJ66" s="2"/>
      <c r="UKK66" s="2"/>
      <c r="UKL66" s="2"/>
      <c r="UKM66" s="2"/>
      <c r="UKN66" s="2"/>
      <c r="UKO66" s="2"/>
      <c r="UKP66" s="2"/>
      <c r="UKQ66" s="2"/>
      <c r="UKR66" s="2"/>
      <c r="UKS66" s="2"/>
      <c r="UKT66" s="2"/>
      <c r="UKU66" s="2"/>
      <c r="UKV66" s="2"/>
      <c r="UKW66" s="2"/>
      <c r="UKX66" s="2"/>
      <c r="UKY66" s="2"/>
      <c r="UKZ66" s="2"/>
      <c r="ULA66" s="2"/>
      <c r="ULB66" s="2"/>
      <c r="ULC66" s="2"/>
      <c r="ULD66" s="2"/>
      <c r="ULE66" s="2"/>
      <c r="ULF66" s="2"/>
      <c r="ULG66" s="2"/>
      <c r="ULH66" s="2"/>
      <c r="ULI66" s="2"/>
      <c r="ULJ66" s="2"/>
      <c r="ULK66" s="2"/>
      <c r="ULL66" s="2"/>
      <c r="ULM66" s="2"/>
      <c r="ULN66" s="2"/>
      <c r="ULO66" s="2"/>
      <c r="ULP66" s="2"/>
      <c r="ULQ66" s="2"/>
      <c r="ULR66" s="2"/>
      <c r="ULS66" s="2"/>
      <c r="ULT66" s="2"/>
      <c r="ULU66" s="2"/>
      <c r="ULV66" s="2"/>
      <c r="ULW66" s="2"/>
      <c r="ULX66" s="2"/>
      <c r="ULY66" s="2"/>
      <c r="ULZ66" s="2"/>
      <c r="UMA66" s="2"/>
      <c r="UMB66" s="2"/>
      <c r="UMC66" s="2"/>
      <c r="UMD66" s="2"/>
      <c r="UME66" s="2"/>
      <c r="UMF66" s="2"/>
      <c r="UMG66" s="2"/>
      <c r="UMH66" s="2"/>
      <c r="UMI66" s="2"/>
      <c r="UMJ66" s="2"/>
      <c r="UMK66" s="2"/>
      <c r="UML66" s="2"/>
      <c r="UMM66" s="2"/>
      <c r="UMN66" s="2"/>
      <c r="UMO66" s="2"/>
      <c r="UMP66" s="2"/>
      <c r="UMQ66" s="2"/>
      <c r="UMR66" s="2"/>
      <c r="UMS66" s="2"/>
      <c r="UMT66" s="2"/>
      <c r="UMU66" s="2"/>
      <c r="UMV66" s="2"/>
      <c r="UMW66" s="2"/>
      <c r="UMX66" s="2"/>
      <c r="UMY66" s="2"/>
      <c r="UMZ66" s="2"/>
      <c r="UNA66" s="2"/>
      <c r="UNB66" s="2"/>
      <c r="UNC66" s="2"/>
      <c r="UND66" s="2"/>
      <c r="UNE66" s="2"/>
      <c r="UNF66" s="2"/>
      <c r="UNG66" s="2"/>
      <c r="UNH66" s="2"/>
      <c r="UNI66" s="2"/>
      <c r="UNJ66" s="2"/>
      <c r="UNK66" s="2"/>
      <c r="UNL66" s="2"/>
      <c r="UNM66" s="2"/>
      <c r="UNN66" s="2"/>
      <c r="UNO66" s="2"/>
      <c r="UNP66" s="2"/>
      <c r="UNQ66" s="2"/>
      <c r="UNR66" s="2"/>
      <c r="UNS66" s="2"/>
      <c r="UNT66" s="2"/>
      <c r="UNU66" s="2"/>
      <c r="UNV66" s="2"/>
      <c r="UNW66" s="2"/>
      <c r="UNX66" s="2"/>
      <c r="UNY66" s="2"/>
      <c r="UNZ66" s="2"/>
      <c r="UOA66" s="2"/>
      <c r="UOB66" s="2"/>
      <c r="UOC66" s="2"/>
      <c r="UOD66" s="2"/>
      <c r="UOE66" s="2"/>
      <c r="UOF66" s="2"/>
      <c r="UOG66" s="2"/>
      <c r="UOH66" s="2"/>
      <c r="UOI66" s="2"/>
      <c r="UOJ66" s="2"/>
      <c r="UOK66" s="2"/>
      <c r="UOL66" s="2"/>
      <c r="UOM66" s="2"/>
      <c r="UON66" s="2"/>
      <c r="UOO66" s="2"/>
      <c r="UOP66" s="2"/>
      <c r="UOQ66" s="2"/>
      <c r="UOR66" s="2"/>
      <c r="UOS66" s="2"/>
      <c r="UOT66" s="2"/>
      <c r="UOU66" s="2"/>
      <c r="UOV66" s="2"/>
      <c r="UOW66" s="2"/>
      <c r="UOX66" s="2"/>
      <c r="UOY66" s="2"/>
      <c r="UOZ66" s="2"/>
      <c r="UPA66" s="2"/>
      <c r="UPB66" s="2"/>
      <c r="UPC66" s="2"/>
      <c r="UPD66" s="2"/>
      <c r="UPE66" s="2"/>
      <c r="UPF66" s="2"/>
      <c r="UPG66" s="2"/>
      <c r="UPH66" s="2"/>
      <c r="UPI66" s="2"/>
      <c r="UPJ66" s="2"/>
      <c r="UPK66" s="2"/>
      <c r="UPL66" s="2"/>
      <c r="UPM66" s="2"/>
      <c r="UPN66" s="2"/>
      <c r="UPO66" s="2"/>
      <c r="UPP66" s="2"/>
      <c r="UPQ66" s="2"/>
      <c r="UPR66" s="2"/>
      <c r="UPS66" s="2"/>
      <c r="UPT66" s="2"/>
      <c r="UPU66" s="2"/>
      <c r="UPV66" s="2"/>
      <c r="UPW66" s="2"/>
      <c r="UPX66" s="2"/>
      <c r="UPY66" s="2"/>
      <c r="UPZ66" s="2"/>
      <c r="UQA66" s="2"/>
      <c r="UQB66" s="2"/>
      <c r="UQC66" s="2"/>
      <c r="UQD66" s="2"/>
      <c r="UQE66" s="2"/>
      <c r="UQF66" s="2"/>
      <c r="UQG66" s="2"/>
      <c r="UQH66" s="2"/>
      <c r="UQI66" s="2"/>
      <c r="UQJ66" s="2"/>
      <c r="UQK66" s="2"/>
      <c r="UQL66" s="2"/>
      <c r="UQM66" s="2"/>
      <c r="UQN66" s="2"/>
      <c r="UQO66" s="2"/>
      <c r="UQP66" s="2"/>
      <c r="UQQ66" s="2"/>
      <c r="UQR66" s="2"/>
      <c r="UQS66" s="2"/>
      <c r="UQT66" s="2"/>
      <c r="UQU66" s="2"/>
      <c r="UQV66" s="2"/>
      <c r="UQW66" s="2"/>
      <c r="UQX66" s="2"/>
      <c r="UQY66" s="2"/>
      <c r="UQZ66" s="2"/>
      <c r="URA66" s="2"/>
      <c r="URB66" s="2"/>
      <c r="URC66" s="2"/>
      <c r="URD66" s="2"/>
      <c r="URE66" s="2"/>
      <c r="URF66" s="2"/>
      <c r="URG66" s="2"/>
      <c r="URH66" s="2"/>
      <c r="URI66" s="2"/>
      <c r="URJ66" s="2"/>
      <c r="URK66" s="2"/>
      <c r="URL66" s="2"/>
      <c r="URM66" s="2"/>
      <c r="URN66" s="2"/>
      <c r="URO66" s="2"/>
      <c r="URP66" s="2"/>
      <c r="URQ66" s="2"/>
      <c r="URR66" s="2"/>
      <c r="URS66" s="2"/>
      <c r="URT66" s="2"/>
      <c r="URU66" s="2"/>
      <c r="URV66" s="2"/>
      <c r="URW66" s="2"/>
      <c r="URX66" s="2"/>
      <c r="URY66" s="2"/>
      <c r="URZ66" s="2"/>
      <c r="USA66" s="2"/>
      <c r="USB66" s="2"/>
      <c r="USC66" s="2"/>
      <c r="USD66" s="2"/>
      <c r="USE66" s="2"/>
      <c r="USF66" s="2"/>
      <c r="USG66" s="2"/>
      <c r="USH66" s="2"/>
      <c r="USI66" s="2"/>
      <c r="USJ66" s="2"/>
      <c r="USK66" s="2"/>
      <c r="USL66" s="2"/>
      <c r="USM66" s="2"/>
      <c r="USN66" s="2"/>
      <c r="USO66" s="2"/>
      <c r="USP66" s="2"/>
      <c r="USQ66" s="2"/>
      <c r="USR66" s="2"/>
      <c r="USS66" s="2"/>
      <c r="UST66" s="2"/>
      <c r="USU66" s="2"/>
      <c r="USV66" s="2"/>
      <c r="USW66" s="2"/>
      <c r="USX66" s="2"/>
      <c r="USY66" s="2"/>
      <c r="USZ66" s="2"/>
      <c r="UTA66" s="2"/>
      <c r="UTB66" s="2"/>
      <c r="UTC66" s="2"/>
      <c r="UTD66" s="2"/>
      <c r="UTE66" s="2"/>
      <c r="UTF66" s="2"/>
      <c r="UTG66" s="2"/>
      <c r="UTH66" s="2"/>
      <c r="UTI66" s="2"/>
      <c r="UTJ66" s="2"/>
      <c r="UTK66" s="2"/>
      <c r="UTL66" s="2"/>
      <c r="UTM66" s="2"/>
      <c r="UTN66" s="2"/>
      <c r="UTO66" s="2"/>
      <c r="UTP66" s="2"/>
      <c r="UTQ66" s="2"/>
      <c r="UTR66" s="2"/>
      <c r="UTS66" s="2"/>
      <c r="UTT66" s="2"/>
      <c r="UTU66" s="2"/>
      <c r="UTV66" s="2"/>
      <c r="UTW66" s="2"/>
      <c r="UTX66" s="2"/>
      <c r="UTY66" s="2"/>
      <c r="UTZ66" s="2"/>
      <c r="UUA66" s="2"/>
      <c r="UUB66" s="2"/>
      <c r="UUC66" s="2"/>
      <c r="UUD66" s="2"/>
      <c r="UUE66" s="2"/>
      <c r="UUF66" s="2"/>
      <c r="UUG66" s="2"/>
      <c r="UUH66" s="2"/>
      <c r="UUI66" s="2"/>
      <c r="UUJ66" s="2"/>
      <c r="UUK66" s="2"/>
      <c r="UUL66" s="2"/>
      <c r="UUM66" s="2"/>
      <c r="UUN66" s="2"/>
      <c r="UUO66" s="2"/>
      <c r="UUP66" s="2"/>
      <c r="UUQ66" s="2"/>
      <c r="UUR66" s="2"/>
      <c r="UUS66" s="2"/>
      <c r="UUT66" s="2"/>
      <c r="UUU66" s="2"/>
      <c r="UUV66" s="2"/>
      <c r="UUW66" s="2"/>
      <c r="UUX66" s="2"/>
      <c r="UUY66" s="2"/>
      <c r="UUZ66" s="2"/>
      <c r="UVA66" s="2"/>
      <c r="UVB66" s="2"/>
      <c r="UVC66" s="2"/>
      <c r="UVD66" s="2"/>
      <c r="UVE66" s="2"/>
      <c r="UVF66" s="2"/>
      <c r="UVG66" s="2"/>
      <c r="UVH66" s="2"/>
      <c r="UVI66" s="2"/>
      <c r="UVJ66" s="2"/>
      <c r="UVK66" s="2"/>
      <c r="UVL66" s="2"/>
      <c r="UVM66" s="2"/>
      <c r="UVN66" s="2"/>
      <c r="UVO66" s="2"/>
      <c r="UVP66" s="2"/>
      <c r="UVQ66" s="2"/>
      <c r="UVR66" s="2"/>
      <c r="UVS66" s="2"/>
      <c r="UVT66" s="2"/>
      <c r="UVU66" s="2"/>
      <c r="UVV66" s="2"/>
      <c r="UVW66" s="2"/>
      <c r="UVX66" s="2"/>
      <c r="UVY66" s="2"/>
      <c r="UVZ66" s="2"/>
      <c r="UWA66" s="2"/>
      <c r="UWB66" s="2"/>
      <c r="UWC66" s="2"/>
      <c r="UWD66" s="2"/>
      <c r="UWE66" s="2"/>
      <c r="UWF66" s="2"/>
      <c r="UWG66" s="2"/>
      <c r="UWH66" s="2"/>
      <c r="UWI66" s="2"/>
      <c r="UWJ66" s="2"/>
      <c r="UWK66" s="2"/>
      <c r="UWL66" s="2"/>
      <c r="UWM66" s="2"/>
      <c r="UWN66" s="2"/>
      <c r="UWO66" s="2"/>
      <c r="UWP66" s="2"/>
      <c r="UWQ66" s="2"/>
      <c r="UWR66" s="2"/>
      <c r="UWS66" s="2"/>
      <c r="UWT66" s="2"/>
      <c r="UWU66" s="2"/>
      <c r="UWV66" s="2"/>
      <c r="UWW66" s="2"/>
      <c r="UWX66" s="2"/>
      <c r="UWY66" s="2"/>
      <c r="UWZ66" s="2"/>
      <c r="UXA66" s="2"/>
      <c r="UXB66" s="2"/>
      <c r="UXC66" s="2"/>
      <c r="UXD66" s="2"/>
      <c r="UXE66" s="2"/>
      <c r="UXF66" s="2"/>
      <c r="UXG66" s="2"/>
      <c r="UXH66" s="2"/>
      <c r="UXI66" s="2"/>
      <c r="UXJ66" s="2"/>
      <c r="UXK66" s="2"/>
      <c r="UXL66" s="2"/>
      <c r="UXM66" s="2"/>
      <c r="UXN66" s="2"/>
      <c r="UXO66" s="2"/>
      <c r="UXP66" s="2"/>
      <c r="UXQ66" s="2"/>
      <c r="UXR66" s="2"/>
      <c r="UXS66" s="2"/>
      <c r="UXT66" s="2"/>
      <c r="UXU66" s="2"/>
      <c r="UXV66" s="2"/>
      <c r="UXW66" s="2"/>
      <c r="UXX66" s="2"/>
      <c r="UXY66" s="2"/>
      <c r="UXZ66" s="2"/>
      <c r="UYA66" s="2"/>
      <c r="UYB66" s="2"/>
      <c r="UYC66" s="2"/>
      <c r="UYD66" s="2"/>
      <c r="UYE66" s="2"/>
      <c r="UYF66" s="2"/>
      <c r="UYG66" s="2"/>
      <c r="UYH66" s="2"/>
      <c r="UYI66" s="2"/>
      <c r="UYJ66" s="2"/>
      <c r="UYK66" s="2"/>
      <c r="UYL66" s="2"/>
      <c r="UYM66" s="2"/>
      <c r="UYN66" s="2"/>
      <c r="UYO66" s="2"/>
      <c r="UYP66" s="2"/>
      <c r="UYQ66" s="2"/>
      <c r="UYR66" s="2"/>
      <c r="UYS66" s="2"/>
      <c r="UYT66" s="2"/>
      <c r="UYU66" s="2"/>
      <c r="UYV66" s="2"/>
      <c r="UYW66" s="2"/>
      <c r="UYX66" s="2"/>
      <c r="UYY66" s="2"/>
      <c r="UYZ66" s="2"/>
      <c r="UZA66" s="2"/>
      <c r="UZB66" s="2"/>
      <c r="UZC66" s="2"/>
      <c r="UZD66" s="2"/>
      <c r="UZE66" s="2"/>
      <c r="UZF66" s="2"/>
      <c r="UZG66" s="2"/>
      <c r="UZH66" s="2"/>
      <c r="UZI66" s="2"/>
      <c r="UZJ66" s="2"/>
      <c r="UZK66" s="2"/>
      <c r="UZL66" s="2"/>
      <c r="UZM66" s="2"/>
      <c r="UZN66" s="2"/>
      <c r="UZO66" s="2"/>
      <c r="UZP66" s="2"/>
      <c r="UZQ66" s="2"/>
      <c r="UZR66" s="2"/>
      <c r="UZS66" s="2"/>
      <c r="UZT66" s="2"/>
      <c r="UZU66" s="2"/>
      <c r="UZV66" s="2"/>
      <c r="UZW66" s="2"/>
      <c r="UZX66" s="2"/>
      <c r="UZY66" s="2"/>
      <c r="UZZ66" s="2"/>
      <c r="VAA66" s="2"/>
      <c r="VAB66" s="2"/>
      <c r="VAC66" s="2"/>
      <c r="VAD66" s="2"/>
      <c r="VAE66" s="2"/>
      <c r="VAF66" s="2"/>
      <c r="VAG66" s="2"/>
      <c r="VAH66" s="2"/>
      <c r="VAI66" s="2"/>
      <c r="VAJ66" s="2"/>
      <c r="VAK66" s="2"/>
      <c r="VAL66" s="2"/>
      <c r="VAM66" s="2"/>
      <c r="VAN66" s="2"/>
      <c r="VAO66" s="2"/>
      <c r="VAP66" s="2"/>
      <c r="VAQ66" s="2"/>
      <c r="VAR66" s="2"/>
      <c r="VAS66" s="2"/>
      <c r="VAT66" s="2"/>
      <c r="VAU66" s="2"/>
      <c r="VAV66" s="2"/>
      <c r="VAW66" s="2"/>
      <c r="VAX66" s="2"/>
      <c r="VAY66" s="2"/>
      <c r="VAZ66" s="2"/>
      <c r="VBA66" s="2"/>
      <c r="VBB66" s="2"/>
      <c r="VBC66" s="2"/>
      <c r="VBD66" s="2"/>
      <c r="VBE66" s="2"/>
      <c r="VBF66" s="2"/>
      <c r="VBG66" s="2"/>
      <c r="VBH66" s="2"/>
      <c r="VBI66" s="2"/>
      <c r="VBJ66" s="2"/>
      <c r="VBK66" s="2"/>
      <c r="VBL66" s="2"/>
      <c r="VBM66" s="2"/>
      <c r="VBN66" s="2"/>
      <c r="VBO66" s="2"/>
      <c r="VBP66" s="2"/>
      <c r="VBQ66" s="2"/>
      <c r="VBR66" s="2"/>
      <c r="VBS66" s="2"/>
      <c r="VBT66" s="2"/>
      <c r="VBU66" s="2"/>
      <c r="VBV66" s="2"/>
      <c r="VBW66" s="2"/>
      <c r="VBX66" s="2"/>
      <c r="VBY66" s="2"/>
      <c r="VBZ66" s="2"/>
      <c r="VCA66" s="2"/>
      <c r="VCB66" s="2"/>
      <c r="VCC66" s="2"/>
      <c r="VCD66" s="2"/>
      <c r="VCE66" s="2"/>
      <c r="VCF66" s="2"/>
      <c r="VCG66" s="2"/>
      <c r="VCH66" s="2"/>
      <c r="VCI66" s="2"/>
      <c r="VCJ66" s="2"/>
      <c r="VCK66" s="2"/>
      <c r="VCL66" s="2"/>
      <c r="VCM66" s="2"/>
      <c r="VCN66" s="2"/>
      <c r="VCO66" s="2"/>
      <c r="VCP66" s="2"/>
      <c r="VCQ66" s="2"/>
      <c r="VCR66" s="2"/>
      <c r="VCS66" s="2"/>
      <c r="VCT66" s="2"/>
      <c r="VCU66" s="2"/>
      <c r="VCV66" s="2"/>
      <c r="VCW66" s="2"/>
      <c r="VCX66" s="2"/>
      <c r="VCY66" s="2"/>
      <c r="VCZ66" s="2"/>
      <c r="VDA66" s="2"/>
      <c r="VDB66" s="2"/>
      <c r="VDC66" s="2"/>
      <c r="VDD66" s="2"/>
      <c r="VDE66" s="2"/>
      <c r="VDF66" s="2"/>
      <c r="VDG66" s="2"/>
      <c r="VDH66" s="2"/>
      <c r="VDI66" s="2"/>
      <c r="VDJ66" s="2"/>
      <c r="VDK66" s="2"/>
      <c r="VDL66" s="2"/>
      <c r="VDM66" s="2"/>
      <c r="VDN66" s="2"/>
      <c r="VDO66" s="2"/>
      <c r="VDP66" s="2"/>
      <c r="VDQ66" s="2"/>
      <c r="VDR66" s="2"/>
      <c r="VDS66" s="2"/>
      <c r="VDT66" s="2"/>
      <c r="VDU66" s="2"/>
      <c r="VDV66" s="2"/>
      <c r="VDW66" s="2"/>
      <c r="VDX66" s="2"/>
      <c r="VDY66" s="2"/>
      <c r="VDZ66" s="2"/>
      <c r="VEA66" s="2"/>
      <c r="VEB66" s="2"/>
      <c r="VEC66" s="2"/>
      <c r="VED66" s="2"/>
      <c r="VEE66" s="2"/>
      <c r="VEF66" s="2"/>
      <c r="VEG66" s="2"/>
      <c r="VEH66" s="2"/>
      <c r="VEI66" s="2"/>
      <c r="VEJ66" s="2"/>
      <c r="VEK66" s="2"/>
      <c r="VEL66" s="2"/>
      <c r="VEM66" s="2"/>
      <c r="VEN66" s="2"/>
      <c r="VEO66" s="2"/>
      <c r="VEP66" s="2"/>
      <c r="VEQ66" s="2"/>
      <c r="VER66" s="2"/>
      <c r="VES66" s="2"/>
      <c r="VET66" s="2"/>
      <c r="VEU66" s="2"/>
      <c r="VEV66" s="2"/>
      <c r="VEW66" s="2"/>
      <c r="VEX66" s="2"/>
      <c r="VEY66" s="2"/>
      <c r="VEZ66" s="2"/>
      <c r="VFA66" s="2"/>
      <c r="VFB66" s="2"/>
      <c r="VFC66" s="2"/>
      <c r="VFD66" s="2"/>
      <c r="VFE66" s="2"/>
      <c r="VFF66" s="2"/>
      <c r="VFG66" s="2"/>
      <c r="VFH66" s="2"/>
      <c r="VFI66" s="2"/>
      <c r="VFJ66" s="2"/>
      <c r="VFK66" s="2"/>
      <c r="VFL66" s="2"/>
      <c r="VFM66" s="2"/>
      <c r="VFN66" s="2"/>
      <c r="VFO66" s="2"/>
      <c r="VFP66" s="2"/>
      <c r="VFQ66" s="2"/>
      <c r="VFR66" s="2"/>
      <c r="VFS66" s="2"/>
      <c r="VFT66" s="2"/>
      <c r="VFU66" s="2"/>
      <c r="VFV66" s="2"/>
      <c r="VFW66" s="2"/>
      <c r="VFX66" s="2"/>
      <c r="VFY66" s="2"/>
      <c r="VFZ66" s="2"/>
      <c r="VGA66" s="2"/>
      <c r="VGB66" s="2"/>
      <c r="VGC66" s="2"/>
      <c r="VGD66" s="2"/>
      <c r="VGE66" s="2"/>
      <c r="VGF66" s="2"/>
      <c r="VGG66" s="2"/>
      <c r="VGH66" s="2"/>
      <c r="VGI66" s="2"/>
      <c r="VGJ66" s="2"/>
      <c r="VGK66" s="2"/>
      <c r="VGL66" s="2"/>
      <c r="VGM66" s="2"/>
      <c r="VGN66" s="2"/>
      <c r="VGO66" s="2"/>
      <c r="VGP66" s="2"/>
      <c r="VGQ66" s="2"/>
      <c r="VGR66" s="2"/>
      <c r="VGS66" s="2"/>
      <c r="VGT66" s="2"/>
      <c r="VGU66" s="2"/>
      <c r="VGV66" s="2"/>
      <c r="VGW66" s="2"/>
      <c r="VGX66" s="2"/>
      <c r="VGY66" s="2"/>
      <c r="VGZ66" s="2"/>
      <c r="VHA66" s="2"/>
      <c r="VHB66" s="2"/>
      <c r="VHC66" s="2"/>
      <c r="VHD66" s="2"/>
      <c r="VHE66" s="2"/>
      <c r="VHF66" s="2"/>
      <c r="VHG66" s="2"/>
      <c r="VHH66" s="2"/>
      <c r="VHI66" s="2"/>
      <c r="VHJ66" s="2"/>
      <c r="VHK66" s="2"/>
      <c r="VHL66" s="2"/>
      <c r="VHM66" s="2"/>
      <c r="VHN66" s="2"/>
      <c r="VHO66" s="2"/>
      <c r="VHP66" s="2"/>
      <c r="VHQ66" s="2"/>
      <c r="VHR66" s="2"/>
      <c r="VHS66" s="2"/>
      <c r="VHT66" s="2"/>
      <c r="VHU66" s="2"/>
      <c r="VHV66" s="2"/>
      <c r="VHW66" s="2"/>
      <c r="VHX66" s="2"/>
      <c r="VHY66" s="2"/>
      <c r="VHZ66" s="2"/>
      <c r="VIA66" s="2"/>
      <c r="VIB66" s="2"/>
      <c r="VIC66" s="2"/>
      <c r="VID66" s="2"/>
      <c r="VIE66" s="2"/>
      <c r="VIF66" s="2"/>
      <c r="VIG66" s="2"/>
      <c r="VIH66" s="2"/>
      <c r="VII66" s="2"/>
      <c r="VIJ66" s="2"/>
      <c r="VIK66" s="2"/>
      <c r="VIL66" s="2"/>
      <c r="VIM66" s="2"/>
      <c r="VIN66" s="2"/>
      <c r="VIO66" s="2"/>
      <c r="VIP66" s="2"/>
      <c r="VIQ66" s="2"/>
      <c r="VIR66" s="2"/>
      <c r="VIS66" s="2"/>
      <c r="VIT66" s="2"/>
      <c r="VIU66" s="2"/>
      <c r="VIV66" s="2"/>
      <c r="VIW66" s="2"/>
      <c r="VIX66" s="2"/>
      <c r="VIY66" s="2"/>
      <c r="VIZ66" s="2"/>
      <c r="VJA66" s="2"/>
      <c r="VJB66" s="2"/>
      <c r="VJC66" s="2"/>
      <c r="VJD66" s="2"/>
      <c r="VJE66" s="2"/>
      <c r="VJF66" s="2"/>
      <c r="VJG66" s="2"/>
      <c r="VJH66" s="2"/>
      <c r="VJI66" s="2"/>
      <c r="VJJ66" s="2"/>
      <c r="VJK66" s="2"/>
      <c r="VJL66" s="2"/>
      <c r="VJM66" s="2"/>
      <c r="VJN66" s="2"/>
      <c r="VJO66" s="2"/>
      <c r="VJP66" s="2"/>
      <c r="VJQ66" s="2"/>
      <c r="VJR66" s="2"/>
      <c r="VJS66" s="2"/>
      <c r="VJT66" s="2"/>
      <c r="VJU66" s="2"/>
      <c r="VJV66" s="2"/>
      <c r="VJW66" s="2"/>
      <c r="VJX66" s="2"/>
      <c r="VJY66" s="2"/>
      <c r="VJZ66" s="2"/>
      <c r="VKA66" s="2"/>
      <c r="VKB66" s="2"/>
      <c r="VKC66" s="2"/>
      <c r="VKD66" s="2"/>
      <c r="VKE66" s="2"/>
      <c r="VKF66" s="2"/>
      <c r="VKG66" s="2"/>
      <c r="VKH66" s="2"/>
      <c r="VKI66" s="2"/>
      <c r="VKJ66" s="2"/>
      <c r="VKK66" s="2"/>
      <c r="VKL66" s="2"/>
      <c r="VKM66" s="2"/>
      <c r="VKN66" s="2"/>
      <c r="VKO66" s="2"/>
      <c r="VKP66" s="2"/>
      <c r="VKQ66" s="2"/>
      <c r="VKR66" s="2"/>
      <c r="VKS66" s="2"/>
      <c r="VKT66" s="2"/>
      <c r="VKU66" s="2"/>
      <c r="VKV66" s="2"/>
      <c r="VKW66" s="2"/>
      <c r="VKX66" s="2"/>
      <c r="VKY66" s="2"/>
      <c r="VKZ66" s="2"/>
      <c r="VLA66" s="2"/>
      <c r="VLB66" s="2"/>
      <c r="VLC66" s="2"/>
      <c r="VLD66" s="2"/>
      <c r="VLE66" s="2"/>
      <c r="VLF66" s="2"/>
      <c r="VLG66" s="2"/>
      <c r="VLH66" s="2"/>
      <c r="VLI66" s="2"/>
      <c r="VLJ66" s="2"/>
      <c r="VLK66" s="2"/>
      <c r="VLL66" s="2"/>
      <c r="VLM66" s="2"/>
      <c r="VLN66" s="2"/>
      <c r="VLO66" s="2"/>
      <c r="VLP66" s="2"/>
      <c r="VLQ66" s="2"/>
      <c r="VLR66" s="2"/>
      <c r="VLS66" s="2"/>
      <c r="VLT66" s="2"/>
      <c r="VLU66" s="2"/>
      <c r="VLV66" s="2"/>
      <c r="VLW66" s="2"/>
      <c r="VLX66" s="2"/>
      <c r="VLY66" s="2"/>
      <c r="VLZ66" s="2"/>
      <c r="VMA66" s="2"/>
      <c r="VMB66" s="2"/>
      <c r="VMC66" s="2"/>
      <c r="VMD66" s="2"/>
      <c r="VME66" s="2"/>
      <c r="VMF66" s="2"/>
      <c r="VMG66" s="2"/>
      <c r="VMH66" s="2"/>
      <c r="VMI66" s="2"/>
      <c r="VMJ66" s="2"/>
      <c r="VMK66" s="2"/>
      <c r="VML66" s="2"/>
      <c r="VMM66" s="2"/>
      <c r="VMN66" s="2"/>
      <c r="VMO66" s="2"/>
      <c r="VMP66" s="2"/>
      <c r="VMQ66" s="2"/>
      <c r="VMR66" s="2"/>
      <c r="VMS66" s="2"/>
      <c r="VMT66" s="2"/>
      <c r="VMU66" s="2"/>
      <c r="VMV66" s="2"/>
      <c r="VMW66" s="2"/>
      <c r="VMX66" s="2"/>
      <c r="VMY66" s="2"/>
      <c r="VMZ66" s="2"/>
      <c r="VNA66" s="2"/>
      <c r="VNB66" s="2"/>
      <c r="VNC66" s="2"/>
      <c r="VND66" s="2"/>
      <c r="VNE66" s="2"/>
      <c r="VNF66" s="2"/>
      <c r="VNG66" s="2"/>
      <c r="VNH66" s="2"/>
      <c r="VNI66" s="2"/>
      <c r="VNJ66" s="2"/>
      <c r="VNK66" s="2"/>
      <c r="VNL66" s="2"/>
      <c r="VNM66" s="2"/>
      <c r="VNN66" s="2"/>
      <c r="VNO66" s="2"/>
      <c r="VNP66" s="2"/>
      <c r="VNQ66" s="2"/>
      <c r="VNR66" s="2"/>
      <c r="VNS66" s="2"/>
      <c r="VNT66" s="2"/>
      <c r="VNU66" s="2"/>
      <c r="VNV66" s="2"/>
      <c r="VNW66" s="2"/>
      <c r="VNX66" s="2"/>
      <c r="VNY66" s="2"/>
      <c r="VNZ66" s="2"/>
      <c r="VOA66" s="2"/>
      <c r="VOB66" s="2"/>
      <c r="VOC66" s="2"/>
      <c r="VOD66" s="2"/>
      <c r="VOE66" s="2"/>
      <c r="VOF66" s="2"/>
      <c r="VOG66" s="2"/>
      <c r="VOH66" s="2"/>
      <c r="VOI66" s="2"/>
      <c r="VOJ66" s="2"/>
      <c r="VOK66" s="2"/>
      <c r="VOL66" s="2"/>
      <c r="VOM66" s="2"/>
      <c r="VON66" s="2"/>
      <c r="VOO66" s="2"/>
      <c r="VOP66" s="2"/>
      <c r="VOQ66" s="2"/>
      <c r="VOR66" s="2"/>
      <c r="VOS66" s="2"/>
      <c r="VOT66" s="2"/>
      <c r="VOU66" s="2"/>
      <c r="VOV66" s="2"/>
      <c r="VOW66" s="2"/>
      <c r="VOX66" s="2"/>
      <c r="VOY66" s="2"/>
      <c r="VOZ66" s="2"/>
      <c r="VPA66" s="2"/>
      <c r="VPB66" s="2"/>
      <c r="VPC66" s="2"/>
      <c r="VPD66" s="2"/>
      <c r="VPE66" s="2"/>
      <c r="VPF66" s="2"/>
      <c r="VPG66" s="2"/>
      <c r="VPH66" s="2"/>
      <c r="VPI66" s="2"/>
      <c r="VPJ66" s="2"/>
      <c r="VPK66" s="2"/>
      <c r="VPL66" s="2"/>
      <c r="VPM66" s="2"/>
      <c r="VPN66" s="2"/>
      <c r="VPO66" s="2"/>
      <c r="VPP66" s="2"/>
      <c r="VPQ66" s="2"/>
      <c r="VPR66" s="2"/>
      <c r="VPS66" s="2"/>
      <c r="VPT66" s="2"/>
      <c r="VPU66" s="2"/>
      <c r="VPV66" s="2"/>
      <c r="VPW66" s="2"/>
      <c r="VPX66" s="2"/>
      <c r="VPY66" s="2"/>
      <c r="VPZ66" s="2"/>
      <c r="VQA66" s="2"/>
      <c r="VQB66" s="2"/>
      <c r="VQC66" s="2"/>
      <c r="VQD66" s="2"/>
      <c r="VQE66" s="2"/>
      <c r="VQF66" s="2"/>
      <c r="VQG66" s="2"/>
      <c r="VQH66" s="2"/>
      <c r="VQI66" s="2"/>
      <c r="VQJ66" s="2"/>
      <c r="VQK66" s="2"/>
      <c r="VQL66" s="2"/>
      <c r="VQM66" s="2"/>
      <c r="VQN66" s="2"/>
      <c r="VQO66" s="2"/>
      <c r="VQP66" s="2"/>
      <c r="VQQ66" s="2"/>
      <c r="VQR66" s="2"/>
      <c r="VQS66" s="2"/>
      <c r="VQT66" s="2"/>
      <c r="VQU66" s="2"/>
      <c r="VQV66" s="2"/>
      <c r="VQW66" s="2"/>
      <c r="VQX66" s="2"/>
      <c r="VQY66" s="2"/>
      <c r="VQZ66" s="2"/>
      <c r="VRA66" s="2"/>
      <c r="VRB66" s="2"/>
      <c r="VRC66" s="2"/>
      <c r="VRD66" s="2"/>
      <c r="VRE66" s="2"/>
      <c r="VRF66" s="2"/>
      <c r="VRG66" s="2"/>
      <c r="VRH66" s="2"/>
      <c r="VRI66" s="2"/>
      <c r="VRJ66" s="2"/>
      <c r="VRK66" s="2"/>
      <c r="VRL66" s="2"/>
      <c r="VRM66" s="2"/>
      <c r="VRN66" s="2"/>
      <c r="VRO66" s="2"/>
      <c r="VRP66" s="2"/>
      <c r="VRQ66" s="2"/>
      <c r="VRR66" s="2"/>
      <c r="VRS66" s="2"/>
      <c r="VRT66" s="2"/>
      <c r="VRU66" s="2"/>
      <c r="VRV66" s="2"/>
      <c r="VRW66" s="2"/>
      <c r="VRX66" s="2"/>
      <c r="VRY66" s="2"/>
      <c r="VRZ66" s="2"/>
      <c r="VSA66" s="2"/>
      <c r="VSB66" s="2"/>
      <c r="VSC66" s="2"/>
      <c r="VSD66" s="2"/>
      <c r="VSE66" s="2"/>
      <c r="VSF66" s="2"/>
      <c r="VSG66" s="2"/>
      <c r="VSH66" s="2"/>
      <c r="VSI66" s="2"/>
      <c r="VSJ66" s="2"/>
      <c r="VSK66" s="2"/>
      <c r="VSL66" s="2"/>
      <c r="VSM66" s="2"/>
      <c r="VSN66" s="2"/>
      <c r="VSO66" s="2"/>
      <c r="VSP66" s="2"/>
      <c r="VSQ66" s="2"/>
      <c r="VSR66" s="2"/>
      <c r="VSS66" s="2"/>
      <c r="VST66" s="2"/>
      <c r="VSU66" s="2"/>
      <c r="VSV66" s="2"/>
      <c r="VSW66" s="2"/>
      <c r="VSX66" s="2"/>
      <c r="VSY66" s="2"/>
      <c r="VSZ66" s="2"/>
      <c r="VTA66" s="2"/>
      <c r="VTB66" s="2"/>
      <c r="VTC66" s="2"/>
      <c r="VTD66" s="2"/>
      <c r="VTE66" s="2"/>
      <c r="VTF66" s="2"/>
      <c r="VTG66" s="2"/>
      <c r="VTH66" s="2"/>
      <c r="VTI66" s="2"/>
      <c r="VTJ66" s="2"/>
      <c r="VTK66" s="2"/>
      <c r="VTL66" s="2"/>
      <c r="VTM66" s="2"/>
      <c r="VTN66" s="2"/>
      <c r="VTO66" s="2"/>
      <c r="VTP66" s="2"/>
      <c r="VTQ66" s="2"/>
      <c r="VTR66" s="2"/>
      <c r="VTS66" s="2"/>
      <c r="VTT66" s="2"/>
      <c r="VTU66" s="2"/>
      <c r="VTV66" s="2"/>
      <c r="VTW66" s="2"/>
      <c r="VTX66" s="2"/>
      <c r="VTY66" s="2"/>
      <c r="VTZ66" s="2"/>
      <c r="VUA66" s="2"/>
      <c r="VUB66" s="2"/>
      <c r="VUC66" s="2"/>
      <c r="VUD66" s="2"/>
      <c r="VUE66" s="2"/>
      <c r="VUF66" s="2"/>
      <c r="VUG66" s="2"/>
      <c r="VUH66" s="2"/>
      <c r="VUI66" s="2"/>
      <c r="VUJ66" s="2"/>
      <c r="VUK66" s="2"/>
      <c r="VUL66" s="2"/>
      <c r="VUM66" s="2"/>
      <c r="VUN66" s="2"/>
      <c r="VUO66" s="2"/>
      <c r="VUP66" s="2"/>
      <c r="VUQ66" s="2"/>
      <c r="VUR66" s="2"/>
      <c r="VUS66" s="2"/>
      <c r="VUT66" s="2"/>
      <c r="VUU66" s="2"/>
      <c r="VUV66" s="2"/>
      <c r="VUW66" s="2"/>
      <c r="VUX66" s="2"/>
      <c r="VUY66" s="2"/>
      <c r="VUZ66" s="2"/>
      <c r="VVA66" s="2"/>
      <c r="VVB66" s="2"/>
      <c r="VVC66" s="2"/>
      <c r="VVD66" s="2"/>
      <c r="VVE66" s="2"/>
      <c r="VVF66" s="2"/>
      <c r="VVG66" s="2"/>
      <c r="VVH66" s="2"/>
      <c r="VVI66" s="2"/>
      <c r="VVJ66" s="2"/>
      <c r="VVK66" s="2"/>
      <c r="VVL66" s="2"/>
      <c r="VVM66" s="2"/>
      <c r="VVN66" s="2"/>
      <c r="VVO66" s="2"/>
      <c r="VVP66" s="2"/>
      <c r="VVQ66" s="2"/>
      <c r="VVR66" s="2"/>
      <c r="VVS66" s="2"/>
      <c r="VVT66" s="2"/>
      <c r="VVU66" s="2"/>
      <c r="VVV66" s="2"/>
      <c r="VVW66" s="2"/>
      <c r="VVX66" s="2"/>
      <c r="VVY66" s="2"/>
      <c r="VVZ66" s="2"/>
      <c r="VWA66" s="2"/>
      <c r="VWB66" s="2"/>
      <c r="VWC66" s="2"/>
      <c r="VWD66" s="2"/>
      <c r="VWE66" s="2"/>
      <c r="VWF66" s="2"/>
      <c r="VWG66" s="2"/>
      <c r="VWH66" s="2"/>
      <c r="VWI66" s="2"/>
      <c r="VWJ66" s="2"/>
      <c r="VWK66" s="2"/>
      <c r="VWL66" s="2"/>
      <c r="VWM66" s="2"/>
      <c r="VWN66" s="2"/>
      <c r="VWO66" s="2"/>
      <c r="VWP66" s="2"/>
      <c r="VWQ66" s="2"/>
      <c r="VWR66" s="2"/>
      <c r="VWS66" s="2"/>
      <c r="VWT66" s="2"/>
      <c r="VWU66" s="2"/>
      <c r="VWV66" s="2"/>
      <c r="VWW66" s="2"/>
      <c r="VWX66" s="2"/>
      <c r="VWY66" s="2"/>
      <c r="VWZ66" s="2"/>
      <c r="VXA66" s="2"/>
      <c r="VXB66" s="2"/>
      <c r="VXC66" s="2"/>
      <c r="VXD66" s="2"/>
      <c r="VXE66" s="2"/>
      <c r="VXF66" s="2"/>
      <c r="VXG66" s="2"/>
      <c r="VXH66" s="2"/>
      <c r="VXI66" s="2"/>
      <c r="VXJ66" s="2"/>
      <c r="VXK66" s="2"/>
      <c r="VXL66" s="2"/>
      <c r="VXM66" s="2"/>
      <c r="VXN66" s="2"/>
      <c r="VXO66" s="2"/>
      <c r="VXP66" s="2"/>
      <c r="VXQ66" s="2"/>
      <c r="VXR66" s="2"/>
      <c r="VXS66" s="2"/>
      <c r="VXT66" s="2"/>
      <c r="VXU66" s="2"/>
      <c r="VXV66" s="2"/>
      <c r="VXW66" s="2"/>
      <c r="VXX66" s="2"/>
      <c r="VXY66" s="2"/>
      <c r="VXZ66" s="2"/>
      <c r="VYA66" s="2"/>
      <c r="VYB66" s="2"/>
      <c r="VYC66" s="2"/>
      <c r="VYD66" s="2"/>
      <c r="VYE66" s="2"/>
      <c r="VYF66" s="2"/>
      <c r="VYG66" s="2"/>
      <c r="VYH66" s="2"/>
      <c r="VYI66" s="2"/>
      <c r="VYJ66" s="2"/>
      <c r="VYK66" s="2"/>
      <c r="VYL66" s="2"/>
      <c r="VYM66" s="2"/>
      <c r="VYN66" s="2"/>
      <c r="VYO66" s="2"/>
      <c r="VYP66" s="2"/>
      <c r="VYQ66" s="2"/>
      <c r="VYR66" s="2"/>
      <c r="VYS66" s="2"/>
      <c r="VYT66" s="2"/>
      <c r="VYU66" s="2"/>
      <c r="VYV66" s="2"/>
      <c r="VYW66" s="2"/>
      <c r="VYX66" s="2"/>
      <c r="VYY66" s="2"/>
      <c r="VYZ66" s="2"/>
      <c r="VZA66" s="2"/>
      <c r="VZB66" s="2"/>
      <c r="VZC66" s="2"/>
      <c r="VZD66" s="2"/>
      <c r="VZE66" s="2"/>
      <c r="VZF66" s="2"/>
      <c r="VZG66" s="2"/>
      <c r="VZH66" s="2"/>
      <c r="VZI66" s="2"/>
      <c r="VZJ66" s="2"/>
      <c r="VZK66" s="2"/>
      <c r="VZL66" s="2"/>
      <c r="VZM66" s="2"/>
      <c r="VZN66" s="2"/>
      <c r="VZO66" s="2"/>
      <c r="VZP66" s="2"/>
      <c r="VZQ66" s="2"/>
      <c r="VZR66" s="2"/>
      <c r="VZS66" s="2"/>
      <c r="VZT66" s="2"/>
      <c r="VZU66" s="2"/>
      <c r="VZV66" s="2"/>
      <c r="VZW66" s="2"/>
      <c r="VZX66" s="2"/>
      <c r="VZY66" s="2"/>
      <c r="VZZ66" s="2"/>
      <c r="WAA66" s="2"/>
      <c r="WAB66" s="2"/>
      <c r="WAC66" s="2"/>
      <c r="WAD66" s="2"/>
      <c r="WAE66" s="2"/>
      <c r="WAF66" s="2"/>
      <c r="WAG66" s="2"/>
      <c r="WAH66" s="2"/>
      <c r="WAI66" s="2"/>
      <c r="WAJ66" s="2"/>
      <c r="WAK66" s="2"/>
      <c r="WAL66" s="2"/>
      <c r="WAM66" s="2"/>
      <c r="WAN66" s="2"/>
      <c r="WAO66" s="2"/>
      <c r="WAP66" s="2"/>
      <c r="WAQ66" s="2"/>
      <c r="WAR66" s="2"/>
      <c r="WAS66" s="2"/>
      <c r="WAT66" s="2"/>
      <c r="WAU66" s="2"/>
      <c r="WAV66" s="2"/>
      <c r="WAW66" s="2"/>
      <c r="WAX66" s="2"/>
      <c r="WAY66" s="2"/>
      <c r="WAZ66" s="2"/>
      <c r="WBA66" s="2"/>
      <c r="WBB66" s="2"/>
      <c r="WBC66" s="2"/>
      <c r="WBD66" s="2"/>
      <c r="WBE66" s="2"/>
      <c r="WBF66" s="2"/>
      <c r="WBG66" s="2"/>
      <c r="WBH66" s="2"/>
      <c r="WBI66" s="2"/>
      <c r="WBJ66" s="2"/>
      <c r="WBK66" s="2"/>
      <c r="WBL66" s="2"/>
      <c r="WBM66" s="2"/>
      <c r="WBN66" s="2"/>
      <c r="WBO66" s="2"/>
      <c r="WBP66" s="2"/>
      <c r="WBQ66" s="2"/>
      <c r="WBR66" s="2"/>
      <c r="WBS66" s="2"/>
      <c r="WBT66" s="2"/>
      <c r="WBU66" s="2"/>
      <c r="WBV66" s="2"/>
      <c r="WBW66" s="2"/>
      <c r="WBX66" s="2"/>
      <c r="WBY66" s="2"/>
      <c r="WBZ66" s="2"/>
      <c r="WCA66" s="2"/>
      <c r="WCB66" s="2"/>
      <c r="WCC66" s="2"/>
      <c r="WCD66" s="2"/>
      <c r="WCE66" s="2"/>
      <c r="WCF66" s="2"/>
      <c r="WCG66" s="2"/>
      <c r="WCH66" s="2"/>
      <c r="WCI66" s="2"/>
      <c r="WCJ66" s="2"/>
      <c r="WCK66" s="2"/>
      <c r="WCL66" s="2"/>
      <c r="WCM66" s="2"/>
      <c r="WCN66" s="2"/>
      <c r="WCO66" s="2"/>
      <c r="WCP66" s="2"/>
      <c r="WCQ66" s="2"/>
      <c r="WCR66" s="2"/>
      <c r="WCS66" s="2"/>
      <c r="WCT66" s="2"/>
      <c r="WCU66" s="2"/>
      <c r="WCV66" s="2"/>
      <c r="WCW66" s="2"/>
      <c r="WCX66" s="2"/>
      <c r="WCY66" s="2"/>
      <c r="WCZ66" s="2"/>
      <c r="WDA66" s="2"/>
      <c r="WDB66" s="2"/>
      <c r="WDC66" s="2"/>
      <c r="WDD66" s="2"/>
      <c r="WDE66" s="2"/>
      <c r="WDF66" s="2"/>
      <c r="WDG66" s="2"/>
      <c r="WDH66" s="2"/>
      <c r="WDI66" s="2"/>
      <c r="WDJ66" s="2"/>
      <c r="WDK66" s="2"/>
      <c r="WDL66" s="2"/>
      <c r="WDM66" s="2"/>
      <c r="WDN66" s="2"/>
      <c r="WDO66" s="2"/>
      <c r="WDP66" s="2"/>
      <c r="WDQ66" s="2"/>
      <c r="WDR66" s="2"/>
      <c r="WDS66" s="2"/>
      <c r="WDT66" s="2"/>
      <c r="WDU66" s="2"/>
      <c r="WDV66" s="2"/>
      <c r="WDW66" s="2"/>
      <c r="WDX66" s="2"/>
      <c r="WDY66" s="2"/>
      <c r="WDZ66" s="2"/>
      <c r="WEA66" s="2"/>
      <c r="WEB66" s="2"/>
      <c r="WEC66" s="2"/>
      <c r="WED66" s="2"/>
      <c r="WEE66" s="2"/>
      <c r="WEF66" s="2"/>
      <c r="WEG66" s="2"/>
      <c r="WEH66" s="2"/>
      <c r="WEI66" s="2"/>
      <c r="WEJ66" s="2"/>
      <c r="WEK66" s="2"/>
      <c r="WEL66" s="2"/>
      <c r="WEM66" s="2"/>
      <c r="WEN66" s="2"/>
      <c r="WEO66" s="2"/>
      <c r="WEP66" s="2"/>
      <c r="WEQ66" s="2"/>
      <c r="WER66" s="2"/>
      <c r="WES66" s="2"/>
      <c r="WET66" s="2"/>
      <c r="WEU66" s="2"/>
      <c r="WEV66" s="2"/>
      <c r="WEW66" s="2"/>
      <c r="WEX66" s="2"/>
      <c r="WEY66" s="2"/>
      <c r="WEZ66" s="2"/>
      <c r="WFA66" s="2"/>
      <c r="WFB66" s="2"/>
      <c r="WFC66" s="2"/>
      <c r="WFD66" s="2"/>
      <c r="WFE66" s="2"/>
      <c r="WFF66" s="2"/>
      <c r="WFG66" s="2"/>
      <c r="WFH66" s="2"/>
      <c r="WFI66" s="2"/>
      <c r="WFJ66" s="2"/>
      <c r="WFK66" s="2"/>
      <c r="WFL66" s="2"/>
      <c r="WFM66" s="2"/>
      <c r="WFN66" s="2"/>
      <c r="WFO66" s="2"/>
      <c r="WFP66" s="2"/>
      <c r="WFQ66" s="2"/>
      <c r="WFR66" s="2"/>
      <c r="WFS66" s="2"/>
      <c r="WFT66" s="2"/>
      <c r="WFU66" s="2"/>
      <c r="WFV66" s="2"/>
      <c r="WFW66" s="2"/>
      <c r="WFX66" s="2"/>
      <c r="WFY66" s="2"/>
      <c r="WFZ66" s="2"/>
      <c r="WGA66" s="2"/>
      <c r="WGB66" s="2"/>
      <c r="WGC66" s="2"/>
      <c r="WGD66" s="2"/>
      <c r="WGE66" s="2"/>
      <c r="WGF66" s="2"/>
      <c r="WGG66" s="2"/>
      <c r="WGH66" s="2"/>
      <c r="WGI66" s="2"/>
      <c r="WGJ66" s="2"/>
      <c r="WGK66" s="2"/>
      <c r="WGL66" s="2"/>
      <c r="WGM66" s="2"/>
      <c r="WGN66" s="2"/>
      <c r="WGO66" s="2"/>
      <c r="WGP66" s="2"/>
      <c r="WGQ66" s="2"/>
      <c r="WGR66" s="2"/>
      <c r="WGS66" s="2"/>
      <c r="WGT66" s="2"/>
      <c r="WGU66" s="2"/>
      <c r="WGV66" s="2"/>
      <c r="WGW66" s="2"/>
      <c r="WGX66" s="2"/>
      <c r="WGY66" s="2"/>
      <c r="WGZ66" s="2"/>
      <c r="WHA66" s="2"/>
      <c r="WHB66" s="2"/>
      <c r="WHC66" s="2"/>
      <c r="WHD66" s="2"/>
      <c r="WHE66" s="2"/>
      <c r="WHF66" s="2"/>
      <c r="WHG66" s="2"/>
      <c r="WHH66" s="2"/>
      <c r="WHI66" s="2"/>
      <c r="WHJ66" s="2"/>
      <c r="WHK66" s="2"/>
      <c r="WHL66" s="2"/>
      <c r="WHM66" s="2"/>
      <c r="WHN66" s="2"/>
      <c r="WHO66" s="2"/>
      <c r="WHP66" s="2"/>
      <c r="WHQ66" s="2"/>
      <c r="WHR66" s="2"/>
      <c r="WHS66" s="2"/>
      <c r="WHT66" s="2"/>
      <c r="WHU66" s="2"/>
      <c r="WHV66" s="2"/>
      <c r="WHW66" s="2"/>
      <c r="WHX66" s="2"/>
      <c r="WHY66" s="2"/>
      <c r="WHZ66" s="2"/>
      <c r="WIA66" s="2"/>
      <c r="WIB66" s="2"/>
      <c r="WIC66" s="2"/>
      <c r="WID66" s="2"/>
      <c r="WIE66" s="2"/>
      <c r="WIF66" s="2"/>
      <c r="WIG66" s="2"/>
      <c r="WIH66" s="2"/>
      <c r="WII66" s="2"/>
      <c r="WIJ66" s="2"/>
      <c r="WIK66" s="2"/>
      <c r="WIL66" s="2"/>
      <c r="WIM66" s="2"/>
      <c r="WIN66" s="2"/>
      <c r="WIO66" s="2"/>
      <c r="WIP66" s="2"/>
      <c r="WIQ66" s="2"/>
      <c r="WIR66" s="2"/>
      <c r="WIS66" s="2"/>
      <c r="WIT66" s="2"/>
      <c r="WIU66" s="2"/>
      <c r="WIV66" s="2"/>
      <c r="WIW66" s="2"/>
      <c r="WIX66" s="2"/>
      <c r="WIY66" s="2"/>
      <c r="WIZ66" s="2"/>
      <c r="WJA66" s="2"/>
      <c r="WJB66" s="2"/>
      <c r="WJC66" s="2"/>
      <c r="WJD66" s="2"/>
      <c r="WJE66" s="2"/>
      <c r="WJF66" s="2"/>
      <c r="WJG66" s="2"/>
      <c r="WJH66" s="2"/>
      <c r="WJI66" s="2"/>
      <c r="WJJ66" s="2"/>
      <c r="WJK66" s="2"/>
      <c r="WJL66" s="2"/>
      <c r="WJM66" s="2"/>
      <c r="WJN66" s="2"/>
      <c r="WJO66" s="2"/>
      <c r="WJP66" s="2"/>
      <c r="WJQ66" s="2"/>
      <c r="WJR66" s="2"/>
      <c r="WJS66" s="2"/>
      <c r="WJT66" s="2"/>
      <c r="WJU66" s="2"/>
      <c r="WJV66" s="2"/>
      <c r="WJW66" s="2"/>
      <c r="WJX66" s="2"/>
      <c r="WJY66" s="2"/>
      <c r="WJZ66" s="2"/>
      <c r="WKA66" s="2"/>
      <c r="WKB66" s="2"/>
      <c r="WKC66" s="2"/>
      <c r="WKD66" s="2"/>
      <c r="WKE66" s="2"/>
      <c r="WKF66" s="2"/>
      <c r="WKG66" s="2"/>
      <c r="WKH66" s="2"/>
      <c r="WKI66" s="2"/>
      <c r="WKJ66" s="2"/>
      <c r="WKK66" s="2"/>
      <c r="WKL66" s="2"/>
      <c r="WKM66" s="2"/>
      <c r="WKN66" s="2"/>
      <c r="WKO66" s="2"/>
      <c r="WKP66" s="2"/>
      <c r="WKQ66" s="2"/>
      <c r="WKR66" s="2"/>
      <c r="WKS66" s="2"/>
      <c r="WKT66" s="2"/>
      <c r="WKU66" s="2"/>
      <c r="WKV66" s="2"/>
      <c r="WKW66" s="2"/>
      <c r="WKX66" s="2"/>
      <c r="WKY66" s="2"/>
      <c r="WKZ66" s="2"/>
      <c r="WLA66" s="2"/>
      <c r="WLB66" s="2"/>
      <c r="WLC66" s="2"/>
      <c r="WLD66" s="2"/>
      <c r="WLE66" s="2"/>
      <c r="WLF66" s="2"/>
      <c r="WLG66" s="2"/>
      <c r="WLH66" s="2"/>
      <c r="WLI66" s="2"/>
      <c r="WLJ66" s="2"/>
      <c r="WLK66" s="2"/>
      <c r="WLL66" s="2"/>
      <c r="WLM66" s="2"/>
      <c r="WLN66" s="2"/>
      <c r="WLO66" s="2"/>
      <c r="WLP66" s="2"/>
      <c r="WLQ66" s="2"/>
      <c r="WLR66" s="2"/>
      <c r="WLS66" s="2"/>
      <c r="WLT66" s="2"/>
      <c r="WLU66" s="2"/>
      <c r="WLV66" s="2"/>
      <c r="WLW66" s="2"/>
      <c r="WLX66" s="2"/>
      <c r="WLY66" s="2"/>
      <c r="WLZ66" s="2"/>
      <c r="WMA66" s="2"/>
      <c r="WMB66" s="2"/>
      <c r="WMC66" s="2"/>
      <c r="WMD66" s="2"/>
      <c r="WME66" s="2"/>
      <c r="WMF66" s="2"/>
      <c r="WMG66" s="2"/>
      <c r="WMH66" s="2"/>
      <c r="WMI66" s="2"/>
      <c r="WMJ66" s="2"/>
      <c r="WMK66" s="2"/>
      <c r="WML66" s="2"/>
      <c r="WMM66" s="2"/>
      <c r="WMN66" s="2"/>
      <c r="WMO66" s="2"/>
      <c r="WMP66" s="2"/>
      <c r="WMQ66" s="2"/>
      <c r="WMR66" s="2"/>
      <c r="WMS66" s="2"/>
      <c r="WMT66" s="2"/>
      <c r="WMU66" s="2"/>
      <c r="WMV66" s="2"/>
      <c r="WMW66" s="2"/>
      <c r="WMX66" s="2"/>
      <c r="WMY66" s="2"/>
      <c r="WMZ66" s="2"/>
      <c r="WNA66" s="2"/>
      <c r="WNB66" s="2"/>
      <c r="WNC66" s="2"/>
      <c r="WND66" s="2"/>
      <c r="WNE66" s="2"/>
      <c r="WNF66" s="2"/>
      <c r="WNG66" s="2"/>
      <c r="WNH66" s="2"/>
      <c r="WNI66" s="2"/>
      <c r="WNJ66" s="2"/>
      <c r="WNK66" s="2"/>
      <c r="WNL66" s="2"/>
      <c r="WNM66" s="2"/>
      <c r="WNN66" s="2"/>
      <c r="WNO66" s="2"/>
      <c r="WNP66" s="2"/>
      <c r="WNQ66" s="2"/>
      <c r="WNR66" s="2"/>
      <c r="WNS66" s="2"/>
      <c r="WNT66" s="2"/>
      <c r="WNU66" s="2"/>
      <c r="WNV66" s="2"/>
      <c r="WNW66" s="2"/>
      <c r="WNX66" s="2"/>
      <c r="WNY66" s="2"/>
      <c r="WNZ66" s="2"/>
      <c r="WOA66" s="2"/>
      <c r="WOB66" s="2"/>
      <c r="WOC66" s="2"/>
      <c r="WOD66" s="2"/>
      <c r="WOE66" s="2"/>
      <c r="WOF66" s="2"/>
      <c r="WOG66" s="2"/>
      <c r="WOH66" s="2"/>
      <c r="WOI66" s="2"/>
      <c r="WOJ66" s="2"/>
      <c r="WOK66" s="2"/>
      <c r="WOL66" s="2"/>
      <c r="WOM66" s="2"/>
      <c r="WON66" s="2"/>
      <c r="WOO66" s="2"/>
      <c r="WOP66" s="2"/>
      <c r="WOQ66" s="2"/>
      <c r="WOR66" s="2"/>
      <c r="WOS66" s="2"/>
      <c r="WOT66" s="2"/>
      <c r="WOU66" s="2"/>
      <c r="WOV66" s="2"/>
      <c r="WOW66" s="2"/>
      <c r="WOX66" s="2"/>
      <c r="WOY66" s="2"/>
      <c r="WOZ66" s="2"/>
      <c r="WPA66" s="2"/>
      <c r="WPB66" s="2"/>
      <c r="WPC66" s="2"/>
      <c r="WPD66" s="2"/>
      <c r="WPE66" s="2"/>
      <c r="WPF66" s="2"/>
      <c r="WPG66" s="2"/>
      <c r="WPH66" s="2"/>
      <c r="WPI66" s="2"/>
      <c r="WPJ66" s="2"/>
      <c r="WPK66" s="2"/>
      <c r="WPL66" s="2"/>
      <c r="WPM66" s="2"/>
      <c r="WPN66" s="2"/>
      <c r="WPO66" s="2"/>
      <c r="WPP66" s="2"/>
      <c r="WPQ66" s="2"/>
      <c r="WPR66" s="2"/>
      <c r="WPS66" s="2"/>
      <c r="WPT66" s="2"/>
      <c r="WPU66" s="2"/>
      <c r="WPV66" s="2"/>
      <c r="WPW66" s="2"/>
      <c r="WPX66" s="2"/>
      <c r="WPY66" s="2"/>
      <c r="WPZ66" s="2"/>
      <c r="WQA66" s="2"/>
      <c r="WQB66" s="2"/>
      <c r="WQC66" s="2"/>
      <c r="WQD66" s="2"/>
      <c r="WQE66" s="2"/>
      <c r="WQF66" s="2"/>
      <c r="WQG66" s="2"/>
      <c r="WQH66" s="2"/>
      <c r="WQI66" s="2"/>
      <c r="WQJ66" s="2"/>
      <c r="WQK66" s="2"/>
      <c r="WQL66" s="2"/>
      <c r="WQM66" s="2"/>
      <c r="WQN66" s="2"/>
      <c r="WQO66" s="2"/>
      <c r="WQP66" s="2"/>
      <c r="WQQ66" s="2"/>
      <c r="WQR66" s="2"/>
      <c r="WQS66" s="2"/>
      <c r="WQT66" s="2"/>
      <c r="WQU66" s="2"/>
      <c r="WQV66" s="2"/>
      <c r="WQW66" s="2"/>
      <c r="WQX66" s="2"/>
      <c r="WQY66" s="2"/>
      <c r="WQZ66" s="2"/>
      <c r="WRA66" s="2"/>
      <c r="WRB66" s="2"/>
      <c r="WRC66" s="2"/>
      <c r="WRD66" s="2"/>
      <c r="WRE66" s="2"/>
      <c r="WRF66" s="2"/>
      <c r="WRG66" s="2"/>
      <c r="WRH66" s="2"/>
      <c r="WRI66" s="2"/>
      <c r="WRJ66" s="2"/>
      <c r="WRK66" s="2"/>
      <c r="WRL66" s="2"/>
      <c r="WRM66" s="2"/>
      <c r="WRN66" s="2"/>
      <c r="WRO66" s="2"/>
      <c r="WRP66" s="2"/>
      <c r="WRQ66" s="2"/>
      <c r="WRR66" s="2"/>
      <c r="WRS66" s="2"/>
      <c r="WRT66" s="2"/>
      <c r="WRU66" s="2"/>
      <c r="WRV66" s="2"/>
      <c r="WRW66" s="2"/>
      <c r="WRX66" s="2"/>
      <c r="WRY66" s="2"/>
      <c r="WRZ66" s="2"/>
      <c r="WSA66" s="2"/>
      <c r="WSB66" s="2"/>
      <c r="WSC66" s="2"/>
      <c r="WSD66" s="2"/>
      <c r="WSE66" s="2"/>
      <c r="WSF66" s="2"/>
      <c r="WSG66" s="2"/>
      <c r="WSH66" s="2"/>
      <c r="WSI66" s="2"/>
      <c r="WSJ66" s="2"/>
      <c r="WSK66" s="2"/>
      <c r="WSL66" s="2"/>
      <c r="WSM66" s="2"/>
      <c r="WSN66" s="2"/>
      <c r="WSO66" s="2"/>
      <c r="WSP66" s="2"/>
      <c r="WSQ66" s="2"/>
      <c r="WSR66" s="2"/>
      <c r="WSS66" s="2"/>
      <c r="WST66" s="2"/>
      <c r="WSU66" s="2"/>
      <c r="WSV66" s="2"/>
      <c r="WSW66" s="2"/>
      <c r="WSX66" s="2"/>
      <c r="WSY66" s="2"/>
      <c r="WSZ66" s="2"/>
      <c r="WTA66" s="2"/>
      <c r="WTB66" s="2"/>
      <c r="WTC66" s="2"/>
      <c r="WTD66" s="2"/>
      <c r="WTE66" s="2"/>
      <c r="WTF66" s="2"/>
      <c r="WTG66" s="2"/>
      <c r="WTH66" s="2"/>
      <c r="WTI66" s="2"/>
      <c r="WTJ66" s="2"/>
      <c r="WTK66" s="2"/>
      <c r="WTL66" s="2"/>
      <c r="WTM66" s="2"/>
      <c r="WTN66" s="2"/>
      <c r="WTO66" s="2"/>
      <c r="WTP66" s="2"/>
      <c r="WTQ66" s="2"/>
      <c r="WTR66" s="2"/>
      <c r="WTS66" s="2"/>
      <c r="WTT66" s="2"/>
      <c r="WTU66" s="2"/>
      <c r="WTV66" s="2"/>
      <c r="WTW66" s="2"/>
      <c r="WTX66" s="2"/>
      <c r="WTY66" s="2"/>
      <c r="WTZ66" s="2"/>
      <c r="WUA66" s="2"/>
      <c r="WUB66" s="2"/>
      <c r="WUC66" s="2"/>
      <c r="WUD66" s="2"/>
      <c r="WUE66" s="2"/>
      <c r="WUF66" s="2"/>
      <c r="WUG66" s="2"/>
      <c r="WUH66" s="2"/>
      <c r="WUI66" s="2"/>
      <c r="WUJ66" s="2"/>
      <c r="WUK66" s="2"/>
      <c r="WUL66" s="2"/>
      <c r="WUM66" s="2"/>
      <c r="WUN66" s="2"/>
      <c r="WUO66" s="2"/>
      <c r="WUP66" s="2"/>
      <c r="WUQ66" s="2"/>
      <c r="WUR66" s="2"/>
      <c r="WUS66" s="2"/>
      <c r="WUT66" s="2"/>
      <c r="WUU66" s="2"/>
      <c r="WUV66" s="2"/>
      <c r="WUW66" s="2"/>
      <c r="WUX66" s="2"/>
      <c r="WUY66" s="2"/>
      <c r="WUZ66" s="2"/>
      <c r="WVA66" s="2"/>
      <c r="WVB66" s="2"/>
      <c r="WVC66" s="2"/>
      <c r="WVD66" s="2"/>
      <c r="WVE66" s="2"/>
      <c r="WVF66" s="2"/>
      <c r="WVG66" s="2"/>
      <c r="WVH66" s="2"/>
      <c r="WVI66" s="2"/>
      <c r="WVJ66" s="2"/>
      <c r="WVK66" s="2"/>
      <c r="WVL66" s="2"/>
      <c r="WVM66" s="2"/>
      <c r="WVN66" s="2"/>
      <c r="WVO66" s="2"/>
      <c r="WVP66" s="2"/>
      <c r="WVQ66" s="2"/>
      <c r="WVR66" s="2"/>
      <c r="WVS66" s="2"/>
      <c r="WVT66" s="2"/>
      <c r="WVU66" s="2"/>
      <c r="WVV66" s="2"/>
      <c r="WVW66" s="2"/>
      <c r="WVX66" s="2"/>
      <c r="WVY66" s="2"/>
      <c r="WVZ66" s="2"/>
      <c r="WWA66" s="2"/>
      <c r="WWB66" s="2"/>
      <c r="WWC66" s="2"/>
      <c r="WWD66" s="2"/>
      <c r="WWE66" s="2"/>
      <c r="WWF66" s="2"/>
      <c r="WWG66" s="2"/>
      <c r="WWH66" s="2"/>
      <c r="WWI66" s="2"/>
      <c r="WWJ66" s="2"/>
      <c r="WWK66" s="2"/>
      <c r="WWL66" s="2"/>
      <c r="WWM66" s="2"/>
      <c r="WWN66" s="2"/>
      <c r="WWO66" s="2"/>
      <c r="WWP66" s="2"/>
      <c r="WWQ66" s="2"/>
      <c r="WWR66" s="2"/>
      <c r="WWS66" s="2"/>
      <c r="WWT66" s="2"/>
      <c r="WWU66" s="2"/>
      <c r="WWV66" s="2"/>
      <c r="WWW66" s="2"/>
      <c r="WWX66" s="2"/>
      <c r="WWY66" s="2"/>
      <c r="WWZ66" s="2"/>
      <c r="WXA66" s="2"/>
      <c r="WXB66" s="2"/>
      <c r="WXC66" s="2"/>
      <c r="WXD66" s="2"/>
      <c r="WXE66" s="2"/>
      <c r="WXF66" s="2"/>
      <c r="WXG66" s="2"/>
      <c r="WXH66" s="2"/>
      <c r="WXI66" s="2"/>
      <c r="WXJ66" s="2"/>
      <c r="WXK66" s="2"/>
      <c r="WXL66" s="2"/>
      <c r="WXM66" s="2"/>
      <c r="WXN66" s="2"/>
      <c r="WXO66" s="2"/>
      <c r="WXP66" s="2"/>
      <c r="WXQ66" s="2"/>
      <c r="WXR66" s="2"/>
      <c r="WXS66" s="2"/>
      <c r="WXT66" s="2"/>
      <c r="WXU66" s="2"/>
      <c r="WXV66" s="2"/>
      <c r="WXW66" s="2"/>
      <c r="WXX66" s="2"/>
      <c r="WXY66" s="2"/>
      <c r="WXZ66" s="2"/>
      <c r="WYA66" s="2"/>
      <c r="WYB66" s="2"/>
      <c r="WYC66" s="2"/>
      <c r="WYD66" s="2"/>
      <c r="WYE66" s="2"/>
      <c r="WYF66" s="2"/>
      <c r="WYG66" s="2"/>
      <c r="WYH66" s="2"/>
      <c r="WYI66" s="2"/>
      <c r="WYJ66" s="2"/>
      <c r="WYK66" s="2"/>
      <c r="WYL66" s="2"/>
      <c r="WYM66" s="2"/>
      <c r="WYN66" s="2"/>
      <c r="WYO66" s="2"/>
      <c r="WYP66" s="2"/>
      <c r="WYQ66" s="2"/>
      <c r="WYR66" s="2"/>
      <c r="WYS66" s="2"/>
      <c r="WYT66" s="2"/>
      <c r="WYU66" s="2"/>
      <c r="WYV66" s="2"/>
      <c r="WYW66" s="2"/>
      <c r="WYX66" s="2"/>
      <c r="WYY66" s="2"/>
      <c r="WYZ66" s="2"/>
      <c r="WZA66" s="2"/>
      <c r="WZB66" s="2"/>
      <c r="WZC66" s="2"/>
      <c r="WZD66" s="2"/>
      <c r="WZE66" s="2"/>
      <c r="WZF66" s="2"/>
      <c r="WZG66" s="2"/>
      <c r="WZH66" s="2"/>
      <c r="WZI66" s="2"/>
      <c r="WZJ66" s="2"/>
      <c r="WZK66" s="2"/>
      <c r="WZL66" s="2"/>
      <c r="WZM66" s="2"/>
      <c r="WZN66" s="2"/>
      <c r="WZO66" s="2"/>
      <c r="WZP66" s="2"/>
      <c r="WZQ66" s="2"/>
      <c r="WZR66" s="2"/>
      <c r="WZS66" s="2"/>
      <c r="WZT66" s="2"/>
      <c r="WZU66" s="2"/>
      <c r="WZV66" s="2"/>
      <c r="WZW66" s="2"/>
      <c r="WZX66" s="2"/>
      <c r="WZY66" s="2"/>
      <c r="WZZ66" s="2"/>
      <c r="XAA66" s="2"/>
      <c r="XAB66" s="2"/>
      <c r="XAC66" s="2"/>
      <c r="XAD66" s="2"/>
      <c r="XAE66" s="2"/>
      <c r="XAF66" s="2"/>
      <c r="XAG66" s="2"/>
      <c r="XAH66" s="2"/>
      <c r="XAI66" s="2"/>
      <c r="XAJ66" s="2"/>
      <c r="XAK66" s="2"/>
      <c r="XAL66" s="2"/>
      <c r="XAM66" s="2"/>
      <c r="XAN66" s="2"/>
      <c r="XAO66" s="2"/>
      <c r="XAP66" s="2"/>
      <c r="XAQ66" s="2"/>
      <c r="XAR66" s="2"/>
      <c r="XAS66" s="2"/>
      <c r="XAT66" s="2"/>
      <c r="XAU66" s="2"/>
      <c r="XAV66" s="2"/>
      <c r="XAW66" s="2"/>
      <c r="XAX66" s="2"/>
      <c r="XAY66" s="2"/>
      <c r="XAZ66" s="2"/>
      <c r="XBA66" s="2"/>
      <c r="XBB66" s="2"/>
      <c r="XBC66" s="2"/>
      <c r="XBD66" s="2"/>
      <c r="XBE66" s="2"/>
      <c r="XBF66" s="2"/>
      <c r="XBG66" s="2"/>
      <c r="XBH66" s="2"/>
      <c r="XBI66" s="2"/>
      <c r="XBJ66" s="2"/>
      <c r="XBK66" s="2"/>
      <c r="XBL66" s="2"/>
      <c r="XBM66" s="2"/>
      <c r="XBN66" s="2"/>
      <c r="XBO66" s="2"/>
      <c r="XBP66" s="2"/>
      <c r="XBQ66" s="2"/>
      <c r="XBR66" s="2"/>
      <c r="XBS66" s="2"/>
      <c r="XBT66" s="2"/>
      <c r="XBU66" s="2"/>
      <c r="XBV66" s="2"/>
      <c r="XBW66" s="2"/>
      <c r="XBX66" s="2"/>
      <c r="XBY66" s="2"/>
      <c r="XBZ66" s="2"/>
      <c r="XCA66" s="2"/>
      <c r="XCB66" s="2"/>
      <c r="XCC66" s="2"/>
      <c r="XCD66" s="2"/>
      <c r="XCE66" s="2"/>
      <c r="XCF66" s="2"/>
      <c r="XCG66" s="2"/>
      <c r="XCH66" s="2"/>
      <c r="XCI66" s="2"/>
      <c r="XCJ66" s="2"/>
      <c r="XCK66" s="2"/>
      <c r="XCL66" s="2"/>
      <c r="XCM66" s="2"/>
      <c r="XCN66" s="2"/>
      <c r="XCO66" s="2"/>
      <c r="XCP66" s="2"/>
      <c r="XCQ66" s="2"/>
      <c r="XCR66" s="2"/>
      <c r="XCS66" s="2"/>
      <c r="XCT66" s="2"/>
      <c r="XCU66" s="2"/>
      <c r="XCV66" s="2"/>
      <c r="XCW66" s="2"/>
      <c r="XCX66" s="2"/>
      <c r="XCY66" s="2"/>
      <c r="XCZ66" s="2"/>
      <c r="XDA66" s="2"/>
      <c r="XDB66" s="2"/>
      <c r="XDC66" s="2"/>
      <c r="XDD66" s="2"/>
      <c r="XDE66" s="2"/>
      <c r="XDF66" s="2"/>
      <c r="XDG66" s="2"/>
      <c r="XDH66" s="2"/>
      <c r="XDI66" s="2"/>
      <c r="XDJ66" s="2"/>
      <c r="XDK66" s="2"/>
      <c r="XDL66" s="2"/>
      <c r="XDM66" s="2"/>
      <c r="XDN66" s="2"/>
      <c r="XDO66" s="2"/>
      <c r="XDP66" s="2"/>
      <c r="XDQ66" s="2"/>
      <c r="XDR66" s="2"/>
      <c r="XDS66" s="2"/>
      <c r="XDT66" s="2"/>
      <c r="XDU66" s="2"/>
      <c r="XDV66" s="2"/>
      <c r="XDW66" s="2"/>
      <c r="XDX66" s="2"/>
      <c r="XDY66" s="2"/>
      <c r="XDZ66" s="2"/>
      <c r="XEA66" s="2"/>
      <c r="XEB66" s="2"/>
      <c r="XEC66" s="2"/>
      <c r="XED66" s="2"/>
      <c r="XEE66" s="2"/>
      <c r="XEF66" s="2"/>
      <c r="XEG66" s="2"/>
      <c r="XEH66" s="2"/>
      <c r="XEI66" s="2"/>
      <c r="XEJ66" s="2"/>
      <c r="XEK66" s="2"/>
      <c r="XEL66" s="2"/>
      <c r="XEM66" s="2"/>
      <c r="XEN66" s="2"/>
      <c r="XEO66" s="2"/>
      <c r="XEP66" s="2"/>
      <c r="XEQ66" s="2"/>
      <c r="XER66" s="2"/>
      <c r="XES66" s="2"/>
      <c r="XET66" s="2"/>
      <c r="XEU66" s="2"/>
      <c r="XEV66" s="2"/>
      <c r="XEW66" s="2"/>
      <c r="XEX66" s="2"/>
      <c r="XEY66" s="2"/>
      <c r="XEZ66" s="2"/>
      <c r="XFA66" s="2"/>
      <c r="XFB66" s="2"/>
      <c r="XFC66" s="2"/>
    </row>
    <row r="67" spans="1:16383" x14ac:dyDescent="0.25">
      <c r="A67" s="2" t="s">
        <v>194</v>
      </c>
      <c r="B67" s="2" t="s">
        <v>191</v>
      </c>
      <c r="C67" s="162">
        <v>1.6</v>
      </c>
      <c r="AJ67" s="58" t="s">
        <v>457</v>
      </c>
      <c r="AK67" t="s">
        <v>513</v>
      </c>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c r="AMS67" s="2"/>
      <c r="AMT67" s="2"/>
      <c r="AMU67" s="2"/>
      <c r="AMV67" s="2"/>
      <c r="AMW67" s="2"/>
      <c r="AMX67" s="2"/>
      <c r="AMY67" s="2"/>
      <c r="AMZ67" s="2"/>
      <c r="ANA67" s="2"/>
      <c r="ANB67" s="2"/>
      <c r="ANC67" s="2"/>
      <c r="AND67" s="2"/>
      <c r="ANE67" s="2"/>
      <c r="ANF67" s="2"/>
      <c r="ANG67" s="2"/>
      <c r="ANH67" s="2"/>
      <c r="ANI67" s="2"/>
      <c r="ANJ67" s="2"/>
      <c r="ANK67" s="2"/>
      <c r="ANL67" s="2"/>
      <c r="ANM67" s="2"/>
      <c r="ANN67" s="2"/>
      <c r="ANO67" s="2"/>
      <c r="ANP67" s="2"/>
      <c r="ANQ67" s="2"/>
      <c r="ANR67" s="2"/>
      <c r="ANS67" s="2"/>
      <c r="ANT67" s="2"/>
      <c r="ANU67" s="2"/>
      <c r="ANV67" s="2"/>
      <c r="ANW67" s="2"/>
      <c r="ANX67" s="2"/>
      <c r="ANY67" s="2"/>
      <c r="ANZ67" s="2"/>
      <c r="AOA67" s="2"/>
      <c r="AOB67" s="2"/>
      <c r="AOC67" s="2"/>
      <c r="AOD67" s="2"/>
      <c r="AOE67" s="2"/>
      <c r="AOF67" s="2"/>
      <c r="AOG67" s="2"/>
      <c r="AOH67" s="2"/>
      <c r="AOI67" s="2"/>
      <c r="AOJ67" s="2"/>
      <c r="AOK67" s="2"/>
      <c r="AOL67" s="2"/>
      <c r="AOM67" s="2"/>
      <c r="AON67" s="2"/>
      <c r="AOO67" s="2"/>
      <c r="AOP67" s="2"/>
      <c r="AOQ67" s="2"/>
      <c r="AOR67" s="2"/>
      <c r="AOS67" s="2"/>
      <c r="AOT67" s="2"/>
      <c r="AOU67" s="2"/>
      <c r="AOV67" s="2"/>
      <c r="AOW67" s="2"/>
      <c r="AOX67" s="2"/>
      <c r="AOY67" s="2"/>
      <c r="AOZ67" s="2"/>
      <c r="APA67" s="2"/>
      <c r="APB67" s="2"/>
      <c r="APC67" s="2"/>
      <c r="APD67" s="2"/>
      <c r="APE67" s="2"/>
      <c r="APF67" s="2"/>
      <c r="APG67" s="2"/>
      <c r="APH67" s="2"/>
      <c r="API67" s="2"/>
      <c r="APJ67" s="2"/>
      <c r="APK67" s="2"/>
      <c r="APL67" s="2"/>
      <c r="APM67" s="2"/>
      <c r="APN67" s="2"/>
      <c r="APO67" s="2"/>
      <c r="APP67" s="2"/>
      <c r="APQ67" s="2"/>
      <c r="APR67" s="2"/>
      <c r="APS67" s="2"/>
      <c r="APT67" s="2"/>
      <c r="APU67" s="2"/>
      <c r="APV67" s="2"/>
      <c r="APW67" s="2"/>
      <c r="APX67" s="2"/>
      <c r="APY67" s="2"/>
      <c r="APZ67" s="2"/>
      <c r="AQA67" s="2"/>
      <c r="AQB67" s="2"/>
      <c r="AQC67" s="2"/>
      <c r="AQD67" s="2"/>
      <c r="AQE67" s="2"/>
      <c r="AQF67" s="2"/>
      <c r="AQG67" s="2"/>
      <c r="AQH67" s="2"/>
      <c r="AQI67" s="2"/>
      <c r="AQJ67" s="2"/>
      <c r="AQK67" s="2"/>
      <c r="AQL67" s="2"/>
      <c r="AQM67" s="2"/>
      <c r="AQN67" s="2"/>
      <c r="AQO67" s="2"/>
      <c r="AQP67" s="2"/>
      <c r="AQQ67" s="2"/>
      <c r="AQR67" s="2"/>
      <c r="AQS67" s="2"/>
      <c r="AQT67" s="2"/>
      <c r="AQU67" s="2"/>
      <c r="AQV67" s="2"/>
      <c r="AQW67" s="2"/>
      <c r="AQX67" s="2"/>
      <c r="AQY67" s="2"/>
      <c r="AQZ67" s="2"/>
      <c r="ARA67" s="2"/>
      <c r="ARB67" s="2"/>
      <c r="ARC67" s="2"/>
      <c r="ARD67" s="2"/>
      <c r="ARE67" s="2"/>
      <c r="ARF67" s="2"/>
      <c r="ARG67" s="2"/>
      <c r="ARH67" s="2"/>
      <c r="ARI67" s="2"/>
      <c r="ARJ67" s="2"/>
      <c r="ARK67" s="2"/>
      <c r="ARL67" s="2"/>
      <c r="ARM67" s="2"/>
      <c r="ARN67" s="2"/>
      <c r="ARO67" s="2"/>
      <c r="ARP67" s="2"/>
      <c r="ARQ67" s="2"/>
      <c r="ARR67" s="2"/>
      <c r="ARS67" s="2"/>
      <c r="ART67" s="2"/>
      <c r="ARU67" s="2"/>
      <c r="ARV67" s="2"/>
      <c r="ARW67" s="2"/>
      <c r="ARX67" s="2"/>
      <c r="ARY67" s="2"/>
      <c r="ARZ67" s="2"/>
      <c r="ASA67" s="2"/>
      <c r="ASB67" s="2"/>
      <c r="ASC67" s="2"/>
      <c r="ASD67" s="2"/>
      <c r="ASE67" s="2"/>
      <c r="ASF67" s="2"/>
      <c r="ASG67" s="2"/>
      <c r="ASH67" s="2"/>
      <c r="ASI67" s="2"/>
      <c r="ASJ67" s="2"/>
      <c r="ASK67" s="2"/>
      <c r="ASL67" s="2"/>
      <c r="ASM67" s="2"/>
      <c r="ASN67" s="2"/>
      <c r="ASO67" s="2"/>
      <c r="ASP67" s="2"/>
      <c r="ASQ67" s="2"/>
      <c r="ASR67" s="2"/>
      <c r="ASS67" s="2"/>
      <c r="AST67" s="2"/>
      <c r="ASU67" s="2"/>
      <c r="ASV67" s="2"/>
      <c r="ASW67" s="2"/>
      <c r="ASX67" s="2"/>
      <c r="ASY67" s="2"/>
      <c r="ASZ67" s="2"/>
      <c r="ATA67" s="2"/>
      <c r="ATB67" s="2"/>
      <c r="ATC67" s="2"/>
      <c r="ATD67" s="2"/>
      <c r="ATE67" s="2"/>
      <c r="ATF67" s="2"/>
      <c r="ATG67" s="2"/>
      <c r="ATH67" s="2"/>
      <c r="ATI67" s="2"/>
      <c r="ATJ67" s="2"/>
      <c r="ATK67" s="2"/>
      <c r="ATL67" s="2"/>
      <c r="ATM67" s="2"/>
      <c r="ATN67" s="2"/>
      <c r="ATO67" s="2"/>
      <c r="ATP67" s="2"/>
      <c r="ATQ67" s="2"/>
      <c r="ATR67" s="2"/>
      <c r="ATS67" s="2"/>
      <c r="ATT67" s="2"/>
      <c r="ATU67" s="2"/>
      <c r="ATV67" s="2"/>
      <c r="ATW67" s="2"/>
      <c r="ATX67" s="2"/>
      <c r="ATY67" s="2"/>
      <c r="ATZ67" s="2"/>
      <c r="AUA67" s="2"/>
      <c r="AUB67" s="2"/>
      <c r="AUC67" s="2"/>
      <c r="AUD67" s="2"/>
      <c r="AUE67" s="2"/>
      <c r="AUF67" s="2"/>
      <c r="AUG67" s="2"/>
      <c r="AUH67" s="2"/>
      <c r="AUI67" s="2"/>
      <c r="AUJ67" s="2"/>
      <c r="AUK67" s="2"/>
      <c r="AUL67" s="2"/>
      <c r="AUM67" s="2"/>
      <c r="AUN67" s="2"/>
      <c r="AUO67" s="2"/>
      <c r="AUP67" s="2"/>
      <c r="AUQ67" s="2"/>
      <c r="AUR67" s="2"/>
      <c r="AUS67" s="2"/>
      <c r="AUT67" s="2"/>
      <c r="AUU67" s="2"/>
      <c r="AUV67" s="2"/>
      <c r="AUW67" s="2"/>
      <c r="AUX67" s="2"/>
      <c r="AUY67" s="2"/>
      <c r="AUZ67" s="2"/>
      <c r="AVA67" s="2"/>
      <c r="AVB67" s="2"/>
      <c r="AVC67" s="2"/>
      <c r="AVD67" s="2"/>
      <c r="AVE67" s="2"/>
      <c r="AVF67" s="2"/>
      <c r="AVG67" s="2"/>
      <c r="AVH67" s="2"/>
      <c r="AVI67" s="2"/>
      <c r="AVJ67" s="2"/>
      <c r="AVK67" s="2"/>
      <c r="AVL67" s="2"/>
      <c r="AVM67" s="2"/>
      <c r="AVN67" s="2"/>
      <c r="AVO67" s="2"/>
      <c r="AVP67" s="2"/>
      <c r="AVQ67" s="2"/>
      <c r="AVR67" s="2"/>
      <c r="AVS67" s="2"/>
      <c r="AVT67" s="2"/>
      <c r="AVU67" s="2"/>
      <c r="AVV67" s="2"/>
      <c r="AVW67" s="2"/>
      <c r="AVX67" s="2"/>
      <c r="AVY67" s="2"/>
      <c r="AVZ67" s="2"/>
      <c r="AWA67" s="2"/>
      <c r="AWB67" s="2"/>
      <c r="AWC67" s="2"/>
      <c r="AWD67" s="2"/>
      <c r="AWE67" s="2"/>
      <c r="AWF67" s="2"/>
      <c r="AWG67" s="2"/>
      <c r="AWH67" s="2"/>
      <c r="AWI67" s="2"/>
      <c r="AWJ67" s="2"/>
      <c r="AWK67" s="2"/>
      <c r="AWL67" s="2"/>
      <c r="AWM67" s="2"/>
      <c r="AWN67" s="2"/>
      <c r="AWO67" s="2"/>
      <c r="AWP67" s="2"/>
      <c r="AWQ67" s="2"/>
      <c r="AWR67" s="2"/>
      <c r="AWS67" s="2"/>
      <c r="AWT67" s="2"/>
      <c r="AWU67" s="2"/>
      <c r="AWV67" s="2"/>
      <c r="AWW67" s="2"/>
      <c r="AWX67" s="2"/>
      <c r="AWY67" s="2"/>
      <c r="AWZ67" s="2"/>
      <c r="AXA67" s="2"/>
      <c r="AXB67" s="2"/>
      <c r="AXC67" s="2"/>
      <c r="AXD67" s="2"/>
      <c r="AXE67" s="2"/>
      <c r="AXF67" s="2"/>
      <c r="AXG67" s="2"/>
      <c r="AXH67" s="2"/>
      <c r="AXI67" s="2"/>
      <c r="AXJ67" s="2"/>
      <c r="AXK67" s="2"/>
      <c r="AXL67" s="2"/>
      <c r="AXM67" s="2"/>
      <c r="AXN67" s="2"/>
      <c r="AXO67" s="2"/>
      <c r="AXP67" s="2"/>
      <c r="AXQ67" s="2"/>
      <c r="AXR67" s="2"/>
      <c r="AXS67" s="2"/>
      <c r="AXT67" s="2"/>
      <c r="AXU67" s="2"/>
      <c r="AXV67" s="2"/>
      <c r="AXW67" s="2"/>
      <c r="AXX67" s="2"/>
      <c r="AXY67" s="2"/>
      <c r="AXZ67" s="2"/>
      <c r="AYA67" s="2"/>
      <c r="AYB67" s="2"/>
      <c r="AYC67" s="2"/>
      <c r="AYD67" s="2"/>
      <c r="AYE67" s="2"/>
      <c r="AYF67" s="2"/>
      <c r="AYG67" s="2"/>
      <c r="AYH67" s="2"/>
      <c r="AYI67" s="2"/>
      <c r="AYJ67" s="2"/>
      <c r="AYK67" s="2"/>
      <c r="AYL67" s="2"/>
      <c r="AYM67" s="2"/>
      <c r="AYN67" s="2"/>
      <c r="AYO67" s="2"/>
      <c r="AYP67" s="2"/>
      <c r="AYQ67" s="2"/>
      <c r="AYR67" s="2"/>
      <c r="AYS67" s="2"/>
      <c r="AYT67" s="2"/>
      <c r="AYU67" s="2"/>
      <c r="AYV67" s="2"/>
      <c r="AYW67" s="2"/>
      <c r="AYX67" s="2"/>
      <c r="AYY67" s="2"/>
      <c r="AYZ67" s="2"/>
      <c r="AZA67" s="2"/>
      <c r="AZB67" s="2"/>
      <c r="AZC67" s="2"/>
      <c r="AZD67" s="2"/>
      <c r="AZE67" s="2"/>
      <c r="AZF67" s="2"/>
      <c r="AZG67" s="2"/>
      <c r="AZH67" s="2"/>
      <c r="AZI67" s="2"/>
      <c r="AZJ67" s="2"/>
      <c r="AZK67" s="2"/>
      <c r="AZL67" s="2"/>
      <c r="AZM67" s="2"/>
      <c r="AZN67" s="2"/>
      <c r="AZO67" s="2"/>
      <c r="AZP67" s="2"/>
      <c r="AZQ67" s="2"/>
      <c r="AZR67" s="2"/>
      <c r="AZS67" s="2"/>
      <c r="AZT67" s="2"/>
      <c r="AZU67" s="2"/>
      <c r="AZV67" s="2"/>
      <c r="AZW67" s="2"/>
      <c r="AZX67" s="2"/>
      <c r="AZY67" s="2"/>
      <c r="AZZ67" s="2"/>
      <c r="BAA67" s="2"/>
      <c r="BAB67" s="2"/>
      <c r="BAC67" s="2"/>
      <c r="BAD67" s="2"/>
      <c r="BAE67" s="2"/>
      <c r="BAF67" s="2"/>
      <c r="BAG67" s="2"/>
      <c r="BAH67" s="2"/>
      <c r="BAI67" s="2"/>
      <c r="BAJ67" s="2"/>
      <c r="BAK67" s="2"/>
      <c r="BAL67" s="2"/>
      <c r="BAM67" s="2"/>
      <c r="BAN67" s="2"/>
      <c r="BAO67" s="2"/>
      <c r="BAP67" s="2"/>
      <c r="BAQ67" s="2"/>
      <c r="BAR67" s="2"/>
      <c r="BAS67" s="2"/>
      <c r="BAT67" s="2"/>
      <c r="BAU67" s="2"/>
      <c r="BAV67" s="2"/>
      <c r="BAW67" s="2"/>
      <c r="BAX67" s="2"/>
      <c r="BAY67" s="2"/>
      <c r="BAZ67" s="2"/>
      <c r="BBA67" s="2"/>
      <c r="BBB67" s="2"/>
      <c r="BBC67" s="2"/>
      <c r="BBD67" s="2"/>
      <c r="BBE67" s="2"/>
      <c r="BBF67" s="2"/>
      <c r="BBG67" s="2"/>
      <c r="BBH67" s="2"/>
      <c r="BBI67" s="2"/>
      <c r="BBJ67" s="2"/>
      <c r="BBK67" s="2"/>
      <c r="BBL67" s="2"/>
      <c r="BBM67" s="2"/>
      <c r="BBN67" s="2"/>
      <c r="BBO67" s="2"/>
      <c r="BBP67" s="2"/>
      <c r="BBQ67" s="2"/>
      <c r="BBR67" s="2"/>
      <c r="BBS67" s="2"/>
      <c r="BBT67" s="2"/>
      <c r="BBU67" s="2"/>
      <c r="BBV67" s="2"/>
      <c r="BBW67" s="2"/>
      <c r="BBX67" s="2"/>
      <c r="BBY67" s="2"/>
      <c r="BBZ67" s="2"/>
      <c r="BCA67" s="2"/>
      <c r="BCB67" s="2"/>
      <c r="BCC67" s="2"/>
      <c r="BCD67" s="2"/>
      <c r="BCE67" s="2"/>
      <c r="BCF67" s="2"/>
      <c r="BCG67" s="2"/>
      <c r="BCH67" s="2"/>
      <c r="BCI67" s="2"/>
      <c r="BCJ67" s="2"/>
      <c r="BCK67" s="2"/>
      <c r="BCL67" s="2"/>
      <c r="BCM67" s="2"/>
      <c r="BCN67" s="2"/>
      <c r="BCO67" s="2"/>
      <c r="BCP67" s="2"/>
      <c r="BCQ67" s="2"/>
      <c r="BCR67" s="2"/>
      <c r="BCS67" s="2"/>
      <c r="BCT67" s="2"/>
      <c r="BCU67" s="2"/>
      <c r="BCV67" s="2"/>
      <c r="BCW67" s="2"/>
      <c r="BCX67" s="2"/>
      <c r="BCY67" s="2"/>
      <c r="BCZ67" s="2"/>
      <c r="BDA67" s="2"/>
      <c r="BDB67" s="2"/>
      <c r="BDC67" s="2"/>
      <c r="BDD67" s="2"/>
      <c r="BDE67" s="2"/>
      <c r="BDF67" s="2"/>
      <c r="BDG67" s="2"/>
      <c r="BDH67" s="2"/>
      <c r="BDI67" s="2"/>
      <c r="BDJ67" s="2"/>
      <c r="BDK67" s="2"/>
      <c r="BDL67" s="2"/>
      <c r="BDM67" s="2"/>
      <c r="BDN67" s="2"/>
      <c r="BDO67" s="2"/>
      <c r="BDP67" s="2"/>
      <c r="BDQ67" s="2"/>
      <c r="BDR67" s="2"/>
      <c r="BDS67" s="2"/>
      <c r="BDT67" s="2"/>
      <c r="BDU67" s="2"/>
      <c r="BDV67" s="2"/>
      <c r="BDW67" s="2"/>
      <c r="BDX67" s="2"/>
      <c r="BDY67" s="2"/>
      <c r="BDZ67" s="2"/>
      <c r="BEA67" s="2"/>
      <c r="BEB67" s="2"/>
      <c r="BEC67" s="2"/>
      <c r="BED67" s="2"/>
      <c r="BEE67" s="2"/>
      <c r="BEF67" s="2"/>
      <c r="BEG67" s="2"/>
      <c r="BEH67" s="2"/>
      <c r="BEI67" s="2"/>
      <c r="BEJ67" s="2"/>
      <c r="BEK67" s="2"/>
      <c r="BEL67" s="2"/>
      <c r="BEM67" s="2"/>
      <c r="BEN67" s="2"/>
      <c r="BEO67" s="2"/>
      <c r="BEP67" s="2"/>
      <c r="BEQ67" s="2"/>
      <c r="BER67" s="2"/>
      <c r="BES67" s="2"/>
      <c r="BET67" s="2"/>
      <c r="BEU67" s="2"/>
      <c r="BEV67" s="2"/>
      <c r="BEW67" s="2"/>
      <c r="BEX67" s="2"/>
      <c r="BEY67" s="2"/>
      <c r="BEZ67" s="2"/>
      <c r="BFA67" s="2"/>
      <c r="BFB67" s="2"/>
      <c r="BFC67" s="2"/>
      <c r="BFD67" s="2"/>
      <c r="BFE67" s="2"/>
      <c r="BFF67" s="2"/>
      <c r="BFG67" s="2"/>
      <c r="BFH67" s="2"/>
      <c r="BFI67" s="2"/>
      <c r="BFJ67" s="2"/>
      <c r="BFK67" s="2"/>
      <c r="BFL67" s="2"/>
      <c r="BFM67" s="2"/>
      <c r="BFN67" s="2"/>
      <c r="BFO67" s="2"/>
      <c r="BFP67" s="2"/>
      <c r="BFQ67" s="2"/>
      <c r="BFR67" s="2"/>
      <c r="BFS67" s="2"/>
      <c r="BFT67" s="2"/>
      <c r="BFU67" s="2"/>
      <c r="BFV67" s="2"/>
      <c r="BFW67" s="2"/>
      <c r="BFX67" s="2"/>
      <c r="BFY67" s="2"/>
      <c r="BFZ67" s="2"/>
      <c r="BGA67" s="2"/>
      <c r="BGB67" s="2"/>
      <c r="BGC67" s="2"/>
      <c r="BGD67" s="2"/>
      <c r="BGE67" s="2"/>
      <c r="BGF67" s="2"/>
      <c r="BGG67" s="2"/>
      <c r="BGH67" s="2"/>
      <c r="BGI67" s="2"/>
      <c r="BGJ67" s="2"/>
      <c r="BGK67" s="2"/>
      <c r="BGL67" s="2"/>
      <c r="BGM67" s="2"/>
      <c r="BGN67" s="2"/>
      <c r="BGO67" s="2"/>
      <c r="BGP67" s="2"/>
      <c r="BGQ67" s="2"/>
      <c r="BGR67" s="2"/>
      <c r="BGS67" s="2"/>
      <c r="BGT67" s="2"/>
      <c r="BGU67" s="2"/>
      <c r="BGV67" s="2"/>
      <c r="BGW67" s="2"/>
      <c r="BGX67" s="2"/>
      <c r="BGY67" s="2"/>
      <c r="BGZ67" s="2"/>
      <c r="BHA67" s="2"/>
      <c r="BHB67" s="2"/>
      <c r="BHC67" s="2"/>
      <c r="BHD67" s="2"/>
      <c r="BHE67" s="2"/>
      <c r="BHF67" s="2"/>
      <c r="BHG67" s="2"/>
      <c r="BHH67" s="2"/>
      <c r="BHI67" s="2"/>
      <c r="BHJ67" s="2"/>
      <c r="BHK67" s="2"/>
      <c r="BHL67" s="2"/>
      <c r="BHM67" s="2"/>
      <c r="BHN67" s="2"/>
      <c r="BHO67" s="2"/>
      <c r="BHP67" s="2"/>
      <c r="BHQ67" s="2"/>
      <c r="BHR67" s="2"/>
      <c r="BHS67" s="2"/>
      <c r="BHT67" s="2"/>
      <c r="BHU67" s="2"/>
      <c r="BHV67" s="2"/>
      <c r="BHW67" s="2"/>
      <c r="BHX67" s="2"/>
      <c r="BHY67" s="2"/>
      <c r="BHZ67" s="2"/>
      <c r="BIA67" s="2"/>
      <c r="BIB67" s="2"/>
      <c r="BIC67" s="2"/>
      <c r="BID67" s="2"/>
      <c r="BIE67" s="2"/>
      <c r="BIF67" s="2"/>
      <c r="BIG67" s="2"/>
      <c r="BIH67" s="2"/>
      <c r="BII67" s="2"/>
      <c r="BIJ67" s="2"/>
      <c r="BIK67" s="2"/>
      <c r="BIL67" s="2"/>
      <c r="BIM67" s="2"/>
      <c r="BIN67" s="2"/>
      <c r="BIO67" s="2"/>
      <c r="BIP67" s="2"/>
      <c r="BIQ67" s="2"/>
      <c r="BIR67" s="2"/>
      <c r="BIS67" s="2"/>
      <c r="BIT67" s="2"/>
      <c r="BIU67" s="2"/>
      <c r="BIV67" s="2"/>
      <c r="BIW67" s="2"/>
      <c r="BIX67" s="2"/>
      <c r="BIY67" s="2"/>
      <c r="BIZ67" s="2"/>
      <c r="BJA67" s="2"/>
      <c r="BJB67" s="2"/>
      <c r="BJC67" s="2"/>
      <c r="BJD67" s="2"/>
      <c r="BJE67" s="2"/>
      <c r="BJF67" s="2"/>
      <c r="BJG67" s="2"/>
      <c r="BJH67" s="2"/>
      <c r="BJI67" s="2"/>
      <c r="BJJ67" s="2"/>
      <c r="BJK67" s="2"/>
      <c r="BJL67" s="2"/>
      <c r="BJM67" s="2"/>
      <c r="BJN67" s="2"/>
      <c r="BJO67" s="2"/>
      <c r="BJP67" s="2"/>
      <c r="BJQ67" s="2"/>
      <c r="BJR67" s="2"/>
      <c r="BJS67" s="2"/>
      <c r="BJT67" s="2"/>
      <c r="BJU67" s="2"/>
      <c r="BJV67" s="2"/>
      <c r="BJW67" s="2"/>
      <c r="BJX67" s="2"/>
      <c r="BJY67" s="2"/>
      <c r="BJZ67" s="2"/>
      <c r="BKA67" s="2"/>
      <c r="BKB67" s="2"/>
      <c r="BKC67" s="2"/>
      <c r="BKD67" s="2"/>
      <c r="BKE67" s="2"/>
      <c r="BKF67" s="2"/>
      <c r="BKG67" s="2"/>
      <c r="BKH67" s="2"/>
      <c r="BKI67" s="2"/>
      <c r="BKJ67" s="2"/>
      <c r="BKK67" s="2"/>
      <c r="BKL67" s="2"/>
      <c r="BKM67" s="2"/>
      <c r="BKN67" s="2"/>
      <c r="BKO67" s="2"/>
      <c r="BKP67" s="2"/>
      <c r="BKQ67" s="2"/>
      <c r="BKR67" s="2"/>
      <c r="BKS67" s="2"/>
      <c r="BKT67" s="2"/>
      <c r="BKU67" s="2"/>
      <c r="BKV67" s="2"/>
      <c r="BKW67" s="2"/>
      <c r="BKX67" s="2"/>
      <c r="BKY67" s="2"/>
      <c r="BKZ67" s="2"/>
      <c r="BLA67" s="2"/>
      <c r="BLB67" s="2"/>
      <c r="BLC67" s="2"/>
      <c r="BLD67" s="2"/>
      <c r="BLE67" s="2"/>
      <c r="BLF67" s="2"/>
      <c r="BLG67" s="2"/>
      <c r="BLH67" s="2"/>
      <c r="BLI67" s="2"/>
      <c r="BLJ67" s="2"/>
      <c r="BLK67" s="2"/>
      <c r="BLL67" s="2"/>
      <c r="BLM67" s="2"/>
      <c r="BLN67" s="2"/>
      <c r="BLO67" s="2"/>
      <c r="BLP67" s="2"/>
      <c r="BLQ67" s="2"/>
      <c r="BLR67" s="2"/>
      <c r="BLS67" s="2"/>
      <c r="BLT67" s="2"/>
      <c r="BLU67" s="2"/>
      <c r="BLV67" s="2"/>
      <c r="BLW67" s="2"/>
      <c r="BLX67" s="2"/>
      <c r="BLY67" s="2"/>
      <c r="BLZ67" s="2"/>
      <c r="BMA67" s="2"/>
      <c r="BMB67" s="2"/>
      <c r="BMC67" s="2"/>
      <c r="BMD67" s="2"/>
      <c r="BME67" s="2"/>
      <c r="BMF67" s="2"/>
      <c r="BMG67" s="2"/>
      <c r="BMH67" s="2"/>
      <c r="BMI67" s="2"/>
      <c r="BMJ67" s="2"/>
      <c r="BMK67" s="2"/>
      <c r="BML67" s="2"/>
      <c r="BMM67" s="2"/>
      <c r="BMN67" s="2"/>
      <c r="BMO67" s="2"/>
      <c r="BMP67" s="2"/>
      <c r="BMQ67" s="2"/>
      <c r="BMR67" s="2"/>
      <c r="BMS67" s="2"/>
      <c r="BMT67" s="2"/>
      <c r="BMU67" s="2"/>
      <c r="BMV67" s="2"/>
      <c r="BMW67" s="2"/>
      <c r="BMX67" s="2"/>
      <c r="BMY67" s="2"/>
      <c r="BMZ67" s="2"/>
      <c r="BNA67" s="2"/>
      <c r="BNB67" s="2"/>
      <c r="BNC67" s="2"/>
      <c r="BND67" s="2"/>
      <c r="BNE67" s="2"/>
      <c r="BNF67" s="2"/>
      <c r="BNG67" s="2"/>
      <c r="BNH67" s="2"/>
      <c r="BNI67" s="2"/>
      <c r="BNJ67" s="2"/>
      <c r="BNK67" s="2"/>
      <c r="BNL67" s="2"/>
      <c r="BNM67" s="2"/>
      <c r="BNN67" s="2"/>
      <c r="BNO67" s="2"/>
      <c r="BNP67" s="2"/>
      <c r="BNQ67" s="2"/>
      <c r="BNR67" s="2"/>
      <c r="BNS67" s="2"/>
      <c r="BNT67" s="2"/>
      <c r="BNU67" s="2"/>
      <c r="BNV67" s="2"/>
      <c r="BNW67" s="2"/>
      <c r="BNX67" s="2"/>
      <c r="BNY67" s="2"/>
      <c r="BNZ67" s="2"/>
      <c r="BOA67" s="2"/>
      <c r="BOB67" s="2"/>
      <c r="BOC67" s="2"/>
      <c r="BOD67" s="2"/>
      <c r="BOE67" s="2"/>
      <c r="BOF67" s="2"/>
      <c r="BOG67" s="2"/>
      <c r="BOH67" s="2"/>
      <c r="BOI67" s="2"/>
      <c r="BOJ67" s="2"/>
      <c r="BOK67" s="2"/>
      <c r="BOL67" s="2"/>
      <c r="BOM67" s="2"/>
      <c r="BON67" s="2"/>
      <c r="BOO67" s="2"/>
      <c r="BOP67" s="2"/>
      <c r="BOQ67" s="2"/>
      <c r="BOR67" s="2"/>
      <c r="BOS67" s="2"/>
      <c r="BOT67" s="2"/>
      <c r="BOU67" s="2"/>
      <c r="BOV67" s="2"/>
      <c r="BOW67" s="2"/>
      <c r="BOX67" s="2"/>
      <c r="BOY67" s="2"/>
      <c r="BOZ67" s="2"/>
      <c r="BPA67" s="2"/>
      <c r="BPB67" s="2"/>
      <c r="BPC67" s="2"/>
      <c r="BPD67" s="2"/>
      <c r="BPE67" s="2"/>
      <c r="BPF67" s="2"/>
      <c r="BPG67" s="2"/>
      <c r="BPH67" s="2"/>
      <c r="BPI67" s="2"/>
      <c r="BPJ67" s="2"/>
      <c r="BPK67" s="2"/>
      <c r="BPL67" s="2"/>
      <c r="BPM67" s="2"/>
      <c r="BPN67" s="2"/>
      <c r="BPO67" s="2"/>
      <c r="BPP67" s="2"/>
      <c r="BPQ67" s="2"/>
      <c r="BPR67" s="2"/>
      <c r="BPS67" s="2"/>
      <c r="BPT67" s="2"/>
      <c r="BPU67" s="2"/>
      <c r="BPV67" s="2"/>
      <c r="BPW67" s="2"/>
      <c r="BPX67" s="2"/>
      <c r="BPY67" s="2"/>
      <c r="BPZ67" s="2"/>
      <c r="BQA67" s="2"/>
      <c r="BQB67" s="2"/>
      <c r="BQC67" s="2"/>
      <c r="BQD67" s="2"/>
      <c r="BQE67" s="2"/>
      <c r="BQF67" s="2"/>
      <c r="BQG67" s="2"/>
      <c r="BQH67" s="2"/>
      <c r="BQI67" s="2"/>
      <c r="BQJ67" s="2"/>
      <c r="BQK67" s="2"/>
      <c r="BQL67" s="2"/>
      <c r="BQM67" s="2"/>
      <c r="BQN67" s="2"/>
      <c r="BQO67" s="2"/>
      <c r="BQP67" s="2"/>
      <c r="BQQ67" s="2"/>
      <c r="BQR67" s="2"/>
      <c r="BQS67" s="2"/>
      <c r="BQT67" s="2"/>
      <c r="BQU67" s="2"/>
      <c r="BQV67" s="2"/>
      <c r="BQW67" s="2"/>
      <c r="BQX67" s="2"/>
      <c r="BQY67" s="2"/>
      <c r="BQZ67" s="2"/>
      <c r="BRA67" s="2"/>
      <c r="BRB67" s="2"/>
      <c r="BRC67" s="2"/>
      <c r="BRD67" s="2"/>
      <c r="BRE67" s="2"/>
      <c r="BRF67" s="2"/>
      <c r="BRG67" s="2"/>
      <c r="BRH67" s="2"/>
      <c r="BRI67" s="2"/>
      <c r="BRJ67" s="2"/>
      <c r="BRK67" s="2"/>
      <c r="BRL67" s="2"/>
      <c r="BRM67" s="2"/>
      <c r="BRN67" s="2"/>
      <c r="BRO67" s="2"/>
      <c r="BRP67" s="2"/>
      <c r="BRQ67" s="2"/>
      <c r="BRR67" s="2"/>
      <c r="BRS67" s="2"/>
      <c r="BRT67" s="2"/>
      <c r="BRU67" s="2"/>
      <c r="BRV67" s="2"/>
      <c r="BRW67" s="2"/>
      <c r="BRX67" s="2"/>
      <c r="BRY67" s="2"/>
      <c r="BRZ67" s="2"/>
      <c r="BSA67" s="2"/>
      <c r="BSB67" s="2"/>
      <c r="BSC67" s="2"/>
      <c r="BSD67" s="2"/>
      <c r="BSE67" s="2"/>
      <c r="BSF67" s="2"/>
      <c r="BSG67" s="2"/>
      <c r="BSH67" s="2"/>
      <c r="BSI67" s="2"/>
      <c r="BSJ67" s="2"/>
      <c r="BSK67" s="2"/>
      <c r="BSL67" s="2"/>
      <c r="BSM67" s="2"/>
      <c r="BSN67" s="2"/>
      <c r="BSO67" s="2"/>
      <c r="BSP67" s="2"/>
      <c r="BSQ67" s="2"/>
      <c r="BSR67" s="2"/>
      <c r="BSS67" s="2"/>
      <c r="BST67" s="2"/>
      <c r="BSU67" s="2"/>
      <c r="BSV67" s="2"/>
      <c r="BSW67" s="2"/>
      <c r="BSX67" s="2"/>
      <c r="BSY67" s="2"/>
      <c r="BSZ67" s="2"/>
      <c r="BTA67" s="2"/>
      <c r="BTB67" s="2"/>
      <c r="BTC67" s="2"/>
      <c r="BTD67" s="2"/>
      <c r="BTE67" s="2"/>
      <c r="BTF67" s="2"/>
      <c r="BTG67" s="2"/>
      <c r="BTH67" s="2"/>
      <c r="BTI67" s="2"/>
      <c r="BTJ67" s="2"/>
      <c r="BTK67" s="2"/>
      <c r="BTL67" s="2"/>
      <c r="BTM67" s="2"/>
      <c r="BTN67" s="2"/>
      <c r="BTO67" s="2"/>
      <c r="BTP67" s="2"/>
      <c r="BTQ67" s="2"/>
      <c r="BTR67" s="2"/>
      <c r="BTS67" s="2"/>
      <c r="BTT67" s="2"/>
      <c r="BTU67" s="2"/>
      <c r="BTV67" s="2"/>
      <c r="BTW67" s="2"/>
      <c r="BTX67" s="2"/>
      <c r="BTY67" s="2"/>
      <c r="BTZ67" s="2"/>
      <c r="BUA67" s="2"/>
      <c r="BUB67" s="2"/>
      <c r="BUC67" s="2"/>
      <c r="BUD67" s="2"/>
      <c r="BUE67" s="2"/>
      <c r="BUF67" s="2"/>
      <c r="BUG67" s="2"/>
      <c r="BUH67" s="2"/>
      <c r="BUI67" s="2"/>
      <c r="BUJ67" s="2"/>
      <c r="BUK67" s="2"/>
      <c r="BUL67" s="2"/>
      <c r="BUM67" s="2"/>
      <c r="BUN67" s="2"/>
      <c r="BUO67" s="2"/>
      <c r="BUP67" s="2"/>
      <c r="BUQ67" s="2"/>
      <c r="BUR67" s="2"/>
      <c r="BUS67" s="2"/>
      <c r="BUT67" s="2"/>
      <c r="BUU67" s="2"/>
      <c r="BUV67" s="2"/>
      <c r="BUW67" s="2"/>
      <c r="BUX67" s="2"/>
      <c r="BUY67" s="2"/>
      <c r="BUZ67" s="2"/>
      <c r="BVA67" s="2"/>
      <c r="BVB67" s="2"/>
      <c r="BVC67" s="2"/>
      <c r="BVD67" s="2"/>
      <c r="BVE67" s="2"/>
      <c r="BVF67" s="2"/>
      <c r="BVG67" s="2"/>
      <c r="BVH67" s="2"/>
      <c r="BVI67" s="2"/>
      <c r="BVJ67" s="2"/>
      <c r="BVK67" s="2"/>
      <c r="BVL67" s="2"/>
      <c r="BVM67" s="2"/>
      <c r="BVN67" s="2"/>
      <c r="BVO67" s="2"/>
      <c r="BVP67" s="2"/>
      <c r="BVQ67" s="2"/>
      <c r="BVR67" s="2"/>
      <c r="BVS67" s="2"/>
      <c r="BVT67" s="2"/>
      <c r="BVU67" s="2"/>
      <c r="BVV67" s="2"/>
      <c r="BVW67" s="2"/>
      <c r="BVX67" s="2"/>
      <c r="BVY67" s="2"/>
      <c r="BVZ67" s="2"/>
      <c r="BWA67" s="2"/>
      <c r="BWB67" s="2"/>
      <c r="BWC67" s="2"/>
      <c r="BWD67" s="2"/>
      <c r="BWE67" s="2"/>
      <c r="BWF67" s="2"/>
      <c r="BWG67" s="2"/>
      <c r="BWH67" s="2"/>
      <c r="BWI67" s="2"/>
      <c r="BWJ67" s="2"/>
      <c r="BWK67" s="2"/>
      <c r="BWL67" s="2"/>
      <c r="BWM67" s="2"/>
      <c r="BWN67" s="2"/>
      <c r="BWO67" s="2"/>
      <c r="BWP67" s="2"/>
      <c r="BWQ67" s="2"/>
      <c r="BWR67" s="2"/>
      <c r="BWS67" s="2"/>
      <c r="BWT67" s="2"/>
      <c r="BWU67" s="2"/>
      <c r="BWV67" s="2"/>
      <c r="BWW67" s="2"/>
      <c r="BWX67" s="2"/>
      <c r="BWY67" s="2"/>
      <c r="BWZ67" s="2"/>
      <c r="BXA67" s="2"/>
      <c r="BXB67" s="2"/>
      <c r="BXC67" s="2"/>
      <c r="BXD67" s="2"/>
      <c r="BXE67" s="2"/>
      <c r="BXF67" s="2"/>
      <c r="BXG67" s="2"/>
      <c r="BXH67" s="2"/>
      <c r="BXI67" s="2"/>
      <c r="BXJ67" s="2"/>
      <c r="BXK67" s="2"/>
      <c r="BXL67" s="2"/>
      <c r="BXM67" s="2"/>
      <c r="BXN67" s="2"/>
      <c r="BXO67" s="2"/>
      <c r="BXP67" s="2"/>
      <c r="BXQ67" s="2"/>
      <c r="BXR67" s="2"/>
      <c r="BXS67" s="2"/>
      <c r="BXT67" s="2"/>
      <c r="BXU67" s="2"/>
      <c r="BXV67" s="2"/>
      <c r="BXW67" s="2"/>
      <c r="BXX67" s="2"/>
      <c r="BXY67" s="2"/>
      <c r="BXZ67" s="2"/>
      <c r="BYA67" s="2"/>
      <c r="BYB67" s="2"/>
      <c r="BYC67" s="2"/>
      <c r="BYD67" s="2"/>
      <c r="BYE67" s="2"/>
      <c r="BYF67" s="2"/>
      <c r="BYG67" s="2"/>
      <c r="BYH67" s="2"/>
      <c r="BYI67" s="2"/>
      <c r="BYJ67" s="2"/>
      <c r="BYK67" s="2"/>
      <c r="BYL67" s="2"/>
      <c r="BYM67" s="2"/>
      <c r="BYN67" s="2"/>
      <c r="BYO67" s="2"/>
      <c r="BYP67" s="2"/>
      <c r="BYQ67" s="2"/>
      <c r="BYR67" s="2"/>
      <c r="BYS67" s="2"/>
      <c r="BYT67" s="2"/>
      <c r="BYU67" s="2"/>
      <c r="BYV67" s="2"/>
      <c r="BYW67" s="2"/>
      <c r="BYX67" s="2"/>
      <c r="BYY67" s="2"/>
      <c r="BYZ67" s="2"/>
      <c r="BZA67" s="2"/>
      <c r="BZB67" s="2"/>
      <c r="BZC67" s="2"/>
      <c r="BZD67" s="2"/>
      <c r="BZE67" s="2"/>
      <c r="BZF67" s="2"/>
      <c r="BZG67" s="2"/>
      <c r="BZH67" s="2"/>
      <c r="BZI67" s="2"/>
      <c r="BZJ67" s="2"/>
      <c r="BZK67" s="2"/>
      <c r="BZL67" s="2"/>
      <c r="BZM67" s="2"/>
      <c r="BZN67" s="2"/>
      <c r="BZO67" s="2"/>
      <c r="BZP67" s="2"/>
      <c r="BZQ67" s="2"/>
      <c r="BZR67" s="2"/>
      <c r="BZS67" s="2"/>
      <c r="BZT67" s="2"/>
      <c r="BZU67" s="2"/>
      <c r="BZV67" s="2"/>
      <c r="BZW67" s="2"/>
      <c r="BZX67" s="2"/>
      <c r="BZY67" s="2"/>
      <c r="BZZ67" s="2"/>
      <c r="CAA67" s="2"/>
      <c r="CAB67" s="2"/>
      <c r="CAC67" s="2"/>
      <c r="CAD67" s="2"/>
      <c r="CAE67" s="2"/>
      <c r="CAF67" s="2"/>
      <c r="CAG67" s="2"/>
      <c r="CAH67" s="2"/>
      <c r="CAI67" s="2"/>
      <c r="CAJ67" s="2"/>
      <c r="CAK67" s="2"/>
      <c r="CAL67" s="2"/>
      <c r="CAM67" s="2"/>
      <c r="CAN67" s="2"/>
      <c r="CAO67" s="2"/>
      <c r="CAP67" s="2"/>
      <c r="CAQ67" s="2"/>
      <c r="CAR67" s="2"/>
      <c r="CAS67" s="2"/>
      <c r="CAT67" s="2"/>
      <c r="CAU67" s="2"/>
      <c r="CAV67" s="2"/>
      <c r="CAW67" s="2"/>
      <c r="CAX67" s="2"/>
      <c r="CAY67" s="2"/>
      <c r="CAZ67" s="2"/>
      <c r="CBA67" s="2"/>
      <c r="CBB67" s="2"/>
      <c r="CBC67" s="2"/>
      <c r="CBD67" s="2"/>
      <c r="CBE67" s="2"/>
      <c r="CBF67" s="2"/>
      <c r="CBG67" s="2"/>
      <c r="CBH67" s="2"/>
      <c r="CBI67" s="2"/>
      <c r="CBJ67" s="2"/>
      <c r="CBK67" s="2"/>
      <c r="CBL67" s="2"/>
      <c r="CBM67" s="2"/>
      <c r="CBN67" s="2"/>
      <c r="CBO67" s="2"/>
      <c r="CBP67" s="2"/>
      <c r="CBQ67" s="2"/>
      <c r="CBR67" s="2"/>
      <c r="CBS67" s="2"/>
      <c r="CBT67" s="2"/>
      <c r="CBU67" s="2"/>
      <c r="CBV67" s="2"/>
      <c r="CBW67" s="2"/>
      <c r="CBX67" s="2"/>
      <c r="CBY67" s="2"/>
      <c r="CBZ67" s="2"/>
      <c r="CCA67" s="2"/>
      <c r="CCB67" s="2"/>
      <c r="CCC67" s="2"/>
      <c r="CCD67" s="2"/>
      <c r="CCE67" s="2"/>
      <c r="CCF67" s="2"/>
      <c r="CCG67" s="2"/>
      <c r="CCH67" s="2"/>
      <c r="CCI67" s="2"/>
      <c r="CCJ67" s="2"/>
      <c r="CCK67" s="2"/>
      <c r="CCL67" s="2"/>
      <c r="CCM67" s="2"/>
      <c r="CCN67" s="2"/>
      <c r="CCO67" s="2"/>
      <c r="CCP67" s="2"/>
      <c r="CCQ67" s="2"/>
      <c r="CCR67" s="2"/>
      <c r="CCS67" s="2"/>
      <c r="CCT67" s="2"/>
      <c r="CCU67" s="2"/>
      <c r="CCV67" s="2"/>
      <c r="CCW67" s="2"/>
      <c r="CCX67" s="2"/>
      <c r="CCY67" s="2"/>
      <c r="CCZ67" s="2"/>
      <c r="CDA67" s="2"/>
      <c r="CDB67" s="2"/>
      <c r="CDC67" s="2"/>
      <c r="CDD67" s="2"/>
      <c r="CDE67" s="2"/>
      <c r="CDF67" s="2"/>
      <c r="CDG67" s="2"/>
      <c r="CDH67" s="2"/>
      <c r="CDI67" s="2"/>
      <c r="CDJ67" s="2"/>
      <c r="CDK67" s="2"/>
      <c r="CDL67" s="2"/>
      <c r="CDM67" s="2"/>
      <c r="CDN67" s="2"/>
      <c r="CDO67" s="2"/>
      <c r="CDP67" s="2"/>
      <c r="CDQ67" s="2"/>
      <c r="CDR67" s="2"/>
      <c r="CDS67" s="2"/>
      <c r="CDT67" s="2"/>
      <c r="CDU67" s="2"/>
      <c r="CDV67" s="2"/>
      <c r="CDW67" s="2"/>
      <c r="CDX67" s="2"/>
      <c r="CDY67" s="2"/>
      <c r="CDZ67" s="2"/>
      <c r="CEA67" s="2"/>
      <c r="CEB67" s="2"/>
      <c r="CEC67" s="2"/>
      <c r="CED67" s="2"/>
      <c r="CEE67" s="2"/>
      <c r="CEF67" s="2"/>
      <c r="CEG67" s="2"/>
      <c r="CEH67" s="2"/>
      <c r="CEI67" s="2"/>
      <c r="CEJ67" s="2"/>
      <c r="CEK67" s="2"/>
      <c r="CEL67" s="2"/>
      <c r="CEM67" s="2"/>
      <c r="CEN67" s="2"/>
      <c r="CEO67" s="2"/>
      <c r="CEP67" s="2"/>
      <c r="CEQ67" s="2"/>
      <c r="CER67" s="2"/>
      <c r="CES67" s="2"/>
      <c r="CET67" s="2"/>
      <c r="CEU67" s="2"/>
      <c r="CEV67" s="2"/>
      <c r="CEW67" s="2"/>
      <c r="CEX67" s="2"/>
      <c r="CEY67" s="2"/>
      <c r="CEZ67" s="2"/>
      <c r="CFA67" s="2"/>
      <c r="CFB67" s="2"/>
      <c r="CFC67" s="2"/>
      <c r="CFD67" s="2"/>
      <c r="CFE67" s="2"/>
      <c r="CFF67" s="2"/>
      <c r="CFG67" s="2"/>
      <c r="CFH67" s="2"/>
      <c r="CFI67" s="2"/>
      <c r="CFJ67" s="2"/>
      <c r="CFK67" s="2"/>
      <c r="CFL67" s="2"/>
      <c r="CFM67" s="2"/>
      <c r="CFN67" s="2"/>
      <c r="CFO67" s="2"/>
      <c r="CFP67" s="2"/>
      <c r="CFQ67" s="2"/>
      <c r="CFR67" s="2"/>
      <c r="CFS67" s="2"/>
      <c r="CFT67" s="2"/>
      <c r="CFU67" s="2"/>
      <c r="CFV67" s="2"/>
      <c r="CFW67" s="2"/>
      <c r="CFX67" s="2"/>
      <c r="CFY67" s="2"/>
      <c r="CFZ67" s="2"/>
      <c r="CGA67" s="2"/>
      <c r="CGB67" s="2"/>
      <c r="CGC67" s="2"/>
      <c r="CGD67" s="2"/>
      <c r="CGE67" s="2"/>
      <c r="CGF67" s="2"/>
      <c r="CGG67" s="2"/>
      <c r="CGH67" s="2"/>
      <c r="CGI67" s="2"/>
      <c r="CGJ67" s="2"/>
      <c r="CGK67" s="2"/>
      <c r="CGL67" s="2"/>
      <c r="CGM67" s="2"/>
      <c r="CGN67" s="2"/>
      <c r="CGO67" s="2"/>
      <c r="CGP67" s="2"/>
      <c r="CGQ67" s="2"/>
      <c r="CGR67" s="2"/>
      <c r="CGS67" s="2"/>
      <c r="CGT67" s="2"/>
      <c r="CGU67" s="2"/>
      <c r="CGV67" s="2"/>
      <c r="CGW67" s="2"/>
      <c r="CGX67" s="2"/>
      <c r="CGY67" s="2"/>
      <c r="CGZ67" s="2"/>
      <c r="CHA67" s="2"/>
      <c r="CHB67" s="2"/>
      <c r="CHC67" s="2"/>
      <c r="CHD67" s="2"/>
      <c r="CHE67" s="2"/>
      <c r="CHF67" s="2"/>
      <c r="CHG67" s="2"/>
      <c r="CHH67" s="2"/>
      <c r="CHI67" s="2"/>
      <c r="CHJ67" s="2"/>
      <c r="CHK67" s="2"/>
      <c r="CHL67" s="2"/>
      <c r="CHM67" s="2"/>
      <c r="CHN67" s="2"/>
      <c r="CHO67" s="2"/>
      <c r="CHP67" s="2"/>
      <c r="CHQ67" s="2"/>
      <c r="CHR67" s="2"/>
      <c r="CHS67" s="2"/>
      <c r="CHT67" s="2"/>
      <c r="CHU67" s="2"/>
      <c r="CHV67" s="2"/>
      <c r="CHW67" s="2"/>
      <c r="CHX67" s="2"/>
      <c r="CHY67" s="2"/>
      <c r="CHZ67" s="2"/>
      <c r="CIA67" s="2"/>
      <c r="CIB67" s="2"/>
      <c r="CIC67" s="2"/>
      <c r="CID67" s="2"/>
      <c r="CIE67" s="2"/>
      <c r="CIF67" s="2"/>
      <c r="CIG67" s="2"/>
      <c r="CIH67" s="2"/>
      <c r="CII67" s="2"/>
      <c r="CIJ67" s="2"/>
      <c r="CIK67" s="2"/>
      <c r="CIL67" s="2"/>
      <c r="CIM67" s="2"/>
      <c r="CIN67" s="2"/>
      <c r="CIO67" s="2"/>
      <c r="CIP67" s="2"/>
      <c r="CIQ67" s="2"/>
      <c r="CIR67" s="2"/>
      <c r="CIS67" s="2"/>
      <c r="CIT67" s="2"/>
      <c r="CIU67" s="2"/>
      <c r="CIV67" s="2"/>
      <c r="CIW67" s="2"/>
      <c r="CIX67" s="2"/>
      <c r="CIY67" s="2"/>
      <c r="CIZ67" s="2"/>
      <c r="CJA67" s="2"/>
      <c r="CJB67" s="2"/>
      <c r="CJC67" s="2"/>
      <c r="CJD67" s="2"/>
      <c r="CJE67" s="2"/>
      <c r="CJF67" s="2"/>
      <c r="CJG67" s="2"/>
      <c r="CJH67" s="2"/>
      <c r="CJI67" s="2"/>
      <c r="CJJ67" s="2"/>
      <c r="CJK67" s="2"/>
      <c r="CJL67" s="2"/>
      <c r="CJM67" s="2"/>
      <c r="CJN67" s="2"/>
      <c r="CJO67" s="2"/>
      <c r="CJP67" s="2"/>
      <c r="CJQ67" s="2"/>
      <c r="CJR67" s="2"/>
      <c r="CJS67" s="2"/>
      <c r="CJT67" s="2"/>
      <c r="CJU67" s="2"/>
      <c r="CJV67" s="2"/>
      <c r="CJW67" s="2"/>
      <c r="CJX67" s="2"/>
      <c r="CJY67" s="2"/>
      <c r="CJZ67" s="2"/>
      <c r="CKA67" s="2"/>
      <c r="CKB67" s="2"/>
      <c r="CKC67" s="2"/>
      <c r="CKD67" s="2"/>
      <c r="CKE67" s="2"/>
      <c r="CKF67" s="2"/>
      <c r="CKG67" s="2"/>
      <c r="CKH67" s="2"/>
      <c r="CKI67" s="2"/>
      <c r="CKJ67" s="2"/>
      <c r="CKK67" s="2"/>
      <c r="CKL67" s="2"/>
      <c r="CKM67" s="2"/>
      <c r="CKN67" s="2"/>
      <c r="CKO67" s="2"/>
      <c r="CKP67" s="2"/>
      <c r="CKQ67" s="2"/>
      <c r="CKR67" s="2"/>
      <c r="CKS67" s="2"/>
      <c r="CKT67" s="2"/>
      <c r="CKU67" s="2"/>
      <c r="CKV67" s="2"/>
      <c r="CKW67" s="2"/>
      <c r="CKX67" s="2"/>
      <c r="CKY67" s="2"/>
      <c r="CKZ67" s="2"/>
      <c r="CLA67" s="2"/>
      <c r="CLB67" s="2"/>
      <c r="CLC67" s="2"/>
      <c r="CLD67" s="2"/>
      <c r="CLE67" s="2"/>
      <c r="CLF67" s="2"/>
      <c r="CLG67" s="2"/>
      <c r="CLH67" s="2"/>
      <c r="CLI67" s="2"/>
      <c r="CLJ67" s="2"/>
      <c r="CLK67" s="2"/>
      <c r="CLL67" s="2"/>
      <c r="CLM67" s="2"/>
      <c r="CLN67" s="2"/>
      <c r="CLO67" s="2"/>
      <c r="CLP67" s="2"/>
      <c r="CLQ67" s="2"/>
      <c r="CLR67" s="2"/>
      <c r="CLS67" s="2"/>
      <c r="CLT67" s="2"/>
      <c r="CLU67" s="2"/>
      <c r="CLV67" s="2"/>
      <c r="CLW67" s="2"/>
      <c r="CLX67" s="2"/>
      <c r="CLY67" s="2"/>
      <c r="CLZ67" s="2"/>
      <c r="CMA67" s="2"/>
      <c r="CMB67" s="2"/>
      <c r="CMC67" s="2"/>
      <c r="CMD67" s="2"/>
      <c r="CME67" s="2"/>
      <c r="CMF67" s="2"/>
      <c r="CMG67" s="2"/>
      <c r="CMH67" s="2"/>
      <c r="CMI67" s="2"/>
      <c r="CMJ67" s="2"/>
      <c r="CMK67" s="2"/>
      <c r="CML67" s="2"/>
      <c r="CMM67" s="2"/>
      <c r="CMN67" s="2"/>
      <c r="CMO67" s="2"/>
      <c r="CMP67" s="2"/>
      <c r="CMQ67" s="2"/>
      <c r="CMR67" s="2"/>
      <c r="CMS67" s="2"/>
      <c r="CMT67" s="2"/>
      <c r="CMU67" s="2"/>
      <c r="CMV67" s="2"/>
      <c r="CMW67" s="2"/>
      <c r="CMX67" s="2"/>
      <c r="CMY67" s="2"/>
      <c r="CMZ67" s="2"/>
      <c r="CNA67" s="2"/>
      <c r="CNB67" s="2"/>
      <c r="CNC67" s="2"/>
      <c r="CND67" s="2"/>
      <c r="CNE67" s="2"/>
      <c r="CNF67" s="2"/>
      <c r="CNG67" s="2"/>
      <c r="CNH67" s="2"/>
      <c r="CNI67" s="2"/>
      <c r="CNJ67" s="2"/>
      <c r="CNK67" s="2"/>
      <c r="CNL67" s="2"/>
      <c r="CNM67" s="2"/>
      <c r="CNN67" s="2"/>
      <c r="CNO67" s="2"/>
      <c r="CNP67" s="2"/>
      <c r="CNQ67" s="2"/>
      <c r="CNR67" s="2"/>
      <c r="CNS67" s="2"/>
      <c r="CNT67" s="2"/>
      <c r="CNU67" s="2"/>
      <c r="CNV67" s="2"/>
      <c r="CNW67" s="2"/>
      <c r="CNX67" s="2"/>
      <c r="CNY67" s="2"/>
      <c r="CNZ67" s="2"/>
      <c r="COA67" s="2"/>
      <c r="COB67" s="2"/>
      <c r="COC67" s="2"/>
      <c r="COD67" s="2"/>
      <c r="COE67" s="2"/>
      <c r="COF67" s="2"/>
      <c r="COG67" s="2"/>
      <c r="COH67" s="2"/>
      <c r="COI67" s="2"/>
      <c r="COJ67" s="2"/>
      <c r="COK67" s="2"/>
      <c r="COL67" s="2"/>
      <c r="COM67" s="2"/>
      <c r="CON67" s="2"/>
      <c r="COO67" s="2"/>
      <c r="COP67" s="2"/>
      <c r="COQ67" s="2"/>
      <c r="COR67" s="2"/>
      <c r="COS67" s="2"/>
      <c r="COT67" s="2"/>
      <c r="COU67" s="2"/>
      <c r="COV67" s="2"/>
      <c r="COW67" s="2"/>
      <c r="COX67" s="2"/>
      <c r="COY67" s="2"/>
      <c r="COZ67" s="2"/>
      <c r="CPA67" s="2"/>
      <c r="CPB67" s="2"/>
      <c r="CPC67" s="2"/>
      <c r="CPD67" s="2"/>
      <c r="CPE67" s="2"/>
      <c r="CPF67" s="2"/>
      <c r="CPG67" s="2"/>
      <c r="CPH67" s="2"/>
      <c r="CPI67" s="2"/>
      <c r="CPJ67" s="2"/>
      <c r="CPK67" s="2"/>
      <c r="CPL67" s="2"/>
      <c r="CPM67" s="2"/>
      <c r="CPN67" s="2"/>
      <c r="CPO67" s="2"/>
      <c r="CPP67" s="2"/>
      <c r="CPQ67" s="2"/>
      <c r="CPR67" s="2"/>
      <c r="CPS67" s="2"/>
      <c r="CPT67" s="2"/>
      <c r="CPU67" s="2"/>
      <c r="CPV67" s="2"/>
      <c r="CPW67" s="2"/>
      <c r="CPX67" s="2"/>
      <c r="CPY67" s="2"/>
      <c r="CPZ67" s="2"/>
      <c r="CQA67" s="2"/>
      <c r="CQB67" s="2"/>
      <c r="CQC67" s="2"/>
      <c r="CQD67" s="2"/>
      <c r="CQE67" s="2"/>
      <c r="CQF67" s="2"/>
      <c r="CQG67" s="2"/>
      <c r="CQH67" s="2"/>
      <c r="CQI67" s="2"/>
      <c r="CQJ67" s="2"/>
      <c r="CQK67" s="2"/>
      <c r="CQL67" s="2"/>
      <c r="CQM67" s="2"/>
      <c r="CQN67" s="2"/>
      <c r="CQO67" s="2"/>
      <c r="CQP67" s="2"/>
      <c r="CQQ67" s="2"/>
      <c r="CQR67" s="2"/>
      <c r="CQS67" s="2"/>
      <c r="CQT67" s="2"/>
      <c r="CQU67" s="2"/>
      <c r="CQV67" s="2"/>
      <c r="CQW67" s="2"/>
      <c r="CQX67" s="2"/>
      <c r="CQY67" s="2"/>
      <c r="CQZ67" s="2"/>
      <c r="CRA67" s="2"/>
      <c r="CRB67" s="2"/>
      <c r="CRC67" s="2"/>
      <c r="CRD67" s="2"/>
      <c r="CRE67" s="2"/>
      <c r="CRF67" s="2"/>
      <c r="CRG67" s="2"/>
      <c r="CRH67" s="2"/>
      <c r="CRI67" s="2"/>
      <c r="CRJ67" s="2"/>
      <c r="CRK67" s="2"/>
      <c r="CRL67" s="2"/>
      <c r="CRM67" s="2"/>
      <c r="CRN67" s="2"/>
      <c r="CRO67" s="2"/>
      <c r="CRP67" s="2"/>
      <c r="CRQ67" s="2"/>
      <c r="CRR67" s="2"/>
      <c r="CRS67" s="2"/>
      <c r="CRT67" s="2"/>
      <c r="CRU67" s="2"/>
      <c r="CRV67" s="2"/>
      <c r="CRW67" s="2"/>
      <c r="CRX67" s="2"/>
      <c r="CRY67" s="2"/>
      <c r="CRZ67" s="2"/>
      <c r="CSA67" s="2"/>
      <c r="CSB67" s="2"/>
      <c r="CSC67" s="2"/>
      <c r="CSD67" s="2"/>
      <c r="CSE67" s="2"/>
      <c r="CSF67" s="2"/>
      <c r="CSG67" s="2"/>
      <c r="CSH67" s="2"/>
      <c r="CSI67" s="2"/>
      <c r="CSJ67" s="2"/>
      <c r="CSK67" s="2"/>
      <c r="CSL67" s="2"/>
      <c r="CSM67" s="2"/>
      <c r="CSN67" s="2"/>
      <c r="CSO67" s="2"/>
      <c r="CSP67" s="2"/>
      <c r="CSQ67" s="2"/>
      <c r="CSR67" s="2"/>
      <c r="CSS67" s="2"/>
      <c r="CST67" s="2"/>
      <c r="CSU67" s="2"/>
      <c r="CSV67" s="2"/>
      <c r="CSW67" s="2"/>
      <c r="CSX67" s="2"/>
      <c r="CSY67" s="2"/>
      <c r="CSZ67" s="2"/>
      <c r="CTA67" s="2"/>
      <c r="CTB67" s="2"/>
      <c r="CTC67" s="2"/>
      <c r="CTD67" s="2"/>
      <c r="CTE67" s="2"/>
      <c r="CTF67" s="2"/>
      <c r="CTG67" s="2"/>
      <c r="CTH67" s="2"/>
      <c r="CTI67" s="2"/>
      <c r="CTJ67" s="2"/>
      <c r="CTK67" s="2"/>
      <c r="CTL67" s="2"/>
      <c r="CTM67" s="2"/>
      <c r="CTN67" s="2"/>
      <c r="CTO67" s="2"/>
      <c r="CTP67" s="2"/>
      <c r="CTQ67" s="2"/>
      <c r="CTR67" s="2"/>
      <c r="CTS67" s="2"/>
      <c r="CTT67" s="2"/>
      <c r="CTU67" s="2"/>
      <c r="CTV67" s="2"/>
      <c r="CTW67" s="2"/>
      <c r="CTX67" s="2"/>
      <c r="CTY67" s="2"/>
      <c r="CTZ67" s="2"/>
      <c r="CUA67" s="2"/>
      <c r="CUB67" s="2"/>
      <c r="CUC67" s="2"/>
      <c r="CUD67" s="2"/>
      <c r="CUE67" s="2"/>
      <c r="CUF67" s="2"/>
      <c r="CUG67" s="2"/>
      <c r="CUH67" s="2"/>
      <c r="CUI67" s="2"/>
      <c r="CUJ67" s="2"/>
      <c r="CUK67" s="2"/>
      <c r="CUL67" s="2"/>
      <c r="CUM67" s="2"/>
      <c r="CUN67" s="2"/>
      <c r="CUO67" s="2"/>
      <c r="CUP67" s="2"/>
      <c r="CUQ67" s="2"/>
      <c r="CUR67" s="2"/>
      <c r="CUS67" s="2"/>
      <c r="CUT67" s="2"/>
      <c r="CUU67" s="2"/>
      <c r="CUV67" s="2"/>
      <c r="CUW67" s="2"/>
      <c r="CUX67" s="2"/>
      <c r="CUY67" s="2"/>
      <c r="CUZ67" s="2"/>
      <c r="CVA67" s="2"/>
      <c r="CVB67" s="2"/>
      <c r="CVC67" s="2"/>
      <c r="CVD67" s="2"/>
      <c r="CVE67" s="2"/>
      <c r="CVF67" s="2"/>
      <c r="CVG67" s="2"/>
      <c r="CVH67" s="2"/>
      <c r="CVI67" s="2"/>
      <c r="CVJ67" s="2"/>
      <c r="CVK67" s="2"/>
      <c r="CVL67" s="2"/>
      <c r="CVM67" s="2"/>
      <c r="CVN67" s="2"/>
      <c r="CVO67" s="2"/>
      <c r="CVP67" s="2"/>
      <c r="CVQ67" s="2"/>
      <c r="CVR67" s="2"/>
      <c r="CVS67" s="2"/>
      <c r="CVT67" s="2"/>
      <c r="CVU67" s="2"/>
      <c r="CVV67" s="2"/>
      <c r="CVW67" s="2"/>
      <c r="CVX67" s="2"/>
      <c r="CVY67" s="2"/>
      <c r="CVZ67" s="2"/>
      <c r="CWA67" s="2"/>
      <c r="CWB67" s="2"/>
      <c r="CWC67" s="2"/>
      <c r="CWD67" s="2"/>
      <c r="CWE67" s="2"/>
      <c r="CWF67" s="2"/>
      <c r="CWG67" s="2"/>
      <c r="CWH67" s="2"/>
      <c r="CWI67" s="2"/>
      <c r="CWJ67" s="2"/>
      <c r="CWK67" s="2"/>
      <c r="CWL67" s="2"/>
      <c r="CWM67" s="2"/>
      <c r="CWN67" s="2"/>
      <c r="CWO67" s="2"/>
      <c r="CWP67" s="2"/>
      <c r="CWQ67" s="2"/>
      <c r="CWR67" s="2"/>
      <c r="CWS67" s="2"/>
      <c r="CWT67" s="2"/>
      <c r="CWU67" s="2"/>
      <c r="CWV67" s="2"/>
      <c r="CWW67" s="2"/>
      <c r="CWX67" s="2"/>
      <c r="CWY67" s="2"/>
      <c r="CWZ67" s="2"/>
      <c r="CXA67" s="2"/>
      <c r="CXB67" s="2"/>
      <c r="CXC67" s="2"/>
      <c r="CXD67" s="2"/>
      <c r="CXE67" s="2"/>
      <c r="CXF67" s="2"/>
      <c r="CXG67" s="2"/>
      <c r="CXH67" s="2"/>
      <c r="CXI67" s="2"/>
      <c r="CXJ67" s="2"/>
      <c r="CXK67" s="2"/>
      <c r="CXL67" s="2"/>
      <c r="CXM67" s="2"/>
      <c r="CXN67" s="2"/>
      <c r="CXO67" s="2"/>
      <c r="CXP67" s="2"/>
      <c r="CXQ67" s="2"/>
      <c r="CXR67" s="2"/>
      <c r="CXS67" s="2"/>
      <c r="CXT67" s="2"/>
      <c r="CXU67" s="2"/>
      <c r="CXV67" s="2"/>
      <c r="CXW67" s="2"/>
      <c r="CXX67" s="2"/>
      <c r="CXY67" s="2"/>
      <c r="CXZ67" s="2"/>
      <c r="CYA67" s="2"/>
      <c r="CYB67" s="2"/>
      <c r="CYC67" s="2"/>
      <c r="CYD67" s="2"/>
      <c r="CYE67" s="2"/>
      <c r="CYF67" s="2"/>
      <c r="CYG67" s="2"/>
      <c r="CYH67" s="2"/>
      <c r="CYI67" s="2"/>
      <c r="CYJ67" s="2"/>
      <c r="CYK67" s="2"/>
      <c r="CYL67" s="2"/>
      <c r="CYM67" s="2"/>
      <c r="CYN67" s="2"/>
      <c r="CYO67" s="2"/>
      <c r="CYP67" s="2"/>
      <c r="CYQ67" s="2"/>
      <c r="CYR67" s="2"/>
      <c r="CYS67" s="2"/>
      <c r="CYT67" s="2"/>
      <c r="CYU67" s="2"/>
      <c r="CYV67" s="2"/>
      <c r="CYW67" s="2"/>
      <c r="CYX67" s="2"/>
      <c r="CYY67" s="2"/>
      <c r="CYZ67" s="2"/>
      <c r="CZA67" s="2"/>
      <c r="CZB67" s="2"/>
      <c r="CZC67" s="2"/>
      <c r="CZD67" s="2"/>
      <c r="CZE67" s="2"/>
      <c r="CZF67" s="2"/>
      <c r="CZG67" s="2"/>
      <c r="CZH67" s="2"/>
      <c r="CZI67" s="2"/>
      <c r="CZJ67" s="2"/>
      <c r="CZK67" s="2"/>
      <c r="CZL67" s="2"/>
      <c r="CZM67" s="2"/>
      <c r="CZN67" s="2"/>
      <c r="CZO67" s="2"/>
      <c r="CZP67" s="2"/>
      <c r="CZQ67" s="2"/>
      <c r="CZR67" s="2"/>
      <c r="CZS67" s="2"/>
      <c r="CZT67" s="2"/>
      <c r="CZU67" s="2"/>
      <c r="CZV67" s="2"/>
      <c r="CZW67" s="2"/>
      <c r="CZX67" s="2"/>
      <c r="CZY67" s="2"/>
      <c r="CZZ67" s="2"/>
      <c r="DAA67" s="2"/>
      <c r="DAB67" s="2"/>
      <c r="DAC67" s="2"/>
      <c r="DAD67" s="2"/>
      <c r="DAE67" s="2"/>
      <c r="DAF67" s="2"/>
      <c r="DAG67" s="2"/>
      <c r="DAH67" s="2"/>
      <c r="DAI67" s="2"/>
      <c r="DAJ67" s="2"/>
      <c r="DAK67" s="2"/>
      <c r="DAL67" s="2"/>
      <c r="DAM67" s="2"/>
      <c r="DAN67" s="2"/>
      <c r="DAO67" s="2"/>
      <c r="DAP67" s="2"/>
      <c r="DAQ67" s="2"/>
      <c r="DAR67" s="2"/>
      <c r="DAS67" s="2"/>
      <c r="DAT67" s="2"/>
      <c r="DAU67" s="2"/>
      <c r="DAV67" s="2"/>
      <c r="DAW67" s="2"/>
      <c r="DAX67" s="2"/>
      <c r="DAY67" s="2"/>
      <c r="DAZ67" s="2"/>
      <c r="DBA67" s="2"/>
      <c r="DBB67" s="2"/>
      <c r="DBC67" s="2"/>
      <c r="DBD67" s="2"/>
      <c r="DBE67" s="2"/>
      <c r="DBF67" s="2"/>
      <c r="DBG67" s="2"/>
      <c r="DBH67" s="2"/>
      <c r="DBI67" s="2"/>
      <c r="DBJ67" s="2"/>
      <c r="DBK67" s="2"/>
      <c r="DBL67" s="2"/>
      <c r="DBM67" s="2"/>
      <c r="DBN67" s="2"/>
      <c r="DBO67" s="2"/>
      <c r="DBP67" s="2"/>
      <c r="DBQ67" s="2"/>
      <c r="DBR67" s="2"/>
      <c r="DBS67" s="2"/>
      <c r="DBT67" s="2"/>
      <c r="DBU67" s="2"/>
      <c r="DBV67" s="2"/>
      <c r="DBW67" s="2"/>
      <c r="DBX67" s="2"/>
      <c r="DBY67" s="2"/>
      <c r="DBZ67" s="2"/>
      <c r="DCA67" s="2"/>
      <c r="DCB67" s="2"/>
      <c r="DCC67" s="2"/>
      <c r="DCD67" s="2"/>
      <c r="DCE67" s="2"/>
      <c r="DCF67" s="2"/>
      <c r="DCG67" s="2"/>
      <c r="DCH67" s="2"/>
      <c r="DCI67" s="2"/>
      <c r="DCJ67" s="2"/>
      <c r="DCK67" s="2"/>
      <c r="DCL67" s="2"/>
      <c r="DCM67" s="2"/>
      <c r="DCN67" s="2"/>
      <c r="DCO67" s="2"/>
      <c r="DCP67" s="2"/>
      <c r="DCQ67" s="2"/>
      <c r="DCR67" s="2"/>
      <c r="DCS67" s="2"/>
      <c r="DCT67" s="2"/>
      <c r="DCU67" s="2"/>
      <c r="DCV67" s="2"/>
      <c r="DCW67" s="2"/>
      <c r="DCX67" s="2"/>
      <c r="DCY67" s="2"/>
      <c r="DCZ67" s="2"/>
      <c r="DDA67" s="2"/>
      <c r="DDB67" s="2"/>
      <c r="DDC67" s="2"/>
      <c r="DDD67" s="2"/>
      <c r="DDE67" s="2"/>
      <c r="DDF67" s="2"/>
      <c r="DDG67" s="2"/>
      <c r="DDH67" s="2"/>
      <c r="DDI67" s="2"/>
      <c r="DDJ67" s="2"/>
      <c r="DDK67" s="2"/>
      <c r="DDL67" s="2"/>
      <c r="DDM67" s="2"/>
      <c r="DDN67" s="2"/>
      <c r="DDO67" s="2"/>
      <c r="DDP67" s="2"/>
      <c r="DDQ67" s="2"/>
      <c r="DDR67" s="2"/>
      <c r="DDS67" s="2"/>
      <c r="DDT67" s="2"/>
      <c r="DDU67" s="2"/>
      <c r="DDV67" s="2"/>
      <c r="DDW67" s="2"/>
      <c r="DDX67" s="2"/>
      <c r="DDY67" s="2"/>
      <c r="DDZ67" s="2"/>
      <c r="DEA67" s="2"/>
      <c r="DEB67" s="2"/>
      <c r="DEC67" s="2"/>
      <c r="DED67" s="2"/>
      <c r="DEE67" s="2"/>
      <c r="DEF67" s="2"/>
      <c r="DEG67" s="2"/>
      <c r="DEH67" s="2"/>
      <c r="DEI67" s="2"/>
      <c r="DEJ67" s="2"/>
      <c r="DEK67" s="2"/>
      <c r="DEL67" s="2"/>
      <c r="DEM67" s="2"/>
      <c r="DEN67" s="2"/>
      <c r="DEO67" s="2"/>
      <c r="DEP67" s="2"/>
      <c r="DEQ67" s="2"/>
      <c r="DER67" s="2"/>
      <c r="DES67" s="2"/>
      <c r="DET67" s="2"/>
      <c r="DEU67" s="2"/>
      <c r="DEV67" s="2"/>
      <c r="DEW67" s="2"/>
      <c r="DEX67" s="2"/>
      <c r="DEY67" s="2"/>
      <c r="DEZ67" s="2"/>
      <c r="DFA67" s="2"/>
      <c r="DFB67" s="2"/>
      <c r="DFC67" s="2"/>
      <c r="DFD67" s="2"/>
      <c r="DFE67" s="2"/>
      <c r="DFF67" s="2"/>
      <c r="DFG67" s="2"/>
      <c r="DFH67" s="2"/>
      <c r="DFI67" s="2"/>
      <c r="DFJ67" s="2"/>
      <c r="DFK67" s="2"/>
      <c r="DFL67" s="2"/>
      <c r="DFM67" s="2"/>
      <c r="DFN67" s="2"/>
      <c r="DFO67" s="2"/>
      <c r="DFP67" s="2"/>
      <c r="DFQ67" s="2"/>
      <c r="DFR67" s="2"/>
      <c r="DFS67" s="2"/>
      <c r="DFT67" s="2"/>
      <c r="DFU67" s="2"/>
      <c r="DFV67" s="2"/>
      <c r="DFW67" s="2"/>
      <c r="DFX67" s="2"/>
      <c r="DFY67" s="2"/>
      <c r="DFZ67" s="2"/>
      <c r="DGA67" s="2"/>
      <c r="DGB67" s="2"/>
      <c r="DGC67" s="2"/>
      <c r="DGD67" s="2"/>
      <c r="DGE67" s="2"/>
      <c r="DGF67" s="2"/>
      <c r="DGG67" s="2"/>
      <c r="DGH67" s="2"/>
      <c r="DGI67" s="2"/>
      <c r="DGJ67" s="2"/>
      <c r="DGK67" s="2"/>
      <c r="DGL67" s="2"/>
      <c r="DGM67" s="2"/>
      <c r="DGN67" s="2"/>
      <c r="DGO67" s="2"/>
      <c r="DGP67" s="2"/>
      <c r="DGQ67" s="2"/>
      <c r="DGR67" s="2"/>
      <c r="DGS67" s="2"/>
      <c r="DGT67" s="2"/>
      <c r="DGU67" s="2"/>
      <c r="DGV67" s="2"/>
      <c r="DGW67" s="2"/>
      <c r="DGX67" s="2"/>
      <c r="DGY67" s="2"/>
      <c r="DGZ67" s="2"/>
      <c r="DHA67" s="2"/>
      <c r="DHB67" s="2"/>
      <c r="DHC67" s="2"/>
      <c r="DHD67" s="2"/>
      <c r="DHE67" s="2"/>
      <c r="DHF67" s="2"/>
      <c r="DHG67" s="2"/>
      <c r="DHH67" s="2"/>
      <c r="DHI67" s="2"/>
      <c r="DHJ67" s="2"/>
      <c r="DHK67" s="2"/>
      <c r="DHL67" s="2"/>
      <c r="DHM67" s="2"/>
      <c r="DHN67" s="2"/>
      <c r="DHO67" s="2"/>
      <c r="DHP67" s="2"/>
      <c r="DHQ67" s="2"/>
      <c r="DHR67" s="2"/>
      <c r="DHS67" s="2"/>
      <c r="DHT67" s="2"/>
      <c r="DHU67" s="2"/>
      <c r="DHV67" s="2"/>
      <c r="DHW67" s="2"/>
      <c r="DHX67" s="2"/>
      <c r="DHY67" s="2"/>
      <c r="DHZ67" s="2"/>
      <c r="DIA67" s="2"/>
      <c r="DIB67" s="2"/>
      <c r="DIC67" s="2"/>
      <c r="DID67" s="2"/>
      <c r="DIE67" s="2"/>
      <c r="DIF67" s="2"/>
      <c r="DIG67" s="2"/>
      <c r="DIH67" s="2"/>
      <c r="DII67" s="2"/>
      <c r="DIJ67" s="2"/>
      <c r="DIK67" s="2"/>
      <c r="DIL67" s="2"/>
      <c r="DIM67" s="2"/>
      <c r="DIN67" s="2"/>
      <c r="DIO67" s="2"/>
      <c r="DIP67" s="2"/>
      <c r="DIQ67" s="2"/>
      <c r="DIR67" s="2"/>
      <c r="DIS67" s="2"/>
      <c r="DIT67" s="2"/>
      <c r="DIU67" s="2"/>
      <c r="DIV67" s="2"/>
      <c r="DIW67" s="2"/>
      <c r="DIX67" s="2"/>
      <c r="DIY67" s="2"/>
      <c r="DIZ67" s="2"/>
      <c r="DJA67" s="2"/>
      <c r="DJB67" s="2"/>
      <c r="DJC67" s="2"/>
      <c r="DJD67" s="2"/>
      <c r="DJE67" s="2"/>
      <c r="DJF67" s="2"/>
      <c r="DJG67" s="2"/>
      <c r="DJH67" s="2"/>
      <c r="DJI67" s="2"/>
      <c r="DJJ67" s="2"/>
      <c r="DJK67" s="2"/>
      <c r="DJL67" s="2"/>
      <c r="DJM67" s="2"/>
      <c r="DJN67" s="2"/>
      <c r="DJO67" s="2"/>
      <c r="DJP67" s="2"/>
      <c r="DJQ67" s="2"/>
      <c r="DJR67" s="2"/>
      <c r="DJS67" s="2"/>
      <c r="DJT67" s="2"/>
      <c r="DJU67" s="2"/>
      <c r="DJV67" s="2"/>
      <c r="DJW67" s="2"/>
      <c r="DJX67" s="2"/>
      <c r="DJY67" s="2"/>
      <c r="DJZ67" s="2"/>
      <c r="DKA67" s="2"/>
      <c r="DKB67" s="2"/>
      <c r="DKC67" s="2"/>
      <c r="DKD67" s="2"/>
      <c r="DKE67" s="2"/>
      <c r="DKF67" s="2"/>
      <c r="DKG67" s="2"/>
      <c r="DKH67" s="2"/>
      <c r="DKI67" s="2"/>
      <c r="DKJ67" s="2"/>
      <c r="DKK67" s="2"/>
      <c r="DKL67" s="2"/>
      <c r="DKM67" s="2"/>
      <c r="DKN67" s="2"/>
      <c r="DKO67" s="2"/>
      <c r="DKP67" s="2"/>
      <c r="DKQ67" s="2"/>
      <c r="DKR67" s="2"/>
      <c r="DKS67" s="2"/>
      <c r="DKT67" s="2"/>
      <c r="DKU67" s="2"/>
      <c r="DKV67" s="2"/>
      <c r="DKW67" s="2"/>
      <c r="DKX67" s="2"/>
      <c r="DKY67" s="2"/>
      <c r="DKZ67" s="2"/>
      <c r="DLA67" s="2"/>
      <c r="DLB67" s="2"/>
      <c r="DLC67" s="2"/>
      <c r="DLD67" s="2"/>
      <c r="DLE67" s="2"/>
      <c r="DLF67" s="2"/>
      <c r="DLG67" s="2"/>
      <c r="DLH67" s="2"/>
      <c r="DLI67" s="2"/>
      <c r="DLJ67" s="2"/>
      <c r="DLK67" s="2"/>
      <c r="DLL67" s="2"/>
      <c r="DLM67" s="2"/>
      <c r="DLN67" s="2"/>
      <c r="DLO67" s="2"/>
      <c r="DLP67" s="2"/>
      <c r="DLQ67" s="2"/>
      <c r="DLR67" s="2"/>
      <c r="DLS67" s="2"/>
      <c r="DLT67" s="2"/>
      <c r="DLU67" s="2"/>
      <c r="DLV67" s="2"/>
      <c r="DLW67" s="2"/>
      <c r="DLX67" s="2"/>
      <c r="DLY67" s="2"/>
      <c r="DLZ67" s="2"/>
      <c r="DMA67" s="2"/>
      <c r="DMB67" s="2"/>
      <c r="DMC67" s="2"/>
      <c r="DMD67" s="2"/>
      <c r="DME67" s="2"/>
      <c r="DMF67" s="2"/>
      <c r="DMG67" s="2"/>
      <c r="DMH67" s="2"/>
      <c r="DMI67" s="2"/>
      <c r="DMJ67" s="2"/>
      <c r="DMK67" s="2"/>
      <c r="DML67" s="2"/>
      <c r="DMM67" s="2"/>
      <c r="DMN67" s="2"/>
      <c r="DMO67" s="2"/>
      <c r="DMP67" s="2"/>
      <c r="DMQ67" s="2"/>
      <c r="DMR67" s="2"/>
      <c r="DMS67" s="2"/>
      <c r="DMT67" s="2"/>
      <c r="DMU67" s="2"/>
      <c r="DMV67" s="2"/>
      <c r="DMW67" s="2"/>
      <c r="DMX67" s="2"/>
      <c r="DMY67" s="2"/>
      <c r="DMZ67" s="2"/>
      <c r="DNA67" s="2"/>
      <c r="DNB67" s="2"/>
      <c r="DNC67" s="2"/>
      <c r="DND67" s="2"/>
      <c r="DNE67" s="2"/>
      <c r="DNF67" s="2"/>
      <c r="DNG67" s="2"/>
      <c r="DNH67" s="2"/>
      <c r="DNI67" s="2"/>
      <c r="DNJ67" s="2"/>
      <c r="DNK67" s="2"/>
      <c r="DNL67" s="2"/>
      <c r="DNM67" s="2"/>
      <c r="DNN67" s="2"/>
      <c r="DNO67" s="2"/>
      <c r="DNP67" s="2"/>
      <c r="DNQ67" s="2"/>
      <c r="DNR67" s="2"/>
      <c r="DNS67" s="2"/>
      <c r="DNT67" s="2"/>
      <c r="DNU67" s="2"/>
      <c r="DNV67" s="2"/>
      <c r="DNW67" s="2"/>
      <c r="DNX67" s="2"/>
      <c r="DNY67" s="2"/>
      <c r="DNZ67" s="2"/>
      <c r="DOA67" s="2"/>
      <c r="DOB67" s="2"/>
      <c r="DOC67" s="2"/>
      <c r="DOD67" s="2"/>
      <c r="DOE67" s="2"/>
      <c r="DOF67" s="2"/>
      <c r="DOG67" s="2"/>
      <c r="DOH67" s="2"/>
      <c r="DOI67" s="2"/>
      <c r="DOJ67" s="2"/>
      <c r="DOK67" s="2"/>
      <c r="DOL67" s="2"/>
      <c r="DOM67" s="2"/>
      <c r="DON67" s="2"/>
      <c r="DOO67" s="2"/>
      <c r="DOP67" s="2"/>
      <c r="DOQ67" s="2"/>
      <c r="DOR67" s="2"/>
      <c r="DOS67" s="2"/>
      <c r="DOT67" s="2"/>
      <c r="DOU67" s="2"/>
      <c r="DOV67" s="2"/>
      <c r="DOW67" s="2"/>
      <c r="DOX67" s="2"/>
      <c r="DOY67" s="2"/>
      <c r="DOZ67" s="2"/>
      <c r="DPA67" s="2"/>
      <c r="DPB67" s="2"/>
      <c r="DPC67" s="2"/>
      <c r="DPD67" s="2"/>
      <c r="DPE67" s="2"/>
      <c r="DPF67" s="2"/>
      <c r="DPG67" s="2"/>
      <c r="DPH67" s="2"/>
      <c r="DPI67" s="2"/>
      <c r="DPJ67" s="2"/>
      <c r="DPK67" s="2"/>
      <c r="DPL67" s="2"/>
      <c r="DPM67" s="2"/>
      <c r="DPN67" s="2"/>
      <c r="DPO67" s="2"/>
      <c r="DPP67" s="2"/>
      <c r="DPQ67" s="2"/>
      <c r="DPR67" s="2"/>
      <c r="DPS67" s="2"/>
      <c r="DPT67" s="2"/>
      <c r="DPU67" s="2"/>
      <c r="DPV67" s="2"/>
      <c r="DPW67" s="2"/>
      <c r="DPX67" s="2"/>
      <c r="DPY67" s="2"/>
      <c r="DPZ67" s="2"/>
      <c r="DQA67" s="2"/>
      <c r="DQB67" s="2"/>
      <c r="DQC67" s="2"/>
      <c r="DQD67" s="2"/>
      <c r="DQE67" s="2"/>
      <c r="DQF67" s="2"/>
      <c r="DQG67" s="2"/>
      <c r="DQH67" s="2"/>
      <c r="DQI67" s="2"/>
      <c r="DQJ67" s="2"/>
      <c r="DQK67" s="2"/>
      <c r="DQL67" s="2"/>
      <c r="DQM67" s="2"/>
      <c r="DQN67" s="2"/>
      <c r="DQO67" s="2"/>
      <c r="DQP67" s="2"/>
      <c r="DQQ67" s="2"/>
      <c r="DQR67" s="2"/>
      <c r="DQS67" s="2"/>
      <c r="DQT67" s="2"/>
      <c r="DQU67" s="2"/>
      <c r="DQV67" s="2"/>
      <c r="DQW67" s="2"/>
      <c r="DQX67" s="2"/>
      <c r="DQY67" s="2"/>
      <c r="DQZ67" s="2"/>
      <c r="DRA67" s="2"/>
      <c r="DRB67" s="2"/>
      <c r="DRC67" s="2"/>
      <c r="DRD67" s="2"/>
      <c r="DRE67" s="2"/>
      <c r="DRF67" s="2"/>
      <c r="DRG67" s="2"/>
      <c r="DRH67" s="2"/>
      <c r="DRI67" s="2"/>
      <c r="DRJ67" s="2"/>
      <c r="DRK67" s="2"/>
      <c r="DRL67" s="2"/>
      <c r="DRM67" s="2"/>
      <c r="DRN67" s="2"/>
      <c r="DRO67" s="2"/>
      <c r="DRP67" s="2"/>
      <c r="DRQ67" s="2"/>
      <c r="DRR67" s="2"/>
      <c r="DRS67" s="2"/>
      <c r="DRT67" s="2"/>
      <c r="DRU67" s="2"/>
      <c r="DRV67" s="2"/>
      <c r="DRW67" s="2"/>
      <c r="DRX67" s="2"/>
      <c r="DRY67" s="2"/>
      <c r="DRZ67" s="2"/>
      <c r="DSA67" s="2"/>
      <c r="DSB67" s="2"/>
      <c r="DSC67" s="2"/>
      <c r="DSD67" s="2"/>
      <c r="DSE67" s="2"/>
      <c r="DSF67" s="2"/>
      <c r="DSG67" s="2"/>
      <c r="DSH67" s="2"/>
      <c r="DSI67" s="2"/>
      <c r="DSJ67" s="2"/>
      <c r="DSK67" s="2"/>
      <c r="DSL67" s="2"/>
      <c r="DSM67" s="2"/>
      <c r="DSN67" s="2"/>
      <c r="DSO67" s="2"/>
      <c r="DSP67" s="2"/>
      <c r="DSQ67" s="2"/>
      <c r="DSR67" s="2"/>
      <c r="DSS67" s="2"/>
      <c r="DST67" s="2"/>
      <c r="DSU67" s="2"/>
      <c r="DSV67" s="2"/>
      <c r="DSW67" s="2"/>
      <c r="DSX67" s="2"/>
      <c r="DSY67" s="2"/>
      <c r="DSZ67" s="2"/>
      <c r="DTA67" s="2"/>
      <c r="DTB67" s="2"/>
      <c r="DTC67" s="2"/>
      <c r="DTD67" s="2"/>
      <c r="DTE67" s="2"/>
      <c r="DTF67" s="2"/>
      <c r="DTG67" s="2"/>
      <c r="DTH67" s="2"/>
      <c r="DTI67" s="2"/>
      <c r="DTJ67" s="2"/>
      <c r="DTK67" s="2"/>
      <c r="DTL67" s="2"/>
      <c r="DTM67" s="2"/>
      <c r="DTN67" s="2"/>
      <c r="DTO67" s="2"/>
      <c r="DTP67" s="2"/>
      <c r="DTQ67" s="2"/>
      <c r="DTR67" s="2"/>
      <c r="DTS67" s="2"/>
      <c r="DTT67" s="2"/>
      <c r="DTU67" s="2"/>
      <c r="DTV67" s="2"/>
      <c r="DTW67" s="2"/>
      <c r="DTX67" s="2"/>
      <c r="DTY67" s="2"/>
      <c r="DTZ67" s="2"/>
      <c r="DUA67" s="2"/>
      <c r="DUB67" s="2"/>
      <c r="DUC67" s="2"/>
      <c r="DUD67" s="2"/>
      <c r="DUE67" s="2"/>
      <c r="DUF67" s="2"/>
      <c r="DUG67" s="2"/>
      <c r="DUH67" s="2"/>
      <c r="DUI67" s="2"/>
      <c r="DUJ67" s="2"/>
      <c r="DUK67" s="2"/>
      <c r="DUL67" s="2"/>
      <c r="DUM67" s="2"/>
      <c r="DUN67" s="2"/>
      <c r="DUO67" s="2"/>
      <c r="DUP67" s="2"/>
      <c r="DUQ67" s="2"/>
      <c r="DUR67" s="2"/>
      <c r="DUS67" s="2"/>
      <c r="DUT67" s="2"/>
      <c r="DUU67" s="2"/>
      <c r="DUV67" s="2"/>
      <c r="DUW67" s="2"/>
      <c r="DUX67" s="2"/>
      <c r="DUY67" s="2"/>
      <c r="DUZ67" s="2"/>
      <c r="DVA67" s="2"/>
      <c r="DVB67" s="2"/>
      <c r="DVC67" s="2"/>
      <c r="DVD67" s="2"/>
      <c r="DVE67" s="2"/>
      <c r="DVF67" s="2"/>
      <c r="DVG67" s="2"/>
      <c r="DVH67" s="2"/>
      <c r="DVI67" s="2"/>
      <c r="DVJ67" s="2"/>
      <c r="DVK67" s="2"/>
      <c r="DVL67" s="2"/>
      <c r="DVM67" s="2"/>
      <c r="DVN67" s="2"/>
      <c r="DVO67" s="2"/>
      <c r="DVP67" s="2"/>
      <c r="DVQ67" s="2"/>
      <c r="DVR67" s="2"/>
      <c r="DVS67" s="2"/>
      <c r="DVT67" s="2"/>
      <c r="DVU67" s="2"/>
      <c r="DVV67" s="2"/>
      <c r="DVW67" s="2"/>
      <c r="DVX67" s="2"/>
      <c r="DVY67" s="2"/>
      <c r="DVZ67" s="2"/>
      <c r="DWA67" s="2"/>
      <c r="DWB67" s="2"/>
      <c r="DWC67" s="2"/>
      <c r="DWD67" s="2"/>
      <c r="DWE67" s="2"/>
      <c r="DWF67" s="2"/>
      <c r="DWG67" s="2"/>
      <c r="DWH67" s="2"/>
      <c r="DWI67" s="2"/>
      <c r="DWJ67" s="2"/>
      <c r="DWK67" s="2"/>
      <c r="DWL67" s="2"/>
      <c r="DWM67" s="2"/>
      <c r="DWN67" s="2"/>
      <c r="DWO67" s="2"/>
      <c r="DWP67" s="2"/>
      <c r="DWQ67" s="2"/>
      <c r="DWR67" s="2"/>
      <c r="DWS67" s="2"/>
      <c r="DWT67" s="2"/>
      <c r="DWU67" s="2"/>
      <c r="DWV67" s="2"/>
      <c r="DWW67" s="2"/>
      <c r="DWX67" s="2"/>
      <c r="DWY67" s="2"/>
      <c r="DWZ67" s="2"/>
      <c r="DXA67" s="2"/>
      <c r="DXB67" s="2"/>
      <c r="DXC67" s="2"/>
      <c r="DXD67" s="2"/>
      <c r="DXE67" s="2"/>
      <c r="DXF67" s="2"/>
      <c r="DXG67" s="2"/>
      <c r="DXH67" s="2"/>
      <c r="DXI67" s="2"/>
      <c r="DXJ67" s="2"/>
      <c r="DXK67" s="2"/>
      <c r="DXL67" s="2"/>
      <c r="DXM67" s="2"/>
      <c r="DXN67" s="2"/>
      <c r="DXO67" s="2"/>
      <c r="DXP67" s="2"/>
      <c r="DXQ67" s="2"/>
      <c r="DXR67" s="2"/>
      <c r="DXS67" s="2"/>
      <c r="DXT67" s="2"/>
      <c r="DXU67" s="2"/>
      <c r="DXV67" s="2"/>
      <c r="DXW67" s="2"/>
      <c r="DXX67" s="2"/>
      <c r="DXY67" s="2"/>
      <c r="DXZ67" s="2"/>
      <c r="DYA67" s="2"/>
      <c r="DYB67" s="2"/>
      <c r="DYC67" s="2"/>
      <c r="DYD67" s="2"/>
      <c r="DYE67" s="2"/>
      <c r="DYF67" s="2"/>
      <c r="DYG67" s="2"/>
      <c r="DYH67" s="2"/>
      <c r="DYI67" s="2"/>
      <c r="DYJ67" s="2"/>
      <c r="DYK67" s="2"/>
      <c r="DYL67" s="2"/>
      <c r="DYM67" s="2"/>
      <c r="DYN67" s="2"/>
      <c r="DYO67" s="2"/>
      <c r="DYP67" s="2"/>
      <c r="DYQ67" s="2"/>
      <c r="DYR67" s="2"/>
      <c r="DYS67" s="2"/>
      <c r="DYT67" s="2"/>
      <c r="DYU67" s="2"/>
      <c r="DYV67" s="2"/>
      <c r="DYW67" s="2"/>
      <c r="DYX67" s="2"/>
      <c r="DYY67" s="2"/>
      <c r="DYZ67" s="2"/>
      <c r="DZA67" s="2"/>
      <c r="DZB67" s="2"/>
      <c r="DZC67" s="2"/>
      <c r="DZD67" s="2"/>
      <c r="DZE67" s="2"/>
      <c r="DZF67" s="2"/>
      <c r="DZG67" s="2"/>
      <c r="DZH67" s="2"/>
      <c r="DZI67" s="2"/>
      <c r="DZJ67" s="2"/>
      <c r="DZK67" s="2"/>
      <c r="DZL67" s="2"/>
      <c r="DZM67" s="2"/>
      <c r="DZN67" s="2"/>
      <c r="DZO67" s="2"/>
      <c r="DZP67" s="2"/>
      <c r="DZQ67" s="2"/>
      <c r="DZR67" s="2"/>
      <c r="DZS67" s="2"/>
      <c r="DZT67" s="2"/>
      <c r="DZU67" s="2"/>
      <c r="DZV67" s="2"/>
      <c r="DZW67" s="2"/>
      <c r="DZX67" s="2"/>
      <c r="DZY67" s="2"/>
      <c r="DZZ67" s="2"/>
      <c r="EAA67" s="2"/>
      <c r="EAB67" s="2"/>
      <c r="EAC67" s="2"/>
      <c r="EAD67" s="2"/>
      <c r="EAE67" s="2"/>
      <c r="EAF67" s="2"/>
      <c r="EAG67" s="2"/>
      <c r="EAH67" s="2"/>
      <c r="EAI67" s="2"/>
      <c r="EAJ67" s="2"/>
      <c r="EAK67" s="2"/>
      <c r="EAL67" s="2"/>
      <c r="EAM67" s="2"/>
      <c r="EAN67" s="2"/>
      <c r="EAO67" s="2"/>
      <c r="EAP67" s="2"/>
      <c r="EAQ67" s="2"/>
      <c r="EAR67" s="2"/>
      <c r="EAS67" s="2"/>
      <c r="EAT67" s="2"/>
      <c r="EAU67" s="2"/>
      <c r="EAV67" s="2"/>
      <c r="EAW67" s="2"/>
      <c r="EAX67" s="2"/>
      <c r="EAY67" s="2"/>
      <c r="EAZ67" s="2"/>
      <c r="EBA67" s="2"/>
      <c r="EBB67" s="2"/>
      <c r="EBC67" s="2"/>
      <c r="EBD67" s="2"/>
      <c r="EBE67" s="2"/>
      <c r="EBF67" s="2"/>
      <c r="EBG67" s="2"/>
      <c r="EBH67" s="2"/>
      <c r="EBI67" s="2"/>
      <c r="EBJ67" s="2"/>
      <c r="EBK67" s="2"/>
      <c r="EBL67" s="2"/>
      <c r="EBM67" s="2"/>
      <c r="EBN67" s="2"/>
      <c r="EBO67" s="2"/>
      <c r="EBP67" s="2"/>
      <c r="EBQ67" s="2"/>
      <c r="EBR67" s="2"/>
      <c r="EBS67" s="2"/>
      <c r="EBT67" s="2"/>
      <c r="EBU67" s="2"/>
      <c r="EBV67" s="2"/>
      <c r="EBW67" s="2"/>
      <c r="EBX67" s="2"/>
      <c r="EBY67" s="2"/>
      <c r="EBZ67" s="2"/>
      <c r="ECA67" s="2"/>
      <c r="ECB67" s="2"/>
      <c r="ECC67" s="2"/>
      <c r="ECD67" s="2"/>
      <c r="ECE67" s="2"/>
      <c r="ECF67" s="2"/>
      <c r="ECG67" s="2"/>
      <c r="ECH67" s="2"/>
      <c r="ECI67" s="2"/>
      <c r="ECJ67" s="2"/>
      <c r="ECK67" s="2"/>
      <c r="ECL67" s="2"/>
      <c r="ECM67" s="2"/>
      <c r="ECN67" s="2"/>
      <c r="ECO67" s="2"/>
      <c r="ECP67" s="2"/>
      <c r="ECQ67" s="2"/>
      <c r="ECR67" s="2"/>
      <c r="ECS67" s="2"/>
      <c r="ECT67" s="2"/>
      <c r="ECU67" s="2"/>
      <c r="ECV67" s="2"/>
      <c r="ECW67" s="2"/>
      <c r="ECX67" s="2"/>
      <c r="ECY67" s="2"/>
      <c r="ECZ67" s="2"/>
      <c r="EDA67" s="2"/>
      <c r="EDB67" s="2"/>
      <c r="EDC67" s="2"/>
      <c r="EDD67" s="2"/>
      <c r="EDE67" s="2"/>
      <c r="EDF67" s="2"/>
      <c r="EDG67" s="2"/>
      <c r="EDH67" s="2"/>
      <c r="EDI67" s="2"/>
      <c r="EDJ67" s="2"/>
      <c r="EDK67" s="2"/>
      <c r="EDL67" s="2"/>
      <c r="EDM67" s="2"/>
      <c r="EDN67" s="2"/>
      <c r="EDO67" s="2"/>
      <c r="EDP67" s="2"/>
      <c r="EDQ67" s="2"/>
      <c r="EDR67" s="2"/>
      <c r="EDS67" s="2"/>
      <c r="EDT67" s="2"/>
      <c r="EDU67" s="2"/>
      <c r="EDV67" s="2"/>
      <c r="EDW67" s="2"/>
      <c r="EDX67" s="2"/>
      <c r="EDY67" s="2"/>
      <c r="EDZ67" s="2"/>
      <c r="EEA67" s="2"/>
      <c r="EEB67" s="2"/>
      <c r="EEC67" s="2"/>
      <c r="EED67" s="2"/>
      <c r="EEE67" s="2"/>
      <c r="EEF67" s="2"/>
      <c r="EEG67" s="2"/>
      <c r="EEH67" s="2"/>
      <c r="EEI67" s="2"/>
      <c r="EEJ67" s="2"/>
      <c r="EEK67" s="2"/>
      <c r="EEL67" s="2"/>
      <c r="EEM67" s="2"/>
      <c r="EEN67" s="2"/>
      <c r="EEO67" s="2"/>
      <c r="EEP67" s="2"/>
      <c r="EEQ67" s="2"/>
      <c r="EER67" s="2"/>
      <c r="EES67" s="2"/>
      <c r="EET67" s="2"/>
      <c r="EEU67" s="2"/>
      <c r="EEV67" s="2"/>
      <c r="EEW67" s="2"/>
      <c r="EEX67" s="2"/>
      <c r="EEY67" s="2"/>
      <c r="EEZ67" s="2"/>
      <c r="EFA67" s="2"/>
      <c r="EFB67" s="2"/>
      <c r="EFC67" s="2"/>
      <c r="EFD67" s="2"/>
      <c r="EFE67" s="2"/>
      <c r="EFF67" s="2"/>
      <c r="EFG67" s="2"/>
      <c r="EFH67" s="2"/>
      <c r="EFI67" s="2"/>
      <c r="EFJ67" s="2"/>
      <c r="EFK67" s="2"/>
      <c r="EFL67" s="2"/>
      <c r="EFM67" s="2"/>
      <c r="EFN67" s="2"/>
      <c r="EFO67" s="2"/>
      <c r="EFP67" s="2"/>
      <c r="EFQ67" s="2"/>
      <c r="EFR67" s="2"/>
      <c r="EFS67" s="2"/>
      <c r="EFT67" s="2"/>
      <c r="EFU67" s="2"/>
      <c r="EFV67" s="2"/>
      <c r="EFW67" s="2"/>
      <c r="EFX67" s="2"/>
      <c r="EFY67" s="2"/>
      <c r="EFZ67" s="2"/>
      <c r="EGA67" s="2"/>
      <c r="EGB67" s="2"/>
      <c r="EGC67" s="2"/>
      <c r="EGD67" s="2"/>
      <c r="EGE67" s="2"/>
      <c r="EGF67" s="2"/>
      <c r="EGG67" s="2"/>
      <c r="EGH67" s="2"/>
      <c r="EGI67" s="2"/>
      <c r="EGJ67" s="2"/>
      <c r="EGK67" s="2"/>
      <c r="EGL67" s="2"/>
      <c r="EGM67" s="2"/>
      <c r="EGN67" s="2"/>
      <c r="EGO67" s="2"/>
      <c r="EGP67" s="2"/>
      <c r="EGQ67" s="2"/>
      <c r="EGR67" s="2"/>
      <c r="EGS67" s="2"/>
      <c r="EGT67" s="2"/>
      <c r="EGU67" s="2"/>
      <c r="EGV67" s="2"/>
      <c r="EGW67" s="2"/>
      <c r="EGX67" s="2"/>
      <c r="EGY67" s="2"/>
      <c r="EGZ67" s="2"/>
      <c r="EHA67" s="2"/>
      <c r="EHB67" s="2"/>
      <c r="EHC67" s="2"/>
      <c r="EHD67" s="2"/>
      <c r="EHE67" s="2"/>
      <c r="EHF67" s="2"/>
      <c r="EHG67" s="2"/>
      <c r="EHH67" s="2"/>
      <c r="EHI67" s="2"/>
      <c r="EHJ67" s="2"/>
      <c r="EHK67" s="2"/>
      <c r="EHL67" s="2"/>
      <c r="EHM67" s="2"/>
      <c r="EHN67" s="2"/>
      <c r="EHO67" s="2"/>
      <c r="EHP67" s="2"/>
      <c r="EHQ67" s="2"/>
      <c r="EHR67" s="2"/>
      <c r="EHS67" s="2"/>
      <c r="EHT67" s="2"/>
      <c r="EHU67" s="2"/>
      <c r="EHV67" s="2"/>
      <c r="EHW67" s="2"/>
      <c r="EHX67" s="2"/>
      <c r="EHY67" s="2"/>
      <c r="EHZ67" s="2"/>
      <c r="EIA67" s="2"/>
      <c r="EIB67" s="2"/>
      <c r="EIC67" s="2"/>
      <c r="EID67" s="2"/>
      <c r="EIE67" s="2"/>
      <c r="EIF67" s="2"/>
      <c r="EIG67" s="2"/>
      <c r="EIH67" s="2"/>
      <c r="EII67" s="2"/>
      <c r="EIJ67" s="2"/>
      <c r="EIK67" s="2"/>
      <c r="EIL67" s="2"/>
      <c r="EIM67" s="2"/>
      <c r="EIN67" s="2"/>
      <c r="EIO67" s="2"/>
      <c r="EIP67" s="2"/>
      <c r="EIQ67" s="2"/>
      <c r="EIR67" s="2"/>
      <c r="EIS67" s="2"/>
      <c r="EIT67" s="2"/>
      <c r="EIU67" s="2"/>
      <c r="EIV67" s="2"/>
      <c r="EIW67" s="2"/>
      <c r="EIX67" s="2"/>
      <c r="EIY67" s="2"/>
      <c r="EIZ67" s="2"/>
      <c r="EJA67" s="2"/>
      <c r="EJB67" s="2"/>
      <c r="EJC67" s="2"/>
      <c r="EJD67" s="2"/>
      <c r="EJE67" s="2"/>
      <c r="EJF67" s="2"/>
      <c r="EJG67" s="2"/>
      <c r="EJH67" s="2"/>
      <c r="EJI67" s="2"/>
      <c r="EJJ67" s="2"/>
      <c r="EJK67" s="2"/>
      <c r="EJL67" s="2"/>
      <c r="EJM67" s="2"/>
      <c r="EJN67" s="2"/>
      <c r="EJO67" s="2"/>
      <c r="EJP67" s="2"/>
      <c r="EJQ67" s="2"/>
      <c r="EJR67" s="2"/>
      <c r="EJS67" s="2"/>
      <c r="EJT67" s="2"/>
      <c r="EJU67" s="2"/>
      <c r="EJV67" s="2"/>
      <c r="EJW67" s="2"/>
      <c r="EJX67" s="2"/>
      <c r="EJY67" s="2"/>
      <c r="EJZ67" s="2"/>
      <c r="EKA67" s="2"/>
      <c r="EKB67" s="2"/>
      <c r="EKC67" s="2"/>
      <c r="EKD67" s="2"/>
      <c r="EKE67" s="2"/>
      <c r="EKF67" s="2"/>
      <c r="EKG67" s="2"/>
      <c r="EKH67" s="2"/>
      <c r="EKI67" s="2"/>
      <c r="EKJ67" s="2"/>
      <c r="EKK67" s="2"/>
      <c r="EKL67" s="2"/>
      <c r="EKM67" s="2"/>
      <c r="EKN67" s="2"/>
      <c r="EKO67" s="2"/>
      <c r="EKP67" s="2"/>
      <c r="EKQ67" s="2"/>
      <c r="EKR67" s="2"/>
      <c r="EKS67" s="2"/>
      <c r="EKT67" s="2"/>
      <c r="EKU67" s="2"/>
      <c r="EKV67" s="2"/>
      <c r="EKW67" s="2"/>
      <c r="EKX67" s="2"/>
      <c r="EKY67" s="2"/>
      <c r="EKZ67" s="2"/>
      <c r="ELA67" s="2"/>
      <c r="ELB67" s="2"/>
      <c r="ELC67" s="2"/>
      <c r="ELD67" s="2"/>
      <c r="ELE67" s="2"/>
      <c r="ELF67" s="2"/>
      <c r="ELG67" s="2"/>
      <c r="ELH67" s="2"/>
      <c r="ELI67" s="2"/>
      <c r="ELJ67" s="2"/>
      <c r="ELK67" s="2"/>
      <c r="ELL67" s="2"/>
      <c r="ELM67" s="2"/>
      <c r="ELN67" s="2"/>
      <c r="ELO67" s="2"/>
      <c r="ELP67" s="2"/>
      <c r="ELQ67" s="2"/>
      <c r="ELR67" s="2"/>
      <c r="ELS67" s="2"/>
      <c r="ELT67" s="2"/>
      <c r="ELU67" s="2"/>
      <c r="ELV67" s="2"/>
      <c r="ELW67" s="2"/>
      <c r="ELX67" s="2"/>
      <c r="ELY67" s="2"/>
      <c r="ELZ67" s="2"/>
      <c r="EMA67" s="2"/>
      <c r="EMB67" s="2"/>
      <c r="EMC67" s="2"/>
      <c r="EMD67" s="2"/>
      <c r="EME67" s="2"/>
      <c r="EMF67" s="2"/>
      <c r="EMG67" s="2"/>
      <c r="EMH67" s="2"/>
      <c r="EMI67" s="2"/>
      <c r="EMJ67" s="2"/>
      <c r="EMK67" s="2"/>
      <c r="EML67" s="2"/>
      <c r="EMM67" s="2"/>
      <c r="EMN67" s="2"/>
      <c r="EMO67" s="2"/>
      <c r="EMP67" s="2"/>
      <c r="EMQ67" s="2"/>
      <c r="EMR67" s="2"/>
      <c r="EMS67" s="2"/>
      <c r="EMT67" s="2"/>
      <c r="EMU67" s="2"/>
      <c r="EMV67" s="2"/>
      <c r="EMW67" s="2"/>
      <c r="EMX67" s="2"/>
      <c r="EMY67" s="2"/>
      <c r="EMZ67" s="2"/>
      <c r="ENA67" s="2"/>
      <c r="ENB67" s="2"/>
      <c r="ENC67" s="2"/>
      <c r="END67" s="2"/>
      <c r="ENE67" s="2"/>
      <c r="ENF67" s="2"/>
      <c r="ENG67" s="2"/>
      <c r="ENH67" s="2"/>
      <c r="ENI67" s="2"/>
      <c r="ENJ67" s="2"/>
      <c r="ENK67" s="2"/>
      <c r="ENL67" s="2"/>
      <c r="ENM67" s="2"/>
      <c r="ENN67" s="2"/>
      <c r="ENO67" s="2"/>
      <c r="ENP67" s="2"/>
      <c r="ENQ67" s="2"/>
      <c r="ENR67" s="2"/>
      <c r="ENS67" s="2"/>
      <c r="ENT67" s="2"/>
      <c r="ENU67" s="2"/>
      <c r="ENV67" s="2"/>
      <c r="ENW67" s="2"/>
      <c r="ENX67" s="2"/>
      <c r="ENY67" s="2"/>
      <c r="ENZ67" s="2"/>
      <c r="EOA67" s="2"/>
      <c r="EOB67" s="2"/>
      <c r="EOC67" s="2"/>
      <c r="EOD67" s="2"/>
      <c r="EOE67" s="2"/>
      <c r="EOF67" s="2"/>
      <c r="EOG67" s="2"/>
      <c r="EOH67" s="2"/>
      <c r="EOI67" s="2"/>
      <c r="EOJ67" s="2"/>
      <c r="EOK67" s="2"/>
      <c r="EOL67" s="2"/>
      <c r="EOM67" s="2"/>
      <c r="EON67" s="2"/>
      <c r="EOO67" s="2"/>
      <c r="EOP67" s="2"/>
      <c r="EOQ67" s="2"/>
      <c r="EOR67" s="2"/>
      <c r="EOS67" s="2"/>
      <c r="EOT67" s="2"/>
      <c r="EOU67" s="2"/>
      <c r="EOV67" s="2"/>
      <c r="EOW67" s="2"/>
      <c r="EOX67" s="2"/>
      <c r="EOY67" s="2"/>
      <c r="EOZ67" s="2"/>
      <c r="EPA67" s="2"/>
      <c r="EPB67" s="2"/>
      <c r="EPC67" s="2"/>
      <c r="EPD67" s="2"/>
      <c r="EPE67" s="2"/>
      <c r="EPF67" s="2"/>
      <c r="EPG67" s="2"/>
      <c r="EPH67" s="2"/>
      <c r="EPI67" s="2"/>
      <c r="EPJ67" s="2"/>
      <c r="EPK67" s="2"/>
      <c r="EPL67" s="2"/>
      <c r="EPM67" s="2"/>
      <c r="EPN67" s="2"/>
      <c r="EPO67" s="2"/>
      <c r="EPP67" s="2"/>
      <c r="EPQ67" s="2"/>
      <c r="EPR67" s="2"/>
      <c r="EPS67" s="2"/>
      <c r="EPT67" s="2"/>
      <c r="EPU67" s="2"/>
      <c r="EPV67" s="2"/>
      <c r="EPW67" s="2"/>
      <c r="EPX67" s="2"/>
      <c r="EPY67" s="2"/>
      <c r="EPZ67" s="2"/>
      <c r="EQA67" s="2"/>
      <c r="EQB67" s="2"/>
      <c r="EQC67" s="2"/>
      <c r="EQD67" s="2"/>
      <c r="EQE67" s="2"/>
      <c r="EQF67" s="2"/>
      <c r="EQG67" s="2"/>
      <c r="EQH67" s="2"/>
      <c r="EQI67" s="2"/>
      <c r="EQJ67" s="2"/>
      <c r="EQK67" s="2"/>
      <c r="EQL67" s="2"/>
      <c r="EQM67" s="2"/>
      <c r="EQN67" s="2"/>
      <c r="EQO67" s="2"/>
      <c r="EQP67" s="2"/>
      <c r="EQQ67" s="2"/>
      <c r="EQR67" s="2"/>
      <c r="EQS67" s="2"/>
      <c r="EQT67" s="2"/>
      <c r="EQU67" s="2"/>
      <c r="EQV67" s="2"/>
      <c r="EQW67" s="2"/>
      <c r="EQX67" s="2"/>
      <c r="EQY67" s="2"/>
      <c r="EQZ67" s="2"/>
      <c r="ERA67" s="2"/>
      <c r="ERB67" s="2"/>
      <c r="ERC67" s="2"/>
      <c r="ERD67" s="2"/>
      <c r="ERE67" s="2"/>
      <c r="ERF67" s="2"/>
      <c r="ERG67" s="2"/>
      <c r="ERH67" s="2"/>
      <c r="ERI67" s="2"/>
      <c r="ERJ67" s="2"/>
      <c r="ERK67" s="2"/>
      <c r="ERL67" s="2"/>
      <c r="ERM67" s="2"/>
      <c r="ERN67" s="2"/>
      <c r="ERO67" s="2"/>
      <c r="ERP67" s="2"/>
      <c r="ERQ67" s="2"/>
      <c r="ERR67" s="2"/>
      <c r="ERS67" s="2"/>
      <c r="ERT67" s="2"/>
      <c r="ERU67" s="2"/>
      <c r="ERV67" s="2"/>
      <c r="ERW67" s="2"/>
      <c r="ERX67" s="2"/>
      <c r="ERY67" s="2"/>
      <c r="ERZ67" s="2"/>
      <c r="ESA67" s="2"/>
      <c r="ESB67" s="2"/>
      <c r="ESC67" s="2"/>
      <c r="ESD67" s="2"/>
      <c r="ESE67" s="2"/>
      <c r="ESF67" s="2"/>
      <c r="ESG67" s="2"/>
      <c r="ESH67" s="2"/>
      <c r="ESI67" s="2"/>
      <c r="ESJ67" s="2"/>
      <c r="ESK67" s="2"/>
      <c r="ESL67" s="2"/>
      <c r="ESM67" s="2"/>
      <c r="ESN67" s="2"/>
      <c r="ESO67" s="2"/>
      <c r="ESP67" s="2"/>
      <c r="ESQ67" s="2"/>
      <c r="ESR67" s="2"/>
      <c r="ESS67" s="2"/>
      <c r="EST67" s="2"/>
      <c r="ESU67" s="2"/>
      <c r="ESV67" s="2"/>
      <c r="ESW67" s="2"/>
      <c r="ESX67" s="2"/>
      <c r="ESY67" s="2"/>
      <c r="ESZ67" s="2"/>
      <c r="ETA67" s="2"/>
      <c r="ETB67" s="2"/>
      <c r="ETC67" s="2"/>
      <c r="ETD67" s="2"/>
      <c r="ETE67" s="2"/>
      <c r="ETF67" s="2"/>
      <c r="ETG67" s="2"/>
      <c r="ETH67" s="2"/>
      <c r="ETI67" s="2"/>
      <c r="ETJ67" s="2"/>
      <c r="ETK67" s="2"/>
      <c r="ETL67" s="2"/>
      <c r="ETM67" s="2"/>
      <c r="ETN67" s="2"/>
      <c r="ETO67" s="2"/>
      <c r="ETP67" s="2"/>
      <c r="ETQ67" s="2"/>
      <c r="ETR67" s="2"/>
      <c r="ETS67" s="2"/>
      <c r="ETT67" s="2"/>
      <c r="ETU67" s="2"/>
      <c r="ETV67" s="2"/>
      <c r="ETW67" s="2"/>
      <c r="ETX67" s="2"/>
      <c r="ETY67" s="2"/>
      <c r="ETZ67" s="2"/>
      <c r="EUA67" s="2"/>
      <c r="EUB67" s="2"/>
      <c r="EUC67" s="2"/>
      <c r="EUD67" s="2"/>
      <c r="EUE67" s="2"/>
      <c r="EUF67" s="2"/>
      <c r="EUG67" s="2"/>
      <c r="EUH67" s="2"/>
      <c r="EUI67" s="2"/>
      <c r="EUJ67" s="2"/>
      <c r="EUK67" s="2"/>
      <c r="EUL67" s="2"/>
      <c r="EUM67" s="2"/>
      <c r="EUN67" s="2"/>
      <c r="EUO67" s="2"/>
      <c r="EUP67" s="2"/>
      <c r="EUQ67" s="2"/>
      <c r="EUR67" s="2"/>
      <c r="EUS67" s="2"/>
      <c r="EUT67" s="2"/>
      <c r="EUU67" s="2"/>
      <c r="EUV67" s="2"/>
      <c r="EUW67" s="2"/>
      <c r="EUX67" s="2"/>
      <c r="EUY67" s="2"/>
      <c r="EUZ67" s="2"/>
      <c r="EVA67" s="2"/>
      <c r="EVB67" s="2"/>
      <c r="EVC67" s="2"/>
      <c r="EVD67" s="2"/>
      <c r="EVE67" s="2"/>
      <c r="EVF67" s="2"/>
      <c r="EVG67" s="2"/>
      <c r="EVH67" s="2"/>
      <c r="EVI67" s="2"/>
      <c r="EVJ67" s="2"/>
      <c r="EVK67" s="2"/>
      <c r="EVL67" s="2"/>
      <c r="EVM67" s="2"/>
      <c r="EVN67" s="2"/>
      <c r="EVO67" s="2"/>
      <c r="EVP67" s="2"/>
      <c r="EVQ67" s="2"/>
      <c r="EVR67" s="2"/>
      <c r="EVS67" s="2"/>
      <c r="EVT67" s="2"/>
      <c r="EVU67" s="2"/>
      <c r="EVV67" s="2"/>
      <c r="EVW67" s="2"/>
      <c r="EVX67" s="2"/>
      <c r="EVY67" s="2"/>
      <c r="EVZ67" s="2"/>
      <c r="EWA67" s="2"/>
      <c r="EWB67" s="2"/>
      <c r="EWC67" s="2"/>
      <c r="EWD67" s="2"/>
      <c r="EWE67" s="2"/>
      <c r="EWF67" s="2"/>
      <c r="EWG67" s="2"/>
      <c r="EWH67" s="2"/>
      <c r="EWI67" s="2"/>
      <c r="EWJ67" s="2"/>
      <c r="EWK67" s="2"/>
      <c r="EWL67" s="2"/>
      <c r="EWM67" s="2"/>
      <c r="EWN67" s="2"/>
      <c r="EWO67" s="2"/>
      <c r="EWP67" s="2"/>
      <c r="EWQ67" s="2"/>
      <c r="EWR67" s="2"/>
      <c r="EWS67" s="2"/>
      <c r="EWT67" s="2"/>
      <c r="EWU67" s="2"/>
      <c r="EWV67" s="2"/>
      <c r="EWW67" s="2"/>
      <c r="EWX67" s="2"/>
      <c r="EWY67" s="2"/>
      <c r="EWZ67" s="2"/>
      <c r="EXA67" s="2"/>
      <c r="EXB67" s="2"/>
      <c r="EXC67" s="2"/>
      <c r="EXD67" s="2"/>
      <c r="EXE67" s="2"/>
      <c r="EXF67" s="2"/>
      <c r="EXG67" s="2"/>
      <c r="EXH67" s="2"/>
      <c r="EXI67" s="2"/>
      <c r="EXJ67" s="2"/>
      <c r="EXK67" s="2"/>
      <c r="EXL67" s="2"/>
      <c r="EXM67" s="2"/>
      <c r="EXN67" s="2"/>
      <c r="EXO67" s="2"/>
      <c r="EXP67" s="2"/>
      <c r="EXQ67" s="2"/>
      <c r="EXR67" s="2"/>
      <c r="EXS67" s="2"/>
      <c r="EXT67" s="2"/>
      <c r="EXU67" s="2"/>
      <c r="EXV67" s="2"/>
      <c r="EXW67" s="2"/>
      <c r="EXX67" s="2"/>
      <c r="EXY67" s="2"/>
      <c r="EXZ67" s="2"/>
      <c r="EYA67" s="2"/>
      <c r="EYB67" s="2"/>
      <c r="EYC67" s="2"/>
      <c r="EYD67" s="2"/>
      <c r="EYE67" s="2"/>
      <c r="EYF67" s="2"/>
      <c r="EYG67" s="2"/>
      <c r="EYH67" s="2"/>
      <c r="EYI67" s="2"/>
      <c r="EYJ67" s="2"/>
      <c r="EYK67" s="2"/>
      <c r="EYL67" s="2"/>
      <c r="EYM67" s="2"/>
      <c r="EYN67" s="2"/>
      <c r="EYO67" s="2"/>
      <c r="EYP67" s="2"/>
      <c r="EYQ67" s="2"/>
      <c r="EYR67" s="2"/>
      <c r="EYS67" s="2"/>
      <c r="EYT67" s="2"/>
      <c r="EYU67" s="2"/>
      <c r="EYV67" s="2"/>
      <c r="EYW67" s="2"/>
      <c r="EYX67" s="2"/>
      <c r="EYY67" s="2"/>
      <c r="EYZ67" s="2"/>
      <c r="EZA67" s="2"/>
      <c r="EZB67" s="2"/>
      <c r="EZC67" s="2"/>
      <c r="EZD67" s="2"/>
      <c r="EZE67" s="2"/>
      <c r="EZF67" s="2"/>
      <c r="EZG67" s="2"/>
      <c r="EZH67" s="2"/>
      <c r="EZI67" s="2"/>
      <c r="EZJ67" s="2"/>
      <c r="EZK67" s="2"/>
      <c r="EZL67" s="2"/>
      <c r="EZM67" s="2"/>
      <c r="EZN67" s="2"/>
      <c r="EZO67" s="2"/>
      <c r="EZP67" s="2"/>
      <c r="EZQ67" s="2"/>
      <c r="EZR67" s="2"/>
      <c r="EZS67" s="2"/>
      <c r="EZT67" s="2"/>
      <c r="EZU67" s="2"/>
      <c r="EZV67" s="2"/>
      <c r="EZW67" s="2"/>
      <c r="EZX67" s="2"/>
      <c r="EZY67" s="2"/>
      <c r="EZZ67" s="2"/>
      <c r="FAA67" s="2"/>
      <c r="FAB67" s="2"/>
      <c r="FAC67" s="2"/>
      <c r="FAD67" s="2"/>
      <c r="FAE67" s="2"/>
      <c r="FAF67" s="2"/>
      <c r="FAG67" s="2"/>
      <c r="FAH67" s="2"/>
      <c r="FAI67" s="2"/>
      <c r="FAJ67" s="2"/>
      <c r="FAK67" s="2"/>
      <c r="FAL67" s="2"/>
      <c r="FAM67" s="2"/>
      <c r="FAN67" s="2"/>
      <c r="FAO67" s="2"/>
      <c r="FAP67" s="2"/>
      <c r="FAQ67" s="2"/>
      <c r="FAR67" s="2"/>
      <c r="FAS67" s="2"/>
      <c r="FAT67" s="2"/>
      <c r="FAU67" s="2"/>
      <c r="FAV67" s="2"/>
      <c r="FAW67" s="2"/>
      <c r="FAX67" s="2"/>
      <c r="FAY67" s="2"/>
      <c r="FAZ67" s="2"/>
      <c r="FBA67" s="2"/>
      <c r="FBB67" s="2"/>
      <c r="FBC67" s="2"/>
      <c r="FBD67" s="2"/>
      <c r="FBE67" s="2"/>
      <c r="FBF67" s="2"/>
      <c r="FBG67" s="2"/>
      <c r="FBH67" s="2"/>
      <c r="FBI67" s="2"/>
      <c r="FBJ67" s="2"/>
      <c r="FBK67" s="2"/>
      <c r="FBL67" s="2"/>
      <c r="FBM67" s="2"/>
      <c r="FBN67" s="2"/>
      <c r="FBO67" s="2"/>
      <c r="FBP67" s="2"/>
      <c r="FBQ67" s="2"/>
      <c r="FBR67" s="2"/>
      <c r="FBS67" s="2"/>
      <c r="FBT67" s="2"/>
      <c r="FBU67" s="2"/>
      <c r="FBV67" s="2"/>
      <c r="FBW67" s="2"/>
      <c r="FBX67" s="2"/>
      <c r="FBY67" s="2"/>
      <c r="FBZ67" s="2"/>
      <c r="FCA67" s="2"/>
      <c r="FCB67" s="2"/>
      <c r="FCC67" s="2"/>
      <c r="FCD67" s="2"/>
      <c r="FCE67" s="2"/>
      <c r="FCF67" s="2"/>
      <c r="FCG67" s="2"/>
      <c r="FCH67" s="2"/>
      <c r="FCI67" s="2"/>
      <c r="FCJ67" s="2"/>
      <c r="FCK67" s="2"/>
      <c r="FCL67" s="2"/>
      <c r="FCM67" s="2"/>
      <c r="FCN67" s="2"/>
      <c r="FCO67" s="2"/>
      <c r="FCP67" s="2"/>
      <c r="FCQ67" s="2"/>
      <c r="FCR67" s="2"/>
      <c r="FCS67" s="2"/>
      <c r="FCT67" s="2"/>
      <c r="FCU67" s="2"/>
      <c r="FCV67" s="2"/>
      <c r="FCW67" s="2"/>
      <c r="FCX67" s="2"/>
      <c r="FCY67" s="2"/>
      <c r="FCZ67" s="2"/>
      <c r="FDA67" s="2"/>
      <c r="FDB67" s="2"/>
      <c r="FDC67" s="2"/>
      <c r="FDD67" s="2"/>
      <c r="FDE67" s="2"/>
      <c r="FDF67" s="2"/>
      <c r="FDG67" s="2"/>
      <c r="FDH67" s="2"/>
      <c r="FDI67" s="2"/>
      <c r="FDJ67" s="2"/>
      <c r="FDK67" s="2"/>
      <c r="FDL67" s="2"/>
      <c r="FDM67" s="2"/>
      <c r="FDN67" s="2"/>
      <c r="FDO67" s="2"/>
      <c r="FDP67" s="2"/>
      <c r="FDQ67" s="2"/>
      <c r="FDR67" s="2"/>
      <c r="FDS67" s="2"/>
      <c r="FDT67" s="2"/>
      <c r="FDU67" s="2"/>
      <c r="FDV67" s="2"/>
      <c r="FDW67" s="2"/>
      <c r="FDX67" s="2"/>
      <c r="FDY67" s="2"/>
      <c r="FDZ67" s="2"/>
      <c r="FEA67" s="2"/>
      <c r="FEB67" s="2"/>
      <c r="FEC67" s="2"/>
      <c r="FED67" s="2"/>
      <c r="FEE67" s="2"/>
      <c r="FEF67" s="2"/>
      <c r="FEG67" s="2"/>
      <c r="FEH67" s="2"/>
      <c r="FEI67" s="2"/>
      <c r="FEJ67" s="2"/>
      <c r="FEK67" s="2"/>
      <c r="FEL67" s="2"/>
      <c r="FEM67" s="2"/>
      <c r="FEN67" s="2"/>
      <c r="FEO67" s="2"/>
      <c r="FEP67" s="2"/>
      <c r="FEQ67" s="2"/>
      <c r="FER67" s="2"/>
      <c r="FES67" s="2"/>
      <c r="FET67" s="2"/>
      <c r="FEU67" s="2"/>
      <c r="FEV67" s="2"/>
      <c r="FEW67" s="2"/>
      <c r="FEX67" s="2"/>
      <c r="FEY67" s="2"/>
      <c r="FEZ67" s="2"/>
      <c r="FFA67" s="2"/>
      <c r="FFB67" s="2"/>
      <c r="FFC67" s="2"/>
      <c r="FFD67" s="2"/>
      <c r="FFE67" s="2"/>
      <c r="FFF67" s="2"/>
      <c r="FFG67" s="2"/>
      <c r="FFH67" s="2"/>
      <c r="FFI67" s="2"/>
      <c r="FFJ67" s="2"/>
      <c r="FFK67" s="2"/>
      <c r="FFL67" s="2"/>
      <c r="FFM67" s="2"/>
      <c r="FFN67" s="2"/>
      <c r="FFO67" s="2"/>
      <c r="FFP67" s="2"/>
      <c r="FFQ67" s="2"/>
      <c r="FFR67" s="2"/>
      <c r="FFS67" s="2"/>
      <c r="FFT67" s="2"/>
      <c r="FFU67" s="2"/>
      <c r="FFV67" s="2"/>
      <c r="FFW67" s="2"/>
      <c r="FFX67" s="2"/>
      <c r="FFY67" s="2"/>
      <c r="FFZ67" s="2"/>
      <c r="FGA67" s="2"/>
      <c r="FGB67" s="2"/>
      <c r="FGC67" s="2"/>
      <c r="FGD67" s="2"/>
      <c r="FGE67" s="2"/>
      <c r="FGF67" s="2"/>
      <c r="FGG67" s="2"/>
      <c r="FGH67" s="2"/>
      <c r="FGI67" s="2"/>
      <c r="FGJ67" s="2"/>
      <c r="FGK67" s="2"/>
      <c r="FGL67" s="2"/>
      <c r="FGM67" s="2"/>
      <c r="FGN67" s="2"/>
      <c r="FGO67" s="2"/>
      <c r="FGP67" s="2"/>
      <c r="FGQ67" s="2"/>
      <c r="FGR67" s="2"/>
      <c r="FGS67" s="2"/>
      <c r="FGT67" s="2"/>
      <c r="FGU67" s="2"/>
      <c r="FGV67" s="2"/>
      <c r="FGW67" s="2"/>
      <c r="FGX67" s="2"/>
      <c r="FGY67" s="2"/>
      <c r="FGZ67" s="2"/>
      <c r="FHA67" s="2"/>
      <c r="FHB67" s="2"/>
      <c r="FHC67" s="2"/>
      <c r="FHD67" s="2"/>
      <c r="FHE67" s="2"/>
      <c r="FHF67" s="2"/>
      <c r="FHG67" s="2"/>
      <c r="FHH67" s="2"/>
      <c r="FHI67" s="2"/>
      <c r="FHJ67" s="2"/>
      <c r="FHK67" s="2"/>
      <c r="FHL67" s="2"/>
      <c r="FHM67" s="2"/>
      <c r="FHN67" s="2"/>
      <c r="FHO67" s="2"/>
      <c r="FHP67" s="2"/>
      <c r="FHQ67" s="2"/>
      <c r="FHR67" s="2"/>
      <c r="FHS67" s="2"/>
      <c r="FHT67" s="2"/>
      <c r="FHU67" s="2"/>
      <c r="FHV67" s="2"/>
      <c r="FHW67" s="2"/>
      <c r="FHX67" s="2"/>
      <c r="FHY67" s="2"/>
      <c r="FHZ67" s="2"/>
      <c r="FIA67" s="2"/>
      <c r="FIB67" s="2"/>
      <c r="FIC67" s="2"/>
      <c r="FID67" s="2"/>
      <c r="FIE67" s="2"/>
      <c r="FIF67" s="2"/>
      <c r="FIG67" s="2"/>
      <c r="FIH67" s="2"/>
      <c r="FII67" s="2"/>
      <c r="FIJ67" s="2"/>
      <c r="FIK67" s="2"/>
      <c r="FIL67" s="2"/>
      <c r="FIM67" s="2"/>
      <c r="FIN67" s="2"/>
      <c r="FIO67" s="2"/>
      <c r="FIP67" s="2"/>
      <c r="FIQ67" s="2"/>
      <c r="FIR67" s="2"/>
      <c r="FIS67" s="2"/>
      <c r="FIT67" s="2"/>
      <c r="FIU67" s="2"/>
      <c r="FIV67" s="2"/>
      <c r="FIW67" s="2"/>
      <c r="FIX67" s="2"/>
      <c r="FIY67" s="2"/>
      <c r="FIZ67" s="2"/>
      <c r="FJA67" s="2"/>
      <c r="FJB67" s="2"/>
      <c r="FJC67" s="2"/>
      <c r="FJD67" s="2"/>
      <c r="FJE67" s="2"/>
      <c r="FJF67" s="2"/>
      <c r="FJG67" s="2"/>
      <c r="FJH67" s="2"/>
      <c r="FJI67" s="2"/>
      <c r="FJJ67" s="2"/>
      <c r="FJK67" s="2"/>
      <c r="FJL67" s="2"/>
      <c r="FJM67" s="2"/>
      <c r="FJN67" s="2"/>
      <c r="FJO67" s="2"/>
      <c r="FJP67" s="2"/>
      <c r="FJQ67" s="2"/>
      <c r="FJR67" s="2"/>
      <c r="FJS67" s="2"/>
      <c r="FJT67" s="2"/>
      <c r="FJU67" s="2"/>
      <c r="FJV67" s="2"/>
      <c r="FJW67" s="2"/>
      <c r="FJX67" s="2"/>
      <c r="FJY67" s="2"/>
      <c r="FJZ67" s="2"/>
      <c r="FKA67" s="2"/>
      <c r="FKB67" s="2"/>
      <c r="FKC67" s="2"/>
      <c r="FKD67" s="2"/>
      <c r="FKE67" s="2"/>
      <c r="FKF67" s="2"/>
      <c r="FKG67" s="2"/>
      <c r="FKH67" s="2"/>
      <c r="FKI67" s="2"/>
      <c r="FKJ67" s="2"/>
      <c r="FKK67" s="2"/>
      <c r="FKL67" s="2"/>
      <c r="FKM67" s="2"/>
      <c r="FKN67" s="2"/>
      <c r="FKO67" s="2"/>
      <c r="FKP67" s="2"/>
      <c r="FKQ67" s="2"/>
      <c r="FKR67" s="2"/>
      <c r="FKS67" s="2"/>
      <c r="FKT67" s="2"/>
      <c r="FKU67" s="2"/>
      <c r="FKV67" s="2"/>
      <c r="FKW67" s="2"/>
      <c r="FKX67" s="2"/>
      <c r="FKY67" s="2"/>
      <c r="FKZ67" s="2"/>
      <c r="FLA67" s="2"/>
      <c r="FLB67" s="2"/>
      <c r="FLC67" s="2"/>
      <c r="FLD67" s="2"/>
      <c r="FLE67" s="2"/>
      <c r="FLF67" s="2"/>
      <c r="FLG67" s="2"/>
      <c r="FLH67" s="2"/>
      <c r="FLI67" s="2"/>
      <c r="FLJ67" s="2"/>
      <c r="FLK67" s="2"/>
      <c r="FLL67" s="2"/>
      <c r="FLM67" s="2"/>
      <c r="FLN67" s="2"/>
      <c r="FLO67" s="2"/>
      <c r="FLP67" s="2"/>
      <c r="FLQ67" s="2"/>
      <c r="FLR67" s="2"/>
      <c r="FLS67" s="2"/>
      <c r="FLT67" s="2"/>
      <c r="FLU67" s="2"/>
      <c r="FLV67" s="2"/>
      <c r="FLW67" s="2"/>
      <c r="FLX67" s="2"/>
      <c r="FLY67" s="2"/>
      <c r="FLZ67" s="2"/>
      <c r="FMA67" s="2"/>
      <c r="FMB67" s="2"/>
      <c r="FMC67" s="2"/>
      <c r="FMD67" s="2"/>
      <c r="FME67" s="2"/>
      <c r="FMF67" s="2"/>
      <c r="FMG67" s="2"/>
      <c r="FMH67" s="2"/>
      <c r="FMI67" s="2"/>
      <c r="FMJ67" s="2"/>
      <c r="FMK67" s="2"/>
      <c r="FML67" s="2"/>
      <c r="FMM67" s="2"/>
      <c r="FMN67" s="2"/>
      <c r="FMO67" s="2"/>
      <c r="FMP67" s="2"/>
      <c r="FMQ67" s="2"/>
      <c r="FMR67" s="2"/>
      <c r="FMS67" s="2"/>
      <c r="FMT67" s="2"/>
      <c r="FMU67" s="2"/>
      <c r="FMV67" s="2"/>
      <c r="FMW67" s="2"/>
      <c r="FMX67" s="2"/>
      <c r="FMY67" s="2"/>
      <c r="FMZ67" s="2"/>
      <c r="FNA67" s="2"/>
      <c r="FNB67" s="2"/>
      <c r="FNC67" s="2"/>
      <c r="FND67" s="2"/>
      <c r="FNE67" s="2"/>
      <c r="FNF67" s="2"/>
      <c r="FNG67" s="2"/>
      <c r="FNH67" s="2"/>
      <c r="FNI67" s="2"/>
      <c r="FNJ67" s="2"/>
      <c r="FNK67" s="2"/>
      <c r="FNL67" s="2"/>
      <c r="FNM67" s="2"/>
      <c r="FNN67" s="2"/>
      <c r="FNO67" s="2"/>
      <c r="FNP67" s="2"/>
      <c r="FNQ67" s="2"/>
      <c r="FNR67" s="2"/>
      <c r="FNS67" s="2"/>
      <c r="FNT67" s="2"/>
      <c r="FNU67" s="2"/>
      <c r="FNV67" s="2"/>
      <c r="FNW67" s="2"/>
      <c r="FNX67" s="2"/>
      <c r="FNY67" s="2"/>
      <c r="FNZ67" s="2"/>
      <c r="FOA67" s="2"/>
      <c r="FOB67" s="2"/>
      <c r="FOC67" s="2"/>
      <c r="FOD67" s="2"/>
      <c r="FOE67" s="2"/>
      <c r="FOF67" s="2"/>
      <c r="FOG67" s="2"/>
      <c r="FOH67" s="2"/>
      <c r="FOI67" s="2"/>
      <c r="FOJ67" s="2"/>
      <c r="FOK67" s="2"/>
      <c r="FOL67" s="2"/>
      <c r="FOM67" s="2"/>
      <c r="FON67" s="2"/>
      <c r="FOO67" s="2"/>
      <c r="FOP67" s="2"/>
      <c r="FOQ67" s="2"/>
      <c r="FOR67" s="2"/>
      <c r="FOS67" s="2"/>
      <c r="FOT67" s="2"/>
      <c r="FOU67" s="2"/>
      <c r="FOV67" s="2"/>
      <c r="FOW67" s="2"/>
      <c r="FOX67" s="2"/>
      <c r="FOY67" s="2"/>
      <c r="FOZ67" s="2"/>
      <c r="FPA67" s="2"/>
      <c r="FPB67" s="2"/>
      <c r="FPC67" s="2"/>
      <c r="FPD67" s="2"/>
      <c r="FPE67" s="2"/>
      <c r="FPF67" s="2"/>
      <c r="FPG67" s="2"/>
      <c r="FPH67" s="2"/>
      <c r="FPI67" s="2"/>
      <c r="FPJ67" s="2"/>
      <c r="FPK67" s="2"/>
      <c r="FPL67" s="2"/>
      <c r="FPM67" s="2"/>
      <c r="FPN67" s="2"/>
      <c r="FPO67" s="2"/>
      <c r="FPP67" s="2"/>
      <c r="FPQ67" s="2"/>
      <c r="FPR67" s="2"/>
      <c r="FPS67" s="2"/>
      <c r="FPT67" s="2"/>
      <c r="FPU67" s="2"/>
      <c r="FPV67" s="2"/>
      <c r="FPW67" s="2"/>
      <c r="FPX67" s="2"/>
      <c r="FPY67" s="2"/>
      <c r="FPZ67" s="2"/>
      <c r="FQA67" s="2"/>
      <c r="FQB67" s="2"/>
      <c r="FQC67" s="2"/>
      <c r="FQD67" s="2"/>
      <c r="FQE67" s="2"/>
      <c r="FQF67" s="2"/>
      <c r="FQG67" s="2"/>
      <c r="FQH67" s="2"/>
      <c r="FQI67" s="2"/>
      <c r="FQJ67" s="2"/>
      <c r="FQK67" s="2"/>
      <c r="FQL67" s="2"/>
      <c r="FQM67" s="2"/>
      <c r="FQN67" s="2"/>
      <c r="FQO67" s="2"/>
      <c r="FQP67" s="2"/>
      <c r="FQQ67" s="2"/>
      <c r="FQR67" s="2"/>
      <c r="FQS67" s="2"/>
      <c r="FQT67" s="2"/>
      <c r="FQU67" s="2"/>
      <c r="FQV67" s="2"/>
      <c r="FQW67" s="2"/>
      <c r="FQX67" s="2"/>
      <c r="FQY67" s="2"/>
      <c r="FQZ67" s="2"/>
      <c r="FRA67" s="2"/>
      <c r="FRB67" s="2"/>
      <c r="FRC67" s="2"/>
      <c r="FRD67" s="2"/>
      <c r="FRE67" s="2"/>
      <c r="FRF67" s="2"/>
      <c r="FRG67" s="2"/>
      <c r="FRH67" s="2"/>
      <c r="FRI67" s="2"/>
      <c r="FRJ67" s="2"/>
      <c r="FRK67" s="2"/>
      <c r="FRL67" s="2"/>
      <c r="FRM67" s="2"/>
      <c r="FRN67" s="2"/>
      <c r="FRO67" s="2"/>
      <c r="FRP67" s="2"/>
      <c r="FRQ67" s="2"/>
      <c r="FRR67" s="2"/>
      <c r="FRS67" s="2"/>
      <c r="FRT67" s="2"/>
      <c r="FRU67" s="2"/>
      <c r="FRV67" s="2"/>
      <c r="FRW67" s="2"/>
      <c r="FRX67" s="2"/>
      <c r="FRY67" s="2"/>
      <c r="FRZ67" s="2"/>
      <c r="FSA67" s="2"/>
      <c r="FSB67" s="2"/>
      <c r="FSC67" s="2"/>
      <c r="FSD67" s="2"/>
      <c r="FSE67" s="2"/>
      <c r="FSF67" s="2"/>
      <c r="FSG67" s="2"/>
      <c r="FSH67" s="2"/>
      <c r="FSI67" s="2"/>
      <c r="FSJ67" s="2"/>
      <c r="FSK67" s="2"/>
      <c r="FSL67" s="2"/>
      <c r="FSM67" s="2"/>
      <c r="FSN67" s="2"/>
      <c r="FSO67" s="2"/>
      <c r="FSP67" s="2"/>
      <c r="FSQ67" s="2"/>
      <c r="FSR67" s="2"/>
      <c r="FSS67" s="2"/>
      <c r="FST67" s="2"/>
      <c r="FSU67" s="2"/>
      <c r="FSV67" s="2"/>
      <c r="FSW67" s="2"/>
      <c r="FSX67" s="2"/>
      <c r="FSY67" s="2"/>
      <c r="FSZ67" s="2"/>
      <c r="FTA67" s="2"/>
      <c r="FTB67" s="2"/>
      <c r="FTC67" s="2"/>
      <c r="FTD67" s="2"/>
      <c r="FTE67" s="2"/>
      <c r="FTF67" s="2"/>
      <c r="FTG67" s="2"/>
      <c r="FTH67" s="2"/>
      <c r="FTI67" s="2"/>
      <c r="FTJ67" s="2"/>
      <c r="FTK67" s="2"/>
      <c r="FTL67" s="2"/>
      <c r="FTM67" s="2"/>
      <c r="FTN67" s="2"/>
      <c r="FTO67" s="2"/>
      <c r="FTP67" s="2"/>
      <c r="FTQ67" s="2"/>
      <c r="FTR67" s="2"/>
      <c r="FTS67" s="2"/>
      <c r="FTT67" s="2"/>
      <c r="FTU67" s="2"/>
      <c r="FTV67" s="2"/>
      <c r="FTW67" s="2"/>
      <c r="FTX67" s="2"/>
      <c r="FTY67" s="2"/>
      <c r="FTZ67" s="2"/>
      <c r="FUA67" s="2"/>
      <c r="FUB67" s="2"/>
      <c r="FUC67" s="2"/>
      <c r="FUD67" s="2"/>
      <c r="FUE67" s="2"/>
      <c r="FUF67" s="2"/>
      <c r="FUG67" s="2"/>
      <c r="FUH67" s="2"/>
      <c r="FUI67" s="2"/>
      <c r="FUJ67" s="2"/>
      <c r="FUK67" s="2"/>
      <c r="FUL67" s="2"/>
      <c r="FUM67" s="2"/>
      <c r="FUN67" s="2"/>
      <c r="FUO67" s="2"/>
      <c r="FUP67" s="2"/>
      <c r="FUQ67" s="2"/>
      <c r="FUR67" s="2"/>
      <c r="FUS67" s="2"/>
      <c r="FUT67" s="2"/>
      <c r="FUU67" s="2"/>
      <c r="FUV67" s="2"/>
      <c r="FUW67" s="2"/>
      <c r="FUX67" s="2"/>
      <c r="FUY67" s="2"/>
      <c r="FUZ67" s="2"/>
      <c r="FVA67" s="2"/>
      <c r="FVB67" s="2"/>
      <c r="FVC67" s="2"/>
      <c r="FVD67" s="2"/>
      <c r="FVE67" s="2"/>
      <c r="FVF67" s="2"/>
      <c r="FVG67" s="2"/>
      <c r="FVH67" s="2"/>
      <c r="FVI67" s="2"/>
      <c r="FVJ67" s="2"/>
      <c r="FVK67" s="2"/>
      <c r="FVL67" s="2"/>
      <c r="FVM67" s="2"/>
      <c r="FVN67" s="2"/>
      <c r="FVO67" s="2"/>
      <c r="FVP67" s="2"/>
      <c r="FVQ67" s="2"/>
      <c r="FVR67" s="2"/>
      <c r="FVS67" s="2"/>
      <c r="FVT67" s="2"/>
      <c r="FVU67" s="2"/>
      <c r="FVV67" s="2"/>
      <c r="FVW67" s="2"/>
      <c r="FVX67" s="2"/>
      <c r="FVY67" s="2"/>
      <c r="FVZ67" s="2"/>
      <c r="FWA67" s="2"/>
      <c r="FWB67" s="2"/>
      <c r="FWC67" s="2"/>
      <c r="FWD67" s="2"/>
      <c r="FWE67" s="2"/>
      <c r="FWF67" s="2"/>
      <c r="FWG67" s="2"/>
      <c r="FWH67" s="2"/>
      <c r="FWI67" s="2"/>
      <c r="FWJ67" s="2"/>
      <c r="FWK67" s="2"/>
      <c r="FWL67" s="2"/>
      <c r="FWM67" s="2"/>
      <c r="FWN67" s="2"/>
      <c r="FWO67" s="2"/>
      <c r="FWP67" s="2"/>
      <c r="FWQ67" s="2"/>
      <c r="FWR67" s="2"/>
      <c r="FWS67" s="2"/>
      <c r="FWT67" s="2"/>
      <c r="FWU67" s="2"/>
      <c r="FWV67" s="2"/>
      <c r="FWW67" s="2"/>
      <c r="FWX67" s="2"/>
      <c r="FWY67" s="2"/>
      <c r="FWZ67" s="2"/>
      <c r="FXA67" s="2"/>
      <c r="FXB67" s="2"/>
      <c r="FXC67" s="2"/>
      <c r="FXD67" s="2"/>
      <c r="FXE67" s="2"/>
      <c r="FXF67" s="2"/>
      <c r="FXG67" s="2"/>
      <c r="FXH67" s="2"/>
      <c r="FXI67" s="2"/>
      <c r="FXJ67" s="2"/>
      <c r="FXK67" s="2"/>
      <c r="FXL67" s="2"/>
      <c r="FXM67" s="2"/>
      <c r="FXN67" s="2"/>
      <c r="FXO67" s="2"/>
      <c r="FXP67" s="2"/>
      <c r="FXQ67" s="2"/>
      <c r="FXR67" s="2"/>
      <c r="FXS67" s="2"/>
      <c r="FXT67" s="2"/>
      <c r="FXU67" s="2"/>
      <c r="FXV67" s="2"/>
      <c r="FXW67" s="2"/>
      <c r="FXX67" s="2"/>
      <c r="FXY67" s="2"/>
      <c r="FXZ67" s="2"/>
      <c r="FYA67" s="2"/>
      <c r="FYB67" s="2"/>
      <c r="FYC67" s="2"/>
      <c r="FYD67" s="2"/>
      <c r="FYE67" s="2"/>
      <c r="FYF67" s="2"/>
      <c r="FYG67" s="2"/>
      <c r="FYH67" s="2"/>
      <c r="FYI67" s="2"/>
      <c r="FYJ67" s="2"/>
      <c r="FYK67" s="2"/>
      <c r="FYL67" s="2"/>
      <c r="FYM67" s="2"/>
      <c r="FYN67" s="2"/>
      <c r="FYO67" s="2"/>
      <c r="FYP67" s="2"/>
      <c r="FYQ67" s="2"/>
      <c r="FYR67" s="2"/>
      <c r="FYS67" s="2"/>
      <c r="FYT67" s="2"/>
      <c r="FYU67" s="2"/>
      <c r="FYV67" s="2"/>
      <c r="FYW67" s="2"/>
      <c r="FYX67" s="2"/>
      <c r="FYY67" s="2"/>
      <c r="FYZ67" s="2"/>
      <c r="FZA67" s="2"/>
      <c r="FZB67" s="2"/>
      <c r="FZC67" s="2"/>
      <c r="FZD67" s="2"/>
      <c r="FZE67" s="2"/>
      <c r="FZF67" s="2"/>
      <c r="FZG67" s="2"/>
      <c r="FZH67" s="2"/>
      <c r="FZI67" s="2"/>
      <c r="FZJ67" s="2"/>
      <c r="FZK67" s="2"/>
      <c r="FZL67" s="2"/>
      <c r="FZM67" s="2"/>
      <c r="FZN67" s="2"/>
      <c r="FZO67" s="2"/>
      <c r="FZP67" s="2"/>
      <c r="FZQ67" s="2"/>
      <c r="FZR67" s="2"/>
      <c r="FZS67" s="2"/>
      <c r="FZT67" s="2"/>
      <c r="FZU67" s="2"/>
      <c r="FZV67" s="2"/>
      <c r="FZW67" s="2"/>
      <c r="FZX67" s="2"/>
      <c r="FZY67" s="2"/>
      <c r="FZZ67" s="2"/>
      <c r="GAA67" s="2"/>
      <c r="GAB67" s="2"/>
      <c r="GAC67" s="2"/>
      <c r="GAD67" s="2"/>
      <c r="GAE67" s="2"/>
      <c r="GAF67" s="2"/>
      <c r="GAG67" s="2"/>
      <c r="GAH67" s="2"/>
      <c r="GAI67" s="2"/>
      <c r="GAJ67" s="2"/>
      <c r="GAK67" s="2"/>
      <c r="GAL67" s="2"/>
      <c r="GAM67" s="2"/>
      <c r="GAN67" s="2"/>
      <c r="GAO67" s="2"/>
      <c r="GAP67" s="2"/>
      <c r="GAQ67" s="2"/>
      <c r="GAR67" s="2"/>
      <c r="GAS67" s="2"/>
      <c r="GAT67" s="2"/>
      <c r="GAU67" s="2"/>
      <c r="GAV67" s="2"/>
      <c r="GAW67" s="2"/>
      <c r="GAX67" s="2"/>
      <c r="GAY67" s="2"/>
      <c r="GAZ67" s="2"/>
      <c r="GBA67" s="2"/>
      <c r="GBB67" s="2"/>
      <c r="GBC67" s="2"/>
      <c r="GBD67" s="2"/>
      <c r="GBE67" s="2"/>
      <c r="GBF67" s="2"/>
      <c r="GBG67" s="2"/>
      <c r="GBH67" s="2"/>
      <c r="GBI67" s="2"/>
      <c r="GBJ67" s="2"/>
      <c r="GBK67" s="2"/>
      <c r="GBL67" s="2"/>
      <c r="GBM67" s="2"/>
      <c r="GBN67" s="2"/>
      <c r="GBO67" s="2"/>
      <c r="GBP67" s="2"/>
      <c r="GBQ67" s="2"/>
      <c r="GBR67" s="2"/>
      <c r="GBS67" s="2"/>
      <c r="GBT67" s="2"/>
      <c r="GBU67" s="2"/>
      <c r="GBV67" s="2"/>
      <c r="GBW67" s="2"/>
      <c r="GBX67" s="2"/>
      <c r="GBY67" s="2"/>
      <c r="GBZ67" s="2"/>
      <c r="GCA67" s="2"/>
      <c r="GCB67" s="2"/>
      <c r="GCC67" s="2"/>
      <c r="GCD67" s="2"/>
      <c r="GCE67" s="2"/>
      <c r="GCF67" s="2"/>
      <c r="GCG67" s="2"/>
      <c r="GCH67" s="2"/>
      <c r="GCI67" s="2"/>
      <c r="GCJ67" s="2"/>
      <c r="GCK67" s="2"/>
      <c r="GCL67" s="2"/>
      <c r="GCM67" s="2"/>
      <c r="GCN67" s="2"/>
      <c r="GCO67" s="2"/>
      <c r="GCP67" s="2"/>
      <c r="GCQ67" s="2"/>
      <c r="GCR67" s="2"/>
      <c r="GCS67" s="2"/>
      <c r="GCT67" s="2"/>
      <c r="GCU67" s="2"/>
      <c r="GCV67" s="2"/>
      <c r="GCW67" s="2"/>
      <c r="GCX67" s="2"/>
      <c r="GCY67" s="2"/>
      <c r="GCZ67" s="2"/>
      <c r="GDA67" s="2"/>
      <c r="GDB67" s="2"/>
      <c r="GDC67" s="2"/>
      <c r="GDD67" s="2"/>
      <c r="GDE67" s="2"/>
      <c r="GDF67" s="2"/>
      <c r="GDG67" s="2"/>
      <c r="GDH67" s="2"/>
      <c r="GDI67" s="2"/>
      <c r="GDJ67" s="2"/>
      <c r="GDK67" s="2"/>
      <c r="GDL67" s="2"/>
      <c r="GDM67" s="2"/>
      <c r="GDN67" s="2"/>
      <c r="GDO67" s="2"/>
      <c r="GDP67" s="2"/>
      <c r="GDQ67" s="2"/>
      <c r="GDR67" s="2"/>
      <c r="GDS67" s="2"/>
      <c r="GDT67" s="2"/>
      <c r="GDU67" s="2"/>
      <c r="GDV67" s="2"/>
      <c r="GDW67" s="2"/>
      <c r="GDX67" s="2"/>
      <c r="GDY67" s="2"/>
      <c r="GDZ67" s="2"/>
      <c r="GEA67" s="2"/>
      <c r="GEB67" s="2"/>
      <c r="GEC67" s="2"/>
      <c r="GED67" s="2"/>
      <c r="GEE67" s="2"/>
      <c r="GEF67" s="2"/>
      <c r="GEG67" s="2"/>
      <c r="GEH67" s="2"/>
      <c r="GEI67" s="2"/>
      <c r="GEJ67" s="2"/>
      <c r="GEK67" s="2"/>
      <c r="GEL67" s="2"/>
      <c r="GEM67" s="2"/>
      <c r="GEN67" s="2"/>
      <c r="GEO67" s="2"/>
      <c r="GEP67" s="2"/>
      <c r="GEQ67" s="2"/>
      <c r="GER67" s="2"/>
      <c r="GES67" s="2"/>
      <c r="GET67" s="2"/>
      <c r="GEU67" s="2"/>
      <c r="GEV67" s="2"/>
      <c r="GEW67" s="2"/>
      <c r="GEX67" s="2"/>
      <c r="GEY67" s="2"/>
      <c r="GEZ67" s="2"/>
      <c r="GFA67" s="2"/>
      <c r="GFB67" s="2"/>
      <c r="GFC67" s="2"/>
      <c r="GFD67" s="2"/>
      <c r="GFE67" s="2"/>
      <c r="GFF67" s="2"/>
      <c r="GFG67" s="2"/>
      <c r="GFH67" s="2"/>
      <c r="GFI67" s="2"/>
      <c r="GFJ67" s="2"/>
      <c r="GFK67" s="2"/>
      <c r="GFL67" s="2"/>
      <c r="GFM67" s="2"/>
      <c r="GFN67" s="2"/>
      <c r="GFO67" s="2"/>
      <c r="GFP67" s="2"/>
      <c r="GFQ67" s="2"/>
      <c r="GFR67" s="2"/>
      <c r="GFS67" s="2"/>
      <c r="GFT67" s="2"/>
      <c r="GFU67" s="2"/>
      <c r="GFV67" s="2"/>
      <c r="GFW67" s="2"/>
      <c r="GFX67" s="2"/>
      <c r="GFY67" s="2"/>
      <c r="GFZ67" s="2"/>
      <c r="GGA67" s="2"/>
      <c r="GGB67" s="2"/>
      <c r="GGC67" s="2"/>
      <c r="GGD67" s="2"/>
      <c r="GGE67" s="2"/>
      <c r="GGF67" s="2"/>
      <c r="GGG67" s="2"/>
      <c r="GGH67" s="2"/>
      <c r="GGI67" s="2"/>
      <c r="GGJ67" s="2"/>
      <c r="GGK67" s="2"/>
      <c r="GGL67" s="2"/>
      <c r="GGM67" s="2"/>
      <c r="GGN67" s="2"/>
      <c r="GGO67" s="2"/>
      <c r="GGP67" s="2"/>
      <c r="GGQ67" s="2"/>
      <c r="GGR67" s="2"/>
      <c r="GGS67" s="2"/>
      <c r="GGT67" s="2"/>
      <c r="GGU67" s="2"/>
      <c r="GGV67" s="2"/>
      <c r="GGW67" s="2"/>
      <c r="GGX67" s="2"/>
      <c r="GGY67" s="2"/>
      <c r="GGZ67" s="2"/>
      <c r="GHA67" s="2"/>
      <c r="GHB67" s="2"/>
      <c r="GHC67" s="2"/>
      <c r="GHD67" s="2"/>
      <c r="GHE67" s="2"/>
      <c r="GHF67" s="2"/>
      <c r="GHG67" s="2"/>
      <c r="GHH67" s="2"/>
      <c r="GHI67" s="2"/>
      <c r="GHJ67" s="2"/>
      <c r="GHK67" s="2"/>
      <c r="GHL67" s="2"/>
      <c r="GHM67" s="2"/>
      <c r="GHN67" s="2"/>
      <c r="GHO67" s="2"/>
      <c r="GHP67" s="2"/>
      <c r="GHQ67" s="2"/>
      <c r="GHR67" s="2"/>
      <c r="GHS67" s="2"/>
      <c r="GHT67" s="2"/>
      <c r="GHU67" s="2"/>
      <c r="GHV67" s="2"/>
      <c r="GHW67" s="2"/>
      <c r="GHX67" s="2"/>
      <c r="GHY67" s="2"/>
      <c r="GHZ67" s="2"/>
      <c r="GIA67" s="2"/>
      <c r="GIB67" s="2"/>
      <c r="GIC67" s="2"/>
      <c r="GID67" s="2"/>
      <c r="GIE67" s="2"/>
      <c r="GIF67" s="2"/>
      <c r="GIG67" s="2"/>
      <c r="GIH67" s="2"/>
      <c r="GII67" s="2"/>
      <c r="GIJ67" s="2"/>
      <c r="GIK67" s="2"/>
      <c r="GIL67" s="2"/>
      <c r="GIM67" s="2"/>
      <c r="GIN67" s="2"/>
      <c r="GIO67" s="2"/>
      <c r="GIP67" s="2"/>
      <c r="GIQ67" s="2"/>
      <c r="GIR67" s="2"/>
      <c r="GIS67" s="2"/>
      <c r="GIT67" s="2"/>
      <c r="GIU67" s="2"/>
      <c r="GIV67" s="2"/>
      <c r="GIW67" s="2"/>
      <c r="GIX67" s="2"/>
      <c r="GIY67" s="2"/>
      <c r="GIZ67" s="2"/>
      <c r="GJA67" s="2"/>
      <c r="GJB67" s="2"/>
      <c r="GJC67" s="2"/>
      <c r="GJD67" s="2"/>
      <c r="GJE67" s="2"/>
      <c r="GJF67" s="2"/>
      <c r="GJG67" s="2"/>
      <c r="GJH67" s="2"/>
      <c r="GJI67" s="2"/>
      <c r="GJJ67" s="2"/>
      <c r="GJK67" s="2"/>
      <c r="GJL67" s="2"/>
      <c r="GJM67" s="2"/>
      <c r="GJN67" s="2"/>
      <c r="GJO67" s="2"/>
      <c r="GJP67" s="2"/>
      <c r="GJQ67" s="2"/>
      <c r="GJR67" s="2"/>
      <c r="GJS67" s="2"/>
      <c r="GJT67" s="2"/>
      <c r="GJU67" s="2"/>
      <c r="GJV67" s="2"/>
      <c r="GJW67" s="2"/>
      <c r="GJX67" s="2"/>
      <c r="GJY67" s="2"/>
      <c r="GJZ67" s="2"/>
      <c r="GKA67" s="2"/>
      <c r="GKB67" s="2"/>
      <c r="GKC67" s="2"/>
      <c r="GKD67" s="2"/>
      <c r="GKE67" s="2"/>
      <c r="GKF67" s="2"/>
      <c r="GKG67" s="2"/>
      <c r="GKH67" s="2"/>
      <c r="GKI67" s="2"/>
      <c r="GKJ67" s="2"/>
      <c r="GKK67" s="2"/>
      <c r="GKL67" s="2"/>
      <c r="GKM67" s="2"/>
      <c r="GKN67" s="2"/>
      <c r="GKO67" s="2"/>
      <c r="GKP67" s="2"/>
      <c r="GKQ67" s="2"/>
      <c r="GKR67" s="2"/>
      <c r="GKS67" s="2"/>
      <c r="GKT67" s="2"/>
      <c r="GKU67" s="2"/>
      <c r="GKV67" s="2"/>
      <c r="GKW67" s="2"/>
      <c r="GKX67" s="2"/>
      <c r="GKY67" s="2"/>
      <c r="GKZ67" s="2"/>
      <c r="GLA67" s="2"/>
      <c r="GLB67" s="2"/>
      <c r="GLC67" s="2"/>
      <c r="GLD67" s="2"/>
      <c r="GLE67" s="2"/>
      <c r="GLF67" s="2"/>
      <c r="GLG67" s="2"/>
      <c r="GLH67" s="2"/>
      <c r="GLI67" s="2"/>
      <c r="GLJ67" s="2"/>
      <c r="GLK67" s="2"/>
      <c r="GLL67" s="2"/>
      <c r="GLM67" s="2"/>
      <c r="GLN67" s="2"/>
      <c r="GLO67" s="2"/>
      <c r="GLP67" s="2"/>
      <c r="GLQ67" s="2"/>
      <c r="GLR67" s="2"/>
      <c r="GLS67" s="2"/>
      <c r="GLT67" s="2"/>
      <c r="GLU67" s="2"/>
      <c r="GLV67" s="2"/>
      <c r="GLW67" s="2"/>
      <c r="GLX67" s="2"/>
      <c r="GLY67" s="2"/>
      <c r="GLZ67" s="2"/>
      <c r="GMA67" s="2"/>
      <c r="GMB67" s="2"/>
      <c r="GMC67" s="2"/>
      <c r="GMD67" s="2"/>
      <c r="GME67" s="2"/>
      <c r="GMF67" s="2"/>
      <c r="GMG67" s="2"/>
      <c r="GMH67" s="2"/>
      <c r="GMI67" s="2"/>
      <c r="GMJ67" s="2"/>
      <c r="GMK67" s="2"/>
      <c r="GML67" s="2"/>
      <c r="GMM67" s="2"/>
      <c r="GMN67" s="2"/>
      <c r="GMO67" s="2"/>
      <c r="GMP67" s="2"/>
      <c r="GMQ67" s="2"/>
      <c r="GMR67" s="2"/>
      <c r="GMS67" s="2"/>
      <c r="GMT67" s="2"/>
      <c r="GMU67" s="2"/>
      <c r="GMV67" s="2"/>
      <c r="GMW67" s="2"/>
      <c r="GMX67" s="2"/>
      <c r="GMY67" s="2"/>
      <c r="GMZ67" s="2"/>
      <c r="GNA67" s="2"/>
      <c r="GNB67" s="2"/>
      <c r="GNC67" s="2"/>
      <c r="GND67" s="2"/>
      <c r="GNE67" s="2"/>
      <c r="GNF67" s="2"/>
      <c r="GNG67" s="2"/>
      <c r="GNH67" s="2"/>
      <c r="GNI67" s="2"/>
      <c r="GNJ67" s="2"/>
      <c r="GNK67" s="2"/>
      <c r="GNL67" s="2"/>
      <c r="GNM67" s="2"/>
      <c r="GNN67" s="2"/>
      <c r="GNO67" s="2"/>
      <c r="GNP67" s="2"/>
      <c r="GNQ67" s="2"/>
      <c r="GNR67" s="2"/>
      <c r="GNS67" s="2"/>
      <c r="GNT67" s="2"/>
      <c r="GNU67" s="2"/>
      <c r="GNV67" s="2"/>
      <c r="GNW67" s="2"/>
      <c r="GNX67" s="2"/>
      <c r="GNY67" s="2"/>
      <c r="GNZ67" s="2"/>
      <c r="GOA67" s="2"/>
      <c r="GOB67" s="2"/>
      <c r="GOC67" s="2"/>
      <c r="GOD67" s="2"/>
      <c r="GOE67" s="2"/>
      <c r="GOF67" s="2"/>
      <c r="GOG67" s="2"/>
      <c r="GOH67" s="2"/>
      <c r="GOI67" s="2"/>
      <c r="GOJ67" s="2"/>
      <c r="GOK67" s="2"/>
      <c r="GOL67" s="2"/>
      <c r="GOM67" s="2"/>
      <c r="GON67" s="2"/>
      <c r="GOO67" s="2"/>
      <c r="GOP67" s="2"/>
      <c r="GOQ67" s="2"/>
      <c r="GOR67" s="2"/>
      <c r="GOS67" s="2"/>
      <c r="GOT67" s="2"/>
      <c r="GOU67" s="2"/>
      <c r="GOV67" s="2"/>
      <c r="GOW67" s="2"/>
      <c r="GOX67" s="2"/>
      <c r="GOY67" s="2"/>
      <c r="GOZ67" s="2"/>
      <c r="GPA67" s="2"/>
      <c r="GPB67" s="2"/>
      <c r="GPC67" s="2"/>
      <c r="GPD67" s="2"/>
      <c r="GPE67" s="2"/>
      <c r="GPF67" s="2"/>
      <c r="GPG67" s="2"/>
      <c r="GPH67" s="2"/>
      <c r="GPI67" s="2"/>
      <c r="GPJ67" s="2"/>
      <c r="GPK67" s="2"/>
      <c r="GPL67" s="2"/>
      <c r="GPM67" s="2"/>
      <c r="GPN67" s="2"/>
      <c r="GPO67" s="2"/>
      <c r="GPP67" s="2"/>
      <c r="GPQ67" s="2"/>
      <c r="GPR67" s="2"/>
      <c r="GPS67" s="2"/>
      <c r="GPT67" s="2"/>
      <c r="GPU67" s="2"/>
      <c r="GPV67" s="2"/>
      <c r="GPW67" s="2"/>
      <c r="GPX67" s="2"/>
      <c r="GPY67" s="2"/>
      <c r="GPZ67" s="2"/>
      <c r="GQA67" s="2"/>
      <c r="GQB67" s="2"/>
      <c r="GQC67" s="2"/>
      <c r="GQD67" s="2"/>
      <c r="GQE67" s="2"/>
      <c r="GQF67" s="2"/>
      <c r="GQG67" s="2"/>
      <c r="GQH67" s="2"/>
      <c r="GQI67" s="2"/>
      <c r="GQJ67" s="2"/>
      <c r="GQK67" s="2"/>
      <c r="GQL67" s="2"/>
      <c r="GQM67" s="2"/>
      <c r="GQN67" s="2"/>
      <c r="GQO67" s="2"/>
      <c r="GQP67" s="2"/>
      <c r="GQQ67" s="2"/>
      <c r="GQR67" s="2"/>
      <c r="GQS67" s="2"/>
      <c r="GQT67" s="2"/>
      <c r="GQU67" s="2"/>
      <c r="GQV67" s="2"/>
      <c r="GQW67" s="2"/>
      <c r="GQX67" s="2"/>
      <c r="GQY67" s="2"/>
      <c r="GQZ67" s="2"/>
      <c r="GRA67" s="2"/>
      <c r="GRB67" s="2"/>
      <c r="GRC67" s="2"/>
      <c r="GRD67" s="2"/>
      <c r="GRE67" s="2"/>
      <c r="GRF67" s="2"/>
      <c r="GRG67" s="2"/>
      <c r="GRH67" s="2"/>
      <c r="GRI67" s="2"/>
      <c r="GRJ67" s="2"/>
      <c r="GRK67" s="2"/>
      <c r="GRL67" s="2"/>
      <c r="GRM67" s="2"/>
      <c r="GRN67" s="2"/>
      <c r="GRO67" s="2"/>
      <c r="GRP67" s="2"/>
      <c r="GRQ67" s="2"/>
      <c r="GRR67" s="2"/>
      <c r="GRS67" s="2"/>
      <c r="GRT67" s="2"/>
      <c r="GRU67" s="2"/>
      <c r="GRV67" s="2"/>
      <c r="GRW67" s="2"/>
      <c r="GRX67" s="2"/>
      <c r="GRY67" s="2"/>
      <c r="GRZ67" s="2"/>
      <c r="GSA67" s="2"/>
      <c r="GSB67" s="2"/>
      <c r="GSC67" s="2"/>
      <c r="GSD67" s="2"/>
      <c r="GSE67" s="2"/>
      <c r="GSF67" s="2"/>
      <c r="GSG67" s="2"/>
      <c r="GSH67" s="2"/>
      <c r="GSI67" s="2"/>
      <c r="GSJ67" s="2"/>
      <c r="GSK67" s="2"/>
      <c r="GSL67" s="2"/>
      <c r="GSM67" s="2"/>
      <c r="GSN67" s="2"/>
      <c r="GSO67" s="2"/>
      <c r="GSP67" s="2"/>
      <c r="GSQ67" s="2"/>
      <c r="GSR67" s="2"/>
      <c r="GSS67" s="2"/>
      <c r="GST67" s="2"/>
      <c r="GSU67" s="2"/>
      <c r="GSV67" s="2"/>
      <c r="GSW67" s="2"/>
      <c r="GSX67" s="2"/>
      <c r="GSY67" s="2"/>
      <c r="GSZ67" s="2"/>
      <c r="GTA67" s="2"/>
      <c r="GTB67" s="2"/>
      <c r="GTC67" s="2"/>
      <c r="GTD67" s="2"/>
      <c r="GTE67" s="2"/>
      <c r="GTF67" s="2"/>
      <c r="GTG67" s="2"/>
      <c r="GTH67" s="2"/>
      <c r="GTI67" s="2"/>
      <c r="GTJ67" s="2"/>
      <c r="GTK67" s="2"/>
      <c r="GTL67" s="2"/>
      <c r="GTM67" s="2"/>
      <c r="GTN67" s="2"/>
      <c r="GTO67" s="2"/>
      <c r="GTP67" s="2"/>
      <c r="GTQ67" s="2"/>
      <c r="GTR67" s="2"/>
      <c r="GTS67" s="2"/>
      <c r="GTT67" s="2"/>
      <c r="GTU67" s="2"/>
      <c r="GTV67" s="2"/>
      <c r="GTW67" s="2"/>
      <c r="GTX67" s="2"/>
      <c r="GTY67" s="2"/>
      <c r="GTZ67" s="2"/>
      <c r="GUA67" s="2"/>
      <c r="GUB67" s="2"/>
      <c r="GUC67" s="2"/>
      <c r="GUD67" s="2"/>
      <c r="GUE67" s="2"/>
      <c r="GUF67" s="2"/>
      <c r="GUG67" s="2"/>
      <c r="GUH67" s="2"/>
      <c r="GUI67" s="2"/>
      <c r="GUJ67" s="2"/>
      <c r="GUK67" s="2"/>
      <c r="GUL67" s="2"/>
      <c r="GUM67" s="2"/>
      <c r="GUN67" s="2"/>
      <c r="GUO67" s="2"/>
      <c r="GUP67" s="2"/>
      <c r="GUQ67" s="2"/>
      <c r="GUR67" s="2"/>
      <c r="GUS67" s="2"/>
      <c r="GUT67" s="2"/>
      <c r="GUU67" s="2"/>
      <c r="GUV67" s="2"/>
      <c r="GUW67" s="2"/>
      <c r="GUX67" s="2"/>
      <c r="GUY67" s="2"/>
      <c r="GUZ67" s="2"/>
      <c r="GVA67" s="2"/>
      <c r="GVB67" s="2"/>
      <c r="GVC67" s="2"/>
      <c r="GVD67" s="2"/>
      <c r="GVE67" s="2"/>
      <c r="GVF67" s="2"/>
      <c r="GVG67" s="2"/>
      <c r="GVH67" s="2"/>
      <c r="GVI67" s="2"/>
      <c r="GVJ67" s="2"/>
      <c r="GVK67" s="2"/>
      <c r="GVL67" s="2"/>
      <c r="GVM67" s="2"/>
      <c r="GVN67" s="2"/>
      <c r="GVO67" s="2"/>
      <c r="GVP67" s="2"/>
      <c r="GVQ67" s="2"/>
      <c r="GVR67" s="2"/>
      <c r="GVS67" s="2"/>
      <c r="GVT67" s="2"/>
      <c r="GVU67" s="2"/>
      <c r="GVV67" s="2"/>
      <c r="GVW67" s="2"/>
      <c r="GVX67" s="2"/>
      <c r="GVY67" s="2"/>
      <c r="GVZ67" s="2"/>
      <c r="GWA67" s="2"/>
      <c r="GWB67" s="2"/>
      <c r="GWC67" s="2"/>
      <c r="GWD67" s="2"/>
      <c r="GWE67" s="2"/>
      <c r="GWF67" s="2"/>
      <c r="GWG67" s="2"/>
      <c r="GWH67" s="2"/>
      <c r="GWI67" s="2"/>
      <c r="GWJ67" s="2"/>
      <c r="GWK67" s="2"/>
      <c r="GWL67" s="2"/>
      <c r="GWM67" s="2"/>
      <c r="GWN67" s="2"/>
      <c r="GWO67" s="2"/>
      <c r="GWP67" s="2"/>
      <c r="GWQ67" s="2"/>
      <c r="GWR67" s="2"/>
      <c r="GWS67" s="2"/>
      <c r="GWT67" s="2"/>
      <c r="GWU67" s="2"/>
      <c r="GWV67" s="2"/>
      <c r="GWW67" s="2"/>
      <c r="GWX67" s="2"/>
      <c r="GWY67" s="2"/>
      <c r="GWZ67" s="2"/>
      <c r="GXA67" s="2"/>
      <c r="GXB67" s="2"/>
      <c r="GXC67" s="2"/>
      <c r="GXD67" s="2"/>
      <c r="GXE67" s="2"/>
      <c r="GXF67" s="2"/>
      <c r="GXG67" s="2"/>
      <c r="GXH67" s="2"/>
      <c r="GXI67" s="2"/>
      <c r="GXJ67" s="2"/>
      <c r="GXK67" s="2"/>
      <c r="GXL67" s="2"/>
      <c r="GXM67" s="2"/>
      <c r="GXN67" s="2"/>
      <c r="GXO67" s="2"/>
      <c r="GXP67" s="2"/>
      <c r="GXQ67" s="2"/>
      <c r="GXR67" s="2"/>
      <c r="GXS67" s="2"/>
      <c r="GXT67" s="2"/>
      <c r="GXU67" s="2"/>
      <c r="GXV67" s="2"/>
      <c r="GXW67" s="2"/>
      <c r="GXX67" s="2"/>
      <c r="GXY67" s="2"/>
      <c r="GXZ67" s="2"/>
      <c r="GYA67" s="2"/>
      <c r="GYB67" s="2"/>
      <c r="GYC67" s="2"/>
      <c r="GYD67" s="2"/>
      <c r="GYE67" s="2"/>
      <c r="GYF67" s="2"/>
      <c r="GYG67" s="2"/>
      <c r="GYH67" s="2"/>
      <c r="GYI67" s="2"/>
      <c r="GYJ67" s="2"/>
      <c r="GYK67" s="2"/>
      <c r="GYL67" s="2"/>
      <c r="GYM67" s="2"/>
      <c r="GYN67" s="2"/>
      <c r="GYO67" s="2"/>
      <c r="GYP67" s="2"/>
      <c r="GYQ67" s="2"/>
      <c r="GYR67" s="2"/>
      <c r="GYS67" s="2"/>
      <c r="GYT67" s="2"/>
      <c r="GYU67" s="2"/>
      <c r="GYV67" s="2"/>
      <c r="GYW67" s="2"/>
      <c r="GYX67" s="2"/>
      <c r="GYY67" s="2"/>
      <c r="GYZ67" s="2"/>
      <c r="GZA67" s="2"/>
      <c r="GZB67" s="2"/>
      <c r="GZC67" s="2"/>
      <c r="GZD67" s="2"/>
      <c r="GZE67" s="2"/>
      <c r="GZF67" s="2"/>
      <c r="GZG67" s="2"/>
      <c r="GZH67" s="2"/>
      <c r="GZI67" s="2"/>
      <c r="GZJ67" s="2"/>
      <c r="GZK67" s="2"/>
      <c r="GZL67" s="2"/>
      <c r="GZM67" s="2"/>
      <c r="GZN67" s="2"/>
      <c r="GZO67" s="2"/>
      <c r="GZP67" s="2"/>
      <c r="GZQ67" s="2"/>
      <c r="GZR67" s="2"/>
      <c r="GZS67" s="2"/>
      <c r="GZT67" s="2"/>
      <c r="GZU67" s="2"/>
      <c r="GZV67" s="2"/>
      <c r="GZW67" s="2"/>
      <c r="GZX67" s="2"/>
      <c r="GZY67" s="2"/>
      <c r="GZZ67" s="2"/>
      <c r="HAA67" s="2"/>
      <c r="HAB67" s="2"/>
      <c r="HAC67" s="2"/>
      <c r="HAD67" s="2"/>
      <c r="HAE67" s="2"/>
      <c r="HAF67" s="2"/>
      <c r="HAG67" s="2"/>
      <c r="HAH67" s="2"/>
      <c r="HAI67" s="2"/>
      <c r="HAJ67" s="2"/>
      <c r="HAK67" s="2"/>
      <c r="HAL67" s="2"/>
      <c r="HAM67" s="2"/>
      <c r="HAN67" s="2"/>
      <c r="HAO67" s="2"/>
      <c r="HAP67" s="2"/>
      <c r="HAQ67" s="2"/>
      <c r="HAR67" s="2"/>
      <c r="HAS67" s="2"/>
      <c r="HAT67" s="2"/>
      <c r="HAU67" s="2"/>
      <c r="HAV67" s="2"/>
      <c r="HAW67" s="2"/>
      <c r="HAX67" s="2"/>
      <c r="HAY67" s="2"/>
      <c r="HAZ67" s="2"/>
      <c r="HBA67" s="2"/>
      <c r="HBB67" s="2"/>
      <c r="HBC67" s="2"/>
      <c r="HBD67" s="2"/>
      <c r="HBE67" s="2"/>
      <c r="HBF67" s="2"/>
      <c r="HBG67" s="2"/>
      <c r="HBH67" s="2"/>
      <c r="HBI67" s="2"/>
      <c r="HBJ67" s="2"/>
      <c r="HBK67" s="2"/>
      <c r="HBL67" s="2"/>
      <c r="HBM67" s="2"/>
      <c r="HBN67" s="2"/>
      <c r="HBO67" s="2"/>
      <c r="HBP67" s="2"/>
      <c r="HBQ67" s="2"/>
      <c r="HBR67" s="2"/>
      <c r="HBS67" s="2"/>
      <c r="HBT67" s="2"/>
      <c r="HBU67" s="2"/>
      <c r="HBV67" s="2"/>
      <c r="HBW67" s="2"/>
      <c r="HBX67" s="2"/>
      <c r="HBY67" s="2"/>
      <c r="HBZ67" s="2"/>
      <c r="HCA67" s="2"/>
      <c r="HCB67" s="2"/>
      <c r="HCC67" s="2"/>
      <c r="HCD67" s="2"/>
      <c r="HCE67" s="2"/>
      <c r="HCF67" s="2"/>
      <c r="HCG67" s="2"/>
      <c r="HCH67" s="2"/>
      <c r="HCI67" s="2"/>
      <c r="HCJ67" s="2"/>
      <c r="HCK67" s="2"/>
      <c r="HCL67" s="2"/>
      <c r="HCM67" s="2"/>
      <c r="HCN67" s="2"/>
      <c r="HCO67" s="2"/>
      <c r="HCP67" s="2"/>
      <c r="HCQ67" s="2"/>
      <c r="HCR67" s="2"/>
      <c r="HCS67" s="2"/>
      <c r="HCT67" s="2"/>
      <c r="HCU67" s="2"/>
      <c r="HCV67" s="2"/>
      <c r="HCW67" s="2"/>
      <c r="HCX67" s="2"/>
      <c r="HCY67" s="2"/>
      <c r="HCZ67" s="2"/>
      <c r="HDA67" s="2"/>
      <c r="HDB67" s="2"/>
      <c r="HDC67" s="2"/>
      <c r="HDD67" s="2"/>
      <c r="HDE67" s="2"/>
      <c r="HDF67" s="2"/>
      <c r="HDG67" s="2"/>
      <c r="HDH67" s="2"/>
      <c r="HDI67" s="2"/>
      <c r="HDJ67" s="2"/>
      <c r="HDK67" s="2"/>
      <c r="HDL67" s="2"/>
      <c r="HDM67" s="2"/>
      <c r="HDN67" s="2"/>
      <c r="HDO67" s="2"/>
      <c r="HDP67" s="2"/>
      <c r="HDQ67" s="2"/>
      <c r="HDR67" s="2"/>
      <c r="HDS67" s="2"/>
      <c r="HDT67" s="2"/>
      <c r="HDU67" s="2"/>
      <c r="HDV67" s="2"/>
      <c r="HDW67" s="2"/>
      <c r="HDX67" s="2"/>
      <c r="HDY67" s="2"/>
      <c r="HDZ67" s="2"/>
      <c r="HEA67" s="2"/>
      <c r="HEB67" s="2"/>
      <c r="HEC67" s="2"/>
      <c r="HED67" s="2"/>
      <c r="HEE67" s="2"/>
      <c r="HEF67" s="2"/>
      <c r="HEG67" s="2"/>
      <c r="HEH67" s="2"/>
      <c r="HEI67" s="2"/>
      <c r="HEJ67" s="2"/>
      <c r="HEK67" s="2"/>
      <c r="HEL67" s="2"/>
      <c r="HEM67" s="2"/>
      <c r="HEN67" s="2"/>
      <c r="HEO67" s="2"/>
      <c r="HEP67" s="2"/>
      <c r="HEQ67" s="2"/>
      <c r="HER67" s="2"/>
      <c r="HES67" s="2"/>
      <c r="HET67" s="2"/>
      <c r="HEU67" s="2"/>
      <c r="HEV67" s="2"/>
      <c r="HEW67" s="2"/>
      <c r="HEX67" s="2"/>
      <c r="HEY67" s="2"/>
      <c r="HEZ67" s="2"/>
      <c r="HFA67" s="2"/>
      <c r="HFB67" s="2"/>
      <c r="HFC67" s="2"/>
      <c r="HFD67" s="2"/>
      <c r="HFE67" s="2"/>
      <c r="HFF67" s="2"/>
      <c r="HFG67" s="2"/>
      <c r="HFH67" s="2"/>
      <c r="HFI67" s="2"/>
      <c r="HFJ67" s="2"/>
      <c r="HFK67" s="2"/>
      <c r="HFL67" s="2"/>
      <c r="HFM67" s="2"/>
      <c r="HFN67" s="2"/>
      <c r="HFO67" s="2"/>
      <c r="HFP67" s="2"/>
      <c r="HFQ67" s="2"/>
      <c r="HFR67" s="2"/>
      <c r="HFS67" s="2"/>
      <c r="HFT67" s="2"/>
      <c r="HFU67" s="2"/>
      <c r="HFV67" s="2"/>
      <c r="HFW67" s="2"/>
      <c r="HFX67" s="2"/>
      <c r="HFY67" s="2"/>
      <c r="HFZ67" s="2"/>
      <c r="HGA67" s="2"/>
      <c r="HGB67" s="2"/>
      <c r="HGC67" s="2"/>
      <c r="HGD67" s="2"/>
      <c r="HGE67" s="2"/>
      <c r="HGF67" s="2"/>
      <c r="HGG67" s="2"/>
      <c r="HGH67" s="2"/>
      <c r="HGI67" s="2"/>
      <c r="HGJ67" s="2"/>
      <c r="HGK67" s="2"/>
      <c r="HGL67" s="2"/>
      <c r="HGM67" s="2"/>
      <c r="HGN67" s="2"/>
      <c r="HGO67" s="2"/>
      <c r="HGP67" s="2"/>
      <c r="HGQ67" s="2"/>
      <c r="HGR67" s="2"/>
      <c r="HGS67" s="2"/>
      <c r="HGT67" s="2"/>
      <c r="HGU67" s="2"/>
      <c r="HGV67" s="2"/>
      <c r="HGW67" s="2"/>
      <c r="HGX67" s="2"/>
      <c r="HGY67" s="2"/>
      <c r="HGZ67" s="2"/>
      <c r="HHA67" s="2"/>
      <c r="HHB67" s="2"/>
      <c r="HHC67" s="2"/>
      <c r="HHD67" s="2"/>
      <c r="HHE67" s="2"/>
      <c r="HHF67" s="2"/>
      <c r="HHG67" s="2"/>
      <c r="HHH67" s="2"/>
      <c r="HHI67" s="2"/>
      <c r="HHJ67" s="2"/>
      <c r="HHK67" s="2"/>
      <c r="HHL67" s="2"/>
      <c r="HHM67" s="2"/>
      <c r="HHN67" s="2"/>
      <c r="HHO67" s="2"/>
      <c r="HHP67" s="2"/>
      <c r="HHQ67" s="2"/>
      <c r="HHR67" s="2"/>
      <c r="HHS67" s="2"/>
      <c r="HHT67" s="2"/>
      <c r="HHU67" s="2"/>
      <c r="HHV67" s="2"/>
      <c r="HHW67" s="2"/>
      <c r="HHX67" s="2"/>
      <c r="HHY67" s="2"/>
      <c r="HHZ67" s="2"/>
      <c r="HIA67" s="2"/>
      <c r="HIB67" s="2"/>
      <c r="HIC67" s="2"/>
      <c r="HID67" s="2"/>
      <c r="HIE67" s="2"/>
      <c r="HIF67" s="2"/>
      <c r="HIG67" s="2"/>
      <c r="HIH67" s="2"/>
      <c r="HII67" s="2"/>
      <c r="HIJ67" s="2"/>
      <c r="HIK67" s="2"/>
      <c r="HIL67" s="2"/>
      <c r="HIM67" s="2"/>
      <c r="HIN67" s="2"/>
      <c r="HIO67" s="2"/>
      <c r="HIP67" s="2"/>
      <c r="HIQ67" s="2"/>
      <c r="HIR67" s="2"/>
      <c r="HIS67" s="2"/>
      <c r="HIT67" s="2"/>
      <c r="HIU67" s="2"/>
      <c r="HIV67" s="2"/>
      <c r="HIW67" s="2"/>
      <c r="HIX67" s="2"/>
      <c r="HIY67" s="2"/>
      <c r="HIZ67" s="2"/>
      <c r="HJA67" s="2"/>
      <c r="HJB67" s="2"/>
      <c r="HJC67" s="2"/>
      <c r="HJD67" s="2"/>
      <c r="HJE67" s="2"/>
      <c r="HJF67" s="2"/>
      <c r="HJG67" s="2"/>
      <c r="HJH67" s="2"/>
      <c r="HJI67" s="2"/>
      <c r="HJJ67" s="2"/>
      <c r="HJK67" s="2"/>
      <c r="HJL67" s="2"/>
      <c r="HJM67" s="2"/>
      <c r="HJN67" s="2"/>
      <c r="HJO67" s="2"/>
      <c r="HJP67" s="2"/>
      <c r="HJQ67" s="2"/>
      <c r="HJR67" s="2"/>
      <c r="HJS67" s="2"/>
      <c r="HJT67" s="2"/>
      <c r="HJU67" s="2"/>
      <c r="HJV67" s="2"/>
      <c r="HJW67" s="2"/>
      <c r="HJX67" s="2"/>
      <c r="HJY67" s="2"/>
      <c r="HJZ67" s="2"/>
      <c r="HKA67" s="2"/>
      <c r="HKB67" s="2"/>
      <c r="HKC67" s="2"/>
      <c r="HKD67" s="2"/>
      <c r="HKE67" s="2"/>
      <c r="HKF67" s="2"/>
      <c r="HKG67" s="2"/>
      <c r="HKH67" s="2"/>
      <c r="HKI67" s="2"/>
      <c r="HKJ67" s="2"/>
      <c r="HKK67" s="2"/>
      <c r="HKL67" s="2"/>
      <c r="HKM67" s="2"/>
      <c r="HKN67" s="2"/>
      <c r="HKO67" s="2"/>
      <c r="HKP67" s="2"/>
      <c r="HKQ67" s="2"/>
      <c r="HKR67" s="2"/>
      <c r="HKS67" s="2"/>
      <c r="HKT67" s="2"/>
      <c r="HKU67" s="2"/>
      <c r="HKV67" s="2"/>
      <c r="HKW67" s="2"/>
      <c r="HKX67" s="2"/>
      <c r="HKY67" s="2"/>
      <c r="HKZ67" s="2"/>
      <c r="HLA67" s="2"/>
      <c r="HLB67" s="2"/>
      <c r="HLC67" s="2"/>
      <c r="HLD67" s="2"/>
      <c r="HLE67" s="2"/>
      <c r="HLF67" s="2"/>
      <c r="HLG67" s="2"/>
      <c r="HLH67" s="2"/>
      <c r="HLI67" s="2"/>
      <c r="HLJ67" s="2"/>
      <c r="HLK67" s="2"/>
      <c r="HLL67" s="2"/>
      <c r="HLM67" s="2"/>
      <c r="HLN67" s="2"/>
      <c r="HLO67" s="2"/>
      <c r="HLP67" s="2"/>
      <c r="HLQ67" s="2"/>
      <c r="HLR67" s="2"/>
      <c r="HLS67" s="2"/>
      <c r="HLT67" s="2"/>
      <c r="HLU67" s="2"/>
      <c r="HLV67" s="2"/>
      <c r="HLW67" s="2"/>
      <c r="HLX67" s="2"/>
      <c r="HLY67" s="2"/>
      <c r="HLZ67" s="2"/>
      <c r="HMA67" s="2"/>
      <c r="HMB67" s="2"/>
      <c r="HMC67" s="2"/>
      <c r="HMD67" s="2"/>
      <c r="HME67" s="2"/>
      <c r="HMF67" s="2"/>
      <c r="HMG67" s="2"/>
      <c r="HMH67" s="2"/>
      <c r="HMI67" s="2"/>
      <c r="HMJ67" s="2"/>
      <c r="HMK67" s="2"/>
      <c r="HML67" s="2"/>
      <c r="HMM67" s="2"/>
      <c r="HMN67" s="2"/>
      <c r="HMO67" s="2"/>
      <c r="HMP67" s="2"/>
      <c r="HMQ67" s="2"/>
      <c r="HMR67" s="2"/>
      <c r="HMS67" s="2"/>
      <c r="HMT67" s="2"/>
      <c r="HMU67" s="2"/>
      <c r="HMV67" s="2"/>
      <c r="HMW67" s="2"/>
      <c r="HMX67" s="2"/>
      <c r="HMY67" s="2"/>
      <c r="HMZ67" s="2"/>
      <c r="HNA67" s="2"/>
      <c r="HNB67" s="2"/>
      <c r="HNC67" s="2"/>
      <c r="HND67" s="2"/>
      <c r="HNE67" s="2"/>
      <c r="HNF67" s="2"/>
      <c r="HNG67" s="2"/>
      <c r="HNH67" s="2"/>
      <c r="HNI67" s="2"/>
      <c r="HNJ67" s="2"/>
      <c r="HNK67" s="2"/>
      <c r="HNL67" s="2"/>
      <c r="HNM67" s="2"/>
      <c r="HNN67" s="2"/>
      <c r="HNO67" s="2"/>
      <c r="HNP67" s="2"/>
      <c r="HNQ67" s="2"/>
      <c r="HNR67" s="2"/>
      <c r="HNS67" s="2"/>
      <c r="HNT67" s="2"/>
      <c r="HNU67" s="2"/>
      <c r="HNV67" s="2"/>
      <c r="HNW67" s="2"/>
      <c r="HNX67" s="2"/>
      <c r="HNY67" s="2"/>
      <c r="HNZ67" s="2"/>
      <c r="HOA67" s="2"/>
      <c r="HOB67" s="2"/>
      <c r="HOC67" s="2"/>
      <c r="HOD67" s="2"/>
      <c r="HOE67" s="2"/>
      <c r="HOF67" s="2"/>
      <c r="HOG67" s="2"/>
      <c r="HOH67" s="2"/>
      <c r="HOI67" s="2"/>
      <c r="HOJ67" s="2"/>
      <c r="HOK67" s="2"/>
      <c r="HOL67" s="2"/>
      <c r="HOM67" s="2"/>
      <c r="HON67" s="2"/>
      <c r="HOO67" s="2"/>
      <c r="HOP67" s="2"/>
      <c r="HOQ67" s="2"/>
      <c r="HOR67" s="2"/>
      <c r="HOS67" s="2"/>
      <c r="HOT67" s="2"/>
      <c r="HOU67" s="2"/>
      <c r="HOV67" s="2"/>
      <c r="HOW67" s="2"/>
      <c r="HOX67" s="2"/>
      <c r="HOY67" s="2"/>
      <c r="HOZ67" s="2"/>
      <c r="HPA67" s="2"/>
      <c r="HPB67" s="2"/>
      <c r="HPC67" s="2"/>
      <c r="HPD67" s="2"/>
      <c r="HPE67" s="2"/>
      <c r="HPF67" s="2"/>
      <c r="HPG67" s="2"/>
      <c r="HPH67" s="2"/>
      <c r="HPI67" s="2"/>
      <c r="HPJ67" s="2"/>
      <c r="HPK67" s="2"/>
      <c r="HPL67" s="2"/>
      <c r="HPM67" s="2"/>
      <c r="HPN67" s="2"/>
      <c r="HPO67" s="2"/>
      <c r="HPP67" s="2"/>
      <c r="HPQ67" s="2"/>
      <c r="HPR67" s="2"/>
      <c r="HPS67" s="2"/>
      <c r="HPT67" s="2"/>
      <c r="HPU67" s="2"/>
      <c r="HPV67" s="2"/>
      <c r="HPW67" s="2"/>
      <c r="HPX67" s="2"/>
      <c r="HPY67" s="2"/>
      <c r="HPZ67" s="2"/>
      <c r="HQA67" s="2"/>
      <c r="HQB67" s="2"/>
      <c r="HQC67" s="2"/>
      <c r="HQD67" s="2"/>
      <c r="HQE67" s="2"/>
      <c r="HQF67" s="2"/>
      <c r="HQG67" s="2"/>
      <c r="HQH67" s="2"/>
      <c r="HQI67" s="2"/>
      <c r="HQJ67" s="2"/>
      <c r="HQK67" s="2"/>
      <c r="HQL67" s="2"/>
      <c r="HQM67" s="2"/>
      <c r="HQN67" s="2"/>
      <c r="HQO67" s="2"/>
      <c r="HQP67" s="2"/>
      <c r="HQQ67" s="2"/>
      <c r="HQR67" s="2"/>
      <c r="HQS67" s="2"/>
      <c r="HQT67" s="2"/>
      <c r="HQU67" s="2"/>
      <c r="HQV67" s="2"/>
      <c r="HQW67" s="2"/>
      <c r="HQX67" s="2"/>
      <c r="HQY67" s="2"/>
      <c r="HQZ67" s="2"/>
      <c r="HRA67" s="2"/>
      <c r="HRB67" s="2"/>
      <c r="HRC67" s="2"/>
      <c r="HRD67" s="2"/>
      <c r="HRE67" s="2"/>
      <c r="HRF67" s="2"/>
      <c r="HRG67" s="2"/>
      <c r="HRH67" s="2"/>
      <c r="HRI67" s="2"/>
      <c r="HRJ67" s="2"/>
      <c r="HRK67" s="2"/>
      <c r="HRL67" s="2"/>
      <c r="HRM67" s="2"/>
      <c r="HRN67" s="2"/>
      <c r="HRO67" s="2"/>
      <c r="HRP67" s="2"/>
      <c r="HRQ67" s="2"/>
      <c r="HRR67" s="2"/>
      <c r="HRS67" s="2"/>
      <c r="HRT67" s="2"/>
      <c r="HRU67" s="2"/>
      <c r="HRV67" s="2"/>
      <c r="HRW67" s="2"/>
      <c r="HRX67" s="2"/>
      <c r="HRY67" s="2"/>
      <c r="HRZ67" s="2"/>
      <c r="HSA67" s="2"/>
      <c r="HSB67" s="2"/>
      <c r="HSC67" s="2"/>
      <c r="HSD67" s="2"/>
      <c r="HSE67" s="2"/>
      <c r="HSF67" s="2"/>
      <c r="HSG67" s="2"/>
      <c r="HSH67" s="2"/>
      <c r="HSI67" s="2"/>
      <c r="HSJ67" s="2"/>
      <c r="HSK67" s="2"/>
      <c r="HSL67" s="2"/>
      <c r="HSM67" s="2"/>
      <c r="HSN67" s="2"/>
      <c r="HSO67" s="2"/>
      <c r="HSP67" s="2"/>
      <c r="HSQ67" s="2"/>
      <c r="HSR67" s="2"/>
      <c r="HSS67" s="2"/>
      <c r="HST67" s="2"/>
      <c r="HSU67" s="2"/>
      <c r="HSV67" s="2"/>
      <c r="HSW67" s="2"/>
      <c r="HSX67" s="2"/>
      <c r="HSY67" s="2"/>
      <c r="HSZ67" s="2"/>
      <c r="HTA67" s="2"/>
      <c r="HTB67" s="2"/>
      <c r="HTC67" s="2"/>
      <c r="HTD67" s="2"/>
      <c r="HTE67" s="2"/>
      <c r="HTF67" s="2"/>
      <c r="HTG67" s="2"/>
      <c r="HTH67" s="2"/>
      <c r="HTI67" s="2"/>
      <c r="HTJ67" s="2"/>
      <c r="HTK67" s="2"/>
      <c r="HTL67" s="2"/>
      <c r="HTM67" s="2"/>
      <c r="HTN67" s="2"/>
      <c r="HTO67" s="2"/>
      <c r="HTP67" s="2"/>
      <c r="HTQ67" s="2"/>
      <c r="HTR67" s="2"/>
      <c r="HTS67" s="2"/>
      <c r="HTT67" s="2"/>
      <c r="HTU67" s="2"/>
      <c r="HTV67" s="2"/>
      <c r="HTW67" s="2"/>
      <c r="HTX67" s="2"/>
      <c r="HTY67" s="2"/>
      <c r="HTZ67" s="2"/>
      <c r="HUA67" s="2"/>
      <c r="HUB67" s="2"/>
      <c r="HUC67" s="2"/>
      <c r="HUD67" s="2"/>
      <c r="HUE67" s="2"/>
      <c r="HUF67" s="2"/>
      <c r="HUG67" s="2"/>
      <c r="HUH67" s="2"/>
      <c r="HUI67" s="2"/>
      <c r="HUJ67" s="2"/>
      <c r="HUK67" s="2"/>
      <c r="HUL67" s="2"/>
      <c r="HUM67" s="2"/>
      <c r="HUN67" s="2"/>
      <c r="HUO67" s="2"/>
      <c r="HUP67" s="2"/>
      <c r="HUQ67" s="2"/>
      <c r="HUR67" s="2"/>
      <c r="HUS67" s="2"/>
      <c r="HUT67" s="2"/>
      <c r="HUU67" s="2"/>
      <c r="HUV67" s="2"/>
      <c r="HUW67" s="2"/>
      <c r="HUX67" s="2"/>
      <c r="HUY67" s="2"/>
      <c r="HUZ67" s="2"/>
      <c r="HVA67" s="2"/>
      <c r="HVB67" s="2"/>
      <c r="HVC67" s="2"/>
      <c r="HVD67" s="2"/>
      <c r="HVE67" s="2"/>
      <c r="HVF67" s="2"/>
      <c r="HVG67" s="2"/>
      <c r="HVH67" s="2"/>
      <c r="HVI67" s="2"/>
      <c r="HVJ67" s="2"/>
      <c r="HVK67" s="2"/>
      <c r="HVL67" s="2"/>
      <c r="HVM67" s="2"/>
      <c r="HVN67" s="2"/>
      <c r="HVO67" s="2"/>
      <c r="HVP67" s="2"/>
      <c r="HVQ67" s="2"/>
      <c r="HVR67" s="2"/>
      <c r="HVS67" s="2"/>
      <c r="HVT67" s="2"/>
      <c r="HVU67" s="2"/>
      <c r="HVV67" s="2"/>
      <c r="HVW67" s="2"/>
      <c r="HVX67" s="2"/>
      <c r="HVY67" s="2"/>
      <c r="HVZ67" s="2"/>
      <c r="HWA67" s="2"/>
      <c r="HWB67" s="2"/>
      <c r="HWC67" s="2"/>
      <c r="HWD67" s="2"/>
      <c r="HWE67" s="2"/>
      <c r="HWF67" s="2"/>
      <c r="HWG67" s="2"/>
      <c r="HWH67" s="2"/>
      <c r="HWI67" s="2"/>
      <c r="HWJ67" s="2"/>
      <c r="HWK67" s="2"/>
      <c r="HWL67" s="2"/>
      <c r="HWM67" s="2"/>
      <c r="HWN67" s="2"/>
      <c r="HWO67" s="2"/>
      <c r="HWP67" s="2"/>
      <c r="HWQ67" s="2"/>
      <c r="HWR67" s="2"/>
      <c r="HWS67" s="2"/>
      <c r="HWT67" s="2"/>
      <c r="HWU67" s="2"/>
      <c r="HWV67" s="2"/>
      <c r="HWW67" s="2"/>
      <c r="HWX67" s="2"/>
      <c r="HWY67" s="2"/>
      <c r="HWZ67" s="2"/>
      <c r="HXA67" s="2"/>
      <c r="HXB67" s="2"/>
      <c r="HXC67" s="2"/>
      <c r="HXD67" s="2"/>
      <c r="HXE67" s="2"/>
      <c r="HXF67" s="2"/>
      <c r="HXG67" s="2"/>
      <c r="HXH67" s="2"/>
      <c r="HXI67" s="2"/>
      <c r="HXJ67" s="2"/>
      <c r="HXK67" s="2"/>
      <c r="HXL67" s="2"/>
      <c r="HXM67" s="2"/>
      <c r="HXN67" s="2"/>
      <c r="HXO67" s="2"/>
      <c r="HXP67" s="2"/>
      <c r="HXQ67" s="2"/>
      <c r="HXR67" s="2"/>
      <c r="HXS67" s="2"/>
      <c r="HXT67" s="2"/>
      <c r="HXU67" s="2"/>
      <c r="HXV67" s="2"/>
      <c r="HXW67" s="2"/>
      <c r="HXX67" s="2"/>
      <c r="HXY67" s="2"/>
      <c r="HXZ67" s="2"/>
      <c r="HYA67" s="2"/>
      <c r="HYB67" s="2"/>
      <c r="HYC67" s="2"/>
      <c r="HYD67" s="2"/>
      <c r="HYE67" s="2"/>
      <c r="HYF67" s="2"/>
      <c r="HYG67" s="2"/>
      <c r="HYH67" s="2"/>
      <c r="HYI67" s="2"/>
      <c r="HYJ67" s="2"/>
      <c r="HYK67" s="2"/>
      <c r="HYL67" s="2"/>
      <c r="HYM67" s="2"/>
      <c r="HYN67" s="2"/>
      <c r="HYO67" s="2"/>
      <c r="HYP67" s="2"/>
      <c r="HYQ67" s="2"/>
      <c r="HYR67" s="2"/>
      <c r="HYS67" s="2"/>
      <c r="HYT67" s="2"/>
      <c r="HYU67" s="2"/>
      <c r="HYV67" s="2"/>
      <c r="HYW67" s="2"/>
      <c r="HYX67" s="2"/>
      <c r="HYY67" s="2"/>
      <c r="HYZ67" s="2"/>
      <c r="HZA67" s="2"/>
      <c r="HZB67" s="2"/>
      <c r="HZC67" s="2"/>
      <c r="HZD67" s="2"/>
      <c r="HZE67" s="2"/>
      <c r="HZF67" s="2"/>
      <c r="HZG67" s="2"/>
      <c r="HZH67" s="2"/>
      <c r="HZI67" s="2"/>
      <c r="HZJ67" s="2"/>
      <c r="HZK67" s="2"/>
      <c r="HZL67" s="2"/>
      <c r="HZM67" s="2"/>
      <c r="HZN67" s="2"/>
      <c r="HZO67" s="2"/>
      <c r="HZP67" s="2"/>
      <c r="HZQ67" s="2"/>
      <c r="HZR67" s="2"/>
      <c r="HZS67" s="2"/>
      <c r="HZT67" s="2"/>
      <c r="HZU67" s="2"/>
      <c r="HZV67" s="2"/>
      <c r="HZW67" s="2"/>
      <c r="HZX67" s="2"/>
      <c r="HZY67" s="2"/>
      <c r="HZZ67" s="2"/>
      <c r="IAA67" s="2"/>
      <c r="IAB67" s="2"/>
      <c r="IAC67" s="2"/>
      <c r="IAD67" s="2"/>
      <c r="IAE67" s="2"/>
      <c r="IAF67" s="2"/>
      <c r="IAG67" s="2"/>
      <c r="IAH67" s="2"/>
      <c r="IAI67" s="2"/>
      <c r="IAJ67" s="2"/>
      <c r="IAK67" s="2"/>
      <c r="IAL67" s="2"/>
      <c r="IAM67" s="2"/>
      <c r="IAN67" s="2"/>
      <c r="IAO67" s="2"/>
      <c r="IAP67" s="2"/>
      <c r="IAQ67" s="2"/>
      <c r="IAR67" s="2"/>
      <c r="IAS67" s="2"/>
      <c r="IAT67" s="2"/>
      <c r="IAU67" s="2"/>
      <c r="IAV67" s="2"/>
      <c r="IAW67" s="2"/>
      <c r="IAX67" s="2"/>
      <c r="IAY67" s="2"/>
      <c r="IAZ67" s="2"/>
      <c r="IBA67" s="2"/>
      <c r="IBB67" s="2"/>
      <c r="IBC67" s="2"/>
      <c r="IBD67" s="2"/>
      <c r="IBE67" s="2"/>
      <c r="IBF67" s="2"/>
      <c r="IBG67" s="2"/>
      <c r="IBH67" s="2"/>
      <c r="IBI67" s="2"/>
      <c r="IBJ67" s="2"/>
      <c r="IBK67" s="2"/>
      <c r="IBL67" s="2"/>
      <c r="IBM67" s="2"/>
      <c r="IBN67" s="2"/>
      <c r="IBO67" s="2"/>
      <c r="IBP67" s="2"/>
      <c r="IBQ67" s="2"/>
      <c r="IBR67" s="2"/>
      <c r="IBS67" s="2"/>
      <c r="IBT67" s="2"/>
      <c r="IBU67" s="2"/>
      <c r="IBV67" s="2"/>
      <c r="IBW67" s="2"/>
      <c r="IBX67" s="2"/>
      <c r="IBY67" s="2"/>
      <c r="IBZ67" s="2"/>
      <c r="ICA67" s="2"/>
      <c r="ICB67" s="2"/>
      <c r="ICC67" s="2"/>
      <c r="ICD67" s="2"/>
      <c r="ICE67" s="2"/>
      <c r="ICF67" s="2"/>
      <c r="ICG67" s="2"/>
      <c r="ICH67" s="2"/>
      <c r="ICI67" s="2"/>
      <c r="ICJ67" s="2"/>
      <c r="ICK67" s="2"/>
      <c r="ICL67" s="2"/>
      <c r="ICM67" s="2"/>
      <c r="ICN67" s="2"/>
      <c r="ICO67" s="2"/>
      <c r="ICP67" s="2"/>
      <c r="ICQ67" s="2"/>
      <c r="ICR67" s="2"/>
      <c r="ICS67" s="2"/>
      <c r="ICT67" s="2"/>
      <c r="ICU67" s="2"/>
      <c r="ICV67" s="2"/>
      <c r="ICW67" s="2"/>
      <c r="ICX67" s="2"/>
      <c r="ICY67" s="2"/>
      <c r="ICZ67" s="2"/>
      <c r="IDA67" s="2"/>
      <c r="IDB67" s="2"/>
      <c r="IDC67" s="2"/>
      <c r="IDD67" s="2"/>
      <c r="IDE67" s="2"/>
      <c r="IDF67" s="2"/>
      <c r="IDG67" s="2"/>
      <c r="IDH67" s="2"/>
      <c r="IDI67" s="2"/>
      <c r="IDJ67" s="2"/>
      <c r="IDK67" s="2"/>
      <c r="IDL67" s="2"/>
      <c r="IDM67" s="2"/>
      <c r="IDN67" s="2"/>
      <c r="IDO67" s="2"/>
      <c r="IDP67" s="2"/>
      <c r="IDQ67" s="2"/>
      <c r="IDR67" s="2"/>
      <c r="IDS67" s="2"/>
      <c r="IDT67" s="2"/>
      <c r="IDU67" s="2"/>
      <c r="IDV67" s="2"/>
      <c r="IDW67" s="2"/>
      <c r="IDX67" s="2"/>
      <c r="IDY67" s="2"/>
      <c r="IDZ67" s="2"/>
      <c r="IEA67" s="2"/>
      <c r="IEB67" s="2"/>
      <c r="IEC67" s="2"/>
      <c r="IED67" s="2"/>
      <c r="IEE67" s="2"/>
      <c r="IEF67" s="2"/>
      <c r="IEG67" s="2"/>
      <c r="IEH67" s="2"/>
      <c r="IEI67" s="2"/>
      <c r="IEJ67" s="2"/>
      <c r="IEK67" s="2"/>
      <c r="IEL67" s="2"/>
      <c r="IEM67" s="2"/>
      <c r="IEN67" s="2"/>
      <c r="IEO67" s="2"/>
      <c r="IEP67" s="2"/>
      <c r="IEQ67" s="2"/>
      <c r="IER67" s="2"/>
      <c r="IES67" s="2"/>
      <c r="IET67" s="2"/>
      <c r="IEU67" s="2"/>
      <c r="IEV67" s="2"/>
      <c r="IEW67" s="2"/>
      <c r="IEX67" s="2"/>
      <c r="IEY67" s="2"/>
      <c r="IEZ67" s="2"/>
      <c r="IFA67" s="2"/>
      <c r="IFB67" s="2"/>
      <c r="IFC67" s="2"/>
      <c r="IFD67" s="2"/>
      <c r="IFE67" s="2"/>
      <c r="IFF67" s="2"/>
      <c r="IFG67" s="2"/>
      <c r="IFH67" s="2"/>
      <c r="IFI67" s="2"/>
      <c r="IFJ67" s="2"/>
      <c r="IFK67" s="2"/>
      <c r="IFL67" s="2"/>
      <c r="IFM67" s="2"/>
      <c r="IFN67" s="2"/>
      <c r="IFO67" s="2"/>
      <c r="IFP67" s="2"/>
      <c r="IFQ67" s="2"/>
      <c r="IFR67" s="2"/>
      <c r="IFS67" s="2"/>
      <c r="IFT67" s="2"/>
      <c r="IFU67" s="2"/>
      <c r="IFV67" s="2"/>
      <c r="IFW67" s="2"/>
      <c r="IFX67" s="2"/>
      <c r="IFY67" s="2"/>
      <c r="IFZ67" s="2"/>
      <c r="IGA67" s="2"/>
      <c r="IGB67" s="2"/>
      <c r="IGC67" s="2"/>
      <c r="IGD67" s="2"/>
      <c r="IGE67" s="2"/>
      <c r="IGF67" s="2"/>
      <c r="IGG67" s="2"/>
      <c r="IGH67" s="2"/>
      <c r="IGI67" s="2"/>
      <c r="IGJ67" s="2"/>
      <c r="IGK67" s="2"/>
      <c r="IGL67" s="2"/>
      <c r="IGM67" s="2"/>
      <c r="IGN67" s="2"/>
      <c r="IGO67" s="2"/>
      <c r="IGP67" s="2"/>
      <c r="IGQ67" s="2"/>
      <c r="IGR67" s="2"/>
      <c r="IGS67" s="2"/>
      <c r="IGT67" s="2"/>
      <c r="IGU67" s="2"/>
      <c r="IGV67" s="2"/>
      <c r="IGW67" s="2"/>
      <c r="IGX67" s="2"/>
      <c r="IGY67" s="2"/>
      <c r="IGZ67" s="2"/>
      <c r="IHA67" s="2"/>
      <c r="IHB67" s="2"/>
      <c r="IHC67" s="2"/>
      <c r="IHD67" s="2"/>
      <c r="IHE67" s="2"/>
      <c r="IHF67" s="2"/>
      <c r="IHG67" s="2"/>
      <c r="IHH67" s="2"/>
      <c r="IHI67" s="2"/>
      <c r="IHJ67" s="2"/>
      <c r="IHK67" s="2"/>
      <c r="IHL67" s="2"/>
      <c r="IHM67" s="2"/>
      <c r="IHN67" s="2"/>
      <c r="IHO67" s="2"/>
      <c r="IHP67" s="2"/>
      <c r="IHQ67" s="2"/>
      <c r="IHR67" s="2"/>
      <c r="IHS67" s="2"/>
      <c r="IHT67" s="2"/>
      <c r="IHU67" s="2"/>
      <c r="IHV67" s="2"/>
      <c r="IHW67" s="2"/>
      <c r="IHX67" s="2"/>
      <c r="IHY67" s="2"/>
      <c r="IHZ67" s="2"/>
      <c r="IIA67" s="2"/>
      <c r="IIB67" s="2"/>
      <c r="IIC67" s="2"/>
      <c r="IID67" s="2"/>
      <c r="IIE67" s="2"/>
      <c r="IIF67" s="2"/>
      <c r="IIG67" s="2"/>
      <c r="IIH67" s="2"/>
      <c r="III67" s="2"/>
      <c r="IIJ67" s="2"/>
      <c r="IIK67" s="2"/>
      <c r="IIL67" s="2"/>
      <c r="IIM67" s="2"/>
      <c r="IIN67" s="2"/>
      <c r="IIO67" s="2"/>
      <c r="IIP67" s="2"/>
      <c r="IIQ67" s="2"/>
      <c r="IIR67" s="2"/>
      <c r="IIS67" s="2"/>
      <c r="IIT67" s="2"/>
      <c r="IIU67" s="2"/>
      <c r="IIV67" s="2"/>
      <c r="IIW67" s="2"/>
      <c r="IIX67" s="2"/>
      <c r="IIY67" s="2"/>
      <c r="IIZ67" s="2"/>
      <c r="IJA67" s="2"/>
      <c r="IJB67" s="2"/>
      <c r="IJC67" s="2"/>
      <c r="IJD67" s="2"/>
      <c r="IJE67" s="2"/>
      <c r="IJF67" s="2"/>
      <c r="IJG67" s="2"/>
      <c r="IJH67" s="2"/>
      <c r="IJI67" s="2"/>
      <c r="IJJ67" s="2"/>
      <c r="IJK67" s="2"/>
      <c r="IJL67" s="2"/>
      <c r="IJM67" s="2"/>
      <c r="IJN67" s="2"/>
      <c r="IJO67" s="2"/>
      <c r="IJP67" s="2"/>
      <c r="IJQ67" s="2"/>
      <c r="IJR67" s="2"/>
      <c r="IJS67" s="2"/>
      <c r="IJT67" s="2"/>
      <c r="IJU67" s="2"/>
      <c r="IJV67" s="2"/>
      <c r="IJW67" s="2"/>
      <c r="IJX67" s="2"/>
      <c r="IJY67" s="2"/>
      <c r="IJZ67" s="2"/>
      <c r="IKA67" s="2"/>
      <c r="IKB67" s="2"/>
      <c r="IKC67" s="2"/>
      <c r="IKD67" s="2"/>
      <c r="IKE67" s="2"/>
      <c r="IKF67" s="2"/>
      <c r="IKG67" s="2"/>
      <c r="IKH67" s="2"/>
      <c r="IKI67" s="2"/>
      <c r="IKJ67" s="2"/>
      <c r="IKK67" s="2"/>
      <c r="IKL67" s="2"/>
      <c r="IKM67" s="2"/>
      <c r="IKN67" s="2"/>
      <c r="IKO67" s="2"/>
      <c r="IKP67" s="2"/>
      <c r="IKQ67" s="2"/>
      <c r="IKR67" s="2"/>
      <c r="IKS67" s="2"/>
      <c r="IKT67" s="2"/>
      <c r="IKU67" s="2"/>
      <c r="IKV67" s="2"/>
      <c r="IKW67" s="2"/>
      <c r="IKX67" s="2"/>
      <c r="IKY67" s="2"/>
      <c r="IKZ67" s="2"/>
      <c r="ILA67" s="2"/>
      <c r="ILB67" s="2"/>
      <c r="ILC67" s="2"/>
      <c r="ILD67" s="2"/>
      <c r="ILE67" s="2"/>
      <c r="ILF67" s="2"/>
      <c r="ILG67" s="2"/>
      <c r="ILH67" s="2"/>
      <c r="ILI67" s="2"/>
      <c r="ILJ67" s="2"/>
      <c r="ILK67" s="2"/>
      <c r="ILL67" s="2"/>
      <c r="ILM67" s="2"/>
      <c r="ILN67" s="2"/>
      <c r="ILO67" s="2"/>
      <c r="ILP67" s="2"/>
      <c r="ILQ67" s="2"/>
      <c r="ILR67" s="2"/>
      <c r="ILS67" s="2"/>
      <c r="ILT67" s="2"/>
      <c r="ILU67" s="2"/>
      <c r="ILV67" s="2"/>
      <c r="ILW67" s="2"/>
      <c r="ILX67" s="2"/>
      <c r="ILY67" s="2"/>
      <c r="ILZ67" s="2"/>
      <c r="IMA67" s="2"/>
      <c r="IMB67" s="2"/>
      <c r="IMC67" s="2"/>
      <c r="IMD67" s="2"/>
      <c r="IME67" s="2"/>
      <c r="IMF67" s="2"/>
      <c r="IMG67" s="2"/>
      <c r="IMH67" s="2"/>
      <c r="IMI67" s="2"/>
      <c r="IMJ67" s="2"/>
      <c r="IMK67" s="2"/>
      <c r="IML67" s="2"/>
      <c r="IMM67" s="2"/>
      <c r="IMN67" s="2"/>
      <c r="IMO67" s="2"/>
      <c r="IMP67" s="2"/>
      <c r="IMQ67" s="2"/>
      <c r="IMR67" s="2"/>
      <c r="IMS67" s="2"/>
      <c r="IMT67" s="2"/>
      <c r="IMU67" s="2"/>
      <c r="IMV67" s="2"/>
      <c r="IMW67" s="2"/>
      <c r="IMX67" s="2"/>
      <c r="IMY67" s="2"/>
      <c r="IMZ67" s="2"/>
      <c r="INA67" s="2"/>
      <c r="INB67" s="2"/>
      <c r="INC67" s="2"/>
      <c r="IND67" s="2"/>
      <c r="INE67" s="2"/>
      <c r="INF67" s="2"/>
      <c r="ING67" s="2"/>
      <c r="INH67" s="2"/>
      <c r="INI67" s="2"/>
      <c r="INJ67" s="2"/>
      <c r="INK67" s="2"/>
      <c r="INL67" s="2"/>
      <c r="INM67" s="2"/>
      <c r="INN67" s="2"/>
      <c r="INO67" s="2"/>
      <c r="INP67" s="2"/>
      <c r="INQ67" s="2"/>
      <c r="INR67" s="2"/>
      <c r="INS67" s="2"/>
      <c r="INT67" s="2"/>
      <c r="INU67" s="2"/>
      <c r="INV67" s="2"/>
      <c r="INW67" s="2"/>
      <c r="INX67" s="2"/>
      <c r="INY67" s="2"/>
      <c r="INZ67" s="2"/>
      <c r="IOA67" s="2"/>
      <c r="IOB67" s="2"/>
      <c r="IOC67" s="2"/>
      <c r="IOD67" s="2"/>
      <c r="IOE67" s="2"/>
      <c r="IOF67" s="2"/>
      <c r="IOG67" s="2"/>
      <c r="IOH67" s="2"/>
      <c r="IOI67" s="2"/>
      <c r="IOJ67" s="2"/>
      <c r="IOK67" s="2"/>
      <c r="IOL67" s="2"/>
      <c r="IOM67" s="2"/>
      <c r="ION67" s="2"/>
      <c r="IOO67" s="2"/>
      <c r="IOP67" s="2"/>
      <c r="IOQ67" s="2"/>
      <c r="IOR67" s="2"/>
      <c r="IOS67" s="2"/>
      <c r="IOT67" s="2"/>
      <c r="IOU67" s="2"/>
      <c r="IOV67" s="2"/>
      <c r="IOW67" s="2"/>
      <c r="IOX67" s="2"/>
      <c r="IOY67" s="2"/>
      <c r="IOZ67" s="2"/>
      <c r="IPA67" s="2"/>
      <c r="IPB67" s="2"/>
      <c r="IPC67" s="2"/>
      <c r="IPD67" s="2"/>
      <c r="IPE67" s="2"/>
      <c r="IPF67" s="2"/>
      <c r="IPG67" s="2"/>
      <c r="IPH67" s="2"/>
      <c r="IPI67" s="2"/>
      <c r="IPJ67" s="2"/>
      <c r="IPK67" s="2"/>
      <c r="IPL67" s="2"/>
      <c r="IPM67" s="2"/>
      <c r="IPN67" s="2"/>
      <c r="IPO67" s="2"/>
      <c r="IPP67" s="2"/>
      <c r="IPQ67" s="2"/>
      <c r="IPR67" s="2"/>
      <c r="IPS67" s="2"/>
      <c r="IPT67" s="2"/>
      <c r="IPU67" s="2"/>
      <c r="IPV67" s="2"/>
      <c r="IPW67" s="2"/>
      <c r="IPX67" s="2"/>
      <c r="IPY67" s="2"/>
      <c r="IPZ67" s="2"/>
      <c r="IQA67" s="2"/>
      <c r="IQB67" s="2"/>
      <c r="IQC67" s="2"/>
      <c r="IQD67" s="2"/>
      <c r="IQE67" s="2"/>
      <c r="IQF67" s="2"/>
      <c r="IQG67" s="2"/>
      <c r="IQH67" s="2"/>
      <c r="IQI67" s="2"/>
      <c r="IQJ67" s="2"/>
      <c r="IQK67" s="2"/>
      <c r="IQL67" s="2"/>
      <c r="IQM67" s="2"/>
      <c r="IQN67" s="2"/>
      <c r="IQO67" s="2"/>
      <c r="IQP67" s="2"/>
      <c r="IQQ67" s="2"/>
      <c r="IQR67" s="2"/>
      <c r="IQS67" s="2"/>
      <c r="IQT67" s="2"/>
      <c r="IQU67" s="2"/>
      <c r="IQV67" s="2"/>
      <c r="IQW67" s="2"/>
      <c r="IQX67" s="2"/>
      <c r="IQY67" s="2"/>
      <c r="IQZ67" s="2"/>
      <c r="IRA67" s="2"/>
      <c r="IRB67" s="2"/>
      <c r="IRC67" s="2"/>
      <c r="IRD67" s="2"/>
      <c r="IRE67" s="2"/>
      <c r="IRF67" s="2"/>
      <c r="IRG67" s="2"/>
      <c r="IRH67" s="2"/>
      <c r="IRI67" s="2"/>
      <c r="IRJ67" s="2"/>
      <c r="IRK67" s="2"/>
      <c r="IRL67" s="2"/>
      <c r="IRM67" s="2"/>
      <c r="IRN67" s="2"/>
      <c r="IRO67" s="2"/>
      <c r="IRP67" s="2"/>
      <c r="IRQ67" s="2"/>
      <c r="IRR67" s="2"/>
      <c r="IRS67" s="2"/>
      <c r="IRT67" s="2"/>
      <c r="IRU67" s="2"/>
      <c r="IRV67" s="2"/>
      <c r="IRW67" s="2"/>
      <c r="IRX67" s="2"/>
      <c r="IRY67" s="2"/>
      <c r="IRZ67" s="2"/>
      <c r="ISA67" s="2"/>
      <c r="ISB67" s="2"/>
      <c r="ISC67" s="2"/>
      <c r="ISD67" s="2"/>
      <c r="ISE67" s="2"/>
      <c r="ISF67" s="2"/>
      <c r="ISG67" s="2"/>
      <c r="ISH67" s="2"/>
      <c r="ISI67" s="2"/>
      <c r="ISJ67" s="2"/>
      <c r="ISK67" s="2"/>
      <c r="ISL67" s="2"/>
      <c r="ISM67" s="2"/>
      <c r="ISN67" s="2"/>
      <c r="ISO67" s="2"/>
      <c r="ISP67" s="2"/>
      <c r="ISQ67" s="2"/>
      <c r="ISR67" s="2"/>
      <c r="ISS67" s="2"/>
      <c r="IST67" s="2"/>
      <c r="ISU67" s="2"/>
      <c r="ISV67" s="2"/>
      <c r="ISW67" s="2"/>
      <c r="ISX67" s="2"/>
      <c r="ISY67" s="2"/>
      <c r="ISZ67" s="2"/>
      <c r="ITA67" s="2"/>
      <c r="ITB67" s="2"/>
      <c r="ITC67" s="2"/>
      <c r="ITD67" s="2"/>
      <c r="ITE67" s="2"/>
      <c r="ITF67" s="2"/>
      <c r="ITG67" s="2"/>
      <c r="ITH67" s="2"/>
      <c r="ITI67" s="2"/>
      <c r="ITJ67" s="2"/>
      <c r="ITK67" s="2"/>
      <c r="ITL67" s="2"/>
      <c r="ITM67" s="2"/>
      <c r="ITN67" s="2"/>
      <c r="ITO67" s="2"/>
      <c r="ITP67" s="2"/>
      <c r="ITQ67" s="2"/>
      <c r="ITR67" s="2"/>
      <c r="ITS67" s="2"/>
      <c r="ITT67" s="2"/>
      <c r="ITU67" s="2"/>
      <c r="ITV67" s="2"/>
      <c r="ITW67" s="2"/>
      <c r="ITX67" s="2"/>
      <c r="ITY67" s="2"/>
      <c r="ITZ67" s="2"/>
      <c r="IUA67" s="2"/>
      <c r="IUB67" s="2"/>
      <c r="IUC67" s="2"/>
      <c r="IUD67" s="2"/>
      <c r="IUE67" s="2"/>
      <c r="IUF67" s="2"/>
      <c r="IUG67" s="2"/>
      <c r="IUH67" s="2"/>
      <c r="IUI67" s="2"/>
      <c r="IUJ67" s="2"/>
      <c r="IUK67" s="2"/>
      <c r="IUL67" s="2"/>
      <c r="IUM67" s="2"/>
      <c r="IUN67" s="2"/>
      <c r="IUO67" s="2"/>
      <c r="IUP67" s="2"/>
      <c r="IUQ67" s="2"/>
      <c r="IUR67" s="2"/>
      <c r="IUS67" s="2"/>
      <c r="IUT67" s="2"/>
      <c r="IUU67" s="2"/>
      <c r="IUV67" s="2"/>
      <c r="IUW67" s="2"/>
      <c r="IUX67" s="2"/>
      <c r="IUY67" s="2"/>
      <c r="IUZ67" s="2"/>
      <c r="IVA67" s="2"/>
      <c r="IVB67" s="2"/>
      <c r="IVC67" s="2"/>
      <c r="IVD67" s="2"/>
      <c r="IVE67" s="2"/>
      <c r="IVF67" s="2"/>
      <c r="IVG67" s="2"/>
      <c r="IVH67" s="2"/>
      <c r="IVI67" s="2"/>
      <c r="IVJ67" s="2"/>
      <c r="IVK67" s="2"/>
      <c r="IVL67" s="2"/>
      <c r="IVM67" s="2"/>
      <c r="IVN67" s="2"/>
      <c r="IVO67" s="2"/>
      <c r="IVP67" s="2"/>
      <c r="IVQ67" s="2"/>
      <c r="IVR67" s="2"/>
      <c r="IVS67" s="2"/>
      <c r="IVT67" s="2"/>
      <c r="IVU67" s="2"/>
      <c r="IVV67" s="2"/>
      <c r="IVW67" s="2"/>
      <c r="IVX67" s="2"/>
      <c r="IVY67" s="2"/>
      <c r="IVZ67" s="2"/>
      <c r="IWA67" s="2"/>
      <c r="IWB67" s="2"/>
      <c r="IWC67" s="2"/>
      <c r="IWD67" s="2"/>
      <c r="IWE67" s="2"/>
      <c r="IWF67" s="2"/>
      <c r="IWG67" s="2"/>
      <c r="IWH67" s="2"/>
      <c r="IWI67" s="2"/>
      <c r="IWJ67" s="2"/>
      <c r="IWK67" s="2"/>
      <c r="IWL67" s="2"/>
      <c r="IWM67" s="2"/>
      <c r="IWN67" s="2"/>
      <c r="IWO67" s="2"/>
      <c r="IWP67" s="2"/>
      <c r="IWQ67" s="2"/>
      <c r="IWR67" s="2"/>
      <c r="IWS67" s="2"/>
      <c r="IWT67" s="2"/>
      <c r="IWU67" s="2"/>
      <c r="IWV67" s="2"/>
      <c r="IWW67" s="2"/>
      <c r="IWX67" s="2"/>
      <c r="IWY67" s="2"/>
      <c r="IWZ67" s="2"/>
      <c r="IXA67" s="2"/>
      <c r="IXB67" s="2"/>
      <c r="IXC67" s="2"/>
      <c r="IXD67" s="2"/>
      <c r="IXE67" s="2"/>
      <c r="IXF67" s="2"/>
      <c r="IXG67" s="2"/>
      <c r="IXH67" s="2"/>
      <c r="IXI67" s="2"/>
      <c r="IXJ67" s="2"/>
      <c r="IXK67" s="2"/>
      <c r="IXL67" s="2"/>
      <c r="IXM67" s="2"/>
      <c r="IXN67" s="2"/>
      <c r="IXO67" s="2"/>
      <c r="IXP67" s="2"/>
      <c r="IXQ67" s="2"/>
      <c r="IXR67" s="2"/>
      <c r="IXS67" s="2"/>
      <c r="IXT67" s="2"/>
      <c r="IXU67" s="2"/>
      <c r="IXV67" s="2"/>
      <c r="IXW67" s="2"/>
      <c r="IXX67" s="2"/>
      <c r="IXY67" s="2"/>
      <c r="IXZ67" s="2"/>
      <c r="IYA67" s="2"/>
      <c r="IYB67" s="2"/>
      <c r="IYC67" s="2"/>
      <c r="IYD67" s="2"/>
      <c r="IYE67" s="2"/>
      <c r="IYF67" s="2"/>
      <c r="IYG67" s="2"/>
      <c r="IYH67" s="2"/>
      <c r="IYI67" s="2"/>
      <c r="IYJ67" s="2"/>
      <c r="IYK67" s="2"/>
      <c r="IYL67" s="2"/>
      <c r="IYM67" s="2"/>
      <c r="IYN67" s="2"/>
      <c r="IYO67" s="2"/>
      <c r="IYP67" s="2"/>
      <c r="IYQ67" s="2"/>
      <c r="IYR67" s="2"/>
      <c r="IYS67" s="2"/>
      <c r="IYT67" s="2"/>
      <c r="IYU67" s="2"/>
      <c r="IYV67" s="2"/>
      <c r="IYW67" s="2"/>
      <c r="IYX67" s="2"/>
      <c r="IYY67" s="2"/>
      <c r="IYZ67" s="2"/>
      <c r="IZA67" s="2"/>
      <c r="IZB67" s="2"/>
      <c r="IZC67" s="2"/>
      <c r="IZD67" s="2"/>
      <c r="IZE67" s="2"/>
      <c r="IZF67" s="2"/>
      <c r="IZG67" s="2"/>
      <c r="IZH67" s="2"/>
      <c r="IZI67" s="2"/>
      <c r="IZJ67" s="2"/>
      <c r="IZK67" s="2"/>
      <c r="IZL67" s="2"/>
      <c r="IZM67" s="2"/>
      <c r="IZN67" s="2"/>
      <c r="IZO67" s="2"/>
      <c r="IZP67" s="2"/>
      <c r="IZQ67" s="2"/>
      <c r="IZR67" s="2"/>
      <c r="IZS67" s="2"/>
      <c r="IZT67" s="2"/>
      <c r="IZU67" s="2"/>
      <c r="IZV67" s="2"/>
      <c r="IZW67" s="2"/>
      <c r="IZX67" s="2"/>
      <c r="IZY67" s="2"/>
      <c r="IZZ67" s="2"/>
      <c r="JAA67" s="2"/>
      <c r="JAB67" s="2"/>
      <c r="JAC67" s="2"/>
      <c r="JAD67" s="2"/>
      <c r="JAE67" s="2"/>
      <c r="JAF67" s="2"/>
      <c r="JAG67" s="2"/>
      <c r="JAH67" s="2"/>
      <c r="JAI67" s="2"/>
      <c r="JAJ67" s="2"/>
      <c r="JAK67" s="2"/>
      <c r="JAL67" s="2"/>
      <c r="JAM67" s="2"/>
      <c r="JAN67" s="2"/>
      <c r="JAO67" s="2"/>
      <c r="JAP67" s="2"/>
      <c r="JAQ67" s="2"/>
      <c r="JAR67" s="2"/>
      <c r="JAS67" s="2"/>
      <c r="JAT67" s="2"/>
      <c r="JAU67" s="2"/>
      <c r="JAV67" s="2"/>
      <c r="JAW67" s="2"/>
      <c r="JAX67" s="2"/>
      <c r="JAY67" s="2"/>
      <c r="JAZ67" s="2"/>
      <c r="JBA67" s="2"/>
      <c r="JBB67" s="2"/>
      <c r="JBC67" s="2"/>
      <c r="JBD67" s="2"/>
      <c r="JBE67" s="2"/>
      <c r="JBF67" s="2"/>
      <c r="JBG67" s="2"/>
      <c r="JBH67" s="2"/>
      <c r="JBI67" s="2"/>
      <c r="JBJ67" s="2"/>
      <c r="JBK67" s="2"/>
      <c r="JBL67" s="2"/>
      <c r="JBM67" s="2"/>
      <c r="JBN67" s="2"/>
      <c r="JBO67" s="2"/>
      <c r="JBP67" s="2"/>
      <c r="JBQ67" s="2"/>
      <c r="JBR67" s="2"/>
      <c r="JBS67" s="2"/>
      <c r="JBT67" s="2"/>
      <c r="JBU67" s="2"/>
      <c r="JBV67" s="2"/>
      <c r="JBW67" s="2"/>
      <c r="JBX67" s="2"/>
      <c r="JBY67" s="2"/>
      <c r="JBZ67" s="2"/>
      <c r="JCA67" s="2"/>
      <c r="JCB67" s="2"/>
      <c r="JCC67" s="2"/>
      <c r="JCD67" s="2"/>
      <c r="JCE67" s="2"/>
      <c r="JCF67" s="2"/>
      <c r="JCG67" s="2"/>
      <c r="JCH67" s="2"/>
      <c r="JCI67" s="2"/>
      <c r="JCJ67" s="2"/>
      <c r="JCK67" s="2"/>
      <c r="JCL67" s="2"/>
      <c r="JCM67" s="2"/>
      <c r="JCN67" s="2"/>
      <c r="JCO67" s="2"/>
      <c r="JCP67" s="2"/>
      <c r="JCQ67" s="2"/>
      <c r="JCR67" s="2"/>
      <c r="JCS67" s="2"/>
      <c r="JCT67" s="2"/>
      <c r="JCU67" s="2"/>
      <c r="JCV67" s="2"/>
      <c r="JCW67" s="2"/>
      <c r="JCX67" s="2"/>
      <c r="JCY67" s="2"/>
      <c r="JCZ67" s="2"/>
      <c r="JDA67" s="2"/>
      <c r="JDB67" s="2"/>
      <c r="JDC67" s="2"/>
      <c r="JDD67" s="2"/>
      <c r="JDE67" s="2"/>
      <c r="JDF67" s="2"/>
      <c r="JDG67" s="2"/>
      <c r="JDH67" s="2"/>
      <c r="JDI67" s="2"/>
      <c r="JDJ67" s="2"/>
      <c r="JDK67" s="2"/>
      <c r="JDL67" s="2"/>
      <c r="JDM67" s="2"/>
      <c r="JDN67" s="2"/>
      <c r="JDO67" s="2"/>
      <c r="JDP67" s="2"/>
      <c r="JDQ67" s="2"/>
      <c r="JDR67" s="2"/>
      <c r="JDS67" s="2"/>
      <c r="JDT67" s="2"/>
      <c r="JDU67" s="2"/>
      <c r="JDV67" s="2"/>
      <c r="JDW67" s="2"/>
      <c r="JDX67" s="2"/>
      <c r="JDY67" s="2"/>
      <c r="JDZ67" s="2"/>
      <c r="JEA67" s="2"/>
      <c r="JEB67" s="2"/>
      <c r="JEC67" s="2"/>
      <c r="JED67" s="2"/>
      <c r="JEE67" s="2"/>
      <c r="JEF67" s="2"/>
      <c r="JEG67" s="2"/>
      <c r="JEH67" s="2"/>
      <c r="JEI67" s="2"/>
      <c r="JEJ67" s="2"/>
      <c r="JEK67" s="2"/>
      <c r="JEL67" s="2"/>
      <c r="JEM67" s="2"/>
      <c r="JEN67" s="2"/>
      <c r="JEO67" s="2"/>
      <c r="JEP67" s="2"/>
      <c r="JEQ67" s="2"/>
      <c r="JER67" s="2"/>
      <c r="JES67" s="2"/>
      <c r="JET67" s="2"/>
      <c r="JEU67" s="2"/>
      <c r="JEV67" s="2"/>
      <c r="JEW67" s="2"/>
      <c r="JEX67" s="2"/>
      <c r="JEY67" s="2"/>
      <c r="JEZ67" s="2"/>
      <c r="JFA67" s="2"/>
      <c r="JFB67" s="2"/>
      <c r="JFC67" s="2"/>
      <c r="JFD67" s="2"/>
      <c r="JFE67" s="2"/>
      <c r="JFF67" s="2"/>
      <c r="JFG67" s="2"/>
      <c r="JFH67" s="2"/>
      <c r="JFI67" s="2"/>
      <c r="JFJ67" s="2"/>
      <c r="JFK67" s="2"/>
      <c r="JFL67" s="2"/>
      <c r="JFM67" s="2"/>
      <c r="JFN67" s="2"/>
      <c r="JFO67" s="2"/>
      <c r="JFP67" s="2"/>
      <c r="JFQ67" s="2"/>
      <c r="JFR67" s="2"/>
      <c r="JFS67" s="2"/>
      <c r="JFT67" s="2"/>
      <c r="JFU67" s="2"/>
      <c r="JFV67" s="2"/>
      <c r="JFW67" s="2"/>
      <c r="JFX67" s="2"/>
      <c r="JFY67" s="2"/>
      <c r="JFZ67" s="2"/>
      <c r="JGA67" s="2"/>
      <c r="JGB67" s="2"/>
      <c r="JGC67" s="2"/>
      <c r="JGD67" s="2"/>
      <c r="JGE67" s="2"/>
      <c r="JGF67" s="2"/>
      <c r="JGG67" s="2"/>
      <c r="JGH67" s="2"/>
      <c r="JGI67" s="2"/>
      <c r="JGJ67" s="2"/>
      <c r="JGK67" s="2"/>
      <c r="JGL67" s="2"/>
      <c r="JGM67" s="2"/>
      <c r="JGN67" s="2"/>
      <c r="JGO67" s="2"/>
      <c r="JGP67" s="2"/>
      <c r="JGQ67" s="2"/>
      <c r="JGR67" s="2"/>
      <c r="JGS67" s="2"/>
      <c r="JGT67" s="2"/>
      <c r="JGU67" s="2"/>
      <c r="JGV67" s="2"/>
      <c r="JGW67" s="2"/>
      <c r="JGX67" s="2"/>
      <c r="JGY67" s="2"/>
      <c r="JGZ67" s="2"/>
      <c r="JHA67" s="2"/>
      <c r="JHB67" s="2"/>
      <c r="JHC67" s="2"/>
      <c r="JHD67" s="2"/>
      <c r="JHE67" s="2"/>
      <c r="JHF67" s="2"/>
      <c r="JHG67" s="2"/>
      <c r="JHH67" s="2"/>
      <c r="JHI67" s="2"/>
      <c r="JHJ67" s="2"/>
      <c r="JHK67" s="2"/>
      <c r="JHL67" s="2"/>
      <c r="JHM67" s="2"/>
      <c r="JHN67" s="2"/>
      <c r="JHO67" s="2"/>
      <c r="JHP67" s="2"/>
      <c r="JHQ67" s="2"/>
      <c r="JHR67" s="2"/>
      <c r="JHS67" s="2"/>
      <c r="JHT67" s="2"/>
      <c r="JHU67" s="2"/>
      <c r="JHV67" s="2"/>
      <c r="JHW67" s="2"/>
      <c r="JHX67" s="2"/>
      <c r="JHY67" s="2"/>
      <c r="JHZ67" s="2"/>
      <c r="JIA67" s="2"/>
      <c r="JIB67" s="2"/>
      <c r="JIC67" s="2"/>
      <c r="JID67" s="2"/>
      <c r="JIE67" s="2"/>
      <c r="JIF67" s="2"/>
      <c r="JIG67" s="2"/>
      <c r="JIH67" s="2"/>
      <c r="JII67" s="2"/>
      <c r="JIJ67" s="2"/>
      <c r="JIK67" s="2"/>
      <c r="JIL67" s="2"/>
      <c r="JIM67" s="2"/>
      <c r="JIN67" s="2"/>
      <c r="JIO67" s="2"/>
      <c r="JIP67" s="2"/>
      <c r="JIQ67" s="2"/>
      <c r="JIR67" s="2"/>
      <c r="JIS67" s="2"/>
      <c r="JIT67" s="2"/>
      <c r="JIU67" s="2"/>
      <c r="JIV67" s="2"/>
      <c r="JIW67" s="2"/>
      <c r="JIX67" s="2"/>
      <c r="JIY67" s="2"/>
      <c r="JIZ67" s="2"/>
      <c r="JJA67" s="2"/>
      <c r="JJB67" s="2"/>
      <c r="JJC67" s="2"/>
      <c r="JJD67" s="2"/>
      <c r="JJE67" s="2"/>
      <c r="JJF67" s="2"/>
      <c r="JJG67" s="2"/>
      <c r="JJH67" s="2"/>
      <c r="JJI67" s="2"/>
      <c r="JJJ67" s="2"/>
      <c r="JJK67" s="2"/>
      <c r="JJL67" s="2"/>
      <c r="JJM67" s="2"/>
      <c r="JJN67" s="2"/>
      <c r="JJO67" s="2"/>
      <c r="JJP67" s="2"/>
      <c r="JJQ67" s="2"/>
      <c r="JJR67" s="2"/>
      <c r="JJS67" s="2"/>
      <c r="JJT67" s="2"/>
      <c r="JJU67" s="2"/>
      <c r="JJV67" s="2"/>
      <c r="JJW67" s="2"/>
      <c r="JJX67" s="2"/>
      <c r="JJY67" s="2"/>
      <c r="JJZ67" s="2"/>
      <c r="JKA67" s="2"/>
      <c r="JKB67" s="2"/>
      <c r="JKC67" s="2"/>
      <c r="JKD67" s="2"/>
      <c r="JKE67" s="2"/>
      <c r="JKF67" s="2"/>
      <c r="JKG67" s="2"/>
      <c r="JKH67" s="2"/>
      <c r="JKI67" s="2"/>
      <c r="JKJ67" s="2"/>
      <c r="JKK67" s="2"/>
      <c r="JKL67" s="2"/>
      <c r="JKM67" s="2"/>
      <c r="JKN67" s="2"/>
      <c r="JKO67" s="2"/>
      <c r="JKP67" s="2"/>
      <c r="JKQ67" s="2"/>
      <c r="JKR67" s="2"/>
      <c r="JKS67" s="2"/>
      <c r="JKT67" s="2"/>
      <c r="JKU67" s="2"/>
      <c r="JKV67" s="2"/>
      <c r="JKW67" s="2"/>
      <c r="JKX67" s="2"/>
      <c r="JKY67" s="2"/>
      <c r="JKZ67" s="2"/>
      <c r="JLA67" s="2"/>
      <c r="JLB67" s="2"/>
      <c r="JLC67" s="2"/>
      <c r="JLD67" s="2"/>
      <c r="JLE67" s="2"/>
      <c r="JLF67" s="2"/>
      <c r="JLG67" s="2"/>
      <c r="JLH67" s="2"/>
      <c r="JLI67" s="2"/>
      <c r="JLJ67" s="2"/>
      <c r="JLK67" s="2"/>
      <c r="JLL67" s="2"/>
      <c r="JLM67" s="2"/>
      <c r="JLN67" s="2"/>
      <c r="JLO67" s="2"/>
      <c r="JLP67" s="2"/>
      <c r="JLQ67" s="2"/>
      <c r="JLR67" s="2"/>
      <c r="JLS67" s="2"/>
      <c r="JLT67" s="2"/>
      <c r="JLU67" s="2"/>
      <c r="JLV67" s="2"/>
      <c r="JLW67" s="2"/>
      <c r="JLX67" s="2"/>
      <c r="JLY67" s="2"/>
      <c r="JLZ67" s="2"/>
      <c r="JMA67" s="2"/>
      <c r="JMB67" s="2"/>
      <c r="JMC67" s="2"/>
      <c r="JMD67" s="2"/>
      <c r="JME67" s="2"/>
      <c r="JMF67" s="2"/>
      <c r="JMG67" s="2"/>
      <c r="JMH67" s="2"/>
      <c r="JMI67" s="2"/>
      <c r="JMJ67" s="2"/>
      <c r="JMK67" s="2"/>
      <c r="JML67" s="2"/>
      <c r="JMM67" s="2"/>
      <c r="JMN67" s="2"/>
      <c r="JMO67" s="2"/>
      <c r="JMP67" s="2"/>
      <c r="JMQ67" s="2"/>
      <c r="JMR67" s="2"/>
      <c r="JMS67" s="2"/>
      <c r="JMT67" s="2"/>
      <c r="JMU67" s="2"/>
      <c r="JMV67" s="2"/>
      <c r="JMW67" s="2"/>
      <c r="JMX67" s="2"/>
      <c r="JMY67" s="2"/>
      <c r="JMZ67" s="2"/>
      <c r="JNA67" s="2"/>
      <c r="JNB67" s="2"/>
      <c r="JNC67" s="2"/>
      <c r="JND67" s="2"/>
      <c r="JNE67" s="2"/>
      <c r="JNF67" s="2"/>
      <c r="JNG67" s="2"/>
      <c r="JNH67" s="2"/>
      <c r="JNI67" s="2"/>
      <c r="JNJ67" s="2"/>
      <c r="JNK67" s="2"/>
      <c r="JNL67" s="2"/>
      <c r="JNM67" s="2"/>
      <c r="JNN67" s="2"/>
      <c r="JNO67" s="2"/>
      <c r="JNP67" s="2"/>
      <c r="JNQ67" s="2"/>
      <c r="JNR67" s="2"/>
      <c r="JNS67" s="2"/>
      <c r="JNT67" s="2"/>
      <c r="JNU67" s="2"/>
      <c r="JNV67" s="2"/>
      <c r="JNW67" s="2"/>
      <c r="JNX67" s="2"/>
      <c r="JNY67" s="2"/>
      <c r="JNZ67" s="2"/>
      <c r="JOA67" s="2"/>
      <c r="JOB67" s="2"/>
      <c r="JOC67" s="2"/>
      <c r="JOD67" s="2"/>
      <c r="JOE67" s="2"/>
      <c r="JOF67" s="2"/>
      <c r="JOG67" s="2"/>
      <c r="JOH67" s="2"/>
      <c r="JOI67" s="2"/>
      <c r="JOJ67" s="2"/>
      <c r="JOK67" s="2"/>
      <c r="JOL67" s="2"/>
      <c r="JOM67" s="2"/>
      <c r="JON67" s="2"/>
      <c r="JOO67" s="2"/>
      <c r="JOP67" s="2"/>
      <c r="JOQ67" s="2"/>
      <c r="JOR67" s="2"/>
      <c r="JOS67" s="2"/>
      <c r="JOT67" s="2"/>
      <c r="JOU67" s="2"/>
      <c r="JOV67" s="2"/>
      <c r="JOW67" s="2"/>
      <c r="JOX67" s="2"/>
      <c r="JOY67" s="2"/>
      <c r="JOZ67" s="2"/>
      <c r="JPA67" s="2"/>
      <c r="JPB67" s="2"/>
      <c r="JPC67" s="2"/>
      <c r="JPD67" s="2"/>
      <c r="JPE67" s="2"/>
      <c r="JPF67" s="2"/>
      <c r="JPG67" s="2"/>
      <c r="JPH67" s="2"/>
      <c r="JPI67" s="2"/>
      <c r="JPJ67" s="2"/>
      <c r="JPK67" s="2"/>
      <c r="JPL67" s="2"/>
      <c r="JPM67" s="2"/>
      <c r="JPN67" s="2"/>
      <c r="JPO67" s="2"/>
      <c r="JPP67" s="2"/>
      <c r="JPQ67" s="2"/>
      <c r="JPR67" s="2"/>
      <c r="JPS67" s="2"/>
      <c r="JPT67" s="2"/>
      <c r="JPU67" s="2"/>
      <c r="JPV67" s="2"/>
      <c r="JPW67" s="2"/>
      <c r="JPX67" s="2"/>
      <c r="JPY67" s="2"/>
      <c r="JPZ67" s="2"/>
      <c r="JQA67" s="2"/>
      <c r="JQB67" s="2"/>
      <c r="JQC67" s="2"/>
      <c r="JQD67" s="2"/>
      <c r="JQE67" s="2"/>
      <c r="JQF67" s="2"/>
      <c r="JQG67" s="2"/>
      <c r="JQH67" s="2"/>
      <c r="JQI67" s="2"/>
      <c r="JQJ67" s="2"/>
      <c r="JQK67" s="2"/>
      <c r="JQL67" s="2"/>
      <c r="JQM67" s="2"/>
      <c r="JQN67" s="2"/>
      <c r="JQO67" s="2"/>
      <c r="JQP67" s="2"/>
      <c r="JQQ67" s="2"/>
      <c r="JQR67" s="2"/>
      <c r="JQS67" s="2"/>
      <c r="JQT67" s="2"/>
      <c r="JQU67" s="2"/>
      <c r="JQV67" s="2"/>
      <c r="JQW67" s="2"/>
      <c r="JQX67" s="2"/>
      <c r="JQY67" s="2"/>
      <c r="JQZ67" s="2"/>
      <c r="JRA67" s="2"/>
      <c r="JRB67" s="2"/>
      <c r="JRC67" s="2"/>
      <c r="JRD67" s="2"/>
      <c r="JRE67" s="2"/>
      <c r="JRF67" s="2"/>
      <c r="JRG67" s="2"/>
      <c r="JRH67" s="2"/>
      <c r="JRI67" s="2"/>
      <c r="JRJ67" s="2"/>
      <c r="JRK67" s="2"/>
      <c r="JRL67" s="2"/>
      <c r="JRM67" s="2"/>
      <c r="JRN67" s="2"/>
      <c r="JRO67" s="2"/>
      <c r="JRP67" s="2"/>
      <c r="JRQ67" s="2"/>
      <c r="JRR67" s="2"/>
      <c r="JRS67" s="2"/>
      <c r="JRT67" s="2"/>
      <c r="JRU67" s="2"/>
      <c r="JRV67" s="2"/>
      <c r="JRW67" s="2"/>
      <c r="JRX67" s="2"/>
      <c r="JRY67" s="2"/>
      <c r="JRZ67" s="2"/>
      <c r="JSA67" s="2"/>
      <c r="JSB67" s="2"/>
      <c r="JSC67" s="2"/>
      <c r="JSD67" s="2"/>
      <c r="JSE67" s="2"/>
      <c r="JSF67" s="2"/>
      <c r="JSG67" s="2"/>
      <c r="JSH67" s="2"/>
      <c r="JSI67" s="2"/>
      <c r="JSJ67" s="2"/>
      <c r="JSK67" s="2"/>
      <c r="JSL67" s="2"/>
      <c r="JSM67" s="2"/>
      <c r="JSN67" s="2"/>
      <c r="JSO67" s="2"/>
      <c r="JSP67" s="2"/>
      <c r="JSQ67" s="2"/>
      <c r="JSR67" s="2"/>
      <c r="JSS67" s="2"/>
      <c r="JST67" s="2"/>
      <c r="JSU67" s="2"/>
      <c r="JSV67" s="2"/>
      <c r="JSW67" s="2"/>
      <c r="JSX67" s="2"/>
      <c r="JSY67" s="2"/>
      <c r="JSZ67" s="2"/>
      <c r="JTA67" s="2"/>
      <c r="JTB67" s="2"/>
      <c r="JTC67" s="2"/>
      <c r="JTD67" s="2"/>
      <c r="JTE67" s="2"/>
      <c r="JTF67" s="2"/>
      <c r="JTG67" s="2"/>
      <c r="JTH67" s="2"/>
      <c r="JTI67" s="2"/>
      <c r="JTJ67" s="2"/>
      <c r="JTK67" s="2"/>
      <c r="JTL67" s="2"/>
      <c r="JTM67" s="2"/>
      <c r="JTN67" s="2"/>
      <c r="JTO67" s="2"/>
      <c r="JTP67" s="2"/>
      <c r="JTQ67" s="2"/>
      <c r="JTR67" s="2"/>
      <c r="JTS67" s="2"/>
      <c r="JTT67" s="2"/>
      <c r="JTU67" s="2"/>
      <c r="JTV67" s="2"/>
      <c r="JTW67" s="2"/>
      <c r="JTX67" s="2"/>
      <c r="JTY67" s="2"/>
      <c r="JTZ67" s="2"/>
      <c r="JUA67" s="2"/>
      <c r="JUB67" s="2"/>
      <c r="JUC67" s="2"/>
      <c r="JUD67" s="2"/>
      <c r="JUE67" s="2"/>
      <c r="JUF67" s="2"/>
      <c r="JUG67" s="2"/>
      <c r="JUH67" s="2"/>
      <c r="JUI67" s="2"/>
      <c r="JUJ67" s="2"/>
      <c r="JUK67" s="2"/>
      <c r="JUL67" s="2"/>
      <c r="JUM67" s="2"/>
      <c r="JUN67" s="2"/>
      <c r="JUO67" s="2"/>
      <c r="JUP67" s="2"/>
      <c r="JUQ67" s="2"/>
      <c r="JUR67" s="2"/>
      <c r="JUS67" s="2"/>
      <c r="JUT67" s="2"/>
      <c r="JUU67" s="2"/>
      <c r="JUV67" s="2"/>
      <c r="JUW67" s="2"/>
      <c r="JUX67" s="2"/>
      <c r="JUY67" s="2"/>
      <c r="JUZ67" s="2"/>
      <c r="JVA67" s="2"/>
      <c r="JVB67" s="2"/>
      <c r="JVC67" s="2"/>
      <c r="JVD67" s="2"/>
      <c r="JVE67" s="2"/>
      <c r="JVF67" s="2"/>
      <c r="JVG67" s="2"/>
      <c r="JVH67" s="2"/>
      <c r="JVI67" s="2"/>
      <c r="JVJ67" s="2"/>
      <c r="JVK67" s="2"/>
      <c r="JVL67" s="2"/>
      <c r="JVM67" s="2"/>
      <c r="JVN67" s="2"/>
      <c r="JVO67" s="2"/>
      <c r="JVP67" s="2"/>
      <c r="JVQ67" s="2"/>
      <c r="JVR67" s="2"/>
      <c r="JVS67" s="2"/>
      <c r="JVT67" s="2"/>
      <c r="JVU67" s="2"/>
      <c r="JVV67" s="2"/>
      <c r="JVW67" s="2"/>
      <c r="JVX67" s="2"/>
      <c r="JVY67" s="2"/>
      <c r="JVZ67" s="2"/>
      <c r="JWA67" s="2"/>
      <c r="JWB67" s="2"/>
      <c r="JWC67" s="2"/>
      <c r="JWD67" s="2"/>
      <c r="JWE67" s="2"/>
      <c r="JWF67" s="2"/>
      <c r="JWG67" s="2"/>
      <c r="JWH67" s="2"/>
      <c r="JWI67" s="2"/>
      <c r="JWJ67" s="2"/>
      <c r="JWK67" s="2"/>
      <c r="JWL67" s="2"/>
      <c r="JWM67" s="2"/>
      <c r="JWN67" s="2"/>
      <c r="JWO67" s="2"/>
      <c r="JWP67" s="2"/>
      <c r="JWQ67" s="2"/>
      <c r="JWR67" s="2"/>
      <c r="JWS67" s="2"/>
      <c r="JWT67" s="2"/>
      <c r="JWU67" s="2"/>
      <c r="JWV67" s="2"/>
      <c r="JWW67" s="2"/>
      <c r="JWX67" s="2"/>
      <c r="JWY67" s="2"/>
      <c r="JWZ67" s="2"/>
      <c r="JXA67" s="2"/>
      <c r="JXB67" s="2"/>
      <c r="JXC67" s="2"/>
      <c r="JXD67" s="2"/>
      <c r="JXE67" s="2"/>
      <c r="JXF67" s="2"/>
      <c r="JXG67" s="2"/>
      <c r="JXH67" s="2"/>
      <c r="JXI67" s="2"/>
      <c r="JXJ67" s="2"/>
      <c r="JXK67" s="2"/>
      <c r="JXL67" s="2"/>
      <c r="JXM67" s="2"/>
      <c r="JXN67" s="2"/>
      <c r="JXO67" s="2"/>
      <c r="JXP67" s="2"/>
      <c r="JXQ67" s="2"/>
      <c r="JXR67" s="2"/>
      <c r="JXS67" s="2"/>
      <c r="JXT67" s="2"/>
      <c r="JXU67" s="2"/>
      <c r="JXV67" s="2"/>
      <c r="JXW67" s="2"/>
      <c r="JXX67" s="2"/>
      <c r="JXY67" s="2"/>
      <c r="JXZ67" s="2"/>
      <c r="JYA67" s="2"/>
      <c r="JYB67" s="2"/>
      <c r="JYC67" s="2"/>
      <c r="JYD67" s="2"/>
      <c r="JYE67" s="2"/>
      <c r="JYF67" s="2"/>
      <c r="JYG67" s="2"/>
      <c r="JYH67" s="2"/>
      <c r="JYI67" s="2"/>
      <c r="JYJ67" s="2"/>
      <c r="JYK67" s="2"/>
      <c r="JYL67" s="2"/>
      <c r="JYM67" s="2"/>
      <c r="JYN67" s="2"/>
      <c r="JYO67" s="2"/>
      <c r="JYP67" s="2"/>
      <c r="JYQ67" s="2"/>
      <c r="JYR67" s="2"/>
      <c r="JYS67" s="2"/>
      <c r="JYT67" s="2"/>
      <c r="JYU67" s="2"/>
      <c r="JYV67" s="2"/>
      <c r="JYW67" s="2"/>
      <c r="JYX67" s="2"/>
      <c r="JYY67" s="2"/>
      <c r="JYZ67" s="2"/>
      <c r="JZA67" s="2"/>
      <c r="JZB67" s="2"/>
      <c r="JZC67" s="2"/>
      <c r="JZD67" s="2"/>
      <c r="JZE67" s="2"/>
      <c r="JZF67" s="2"/>
      <c r="JZG67" s="2"/>
      <c r="JZH67" s="2"/>
      <c r="JZI67" s="2"/>
      <c r="JZJ67" s="2"/>
      <c r="JZK67" s="2"/>
      <c r="JZL67" s="2"/>
      <c r="JZM67" s="2"/>
      <c r="JZN67" s="2"/>
      <c r="JZO67" s="2"/>
      <c r="JZP67" s="2"/>
      <c r="JZQ67" s="2"/>
      <c r="JZR67" s="2"/>
      <c r="JZS67" s="2"/>
      <c r="JZT67" s="2"/>
      <c r="JZU67" s="2"/>
      <c r="JZV67" s="2"/>
      <c r="JZW67" s="2"/>
      <c r="JZX67" s="2"/>
      <c r="JZY67" s="2"/>
      <c r="JZZ67" s="2"/>
      <c r="KAA67" s="2"/>
      <c r="KAB67" s="2"/>
      <c r="KAC67" s="2"/>
      <c r="KAD67" s="2"/>
      <c r="KAE67" s="2"/>
      <c r="KAF67" s="2"/>
      <c r="KAG67" s="2"/>
      <c r="KAH67" s="2"/>
      <c r="KAI67" s="2"/>
      <c r="KAJ67" s="2"/>
      <c r="KAK67" s="2"/>
      <c r="KAL67" s="2"/>
      <c r="KAM67" s="2"/>
      <c r="KAN67" s="2"/>
      <c r="KAO67" s="2"/>
      <c r="KAP67" s="2"/>
      <c r="KAQ67" s="2"/>
      <c r="KAR67" s="2"/>
      <c r="KAS67" s="2"/>
      <c r="KAT67" s="2"/>
      <c r="KAU67" s="2"/>
      <c r="KAV67" s="2"/>
      <c r="KAW67" s="2"/>
      <c r="KAX67" s="2"/>
      <c r="KAY67" s="2"/>
      <c r="KAZ67" s="2"/>
      <c r="KBA67" s="2"/>
      <c r="KBB67" s="2"/>
      <c r="KBC67" s="2"/>
      <c r="KBD67" s="2"/>
      <c r="KBE67" s="2"/>
      <c r="KBF67" s="2"/>
      <c r="KBG67" s="2"/>
      <c r="KBH67" s="2"/>
      <c r="KBI67" s="2"/>
      <c r="KBJ67" s="2"/>
      <c r="KBK67" s="2"/>
      <c r="KBL67" s="2"/>
      <c r="KBM67" s="2"/>
      <c r="KBN67" s="2"/>
      <c r="KBO67" s="2"/>
      <c r="KBP67" s="2"/>
      <c r="KBQ67" s="2"/>
      <c r="KBR67" s="2"/>
      <c r="KBS67" s="2"/>
      <c r="KBT67" s="2"/>
      <c r="KBU67" s="2"/>
      <c r="KBV67" s="2"/>
      <c r="KBW67" s="2"/>
      <c r="KBX67" s="2"/>
      <c r="KBY67" s="2"/>
      <c r="KBZ67" s="2"/>
      <c r="KCA67" s="2"/>
      <c r="KCB67" s="2"/>
      <c r="KCC67" s="2"/>
      <c r="KCD67" s="2"/>
      <c r="KCE67" s="2"/>
      <c r="KCF67" s="2"/>
      <c r="KCG67" s="2"/>
      <c r="KCH67" s="2"/>
      <c r="KCI67" s="2"/>
      <c r="KCJ67" s="2"/>
      <c r="KCK67" s="2"/>
      <c r="KCL67" s="2"/>
      <c r="KCM67" s="2"/>
      <c r="KCN67" s="2"/>
      <c r="KCO67" s="2"/>
      <c r="KCP67" s="2"/>
      <c r="KCQ67" s="2"/>
      <c r="KCR67" s="2"/>
      <c r="KCS67" s="2"/>
      <c r="KCT67" s="2"/>
      <c r="KCU67" s="2"/>
      <c r="KCV67" s="2"/>
      <c r="KCW67" s="2"/>
      <c r="KCX67" s="2"/>
      <c r="KCY67" s="2"/>
      <c r="KCZ67" s="2"/>
      <c r="KDA67" s="2"/>
      <c r="KDB67" s="2"/>
      <c r="KDC67" s="2"/>
      <c r="KDD67" s="2"/>
      <c r="KDE67" s="2"/>
      <c r="KDF67" s="2"/>
      <c r="KDG67" s="2"/>
      <c r="KDH67" s="2"/>
      <c r="KDI67" s="2"/>
      <c r="KDJ67" s="2"/>
      <c r="KDK67" s="2"/>
      <c r="KDL67" s="2"/>
      <c r="KDM67" s="2"/>
      <c r="KDN67" s="2"/>
      <c r="KDO67" s="2"/>
      <c r="KDP67" s="2"/>
      <c r="KDQ67" s="2"/>
      <c r="KDR67" s="2"/>
      <c r="KDS67" s="2"/>
      <c r="KDT67" s="2"/>
      <c r="KDU67" s="2"/>
      <c r="KDV67" s="2"/>
      <c r="KDW67" s="2"/>
      <c r="KDX67" s="2"/>
      <c r="KDY67" s="2"/>
      <c r="KDZ67" s="2"/>
      <c r="KEA67" s="2"/>
      <c r="KEB67" s="2"/>
      <c r="KEC67" s="2"/>
      <c r="KED67" s="2"/>
      <c r="KEE67" s="2"/>
      <c r="KEF67" s="2"/>
      <c r="KEG67" s="2"/>
      <c r="KEH67" s="2"/>
      <c r="KEI67" s="2"/>
      <c r="KEJ67" s="2"/>
      <c r="KEK67" s="2"/>
      <c r="KEL67" s="2"/>
      <c r="KEM67" s="2"/>
      <c r="KEN67" s="2"/>
      <c r="KEO67" s="2"/>
      <c r="KEP67" s="2"/>
      <c r="KEQ67" s="2"/>
      <c r="KER67" s="2"/>
      <c r="KES67" s="2"/>
      <c r="KET67" s="2"/>
      <c r="KEU67" s="2"/>
      <c r="KEV67" s="2"/>
      <c r="KEW67" s="2"/>
      <c r="KEX67" s="2"/>
      <c r="KEY67" s="2"/>
      <c r="KEZ67" s="2"/>
      <c r="KFA67" s="2"/>
      <c r="KFB67" s="2"/>
      <c r="KFC67" s="2"/>
      <c r="KFD67" s="2"/>
      <c r="KFE67" s="2"/>
      <c r="KFF67" s="2"/>
      <c r="KFG67" s="2"/>
      <c r="KFH67" s="2"/>
      <c r="KFI67" s="2"/>
      <c r="KFJ67" s="2"/>
      <c r="KFK67" s="2"/>
      <c r="KFL67" s="2"/>
      <c r="KFM67" s="2"/>
      <c r="KFN67" s="2"/>
      <c r="KFO67" s="2"/>
      <c r="KFP67" s="2"/>
      <c r="KFQ67" s="2"/>
      <c r="KFR67" s="2"/>
      <c r="KFS67" s="2"/>
      <c r="KFT67" s="2"/>
      <c r="KFU67" s="2"/>
      <c r="KFV67" s="2"/>
      <c r="KFW67" s="2"/>
      <c r="KFX67" s="2"/>
      <c r="KFY67" s="2"/>
      <c r="KFZ67" s="2"/>
      <c r="KGA67" s="2"/>
      <c r="KGB67" s="2"/>
      <c r="KGC67" s="2"/>
      <c r="KGD67" s="2"/>
      <c r="KGE67" s="2"/>
      <c r="KGF67" s="2"/>
      <c r="KGG67" s="2"/>
      <c r="KGH67" s="2"/>
      <c r="KGI67" s="2"/>
      <c r="KGJ67" s="2"/>
      <c r="KGK67" s="2"/>
      <c r="KGL67" s="2"/>
      <c r="KGM67" s="2"/>
      <c r="KGN67" s="2"/>
      <c r="KGO67" s="2"/>
      <c r="KGP67" s="2"/>
      <c r="KGQ67" s="2"/>
      <c r="KGR67" s="2"/>
      <c r="KGS67" s="2"/>
      <c r="KGT67" s="2"/>
      <c r="KGU67" s="2"/>
      <c r="KGV67" s="2"/>
      <c r="KGW67" s="2"/>
      <c r="KGX67" s="2"/>
      <c r="KGY67" s="2"/>
      <c r="KGZ67" s="2"/>
      <c r="KHA67" s="2"/>
      <c r="KHB67" s="2"/>
      <c r="KHC67" s="2"/>
      <c r="KHD67" s="2"/>
      <c r="KHE67" s="2"/>
      <c r="KHF67" s="2"/>
      <c r="KHG67" s="2"/>
      <c r="KHH67" s="2"/>
      <c r="KHI67" s="2"/>
      <c r="KHJ67" s="2"/>
      <c r="KHK67" s="2"/>
      <c r="KHL67" s="2"/>
      <c r="KHM67" s="2"/>
      <c r="KHN67" s="2"/>
      <c r="KHO67" s="2"/>
      <c r="KHP67" s="2"/>
      <c r="KHQ67" s="2"/>
      <c r="KHR67" s="2"/>
      <c r="KHS67" s="2"/>
      <c r="KHT67" s="2"/>
      <c r="KHU67" s="2"/>
      <c r="KHV67" s="2"/>
      <c r="KHW67" s="2"/>
      <c r="KHX67" s="2"/>
      <c r="KHY67" s="2"/>
      <c r="KHZ67" s="2"/>
      <c r="KIA67" s="2"/>
      <c r="KIB67" s="2"/>
      <c r="KIC67" s="2"/>
      <c r="KID67" s="2"/>
      <c r="KIE67" s="2"/>
      <c r="KIF67" s="2"/>
      <c r="KIG67" s="2"/>
      <c r="KIH67" s="2"/>
      <c r="KII67" s="2"/>
      <c r="KIJ67" s="2"/>
      <c r="KIK67" s="2"/>
      <c r="KIL67" s="2"/>
      <c r="KIM67" s="2"/>
      <c r="KIN67" s="2"/>
      <c r="KIO67" s="2"/>
      <c r="KIP67" s="2"/>
      <c r="KIQ67" s="2"/>
      <c r="KIR67" s="2"/>
      <c r="KIS67" s="2"/>
      <c r="KIT67" s="2"/>
      <c r="KIU67" s="2"/>
      <c r="KIV67" s="2"/>
      <c r="KIW67" s="2"/>
      <c r="KIX67" s="2"/>
      <c r="KIY67" s="2"/>
      <c r="KIZ67" s="2"/>
      <c r="KJA67" s="2"/>
      <c r="KJB67" s="2"/>
      <c r="KJC67" s="2"/>
      <c r="KJD67" s="2"/>
      <c r="KJE67" s="2"/>
      <c r="KJF67" s="2"/>
      <c r="KJG67" s="2"/>
      <c r="KJH67" s="2"/>
      <c r="KJI67" s="2"/>
      <c r="KJJ67" s="2"/>
      <c r="KJK67" s="2"/>
      <c r="KJL67" s="2"/>
      <c r="KJM67" s="2"/>
      <c r="KJN67" s="2"/>
      <c r="KJO67" s="2"/>
      <c r="KJP67" s="2"/>
      <c r="KJQ67" s="2"/>
      <c r="KJR67" s="2"/>
      <c r="KJS67" s="2"/>
      <c r="KJT67" s="2"/>
      <c r="KJU67" s="2"/>
      <c r="KJV67" s="2"/>
      <c r="KJW67" s="2"/>
      <c r="KJX67" s="2"/>
      <c r="KJY67" s="2"/>
      <c r="KJZ67" s="2"/>
      <c r="KKA67" s="2"/>
      <c r="KKB67" s="2"/>
      <c r="KKC67" s="2"/>
      <c r="KKD67" s="2"/>
      <c r="KKE67" s="2"/>
      <c r="KKF67" s="2"/>
      <c r="KKG67" s="2"/>
      <c r="KKH67" s="2"/>
      <c r="KKI67" s="2"/>
      <c r="KKJ67" s="2"/>
      <c r="KKK67" s="2"/>
      <c r="KKL67" s="2"/>
      <c r="KKM67" s="2"/>
      <c r="KKN67" s="2"/>
      <c r="KKO67" s="2"/>
      <c r="KKP67" s="2"/>
      <c r="KKQ67" s="2"/>
      <c r="KKR67" s="2"/>
      <c r="KKS67" s="2"/>
      <c r="KKT67" s="2"/>
      <c r="KKU67" s="2"/>
      <c r="KKV67" s="2"/>
      <c r="KKW67" s="2"/>
      <c r="KKX67" s="2"/>
      <c r="KKY67" s="2"/>
      <c r="KKZ67" s="2"/>
      <c r="KLA67" s="2"/>
      <c r="KLB67" s="2"/>
      <c r="KLC67" s="2"/>
      <c r="KLD67" s="2"/>
      <c r="KLE67" s="2"/>
      <c r="KLF67" s="2"/>
      <c r="KLG67" s="2"/>
      <c r="KLH67" s="2"/>
      <c r="KLI67" s="2"/>
      <c r="KLJ67" s="2"/>
      <c r="KLK67" s="2"/>
      <c r="KLL67" s="2"/>
      <c r="KLM67" s="2"/>
      <c r="KLN67" s="2"/>
      <c r="KLO67" s="2"/>
      <c r="KLP67" s="2"/>
      <c r="KLQ67" s="2"/>
      <c r="KLR67" s="2"/>
      <c r="KLS67" s="2"/>
      <c r="KLT67" s="2"/>
      <c r="KLU67" s="2"/>
      <c r="KLV67" s="2"/>
      <c r="KLW67" s="2"/>
      <c r="KLX67" s="2"/>
      <c r="KLY67" s="2"/>
      <c r="KLZ67" s="2"/>
      <c r="KMA67" s="2"/>
      <c r="KMB67" s="2"/>
      <c r="KMC67" s="2"/>
      <c r="KMD67" s="2"/>
      <c r="KME67" s="2"/>
      <c r="KMF67" s="2"/>
      <c r="KMG67" s="2"/>
      <c r="KMH67" s="2"/>
      <c r="KMI67" s="2"/>
      <c r="KMJ67" s="2"/>
      <c r="KMK67" s="2"/>
      <c r="KML67" s="2"/>
      <c r="KMM67" s="2"/>
      <c r="KMN67" s="2"/>
      <c r="KMO67" s="2"/>
      <c r="KMP67" s="2"/>
      <c r="KMQ67" s="2"/>
      <c r="KMR67" s="2"/>
      <c r="KMS67" s="2"/>
      <c r="KMT67" s="2"/>
      <c r="KMU67" s="2"/>
      <c r="KMV67" s="2"/>
      <c r="KMW67" s="2"/>
      <c r="KMX67" s="2"/>
      <c r="KMY67" s="2"/>
      <c r="KMZ67" s="2"/>
      <c r="KNA67" s="2"/>
      <c r="KNB67" s="2"/>
      <c r="KNC67" s="2"/>
      <c r="KND67" s="2"/>
      <c r="KNE67" s="2"/>
      <c r="KNF67" s="2"/>
      <c r="KNG67" s="2"/>
      <c r="KNH67" s="2"/>
      <c r="KNI67" s="2"/>
      <c r="KNJ67" s="2"/>
      <c r="KNK67" s="2"/>
      <c r="KNL67" s="2"/>
      <c r="KNM67" s="2"/>
      <c r="KNN67" s="2"/>
      <c r="KNO67" s="2"/>
      <c r="KNP67" s="2"/>
      <c r="KNQ67" s="2"/>
      <c r="KNR67" s="2"/>
      <c r="KNS67" s="2"/>
      <c r="KNT67" s="2"/>
      <c r="KNU67" s="2"/>
      <c r="KNV67" s="2"/>
      <c r="KNW67" s="2"/>
      <c r="KNX67" s="2"/>
      <c r="KNY67" s="2"/>
      <c r="KNZ67" s="2"/>
      <c r="KOA67" s="2"/>
      <c r="KOB67" s="2"/>
      <c r="KOC67" s="2"/>
      <c r="KOD67" s="2"/>
      <c r="KOE67" s="2"/>
      <c r="KOF67" s="2"/>
      <c r="KOG67" s="2"/>
      <c r="KOH67" s="2"/>
      <c r="KOI67" s="2"/>
      <c r="KOJ67" s="2"/>
      <c r="KOK67" s="2"/>
      <c r="KOL67" s="2"/>
      <c r="KOM67" s="2"/>
      <c r="KON67" s="2"/>
      <c r="KOO67" s="2"/>
      <c r="KOP67" s="2"/>
      <c r="KOQ67" s="2"/>
      <c r="KOR67" s="2"/>
      <c r="KOS67" s="2"/>
      <c r="KOT67" s="2"/>
      <c r="KOU67" s="2"/>
      <c r="KOV67" s="2"/>
      <c r="KOW67" s="2"/>
      <c r="KOX67" s="2"/>
      <c r="KOY67" s="2"/>
      <c r="KOZ67" s="2"/>
      <c r="KPA67" s="2"/>
      <c r="KPB67" s="2"/>
      <c r="KPC67" s="2"/>
      <c r="KPD67" s="2"/>
      <c r="KPE67" s="2"/>
      <c r="KPF67" s="2"/>
      <c r="KPG67" s="2"/>
      <c r="KPH67" s="2"/>
      <c r="KPI67" s="2"/>
      <c r="KPJ67" s="2"/>
      <c r="KPK67" s="2"/>
      <c r="KPL67" s="2"/>
      <c r="KPM67" s="2"/>
      <c r="KPN67" s="2"/>
      <c r="KPO67" s="2"/>
      <c r="KPP67" s="2"/>
      <c r="KPQ67" s="2"/>
      <c r="KPR67" s="2"/>
      <c r="KPS67" s="2"/>
      <c r="KPT67" s="2"/>
      <c r="KPU67" s="2"/>
      <c r="KPV67" s="2"/>
      <c r="KPW67" s="2"/>
      <c r="KPX67" s="2"/>
      <c r="KPY67" s="2"/>
      <c r="KPZ67" s="2"/>
      <c r="KQA67" s="2"/>
      <c r="KQB67" s="2"/>
      <c r="KQC67" s="2"/>
      <c r="KQD67" s="2"/>
      <c r="KQE67" s="2"/>
      <c r="KQF67" s="2"/>
      <c r="KQG67" s="2"/>
      <c r="KQH67" s="2"/>
      <c r="KQI67" s="2"/>
      <c r="KQJ67" s="2"/>
      <c r="KQK67" s="2"/>
      <c r="KQL67" s="2"/>
      <c r="KQM67" s="2"/>
      <c r="KQN67" s="2"/>
      <c r="KQO67" s="2"/>
      <c r="KQP67" s="2"/>
      <c r="KQQ67" s="2"/>
      <c r="KQR67" s="2"/>
      <c r="KQS67" s="2"/>
      <c r="KQT67" s="2"/>
      <c r="KQU67" s="2"/>
      <c r="KQV67" s="2"/>
      <c r="KQW67" s="2"/>
      <c r="KQX67" s="2"/>
      <c r="KQY67" s="2"/>
      <c r="KQZ67" s="2"/>
      <c r="KRA67" s="2"/>
      <c r="KRB67" s="2"/>
      <c r="KRC67" s="2"/>
      <c r="KRD67" s="2"/>
      <c r="KRE67" s="2"/>
      <c r="KRF67" s="2"/>
      <c r="KRG67" s="2"/>
      <c r="KRH67" s="2"/>
      <c r="KRI67" s="2"/>
      <c r="KRJ67" s="2"/>
      <c r="KRK67" s="2"/>
      <c r="KRL67" s="2"/>
      <c r="KRM67" s="2"/>
      <c r="KRN67" s="2"/>
      <c r="KRO67" s="2"/>
      <c r="KRP67" s="2"/>
      <c r="KRQ67" s="2"/>
      <c r="KRR67" s="2"/>
      <c r="KRS67" s="2"/>
      <c r="KRT67" s="2"/>
      <c r="KRU67" s="2"/>
      <c r="KRV67" s="2"/>
      <c r="KRW67" s="2"/>
      <c r="KRX67" s="2"/>
      <c r="KRY67" s="2"/>
      <c r="KRZ67" s="2"/>
      <c r="KSA67" s="2"/>
      <c r="KSB67" s="2"/>
      <c r="KSC67" s="2"/>
      <c r="KSD67" s="2"/>
      <c r="KSE67" s="2"/>
      <c r="KSF67" s="2"/>
      <c r="KSG67" s="2"/>
      <c r="KSH67" s="2"/>
      <c r="KSI67" s="2"/>
      <c r="KSJ67" s="2"/>
      <c r="KSK67" s="2"/>
      <c r="KSL67" s="2"/>
      <c r="KSM67" s="2"/>
      <c r="KSN67" s="2"/>
      <c r="KSO67" s="2"/>
      <c r="KSP67" s="2"/>
      <c r="KSQ67" s="2"/>
      <c r="KSR67" s="2"/>
      <c r="KSS67" s="2"/>
      <c r="KST67" s="2"/>
      <c r="KSU67" s="2"/>
      <c r="KSV67" s="2"/>
      <c r="KSW67" s="2"/>
      <c r="KSX67" s="2"/>
      <c r="KSY67" s="2"/>
      <c r="KSZ67" s="2"/>
      <c r="KTA67" s="2"/>
      <c r="KTB67" s="2"/>
      <c r="KTC67" s="2"/>
      <c r="KTD67" s="2"/>
      <c r="KTE67" s="2"/>
      <c r="KTF67" s="2"/>
      <c r="KTG67" s="2"/>
      <c r="KTH67" s="2"/>
      <c r="KTI67" s="2"/>
      <c r="KTJ67" s="2"/>
      <c r="KTK67" s="2"/>
      <c r="KTL67" s="2"/>
      <c r="KTM67" s="2"/>
      <c r="KTN67" s="2"/>
      <c r="KTO67" s="2"/>
      <c r="KTP67" s="2"/>
      <c r="KTQ67" s="2"/>
      <c r="KTR67" s="2"/>
      <c r="KTS67" s="2"/>
      <c r="KTT67" s="2"/>
      <c r="KTU67" s="2"/>
      <c r="KTV67" s="2"/>
      <c r="KTW67" s="2"/>
      <c r="KTX67" s="2"/>
      <c r="KTY67" s="2"/>
      <c r="KTZ67" s="2"/>
      <c r="KUA67" s="2"/>
      <c r="KUB67" s="2"/>
      <c r="KUC67" s="2"/>
      <c r="KUD67" s="2"/>
      <c r="KUE67" s="2"/>
      <c r="KUF67" s="2"/>
      <c r="KUG67" s="2"/>
      <c r="KUH67" s="2"/>
      <c r="KUI67" s="2"/>
      <c r="KUJ67" s="2"/>
      <c r="KUK67" s="2"/>
      <c r="KUL67" s="2"/>
      <c r="KUM67" s="2"/>
      <c r="KUN67" s="2"/>
      <c r="KUO67" s="2"/>
      <c r="KUP67" s="2"/>
      <c r="KUQ67" s="2"/>
      <c r="KUR67" s="2"/>
      <c r="KUS67" s="2"/>
      <c r="KUT67" s="2"/>
      <c r="KUU67" s="2"/>
      <c r="KUV67" s="2"/>
      <c r="KUW67" s="2"/>
      <c r="KUX67" s="2"/>
      <c r="KUY67" s="2"/>
      <c r="KUZ67" s="2"/>
      <c r="KVA67" s="2"/>
      <c r="KVB67" s="2"/>
      <c r="KVC67" s="2"/>
      <c r="KVD67" s="2"/>
      <c r="KVE67" s="2"/>
      <c r="KVF67" s="2"/>
      <c r="KVG67" s="2"/>
      <c r="KVH67" s="2"/>
      <c r="KVI67" s="2"/>
      <c r="KVJ67" s="2"/>
      <c r="KVK67" s="2"/>
      <c r="KVL67" s="2"/>
      <c r="KVM67" s="2"/>
      <c r="KVN67" s="2"/>
      <c r="KVO67" s="2"/>
      <c r="KVP67" s="2"/>
      <c r="KVQ67" s="2"/>
      <c r="KVR67" s="2"/>
      <c r="KVS67" s="2"/>
      <c r="KVT67" s="2"/>
      <c r="KVU67" s="2"/>
      <c r="KVV67" s="2"/>
      <c r="KVW67" s="2"/>
      <c r="KVX67" s="2"/>
      <c r="KVY67" s="2"/>
      <c r="KVZ67" s="2"/>
      <c r="KWA67" s="2"/>
      <c r="KWB67" s="2"/>
      <c r="KWC67" s="2"/>
      <c r="KWD67" s="2"/>
      <c r="KWE67" s="2"/>
      <c r="KWF67" s="2"/>
      <c r="KWG67" s="2"/>
      <c r="KWH67" s="2"/>
      <c r="KWI67" s="2"/>
      <c r="KWJ67" s="2"/>
      <c r="KWK67" s="2"/>
      <c r="KWL67" s="2"/>
      <c r="KWM67" s="2"/>
      <c r="KWN67" s="2"/>
      <c r="KWO67" s="2"/>
      <c r="KWP67" s="2"/>
      <c r="KWQ67" s="2"/>
      <c r="KWR67" s="2"/>
      <c r="KWS67" s="2"/>
      <c r="KWT67" s="2"/>
      <c r="KWU67" s="2"/>
      <c r="KWV67" s="2"/>
      <c r="KWW67" s="2"/>
      <c r="KWX67" s="2"/>
      <c r="KWY67" s="2"/>
      <c r="KWZ67" s="2"/>
      <c r="KXA67" s="2"/>
      <c r="KXB67" s="2"/>
      <c r="KXC67" s="2"/>
      <c r="KXD67" s="2"/>
      <c r="KXE67" s="2"/>
      <c r="KXF67" s="2"/>
      <c r="KXG67" s="2"/>
      <c r="KXH67" s="2"/>
      <c r="KXI67" s="2"/>
      <c r="KXJ67" s="2"/>
      <c r="KXK67" s="2"/>
      <c r="KXL67" s="2"/>
      <c r="KXM67" s="2"/>
      <c r="KXN67" s="2"/>
      <c r="KXO67" s="2"/>
      <c r="KXP67" s="2"/>
      <c r="KXQ67" s="2"/>
      <c r="KXR67" s="2"/>
      <c r="KXS67" s="2"/>
      <c r="KXT67" s="2"/>
      <c r="KXU67" s="2"/>
      <c r="KXV67" s="2"/>
      <c r="KXW67" s="2"/>
      <c r="KXX67" s="2"/>
      <c r="KXY67" s="2"/>
      <c r="KXZ67" s="2"/>
      <c r="KYA67" s="2"/>
      <c r="KYB67" s="2"/>
      <c r="KYC67" s="2"/>
      <c r="KYD67" s="2"/>
      <c r="KYE67" s="2"/>
      <c r="KYF67" s="2"/>
      <c r="KYG67" s="2"/>
      <c r="KYH67" s="2"/>
      <c r="KYI67" s="2"/>
      <c r="KYJ67" s="2"/>
      <c r="KYK67" s="2"/>
      <c r="KYL67" s="2"/>
      <c r="KYM67" s="2"/>
      <c r="KYN67" s="2"/>
      <c r="KYO67" s="2"/>
      <c r="KYP67" s="2"/>
      <c r="KYQ67" s="2"/>
      <c r="KYR67" s="2"/>
      <c r="KYS67" s="2"/>
      <c r="KYT67" s="2"/>
      <c r="KYU67" s="2"/>
      <c r="KYV67" s="2"/>
      <c r="KYW67" s="2"/>
      <c r="KYX67" s="2"/>
      <c r="KYY67" s="2"/>
      <c r="KYZ67" s="2"/>
      <c r="KZA67" s="2"/>
      <c r="KZB67" s="2"/>
      <c r="KZC67" s="2"/>
      <c r="KZD67" s="2"/>
      <c r="KZE67" s="2"/>
      <c r="KZF67" s="2"/>
      <c r="KZG67" s="2"/>
      <c r="KZH67" s="2"/>
      <c r="KZI67" s="2"/>
      <c r="KZJ67" s="2"/>
      <c r="KZK67" s="2"/>
      <c r="KZL67" s="2"/>
      <c r="KZM67" s="2"/>
      <c r="KZN67" s="2"/>
      <c r="KZO67" s="2"/>
      <c r="KZP67" s="2"/>
      <c r="KZQ67" s="2"/>
      <c r="KZR67" s="2"/>
      <c r="KZS67" s="2"/>
      <c r="KZT67" s="2"/>
      <c r="KZU67" s="2"/>
      <c r="KZV67" s="2"/>
      <c r="KZW67" s="2"/>
      <c r="KZX67" s="2"/>
      <c r="KZY67" s="2"/>
      <c r="KZZ67" s="2"/>
      <c r="LAA67" s="2"/>
      <c r="LAB67" s="2"/>
      <c r="LAC67" s="2"/>
      <c r="LAD67" s="2"/>
      <c r="LAE67" s="2"/>
      <c r="LAF67" s="2"/>
      <c r="LAG67" s="2"/>
      <c r="LAH67" s="2"/>
      <c r="LAI67" s="2"/>
      <c r="LAJ67" s="2"/>
      <c r="LAK67" s="2"/>
      <c r="LAL67" s="2"/>
      <c r="LAM67" s="2"/>
      <c r="LAN67" s="2"/>
      <c r="LAO67" s="2"/>
      <c r="LAP67" s="2"/>
      <c r="LAQ67" s="2"/>
      <c r="LAR67" s="2"/>
      <c r="LAS67" s="2"/>
      <c r="LAT67" s="2"/>
      <c r="LAU67" s="2"/>
      <c r="LAV67" s="2"/>
      <c r="LAW67" s="2"/>
      <c r="LAX67" s="2"/>
      <c r="LAY67" s="2"/>
      <c r="LAZ67" s="2"/>
      <c r="LBA67" s="2"/>
      <c r="LBB67" s="2"/>
      <c r="LBC67" s="2"/>
      <c r="LBD67" s="2"/>
      <c r="LBE67" s="2"/>
      <c r="LBF67" s="2"/>
      <c r="LBG67" s="2"/>
      <c r="LBH67" s="2"/>
      <c r="LBI67" s="2"/>
      <c r="LBJ67" s="2"/>
      <c r="LBK67" s="2"/>
      <c r="LBL67" s="2"/>
      <c r="LBM67" s="2"/>
      <c r="LBN67" s="2"/>
      <c r="LBO67" s="2"/>
      <c r="LBP67" s="2"/>
      <c r="LBQ67" s="2"/>
      <c r="LBR67" s="2"/>
      <c r="LBS67" s="2"/>
      <c r="LBT67" s="2"/>
      <c r="LBU67" s="2"/>
      <c r="LBV67" s="2"/>
      <c r="LBW67" s="2"/>
      <c r="LBX67" s="2"/>
      <c r="LBY67" s="2"/>
      <c r="LBZ67" s="2"/>
      <c r="LCA67" s="2"/>
      <c r="LCB67" s="2"/>
      <c r="LCC67" s="2"/>
      <c r="LCD67" s="2"/>
      <c r="LCE67" s="2"/>
      <c r="LCF67" s="2"/>
      <c r="LCG67" s="2"/>
      <c r="LCH67" s="2"/>
      <c r="LCI67" s="2"/>
      <c r="LCJ67" s="2"/>
      <c r="LCK67" s="2"/>
      <c r="LCL67" s="2"/>
      <c r="LCM67" s="2"/>
      <c r="LCN67" s="2"/>
      <c r="LCO67" s="2"/>
      <c r="LCP67" s="2"/>
      <c r="LCQ67" s="2"/>
      <c r="LCR67" s="2"/>
      <c r="LCS67" s="2"/>
      <c r="LCT67" s="2"/>
      <c r="LCU67" s="2"/>
      <c r="LCV67" s="2"/>
      <c r="LCW67" s="2"/>
      <c r="LCX67" s="2"/>
      <c r="LCY67" s="2"/>
      <c r="LCZ67" s="2"/>
      <c r="LDA67" s="2"/>
      <c r="LDB67" s="2"/>
      <c r="LDC67" s="2"/>
      <c r="LDD67" s="2"/>
      <c r="LDE67" s="2"/>
      <c r="LDF67" s="2"/>
      <c r="LDG67" s="2"/>
      <c r="LDH67" s="2"/>
      <c r="LDI67" s="2"/>
      <c r="LDJ67" s="2"/>
      <c r="LDK67" s="2"/>
      <c r="LDL67" s="2"/>
      <c r="LDM67" s="2"/>
      <c r="LDN67" s="2"/>
      <c r="LDO67" s="2"/>
      <c r="LDP67" s="2"/>
      <c r="LDQ67" s="2"/>
      <c r="LDR67" s="2"/>
      <c r="LDS67" s="2"/>
      <c r="LDT67" s="2"/>
      <c r="LDU67" s="2"/>
      <c r="LDV67" s="2"/>
      <c r="LDW67" s="2"/>
      <c r="LDX67" s="2"/>
      <c r="LDY67" s="2"/>
      <c r="LDZ67" s="2"/>
      <c r="LEA67" s="2"/>
      <c r="LEB67" s="2"/>
      <c r="LEC67" s="2"/>
      <c r="LED67" s="2"/>
      <c r="LEE67" s="2"/>
      <c r="LEF67" s="2"/>
      <c r="LEG67" s="2"/>
      <c r="LEH67" s="2"/>
      <c r="LEI67" s="2"/>
      <c r="LEJ67" s="2"/>
      <c r="LEK67" s="2"/>
      <c r="LEL67" s="2"/>
      <c r="LEM67" s="2"/>
      <c r="LEN67" s="2"/>
      <c r="LEO67" s="2"/>
      <c r="LEP67" s="2"/>
      <c r="LEQ67" s="2"/>
      <c r="LER67" s="2"/>
      <c r="LES67" s="2"/>
      <c r="LET67" s="2"/>
      <c r="LEU67" s="2"/>
      <c r="LEV67" s="2"/>
      <c r="LEW67" s="2"/>
      <c r="LEX67" s="2"/>
      <c r="LEY67" s="2"/>
      <c r="LEZ67" s="2"/>
      <c r="LFA67" s="2"/>
      <c r="LFB67" s="2"/>
      <c r="LFC67" s="2"/>
      <c r="LFD67" s="2"/>
      <c r="LFE67" s="2"/>
      <c r="LFF67" s="2"/>
      <c r="LFG67" s="2"/>
      <c r="LFH67" s="2"/>
      <c r="LFI67" s="2"/>
      <c r="LFJ67" s="2"/>
      <c r="LFK67" s="2"/>
      <c r="LFL67" s="2"/>
      <c r="LFM67" s="2"/>
      <c r="LFN67" s="2"/>
      <c r="LFO67" s="2"/>
      <c r="LFP67" s="2"/>
      <c r="LFQ67" s="2"/>
      <c r="LFR67" s="2"/>
      <c r="LFS67" s="2"/>
      <c r="LFT67" s="2"/>
      <c r="LFU67" s="2"/>
      <c r="LFV67" s="2"/>
      <c r="LFW67" s="2"/>
      <c r="LFX67" s="2"/>
      <c r="LFY67" s="2"/>
      <c r="LFZ67" s="2"/>
      <c r="LGA67" s="2"/>
      <c r="LGB67" s="2"/>
      <c r="LGC67" s="2"/>
      <c r="LGD67" s="2"/>
      <c r="LGE67" s="2"/>
      <c r="LGF67" s="2"/>
      <c r="LGG67" s="2"/>
      <c r="LGH67" s="2"/>
      <c r="LGI67" s="2"/>
      <c r="LGJ67" s="2"/>
      <c r="LGK67" s="2"/>
      <c r="LGL67" s="2"/>
      <c r="LGM67" s="2"/>
      <c r="LGN67" s="2"/>
      <c r="LGO67" s="2"/>
      <c r="LGP67" s="2"/>
      <c r="LGQ67" s="2"/>
      <c r="LGR67" s="2"/>
      <c r="LGS67" s="2"/>
      <c r="LGT67" s="2"/>
      <c r="LGU67" s="2"/>
      <c r="LGV67" s="2"/>
      <c r="LGW67" s="2"/>
      <c r="LGX67" s="2"/>
      <c r="LGY67" s="2"/>
      <c r="LGZ67" s="2"/>
      <c r="LHA67" s="2"/>
      <c r="LHB67" s="2"/>
      <c r="LHC67" s="2"/>
      <c r="LHD67" s="2"/>
      <c r="LHE67" s="2"/>
      <c r="LHF67" s="2"/>
      <c r="LHG67" s="2"/>
      <c r="LHH67" s="2"/>
      <c r="LHI67" s="2"/>
      <c r="LHJ67" s="2"/>
      <c r="LHK67" s="2"/>
      <c r="LHL67" s="2"/>
      <c r="LHM67" s="2"/>
      <c r="LHN67" s="2"/>
      <c r="LHO67" s="2"/>
      <c r="LHP67" s="2"/>
      <c r="LHQ67" s="2"/>
      <c r="LHR67" s="2"/>
      <c r="LHS67" s="2"/>
      <c r="LHT67" s="2"/>
      <c r="LHU67" s="2"/>
      <c r="LHV67" s="2"/>
      <c r="LHW67" s="2"/>
      <c r="LHX67" s="2"/>
      <c r="LHY67" s="2"/>
      <c r="LHZ67" s="2"/>
      <c r="LIA67" s="2"/>
      <c r="LIB67" s="2"/>
      <c r="LIC67" s="2"/>
      <c r="LID67" s="2"/>
      <c r="LIE67" s="2"/>
      <c r="LIF67" s="2"/>
      <c r="LIG67" s="2"/>
      <c r="LIH67" s="2"/>
      <c r="LII67" s="2"/>
      <c r="LIJ67" s="2"/>
      <c r="LIK67" s="2"/>
      <c r="LIL67" s="2"/>
      <c r="LIM67" s="2"/>
      <c r="LIN67" s="2"/>
      <c r="LIO67" s="2"/>
      <c r="LIP67" s="2"/>
      <c r="LIQ67" s="2"/>
      <c r="LIR67" s="2"/>
      <c r="LIS67" s="2"/>
      <c r="LIT67" s="2"/>
      <c r="LIU67" s="2"/>
      <c r="LIV67" s="2"/>
      <c r="LIW67" s="2"/>
      <c r="LIX67" s="2"/>
      <c r="LIY67" s="2"/>
      <c r="LIZ67" s="2"/>
      <c r="LJA67" s="2"/>
      <c r="LJB67" s="2"/>
      <c r="LJC67" s="2"/>
      <c r="LJD67" s="2"/>
      <c r="LJE67" s="2"/>
      <c r="LJF67" s="2"/>
      <c r="LJG67" s="2"/>
      <c r="LJH67" s="2"/>
      <c r="LJI67" s="2"/>
      <c r="LJJ67" s="2"/>
      <c r="LJK67" s="2"/>
      <c r="LJL67" s="2"/>
      <c r="LJM67" s="2"/>
      <c r="LJN67" s="2"/>
      <c r="LJO67" s="2"/>
      <c r="LJP67" s="2"/>
      <c r="LJQ67" s="2"/>
      <c r="LJR67" s="2"/>
      <c r="LJS67" s="2"/>
      <c r="LJT67" s="2"/>
      <c r="LJU67" s="2"/>
      <c r="LJV67" s="2"/>
      <c r="LJW67" s="2"/>
      <c r="LJX67" s="2"/>
      <c r="LJY67" s="2"/>
      <c r="LJZ67" s="2"/>
      <c r="LKA67" s="2"/>
      <c r="LKB67" s="2"/>
      <c r="LKC67" s="2"/>
      <c r="LKD67" s="2"/>
      <c r="LKE67" s="2"/>
      <c r="LKF67" s="2"/>
      <c r="LKG67" s="2"/>
      <c r="LKH67" s="2"/>
      <c r="LKI67" s="2"/>
      <c r="LKJ67" s="2"/>
      <c r="LKK67" s="2"/>
      <c r="LKL67" s="2"/>
      <c r="LKM67" s="2"/>
      <c r="LKN67" s="2"/>
      <c r="LKO67" s="2"/>
      <c r="LKP67" s="2"/>
      <c r="LKQ67" s="2"/>
      <c r="LKR67" s="2"/>
      <c r="LKS67" s="2"/>
      <c r="LKT67" s="2"/>
      <c r="LKU67" s="2"/>
      <c r="LKV67" s="2"/>
      <c r="LKW67" s="2"/>
      <c r="LKX67" s="2"/>
      <c r="LKY67" s="2"/>
      <c r="LKZ67" s="2"/>
      <c r="LLA67" s="2"/>
      <c r="LLB67" s="2"/>
      <c r="LLC67" s="2"/>
      <c r="LLD67" s="2"/>
      <c r="LLE67" s="2"/>
      <c r="LLF67" s="2"/>
      <c r="LLG67" s="2"/>
      <c r="LLH67" s="2"/>
      <c r="LLI67" s="2"/>
      <c r="LLJ67" s="2"/>
      <c r="LLK67" s="2"/>
      <c r="LLL67" s="2"/>
      <c r="LLM67" s="2"/>
      <c r="LLN67" s="2"/>
      <c r="LLO67" s="2"/>
      <c r="LLP67" s="2"/>
      <c r="LLQ67" s="2"/>
      <c r="LLR67" s="2"/>
      <c r="LLS67" s="2"/>
      <c r="LLT67" s="2"/>
      <c r="LLU67" s="2"/>
      <c r="LLV67" s="2"/>
      <c r="LLW67" s="2"/>
      <c r="LLX67" s="2"/>
      <c r="LLY67" s="2"/>
      <c r="LLZ67" s="2"/>
      <c r="LMA67" s="2"/>
      <c r="LMB67" s="2"/>
      <c r="LMC67" s="2"/>
      <c r="LMD67" s="2"/>
      <c r="LME67" s="2"/>
      <c r="LMF67" s="2"/>
      <c r="LMG67" s="2"/>
      <c r="LMH67" s="2"/>
      <c r="LMI67" s="2"/>
      <c r="LMJ67" s="2"/>
      <c r="LMK67" s="2"/>
      <c r="LML67" s="2"/>
      <c r="LMM67" s="2"/>
      <c r="LMN67" s="2"/>
      <c r="LMO67" s="2"/>
      <c r="LMP67" s="2"/>
      <c r="LMQ67" s="2"/>
      <c r="LMR67" s="2"/>
      <c r="LMS67" s="2"/>
      <c r="LMT67" s="2"/>
      <c r="LMU67" s="2"/>
      <c r="LMV67" s="2"/>
      <c r="LMW67" s="2"/>
      <c r="LMX67" s="2"/>
      <c r="LMY67" s="2"/>
      <c r="LMZ67" s="2"/>
      <c r="LNA67" s="2"/>
      <c r="LNB67" s="2"/>
      <c r="LNC67" s="2"/>
      <c r="LND67" s="2"/>
      <c r="LNE67" s="2"/>
      <c r="LNF67" s="2"/>
      <c r="LNG67" s="2"/>
      <c r="LNH67" s="2"/>
      <c r="LNI67" s="2"/>
      <c r="LNJ67" s="2"/>
      <c r="LNK67" s="2"/>
      <c r="LNL67" s="2"/>
      <c r="LNM67" s="2"/>
      <c r="LNN67" s="2"/>
      <c r="LNO67" s="2"/>
      <c r="LNP67" s="2"/>
      <c r="LNQ67" s="2"/>
      <c r="LNR67" s="2"/>
      <c r="LNS67" s="2"/>
      <c r="LNT67" s="2"/>
      <c r="LNU67" s="2"/>
      <c r="LNV67" s="2"/>
      <c r="LNW67" s="2"/>
      <c r="LNX67" s="2"/>
      <c r="LNY67" s="2"/>
      <c r="LNZ67" s="2"/>
      <c r="LOA67" s="2"/>
      <c r="LOB67" s="2"/>
      <c r="LOC67" s="2"/>
      <c r="LOD67" s="2"/>
      <c r="LOE67" s="2"/>
      <c r="LOF67" s="2"/>
      <c r="LOG67" s="2"/>
      <c r="LOH67" s="2"/>
      <c r="LOI67" s="2"/>
      <c r="LOJ67" s="2"/>
      <c r="LOK67" s="2"/>
      <c r="LOL67" s="2"/>
      <c r="LOM67" s="2"/>
      <c r="LON67" s="2"/>
      <c r="LOO67" s="2"/>
      <c r="LOP67" s="2"/>
      <c r="LOQ67" s="2"/>
      <c r="LOR67" s="2"/>
      <c r="LOS67" s="2"/>
      <c r="LOT67" s="2"/>
      <c r="LOU67" s="2"/>
      <c r="LOV67" s="2"/>
      <c r="LOW67" s="2"/>
      <c r="LOX67" s="2"/>
      <c r="LOY67" s="2"/>
      <c r="LOZ67" s="2"/>
      <c r="LPA67" s="2"/>
      <c r="LPB67" s="2"/>
      <c r="LPC67" s="2"/>
      <c r="LPD67" s="2"/>
      <c r="LPE67" s="2"/>
      <c r="LPF67" s="2"/>
      <c r="LPG67" s="2"/>
      <c r="LPH67" s="2"/>
      <c r="LPI67" s="2"/>
      <c r="LPJ67" s="2"/>
      <c r="LPK67" s="2"/>
      <c r="LPL67" s="2"/>
      <c r="LPM67" s="2"/>
      <c r="LPN67" s="2"/>
      <c r="LPO67" s="2"/>
      <c r="LPP67" s="2"/>
      <c r="LPQ67" s="2"/>
      <c r="LPR67" s="2"/>
      <c r="LPS67" s="2"/>
      <c r="LPT67" s="2"/>
      <c r="LPU67" s="2"/>
      <c r="LPV67" s="2"/>
      <c r="LPW67" s="2"/>
      <c r="LPX67" s="2"/>
      <c r="LPY67" s="2"/>
      <c r="LPZ67" s="2"/>
      <c r="LQA67" s="2"/>
      <c r="LQB67" s="2"/>
      <c r="LQC67" s="2"/>
      <c r="LQD67" s="2"/>
      <c r="LQE67" s="2"/>
      <c r="LQF67" s="2"/>
      <c r="LQG67" s="2"/>
      <c r="LQH67" s="2"/>
      <c r="LQI67" s="2"/>
      <c r="LQJ67" s="2"/>
      <c r="LQK67" s="2"/>
      <c r="LQL67" s="2"/>
      <c r="LQM67" s="2"/>
      <c r="LQN67" s="2"/>
      <c r="LQO67" s="2"/>
      <c r="LQP67" s="2"/>
      <c r="LQQ67" s="2"/>
      <c r="LQR67" s="2"/>
      <c r="LQS67" s="2"/>
      <c r="LQT67" s="2"/>
      <c r="LQU67" s="2"/>
      <c r="LQV67" s="2"/>
      <c r="LQW67" s="2"/>
      <c r="LQX67" s="2"/>
      <c r="LQY67" s="2"/>
      <c r="LQZ67" s="2"/>
      <c r="LRA67" s="2"/>
      <c r="LRB67" s="2"/>
      <c r="LRC67" s="2"/>
      <c r="LRD67" s="2"/>
      <c r="LRE67" s="2"/>
      <c r="LRF67" s="2"/>
      <c r="LRG67" s="2"/>
      <c r="LRH67" s="2"/>
      <c r="LRI67" s="2"/>
      <c r="LRJ67" s="2"/>
      <c r="LRK67" s="2"/>
      <c r="LRL67" s="2"/>
      <c r="LRM67" s="2"/>
      <c r="LRN67" s="2"/>
      <c r="LRO67" s="2"/>
      <c r="LRP67" s="2"/>
      <c r="LRQ67" s="2"/>
      <c r="LRR67" s="2"/>
      <c r="LRS67" s="2"/>
      <c r="LRT67" s="2"/>
      <c r="LRU67" s="2"/>
      <c r="LRV67" s="2"/>
      <c r="LRW67" s="2"/>
      <c r="LRX67" s="2"/>
      <c r="LRY67" s="2"/>
      <c r="LRZ67" s="2"/>
      <c r="LSA67" s="2"/>
      <c r="LSB67" s="2"/>
      <c r="LSC67" s="2"/>
      <c r="LSD67" s="2"/>
      <c r="LSE67" s="2"/>
      <c r="LSF67" s="2"/>
      <c r="LSG67" s="2"/>
      <c r="LSH67" s="2"/>
      <c r="LSI67" s="2"/>
      <c r="LSJ67" s="2"/>
      <c r="LSK67" s="2"/>
      <c r="LSL67" s="2"/>
      <c r="LSM67" s="2"/>
      <c r="LSN67" s="2"/>
      <c r="LSO67" s="2"/>
      <c r="LSP67" s="2"/>
      <c r="LSQ67" s="2"/>
      <c r="LSR67" s="2"/>
      <c r="LSS67" s="2"/>
      <c r="LST67" s="2"/>
      <c r="LSU67" s="2"/>
      <c r="LSV67" s="2"/>
      <c r="LSW67" s="2"/>
      <c r="LSX67" s="2"/>
      <c r="LSY67" s="2"/>
      <c r="LSZ67" s="2"/>
      <c r="LTA67" s="2"/>
      <c r="LTB67" s="2"/>
      <c r="LTC67" s="2"/>
      <c r="LTD67" s="2"/>
      <c r="LTE67" s="2"/>
      <c r="LTF67" s="2"/>
      <c r="LTG67" s="2"/>
      <c r="LTH67" s="2"/>
      <c r="LTI67" s="2"/>
      <c r="LTJ67" s="2"/>
      <c r="LTK67" s="2"/>
      <c r="LTL67" s="2"/>
      <c r="LTM67" s="2"/>
      <c r="LTN67" s="2"/>
      <c r="LTO67" s="2"/>
      <c r="LTP67" s="2"/>
      <c r="LTQ67" s="2"/>
      <c r="LTR67" s="2"/>
      <c r="LTS67" s="2"/>
      <c r="LTT67" s="2"/>
      <c r="LTU67" s="2"/>
      <c r="LTV67" s="2"/>
      <c r="LTW67" s="2"/>
      <c r="LTX67" s="2"/>
      <c r="LTY67" s="2"/>
      <c r="LTZ67" s="2"/>
      <c r="LUA67" s="2"/>
      <c r="LUB67" s="2"/>
      <c r="LUC67" s="2"/>
      <c r="LUD67" s="2"/>
      <c r="LUE67" s="2"/>
      <c r="LUF67" s="2"/>
      <c r="LUG67" s="2"/>
      <c r="LUH67" s="2"/>
      <c r="LUI67" s="2"/>
      <c r="LUJ67" s="2"/>
      <c r="LUK67" s="2"/>
      <c r="LUL67" s="2"/>
      <c r="LUM67" s="2"/>
      <c r="LUN67" s="2"/>
      <c r="LUO67" s="2"/>
      <c r="LUP67" s="2"/>
      <c r="LUQ67" s="2"/>
      <c r="LUR67" s="2"/>
      <c r="LUS67" s="2"/>
      <c r="LUT67" s="2"/>
      <c r="LUU67" s="2"/>
      <c r="LUV67" s="2"/>
      <c r="LUW67" s="2"/>
      <c r="LUX67" s="2"/>
      <c r="LUY67" s="2"/>
      <c r="LUZ67" s="2"/>
      <c r="LVA67" s="2"/>
      <c r="LVB67" s="2"/>
      <c r="LVC67" s="2"/>
      <c r="LVD67" s="2"/>
      <c r="LVE67" s="2"/>
      <c r="LVF67" s="2"/>
      <c r="LVG67" s="2"/>
      <c r="LVH67" s="2"/>
      <c r="LVI67" s="2"/>
      <c r="LVJ67" s="2"/>
      <c r="LVK67" s="2"/>
      <c r="LVL67" s="2"/>
      <c r="LVM67" s="2"/>
      <c r="LVN67" s="2"/>
      <c r="LVO67" s="2"/>
      <c r="LVP67" s="2"/>
      <c r="LVQ67" s="2"/>
      <c r="LVR67" s="2"/>
      <c r="LVS67" s="2"/>
      <c r="LVT67" s="2"/>
      <c r="LVU67" s="2"/>
      <c r="LVV67" s="2"/>
      <c r="LVW67" s="2"/>
      <c r="LVX67" s="2"/>
      <c r="LVY67" s="2"/>
      <c r="LVZ67" s="2"/>
      <c r="LWA67" s="2"/>
      <c r="LWB67" s="2"/>
      <c r="LWC67" s="2"/>
      <c r="LWD67" s="2"/>
      <c r="LWE67" s="2"/>
      <c r="LWF67" s="2"/>
      <c r="LWG67" s="2"/>
      <c r="LWH67" s="2"/>
      <c r="LWI67" s="2"/>
      <c r="LWJ67" s="2"/>
      <c r="LWK67" s="2"/>
      <c r="LWL67" s="2"/>
      <c r="LWM67" s="2"/>
      <c r="LWN67" s="2"/>
      <c r="LWO67" s="2"/>
      <c r="LWP67" s="2"/>
      <c r="LWQ67" s="2"/>
      <c r="LWR67" s="2"/>
      <c r="LWS67" s="2"/>
      <c r="LWT67" s="2"/>
      <c r="LWU67" s="2"/>
      <c r="LWV67" s="2"/>
      <c r="LWW67" s="2"/>
      <c r="LWX67" s="2"/>
      <c r="LWY67" s="2"/>
      <c r="LWZ67" s="2"/>
      <c r="LXA67" s="2"/>
      <c r="LXB67" s="2"/>
      <c r="LXC67" s="2"/>
      <c r="LXD67" s="2"/>
      <c r="LXE67" s="2"/>
      <c r="LXF67" s="2"/>
      <c r="LXG67" s="2"/>
      <c r="LXH67" s="2"/>
      <c r="LXI67" s="2"/>
      <c r="LXJ67" s="2"/>
      <c r="LXK67" s="2"/>
      <c r="LXL67" s="2"/>
      <c r="LXM67" s="2"/>
      <c r="LXN67" s="2"/>
      <c r="LXO67" s="2"/>
      <c r="LXP67" s="2"/>
      <c r="LXQ67" s="2"/>
      <c r="LXR67" s="2"/>
      <c r="LXS67" s="2"/>
      <c r="LXT67" s="2"/>
      <c r="LXU67" s="2"/>
      <c r="LXV67" s="2"/>
      <c r="LXW67" s="2"/>
      <c r="LXX67" s="2"/>
      <c r="LXY67" s="2"/>
      <c r="LXZ67" s="2"/>
      <c r="LYA67" s="2"/>
      <c r="LYB67" s="2"/>
      <c r="LYC67" s="2"/>
      <c r="LYD67" s="2"/>
      <c r="LYE67" s="2"/>
      <c r="LYF67" s="2"/>
      <c r="LYG67" s="2"/>
      <c r="LYH67" s="2"/>
      <c r="LYI67" s="2"/>
      <c r="LYJ67" s="2"/>
      <c r="LYK67" s="2"/>
      <c r="LYL67" s="2"/>
      <c r="LYM67" s="2"/>
      <c r="LYN67" s="2"/>
      <c r="LYO67" s="2"/>
      <c r="LYP67" s="2"/>
      <c r="LYQ67" s="2"/>
      <c r="LYR67" s="2"/>
      <c r="LYS67" s="2"/>
      <c r="LYT67" s="2"/>
      <c r="LYU67" s="2"/>
      <c r="LYV67" s="2"/>
      <c r="LYW67" s="2"/>
      <c r="LYX67" s="2"/>
      <c r="LYY67" s="2"/>
      <c r="LYZ67" s="2"/>
      <c r="LZA67" s="2"/>
      <c r="LZB67" s="2"/>
      <c r="LZC67" s="2"/>
      <c r="LZD67" s="2"/>
      <c r="LZE67" s="2"/>
      <c r="LZF67" s="2"/>
      <c r="LZG67" s="2"/>
      <c r="LZH67" s="2"/>
      <c r="LZI67" s="2"/>
      <c r="LZJ67" s="2"/>
      <c r="LZK67" s="2"/>
      <c r="LZL67" s="2"/>
      <c r="LZM67" s="2"/>
      <c r="LZN67" s="2"/>
      <c r="LZO67" s="2"/>
      <c r="LZP67" s="2"/>
      <c r="LZQ67" s="2"/>
      <c r="LZR67" s="2"/>
      <c r="LZS67" s="2"/>
      <c r="LZT67" s="2"/>
      <c r="LZU67" s="2"/>
      <c r="LZV67" s="2"/>
      <c r="LZW67" s="2"/>
      <c r="LZX67" s="2"/>
      <c r="LZY67" s="2"/>
      <c r="LZZ67" s="2"/>
      <c r="MAA67" s="2"/>
      <c r="MAB67" s="2"/>
      <c r="MAC67" s="2"/>
      <c r="MAD67" s="2"/>
      <c r="MAE67" s="2"/>
      <c r="MAF67" s="2"/>
      <c r="MAG67" s="2"/>
      <c r="MAH67" s="2"/>
      <c r="MAI67" s="2"/>
      <c r="MAJ67" s="2"/>
      <c r="MAK67" s="2"/>
      <c r="MAL67" s="2"/>
      <c r="MAM67" s="2"/>
      <c r="MAN67" s="2"/>
      <c r="MAO67" s="2"/>
      <c r="MAP67" s="2"/>
      <c r="MAQ67" s="2"/>
      <c r="MAR67" s="2"/>
      <c r="MAS67" s="2"/>
      <c r="MAT67" s="2"/>
      <c r="MAU67" s="2"/>
      <c r="MAV67" s="2"/>
      <c r="MAW67" s="2"/>
      <c r="MAX67" s="2"/>
      <c r="MAY67" s="2"/>
      <c r="MAZ67" s="2"/>
      <c r="MBA67" s="2"/>
      <c r="MBB67" s="2"/>
      <c r="MBC67" s="2"/>
      <c r="MBD67" s="2"/>
      <c r="MBE67" s="2"/>
      <c r="MBF67" s="2"/>
      <c r="MBG67" s="2"/>
      <c r="MBH67" s="2"/>
      <c r="MBI67" s="2"/>
      <c r="MBJ67" s="2"/>
      <c r="MBK67" s="2"/>
      <c r="MBL67" s="2"/>
      <c r="MBM67" s="2"/>
      <c r="MBN67" s="2"/>
      <c r="MBO67" s="2"/>
      <c r="MBP67" s="2"/>
      <c r="MBQ67" s="2"/>
      <c r="MBR67" s="2"/>
      <c r="MBS67" s="2"/>
      <c r="MBT67" s="2"/>
      <c r="MBU67" s="2"/>
      <c r="MBV67" s="2"/>
      <c r="MBW67" s="2"/>
      <c r="MBX67" s="2"/>
      <c r="MBY67" s="2"/>
      <c r="MBZ67" s="2"/>
      <c r="MCA67" s="2"/>
      <c r="MCB67" s="2"/>
      <c r="MCC67" s="2"/>
      <c r="MCD67" s="2"/>
      <c r="MCE67" s="2"/>
      <c r="MCF67" s="2"/>
      <c r="MCG67" s="2"/>
      <c r="MCH67" s="2"/>
      <c r="MCI67" s="2"/>
      <c r="MCJ67" s="2"/>
      <c r="MCK67" s="2"/>
      <c r="MCL67" s="2"/>
      <c r="MCM67" s="2"/>
      <c r="MCN67" s="2"/>
      <c r="MCO67" s="2"/>
      <c r="MCP67" s="2"/>
      <c r="MCQ67" s="2"/>
      <c r="MCR67" s="2"/>
      <c r="MCS67" s="2"/>
      <c r="MCT67" s="2"/>
      <c r="MCU67" s="2"/>
      <c r="MCV67" s="2"/>
      <c r="MCW67" s="2"/>
      <c r="MCX67" s="2"/>
      <c r="MCY67" s="2"/>
      <c r="MCZ67" s="2"/>
      <c r="MDA67" s="2"/>
      <c r="MDB67" s="2"/>
      <c r="MDC67" s="2"/>
      <c r="MDD67" s="2"/>
      <c r="MDE67" s="2"/>
      <c r="MDF67" s="2"/>
      <c r="MDG67" s="2"/>
      <c r="MDH67" s="2"/>
      <c r="MDI67" s="2"/>
      <c r="MDJ67" s="2"/>
      <c r="MDK67" s="2"/>
      <c r="MDL67" s="2"/>
      <c r="MDM67" s="2"/>
      <c r="MDN67" s="2"/>
      <c r="MDO67" s="2"/>
      <c r="MDP67" s="2"/>
      <c r="MDQ67" s="2"/>
      <c r="MDR67" s="2"/>
      <c r="MDS67" s="2"/>
      <c r="MDT67" s="2"/>
      <c r="MDU67" s="2"/>
      <c r="MDV67" s="2"/>
      <c r="MDW67" s="2"/>
      <c r="MDX67" s="2"/>
      <c r="MDY67" s="2"/>
      <c r="MDZ67" s="2"/>
      <c r="MEA67" s="2"/>
      <c r="MEB67" s="2"/>
      <c r="MEC67" s="2"/>
      <c r="MED67" s="2"/>
      <c r="MEE67" s="2"/>
      <c r="MEF67" s="2"/>
      <c r="MEG67" s="2"/>
      <c r="MEH67" s="2"/>
      <c r="MEI67" s="2"/>
      <c r="MEJ67" s="2"/>
      <c r="MEK67" s="2"/>
      <c r="MEL67" s="2"/>
      <c r="MEM67" s="2"/>
      <c r="MEN67" s="2"/>
      <c r="MEO67" s="2"/>
      <c r="MEP67" s="2"/>
      <c r="MEQ67" s="2"/>
      <c r="MER67" s="2"/>
      <c r="MES67" s="2"/>
      <c r="MET67" s="2"/>
      <c r="MEU67" s="2"/>
      <c r="MEV67" s="2"/>
      <c r="MEW67" s="2"/>
      <c r="MEX67" s="2"/>
      <c r="MEY67" s="2"/>
      <c r="MEZ67" s="2"/>
      <c r="MFA67" s="2"/>
      <c r="MFB67" s="2"/>
      <c r="MFC67" s="2"/>
      <c r="MFD67" s="2"/>
      <c r="MFE67" s="2"/>
      <c r="MFF67" s="2"/>
      <c r="MFG67" s="2"/>
      <c r="MFH67" s="2"/>
      <c r="MFI67" s="2"/>
      <c r="MFJ67" s="2"/>
      <c r="MFK67" s="2"/>
      <c r="MFL67" s="2"/>
      <c r="MFM67" s="2"/>
      <c r="MFN67" s="2"/>
      <c r="MFO67" s="2"/>
      <c r="MFP67" s="2"/>
      <c r="MFQ67" s="2"/>
      <c r="MFR67" s="2"/>
      <c r="MFS67" s="2"/>
      <c r="MFT67" s="2"/>
      <c r="MFU67" s="2"/>
      <c r="MFV67" s="2"/>
      <c r="MFW67" s="2"/>
      <c r="MFX67" s="2"/>
      <c r="MFY67" s="2"/>
      <c r="MFZ67" s="2"/>
      <c r="MGA67" s="2"/>
      <c r="MGB67" s="2"/>
      <c r="MGC67" s="2"/>
      <c r="MGD67" s="2"/>
      <c r="MGE67" s="2"/>
      <c r="MGF67" s="2"/>
      <c r="MGG67" s="2"/>
      <c r="MGH67" s="2"/>
      <c r="MGI67" s="2"/>
      <c r="MGJ67" s="2"/>
      <c r="MGK67" s="2"/>
      <c r="MGL67" s="2"/>
      <c r="MGM67" s="2"/>
      <c r="MGN67" s="2"/>
      <c r="MGO67" s="2"/>
      <c r="MGP67" s="2"/>
      <c r="MGQ67" s="2"/>
      <c r="MGR67" s="2"/>
      <c r="MGS67" s="2"/>
      <c r="MGT67" s="2"/>
      <c r="MGU67" s="2"/>
      <c r="MGV67" s="2"/>
      <c r="MGW67" s="2"/>
      <c r="MGX67" s="2"/>
      <c r="MGY67" s="2"/>
      <c r="MGZ67" s="2"/>
      <c r="MHA67" s="2"/>
      <c r="MHB67" s="2"/>
      <c r="MHC67" s="2"/>
      <c r="MHD67" s="2"/>
      <c r="MHE67" s="2"/>
      <c r="MHF67" s="2"/>
      <c r="MHG67" s="2"/>
      <c r="MHH67" s="2"/>
      <c r="MHI67" s="2"/>
      <c r="MHJ67" s="2"/>
      <c r="MHK67" s="2"/>
      <c r="MHL67" s="2"/>
      <c r="MHM67" s="2"/>
      <c r="MHN67" s="2"/>
      <c r="MHO67" s="2"/>
      <c r="MHP67" s="2"/>
      <c r="MHQ67" s="2"/>
      <c r="MHR67" s="2"/>
      <c r="MHS67" s="2"/>
      <c r="MHT67" s="2"/>
      <c r="MHU67" s="2"/>
      <c r="MHV67" s="2"/>
      <c r="MHW67" s="2"/>
      <c r="MHX67" s="2"/>
      <c r="MHY67" s="2"/>
      <c r="MHZ67" s="2"/>
      <c r="MIA67" s="2"/>
      <c r="MIB67" s="2"/>
      <c r="MIC67" s="2"/>
      <c r="MID67" s="2"/>
      <c r="MIE67" s="2"/>
      <c r="MIF67" s="2"/>
      <c r="MIG67" s="2"/>
      <c r="MIH67" s="2"/>
      <c r="MII67" s="2"/>
      <c r="MIJ67" s="2"/>
      <c r="MIK67" s="2"/>
      <c r="MIL67" s="2"/>
      <c r="MIM67" s="2"/>
      <c r="MIN67" s="2"/>
      <c r="MIO67" s="2"/>
      <c r="MIP67" s="2"/>
      <c r="MIQ67" s="2"/>
      <c r="MIR67" s="2"/>
      <c r="MIS67" s="2"/>
      <c r="MIT67" s="2"/>
      <c r="MIU67" s="2"/>
      <c r="MIV67" s="2"/>
      <c r="MIW67" s="2"/>
      <c r="MIX67" s="2"/>
      <c r="MIY67" s="2"/>
      <c r="MIZ67" s="2"/>
      <c r="MJA67" s="2"/>
      <c r="MJB67" s="2"/>
      <c r="MJC67" s="2"/>
      <c r="MJD67" s="2"/>
      <c r="MJE67" s="2"/>
      <c r="MJF67" s="2"/>
      <c r="MJG67" s="2"/>
      <c r="MJH67" s="2"/>
      <c r="MJI67" s="2"/>
      <c r="MJJ67" s="2"/>
      <c r="MJK67" s="2"/>
      <c r="MJL67" s="2"/>
      <c r="MJM67" s="2"/>
      <c r="MJN67" s="2"/>
      <c r="MJO67" s="2"/>
      <c r="MJP67" s="2"/>
      <c r="MJQ67" s="2"/>
      <c r="MJR67" s="2"/>
      <c r="MJS67" s="2"/>
      <c r="MJT67" s="2"/>
      <c r="MJU67" s="2"/>
      <c r="MJV67" s="2"/>
      <c r="MJW67" s="2"/>
      <c r="MJX67" s="2"/>
      <c r="MJY67" s="2"/>
      <c r="MJZ67" s="2"/>
      <c r="MKA67" s="2"/>
      <c r="MKB67" s="2"/>
      <c r="MKC67" s="2"/>
      <c r="MKD67" s="2"/>
      <c r="MKE67" s="2"/>
      <c r="MKF67" s="2"/>
      <c r="MKG67" s="2"/>
      <c r="MKH67" s="2"/>
      <c r="MKI67" s="2"/>
      <c r="MKJ67" s="2"/>
      <c r="MKK67" s="2"/>
      <c r="MKL67" s="2"/>
      <c r="MKM67" s="2"/>
      <c r="MKN67" s="2"/>
      <c r="MKO67" s="2"/>
      <c r="MKP67" s="2"/>
      <c r="MKQ67" s="2"/>
      <c r="MKR67" s="2"/>
      <c r="MKS67" s="2"/>
      <c r="MKT67" s="2"/>
      <c r="MKU67" s="2"/>
      <c r="MKV67" s="2"/>
      <c r="MKW67" s="2"/>
      <c r="MKX67" s="2"/>
      <c r="MKY67" s="2"/>
      <c r="MKZ67" s="2"/>
      <c r="MLA67" s="2"/>
      <c r="MLB67" s="2"/>
      <c r="MLC67" s="2"/>
      <c r="MLD67" s="2"/>
      <c r="MLE67" s="2"/>
      <c r="MLF67" s="2"/>
      <c r="MLG67" s="2"/>
      <c r="MLH67" s="2"/>
      <c r="MLI67" s="2"/>
      <c r="MLJ67" s="2"/>
      <c r="MLK67" s="2"/>
      <c r="MLL67" s="2"/>
      <c r="MLM67" s="2"/>
      <c r="MLN67" s="2"/>
      <c r="MLO67" s="2"/>
      <c r="MLP67" s="2"/>
      <c r="MLQ67" s="2"/>
      <c r="MLR67" s="2"/>
      <c r="MLS67" s="2"/>
      <c r="MLT67" s="2"/>
      <c r="MLU67" s="2"/>
      <c r="MLV67" s="2"/>
      <c r="MLW67" s="2"/>
      <c r="MLX67" s="2"/>
      <c r="MLY67" s="2"/>
      <c r="MLZ67" s="2"/>
      <c r="MMA67" s="2"/>
      <c r="MMB67" s="2"/>
      <c r="MMC67" s="2"/>
      <c r="MMD67" s="2"/>
      <c r="MME67" s="2"/>
      <c r="MMF67" s="2"/>
      <c r="MMG67" s="2"/>
      <c r="MMH67" s="2"/>
      <c r="MMI67" s="2"/>
      <c r="MMJ67" s="2"/>
      <c r="MMK67" s="2"/>
      <c r="MML67" s="2"/>
      <c r="MMM67" s="2"/>
      <c r="MMN67" s="2"/>
      <c r="MMO67" s="2"/>
      <c r="MMP67" s="2"/>
      <c r="MMQ67" s="2"/>
      <c r="MMR67" s="2"/>
      <c r="MMS67" s="2"/>
      <c r="MMT67" s="2"/>
      <c r="MMU67" s="2"/>
      <c r="MMV67" s="2"/>
      <c r="MMW67" s="2"/>
      <c r="MMX67" s="2"/>
      <c r="MMY67" s="2"/>
      <c r="MMZ67" s="2"/>
      <c r="MNA67" s="2"/>
      <c r="MNB67" s="2"/>
      <c r="MNC67" s="2"/>
      <c r="MND67" s="2"/>
      <c r="MNE67" s="2"/>
      <c r="MNF67" s="2"/>
      <c r="MNG67" s="2"/>
      <c r="MNH67" s="2"/>
      <c r="MNI67" s="2"/>
      <c r="MNJ67" s="2"/>
      <c r="MNK67" s="2"/>
      <c r="MNL67" s="2"/>
      <c r="MNM67" s="2"/>
      <c r="MNN67" s="2"/>
      <c r="MNO67" s="2"/>
      <c r="MNP67" s="2"/>
      <c r="MNQ67" s="2"/>
      <c r="MNR67" s="2"/>
      <c r="MNS67" s="2"/>
      <c r="MNT67" s="2"/>
      <c r="MNU67" s="2"/>
      <c r="MNV67" s="2"/>
      <c r="MNW67" s="2"/>
      <c r="MNX67" s="2"/>
      <c r="MNY67" s="2"/>
      <c r="MNZ67" s="2"/>
      <c r="MOA67" s="2"/>
      <c r="MOB67" s="2"/>
      <c r="MOC67" s="2"/>
      <c r="MOD67" s="2"/>
      <c r="MOE67" s="2"/>
      <c r="MOF67" s="2"/>
      <c r="MOG67" s="2"/>
      <c r="MOH67" s="2"/>
      <c r="MOI67" s="2"/>
      <c r="MOJ67" s="2"/>
      <c r="MOK67" s="2"/>
      <c r="MOL67" s="2"/>
      <c r="MOM67" s="2"/>
      <c r="MON67" s="2"/>
      <c r="MOO67" s="2"/>
      <c r="MOP67" s="2"/>
      <c r="MOQ67" s="2"/>
      <c r="MOR67" s="2"/>
      <c r="MOS67" s="2"/>
      <c r="MOT67" s="2"/>
      <c r="MOU67" s="2"/>
      <c r="MOV67" s="2"/>
      <c r="MOW67" s="2"/>
      <c r="MOX67" s="2"/>
      <c r="MOY67" s="2"/>
      <c r="MOZ67" s="2"/>
      <c r="MPA67" s="2"/>
      <c r="MPB67" s="2"/>
      <c r="MPC67" s="2"/>
      <c r="MPD67" s="2"/>
      <c r="MPE67" s="2"/>
      <c r="MPF67" s="2"/>
      <c r="MPG67" s="2"/>
      <c r="MPH67" s="2"/>
      <c r="MPI67" s="2"/>
      <c r="MPJ67" s="2"/>
      <c r="MPK67" s="2"/>
      <c r="MPL67" s="2"/>
      <c r="MPM67" s="2"/>
      <c r="MPN67" s="2"/>
      <c r="MPO67" s="2"/>
      <c r="MPP67" s="2"/>
      <c r="MPQ67" s="2"/>
      <c r="MPR67" s="2"/>
      <c r="MPS67" s="2"/>
      <c r="MPT67" s="2"/>
      <c r="MPU67" s="2"/>
      <c r="MPV67" s="2"/>
      <c r="MPW67" s="2"/>
      <c r="MPX67" s="2"/>
      <c r="MPY67" s="2"/>
      <c r="MPZ67" s="2"/>
      <c r="MQA67" s="2"/>
      <c r="MQB67" s="2"/>
      <c r="MQC67" s="2"/>
      <c r="MQD67" s="2"/>
      <c r="MQE67" s="2"/>
      <c r="MQF67" s="2"/>
      <c r="MQG67" s="2"/>
      <c r="MQH67" s="2"/>
      <c r="MQI67" s="2"/>
      <c r="MQJ67" s="2"/>
      <c r="MQK67" s="2"/>
      <c r="MQL67" s="2"/>
      <c r="MQM67" s="2"/>
      <c r="MQN67" s="2"/>
      <c r="MQO67" s="2"/>
      <c r="MQP67" s="2"/>
      <c r="MQQ67" s="2"/>
      <c r="MQR67" s="2"/>
      <c r="MQS67" s="2"/>
      <c r="MQT67" s="2"/>
      <c r="MQU67" s="2"/>
      <c r="MQV67" s="2"/>
      <c r="MQW67" s="2"/>
      <c r="MQX67" s="2"/>
      <c r="MQY67" s="2"/>
      <c r="MQZ67" s="2"/>
      <c r="MRA67" s="2"/>
      <c r="MRB67" s="2"/>
      <c r="MRC67" s="2"/>
      <c r="MRD67" s="2"/>
      <c r="MRE67" s="2"/>
      <c r="MRF67" s="2"/>
      <c r="MRG67" s="2"/>
      <c r="MRH67" s="2"/>
      <c r="MRI67" s="2"/>
      <c r="MRJ67" s="2"/>
      <c r="MRK67" s="2"/>
      <c r="MRL67" s="2"/>
      <c r="MRM67" s="2"/>
      <c r="MRN67" s="2"/>
      <c r="MRO67" s="2"/>
      <c r="MRP67" s="2"/>
      <c r="MRQ67" s="2"/>
      <c r="MRR67" s="2"/>
      <c r="MRS67" s="2"/>
      <c r="MRT67" s="2"/>
      <c r="MRU67" s="2"/>
      <c r="MRV67" s="2"/>
      <c r="MRW67" s="2"/>
      <c r="MRX67" s="2"/>
      <c r="MRY67" s="2"/>
      <c r="MRZ67" s="2"/>
      <c r="MSA67" s="2"/>
      <c r="MSB67" s="2"/>
      <c r="MSC67" s="2"/>
      <c r="MSD67" s="2"/>
      <c r="MSE67" s="2"/>
      <c r="MSF67" s="2"/>
      <c r="MSG67" s="2"/>
      <c r="MSH67" s="2"/>
      <c r="MSI67" s="2"/>
      <c r="MSJ67" s="2"/>
      <c r="MSK67" s="2"/>
      <c r="MSL67" s="2"/>
      <c r="MSM67" s="2"/>
      <c r="MSN67" s="2"/>
      <c r="MSO67" s="2"/>
      <c r="MSP67" s="2"/>
      <c r="MSQ67" s="2"/>
      <c r="MSR67" s="2"/>
      <c r="MSS67" s="2"/>
      <c r="MST67" s="2"/>
      <c r="MSU67" s="2"/>
      <c r="MSV67" s="2"/>
      <c r="MSW67" s="2"/>
      <c r="MSX67" s="2"/>
      <c r="MSY67" s="2"/>
      <c r="MSZ67" s="2"/>
      <c r="MTA67" s="2"/>
      <c r="MTB67" s="2"/>
      <c r="MTC67" s="2"/>
      <c r="MTD67" s="2"/>
      <c r="MTE67" s="2"/>
      <c r="MTF67" s="2"/>
      <c r="MTG67" s="2"/>
      <c r="MTH67" s="2"/>
      <c r="MTI67" s="2"/>
      <c r="MTJ67" s="2"/>
      <c r="MTK67" s="2"/>
      <c r="MTL67" s="2"/>
      <c r="MTM67" s="2"/>
      <c r="MTN67" s="2"/>
      <c r="MTO67" s="2"/>
      <c r="MTP67" s="2"/>
      <c r="MTQ67" s="2"/>
      <c r="MTR67" s="2"/>
      <c r="MTS67" s="2"/>
      <c r="MTT67" s="2"/>
      <c r="MTU67" s="2"/>
      <c r="MTV67" s="2"/>
      <c r="MTW67" s="2"/>
      <c r="MTX67" s="2"/>
      <c r="MTY67" s="2"/>
      <c r="MTZ67" s="2"/>
      <c r="MUA67" s="2"/>
      <c r="MUB67" s="2"/>
      <c r="MUC67" s="2"/>
      <c r="MUD67" s="2"/>
      <c r="MUE67" s="2"/>
      <c r="MUF67" s="2"/>
      <c r="MUG67" s="2"/>
      <c r="MUH67" s="2"/>
      <c r="MUI67" s="2"/>
      <c r="MUJ67" s="2"/>
      <c r="MUK67" s="2"/>
      <c r="MUL67" s="2"/>
      <c r="MUM67" s="2"/>
      <c r="MUN67" s="2"/>
      <c r="MUO67" s="2"/>
      <c r="MUP67" s="2"/>
      <c r="MUQ67" s="2"/>
      <c r="MUR67" s="2"/>
      <c r="MUS67" s="2"/>
      <c r="MUT67" s="2"/>
      <c r="MUU67" s="2"/>
      <c r="MUV67" s="2"/>
      <c r="MUW67" s="2"/>
      <c r="MUX67" s="2"/>
      <c r="MUY67" s="2"/>
      <c r="MUZ67" s="2"/>
      <c r="MVA67" s="2"/>
      <c r="MVB67" s="2"/>
      <c r="MVC67" s="2"/>
      <c r="MVD67" s="2"/>
      <c r="MVE67" s="2"/>
      <c r="MVF67" s="2"/>
      <c r="MVG67" s="2"/>
      <c r="MVH67" s="2"/>
      <c r="MVI67" s="2"/>
      <c r="MVJ67" s="2"/>
      <c r="MVK67" s="2"/>
      <c r="MVL67" s="2"/>
      <c r="MVM67" s="2"/>
      <c r="MVN67" s="2"/>
      <c r="MVO67" s="2"/>
      <c r="MVP67" s="2"/>
      <c r="MVQ67" s="2"/>
      <c r="MVR67" s="2"/>
      <c r="MVS67" s="2"/>
      <c r="MVT67" s="2"/>
      <c r="MVU67" s="2"/>
      <c r="MVV67" s="2"/>
      <c r="MVW67" s="2"/>
      <c r="MVX67" s="2"/>
      <c r="MVY67" s="2"/>
      <c r="MVZ67" s="2"/>
      <c r="MWA67" s="2"/>
      <c r="MWB67" s="2"/>
      <c r="MWC67" s="2"/>
      <c r="MWD67" s="2"/>
      <c r="MWE67" s="2"/>
      <c r="MWF67" s="2"/>
      <c r="MWG67" s="2"/>
      <c r="MWH67" s="2"/>
      <c r="MWI67" s="2"/>
      <c r="MWJ67" s="2"/>
      <c r="MWK67" s="2"/>
      <c r="MWL67" s="2"/>
      <c r="MWM67" s="2"/>
      <c r="MWN67" s="2"/>
      <c r="MWO67" s="2"/>
      <c r="MWP67" s="2"/>
      <c r="MWQ67" s="2"/>
      <c r="MWR67" s="2"/>
      <c r="MWS67" s="2"/>
      <c r="MWT67" s="2"/>
      <c r="MWU67" s="2"/>
      <c r="MWV67" s="2"/>
      <c r="MWW67" s="2"/>
      <c r="MWX67" s="2"/>
      <c r="MWY67" s="2"/>
      <c r="MWZ67" s="2"/>
      <c r="MXA67" s="2"/>
      <c r="MXB67" s="2"/>
      <c r="MXC67" s="2"/>
      <c r="MXD67" s="2"/>
      <c r="MXE67" s="2"/>
      <c r="MXF67" s="2"/>
      <c r="MXG67" s="2"/>
      <c r="MXH67" s="2"/>
      <c r="MXI67" s="2"/>
      <c r="MXJ67" s="2"/>
      <c r="MXK67" s="2"/>
      <c r="MXL67" s="2"/>
      <c r="MXM67" s="2"/>
      <c r="MXN67" s="2"/>
      <c r="MXO67" s="2"/>
      <c r="MXP67" s="2"/>
      <c r="MXQ67" s="2"/>
      <c r="MXR67" s="2"/>
      <c r="MXS67" s="2"/>
      <c r="MXT67" s="2"/>
      <c r="MXU67" s="2"/>
      <c r="MXV67" s="2"/>
      <c r="MXW67" s="2"/>
      <c r="MXX67" s="2"/>
      <c r="MXY67" s="2"/>
      <c r="MXZ67" s="2"/>
      <c r="MYA67" s="2"/>
      <c r="MYB67" s="2"/>
      <c r="MYC67" s="2"/>
      <c r="MYD67" s="2"/>
      <c r="MYE67" s="2"/>
      <c r="MYF67" s="2"/>
      <c r="MYG67" s="2"/>
      <c r="MYH67" s="2"/>
      <c r="MYI67" s="2"/>
      <c r="MYJ67" s="2"/>
      <c r="MYK67" s="2"/>
      <c r="MYL67" s="2"/>
      <c r="MYM67" s="2"/>
      <c r="MYN67" s="2"/>
      <c r="MYO67" s="2"/>
      <c r="MYP67" s="2"/>
      <c r="MYQ67" s="2"/>
      <c r="MYR67" s="2"/>
      <c r="MYS67" s="2"/>
      <c r="MYT67" s="2"/>
      <c r="MYU67" s="2"/>
      <c r="MYV67" s="2"/>
      <c r="MYW67" s="2"/>
      <c r="MYX67" s="2"/>
      <c r="MYY67" s="2"/>
      <c r="MYZ67" s="2"/>
      <c r="MZA67" s="2"/>
      <c r="MZB67" s="2"/>
      <c r="MZC67" s="2"/>
      <c r="MZD67" s="2"/>
      <c r="MZE67" s="2"/>
      <c r="MZF67" s="2"/>
      <c r="MZG67" s="2"/>
      <c r="MZH67" s="2"/>
      <c r="MZI67" s="2"/>
      <c r="MZJ67" s="2"/>
      <c r="MZK67" s="2"/>
      <c r="MZL67" s="2"/>
      <c r="MZM67" s="2"/>
      <c r="MZN67" s="2"/>
      <c r="MZO67" s="2"/>
      <c r="MZP67" s="2"/>
      <c r="MZQ67" s="2"/>
      <c r="MZR67" s="2"/>
      <c r="MZS67" s="2"/>
      <c r="MZT67" s="2"/>
      <c r="MZU67" s="2"/>
      <c r="MZV67" s="2"/>
      <c r="MZW67" s="2"/>
      <c r="MZX67" s="2"/>
      <c r="MZY67" s="2"/>
      <c r="MZZ67" s="2"/>
      <c r="NAA67" s="2"/>
      <c r="NAB67" s="2"/>
      <c r="NAC67" s="2"/>
      <c r="NAD67" s="2"/>
      <c r="NAE67" s="2"/>
      <c r="NAF67" s="2"/>
      <c r="NAG67" s="2"/>
      <c r="NAH67" s="2"/>
      <c r="NAI67" s="2"/>
      <c r="NAJ67" s="2"/>
      <c r="NAK67" s="2"/>
      <c r="NAL67" s="2"/>
      <c r="NAM67" s="2"/>
      <c r="NAN67" s="2"/>
      <c r="NAO67" s="2"/>
      <c r="NAP67" s="2"/>
      <c r="NAQ67" s="2"/>
      <c r="NAR67" s="2"/>
      <c r="NAS67" s="2"/>
      <c r="NAT67" s="2"/>
      <c r="NAU67" s="2"/>
      <c r="NAV67" s="2"/>
      <c r="NAW67" s="2"/>
      <c r="NAX67" s="2"/>
      <c r="NAY67" s="2"/>
      <c r="NAZ67" s="2"/>
      <c r="NBA67" s="2"/>
      <c r="NBB67" s="2"/>
      <c r="NBC67" s="2"/>
      <c r="NBD67" s="2"/>
      <c r="NBE67" s="2"/>
      <c r="NBF67" s="2"/>
      <c r="NBG67" s="2"/>
      <c r="NBH67" s="2"/>
      <c r="NBI67" s="2"/>
      <c r="NBJ67" s="2"/>
      <c r="NBK67" s="2"/>
      <c r="NBL67" s="2"/>
      <c r="NBM67" s="2"/>
      <c r="NBN67" s="2"/>
      <c r="NBO67" s="2"/>
      <c r="NBP67" s="2"/>
      <c r="NBQ67" s="2"/>
      <c r="NBR67" s="2"/>
      <c r="NBS67" s="2"/>
      <c r="NBT67" s="2"/>
      <c r="NBU67" s="2"/>
      <c r="NBV67" s="2"/>
      <c r="NBW67" s="2"/>
      <c r="NBX67" s="2"/>
      <c r="NBY67" s="2"/>
      <c r="NBZ67" s="2"/>
      <c r="NCA67" s="2"/>
      <c r="NCB67" s="2"/>
      <c r="NCC67" s="2"/>
      <c r="NCD67" s="2"/>
      <c r="NCE67" s="2"/>
      <c r="NCF67" s="2"/>
      <c r="NCG67" s="2"/>
      <c r="NCH67" s="2"/>
      <c r="NCI67" s="2"/>
      <c r="NCJ67" s="2"/>
      <c r="NCK67" s="2"/>
      <c r="NCL67" s="2"/>
      <c r="NCM67" s="2"/>
      <c r="NCN67" s="2"/>
      <c r="NCO67" s="2"/>
      <c r="NCP67" s="2"/>
      <c r="NCQ67" s="2"/>
      <c r="NCR67" s="2"/>
      <c r="NCS67" s="2"/>
      <c r="NCT67" s="2"/>
      <c r="NCU67" s="2"/>
      <c r="NCV67" s="2"/>
      <c r="NCW67" s="2"/>
      <c r="NCX67" s="2"/>
      <c r="NCY67" s="2"/>
      <c r="NCZ67" s="2"/>
      <c r="NDA67" s="2"/>
      <c r="NDB67" s="2"/>
      <c r="NDC67" s="2"/>
      <c r="NDD67" s="2"/>
      <c r="NDE67" s="2"/>
      <c r="NDF67" s="2"/>
      <c r="NDG67" s="2"/>
      <c r="NDH67" s="2"/>
      <c r="NDI67" s="2"/>
      <c r="NDJ67" s="2"/>
      <c r="NDK67" s="2"/>
      <c r="NDL67" s="2"/>
      <c r="NDM67" s="2"/>
      <c r="NDN67" s="2"/>
      <c r="NDO67" s="2"/>
      <c r="NDP67" s="2"/>
      <c r="NDQ67" s="2"/>
      <c r="NDR67" s="2"/>
      <c r="NDS67" s="2"/>
      <c r="NDT67" s="2"/>
      <c r="NDU67" s="2"/>
      <c r="NDV67" s="2"/>
      <c r="NDW67" s="2"/>
      <c r="NDX67" s="2"/>
      <c r="NDY67" s="2"/>
      <c r="NDZ67" s="2"/>
      <c r="NEA67" s="2"/>
      <c r="NEB67" s="2"/>
      <c r="NEC67" s="2"/>
      <c r="NED67" s="2"/>
      <c r="NEE67" s="2"/>
      <c r="NEF67" s="2"/>
      <c r="NEG67" s="2"/>
      <c r="NEH67" s="2"/>
      <c r="NEI67" s="2"/>
      <c r="NEJ67" s="2"/>
      <c r="NEK67" s="2"/>
      <c r="NEL67" s="2"/>
      <c r="NEM67" s="2"/>
      <c r="NEN67" s="2"/>
      <c r="NEO67" s="2"/>
      <c r="NEP67" s="2"/>
      <c r="NEQ67" s="2"/>
      <c r="NER67" s="2"/>
      <c r="NES67" s="2"/>
      <c r="NET67" s="2"/>
      <c r="NEU67" s="2"/>
      <c r="NEV67" s="2"/>
      <c r="NEW67" s="2"/>
      <c r="NEX67" s="2"/>
      <c r="NEY67" s="2"/>
      <c r="NEZ67" s="2"/>
      <c r="NFA67" s="2"/>
      <c r="NFB67" s="2"/>
      <c r="NFC67" s="2"/>
      <c r="NFD67" s="2"/>
      <c r="NFE67" s="2"/>
      <c r="NFF67" s="2"/>
      <c r="NFG67" s="2"/>
      <c r="NFH67" s="2"/>
      <c r="NFI67" s="2"/>
      <c r="NFJ67" s="2"/>
      <c r="NFK67" s="2"/>
      <c r="NFL67" s="2"/>
      <c r="NFM67" s="2"/>
      <c r="NFN67" s="2"/>
      <c r="NFO67" s="2"/>
      <c r="NFP67" s="2"/>
      <c r="NFQ67" s="2"/>
      <c r="NFR67" s="2"/>
      <c r="NFS67" s="2"/>
      <c r="NFT67" s="2"/>
      <c r="NFU67" s="2"/>
      <c r="NFV67" s="2"/>
      <c r="NFW67" s="2"/>
      <c r="NFX67" s="2"/>
      <c r="NFY67" s="2"/>
      <c r="NFZ67" s="2"/>
      <c r="NGA67" s="2"/>
      <c r="NGB67" s="2"/>
      <c r="NGC67" s="2"/>
      <c r="NGD67" s="2"/>
      <c r="NGE67" s="2"/>
      <c r="NGF67" s="2"/>
      <c r="NGG67" s="2"/>
      <c r="NGH67" s="2"/>
      <c r="NGI67" s="2"/>
      <c r="NGJ67" s="2"/>
      <c r="NGK67" s="2"/>
      <c r="NGL67" s="2"/>
      <c r="NGM67" s="2"/>
      <c r="NGN67" s="2"/>
      <c r="NGO67" s="2"/>
      <c r="NGP67" s="2"/>
      <c r="NGQ67" s="2"/>
      <c r="NGR67" s="2"/>
      <c r="NGS67" s="2"/>
      <c r="NGT67" s="2"/>
      <c r="NGU67" s="2"/>
      <c r="NGV67" s="2"/>
      <c r="NGW67" s="2"/>
      <c r="NGX67" s="2"/>
      <c r="NGY67" s="2"/>
      <c r="NGZ67" s="2"/>
      <c r="NHA67" s="2"/>
      <c r="NHB67" s="2"/>
      <c r="NHC67" s="2"/>
      <c r="NHD67" s="2"/>
      <c r="NHE67" s="2"/>
      <c r="NHF67" s="2"/>
      <c r="NHG67" s="2"/>
      <c r="NHH67" s="2"/>
      <c r="NHI67" s="2"/>
      <c r="NHJ67" s="2"/>
      <c r="NHK67" s="2"/>
      <c r="NHL67" s="2"/>
      <c r="NHM67" s="2"/>
      <c r="NHN67" s="2"/>
      <c r="NHO67" s="2"/>
      <c r="NHP67" s="2"/>
      <c r="NHQ67" s="2"/>
      <c r="NHR67" s="2"/>
      <c r="NHS67" s="2"/>
      <c r="NHT67" s="2"/>
      <c r="NHU67" s="2"/>
      <c r="NHV67" s="2"/>
      <c r="NHW67" s="2"/>
      <c r="NHX67" s="2"/>
      <c r="NHY67" s="2"/>
      <c r="NHZ67" s="2"/>
      <c r="NIA67" s="2"/>
      <c r="NIB67" s="2"/>
      <c r="NIC67" s="2"/>
      <c r="NID67" s="2"/>
      <c r="NIE67" s="2"/>
      <c r="NIF67" s="2"/>
      <c r="NIG67" s="2"/>
      <c r="NIH67" s="2"/>
      <c r="NII67" s="2"/>
      <c r="NIJ67" s="2"/>
      <c r="NIK67" s="2"/>
      <c r="NIL67" s="2"/>
      <c r="NIM67" s="2"/>
      <c r="NIN67" s="2"/>
      <c r="NIO67" s="2"/>
      <c r="NIP67" s="2"/>
      <c r="NIQ67" s="2"/>
      <c r="NIR67" s="2"/>
      <c r="NIS67" s="2"/>
      <c r="NIT67" s="2"/>
      <c r="NIU67" s="2"/>
      <c r="NIV67" s="2"/>
      <c r="NIW67" s="2"/>
      <c r="NIX67" s="2"/>
      <c r="NIY67" s="2"/>
      <c r="NIZ67" s="2"/>
      <c r="NJA67" s="2"/>
      <c r="NJB67" s="2"/>
      <c r="NJC67" s="2"/>
      <c r="NJD67" s="2"/>
      <c r="NJE67" s="2"/>
      <c r="NJF67" s="2"/>
      <c r="NJG67" s="2"/>
      <c r="NJH67" s="2"/>
      <c r="NJI67" s="2"/>
      <c r="NJJ67" s="2"/>
      <c r="NJK67" s="2"/>
      <c r="NJL67" s="2"/>
      <c r="NJM67" s="2"/>
      <c r="NJN67" s="2"/>
      <c r="NJO67" s="2"/>
      <c r="NJP67" s="2"/>
      <c r="NJQ67" s="2"/>
      <c r="NJR67" s="2"/>
      <c r="NJS67" s="2"/>
      <c r="NJT67" s="2"/>
      <c r="NJU67" s="2"/>
      <c r="NJV67" s="2"/>
      <c r="NJW67" s="2"/>
      <c r="NJX67" s="2"/>
      <c r="NJY67" s="2"/>
      <c r="NJZ67" s="2"/>
      <c r="NKA67" s="2"/>
      <c r="NKB67" s="2"/>
      <c r="NKC67" s="2"/>
      <c r="NKD67" s="2"/>
      <c r="NKE67" s="2"/>
      <c r="NKF67" s="2"/>
      <c r="NKG67" s="2"/>
      <c r="NKH67" s="2"/>
      <c r="NKI67" s="2"/>
      <c r="NKJ67" s="2"/>
      <c r="NKK67" s="2"/>
      <c r="NKL67" s="2"/>
      <c r="NKM67" s="2"/>
      <c r="NKN67" s="2"/>
      <c r="NKO67" s="2"/>
      <c r="NKP67" s="2"/>
      <c r="NKQ67" s="2"/>
      <c r="NKR67" s="2"/>
      <c r="NKS67" s="2"/>
      <c r="NKT67" s="2"/>
      <c r="NKU67" s="2"/>
      <c r="NKV67" s="2"/>
      <c r="NKW67" s="2"/>
      <c r="NKX67" s="2"/>
      <c r="NKY67" s="2"/>
      <c r="NKZ67" s="2"/>
      <c r="NLA67" s="2"/>
      <c r="NLB67" s="2"/>
      <c r="NLC67" s="2"/>
      <c r="NLD67" s="2"/>
      <c r="NLE67" s="2"/>
      <c r="NLF67" s="2"/>
      <c r="NLG67" s="2"/>
      <c r="NLH67" s="2"/>
      <c r="NLI67" s="2"/>
      <c r="NLJ67" s="2"/>
      <c r="NLK67" s="2"/>
      <c r="NLL67" s="2"/>
      <c r="NLM67" s="2"/>
      <c r="NLN67" s="2"/>
      <c r="NLO67" s="2"/>
      <c r="NLP67" s="2"/>
      <c r="NLQ67" s="2"/>
      <c r="NLR67" s="2"/>
      <c r="NLS67" s="2"/>
      <c r="NLT67" s="2"/>
      <c r="NLU67" s="2"/>
      <c r="NLV67" s="2"/>
      <c r="NLW67" s="2"/>
      <c r="NLX67" s="2"/>
      <c r="NLY67" s="2"/>
      <c r="NLZ67" s="2"/>
      <c r="NMA67" s="2"/>
      <c r="NMB67" s="2"/>
      <c r="NMC67" s="2"/>
      <c r="NMD67" s="2"/>
      <c r="NME67" s="2"/>
      <c r="NMF67" s="2"/>
      <c r="NMG67" s="2"/>
      <c r="NMH67" s="2"/>
      <c r="NMI67" s="2"/>
      <c r="NMJ67" s="2"/>
      <c r="NMK67" s="2"/>
      <c r="NML67" s="2"/>
      <c r="NMM67" s="2"/>
      <c r="NMN67" s="2"/>
      <c r="NMO67" s="2"/>
      <c r="NMP67" s="2"/>
      <c r="NMQ67" s="2"/>
      <c r="NMR67" s="2"/>
      <c r="NMS67" s="2"/>
      <c r="NMT67" s="2"/>
      <c r="NMU67" s="2"/>
      <c r="NMV67" s="2"/>
      <c r="NMW67" s="2"/>
      <c r="NMX67" s="2"/>
      <c r="NMY67" s="2"/>
      <c r="NMZ67" s="2"/>
      <c r="NNA67" s="2"/>
      <c r="NNB67" s="2"/>
      <c r="NNC67" s="2"/>
      <c r="NND67" s="2"/>
      <c r="NNE67" s="2"/>
      <c r="NNF67" s="2"/>
      <c r="NNG67" s="2"/>
      <c r="NNH67" s="2"/>
      <c r="NNI67" s="2"/>
      <c r="NNJ67" s="2"/>
      <c r="NNK67" s="2"/>
      <c r="NNL67" s="2"/>
      <c r="NNM67" s="2"/>
      <c r="NNN67" s="2"/>
      <c r="NNO67" s="2"/>
      <c r="NNP67" s="2"/>
      <c r="NNQ67" s="2"/>
      <c r="NNR67" s="2"/>
      <c r="NNS67" s="2"/>
      <c r="NNT67" s="2"/>
      <c r="NNU67" s="2"/>
      <c r="NNV67" s="2"/>
      <c r="NNW67" s="2"/>
      <c r="NNX67" s="2"/>
      <c r="NNY67" s="2"/>
      <c r="NNZ67" s="2"/>
      <c r="NOA67" s="2"/>
      <c r="NOB67" s="2"/>
      <c r="NOC67" s="2"/>
      <c r="NOD67" s="2"/>
      <c r="NOE67" s="2"/>
      <c r="NOF67" s="2"/>
      <c r="NOG67" s="2"/>
      <c r="NOH67" s="2"/>
      <c r="NOI67" s="2"/>
      <c r="NOJ67" s="2"/>
      <c r="NOK67" s="2"/>
      <c r="NOL67" s="2"/>
      <c r="NOM67" s="2"/>
      <c r="NON67" s="2"/>
      <c r="NOO67" s="2"/>
      <c r="NOP67" s="2"/>
      <c r="NOQ67" s="2"/>
      <c r="NOR67" s="2"/>
      <c r="NOS67" s="2"/>
      <c r="NOT67" s="2"/>
      <c r="NOU67" s="2"/>
      <c r="NOV67" s="2"/>
      <c r="NOW67" s="2"/>
      <c r="NOX67" s="2"/>
      <c r="NOY67" s="2"/>
      <c r="NOZ67" s="2"/>
      <c r="NPA67" s="2"/>
      <c r="NPB67" s="2"/>
      <c r="NPC67" s="2"/>
      <c r="NPD67" s="2"/>
      <c r="NPE67" s="2"/>
      <c r="NPF67" s="2"/>
      <c r="NPG67" s="2"/>
      <c r="NPH67" s="2"/>
      <c r="NPI67" s="2"/>
      <c r="NPJ67" s="2"/>
      <c r="NPK67" s="2"/>
      <c r="NPL67" s="2"/>
      <c r="NPM67" s="2"/>
      <c r="NPN67" s="2"/>
      <c r="NPO67" s="2"/>
      <c r="NPP67" s="2"/>
      <c r="NPQ67" s="2"/>
      <c r="NPR67" s="2"/>
      <c r="NPS67" s="2"/>
      <c r="NPT67" s="2"/>
      <c r="NPU67" s="2"/>
      <c r="NPV67" s="2"/>
      <c r="NPW67" s="2"/>
      <c r="NPX67" s="2"/>
      <c r="NPY67" s="2"/>
      <c r="NPZ67" s="2"/>
      <c r="NQA67" s="2"/>
      <c r="NQB67" s="2"/>
      <c r="NQC67" s="2"/>
      <c r="NQD67" s="2"/>
      <c r="NQE67" s="2"/>
      <c r="NQF67" s="2"/>
      <c r="NQG67" s="2"/>
      <c r="NQH67" s="2"/>
      <c r="NQI67" s="2"/>
      <c r="NQJ67" s="2"/>
      <c r="NQK67" s="2"/>
      <c r="NQL67" s="2"/>
      <c r="NQM67" s="2"/>
      <c r="NQN67" s="2"/>
      <c r="NQO67" s="2"/>
      <c r="NQP67" s="2"/>
      <c r="NQQ67" s="2"/>
      <c r="NQR67" s="2"/>
      <c r="NQS67" s="2"/>
      <c r="NQT67" s="2"/>
      <c r="NQU67" s="2"/>
      <c r="NQV67" s="2"/>
      <c r="NQW67" s="2"/>
      <c r="NQX67" s="2"/>
      <c r="NQY67" s="2"/>
      <c r="NQZ67" s="2"/>
      <c r="NRA67" s="2"/>
      <c r="NRB67" s="2"/>
      <c r="NRC67" s="2"/>
      <c r="NRD67" s="2"/>
      <c r="NRE67" s="2"/>
      <c r="NRF67" s="2"/>
      <c r="NRG67" s="2"/>
      <c r="NRH67" s="2"/>
      <c r="NRI67" s="2"/>
      <c r="NRJ67" s="2"/>
      <c r="NRK67" s="2"/>
      <c r="NRL67" s="2"/>
      <c r="NRM67" s="2"/>
      <c r="NRN67" s="2"/>
      <c r="NRO67" s="2"/>
      <c r="NRP67" s="2"/>
      <c r="NRQ67" s="2"/>
      <c r="NRR67" s="2"/>
      <c r="NRS67" s="2"/>
      <c r="NRT67" s="2"/>
      <c r="NRU67" s="2"/>
      <c r="NRV67" s="2"/>
      <c r="NRW67" s="2"/>
      <c r="NRX67" s="2"/>
      <c r="NRY67" s="2"/>
      <c r="NRZ67" s="2"/>
      <c r="NSA67" s="2"/>
      <c r="NSB67" s="2"/>
      <c r="NSC67" s="2"/>
      <c r="NSD67" s="2"/>
      <c r="NSE67" s="2"/>
      <c r="NSF67" s="2"/>
      <c r="NSG67" s="2"/>
      <c r="NSH67" s="2"/>
      <c r="NSI67" s="2"/>
      <c r="NSJ67" s="2"/>
      <c r="NSK67" s="2"/>
      <c r="NSL67" s="2"/>
      <c r="NSM67" s="2"/>
      <c r="NSN67" s="2"/>
      <c r="NSO67" s="2"/>
      <c r="NSP67" s="2"/>
      <c r="NSQ67" s="2"/>
      <c r="NSR67" s="2"/>
      <c r="NSS67" s="2"/>
      <c r="NST67" s="2"/>
      <c r="NSU67" s="2"/>
      <c r="NSV67" s="2"/>
      <c r="NSW67" s="2"/>
      <c r="NSX67" s="2"/>
      <c r="NSY67" s="2"/>
      <c r="NSZ67" s="2"/>
      <c r="NTA67" s="2"/>
      <c r="NTB67" s="2"/>
      <c r="NTC67" s="2"/>
      <c r="NTD67" s="2"/>
      <c r="NTE67" s="2"/>
      <c r="NTF67" s="2"/>
      <c r="NTG67" s="2"/>
      <c r="NTH67" s="2"/>
      <c r="NTI67" s="2"/>
      <c r="NTJ67" s="2"/>
      <c r="NTK67" s="2"/>
      <c r="NTL67" s="2"/>
      <c r="NTM67" s="2"/>
      <c r="NTN67" s="2"/>
      <c r="NTO67" s="2"/>
      <c r="NTP67" s="2"/>
      <c r="NTQ67" s="2"/>
      <c r="NTR67" s="2"/>
      <c r="NTS67" s="2"/>
      <c r="NTT67" s="2"/>
      <c r="NTU67" s="2"/>
      <c r="NTV67" s="2"/>
      <c r="NTW67" s="2"/>
      <c r="NTX67" s="2"/>
      <c r="NTY67" s="2"/>
      <c r="NTZ67" s="2"/>
      <c r="NUA67" s="2"/>
      <c r="NUB67" s="2"/>
      <c r="NUC67" s="2"/>
      <c r="NUD67" s="2"/>
      <c r="NUE67" s="2"/>
      <c r="NUF67" s="2"/>
      <c r="NUG67" s="2"/>
      <c r="NUH67" s="2"/>
      <c r="NUI67" s="2"/>
      <c r="NUJ67" s="2"/>
      <c r="NUK67" s="2"/>
      <c r="NUL67" s="2"/>
      <c r="NUM67" s="2"/>
      <c r="NUN67" s="2"/>
      <c r="NUO67" s="2"/>
      <c r="NUP67" s="2"/>
      <c r="NUQ67" s="2"/>
      <c r="NUR67" s="2"/>
      <c r="NUS67" s="2"/>
      <c r="NUT67" s="2"/>
      <c r="NUU67" s="2"/>
      <c r="NUV67" s="2"/>
      <c r="NUW67" s="2"/>
      <c r="NUX67" s="2"/>
      <c r="NUY67" s="2"/>
      <c r="NUZ67" s="2"/>
      <c r="NVA67" s="2"/>
      <c r="NVB67" s="2"/>
      <c r="NVC67" s="2"/>
      <c r="NVD67" s="2"/>
      <c r="NVE67" s="2"/>
      <c r="NVF67" s="2"/>
      <c r="NVG67" s="2"/>
      <c r="NVH67" s="2"/>
      <c r="NVI67" s="2"/>
      <c r="NVJ67" s="2"/>
      <c r="NVK67" s="2"/>
      <c r="NVL67" s="2"/>
      <c r="NVM67" s="2"/>
      <c r="NVN67" s="2"/>
      <c r="NVO67" s="2"/>
      <c r="NVP67" s="2"/>
      <c r="NVQ67" s="2"/>
      <c r="NVR67" s="2"/>
      <c r="NVS67" s="2"/>
      <c r="NVT67" s="2"/>
      <c r="NVU67" s="2"/>
      <c r="NVV67" s="2"/>
      <c r="NVW67" s="2"/>
      <c r="NVX67" s="2"/>
      <c r="NVY67" s="2"/>
      <c r="NVZ67" s="2"/>
      <c r="NWA67" s="2"/>
      <c r="NWB67" s="2"/>
      <c r="NWC67" s="2"/>
      <c r="NWD67" s="2"/>
      <c r="NWE67" s="2"/>
      <c r="NWF67" s="2"/>
      <c r="NWG67" s="2"/>
      <c r="NWH67" s="2"/>
      <c r="NWI67" s="2"/>
      <c r="NWJ67" s="2"/>
      <c r="NWK67" s="2"/>
      <c r="NWL67" s="2"/>
      <c r="NWM67" s="2"/>
      <c r="NWN67" s="2"/>
      <c r="NWO67" s="2"/>
      <c r="NWP67" s="2"/>
      <c r="NWQ67" s="2"/>
      <c r="NWR67" s="2"/>
      <c r="NWS67" s="2"/>
      <c r="NWT67" s="2"/>
      <c r="NWU67" s="2"/>
      <c r="NWV67" s="2"/>
      <c r="NWW67" s="2"/>
      <c r="NWX67" s="2"/>
      <c r="NWY67" s="2"/>
      <c r="NWZ67" s="2"/>
      <c r="NXA67" s="2"/>
      <c r="NXB67" s="2"/>
      <c r="NXC67" s="2"/>
      <c r="NXD67" s="2"/>
      <c r="NXE67" s="2"/>
      <c r="NXF67" s="2"/>
      <c r="NXG67" s="2"/>
      <c r="NXH67" s="2"/>
      <c r="NXI67" s="2"/>
      <c r="NXJ67" s="2"/>
      <c r="NXK67" s="2"/>
      <c r="NXL67" s="2"/>
      <c r="NXM67" s="2"/>
      <c r="NXN67" s="2"/>
      <c r="NXO67" s="2"/>
      <c r="NXP67" s="2"/>
      <c r="NXQ67" s="2"/>
      <c r="NXR67" s="2"/>
      <c r="NXS67" s="2"/>
      <c r="NXT67" s="2"/>
      <c r="NXU67" s="2"/>
      <c r="NXV67" s="2"/>
      <c r="NXW67" s="2"/>
      <c r="NXX67" s="2"/>
      <c r="NXY67" s="2"/>
      <c r="NXZ67" s="2"/>
      <c r="NYA67" s="2"/>
      <c r="NYB67" s="2"/>
      <c r="NYC67" s="2"/>
      <c r="NYD67" s="2"/>
      <c r="NYE67" s="2"/>
      <c r="NYF67" s="2"/>
      <c r="NYG67" s="2"/>
      <c r="NYH67" s="2"/>
      <c r="NYI67" s="2"/>
      <c r="NYJ67" s="2"/>
      <c r="NYK67" s="2"/>
      <c r="NYL67" s="2"/>
      <c r="NYM67" s="2"/>
      <c r="NYN67" s="2"/>
      <c r="NYO67" s="2"/>
      <c r="NYP67" s="2"/>
      <c r="NYQ67" s="2"/>
      <c r="NYR67" s="2"/>
      <c r="NYS67" s="2"/>
      <c r="NYT67" s="2"/>
      <c r="NYU67" s="2"/>
      <c r="NYV67" s="2"/>
      <c r="NYW67" s="2"/>
      <c r="NYX67" s="2"/>
      <c r="NYY67" s="2"/>
      <c r="NYZ67" s="2"/>
      <c r="NZA67" s="2"/>
      <c r="NZB67" s="2"/>
      <c r="NZC67" s="2"/>
      <c r="NZD67" s="2"/>
      <c r="NZE67" s="2"/>
      <c r="NZF67" s="2"/>
      <c r="NZG67" s="2"/>
      <c r="NZH67" s="2"/>
      <c r="NZI67" s="2"/>
      <c r="NZJ67" s="2"/>
      <c r="NZK67" s="2"/>
      <c r="NZL67" s="2"/>
      <c r="NZM67" s="2"/>
      <c r="NZN67" s="2"/>
      <c r="NZO67" s="2"/>
      <c r="NZP67" s="2"/>
      <c r="NZQ67" s="2"/>
      <c r="NZR67" s="2"/>
      <c r="NZS67" s="2"/>
      <c r="NZT67" s="2"/>
      <c r="NZU67" s="2"/>
      <c r="NZV67" s="2"/>
      <c r="NZW67" s="2"/>
      <c r="NZX67" s="2"/>
      <c r="NZY67" s="2"/>
      <c r="NZZ67" s="2"/>
      <c r="OAA67" s="2"/>
      <c r="OAB67" s="2"/>
      <c r="OAC67" s="2"/>
      <c r="OAD67" s="2"/>
      <c r="OAE67" s="2"/>
      <c r="OAF67" s="2"/>
      <c r="OAG67" s="2"/>
      <c r="OAH67" s="2"/>
      <c r="OAI67" s="2"/>
      <c r="OAJ67" s="2"/>
      <c r="OAK67" s="2"/>
      <c r="OAL67" s="2"/>
      <c r="OAM67" s="2"/>
      <c r="OAN67" s="2"/>
      <c r="OAO67" s="2"/>
      <c r="OAP67" s="2"/>
      <c r="OAQ67" s="2"/>
      <c r="OAR67" s="2"/>
      <c r="OAS67" s="2"/>
      <c r="OAT67" s="2"/>
      <c r="OAU67" s="2"/>
      <c r="OAV67" s="2"/>
      <c r="OAW67" s="2"/>
      <c r="OAX67" s="2"/>
      <c r="OAY67" s="2"/>
      <c r="OAZ67" s="2"/>
      <c r="OBA67" s="2"/>
      <c r="OBB67" s="2"/>
      <c r="OBC67" s="2"/>
      <c r="OBD67" s="2"/>
      <c r="OBE67" s="2"/>
      <c r="OBF67" s="2"/>
      <c r="OBG67" s="2"/>
      <c r="OBH67" s="2"/>
      <c r="OBI67" s="2"/>
      <c r="OBJ67" s="2"/>
      <c r="OBK67" s="2"/>
      <c r="OBL67" s="2"/>
      <c r="OBM67" s="2"/>
      <c r="OBN67" s="2"/>
      <c r="OBO67" s="2"/>
      <c r="OBP67" s="2"/>
      <c r="OBQ67" s="2"/>
      <c r="OBR67" s="2"/>
      <c r="OBS67" s="2"/>
      <c r="OBT67" s="2"/>
      <c r="OBU67" s="2"/>
      <c r="OBV67" s="2"/>
      <c r="OBW67" s="2"/>
      <c r="OBX67" s="2"/>
      <c r="OBY67" s="2"/>
      <c r="OBZ67" s="2"/>
      <c r="OCA67" s="2"/>
      <c r="OCB67" s="2"/>
      <c r="OCC67" s="2"/>
      <c r="OCD67" s="2"/>
      <c r="OCE67" s="2"/>
      <c r="OCF67" s="2"/>
      <c r="OCG67" s="2"/>
      <c r="OCH67" s="2"/>
      <c r="OCI67" s="2"/>
      <c r="OCJ67" s="2"/>
      <c r="OCK67" s="2"/>
      <c r="OCL67" s="2"/>
      <c r="OCM67" s="2"/>
      <c r="OCN67" s="2"/>
      <c r="OCO67" s="2"/>
      <c r="OCP67" s="2"/>
      <c r="OCQ67" s="2"/>
      <c r="OCR67" s="2"/>
      <c r="OCS67" s="2"/>
      <c r="OCT67" s="2"/>
      <c r="OCU67" s="2"/>
      <c r="OCV67" s="2"/>
      <c r="OCW67" s="2"/>
      <c r="OCX67" s="2"/>
      <c r="OCY67" s="2"/>
      <c r="OCZ67" s="2"/>
      <c r="ODA67" s="2"/>
      <c r="ODB67" s="2"/>
      <c r="ODC67" s="2"/>
      <c r="ODD67" s="2"/>
      <c r="ODE67" s="2"/>
      <c r="ODF67" s="2"/>
      <c r="ODG67" s="2"/>
      <c r="ODH67" s="2"/>
      <c r="ODI67" s="2"/>
      <c r="ODJ67" s="2"/>
      <c r="ODK67" s="2"/>
      <c r="ODL67" s="2"/>
      <c r="ODM67" s="2"/>
      <c r="ODN67" s="2"/>
      <c r="ODO67" s="2"/>
      <c r="ODP67" s="2"/>
      <c r="ODQ67" s="2"/>
      <c r="ODR67" s="2"/>
      <c r="ODS67" s="2"/>
      <c r="ODT67" s="2"/>
      <c r="ODU67" s="2"/>
      <c r="ODV67" s="2"/>
      <c r="ODW67" s="2"/>
      <c r="ODX67" s="2"/>
      <c r="ODY67" s="2"/>
      <c r="ODZ67" s="2"/>
      <c r="OEA67" s="2"/>
      <c r="OEB67" s="2"/>
      <c r="OEC67" s="2"/>
      <c r="OED67" s="2"/>
      <c r="OEE67" s="2"/>
      <c r="OEF67" s="2"/>
      <c r="OEG67" s="2"/>
      <c r="OEH67" s="2"/>
      <c r="OEI67" s="2"/>
      <c r="OEJ67" s="2"/>
      <c r="OEK67" s="2"/>
      <c r="OEL67" s="2"/>
      <c r="OEM67" s="2"/>
      <c r="OEN67" s="2"/>
      <c r="OEO67" s="2"/>
      <c r="OEP67" s="2"/>
      <c r="OEQ67" s="2"/>
      <c r="OER67" s="2"/>
      <c r="OES67" s="2"/>
      <c r="OET67" s="2"/>
      <c r="OEU67" s="2"/>
      <c r="OEV67" s="2"/>
      <c r="OEW67" s="2"/>
      <c r="OEX67" s="2"/>
      <c r="OEY67" s="2"/>
      <c r="OEZ67" s="2"/>
      <c r="OFA67" s="2"/>
      <c r="OFB67" s="2"/>
      <c r="OFC67" s="2"/>
      <c r="OFD67" s="2"/>
      <c r="OFE67" s="2"/>
      <c r="OFF67" s="2"/>
      <c r="OFG67" s="2"/>
      <c r="OFH67" s="2"/>
      <c r="OFI67" s="2"/>
      <c r="OFJ67" s="2"/>
      <c r="OFK67" s="2"/>
      <c r="OFL67" s="2"/>
      <c r="OFM67" s="2"/>
      <c r="OFN67" s="2"/>
      <c r="OFO67" s="2"/>
      <c r="OFP67" s="2"/>
      <c r="OFQ67" s="2"/>
      <c r="OFR67" s="2"/>
      <c r="OFS67" s="2"/>
      <c r="OFT67" s="2"/>
      <c r="OFU67" s="2"/>
      <c r="OFV67" s="2"/>
      <c r="OFW67" s="2"/>
      <c r="OFX67" s="2"/>
      <c r="OFY67" s="2"/>
      <c r="OFZ67" s="2"/>
      <c r="OGA67" s="2"/>
      <c r="OGB67" s="2"/>
      <c r="OGC67" s="2"/>
      <c r="OGD67" s="2"/>
      <c r="OGE67" s="2"/>
      <c r="OGF67" s="2"/>
      <c r="OGG67" s="2"/>
      <c r="OGH67" s="2"/>
      <c r="OGI67" s="2"/>
      <c r="OGJ67" s="2"/>
      <c r="OGK67" s="2"/>
      <c r="OGL67" s="2"/>
      <c r="OGM67" s="2"/>
      <c r="OGN67" s="2"/>
      <c r="OGO67" s="2"/>
      <c r="OGP67" s="2"/>
      <c r="OGQ67" s="2"/>
      <c r="OGR67" s="2"/>
      <c r="OGS67" s="2"/>
      <c r="OGT67" s="2"/>
      <c r="OGU67" s="2"/>
      <c r="OGV67" s="2"/>
      <c r="OGW67" s="2"/>
      <c r="OGX67" s="2"/>
      <c r="OGY67" s="2"/>
      <c r="OGZ67" s="2"/>
      <c r="OHA67" s="2"/>
      <c r="OHB67" s="2"/>
      <c r="OHC67" s="2"/>
      <c r="OHD67" s="2"/>
      <c r="OHE67" s="2"/>
      <c r="OHF67" s="2"/>
      <c r="OHG67" s="2"/>
      <c r="OHH67" s="2"/>
      <c r="OHI67" s="2"/>
      <c r="OHJ67" s="2"/>
      <c r="OHK67" s="2"/>
      <c r="OHL67" s="2"/>
      <c r="OHM67" s="2"/>
      <c r="OHN67" s="2"/>
      <c r="OHO67" s="2"/>
      <c r="OHP67" s="2"/>
      <c r="OHQ67" s="2"/>
      <c r="OHR67" s="2"/>
      <c r="OHS67" s="2"/>
      <c r="OHT67" s="2"/>
      <c r="OHU67" s="2"/>
      <c r="OHV67" s="2"/>
      <c r="OHW67" s="2"/>
      <c r="OHX67" s="2"/>
      <c r="OHY67" s="2"/>
      <c r="OHZ67" s="2"/>
      <c r="OIA67" s="2"/>
      <c r="OIB67" s="2"/>
      <c r="OIC67" s="2"/>
      <c r="OID67" s="2"/>
      <c r="OIE67" s="2"/>
      <c r="OIF67" s="2"/>
      <c r="OIG67" s="2"/>
      <c r="OIH67" s="2"/>
      <c r="OII67" s="2"/>
      <c r="OIJ67" s="2"/>
      <c r="OIK67" s="2"/>
      <c r="OIL67" s="2"/>
      <c r="OIM67" s="2"/>
      <c r="OIN67" s="2"/>
      <c r="OIO67" s="2"/>
      <c r="OIP67" s="2"/>
      <c r="OIQ67" s="2"/>
      <c r="OIR67" s="2"/>
      <c r="OIS67" s="2"/>
      <c r="OIT67" s="2"/>
      <c r="OIU67" s="2"/>
      <c r="OIV67" s="2"/>
      <c r="OIW67" s="2"/>
      <c r="OIX67" s="2"/>
      <c r="OIY67" s="2"/>
      <c r="OIZ67" s="2"/>
      <c r="OJA67" s="2"/>
      <c r="OJB67" s="2"/>
      <c r="OJC67" s="2"/>
      <c r="OJD67" s="2"/>
      <c r="OJE67" s="2"/>
      <c r="OJF67" s="2"/>
      <c r="OJG67" s="2"/>
      <c r="OJH67" s="2"/>
      <c r="OJI67" s="2"/>
      <c r="OJJ67" s="2"/>
      <c r="OJK67" s="2"/>
      <c r="OJL67" s="2"/>
      <c r="OJM67" s="2"/>
      <c r="OJN67" s="2"/>
      <c r="OJO67" s="2"/>
      <c r="OJP67" s="2"/>
      <c r="OJQ67" s="2"/>
      <c r="OJR67" s="2"/>
      <c r="OJS67" s="2"/>
      <c r="OJT67" s="2"/>
      <c r="OJU67" s="2"/>
      <c r="OJV67" s="2"/>
      <c r="OJW67" s="2"/>
      <c r="OJX67" s="2"/>
      <c r="OJY67" s="2"/>
      <c r="OJZ67" s="2"/>
      <c r="OKA67" s="2"/>
      <c r="OKB67" s="2"/>
      <c r="OKC67" s="2"/>
      <c r="OKD67" s="2"/>
      <c r="OKE67" s="2"/>
      <c r="OKF67" s="2"/>
      <c r="OKG67" s="2"/>
      <c r="OKH67" s="2"/>
      <c r="OKI67" s="2"/>
      <c r="OKJ67" s="2"/>
      <c r="OKK67" s="2"/>
      <c r="OKL67" s="2"/>
      <c r="OKM67" s="2"/>
      <c r="OKN67" s="2"/>
      <c r="OKO67" s="2"/>
      <c r="OKP67" s="2"/>
      <c r="OKQ67" s="2"/>
      <c r="OKR67" s="2"/>
      <c r="OKS67" s="2"/>
      <c r="OKT67" s="2"/>
      <c r="OKU67" s="2"/>
      <c r="OKV67" s="2"/>
      <c r="OKW67" s="2"/>
      <c r="OKX67" s="2"/>
      <c r="OKY67" s="2"/>
      <c r="OKZ67" s="2"/>
      <c r="OLA67" s="2"/>
      <c r="OLB67" s="2"/>
      <c r="OLC67" s="2"/>
      <c r="OLD67" s="2"/>
      <c r="OLE67" s="2"/>
      <c r="OLF67" s="2"/>
      <c r="OLG67" s="2"/>
      <c r="OLH67" s="2"/>
      <c r="OLI67" s="2"/>
      <c r="OLJ67" s="2"/>
      <c r="OLK67" s="2"/>
      <c r="OLL67" s="2"/>
      <c r="OLM67" s="2"/>
      <c r="OLN67" s="2"/>
      <c r="OLO67" s="2"/>
      <c r="OLP67" s="2"/>
      <c r="OLQ67" s="2"/>
      <c r="OLR67" s="2"/>
      <c r="OLS67" s="2"/>
      <c r="OLT67" s="2"/>
      <c r="OLU67" s="2"/>
      <c r="OLV67" s="2"/>
      <c r="OLW67" s="2"/>
      <c r="OLX67" s="2"/>
      <c r="OLY67" s="2"/>
      <c r="OLZ67" s="2"/>
      <c r="OMA67" s="2"/>
      <c r="OMB67" s="2"/>
      <c r="OMC67" s="2"/>
      <c r="OMD67" s="2"/>
      <c r="OME67" s="2"/>
      <c r="OMF67" s="2"/>
      <c r="OMG67" s="2"/>
      <c r="OMH67" s="2"/>
      <c r="OMI67" s="2"/>
      <c r="OMJ67" s="2"/>
      <c r="OMK67" s="2"/>
      <c r="OML67" s="2"/>
      <c r="OMM67" s="2"/>
      <c r="OMN67" s="2"/>
      <c r="OMO67" s="2"/>
      <c r="OMP67" s="2"/>
      <c r="OMQ67" s="2"/>
      <c r="OMR67" s="2"/>
      <c r="OMS67" s="2"/>
      <c r="OMT67" s="2"/>
      <c r="OMU67" s="2"/>
      <c r="OMV67" s="2"/>
      <c r="OMW67" s="2"/>
      <c r="OMX67" s="2"/>
      <c r="OMY67" s="2"/>
      <c r="OMZ67" s="2"/>
      <c r="ONA67" s="2"/>
      <c r="ONB67" s="2"/>
      <c r="ONC67" s="2"/>
      <c r="OND67" s="2"/>
      <c r="ONE67" s="2"/>
      <c r="ONF67" s="2"/>
      <c r="ONG67" s="2"/>
      <c r="ONH67" s="2"/>
      <c r="ONI67" s="2"/>
      <c r="ONJ67" s="2"/>
      <c r="ONK67" s="2"/>
      <c r="ONL67" s="2"/>
      <c r="ONM67" s="2"/>
      <c r="ONN67" s="2"/>
      <c r="ONO67" s="2"/>
      <c r="ONP67" s="2"/>
      <c r="ONQ67" s="2"/>
      <c r="ONR67" s="2"/>
      <c r="ONS67" s="2"/>
      <c r="ONT67" s="2"/>
      <c r="ONU67" s="2"/>
      <c r="ONV67" s="2"/>
      <c r="ONW67" s="2"/>
      <c r="ONX67" s="2"/>
      <c r="ONY67" s="2"/>
      <c r="ONZ67" s="2"/>
      <c r="OOA67" s="2"/>
      <c r="OOB67" s="2"/>
      <c r="OOC67" s="2"/>
      <c r="OOD67" s="2"/>
      <c r="OOE67" s="2"/>
      <c r="OOF67" s="2"/>
      <c r="OOG67" s="2"/>
      <c r="OOH67" s="2"/>
      <c r="OOI67" s="2"/>
      <c r="OOJ67" s="2"/>
      <c r="OOK67" s="2"/>
      <c r="OOL67" s="2"/>
      <c r="OOM67" s="2"/>
      <c r="OON67" s="2"/>
      <c r="OOO67" s="2"/>
      <c r="OOP67" s="2"/>
      <c r="OOQ67" s="2"/>
      <c r="OOR67" s="2"/>
      <c r="OOS67" s="2"/>
      <c r="OOT67" s="2"/>
      <c r="OOU67" s="2"/>
      <c r="OOV67" s="2"/>
      <c r="OOW67" s="2"/>
      <c r="OOX67" s="2"/>
      <c r="OOY67" s="2"/>
      <c r="OOZ67" s="2"/>
      <c r="OPA67" s="2"/>
      <c r="OPB67" s="2"/>
      <c r="OPC67" s="2"/>
      <c r="OPD67" s="2"/>
      <c r="OPE67" s="2"/>
      <c r="OPF67" s="2"/>
      <c r="OPG67" s="2"/>
      <c r="OPH67" s="2"/>
      <c r="OPI67" s="2"/>
      <c r="OPJ67" s="2"/>
      <c r="OPK67" s="2"/>
      <c r="OPL67" s="2"/>
      <c r="OPM67" s="2"/>
      <c r="OPN67" s="2"/>
      <c r="OPO67" s="2"/>
      <c r="OPP67" s="2"/>
      <c r="OPQ67" s="2"/>
      <c r="OPR67" s="2"/>
      <c r="OPS67" s="2"/>
      <c r="OPT67" s="2"/>
      <c r="OPU67" s="2"/>
      <c r="OPV67" s="2"/>
      <c r="OPW67" s="2"/>
      <c r="OPX67" s="2"/>
      <c r="OPY67" s="2"/>
      <c r="OPZ67" s="2"/>
      <c r="OQA67" s="2"/>
      <c r="OQB67" s="2"/>
      <c r="OQC67" s="2"/>
      <c r="OQD67" s="2"/>
      <c r="OQE67" s="2"/>
      <c r="OQF67" s="2"/>
      <c r="OQG67" s="2"/>
      <c r="OQH67" s="2"/>
      <c r="OQI67" s="2"/>
      <c r="OQJ67" s="2"/>
      <c r="OQK67" s="2"/>
      <c r="OQL67" s="2"/>
      <c r="OQM67" s="2"/>
      <c r="OQN67" s="2"/>
      <c r="OQO67" s="2"/>
      <c r="OQP67" s="2"/>
      <c r="OQQ67" s="2"/>
      <c r="OQR67" s="2"/>
      <c r="OQS67" s="2"/>
      <c r="OQT67" s="2"/>
      <c r="OQU67" s="2"/>
      <c r="OQV67" s="2"/>
      <c r="OQW67" s="2"/>
      <c r="OQX67" s="2"/>
      <c r="OQY67" s="2"/>
      <c r="OQZ67" s="2"/>
      <c r="ORA67" s="2"/>
      <c r="ORB67" s="2"/>
      <c r="ORC67" s="2"/>
      <c r="ORD67" s="2"/>
      <c r="ORE67" s="2"/>
      <c r="ORF67" s="2"/>
      <c r="ORG67" s="2"/>
      <c r="ORH67" s="2"/>
      <c r="ORI67" s="2"/>
      <c r="ORJ67" s="2"/>
      <c r="ORK67" s="2"/>
      <c r="ORL67" s="2"/>
      <c r="ORM67" s="2"/>
      <c r="ORN67" s="2"/>
      <c r="ORO67" s="2"/>
      <c r="ORP67" s="2"/>
      <c r="ORQ67" s="2"/>
      <c r="ORR67" s="2"/>
      <c r="ORS67" s="2"/>
      <c r="ORT67" s="2"/>
      <c r="ORU67" s="2"/>
      <c r="ORV67" s="2"/>
      <c r="ORW67" s="2"/>
      <c r="ORX67" s="2"/>
      <c r="ORY67" s="2"/>
      <c r="ORZ67" s="2"/>
      <c r="OSA67" s="2"/>
      <c r="OSB67" s="2"/>
      <c r="OSC67" s="2"/>
      <c r="OSD67" s="2"/>
      <c r="OSE67" s="2"/>
      <c r="OSF67" s="2"/>
      <c r="OSG67" s="2"/>
      <c r="OSH67" s="2"/>
      <c r="OSI67" s="2"/>
      <c r="OSJ67" s="2"/>
      <c r="OSK67" s="2"/>
      <c r="OSL67" s="2"/>
      <c r="OSM67" s="2"/>
      <c r="OSN67" s="2"/>
      <c r="OSO67" s="2"/>
      <c r="OSP67" s="2"/>
      <c r="OSQ67" s="2"/>
      <c r="OSR67" s="2"/>
      <c r="OSS67" s="2"/>
      <c r="OST67" s="2"/>
      <c r="OSU67" s="2"/>
      <c r="OSV67" s="2"/>
      <c r="OSW67" s="2"/>
      <c r="OSX67" s="2"/>
      <c r="OSY67" s="2"/>
      <c r="OSZ67" s="2"/>
      <c r="OTA67" s="2"/>
      <c r="OTB67" s="2"/>
      <c r="OTC67" s="2"/>
      <c r="OTD67" s="2"/>
      <c r="OTE67" s="2"/>
      <c r="OTF67" s="2"/>
      <c r="OTG67" s="2"/>
      <c r="OTH67" s="2"/>
      <c r="OTI67" s="2"/>
      <c r="OTJ67" s="2"/>
      <c r="OTK67" s="2"/>
      <c r="OTL67" s="2"/>
      <c r="OTM67" s="2"/>
      <c r="OTN67" s="2"/>
      <c r="OTO67" s="2"/>
      <c r="OTP67" s="2"/>
      <c r="OTQ67" s="2"/>
      <c r="OTR67" s="2"/>
      <c r="OTS67" s="2"/>
      <c r="OTT67" s="2"/>
      <c r="OTU67" s="2"/>
      <c r="OTV67" s="2"/>
      <c r="OTW67" s="2"/>
      <c r="OTX67" s="2"/>
      <c r="OTY67" s="2"/>
      <c r="OTZ67" s="2"/>
      <c r="OUA67" s="2"/>
      <c r="OUB67" s="2"/>
      <c r="OUC67" s="2"/>
      <c r="OUD67" s="2"/>
      <c r="OUE67" s="2"/>
      <c r="OUF67" s="2"/>
      <c r="OUG67" s="2"/>
      <c r="OUH67" s="2"/>
      <c r="OUI67" s="2"/>
      <c r="OUJ67" s="2"/>
      <c r="OUK67" s="2"/>
      <c r="OUL67" s="2"/>
      <c r="OUM67" s="2"/>
      <c r="OUN67" s="2"/>
      <c r="OUO67" s="2"/>
      <c r="OUP67" s="2"/>
      <c r="OUQ67" s="2"/>
      <c r="OUR67" s="2"/>
      <c r="OUS67" s="2"/>
      <c r="OUT67" s="2"/>
      <c r="OUU67" s="2"/>
      <c r="OUV67" s="2"/>
      <c r="OUW67" s="2"/>
      <c r="OUX67" s="2"/>
      <c r="OUY67" s="2"/>
      <c r="OUZ67" s="2"/>
      <c r="OVA67" s="2"/>
      <c r="OVB67" s="2"/>
      <c r="OVC67" s="2"/>
      <c r="OVD67" s="2"/>
      <c r="OVE67" s="2"/>
      <c r="OVF67" s="2"/>
      <c r="OVG67" s="2"/>
      <c r="OVH67" s="2"/>
      <c r="OVI67" s="2"/>
      <c r="OVJ67" s="2"/>
      <c r="OVK67" s="2"/>
      <c r="OVL67" s="2"/>
      <c r="OVM67" s="2"/>
      <c r="OVN67" s="2"/>
      <c r="OVO67" s="2"/>
      <c r="OVP67" s="2"/>
      <c r="OVQ67" s="2"/>
      <c r="OVR67" s="2"/>
      <c r="OVS67" s="2"/>
      <c r="OVT67" s="2"/>
      <c r="OVU67" s="2"/>
      <c r="OVV67" s="2"/>
      <c r="OVW67" s="2"/>
      <c r="OVX67" s="2"/>
      <c r="OVY67" s="2"/>
      <c r="OVZ67" s="2"/>
      <c r="OWA67" s="2"/>
      <c r="OWB67" s="2"/>
      <c r="OWC67" s="2"/>
      <c r="OWD67" s="2"/>
      <c r="OWE67" s="2"/>
      <c r="OWF67" s="2"/>
      <c r="OWG67" s="2"/>
      <c r="OWH67" s="2"/>
      <c r="OWI67" s="2"/>
      <c r="OWJ67" s="2"/>
      <c r="OWK67" s="2"/>
      <c r="OWL67" s="2"/>
      <c r="OWM67" s="2"/>
      <c r="OWN67" s="2"/>
      <c r="OWO67" s="2"/>
      <c r="OWP67" s="2"/>
      <c r="OWQ67" s="2"/>
      <c r="OWR67" s="2"/>
      <c r="OWS67" s="2"/>
      <c r="OWT67" s="2"/>
      <c r="OWU67" s="2"/>
      <c r="OWV67" s="2"/>
      <c r="OWW67" s="2"/>
      <c r="OWX67" s="2"/>
      <c r="OWY67" s="2"/>
      <c r="OWZ67" s="2"/>
      <c r="OXA67" s="2"/>
      <c r="OXB67" s="2"/>
      <c r="OXC67" s="2"/>
      <c r="OXD67" s="2"/>
      <c r="OXE67" s="2"/>
      <c r="OXF67" s="2"/>
      <c r="OXG67" s="2"/>
      <c r="OXH67" s="2"/>
      <c r="OXI67" s="2"/>
      <c r="OXJ67" s="2"/>
      <c r="OXK67" s="2"/>
      <c r="OXL67" s="2"/>
      <c r="OXM67" s="2"/>
      <c r="OXN67" s="2"/>
      <c r="OXO67" s="2"/>
      <c r="OXP67" s="2"/>
      <c r="OXQ67" s="2"/>
      <c r="OXR67" s="2"/>
      <c r="OXS67" s="2"/>
      <c r="OXT67" s="2"/>
      <c r="OXU67" s="2"/>
      <c r="OXV67" s="2"/>
      <c r="OXW67" s="2"/>
      <c r="OXX67" s="2"/>
      <c r="OXY67" s="2"/>
      <c r="OXZ67" s="2"/>
      <c r="OYA67" s="2"/>
      <c r="OYB67" s="2"/>
      <c r="OYC67" s="2"/>
      <c r="OYD67" s="2"/>
      <c r="OYE67" s="2"/>
      <c r="OYF67" s="2"/>
      <c r="OYG67" s="2"/>
      <c r="OYH67" s="2"/>
      <c r="OYI67" s="2"/>
      <c r="OYJ67" s="2"/>
      <c r="OYK67" s="2"/>
      <c r="OYL67" s="2"/>
      <c r="OYM67" s="2"/>
      <c r="OYN67" s="2"/>
      <c r="OYO67" s="2"/>
      <c r="OYP67" s="2"/>
      <c r="OYQ67" s="2"/>
      <c r="OYR67" s="2"/>
      <c r="OYS67" s="2"/>
      <c r="OYT67" s="2"/>
      <c r="OYU67" s="2"/>
      <c r="OYV67" s="2"/>
      <c r="OYW67" s="2"/>
      <c r="OYX67" s="2"/>
      <c r="OYY67" s="2"/>
      <c r="OYZ67" s="2"/>
      <c r="OZA67" s="2"/>
      <c r="OZB67" s="2"/>
      <c r="OZC67" s="2"/>
      <c r="OZD67" s="2"/>
      <c r="OZE67" s="2"/>
      <c r="OZF67" s="2"/>
      <c r="OZG67" s="2"/>
      <c r="OZH67" s="2"/>
      <c r="OZI67" s="2"/>
      <c r="OZJ67" s="2"/>
      <c r="OZK67" s="2"/>
      <c r="OZL67" s="2"/>
      <c r="OZM67" s="2"/>
      <c r="OZN67" s="2"/>
      <c r="OZO67" s="2"/>
      <c r="OZP67" s="2"/>
      <c r="OZQ67" s="2"/>
      <c r="OZR67" s="2"/>
      <c r="OZS67" s="2"/>
      <c r="OZT67" s="2"/>
      <c r="OZU67" s="2"/>
      <c r="OZV67" s="2"/>
      <c r="OZW67" s="2"/>
      <c r="OZX67" s="2"/>
      <c r="OZY67" s="2"/>
      <c r="OZZ67" s="2"/>
      <c r="PAA67" s="2"/>
      <c r="PAB67" s="2"/>
      <c r="PAC67" s="2"/>
      <c r="PAD67" s="2"/>
      <c r="PAE67" s="2"/>
      <c r="PAF67" s="2"/>
      <c r="PAG67" s="2"/>
      <c r="PAH67" s="2"/>
      <c r="PAI67" s="2"/>
      <c r="PAJ67" s="2"/>
      <c r="PAK67" s="2"/>
      <c r="PAL67" s="2"/>
      <c r="PAM67" s="2"/>
      <c r="PAN67" s="2"/>
      <c r="PAO67" s="2"/>
      <c r="PAP67" s="2"/>
      <c r="PAQ67" s="2"/>
      <c r="PAR67" s="2"/>
      <c r="PAS67" s="2"/>
      <c r="PAT67" s="2"/>
      <c r="PAU67" s="2"/>
      <c r="PAV67" s="2"/>
      <c r="PAW67" s="2"/>
      <c r="PAX67" s="2"/>
      <c r="PAY67" s="2"/>
      <c r="PAZ67" s="2"/>
      <c r="PBA67" s="2"/>
      <c r="PBB67" s="2"/>
      <c r="PBC67" s="2"/>
      <c r="PBD67" s="2"/>
      <c r="PBE67" s="2"/>
      <c r="PBF67" s="2"/>
      <c r="PBG67" s="2"/>
      <c r="PBH67" s="2"/>
      <c r="PBI67" s="2"/>
      <c r="PBJ67" s="2"/>
      <c r="PBK67" s="2"/>
      <c r="PBL67" s="2"/>
      <c r="PBM67" s="2"/>
      <c r="PBN67" s="2"/>
      <c r="PBO67" s="2"/>
      <c r="PBP67" s="2"/>
      <c r="PBQ67" s="2"/>
      <c r="PBR67" s="2"/>
      <c r="PBS67" s="2"/>
      <c r="PBT67" s="2"/>
      <c r="PBU67" s="2"/>
      <c r="PBV67" s="2"/>
      <c r="PBW67" s="2"/>
      <c r="PBX67" s="2"/>
      <c r="PBY67" s="2"/>
      <c r="PBZ67" s="2"/>
      <c r="PCA67" s="2"/>
      <c r="PCB67" s="2"/>
      <c r="PCC67" s="2"/>
      <c r="PCD67" s="2"/>
      <c r="PCE67" s="2"/>
      <c r="PCF67" s="2"/>
      <c r="PCG67" s="2"/>
      <c r="PCH67" s="2"/>
      <c r="PCI67" s="2"/>
      <c r="PCJ67" s="2"/>
      <c r="PCK67" s="2"/>
      <c r="PCL67" s="2"/>
      <c r="PCM67" s="2"/>
      <c r="PCN67" s="2"/>
      <c r="PCO67" s="2"/>
      <c r="PCP67" s="2"/>
      <c r="PCQ67" s="2"/>
      <c r="PCR67" s="2"/>
      <c r="PCS67" s="2"/>
      <c r="PCT67" s="2"/>
      <c r="PCU67" s="2"/>
      <c r="PCV67" s="2"/>
      <c r="PCW67" s="2"/>
      <c r="PCX67" s="2"/>
      <c r="PCY67" s="2"/>
      <c r="PCZ67" s="2"/>
      <c r="PDA67" s="2"/>
      <c r="PDB67" s="2"/>
      <c r="PDC67" s="2"/>
      <c r="PDD67" s="2"/>
      <c r="PDE67" s="2"/>
      <c r="PDF67" s="2"/>
      <c r="PDG67" s="2"/>
      <c r="PDH67" s="2"/>
      <c r="PDI67" s="2"/>
      <c r="PDJ67" s="2"/>
      <c r="PDK67" s="2"/>
      <c r="PDL67" s="2"/>
      <c r="PDM67" s="2"/>
      <c r="PDN67" s="2"/>
      <c r="PDO67" s="2"/>
      <c r="PDP67" s="2"/>
      <c r="PDQ67" s="2"/>
      <c r="PDR67" s="2"/>
      <c r="PDS67" s="2"/>
      <c r="PDT67" s="2"/>
      <c r="PDU67" s="2"/>
      <c r="PDV67" s="2"/>
      <c r="PDW67" s="2"/>
      <c r="PDX67" s="2"/>
      <c r="PDY67" s="2"/>
      <c r="PDZ67" s="2"/>
      <c r="PEA67" s="2"/>
      <c r="PEB67" s="2"/>
      <c r="PEC67" s="2"/>
      <c r="PED67" s="2"/>
      <c r="PEE67" s="2"/>
      <c r="PEF67" s="2"/>
      <c r="PEG67" s="2"/>
      <c r="PEH67" s="2"/>
      <c r="PEI67" s="2"/>
      <c r="PEJ67" s="2"/>
      <c r="PEK67" s="2"/>
      <c r="PEL67" s="2"/>
      <c r="PEM67" s="2"/>
      <c r="PEN67" s="2"/>
      <c r="PEO67" s="2"/>
      <c r="PEP67" s="2"/>
      <c r="PEQ67" s="2"/>
      <c r="PER67" s="2"/>
      <c r="PES67" s="2"/>
      <c r="PET67" s="2"/>
      <c r="PEU67" s="2"/>
      <c r="PEV67" s="2"/>
      <c r="PEW67" s="2"/>
      <c r="PEX67" s="2"/>
      <c r="PEY67" s="2"/>
      <c r="PEZ67" s="2"/>
      <c r="PFA67" s="2"/>
      <c r="PFB67" s="2"/>
      <c r="PFC67" s="2"/>
      <c r="PFD67" s="2"/>
      <c r="PFE67" s="2"/>
      <c r="PFF67" s="2"/>
      <c r="PFG67" s="2"/>
      <c r="PFH67" s="2"/>
      <c r="PFI67" s="2"/>
      <c r="PFJ67" s="2"/>
      <c r="PFK67" s="2"/>
      <c r="PFL67" s="2"/>
      <c r="PFM67" s="2"/>
      <c r="PFN67" s="2"/>
      <c r="PFO67" s="2"/>
      <c r="PFP67" s="2"/>
      <c r="PFQ67" s="2"/>
      <c r="PFR67" s="2"/>
      <c r="PFS67" s="2"/>
      <c r="PFT67" s="2"/>
      <c r="PFU67" s="2"/>
      <c r="PFV67" s="2"/>
      <c r="PFW67" s="2"/>
      <c r="PFX67" s="2"/>
      <c r="PFY67" s="2"/>
      <c r="PFZ67" s="2"/>
      <c r="PGA67" s="2"/>
      <c r="PGB67" s="2"/>
      <c r="PGC67" s="2"/>
      <c r="PGD67" s="2"/>
      <c r="PGE67" s="2"/>
      <c r="PGF67" s="2"/>
      <c r="PGG67" s="2"/>
      <c r="PGH67" s="2"/>
      <c r="PGI67" s="2"/>
      <c r="PGJ67" s="2"/>
      <c r="PGK67" s="2"/>
      <c r="PGL67" s="2"/>
      <c r="PGM67" s="2"/>
      <c r="PGN67" s="2"/>
      <c r="PGO67" s="2"/>
      <c r="PGP67" s="2"/>
      <c r="PGQ67" s="2"/>
      <c r="PGR67" s="2"/>
      <c r="PGS67" s="2"/>
      <c r="PGT67" s="2"/>
      <c r="PGU67" s="2"/>
      <c r="PGV67" s="2"/>
      <c r="PGW67" s="2"/>
      <c r="PGX67" s="2"/>
      <c r="PGY67" s="2"/>
      <c r="PGZ67" s="2"/>
      <c r="PHA67" s="2"/>
      <c r="PHB67" s="2"/>
      <c r="PHC67" s="2"/>
      <c r="PHD67" s="2"/>
      <c r="PHE67" s="2"/>
      <c r="PHF67" s="2"/>
      <c r="PHG67" s="2"/>
      <c r="PHH67" s="2"/>
      <c r="PHI67" s="2"/>
      <c r="PHJ67" s="2"/>
      <c r="PHK67" s="2"/>
      <c r="PHL67" s="2"/>
      <c r="PHM67" s="2"/>
      <c r="PHN67" s="2"/>
      <c r="PHO67" s="2"/>
      <c r="PHP67" s="2"/>
      <c r="PHQ67" s="2"/>
      <c r="PHR67" s="2"/>
      <c r="PHS67" s="2"/>
      <c r="PHT67" s="2"/>
      <c r="PHU67" s="2"/>
      <c r="PHV67" s="2"/>
      <c r="PHW67" s="2"/>
      <c r="PHX67" s="2"/>
      <c r="PHY67" s="2"/>
      <c r="PHZ67" s="2"/>
      <c r="PIA67" s="2"/>
      <c r="PIB67" s="2"/>
      <c r="PIC67" s="2"/>
      <c r="PID67" s="2"/>
      <c r="PIE67" s="2"/>
      <c r="PIF67" s="2"/>
      <c r="PIG67" s="2"/>
      <c r="PIH67" s="2"/>
      <c r="PII67" s="2"/>
      <c r="PIJ67" s="2"/>
      <c r="PIK67" s="2"/>
      <c r="PIL67" s="2"/>
      <c r="PIM67" s="2"/>
      <c r="PIN67" s="2"/>
      <c r="PIO67" s="2"/>
      <c r="PIP67" s="2"/>
      <c r="PIQ67" s="2"/>
      <c r="PIR67" s="2"/>
      <c r="PIS67" s="2"/>
      <c r="PIT67" s="2"/>
      <c r="PIU67" s="2"/>
      <c r="PIV67" s="2"/>
      <c r="PIW67" s="2"/>
      <c r="PIX67" s="2"/>
      <c r="PIY67" s="2"/>
      <c r="PIZ67" s="2"/>
      <c r="PJA67" s="2"/>
      <c r="PJB67" s="2"/>
      <c r="PJC67" s="2"/>
      <c r="PJD67" s="2"/>
      <c r="PJE67" s="2"/>
      <c r="PJF67" s="2"/>
      <c r="PJG67" s="2"/>
      <c r="PJH67" s="2"/>
      <c r="PJI67" s="2"/>
      <c r="PJJ67" s="2"/>
      <c r="PJK67" s="2"/>
      <c r="PJL67" s="2"/>
      <c r="PJM67" s="2"/>
      <c r="PJN67" s="2"/>
      <c r="PJO67" s="2"/>
      <c r="PJP67" s="2"/>
      <c r="PJQ67" s="2"/>
      <c r="PJR67" s="2"/>
      <c r="PJS67" s="2"/>
      <c r="PJT67" s="2"/>
      <c r="PJU67" s="2"/>
      <c r="PJV67" s="2"/>
      <c r="PJW67" s="2"/>
      <c r="PJX67" s="2"/>
      <c r="PJY67" s="2"/>
      <c r="PJZ67" s="2"/>
      <c r="PKA67" s="2"/>
      <c r="PKB67" s="2"/>
      <c r="PKC67" s="2"/>
      <c r="PKD67" s="2"/>
      <c r="PKE67" s="2"/>
      <c r="PKF67" s="2"/>
      <c r="PKG67" s="2"/>
      <c r="PKH67" s="2"/>
      <c r="PKI67" s="2"/>
      <c r="PKJ67" s="2"/>
      <c r="PKK67" s="2"/>
      <c r="PKL67" s="2"/>
      <c r="PKM67" s="2"/>
      <c r="PKN67" s="2"/>
      <c r="PKO67" s="2"/>
      <c r="PKP67" s="2"/>
      <c r="PKQ67" s="2"/>
      <c r="PKR67" s="2"/>
      <c r="PKS67" s="2"/>
      <c r="PKT67" s="2"/>
      <c r="PKU67" s="2"/>
      <c r="PKV67" s="2"/>
      <c r="PKW67" s="2"/>
      <c r="PKX67" s="2"/>
      <c r="PKY67" s="2"/>
      <c r="PKZ67" s="2"/>
      <c r="PLA67" s="2"/>
      <c r="PLB67" s="2"/>
      <c r="PLC67" s="2"/>
      <c r="PLD67" s="2"/>
      <c r="PLE67" s="2"/>
      <c r="PLF67" s="2"/>
      <c r="PLG67" s="2"/>
      <c r="PLH67" s="2"/>
      <c r="PLI67" s="2"/>
      <c r="PLJ67" s="2"/>
      <c r="PLK67" s="2"/>
      <c r="PLL67" s="2"/>
      <c r="PLM67" s="2"/>
      <c r="PLN67" s="2"/>
      <c r="PLO67" s="2"/>
      <c r="PLP67" s="2"/>
      <c r="PLQ67" s="2"/>
      <c r="PLR67" s="2"/>
      <c r="PLS67" s="2"/>
      <c r="PLT67" s="2"/>
      <c r="PLU67" s="2"/>
      <c r="PLV67" s="2"/>
      <c r="PLW67" s="2"/>
      <c r="PLX67" s="2"/>
      <c r="PLY67" s="2"/>
      <c r="PLZ67" s="2"/>
      <c r="PMA67" s="2"/>
      <c r="PMB67" s="2"/>
      <c r="PMC67" s="2"/>
      <c r="PMD67" s="2"/>
      <c r="PME67" s="2"/>
      <c r="PMF67" s="2"/>
      <c r="PMG67" s="2"/>
      <c r="PMH67" s="2"/>
      <c r="PMI67" s="2"/>
      <c r="PMJ67" s="2"/>
      <c r="PMK67" s="2"/>
      <c r="PML67" s="2"/>
      <c r="PMM67" s="2"/>
      <c r="PMN67" s="2"/>
      <c r="PMO67" s="2"/>
      <c r="PMP67" s="2"/>
      <c r="PMQ67" s="2"/>
      <c r="PMR67" s="2"/>
      <c r="PMS67" s="2"/>
      <c r="PMT67" s="2"/>
      <c r="PMU67" s="2"/>
      <c r="PMV67" s="2"/>
      <c r="PMW67" s="2"/>
      <c r="PMX67" s="2"/>
      <c r="PMY67" s="2"/>
      <c r="PMZ67" s="2"/>
      <c r="PNA67" s="2"/>
      <c r="PNB67" s="2"/>
      <c r="PNC67" s="2"/>
      <c r="PND67" s="2"/>
      <c r="PNE67" s="2"/>
      <c r="PNF67" s="2"/>
      <c r="PNG67" s="2"/>
      <c r="PNH67" s="2"/>
      <c r="PNI67" s="2"/>
      <c r="PNJ67" s="2"/>
      <c r="PNK67" s="2"/>
      <c r="PNL67" s="2"/>
      <c r="PNM67" s="2"/>
      <c r="PNN67" s="2"/>
      <c r="PNO67" s="2"/>
      <c r="PNP67" s="2"/>
      <c r="PNQ67" s="2"/>
      <c r="PNR67" s="2"/>
      <c r="PNS67" s="2"/>
      <c r="PNT67" s="2"/>
      <c r="PNU67" s="2"/>
      <c r="PNV67" s="2"/>
      <c r="PNW67" s="2"/>
      <c r="PNX67" s="2"/>
      <c r="PNY67" s="2"/>
      <c r="PNZ67" s="2"/>
      <c r="POA67" s="2"/>
      <c r="POB67" s="2"/>
      <c r="POC67" s="2"/>
      <c r="POD67" s="2"/>
      <c r="POE67" s="2"/>
      <c r="POF67" s="2"/>
      <c r="POG67" s="2"/>
      <c r="POH67" s="2"/>
      <c r="POI67" s="2"/>
      <c r="POJ67" s="2"/>
      <c r="POK67" s="2"/>
      <c r="POL67" s="2"/>
      <c r="POM67" s="2"/>
      <c r="PON67" s="2"/>
      <c r="POO67" s="2"/>
      <c r="POP67" s="2"/>
      <c r="POQ67" s="2"/>
      <c r="POR67" s="2"/>
      <c r="POS67" s="2"/>
      <c r="POT67" s="2"/>
      <c r="POU67" s="2"/>
      <c r="POV67" s="2"/>
      <c r="POW67" s="2"/>
      <c r="POX67" s="2"/>
      <c r="POY67" s="2"/>
      <c r="POZ67" s="2"/>
      <c r="PPA67" s="2"/>
      <c r="PPB67" s="2"/>
      <c r="PPC67" s="2"/>
      <c r="PPD67" s="2"/>
      <c r="PPE67" s="2"/>
      <c r="PPF67" s="2"/>
      <c r="PPG67" s="2"/>
      <c r="PPH67" s="2"/>
      <c r="PPI67" s="2"/>
      <c r="PPJ67" s="2"/>
      <c r="PPK67" s="2"/>
      <c r="PPL67" s="2"/>
      <c r="PPM67" s="2"/>
      <c r="PPN67" s="2"/>
      <c r="PPO67" s="2"/>
      <c r="PPP67" s="2"/>
      <c r="PPQ67" s="2"/>
      <c r="PPR67" s="2"/>
      <c r="PPS67" s="2"/>
      <c r="PPT67" s="2"/>
      <c r="PPU67" s="2"/>
      <c r="PPV67" s="2"/>
      <c r="PPW67" s="2"/>
      <c r="PPX67" s="2"/>
      <c r="PPY67" s="2"/>
      <c r="PPZ67" s="2"/>
      <c r="PQA67" s="2"/>
      <c r="PQB67" s="2"/>
      <c r="PQC67" s="2"/>
      <c r="PQD67" s="2"/>
      <c r="PQE67" s="2"/>
      <c r="PQF67" s="2"/>
      <c r="PQG67" s="2"/>
      <c r="PQH67" s="2"/>
      <c r="PQI67" s="2"/>
      <c r="PQJ67" s="2"/>
      <c r="PQK67" s="2"/>
      <c r="PQL67" s="2"/>
      <c r="PQM67" s="2"/>
      <c r="PQN67" s="2"/>
      <c r="PQO67" s="2"/>
      <c r="PQP67" s="2"/>
      <c r="PQQ67" s="2"/>
      <c r="PQR67" s="2"/>
      <c r="PQS67" s="2"/>
      <c r="PQT67" s="2"/>
      <c r="PQU67" s="2"/>
      <c r="PQV67" s="2"/>
      <c r="PQW67" s="2"/>
      <c r="PQX67" s="2"/>
      <c r="PQY67" s="2"/>
      <c r="PQZ67" s="2"/>
      <c r="PRA67" s="2"/>
      <c r="PRB67" s="2"/>
      <c r="PRC67" s="2"/>
      <c r="PRD67" s="2"/>
      <c r="PRE67" s="2"/>
      <c r="PRF67" s="2"/>
      <c r="PRG67" s="2"/>
      <c r="PRH67" s="2"/>
      <c r="PRI67" s="2"/>
      <c r="PRJ67" s="2"/>
      <c r="PRK67" s="2"/>
      <c r="PRL67" s="2"/>
      <c r="PRM67" s="2"/>
      <c r="PRN67" s="2"/>
      <c r="PRO67" s="2"/>
      <c r="PRP67" s="2"/>
      <c r="PRQ67" s="2"/>
      <c r="PRR67" s="2"/>
      <c r="PRS67" s="2"/>
      <c r="PRT67" s="2"/>
      <c r="PRU67" s="2"/>
      <c r="PRV67" s="2"/>
      <c r="PRW67" s="2"/>
      <c r="PRX67" s="2"/>
      <c r="PRY67" s="2"/>
      <c r="PRZ67" s="2"/>
      <c r="PSA67" s="2"/>
      <c r="PSB67" s="2"/>
      <c r="PSC67" s="2"/>
      <c r="PSD67" s="2"/>
      <c r="PSE67" s="2"/>
      <c r="PSF67" s="2"/>
      <c r="PSG67" s="2"/>
      <c r="PSH67" s="2"/>
      <c r="PSI67" s="2"/>
      <c r="PSJ67" s="2"/>
      <c r="PSK67" s="2"/>
      <c r="PSL67" s="2"/>
      <c r="PSM67" s="2"/>
      <c r="PSN67" s="2"/>
      <c r="PSO67" s="2"/>
      <c r="PSP67" s="2"/>
      <c r="PSQ67" s="2"/>
      <c r="PSR67" s="2"/>
      <c r="PSS67" s="2"/>
      <c r="PST67" s="2"/>
      <c r="PSU67" s="2"/>
      <c r="PSV67" s="2"/>
      <c r="PSW67" s="2"/>
      <c r="PSX67" s="2"/>
      <c r="PSY67" s="2"/>
      <c r="PSZ67" s="2"/>
      <c r="PTA67" s="2"/>
      <c r="PTB67" s="2"/>
      <c r="PTC67" s="2"/>
      <c r="PTD67" s="2"/>
      <c r="PTE67" s="2"/>
      <c r="PTF67" s="2"/>
      <c r="PTG67" s="2"/>
      <c r="PTH67" s="2"/>
      <c r="PTI67" s="2"/>
      <c r="PTJ67" s="2"/>
      <c r="PTK67" s="2"/>
      <c r="PTL67" s="2"/>
      <c r="PTM67" s="2"/>
      <c r="PTN67" s="2"/>
      <c r="PTO67" s="2"/>
      <c r="PTP67" s="2"/>
      <c r="PTQ67" s="2"/>
      <c r="PTR67" s="2"/>
      <c r="PTS67" s="2"/>
      <c r="PTT67" s="2"/>
      <c r="PTU67" s="2"/>
      <c r="PTV67" s="2"/>
      <c r="PTW67" s="2"/>
      <c r="PTX67" s="2"/>
      <c r="PTY67" s="2"/>
      <c r="PTZ67" s="2"/>
      <c r="PUA67" s="2"/>
      <c r="PUB67" s="2"/>
      <c r="PUC67" s="2"/>
      <c r="PUD67" s="2"/>
      <c r="PUE67" s="2"/>
      <c r="PUF67" s="2"/>
      <c r="PUG67" s="2"/>
      <c r="PUH67" s="2"/>
      <c r="PUI67" s="2"/>
      <c r="PUJ67" s="2"/>
      <c r="PUK67" s="2"/>
      <c r="PUL67" s="2"/>
      <c r="PUM67" s="2"/>
      <c r="PUN67" s="2"/>
      <c r="PUO67" s="2"/>
      <c r="PUP67" s="2"/>
      <c r="PUQ67" s="2"/>
      <c r="PUR67" s="2"/>
      <c r="PUS67" s="2"/>
      <c r="PUT67" s="2"/>
      <c r="PUU67" s="2"/>
      <c r="PUV67" s="2"/>
      <c r="PUW67" s="2"/>
      <c r="PUX67" s="2"/>
      <c r="PUY67" s="2"/>
      <c r="PUZ67" s="2"/>
      <c r="PVA67" s="2"/>
      <c r="PVB67" s="2"/>
      <c r="PVC67" s="2"/>
      <c r="PVD67" s="2"/>
      <c r="PVE67" s="2"/>
      <c r="PVF67" s="2"/>
      <c r="PVG67" s="2"/>
      <c r="PVH67" s="2"/>
      <c r="PVI67" s="2"/>
      <c r="PVJ67" s="2"/>
      <c r="PVK67" s="2"/>
      <c r="PVL67" s="2"/>
      <c r="PVM67" s="2"/>
      <c r="PVN67" s="2"/>
      <c r="PVO67" s="2"/>
      <c r="PVP67" s="2"/>
      <c r="PVQ67" s="2"/>
      <c r="PVR67" s="2"/>
      <c r="PVS67" s="2"/>
      <c r="PVT67" s="2"/>
      <c r="PVU67" s="2"/>
      <c r="PVV67" s="2"/>
      <c r="PVW67" s="2"/>
      <c r="PVX67" s="2"/>
      <c r="PVY67" s="2"/>
      <c r="PVZ67" s="2"/>
      <c r="PWA67" s="2"/>
      <c r="PWB67" s="2"/>
      <c r="PWC67" s="2"/>
      <c r="PWD67" s="2"/>
      <c r="PWE67" s="2"/>
      <c r="PWF67" s="2"/>
      <c r="PWG67" s="2"/>
      <c r="PWH67" s="2"/>
      <c r="PWI67" s="2"/>
      <c r="PWJ67" s="2"/>
      <c r="PWK67" s="2"/>
      <c r="PWL67" s="2"/>
      <c r="PWM67" s="2"/>
      <c r="PWN67" s="2"/>
      <c r="PWO67" s="2"/>
      <c r="PWP67" s="2"/>
      <c r="PWQ67" s="2"/>
      <c r="PWR67" s="2"/>
      <c r="PWS67" s="2"/>
      <c r="PWT67" s="2"/>
      <c r="PWU67" s="2"/>
      <c r="PWV67" s="2"/>
      <c r="PWW67" s="2"/>
      <c r="PWX67" s="2"/>
      <c r="PWY67" s="2"/>
      <c r="PWZ67" s="2"/>
      <c r="PXA67" s="2"/>
      <c r="PXB67" s="2"/>
      <c r="PXC67" s="2"/>
      <c r="PXD67" s="2"/>
      <c r="PXE67" s="2"/>
      <c r="PXF67" s="2"/>
      <c r="PXG67" s="2"/>
      <c r="PXH67" s="2"/>
      <c r="PXI67" s="2"/>
      <c r="PXJ67" s="2"/>
      <c r="PXK67" s="2"/>
      <c r="PXL67" s="2"/>
      <c r="PXM67" s="2"/>
      <c r="PXN67" s="2"/>
      <c r="PXO67" s="2"/>
      <c r="PXP67" s="2"/>
      <c r="PXQ67" s="2"/>
      <c r="PXR67" s="2"/>
      <c r="PXS67" s="2"/>
      <c r="PXT67" s="2"/>
      <c r="PXU67" s="2"/>
      <c r="PXV67" s="2"/>
      <c r="PXW67" s="2"/>
      <c r="PXX67" s="2"/>
      <c r="PXY67" s="2"/>
      <c r="PXZ67" s="2"/>
      <c r="PYA67" s="2"/>
      <c r="PYB67" s="2"/>
      <c r="PYC67" s="2"/>
      <c r="PYD67" s="2"/>
      <c r="PYE67" s="2"/>
      <c r="PYF67" s="2"/>
      <c r="PYG67" s="2"/>
      <c r="PYH67" s="2"/>
      <c r="PYI67" s="2"/>
      <c r="PYJ67" s="2"/>
      <c r="PYK67" s="2"/>
      <c r="PYL67" s="2"/>
      <c r="PYM67" s="2"/>
      <c r="PYN67" s="2"/>
      <c r="PYO67" s="2"/>
      <c r="PYP67" s="2"/>
      <c r="PYQ67" s="2"/>
      <c r="PYR67" s="2"/>
      <c r="PYS67" s="2"/>
      <c r="PYT67" s="2"/>
      <c r="PYU67" s="2"/>
      <c r="PYV67" s="2"/>
      <c r="PYW67" s="2"/>
      <c r="PYX67" s="2"/>
      <c r="PYY67" s="2"/>
      <c r="PYZ67" s="2"/>
      <c r="PZA67" s="2"/>
      <c r="PZB67" s="2"/>
      <c r="PZC67" s="2"/>
      <c r="PZD67" s="2"/>
      <c r="PZE67" s="2"/>
      <c r="PZF67" s="2"/>
      <c r="PZG67" s="2"/>
      <c r="PZH67" s="2"/>
      <c r="PZI67" s="2"/>
      <c r="PZJ67" s="2"/>
      <c r="PZK67" s="2"/>
      <c r="PZL67" s="2"/>
      <c r="PZM67" s="2"/>
      <c r="PZN67" s="2"/>
      <c r="PZO67" s="2"/>
      <c r="PZP67" s="2"/>
      <c r="PZQ67" s="2"/>
      <c r="PZR67" s="2"/>
      <c r="PZS67" s="2"/>
      <c r="PZT67" s="2"/>
      <c r="PZU67" s="2"/>
      <c r="PZV67" s="2"/>
      <c r="PZW67" s="2"/>
      <c r="PZX67" s="2"/>
      <c r="PZY67" s="2"/>
      <c r="PZZ67" s="2"/>
      <c r="QAA67" s="2"/>
      <c r="QAB67" s="2"/>
      <c r="QAC67" s="2"/>
      <c r="QAD67" s="2"/>
      <c r="QAE67" s="2"/>
      <c r="QAF67" s="2"/>
      <c r="QAG67" s="2"/>
      <c r="QAH67" s="2"/>
      <c r="QAI67" s="2"/>
      <c r="QAJ67" s="2"/>
      <c r="QAK67" s="2"/>
      <c r="QAL67" s="2"/>
      <c r="QAM67" s="2"/>
      <c r="QAN67" s="2"/>
      <c r="QAO67" s="2"/>
      <c r="QAP67" s="2"/>
      <c r="QAQ67" s="2"/>
      <c r="QAR67" s="2"/>
      <c r="QAS67" s="2"/>
      <c r="QAT67" s="2"/>
      <c r="QAU67" s="2"/>
      <c r="QAV67" s="2"/>
      <c r="QAW67" s="2"/>
      <c r="QAX67" s="2"/>
      <c r="QAY67" s="2"/>
      <c r="QAZ67" s="2"/>
      <c r="QBA67" s="2"/>
      <c r="QBB67" s="2"/>
      <c r="QBC67" s="2"/>
      <c r="QBD67" s="2"/>
      <c r="QBE67" s="2"/>
      <c r="QBF67" s="2"/>
      <c r="QBG67" s="2"/>
      <c r="QBH67" s="2"/>
      <c r="QBI67" s="2"/>
      <c r="QBJ67" s="2"/>
      <c r="QBK67" s="2"/>
      <c r="QBL67" s="2"/>
      <c r="QBM67" s="2"/>
      <c r="QBN67" s="2"/>
      <c r="QBO67" s="2"/>
      <c r="QBP67" s="2"/>
      <c r="QBQ67" s="2"/>
      <c r="QBR67" s="2"/>
      <c r="QBS67" s="2"/>
      <c r="QBT67" s="2"/>
      <c r="QBU67" s="2"/>
      <c r="QBV67" s="2"/>
      <c r="QBW67" s="2"/>
      <c r="QBX67" s="2"/>
      <c r="QBY67" s="2"/>
      <c r="QBZ67" s="2"/>
      <c r="QCA67" s="2"/>
      <c r="QCB67" s="2"/>
      <c r="QCC67" s="2"/>
      <c r="QCD67" s="2"/>
      <c r="QCE67" s="2"/>
      <c r="QCF67" s="2"/>
      <c r="QCG67" s="2"/>
      <c r="QCH67" s="2"/>
      <c r="QCI67" s="2"/>
      <c r="QCJ67" s="2"/>
      <c r="QCK67" s="2"/>
      <c r="QCL67" s="2"/>
      <c r="QCM67" s="2"/>
      <c r="QCN67" s="2"/>
      <c r="QCO67" s="2"/>
      <c r="QCP67" s="2"/>
      <c r="QCQ67" s="2"/>
      <c r="QCR67" s="2"/>
      <c r="QCS67" s="2"/>
      <c r="QCT67" s="2"/>
      <c r="QCU67" s="2"/>
      <c r="QCV67" s="2"/>
      <c r="QCW67" s="2"/>
      <c r="QCX67" s="2"/>
      <c r="QCY67" s="2"/>
      <c r="QCZ67" s="2"/>
      <c r="QDA67" s="2"/>
      <c r="QDB67" s="2"/>
      <c r="QDC67" s="2"/>
      <c r="QDD67" s="2"/>
      <c r="QDE67" s="2"/>
      <c r="QDF67" s="2"/>
      <c r="QDG67" s="2"/>
      <c r="QDH67" s="2"/>
      <c r="QDI67" s="2"/>
      <c r="QDJ67" s="2"/>
      <c r="QDK67" s="2"/>
      <c r="QDL67" s="2"/>
      <c r="QDM67" s="2"/>
      <c r="QDN67" s="2"/>
      <c r="QDO67" s="2"/>
      <c r="QDP67" s="2"/>
      <c r="QDQ67" s="2"/>
      <c r="QDR67" s="2"/>
      <c r="QDS67" s="2"/>
      <c r="QDT67" s="2"/>
      <c r="QDU67" s="2"/>
      <c r="QDV67" s="2"/>
      <c r="QDW67" s="2"/>
      <c r="QDX67" s="2"/>
      <c r="QDY67" s="2"/>
      <c r="QDZ67" s="2"/>
      <c r="QEA67" s="2"/>
      <c r="QEB67" s="2"/>
      <c r="QEC67" s="2"/>
      <c r="QED67" s="2"/>
      <c r="QEE67" s="2"/>
      <c r="QEF67" s="2"/>
      <c r="QEG67" s="2"/>
      <c r="QEH67" s="2"/>
      <c r="QEI67" s="2"/>
      <c r="QEJ67" s="2"/>
      <c r="QEK67" s="2"/>
      <c r="QEL67" s="2"/>
      <c r="QEM67" s="2"/>
      <c r="QEN67" s="2"/>
      <c r="QEO67" s="2"/>
      <c r="QEP67" s="2"/>
      <c r="QEQ67" s="2"/>
      <c r="QER67" s="2"/>
      <c r="QES67" s="2"/>
      <c r="QET67" s="2"/>
      <c r="QEU67" s="2"/>
      <c r="QEV67" s="2"/>
      <c r="QEW67" s="2"/>
      <c r="QEX67" s="2"/>
      <c r="QEY67" s="2"/>
      <c r="QEZ67" s="2"/>
      <c r="QFA67" s="2"/>
      <c r="QFB67" s="2"/>
      <c r="QFC67" s="2"/>
      <c r="QFD67" s="2"/>
      <c r="QFE67" s="2"/>
      <c r="QFF67" s="2"/>
      <c r="QFG67" s="2"/>
      <c r="QFH67" s="2"/>
      <c r="QFI67" s="2"/>
      <c r="QFJ67" s="2"/>
      <c r="QFK67" s="2"/>
      <c r="QFL67" s="2"/>
      <c r="QFM67" s="2"/>
      <c r="QFN67" s="2"/>
      <c r="QFO67" s="2"/>
      <c r="QFP67" s="2"/>
      <c r="QFQ67" s="2"/>
      <c r="QFR67" s="2"/>
      <c r="QFS67" s="2"/>
      <c r="QFT67" s="2"/>
      <c r="QFU67" s="2"/>
      <c r="QFV67" s="2"/>
      <c r="QFW67" s="2"/>
      <c r="QFX67" s="2"/>
      <c r="QFY67" s="2"/>
      <c r="QFZ67" s="2"/>
      <c r="QGA67" s="2"/>
      <c r="QGB67" s="2"/>
      <c r="QGC67" s="2"/>
      <c r="QGD67" s="2"/>
      <c r="QGE67" s="2"/>
      <c r="QGF67" s="2"/>
      <c r="QGG67" s="2"/>
      <c r="QGH67" s="2"/>
      <c r="QGI67" s="2"/>
      <c r="QGJ67" s="2"/>
      <c r="QGK67" s="2"/>
      <c r="QGL67" s="2"/>
      <c r="QGM67" s="2"/>
      <c r="QGN67" s="2"/>
      <c r="QGO67" s="2"/>
      <c r="QGP67" s="2"/>
      <c r="QGQ67" s="2"/>
      <c r="QGR67" s="2"/>
      <c r="QGS67" s="2"/>
      <c r="QGT67" s="2"/>
      <c r="QGU67" s="2"/>
      <c r="QGV67" s="2"/>
      <c r="QGW67" s="2"/>
      <c r="QGX67" s="2"/>
      <c r="QGY67" s="2"/>
      <c r="QGZ67" s="2"/>
      <c r="QHA67" s="2"/>
      <c r="QHB67" s="2"/>
      <c r="QHC67" s="2"/>
      <c r="QHD67" s="2"/>
      <c r="QHE67" s="2"/>
      <c r="QHF67" s="2"/>
      <c r="QHG67" s="2"/>
      <c r="QHH67" s="2"/>
      <c r="QHI67" s="2"/>
      <c r="QHJ67" s="2"/>
      <c r="QHK67" s="2"/>
      <c r="QHL67" s="2"/>
      <c r="QHM67" s="2"/>
      <c r="QHN67" s="2"/>
      <c r="QHO67" s="2"/>
      <c r="QHP67" s="2"/>
      <c r="QHQ67" s="2"/>
      <c r="QHR67" s="2"/>
      <c r="QHS67" s="2"/>
      <c r="QHT67" s="2"/>
      <c r="QHU67" s="2"/>
      <c r="QHV67" s="2"/>
      <c r="QHW67" s="2"/>
      <c r="QHX67" s="2"/>
      <c r="QHY67" s="2"/>
      <c r="QHZ67" s="2"/>
      <c r="QIA67" s="2"/>
      <c r="QIB67" s="2"/>
      <c r="QIC67" s="2"/>
      <c r="QID67" s="2"/>
      <c r="QIE67" s="2"/>
      <c r="QIF67" s="2"/>
      <c r="QIG67" s="2"/>
      <c r="QIH67" s="2"/>
      <c r="QII67" s="2"/>
      <c r="QIJ67" s="2"/>
      <c r="QIK67" s="2"/>
      <c r="QIL67" s="2"/>
      <c r="QIM67" s="2"/>
      <c r="QIN67" s="2"/>
      <c r="QIO67" s="2"/>
      <c r="QIP67" s="2"/>
      <c r="QIQ67" s="2"/>
      <c r="QIR67" s="2"/>
      <c r="QIS67" s="2"/>
      <c r="QIT67" s="2"/>
      <c r="QIU67" s="2"/>
      <c r="QIV67" s="2"/>
      <c r="QIW67" s="2"/>
      <c r="QIX67" s="2"/>
      <c r="QIY67" s="2"/>
      <c r="QIZ67" s="2"/>
      <c r="QJA67" s="2"/>
      <c r="QJB67" s="2"/>
      <c r="QJC67" s="2"/>
      <c r="QJD67" s="2"/>
      <c r="QJE67" s="2"/>
      <c r="QJF67" s="2"/>
      <c r="QJG67" s="2"/>
      <c r="QJH67" s="2"/>
      <c r="QJI67" s="2"/>
      <c r="QJJ67" s="2"/>
      <c r="QJK67" s="2"/>
      <c r="QJL67" s="2"/>
      <c r="QJM67" s="2"/>
      <c r="QJN67" s="2"/>
      <c r="QJO67" s="2"/>
      <c r="QJP67" s="2"/>
      <c r="QJQ67" s="2"/>
      <c r="QJR67" s="2"/>
      <c r="QJS67" s="2"/>
      <c r="QJT67" s="2"/>
      <c r="QJU67" s="2"/>
      <c r="QJV67" s="2"/>
      <c r="QJW67" s="2"/>
      <c r="QJX67" s="2"/>
      <c r="QJY67" s="2"/>
      <c r="QJZ67" s="2"/>
      <c r="QKA67" s="2"/>
      <c r="QKB67" s="2"/>
      <c r="QKC67" s="2"/>
      <c r="QKD67" s="2"/>
      <c r="QKE67" s="2"/>
      <c r="QKF67" s="2"/>
      <c r="QKG67" s="2"/>
      <c r="QKH67" s="2"/>
      <c r="QKI67" s="2"/>
      <c r="QKJ67" s="2"/>
      <c r="QKK67" s="2"/>
      <c r="QKL67" s="2"/>
      <c r="QKM67" s="2"/>
      <c r="QKN67" s="2"/>
      <c r="QKO67" s="2"/>
      <c r="QKP67" s="2"/>
      <c r="QKQ67" s="2"/>
      <c r="QKR67" s="2"/>
      <c r="QKS67" s="2"/>
      <c r="QKT67" s="2"/>
      <c r="QKU67" s="2"/>
      <c r="QKV67" s="2"/>
      <c r="QKW67" s="2"/>
      <c r="QKX67" s="2"/>
      <c r="QKY67" s="2"/>
      <c r="QKZ67" s="2"/>
      <c r="QLA67" s="2"/>
      <c r="QLB67" s="2"/>
      <c r="QLC67" s="2"/>
      <c r="QLD67" s="2"/>
      <c r="QLE67" s="2"/>
      <c r="QLF67" s="2"/>
      <c r="QLG67" s="2"/>
      <c r="QLH67" s="2"/>
      <c r="QLI67" s="2"/>
      <c r="QLJ67" s="2"/>
      <c r="QLK67" s="2"/>
      <c r="QLL67" s="2"/>
      <c r="QLM67" s="2"/>
      <c r="QLN67" s="2"/>
      <c r="QLO67" s="2"/>
      <c r="QLP67" s="2"/>
      <c r="QLQ67" s="2"/>
      <c r="QLR67" s="2"/>
      <c r="QLS67" s="2"/>
      <c r="QLT67" s="2"/>
      <c r="QLU67" s="2"/>
      <c r="QLV67" s="2"/>
      <c r="QLW67" s="2"/>
      <c r="QLX67" s="2"/>
      <c r="QLY67" s="2"/>
      <c r="QLZ67" s="2"/>
      <c r="QMA67" s="2"/>
      <c r="QMB67" s="2"/>
      <c r="QMC67" s="2"/>
      <c r="QMD67" s="2"/>
      <c r="QME67" s="2"/>
      <c r="QMF67" s="2"/>
      <c r="QMG67" s="2"/>
      <c r="QMH67" s="2"/>
      <c r="QMI67" s="2"/>
      <c r="QMJ67" s="2"/>
      <c r="QMK67" s="2"/>
      <c r="QML67" s="2"/>
      <c r="QMM67" s="2"/>
      <c r="QMN67" s="2"/>
      <c r="QMO67" s="2"/>
      <c r="QMP67" s="2"/>
      <c r="QMQ67" s="2"/>
      <c r="QMR67" s="2"/>
      <c r="QMS67" s="2"/>
      <c r="QMT67" s="2"/>
      <c r="QMU67" s="2"/>
      <c r="QMV67" s="2"/>
      <c r="QMW67" s="2"/>
      <c r="QMX67" s="2"/>
      <c r="QMY67" s="2"/>
      <c r="QMZ67" s="2"/>
      <c r="QNA67" s="2"/>
      <c r="QNB67" s="2"/>
      <c r="QNC67" s="2"/>
      <c r="QND67" s="2"/>
      <c r="QNE67" s="2"/>
      <c r="QNF67" s="2"/>
      <c r="QNG67" s="2"/>
      <c r="QNH67" s="2"/>
      <c r="QNI67" s="2"/>
      <c r="QNJ67" s="2"/>
      <c r="QNK67" s="2"/>
      <c r="QNL67" s="2"/>
      <c r="QNM67" s="2"/>
      <c r="QNN67" s="2"/>
      <c r="QNO67" s="2"/>
      <c r="QNP67" s="2"/>
      <c r="QNQ67" s="2"/>
      <c r="QNR67" s="2"/>
      <c r="QNS67" s="2"/>
      <c r="QNT67" s="2"/>
      <c r="QNU67" s="2"/>
      <c r="QNV67" s="2"/>
      <c r="QNW67" s="2"/>
      <c r="QNX67" s="2"/>
      <c r="QNY67" s="2"/>
      <c r="QNZ67" s="2"/>
      <c r="QOA67" s="2"/>
      <c r="QOB67" s="2"/>
      <c r="QOC67" s="2"/>
      <c r="QOD67" s="2"/>
      <c r="QOE67" s="2"/>
      <c r="QOF67" s="2"/>
      <c r="QOG67" s="2"/>
      <c r="QOH67" s="2"/>
      <c r="QOI67" s="2"/>
      <c r="QOJ67" s="2"/>
      <c r="QOK67" s="2"/>
      <c r="QOL67" s="2"/>
      <c r="QOM67" s="2"/>
      <c r="QON67" s="2"/>
      <c r="QOO67" s="2"/>
      <c r="QOP67" s="2"/>
      <c r="QOQ67" s="2"/>
      <c r="QOR67" s="2"/>
      <c r="QOS67" s="2"/>
      <c r="QOT67" s="2"/>
      <c r="QOU67" s="2"/>
      <c r="QOV67" s="2"/>
      <c r="QOW67" s="2"/>
      <c r="QOX67" s="2"/>
      <c r="QOY67" s="2"/>
      <c r="QOZ67" s="2"/>
      <c r="QPA67" s="2"/>
      <c r="QPB67" s="2"/>
      <c r="QPC67" s="2"/>
      <c r="QPD67" s="2"/>
      <c r="QPE67" s="2"/>
      <c r="QPF67" s="2"/>
      <c r="QPG67" s="2"/>
      <c r="QPH67" s="2"/>
      <c r="QPI67" s="2"/>
      <c r="QPJ67" s="2"/>
      <c r="QPK67" s="2"/>
      <c r="QPL67" s="2"/>
      <c r="QPM67" s="2"/>
      <c r="QPN67" s="2"/>
      <c r="QPO67" s="2"/>
      <c r="QPP67" s="2"/>
      <c r="QPQ67" s="2"/>
      <c r="QPR67" s="2"/>
      <c r="QPS67" s="2"/>
      <c r="QPT67" s="2"/>
      <c r="QPU67" s="2"/>
      <c r="QPV67" s="2"/>
      <c r="QPW67" s="2"/>
      <c r="QPX67" s="2"/>
      <c r="QPY67" s="2"/>
      <c r="QPZ67" s="2"/>
      <c r="QQA67" s="2"/>
      <c r="QQB67" s="2"/>
      <c r="QQC67" s="2"/>
      <c r="QQD67" s="2"/>
      <c r="QQE67" s="2"/>
      <c r="QQF67" s="2"/>
      <c r="QQG67" s="2"/>
      <c r="QQH67" s="2"/>
      <c r="QQI67" s="2"/>
      <c r="QQJ67" s="2"/>
      <c r="QQK67" s="2"/>
      <c r="QQL67" s="2"/>
      <c r="QQM67" s="2"/>
      <c r="QQN67" s="2"/>
      <c r="QQO67" s="2"/>
      <c r="QQP67" s="2"/>
      <c r="QQQ67" s="2"/>
      <c r="QQR67" s="2"/>
      <c r="QQS67" s="2"/>
      <c r="QQT67" s="2"/>
      <c r="QQU67" s="2"/>
      <c r="QQV67" s="2"/>
      <c r="QQW67" s="2"/>
      <c r="QQX67" s="2"/>
      <c r="QQY67" s="2"/>
      <c r="QQZ67" s="2"/>
      <c r="QRA67" s="2"/>
      <c r="QRB67" s="2"/>
      <c r="QRC67" s="2"/>
      <c r="QRD67" s="2"/>
      <c r="QRE67" s="2"/>
      <c r="QRF67" s="2"/>
      <c r="QRG67" s="2"/>
      <c r="QRH67" s="2"/>
      <c r="QRI67" s="2"/>
      <c r="QRJ67" s="2"/>
      <c r="QRK67" s="2"/>
      <c r="QRL67" s="2"/>
      <c r="QRM67" s="2"/>
      <c r="QRN67" s="2"/>
      <c r="QRO67" s="2"/>
      <c r="QRP67" s="2"/>
      <c r="QRQ67" s="2"/>
      <c r="QRR67" s="2"/>
      <c r="QRS67" s="2"/>
      <c r="QRT67" s="2"/>
      <c r="QRU67" s="2"/>
      <c r="QRV67" s="2"/>
      <c r="QRW67" s="2"/>
      <c r="QRX67" s="2"/>
      <c r="QRY67" s="2"/>
      <c r="QRZ67" s="2"/>
      <c r="QSA67" s="2"/>
      <c r="QSB67" s="2"/>
      <c r="QSC67" s="2"/>
      <c r="QSD67" s="2"/>
      <c r="QSE67" s="2"/>
      <c r="QSF67" s="2"/>
      <c r="QSG67" s="2"/>
      <c r="QSH67" s="2"/>
      <c r="QSI67" s="2"/>
      <c r="QSJ67" s="2"/>
      <c r="QSK67" s="2"/>
      <c r="QSL67" s="2"/>
      <c r="QSM67" s="2"/>
      <c r="QSN67" s="2"/>
      <c r="QSO67" s="2"/>
      <c r="QSP67" s="2"/>
      <c r="QSQ67" s="2"/>
      <c r="QSR67" s="2"/>
      <c r="QSS67" s="2"/>
      <c r="QST67" s="2"/>
      <c r="QSU67" s="2"/>
      <c r="QSV67" s="2"/>
      <c r="QSW67" s="2"/>
      <c r="QSX67" s="2"/>
      <c r="QSY67" s="2"/>
      <c r="QSZ67" s="2"/>
      <c r="QTA67" s="2"/>
      <c r="QTB67" s="2"/>
      <c r="QTC67" s="2"/>
      <c r="QTD67" s="2"/>
      <c r="QTE67" s="2"/>
      <c r="QTF67" s="2"/>
      <c r="QTG67" s="2"/>
      <c r="QTH67" s="2"/>
      <c r="QTI67" s="2"/>
      <c r="QTJ67" s="2"/>
      <c r="QTK67" s="2"/>
      <c r="QTL67" s="2"/>
      <c r="QTM67" s="2"/>
      <c r="QTN67" s="2"/>
      <c r="QTO67" s="2"/>
      <c r="QTP67" s="2"/>
      <c r="QTQ67" s="2"/>
      <c r="QTR67" s="2"/>
      <c r="QTS67" s="2"/>
      <c r="QTT67" s="2"/>
      <c r="QTU67" s="2"/>
      <c r="QTV67" s="2"/>
      <c r="QTW67" s="2"/>
      <c r="QTX67" s="2"/>
      <c r="QTY67" s="2"/>
      <c r="QTZ67" s="2"/>
      <c r="QUA67" s="2"/>
      <c r="QUB67" s="2"/>
      <c r="QUC67" s="2"/>
      <c r="QUD67" s="2"/>
      <c r="QUE67" s="2"/>
      <c r="QUF67" s="2"/>
      <c r="QUG67" s="2"/>
      <c r="QUH67" s="2"/>
      <c r="QUI67" s="2"/>
      <c r="QUJ67" s="2"/>
      <c r="QUK67" s="2"/>
      <c r="QUL67" s="2"/>
      <c r="QUM67" s="2"/>
      <c r="QUN67" s="2"/>
      <c r="QUO67" s="2"/>
      <c r="QUP67" s="2"/>
      <c r="QUQ67" s="2"/>
      <c r="QUR67" s="2"/>
      <c r="QUS67" s="2"/>
      <c r="QUT67" s="2"/>
      <c r="QUU67" s="2"/>
      <c r="QUV67" s="2"/>
      <c r="QUW67" s="2"/>
      <c r="QUX67" s="2"/>
      <c r="QUY67" s="2"/>
      <c r="QUZ67" s="2"/>
      <c r="QVA67" s="2"/>
      <c r="QVB67" s="2"/>
      <c r="QVC67" s="2"/>
      <c r="QVD67" s="2"/>
      <c r="QVE67" s="2"/>
      <c r="QVF67" s="2"/>
      <c r="QVG67" s="2"/>
      <c r="QVH67" s="2"/>
      <c r="QVI67" s="2"/>
      <c r="QVJ67" s="2"/>
      <c r="QVK67" s="2"/>
      <c r="QVL67" s="2"/>
      <c r="QVM67" s="2"/>
      <c r="QVN67" s="2"/>
      <c r="QVO67" s="2"/>
      <c r="QVP67" s="2"/>
      <c r="QVQ67" s="2"/>
      <c r="QVR67" s="2"/>
      <c r="QVS67" s="2"/>
      <c r="QVT67" s="2"/>
      <c r="QVU67" s="2"/>
      <c r="QVV67" s="2"/>
      <c r="QVW67" s="2"/>
      <c r="QVX67" s="2"/>
      <c r="QVY67" s="2"/>
      <c r="QVZ67" s="2"/>
      <c r="QWA67" s="2"/>
      <c r="QWB67" s="2"/>
      <c r="QWC67" s="2"/>
      <c r="QWD67" s="2"/>
      <c r="QWE67" s="2"/>
      <c r="QWF67" s="2"/>
      <c r="QWG67" s="2"/>
      <c r="QWH67" s="2"/>
      <c r="QWI67" s="2"/>
      <c r="QWJ67" s="2"/>
      <c r="QWK67" s="2"/>
      <c r="QWL67" s="2"/>
      <c r="QWM67" s="2"/>
      <c r="QWN67" s="2"/>
      <c r="QWO67" s="2"/>
      <c r="QWP67" s="2"/>
      <c r="QWQ67" s="2"/>
      <c r="QWR67" s="2"/>
      <c r="QWS67" s="2"/>
      <c r="QWT67" s="2"/>
      <c r="QWU67" s="2"/>
      <c r="QWV67" s="2"/>
      <c r="QWW67" s="2"/>
      <c r="QWX67" s="2"/>
      <c r="QWY67" s="2"/>
      <c r="QWZ67" s="2"/>
      <c r="QXA67" s="2"/>
      <c r="QXB67" s="2"/>
      <c r="QXC67" s="2"/>
      <c r="QXD67" s="2"/>
      <c r="QXE67" s="2"/>
      <c r="QXF67" s="2"/>
      <c r="QXG67" s="2"/>
      <c r="QXH67" s="2"/>
      <c r="QXI67" s="2"/>
      <c r="QXJ67" s="2"/>
      <c r="QXK67" s="2"/>
      <c r="QXL67" s="2"/>
      <c r="QXM67" s="2"/>
      <c r="QXN67" s="2"/>
      <c r="QXO67" s="2"/>
      <c r="QXP67" s="2"/>
      <c r="QXQ67" s="2"/>
      <c r="QXR67" s="2"/>
      <c r="QXS67" s="2"/>
      <c r="QXT67" s="2"/>
      <c r="QXU67" s="2"/>
      <c r="QXV67" s="2"/>
      <c r="QXW67" s="2"/>
      <c r="QXX67" s="2"/>
      <c r="QXY67" s="2"/>
      <c r="QXZ67" s="2"/>
      <c r="QYA67" s="2"/>
      <c r="QYB67" s="2"/>
      <c r="QYC67" s="2"/>
      <c r="QYD67" s="2"/>
      <c r="QYE67" s="2"/>
      <c r="QYF67" s="2"/>
      <c r="QYG67" s="2"/>
      <c r="QYH67" s="2"/>
      <c r="QYI67" s="2"/>
      <c r="QYJ67" s="2"/>
      <c r="QYK67" s="2"/>
      <c r="QYL67" s="2"/>
      <c r="QYM67" s="2"/>
      <c r="QYN67" s="2"/>
      <c r="QYO67" s="2"/>
      <c r="QYP67" s="2"/>
      <c r="QYQ67" s="2"/>
      <c r="QYR67" s="2"/>
      <c r="QYS67" s="2"/>
      <c r="QYT67" s="2"/>
      <c r="QYU67" s="2"/>
      <c r="QYV67" s="2"/>
      <c r="QYW67" s="2"/>
      <c r="QYX67" s="2"/>
      <c r="QYY67" s="2"/>
      <c r="QYZ67" s="2"/>
      <c r="QZA67" s="2"/>
      <c r="QZB67" s="2"/>
      <c r="QZC67" s="2"/>
      <c r="QZD67" s="2"/>
      <c r="QZE67" s="2"/>
      <c r="QZF67" s="2"/>
      <c r="QZG67" s="2"/>
      <c r="QZH67" s="2"/>
      <c r="QZI67" s="2"/>
      <c r="QZJ67" s="2"/>
      <c r="QZK67" s="2"/>
      <c r="QZL67" s="2"/>
      <c r="QZM67" s="2"/>
      <c r="QZN67" s="2"/>
      <c r="QZO67" s="2"/>
      <c r="QZP67" s="2"/>
      <c r="QZQ67" s="2"/>
      <c r="QZR67" s="2"/>
      <c r="QZS67" s="2"/>
      <c r="QZT67" s="2"/>
      <c r="QZU67" s="2"/>
      <c r="QZV67" s="2"/>
      <c r="QZW67" s="2"/>
      <c r="QZX67" s="2"/>
      <c r="QZY67" s="2"/>
      <c r="QZZ67" s="2"/>
      <c r="RAA67" s="2"/>
      <c r="RAB67" s="2"/>
      <c r="RAC67" s="2"/>
      <c r="RAD67" s="2"/>
      <c r="RAE67" s="2"/>
      <c r="RAF67" s="2"/>
      <c r="RAG67" s="2"/>
      <c r="RAH67" s="2"/>
      <c r="RAI67" s="2"/>
      <c r="RAJ67" s="2"/>
      <c r="RAK67" s="2"/>
      <c r="RAL67" s="2"/>
      <c r="RAM67" s="2"/>
      <c r="RAN67" s="2"/>
      <c r="RAO67" s="2"/>
      <c r="RAP67" s="2"/>
      <c r="RAQ67" s="2"/>
      <c r="RAR67" s="2"/>
      <c r="RAS67" s="2"/>
      <c r="RAT67" s="2"/>
      <c r="RAU67" s="2"/>
      <c r="RAV67" s="2"/>
      <c r="RAW67" s="2"/>
      <c r="RAX67" s="2"/>
      <c r="RAY67" s="2"/>
      <c r="RAZ67" s="2"/>
      <c r="RBA67" s="2"/>
      <c r="RBB67" s="2"/>
      <c r="RBC67" s="2"/>
      <c r="RBD67" s="2"/>
      <c r="RBE67" s="2"/>
      <c r="RBF67" s="2"/>
      <c r="RBG67" s="2"/>
      <c r="RBH67" s="2"/>
      <c r="RBI67" s="2"/>
      <c r="RBJ67" s="2"/>
      <c r="RBK67" s="2"/>
      <c r="RBL67" s="2"/>
      <c r="RBM67" s="2"/>
      <c r="RBN67" s="2"/>
      <c r="RBO67" s="2"/>
      <c r="RBP67" s="2"/>
      <c r="RBQ67" s="2"/>
      <c r="RBR67" s="2"/>
      <c r="RBS67" s="2"/>
      <c r="RBT67" s="2"/>
      <c r="RBU67" s="2"/>
      <c r="RBV67" s="2"/>
      <c r="RBW67" s="2"/>
      <c r="RBX67" s="2"/>
      <c r="RBY67" s="2"/>
      <c r="RBZ67" s="2"/>
      <c r="RCA67" s="2"/>
      <c r="RCB67" s="2"/>
      <c r="RCC67" s="2"/>
      <c r="RCD67" s="2"/>
      <c r="RCE67" s="2"/>
      <c r="RCF67" s="2"/>
      <c r="RCG67" s="2"/>
      <c r="RCH67" s="2"/>
      <c r="RCI67" s="2"/>
      <c r="RCJ67" s="2"/>
      <c r="RCK67" s="2"/>
      <c r="RCL67" s="2"/>
      <c r="RCM67" s="2"/>
      <c r="RCN67" s="2"/>
      <c r="RCO67" s="2"/>
      <c r="RCP67" s="2"/>
      <c r="RCQ67" s="2"/>
      <c r="RCR67" s="2"/>
      <c r="RCS67" s="2"/>
      <c r="RCT67" s="2"/>
      <c r="RCU67" s="2"/>
      <c r="RCV67" s="2"/>
      <c r="RCW67" s="2"/>
      <c r="RCX67" s="2"/>
      <c r="RCY67" s="2"/>
      <c r="RCZ67" s="2"/>
      <c r="RDA67" s="2"/>
      <c r="RDB67" s="2"/>
      <c r="RDC67" s="2"/>
      <c r="RDD67" s="2"/>
      <c r="RDE67" s="2"/>
      <c r="RDF67" s="2"/>
      <c r="RDG67" s="2"/>
      <c r="RDH67" s="2"/>
      <c r="RDI67" s="2"/>
      <c r="RDJ67" s="2"/>
      <c r="RDK67" s="2"/>
      <c r="RDL67" s="2"/>
      <c r="RDM67" s="2"/>
      <c r="RDN67" s="2"/>
      <c r="RDO67" s="2"/>
      <c r="RDP67" s="2"/>
      <c r="RDQ67" s="2"/>
      <c r="RDR67" s="2"/>
      <c r="RDS67" s="2"/>
      <c r="RDT67" s="2"/>
      <c r="RDU67" s="2"/>
      <c r="RDV67" s="2"/>
      <c r="RDW67" s="2"/>
      <c r="RDX67" s="2"/>
      <c r="RDY67" s="2"/>
      <c r="RDZ67" s="2"/>
      <c r="REA67" s="2"/>
      <c r="REB67" s="2"/>
      <c r="REC67" s="2"/>
      <c r="RED67" s="2"/>
      <c r="REE67" s="2"/>
      <c r="REF67" s="2"/>
      <c r="REG67" s="2"/>
      <c r="REH67" s="2"/>
      <c r="REI67" s="2"/>
      <c r="REJ67" s="2"/>
      <c r="REK67" s="2"/>
      <c r="REL67" s="2"/>
      <c r="REM67" s="2"/>
      <c r="REN67" s="2"/>
      <c r="REO67" s="2"/>
      <c r="REP67" s="2"/>
      <c r="REQ67" s="2"/>
      <c r="RER67" s="2"/>
      <c r="RES67" s="2"/>
      <c r="RET67" s="2"/>
      <c r="REU67" s="2"/>
      <c r="REV67" s="2"/>
      <c r="REW67" s="2"/>
      <c r="REX67" s="2"/>
      <c r="REY67" s="2"/>
      <c r="REZ67" s="2"/>
      <c r="RFA67" s="2"/>
      <c r="RFB67" s="2"/>
      <c r="RFC67" s="2"/>
      <c r="RFD67" s="2"/>
      <c r="RFE67" s="2"/>
      <c r="RFF67" s="2"/>
      <c r="RFG67" s="2"/>
      <c r="RFH67" s="2"/>
      <c r="RFI67" s="2"/>
      <c r="RFJ67" s="2"/>
      <c r="RFK67" s="2"/>
      <c r="RFL67" s="2"/>
      <c r="RFM67" s="2"/>
      <c r="RFN67" s="2"/>
      <c r="RFO67" s="2"/>
      <c r="RFP67" s="2"/>
      <c r="RFQ67" s="2"/>
      <c r="RFR67" s="2"/>
      <c r="RFS67" s="2"/>
      <c r="RFT67" s="2"/>
      <c r="RFU67" s="2"/>
      <c r="RFV67" s="2"/>
      <c r="RFW67" s="2"/>
      <c r="RFX67" s="2"/>
      <c r="RFY67" s="2"/>
      <c r="RFZ67" s="2"/>
      <c r="RGA67" s="2"/>
      <c r="RGB67" s="2"/>
      <c r="RGC67" s="2"/>
      <c r="RGD67" s="2"/>
      <c r="RGE67" s="2"/>
      <c r="RGF67" s="2"/>
      <c r="RGG67" s="2"/>
      <c r="RGH67" s="2"/>
      <c r="RGI67" s="2"/>
      <c r="RGJ67" s="2"/>
      <c r="RGK67" s="2"/>
      <c r="RGL67" s="2"/>
      <c r="RGM67" s="2"/>
      <c r="RGN67" s="2"/>
      <c r="RGO67" s="2"/>
      <c r="RGP67" s="2"/>
      <c r="RGQ67" s="2"/>
      <c r="RGR67" s="2"/>
      <c r="RGS67" s="2"/>
      <c r="RGT67" s="2"/>
      <c r="RGU67" s="2"/>
      <c r="RGV67" s="2"/>
      <c r="RGW67" s="2"/>
      <c r="RGX67" s="2"/>
      <c r="RGY67" s="2"/>
      <c r="RGZ67" s="2"/>
      <c r="RHA67" s="2"/>
      <c r="RHB67" s="2"/>
      <c r="RHC67" s="2"/>
      <c r="RHD67" s="2"/>
      <c r="RHE67" s="2"/>
      <c r="RHF67" s="2"/>
      <c r="RHG67" s="2"/>
      <c r="RHH67" s="2"/>
      <c r="RHI67" s="2"/>
      <c r="RHJ67" s="2"/>
      <c r="RHK67" s="2"/>
      <c r="RHL67" s="2"/>
      <c r="RHM67" s="2"/>
      <c r="RHN67" s="2"/>
      <c r="RHO67" s="2"/>
      <c r="RHP67" s="2"/>
      <c r="RHQ67" s="2"/>
      <c r="RHR67" s="2"/>
      <c r="RHS67" s="2"/>
      <c r="RHT67" s="2"/>
      <c r="RHU67" s="2"/>
      <c r="RHV67" s="2"/>
      <c r="RHW67" s="2"/>
      <c r="RHX67" s="2"/>
      <c r="RHY67" s="2"/>
      <c r="RHZ67" s="2"/>
      <c r="RIA67" s="2"/>
      <c r="RIB67" s="2"/>
      <c r="RIC67" s="2"/>
      <c r="RID67" s="2"/>
      <c r="RIE67" s="2"/>
      <c r="RIF67" s="2"/>
      <c r="RIG67" s="2"/>
      <c r="RIH67" s="2"/>
      <c r="RII67" s="2"/>
      <c r="RIJ67" s="2"/>
      <c r="RIK67" s="2"/>
      <c r="RIL67" s="2"/>
      <c r="RIM67" s="2"/>
      <c r="RIN67" s="2"/>
      <c r="RIO67" s="2"/>
      <c r="RIP67" s="2"/>
      <c r="RIQ67" s="2"/>
      <c r="RIR67" s="2"/>
      <c r="RIS67" s="2"/>
      <c r="RIT67" s="2"/>
      <c r="RIU67" s="2"/>
      <c r="RIV67" s="2"/>
      <c r="RIW67" s="2"/>
      <c r="RIX67" s="2"/>
      <c r="RIY67" s="2"/>
      <c r="RIZ67" s="2"/>
      <c r="RJA67" s="2"/>
      <c r="RJB67" s="2"/>
      <c r="RJC67" s="2"/>
      <c r="RJD67" s="2"/>
      <c r="RJE67" s="2"/>
      <c r="RJF67" s="2"/>
      <c r="RJG67" s="2"/>
      <c r="RJH67" s="2"/>
      <c r="RJI67" s="2"/>
      <c r="RJJ67" s="2"/>
      <c r="RJK67" s="2"/>
      <c r="RJL67" s="2"/>
      <c r="RJM67" s="2"/>
      <c r="RJN67" s="2"/>
      <c r="RJO67" s="2"/>
      <c r="RJP67" s="2"/>
      <c r="RJQ67" s="2"/>
      <c r="RJR67" s="2"/>
      <c r="RJS67" s="2"/>
      <c r="RJT67" s="2"/>
      <c r="RJU67" s="2"/>
      <c r="RJV67" s="2"/>
      <c r="RJW67" s="2"/>
      <c r="RJX67" s="2"/>
      <c r="RJY67" s="2"/>
      <c r="RJZ67" s="2"/>
      <c r="RKA67" s="2"/>
      <c r="RKB67" s="2"/>
      <c r="RKC67" s="2"/>
      <c r="RKD67" s="2"/>
      <c r="RKE67" s="2"/>
      <c r="RKF67" s="2"/>
      <c r="RKG67" s="2"/>
      <c r="RKH67" s="2"/>
      <c r="RKI67" s="2"/>
      <c r="RKJ67" s="2"/>
      <c r="RKK67" s="2"/>
      <c r="RKL67" s="2"/>
      <c r="RKM67" s="2"/>
      <c r="RKN67" s="2"/>
      <c r="RKO67" s="2"/>
      <c r="RKP67" s="2"/>
      <c r="RKQ67" s="2"/>
      <c r="RKR67" s="2"/>
      <c r="RKS67" s="2"/>
      <c r="RKT67" s="2"/>
      <c r="RKU67" s="2"/>
      <c r="RKV67" s="2"/>
      <c r="RKW67" s="2"/>
      <c r="RKX67" s="2"/>
      <c r="RKY67" s="2"/>
      <c r="RKZ67" s="2"/>
      <c r="RLA67" s="2"/>
      <c r="RLB67" s="2"/>
      <c r="RLC67" s="2"/>
      <c r="RLD67" s="2"/>
      <c r="RLE67" s="2"/>
      <c r="RLF67" s="2"/>
      <c r="RLG67" s="2"/>
      <c r="RLH67" s="2"/>
      <c r="RLI67" s="2"/>
      <c r="RLJ67" s="2"/>
      <c r="RLK67" s="2"/>
      <c r="RLL67" s="2"/>
      <c r="RLM67" s="2"/>
      <c r="RLN67" s="2"/>
      <c r="RLO67" s="2"/>
      <c r="RLP67" s="2"/>
      <c r="RLQ67" s="2"/>
      <c r="RLR67" s="2"/>
      <c r="RLS67" s="2"/>
      <c r="RLT67" s="2"/>
      <c r="RLU67" s="2"/>
      <c r="RLV67" s="2"/>
      <c r="RLW67" s="2"/>
      <c r="RLX67" s="2"/>
      <c r="RLY67" s="2"/>
      <c r="RLZ67" s="2"/>
      <c r="RMA67" s="2"/>
      <c r="RMB67" s="2"/>
      <c r="RMC67" s="2"/>
      <c r="RMD67" s="2"/>
      <c r="RME67" s="2"/>
      <c r="RMF67" s="2"/>
      <c r="RMG67" s="2"/>
      <c r="RMH67" s="2"/>
      <c r="RMI67" s="2"/>
      <c r="RMJ67" s="2"/>
      <c r="RMK67" s="2"/>
      <c r="RML67" s="2"/>
      <c r="RMM67" s="2"/>
      <c r="RMN67" s="2"/>
      <c r="RMO67" s="2"/>
      <c r="RMP67" s="2"/>
      <c r="RMQ67" s="2"/>
      <c r="RMR67" s="2"/>
      <c r="RMS67" s="2"/>
      <c r="RMT67" s="2"/>
      <c r="RMU67" s="2"/>
      <c r="RMV67" s="2"/>
      <c r="RMW67" s="2"/>
      <c r="RMX67" s="2"/>
      <c r="RMY67" s="2"/>
      <c r="RMZ67" s="2"/>
      <c r="RNA67" s="2"/>
      <c r="RNB67" s="2"/>
      <c r="RNC67" s="2"/>
      <c r="RND67" s="2"/>
      <c r="RNE67" s="2"/>
      <c r="RNF67" s="2"/>
      <c r="RNG67" s="2"/>
      <c r="RNH67" s="2"/>
      <c r="RNI67" s="2"/>
      <c r="RNJ67" s="2"/>
      <c r="RNK67" s="2"/>
      <c r="RNL67" s="2"/>
      <c r="RNM67" s="2"/>
      <c r="RNN67" s="2"/>
      <c r="RNO67" s="2"/>
      <c r="RNP67" s="2"/>
      <c r="RNQ67" s="2"/>
      <c r="RNR67" s="2"/>
      <c r="RNS67" s="2"/>
      <c r="RNT67" s="2"/>
      <c r="RNU67" s="2"/>
      <c r="RNV67" s="2"/>
      <c r="RNW67" s="2"/>
      <c r="RNX67" s="2"/>
      <c r="RNY67" s="2"/>
      <c r="RNZ67" s="2"/>
      <c r="ROA67" s="2"/>
      <c r="ROB67" s="2"/>
      <c r="ROC67" s="2"/>
      <c r="ROD67" s="2"/>
      <c r="ROE67" s="2"/>
      <c r="ROF67" s="2"/>
      <c r="ROG67" s="2"/>
      <c r="ROH67" s="2"/>
      <c r="ROI67" s="2"/>
      <c r="ROJ67" s="2"/>
      <c r="ROK67" s="2"/>
      <c r="ROL67" s="2"/>
      <c r="ROM67" s="2"/>
      <c r="RON67" s="2"/>
      <c r="ROO67" s="2"/>
      <c r="ROP67" s="2"/>
      <c r="ROQ67" s="2"/>
      <c r="ROR67" s="2"/>
      <c r="ROS67" s="2"/>
      <c r="ROT67" s="2"/>
      <c r="ROU67" s="2"/>
      <c r="ROV67" s="2"/>
      <c r="ROW67" s="2"/>
      <c r="ROX67" s="2"/>
      <c r="ROY67" s="2"/>
      <c r="ROZ67" s="2"/>
      <c r="RPA67" s="2"/>
      <c r="RPB67" s="2"/>
      <c r="RPC67" s="2"/>
      <c r="RPD67" s="2"/>
      <c r="RPE67" s="2"/>
      <c r="RPF67" s="2"/>
      <c r="RPG67" s="2"/>
      <c r="RPH67" s="2"/>
      <c r="RPI67" s="2"/>
      <c r="RPJ67" s="2"/>
      <c r="RPK67" s="2"/>
      <c r="RPL67" s="2"/>
      <c r="RPM67" s="2"/>
      <c r="RPN67" s="2"/>
      <c r="RPO67" s="2"/>
      <c r="RPP67" s="2"/>
      <c r="RPQ67" s="2"/>
      <c r="RPR67" s="2"/>
      <c r="RPS67" s="2"/>
      <c r="RPT67" s="2"/>
      <c r="RPU67" s="2"/>
      <c r="RPV67" s="2"/>
      <c r="RPW67" s="2"/>
      <c r="RPX67" s="2"/>
      <c r="RPY67" s="2"/>
      <c r="RPZ67" s="2"/>
      <c r="RQA67" s="2"/>
      <c r="RQB67" s="2"/>
      <c r="RQC67" s="2"/>
      <c r="RQD67" s="2"/>
      <c r="RQE67" s="2"/>
      <c r="RQF67" s="2"/>
      <c r="RQG67" s="2"/>
      <c r="RQH67" s="2"/>
      <c r="RQI67" s="2"/>
      <c r="RQJ67" s="2"/>
      <c r="RQK67" s="2"/>
      <c r="RQL67" s="2"/>
      <c r="RQM67" s="2"/>
      <c r="RQN67" s="2"/>
      <c r="RQO67" s="2"/>
      <c r="RQP67" s="2"/>
      <c r="RQQ67" s="2"/>
      <c r="RQR67" s="2"/>
      <c r="RQS67" s="2"/>
      <c r="RQT67" s="2"/>
      <c r="RQU67" s="2"/>
      <c r="RQV67" s="2"/>
      <c r="RQW67" s="2"/>
      <c r="RQX67" s="2"/>
      <c r="RQY67" s="2"/>
      <c r="RQZ67" s="2"/>
      <c r="RRA67" s="2"/>
      <c r="RRB67" s="2"/>
      <c r="RRC67" s="2"/>
      <c r="RRD67" s="2"/>
      <c r="RRE67" s="2"/>
      <c r="RRF67" s="2"/>
      <c r="RRG67" s="2"/>
      <c r="RRH67" s="2"/>
      <c r="RRI67" s="2"/>
      <c r="RRJ67" s="2"/>
      <c r="RRK67" s="2"/>
      <c r="RRL67" s="2"/>
      <c r="RRM67" s="2"/>
      <c r="RRN67" s="2"/>
      <c r="RRO67" s="2"/>
      <c r="RRP67" s="2"/>
      <c r="RRQ67" s="2"/>
      <c r="RRR67" s="2"/>
      <c r="RRS67" s="2"/>
      <c r="RRT67" s="2"/>
      <c r="RRU67" s="2"/>
      <c r="RRV67" s="2"/>
      <c r="RRW67" s="2"/>
      <c r="RRX67" s="2"/>
      <c r="RRY67" s="2"/>
      <c r="RRZ67" s="2"/>
      <c r="RSA67" s="2"/>
      <c r="RSB67" s="2"/>
      <c r="RSC67" s="2"/>
      <c r="RSD67" s="2"/>
      <c r="RSE67" s="2"/>
      <c r="RSF67" s="2"/>
      <c r="RSG67" s="2"/>
      <c r="RSH67" s="2"/>
      <c r="RSI67" s="2"/>
      <c r="RSJ67" s="2"/>
      <c r="RSK67" s="2"/>
      <c r="RSL67" s="2"/>
      <c r="RSM67" s="2"/>
      <c r="RSN67" s="2"/>
      <c r="RSO67" s="2"/>
      <c r="RSP67" s="2"/>
      <c r="RSQ67" s="2"/>
      <c r="RSR67" s="2"/>
      <c r="RSS67" s="2"/>
      <c r="RST67" s="2"/>
      <c r="RSU67" s="2"/>
      <c r="RSV67" s="2"/>
      <c r="RSW67" s="2"/>
      <c r="RSX67" s="2"/>
      <c r="RSY67" s="2"/>
      <c r="RSZ67" s="2"/>
      <c r="RTA67" s="2"/>
      <c r="RTB67" s="2"/>
      <c r="RTC67" s="2"/>
      <c r="RTD67" s="2"/>
      <c r="RTE67" s="2"/>
      <c r="RTF67" s="2"/>
      <c r="RTG67" s="2"/>
      <c r="RTH67" s="2"/>
      <c r="RTI67" s="2"/>
      <c r="RTJ67" s="2"/>
      <c r="RTK67" s="2"/>
      <c r="RTL67" s="2"/>
      <c r="RTM67" s="2"/>
      <c r="RTN67" s="2"/>
      <c r="RTO67" s="2"/>
      <c r="RTP67" s="2"/>
      <c r="RTQ67" s="2"/>
      <c r="RTR67" s="2"/>
      <c r="RTS67" s="2"/>
      <c r="RTT67" s="2"/>
      <c r="RTU67" s="2"/>
      <c r="RTV67" s="2"/>
      <c r="RTW67" s="2"/>
      <c r="RTX67" s="2"/>
      <c r="RTY67" s="2"/>
      <c r="RTZ67" s="2"/>
      <c r="RUA67" s="2"/>
      <c r="RUB67" s="2"/>
      <c r="RUC67" s="2"/>
      <c r="RUD67" s="2"/>
      <c r="RUE67" s="2"/>
      <c r="RUF67" s="2"/>
      <c r="RUG67" s="2"/>
      <c r="RUH67" s="2"/>
      <c r="RUI67" s="2"/>
      <c r="RUJ67" s="2"/>
      <c r="RUK67" s="2"/>
      <c r="RUL67" s="2"/>
      <c r="RUM67" s="2"/>
      <c r="RUN67" s="2"/>
      <c r="RUO67" s="2"/>
      <c r="RUP67" s="2"/>
      <c r="RUQ67" s="2"/>
      <c r="RUR67" s="2"/>
      <c r="RUS67" s="2"/>
      <c r="RUT67" s="2"/>
      <c r="RUU67" s="2"/>
      <c r="RUV67" s="2"/>
      <c r="RUW67" s="2"/>
      <c r="RUX67" s="2"/>
      <c r="RUY67" s="2"/>
      <c r="RUZ67" s="2"/>
      <c r="RVA67" s="2"/>
      <c r="RVB67" s="2"/>
      <c r="RVC67" s="2"/>
      <c r="RVD67" s="2"/>
      <c r="RVE67" s="2"/>
      <c r="RVF67" s="2"/>
      <c r="RVG67" s="2"/>
      <c r="RVH67" s="2"/>
      <c r="RVI67" s="2"/>
      <c r="RVJ67" s="2"/>
      <c r="RVK67" s="2"/>
      <c r="RVL67" s="2"/>
      <c r="RVM67" s="2"/>
      <c r="RVN67" s="2"/>
      <c r="RVO67" s="2"/>
      <c r="RVP67" s="2"/>
      <c r="RVQ67" s="2"/>
      <c r="RVR67" s="2"/>
      <c r="RVS67" s="2"/>
      <c r="RVT67" s="2"/>
      <c r="RVU67" s="2"/>
      <c r="RVV67" s="2"/>
      <c r="RVW67" s="2"/>
      <c r="RVX67" s="2"/>
      <c r="RVY67" s="2"/>
      <c r="RVZ67" s="2"/>
      <c r="RWA67" s="2"/>
      <c r="RWB67" s="2"/>
      <c r="RWC67" s="2"/>
      <c r="RWD67" s="2"/>
      <c r="RWE67" s="2"/>
      <c r="RWF67" s="2"/>
      <c r="RWG67" s="2"/>
      <c r="RWH67" s="2"/>
      <c r="RWI67" s="2"/>
      <c r="RWJ67" s="2"/>
      <c r="RWK67" s="2"/>
      <c r="RWL67" s="2"/>
      <c r="RWM67" s="2"/>
      <c r="RWN67" s="2"/>
      <c r="RWO67" s="2"/>
      <c r="RWP67" s="2"/>
      <c r="RWQ67" s="2"/>
      <c r="RWR67" s="2"/>
      <c r="RWS67" s="2"/>
      <c r="RWT67" s="2"/>
      <c r="RWU67" s="2"/>
      <c r="RWV67" s="2"/>
      <c r="RWW67" s="2"/>
      <c r="RWX67" s="2"/>
      <c r="RWY67" s="2"/>
      <c r="RWZ67" s="2"/>
      <c r="RXA67" s="2"/>
      <c r="RXB67" s="2"/>
      <c r="RXC67" s="2"/>
      <c r="RXD67" s="2"/>
      <c r="RXE67" s="2"/>
      <c r="RXF67" s="2"/>
      <c r="RXG67" s="2"/>
      <c r="RXH67" s="2"/>
      <c r="RXI67" s="2"/>
      <c r="RXJ67" s="2"/>
      <c r="RXK67" s="2"/>
      <c r="RXL67" s="2"/>
      <c r="RXM67" s="2"/>
      <c r="RXN67" s="2"/>
      <c r="RXO67" s="2"/>
      <c r="RXP67" s="2"/>
      <c r="RXQ67" s="2"/>
      <c r="RXR67" s="2"/>
      <c r="RXS67" s="2"/>
      <c r="RXT67" s="2"/>
      <c r="RXU67" s="2"/>
      <c r="RXV67" s="2"/>
      <c r="RXW67" s="2"/>
      <c r="RXX67" s="2"/>
      <c r="RXY67" s="2"/>
      <c r="RXZ67" s="2"/>
      <c r="RYA67" s="2"/>
      <c r="RYB67" s="2"/>
      <c r="RYC67" s="2"/>
      <c r="RYD67" s="2"/>
      <c r="RYE67" s="2"/>
      <c r="RYF67" s="2"/>
      <c r="RYG67" s="2"/>
      <c r="RYH67" s="2"/>
      <c r="RYI67" s="2"/>
      <c r="RYJ67" s="2"/>
      <c r="RYK67" s="2"/>
      <c r="RYL67" s="2"/>
      <c r="RYM67" s="2"/>
      <c r="RYN67" s="2"/>
      <c r="RYO67" s="2"/>
      <c r="RYP67" s="2"/>
      <c r="RYQ67" s="2"/>
      <c r="RYR67" s="2"/>
      <c r="RYS67" s="2"/>
      <c r="RYT67" s="2"/>
      <c r="RYU67" s="2"/>
      <c r="RYV67" s="2"/>
      <c r="RYW67" s="2"/>
      <c r="RYX67" s="2"/>
      <c r="RYY67" s="2"/>
      <c r="RYZ67" s="2"/>
      <c r="RZA67" s="2"/>
      <c r="RZB67" s="2"/>
      <c r="RZC67" s="2"/>
      <c r="RZD67" s="2"/>
      <c r="RZE67" s="2"/>
      <c r="RZF67" s="2"/>
      <c r="RZG67" s="2"/>
      <c r="RZH67" s="2"/>
      <c r="RZI67" s="2"/>
      <c r="RZJ67" s="2"/>
      <c r="RZK67" s="2"/>
      <c r="RZL67" s="2"/>
      <c r="RZM67" s="2"/>
      <c r="RZN67" s="2"/>
      <c r="RZO67" s="2"/>
      <c r="RZP67" s="2"/>
      <c r="RZQ67" s="2"/>
      <c r="RZR67" s="2"/>
      <c r="RZS67" s="2"/>
      <c r="RZT67" s="2"/>
      <c r="RZU67" s="2"/>
      <c r="RZV67" s="2"/>
      <c r="RZW67" s="2"/>
      <c r="RZX67" s="2"/>
      <c r="RZY67" s="2"/>
      <c r="RZZ67" s="2"/>
      <c r="SAA67" s="2"/>
      <c r="SAB67" s="2"/>
      <c r="SAC67" s="2"/>
      <c r="SAD67" s="2"/>
      <c r="SAE67" s="2"/>
      <c r="SAF67" s="2"/>
      <c r="SAG67" s="2"/>
      <c r="SAH67" s="2"/>
      <c r="SAI67" s="2"/>
      <c r="SAJ67" s="2"/>
      <c r="SAK67" s="2"/>
      <c r="SAL67" s="2"/>
      <c r="SAM67" s="2"/>
      <c r="SAN67" s="2"/>
      <c r="SAO67" s="2"/>
      <c r="SAP67" s="2"/>
      <c r="SAQ67" s="2"/>
      <c r="SAR67" s="2"/>
      <c r="SAS67" s="2"/>
      <c r="SAT67" s="2"/>
      <c r="SAU67" s="2"/>
      <c r="SAV67" s="2"/>
      <c r="SAW67" s="2"/>
      <c r="SAX67" s="2"/>
      <c r="SAY67" s="2"/>
      <c r="SAZ67" s="2"/>
      <c r="SBA67" s="2"/>
      <c r="SBB67" s="2"/>
      <c r="SBC67" s="2"/>
      <c r="SBD67" s="2"/>
      <c r="SBE67" s="2"/>
      <c r="SBF67" s="2"/>
      <c r="SBG67" s="2"/>
      <c r="SBH67" s="2"/>
      <c r="SBI67" s="2"/>
      <c r="SBJ67" s="2"/>
      <c r="SBK67" s="2"/>
      <c r="SBL67" s="2"/>
      <c r="SBM67" s="2"/>
      <c r="SBN67" s="2"/>
      <c r="SBO67" s="2"/>
      <c r="SBP67" s="2"/>
      <c r="SBQ67" s="2"/>
      <c r="SBR67" s="2"/>
      <c r="SBS67" s="2"/>
      <c r="SBT67" s="2"/>
      <c r="SBU67" s="2"/>
      <c r="SBV67" s="2"/>
      <c r="SBW67" s="2"/>
      <c r="SBX67" s="2"/>
      <c r="SBY67" s="2"/>
      <c r="SBZ67" s="2"/>
      <c r="SCA67" s="2"/>
      <c r="SCB67" s="2"/>
      <c r="SCC67" s="2"/>
      <c r="SCD67" s="2"/>
      <c r="SCE67" s="2"/>
      <c r="SCF67" s="2"/>
      <c r="SCG67" s="2"/>
      <c r="SCH67" s="2"/>
      <c r="SCI67" s="2"/>
      <c r="SCJ67" s="2"/>
      <c r="SCK67" s="2"/>
      <c r="SCL67" s="2"/>
      <c r="SCM67" s="2"/>
      <c r="SCN67" s="2"/>
      <c r="SCO67" s="2"/>
      <c r="SCP67" s="2"/>
      <c r="SCQ67" s="2"/>
      <c r="SCR67" s="2"/>
      <c r="SCS67" s="2"/>
      <c r="SCT67" s="2"/>
      <c r="SCU67" s="2"/>
      <c r="SCV67" s="2"/>
      <c r="SCW67" s="2"/>
      <c r="SCX67" s="2"/>
      <c r="SCY67" s="2"/>
      <c r="SCZ67" s="2"/>
      <c r="SDA67" s="2"/>
      <c r="SDB67" s="2"/>
      <c r="SDC67" s="2"/>
      <c r="SDD67" s="2"/>
      <c r="SDE67" s="2"/>
      <c r="SDF67" s="2"/>
      <c r="SDG67" s="2"/>
      <c r="SDH67" s="2"/>
      <c r="SDI67" s="2"/>
      <c r="SDJ67" s="2"/>
      <c r="SDK67" s="2"/>
      <c r="SDL67" s="2"/>
      <c r="SDM67" s="2"/>
      <c r="SDN67" s="2"/>
      <c r="SDO67" s="2"/>
      <c r="SDP67" s="2"/>
      <c r="SDQ67" s="2"/>
      <c r="SDR67" s="2"/>
      <c r="SDS67" s="2"/>
      <c r="SDT67" s="2"/>
      <c r="SDU67" s="2"/>
      <c r="SDV67" s="2"/>
      <c r="SDW67" s="2"/>
      <c r="SDX67" s="2"/>
      <c r="SDY67" s="2"/>
      <c r="SDZ67" s="2"/>
      <c r="SEA67" s="2"/>
      <c r="SEB67" s="2"/>
      <c r="SEC67" s="2"/>
      <c r="SED67" s="2"/>
      <c r="SEE67" s="2"/>
      <c r="SEF67" s="2"/>
      <c r="SEG67" s="2"/>
      <c r="SEH67" s="2"/>
      <c r="SEI67" s="2"/>
      <c r="SEJ67" s="2"/>
      <c r="SEK67" s="2"/>
      <c r="SEL67" s="2"/>
      <c r="SEM67" s="2"/>
      <c r="SEN67" s="2"/>
      <c r="SEO67" s="2"/>
      <c r="SEP67" s="2"/>
      <c r="SEQ67" s="2"/>
      <c r="SER67" s="2"/>
      <c r="SES67" s="2"/>
      <c r="SET67" s="2"/>
      <c r="SEU67" s="2"/>
      <c r="SEV67" s="2"/>
      <c r="SEW67" s="2"/>
      <c r="SEX67" s="2"/>
      <c r="SEY67" s="2"/>
      <c r="SEZ67" s="2"/>
      <c r="SFA67" s="2"/>
      <c r="SFB67" s="2"/>
      <c r="SFC67" s="2"/>
      <c r="SFD67" s="2"/>
      <c r="SFE67" s="2"/>
      <c r="SFF67" s="2"/>
      <c r="SFG67" s="2"/>
      <c r="SFH67" s="2"/>
      <c r="SFI67" s="2"/>
      <c r="SFJ67" s="2"/>
      <c r="SFK67" s="2"/>
      <c r="SFL67" s="2"/>
      <c r="SFM67" s="2"/>
      <c r="SFN67" s="2"/>
      <c r="SFO67" s="2"/>
      <c r="SFP67" s="2"/>
      <c r="SFQ67" s="2"/>
      <c r="SFR67" s="2"/>
      <c r="SFS67" s="2"/>
      <c r="SFT67" s="2"/>
      <c r="SFU67" s="2"/>
      <c r="SFV67" s="2"/>
      <c r="SFW67" s="2"/>
      <c r="SFX67" s="2"/>
      <c r="SFY67" s="2"/>
      <c r="SFZ67" s="2"/>
      <c r="SGA67" s="2"/>
      <c r="SGB67" s="2"/>
      <c r="SGC67" s="2"/>
      <c r="SGD67" s="2"/>
      <c r="SGE67" s="2"/>
      <c r="SGF67" s="2"/>
      <c r="SGG67" s="2"/>
      <c r="SGH67" s="2"/>
      <c r="SGI67" s="2"/>
      <c r="SGJ67" s="2"/>
      <c r="SGK67" s="2"/>
      <c r="SGL67" s="2"/>
      <c r="SGM67" s="2"/>
      <c r="SGN67" s="2"/>
      <c r="SGO67" s="2"/>
      <c r="SGP67" s="2"/>
      <c r="SGQ67" s="2"/>
      <c r="SGR67" s="2"/>
      <c r="SGS67" s="2"/>
      <c r="SGT67" s="2"/>
      <c r="SGU67" s="2"/>
      <c r="SGV67" s="2"/>
      <c r="SGW67" s="2"/>
      <c r="SGX67" s="2"/>
      <c r="SGY67" s="2"/>
      <c r="SGZ67" s="2"/>
      <c r="SHA67" s="2"/>
      <c r="SHB67" s="2"/>
      <c r="SHC67" s="2"/>
      <c r="SHD67" s="2"/>
      <c r="SHE67" s="2"/>
      <c r="SHF67" s="2"/>
      <c r="SHG67" s="2"/>
      <c r="SHH67" s="2"/>
      <c r="SHI67" s="2"/>
      <c r="SHJ67" s="2"/>
      <c r="SHK67" s="2"/>
      <c r="SHL67" s="2"/>
      <c r="SHM67" s="2"/>
      <c r="SHN67" s="2"/>
      <c r="SHO67" s="2"/>
      <c r="SHP67" s="2"/>
      <c r="SHQ67" s="2"/>
      <c r="SHR67" s="2"/>
      <c r="SHS67" s="2"/>
      <c r="SHT67" s="2"/>
      <c r="SHU67" s="2"/>
      <c r="SHV67" s="2"/>
      <c r="SHW67" s="2"/>
      <c r="SHX67" s="2"/>
      <c r="SHY67" s="2"/>
      <c r="SHZ67" s="2"/>
      <c r="SIA67" s="2"/>
      <c r="SIB67" s="2"/>
      <c r="SIC67" s="2"/>
      <c r="SID67" s="2"/>
      <c r="SIE67" s="2"/>
      <c r="SIF67" s="2"/>
      <c r="SIG67" s="2"/>
      <c r="SIH67" s="2"/>
      <c r="SII67" s="2"/>
      <c r="SIJ67" s="2"/>
      <c r="SIK67" s="2"/>
      <c r="SIL67" s="2"/>
      <c r="SIM67" s="2"/>
      <c r="SIN67" s="2"/>
      <c r="SIO67" s="2"/>
      <c r="SIP67" s="2"/>
      <c r="SIQ67" s="2"/>
      <c r="SIR67" s="2"/>
      <c r="SIS67" s="2"/>
      <c r="SIT67" s="2"/>
      <c r="SIU67" s="2"/>
      <c r="SIV67" s="2"/>
      <c r="SIW67" s="2"/>
      <c r="SIX67" s="2"/>
      <c r="SIY67" s="2"/>
      <c r="SIZ67" s="2"/>
      <c r="SJA67" s="2"/>
      <c r="SJB67" s="2"/>
      <c r="SJC67" s="2"/>
      <c r="SJD67" s="2"/>
      <c r="SJE67" s="2"/>
      <c r="SJF67" s="2"/>
      <c r="SJG67" s="2"/>
      <c r="SJH67" s="2"/>
      <c r="SJI67" s="2"/>
      <c r="SJJ67" s="2"/>
      <c r="SJK67" s="2"/>
      <c r="SJL67" s="2"/>
      <c r="SJM67" s="2"/>
      <c r="SJN67" s="2"/>
      <c r="SJO67" s="2"/>
      <c r="SJP67" s="2"/>
      <c r="SJQ67" s="2"/>
      <c r="SJR67" s="2"/>
      <c r="SJS67" s="2"/>
      <c r="SJT67" s="2"/>
      <c r="SJU67" s="2"/>
      <c r="SJV67" s="2"/>
      <c r="SJW67" s="2"/>
      <c r="SJX67" s="2"/>
      <c r="SJY67" s="2"/>
      <c r="SJZ67" s="2"/>
      <c r="SKA67" s="2"/>
      <c r="SKB67" s="2"/>
      <c r="SKC67" s="2"/>
      <c r="SKD67" s="2"/>
      <c r="SKE67" s="2"/>
      <c r="SKF67" s="2"/>
      <c r="SKG67" s="2"/>
      <c r="SKH67" s="2"/>
      <c r="SKI67" s="2"/>
      <c r="SKJ67" s="2"/>
      <c r="SKK67" s="2"/>
      <c r="SKL67" s="2"/>
      <c r="SKM67" s="2"/>
      <c r="SKN67" s="2"/>
      <c r="SKO67" s="2"/>
      <c r="SKP67" s="2"/>
      <c r="SKQ67" s="2"/>
      <c r="SKR67" s="2"/>
      <c r="SKS67" s="2"/>
      <c r="SKT67" s="2"/>
      <c r="SKU67" s="2"/>
      <c r="SKV67" s="2"/>
      <c r="SKW67" s="2"/>
      <c r="SKX67" s="2"/>
      <c r="SKY67" s="2"/>
      <c r="SKZ67" s="2"/>
      <c r="SLA67" s="2"/>
      <c r="SLB67" s="2"/>
      <c r="SLC67" s="2"/>
      <c r="SLD67" s="2"/>
      <c r="SLE67" s="2"/>
      <c r="SLF67" s="2"/>
      <c r="SLG67" s="2"/>
      <c r="SLH67" s="2"/>
      <c r="SLI67" s="2"/>
      <c r="SLJ67" s="2"/>
      <c r="SLK67" s="2"/>
      <c r="SLL67" s="2"/>
      <c r="SLM67" s="2"/>
      <c r="SLN67" s="2"/>
      <c r="SLO67" s="2"/>
      <c r="SLP67" s="2"/>
      <c r="SLQ67" s="2"/>
      <c r="SLR67" s="2"/>
      <c r="SLS67" s="2"/>
      <c r="SLT67" s="2"/>
      <c r="SLU67" s="2"/>
      <c r="SLV67" s="2"/>
      <c r="SLW67" s="2"/>
      <c r="SLX67" s="2"/>
      <c r="SLY67" s="2"/>
      <c r="SLZ67" s="2"/>
      <c r="SMA67" s="2"/>
      <c r="SMB67" s="2"/>
      <c r="SMC67" s="2"/>
      <c r="SMD67" s="2"/>
      <c r="SME67" s="2"/>
      <c r="SMF67" s="2"/>
      <c r="SMG67" s="2"/>
      <c r="SMH67" s="2"/>
      <c r="SMI67" s="2"/>
      <c r="SMJ67" s="2"/>
      <c r="SMK67" s="2"/>
      <c r="SML67" s="2"/>
      <c r="SMM67" s="2"/>
      <c r="SMN67" s="2"/>
      <c r="SMO67" s="2"/>
      <c r="SMP67" s="2"/>
      <c r="SMQ67" s="2"/>
      <c r="SMR67" s="2"/>
      <c r="SMS67" s="2"/>
      <c r="SMT67" s="2"/>
      <c r="SMU67" s="2"/>
      <c r="SMV67" s="2"/>
      <c r="SMW67" s="2"/>
      <c r="SMX67" s="2"/>
      <c r="SMY67" s="2"/>
      <c r="SMZ67" s="2"/>
      <c r="SNA67" s="2"/>
      <c r="SNB67" s="2"/>
      <c r="SNC67" s="2"/>
      <c r="SND67" s="2"/>
      <c r="SNE67" s="2"/>
      <c r="SNF67" s="2"/>
      <c r="SNG67" s="2"/>
      <c r="SNH67" s="2"/>
      <c r="SNI67" s="2"/>
      <c r="SNJ67" s="2"/>
      <c r="SNK67" s="2"/>
      <c r="SNL67" s="2"/>
      <c r="SNM67" s="2"/>
      <c r="SNN67" s="2"/>
      <c r="SNO67" s="2"/>
      <c r="SNP67" s="2"/>
      <c r="SNQ67" s="2"/>
      <c r="SNR67" s="2"/>
      <c r="SNS67" s="2"/>
      <c r="SNT67" s="2"/>
      <c r="SNU67" s="2"/>
      <c r="SNV67" s="2"/>
      <c r="SNW67" s="2"/>
      <c r="SNX67" s="2"/>
      <c r="SNY67" s="2"/>
      <c r="SNZ67" s="2"/>
      <c r="SOA67" s="2"/>
      <c r="SOB67" s="2"/>
      <c r="SOC67" s="2"/>
      <c r="SOD67" s="2"/>
      <c r="SOE67" s="2"/>
      <c r="SOF67" s="2"/>
      <c r="SOG67" s="2"/>
      <c r="SOH67" s="2"/>
      <c r="SOI67" s="2"/>
      <c r="SOJ67" s="2"/>
      <c r="SOK67" s="2"/>
      <c r="SOL67" s="2"/>
      <c r="SOM67" s="2"/>
      <c r="SON67" s="2"/>
      <c r="SOO67" s="2"/>
      <c r="SOP67" s="2"/>
      <c r="SOQ67" s="2"/>
      <c r="SOR67" s="2"/>
      <c r="SOS67" s="2"/>
      <c r="SOT67" s="2"/>
      <c r="SOU67" s="2"/>
      <c r="SOV67" s="2"/>
      <c r="SOW67" s="2"/>
      <c r="SOX67" s="2"/>
      <c r="SOY67" s="2"/>
      <c r="SOZ67" s="2"/>
      <c r="SPA67" s="2"/>
      <c r="SPB67" s="2"/>
      <c r="SPC67" s="2"/>
      <c r="SPD67" s="2"/>
      <c r="SPE67" s="2"/>
      <c r="SPF67" s="2"/>
      <c r="SPG67" s="2"/>
      <c r="SPH67" s="2"/>
      <c r="SPI67" s="2"/>
      <c r="SPJ67" s="2"/>
      <c r="SPK67" s="2"/>
      <c r="SPL67" s="2"/>
      <c r="SPM67" s="2"/>
      <c r="SPN67" s="2"/>
      <c r="SPO67" s="2"/>
      <c r="SPP67" s="2"/>
      <c r="SPQ67" s="2"/>
      <c r="SPR67" s="2"/>
      <c r="SPS67" s="2"/>
      <c r="SPT67" s="2"/>
      <c r="SPU67" s="2"/>
      <c r="SPV67" s="2"/>
      <c r="SPW67" s="2"/>
      <c r="SPX67" s="2"/>
      <c r="SPY67" s="2"/>
      <c r="SPZ67" s="2"/>
      <c r="SQA67" s="2"/>
      <c r="SQB67" s="2"/>
      <c r="SQC67" s="2"/>
      <c r="SQD67" s="2"/>
      <c r="SQE67" s="2"/>
      <c r="SQF67" s="2"/>
      <c r="SQG67" s="2"/>
      <c r="SQH67" s="2"/>
      <c r="SQI67" s="2"/>
      <c r="SQJ67" s="2"/>
      <c r="SQK67" s="2"/>
      <c r="SQL67" s="2"/>
      <c r="SQM67" s="2"/>
      <c r="SQN67" s="2"/>
      <c r="SQO67" s="2"/>
      <c r="SQP67" s="2"/>
      <c r="SQQ67" s="2"/>
      <c r="SQR67" s="2"/>
      <c r="SQS67" s="2"/>
      <c r="SQT67" s="2"/>
      <c r="SQU67" s="2"/>
      <c r="SQV67" s="2"/>
      <c r="SQW67" s="2"/>
      <c r="SQX67" s="2"/>
      <c r="SQY67" s="2"/>
      <c r="SQZ67" s="2"/>
      <c r="SRA67" s="2"/>
      <c r="SRB67" s="2"/>
      <c r="SRC67" s="2"/>
      <c r="SRD67" s="2"/>
      <c r="SRE67" s="2"/>
      <c r="SRF67" s="2"/>
      <c r="SRG67" s="2"/>
      <c r="SRH67" s="2"/>
      <c r="SRI67" s="2"/>
      <c r="SRJ67" s="2"/>
      <c r="SRK67" s="2"/>
      <c r="SRL67" s="2"/>
      <c r="SRM67" s="2"/>
      <c r="SRN67" s="2"/>
      <c r="SRO67" s="2"/>
      <c r="SRP67" s="2"/>
      <c r="SRQ67" s="2"/>
      <c r="SRR67" s="2"/>
      <c r="SRS67" s="2"/>
      <c r="SRT67" s="2"/>
      <c r="SRU67" s="2"/>
      <c r="SRV67" s="2"/>
      <c r="SRW67" s="2"/>
      <c r="SRX67" s="2"/>
      <c r="SRY67" s="2"/>
      <c r="SRZ67" s="2"/>
      <c r="SSA67" s="2"/>
      <c r="SSB67" s="2"/>
      <c r="SSC67" s="2"/>
      <c r="SSD67" s="2"/>
      <c r="SSE67" s="2"/>
      <c r="SSF67" s="2"/>
      <c r="SSG67" s="2"/>
      <c r="SSH67" s="2"/>
      <c r="SSI67" s="2"/>
      <c r="SSJ67" s="2"/>
      <c r="SSK67" s="2"/>
      <c r="SSL67" s="2"/>
      <c r="SSM67" s="2"/>
      <c r="SSN67" s="2"/>
      <c r="SSO67" s="2"/>
      <c r="SSP67" s="2"/>
      <c r="SSQ67" s="2"/>
      <c r="SSR67" s="2"/>
      <c r="SSS67" s="2"/>
      <c r="SST67" s="2"/>
      <c r="SSU67" s="2"/>
      <c r="SSV67" s="2"/>
      <c r="SSW67" s="2"/>
      <c r="SSX67" s="2"/>
      <c r="SSY67" s="2"/>
      <c r="SSZ67" s="2"/>
      <c r="STA67" s="2"/>
      <c r="STB67" s="2"/>
      <c r="STC67" s="2"/>
      <c r="STD67" s="2"/>
      <c r="STE67" s="2"/>
      <c r="STF67" s="2"/>
      <c r="STG67" s="2"/>
      <c r="STH67" s="2"/>
      <c r="STI67" s="2"/>
      <c r="STJ67" s="2"/>
      <c r="STK67" s="2"/>
      <c r="STL67" s="2"/>
      <c r="STM67" s="2"/>
      <c r="STN67" s="2"/>
      <c r="STO67" s="2"/>
      <c r="STP67" s="2"/>
      <c r="STQ67" s="2"/>
      <c r="STR67" s="2"/>
      <c r="STS67" s="2"/>
      <c r="STT67" s="2"/>
      <c r="STU67" s="2"/>
      <c r="STV67" s="2"/>
      <c r="STW67" s="2"/>
      <c r="STX67" s="2"/>
      <c r="STY67" s="2"/>
      <c r="STZ67" s="2"/>
      <c r="SUA67" s="2"/>
      <c r="SUB67" s="2"/>
      <c r="SUC67" s="2"/>
      <c r="SUD67" s="2"/>
      <c r="SUE67" s="2"/>
      <c r="SUF67" s="2"/>
      <c r="SUG67" s="2"/>
      <c r="SUH67" s="2"/>
      <c r="SUI67" s="2"/>
      <c r="SUJ67" s="2"/>
      <c r="SUK67" s="2"/>
      <c r="SUL67" s="2"/>
      <c r="SUM67" s="2"/>
      <c r="SUN67" s="2"/>
      <c r="SUO67" s="2"/>
      <c r="SUP67" s="2"/>
      <c r="SUQ67" s="2"/>
      <c r="SUR67" s="2"/>
      <c r="SUS67" s="2"/>
      <c r="SUT67" s="2"/>
      <c r="SUU67" s="2"/>
      <c r="SUV67" s="2"/>
      <c r="SUW67" s="2"/>
      <c r="SUX67" s="2"/>
      <c r="SUY67" s="2"/>
      <c r="SUZ67" s="2"/>
      <c r="SVA67" s="2"/>
      <c r="SVB67" s="2"/>
      <c r="SVC67" s="2"/>
      <c r="SVD67" s="2"/>
      <c r="SVE67" s="2"/>
      <c r="SVF67" s="2"/>
      <c r="SVG67" s="2"/>
      <c r="SVH67" s="2"/>
      <c r="SVI67" s="2"/>
      <c r="SVJ67" s="2"/>
      <c r="SVK67" s="2"/>
      <c r="SVL67" s="2"/>
      <c r="SVM67" s="2"/>
      <c r="SVN67" s="2"/>
      <c r="SVO67" s="2"/>
      <c r="SVP67" s="2"/>
      <c r="SVQ67" s="2"/>
      <c r="SVR67" s="2"/>
      <c r="SVS67" s="2"/>
      <c r="SVT67" s="2"/>
      <c r="SVU67" s="2"/>
      <c r="SVV67" s="2"/>
      <c r="SVW67" s="2"/>
      <c r="SVX67" s="2"/>
      <c r="SVY67" s="2"/>
      <c r="SVZ67" s="2"/>
      <c r="SWA67" s="2"/>
      <c r="SWB67" s="2"/>
      <c r="SWC67" s="2"/>
      <c r="SWD67" s="2"/>
      <c r="SWE67" s="2"/>
      <c r="SWF67" s="2"/>
      <c r="SWG67" s="2"/>
      <c r="SWH67" s="2"/>
      <c r="SWI67" s="2"/>
      <c r="SWJ67" s="2"/>
      <c r="SWK67" s="2"/>
      <c r="SWL67" s="2"/>
      <c r="SWM67" s="2"/>
      <c r="SWN67" s="2"/>
      <c r="SWO67" s="2"/>
      <c r="SWP67" s="2"/>
      <c r="SWQ67" s="2"/>
      <c r="SWR67" s="2"/>
      <c r="SWS67" s="2"/>
      <c r="SWT67" s="2"/>
      <c r="SWU67" s="2"/>
      <c r="SWV67" s="2"/>
      <c r="SWW67" s="2"/>
      <c r="SWX67" s="2"/>
      <c r="SWY67" s="2"/>
      <c r="SWZ67" s="2"/>
      <c r="SXA67" s="2"/>
      <c r="SXB67" s="2"/>
      <c r="SXC67" s="2"/>
      <c r="SXD67" s="2"/>
      <c r="SXE67" s="2"/>
      <c r="SXF67" s="2"/>
      <c r="SXG67" s="2"/>
      <c r="SXH67" s="2"/>
      <c r="SXI67" s="2"/>
      <c r="SXJ67" s="2"/>
      <c r="SXK67" s="2"/>
      <c r="SXL67" s="2"/>
      <c r="SXM67" s="2"/>
      <c r="SXN67" s="2"/>
      <c r="SXO67" s="2"/>
      <c r="SXP67" s="2"/>
      <c r="SXQ67" s="2"/>
      <c r="SXR67" s="2"/>
      <c r="SXS67" s="2"/>
      <c r="SXT67" s="2"/>
      <c r="SXU67" s="2"/>
      <c r="SXV67" s="2"/>
      <c r="SXW67" s="2"/>
      <c r="SXX67" s="2"/>
      <c r="SXY67" s="2"/>
      <c r="SXZ67" s="2"/>
      <c r="SYA67" s="2"/>
      <c r="SYB67" s="2"/>
      <c r="SYC67" s="2"/>
      <c r="SYD67" s="2"/>
      <c r="SYE67" s="2"/>
      <c r="SYF67" s="2"/>
      <c r="SYG67" s="2"/>
      <c r="SYH67" s="2"/>
      <c r="SYI67" s="2"/>
      <c r="SYJ67" s="2"/>
      <c r="SYK67" s="2"/>
      <c r="SYL67" s="2"/>
      <c r="SYM67" s="2"/>
      <c r="SYN67" s="2"/>
      <c r="SYO67" s="2"/>
      <c r="SYP67" s="2"/>
      <c r="SYQ67" s="2"/>
      <c r="SYR67" s="2"/>
      <c r="SYS67" s="2"/>
      <c r="SYT67" s="2"/>
      <c r="SYU67" s="2"/>
      <c r="SYV67" s="2"/>
      <c r="SYW67" s="2"/>
      <c r="SYX67" s="2"/>
      <c r="SYY67" s="2"/>
      <c r="SYZ67" s="2"/>
      <c r="SZA67" s="2"/>
      <c r="SZB67" s="2"/>
      <c r="SZC67" s="2"/>
      <c r="SZD67" s="2"/>
      <c r="SZE67" s="2"/>
      <c r="SZF67" s="2"/>
      <c r="SZG67" s="2"/>
      <c r="SZH67" s="2"/>
      <c r="SZI67" s="2"/>
      <c r="SZJ67" s="2"/>
      <c r="SZK67" s="2"/>
      <c r="SZL67" s="2"/>
      <c r="SZM67" s="2"/>
      <c r="SZN67" s="2"/>
      <c r="SZO67" s="2"/>
      <c r="SZP67" s="2"/>
      <c r="SZQ67" s="2"/>
      <c r="SZR67" s="2"/>
      <c r="SZS67" s="2"/>
      <c r="SZT67" s="2"/>
      <c r="SZU67" s="2"/>
      <c r="SZV67" s="2"/>
      <c r="SZW67" s="2"/>
      <c r="SZX67" s="2"/>
      <c r="SZY67" s="2"/>
      <c r="SZZ67" s="2"/>
      <c r="TAA67" s="2"/>
      <c r="TAB67" s="2"/>
      <c r="TAC67" s="2"/>
      <c r="TAD67" s="2"/>
      <c r="TAE67" s="2"/>
      <c r="TAF67" s="2"/>
      <c r="TAG67" s="2"/>
      <c r="TAH67" s="2"/>
      <c r="TAI67" s="2"/>
      <c r="TAJ67" s="2"/>
      <c r="TAK67" s="2"/>
      <c r="TAL67" s="2"/>
      <c r="TAM67" s="2"/>
      <c r="TAN67" s="2"/>
      <c r="TAO67" s="2"/>
      <c r="TAP67" s="2"/>
      <c r="TAQ67" s="2"/>
      <c r="TAR67" s="2"/>
      <c r="TAS67" s="2"/>
      <c r="TAT67" s="2"/>
      <c r="TAU67" s="2"/>
      <c r="TAV67" s="2"/>
      <c r="TAW67" s="2"/>
      <c r="TAX67" s="2"/>
      <c r="TAY67" s="2"/>
      <c r="TAZ67" s="2"/>
      <c r="TBA67" s="2"/>
      <c r="TBB67" s="2"/>
      <c r="TBC67" s="2"/>
      <c r="TBD67" s="2"/>
      <c r="TBE67" s="2"/>
      <c r="TBF67" s="2"/>
      <c r="TBG67" s="2"/>
      <c r="TBH67" s="2"/>
      <c r="TBI67" s="2"/>
      <c r="TBJ67" s="2"/>
      <c r="TBK67" s="2"/>
      <c r="TBL67" s="2"/>
      <c r="TBM67" s="2"/>
      <c r="TBN67" s="2"/>
      <c r="TBO67" s="2"/>
      <c r="TBP67" s="2"/>
      <c r="TBQ67" s="2"/>
      <c r="TBR67" s="2"/>
      <c r="TBS67" s="2"/>
      <c r="TBT67" s="2"/>
      <c r="TBU67" s="2"/>
      <c r="TBV67" s="2"/>
      <c r="TBW67" s="2"/>
      <c r="TBX67" s="2"/>
      <c r="TBY67" s="2"/>
      <c r="TBZ67" s="2"/>
      <c r="TCA67" s="2"/>
      <c r="TCB67" s="2"/>
      <c r="TCC67" s="2"/>
      <c r="TCD67" s="2"/>
      <c r="TCE67" s="2"/>
      <c r="TCF67" s="2"/>
      <c r="TCG67" s="2"/>
      <c r="TCH67" s="2"/>
      <c r="TCI67" s="2"/>
      <c r="TCJ67" s="2"/>
      <c r="TCK67" s="2"/>
      <c r="TCL67" s="2"/>
      <c r="TCM67" s="2"/>
      <c r="TCN67" s="2"/>
      <c r="TCO67" s="2"/>
      <c r="TCP67" s="2"/>
      <c r="TCQ67" s="2"/>
      <c r="TCR67" s="2"/>
      <c r="TCS67" s="2"/>
      <c r="TCT67" s="2"/>
      <c r="TCU67" s="2"/>
      <c r="TCV67" s="2"/>
      <c r="TCW67" s="2"/>
      <c r="TCX67" s="2"/>
      <c r="TCY67" s="2"/>
      <c r="TCZ67" s="2"/>
      <c r="TDA67" s="2"/>
      <c r="TDB67" s="2"/>
      <c r="TDC67" s="2"/>
      <c r="TDD67" s="2"/>
      <c r="TDE67" s="2"/>
      <c r="TDF67" s="2"/>
      <c r="TDG67" s="2"/>
      <c r="TDH67" s="2"/>
      <c r="TDI67" s="2"/>
      <c r="TDJ67" s="2"/>
      <c r="TDK67" s="2"/>
      <c r="TDL67" s="2"/>
      <c r="TDM67" s="2"/>
      <c r="TDN67" s="2"/>
      <c r="TDO67" s="2"/>
      <c r="TDP67" s="2"/>
      <c r="TDQ67" s="2"/>
      <c r="TDR67" s="2"/>
      <c r="TDS67" s="2"/>
      <c r="TDT67" s="2"/>
      <c r="TDU67" s="2"/>
      <c r="TDV67" s="2"/>
      <c r="TDW67" s="2"/>
      <c r="TDX67" s="2"/>
      <c r="TDY67" s="2"/>
      <c r="TDZ67" s="2"/>
      <c r="TEA67" s="2"/>
      <c r="TEB67" s="2"/>
      <c r="TEC67" s="2"/>
      <c r="TED67" s="2"/>
      <c r="TEE67" s="2"/>
      <c r="TEF67" s="2"/>
      <c r="TEG67" s="2"/>
      <c r="TEH67" s="2"/>
      <c r="TEI67" s="2"/>
      <c r="TEJ67" s="2"/>
      <c r="TEK67" s="2"/>
      <c r="TEL67" s="2"/>
      <c r="TEM67" s="2"/>
      <c r="TEN67" s="2"/>
      <c r="TEO67" s="2"/>
      <c r="TEP67" s="2"/>
      <c r="TEQ67" s="2"/>
      <c r="TER67" s="2"/>
      <c r="TES67" s="2"/>
      <c r="TET67" s="2"/>
      <c r="TEU67" s="2"/>
      <c r="TEV67" s="2"/>
      <c r="TEW67" s="2"/>
      <c r="TEX67" s="2"/>
      <c r="TEY67" s="2"/>
      <c r="TEZ67" s="2"/>
      <c r="TFA67" s="2"/>
      <c r="TFB67" s="2"/>
      <c r="TFC67" s="2"/>
      <c r="TFD67" s="2"/>
      <c r="TFE67" s="2"/>
      <c r="TFF67" s="2"/>
      <c r="TFG67" s="2"/>
      <c r="TFH67" s="2"/>
      <c r="TFI67" s="2"/>
      <c r="TFJ67" s="2"/>
      <c r="TFK67" s="2"/>
      <c r="TFL67" s="2"/>
      <c r="TFM67" s="2"/>
      <c r="TFN67" s="2"/>
      <c r="TFO67" s="2"/>
      <c r="TFP67" s="2"/>
      <c r="TFQ67" s="2"/>
      <c r="TFR67" s="2"/>
      <c r="TFS67" s="2"/>
      <c r="TFT67" s="2"/>
      <c r="TFU67" s="2"/>
      <c r="TFV67" s="2"/>
      <c r="TFW67" s="2"/>
      <c r="TFX67" s="2"/>
      <c r="TFY67" s="2"/>
      <c r="TFZ67" s="2"/>
      <c r="TGA67" s="2"/>
      <c r="TGB67" s="2"/>
      <c r="TGC67" s="2"/>
      <c r="TGD67" s="2"/>
      <c r="TGE67" s="2"/>
      <c r="TGF67" s="2"/>
      <c r="TGG67" s="2"/>
      <c r="TGH67" s="2"/>
      <c r="TGI67" s="2"/>
      <c r="TGJ67" s="2"/>
      <c r="TGK67" s="2"/>
      <c r="TGL67" s="2"/>
      <c r="TGM67" s="2"/>
      <c r="TGN67" s="2"/>
      <c r="TGO67" s="2"/>
      <c r="TGP67" s="2"/>
      <c r="TGQ67" s="2"/>
      <c r="TGR67" s="2"/>
      <c r="TGS67" s="2"/>
      <c r="TGT67" s="2"/>
      <c r="TGU67" s="2"/>
      <c r="TGV67" s="2"/>
      <c r="TGW67" s="2"/>
      <c r="TGX67" s="2"/>
      <c r="TGY67" s="2"/>
      <c r="TGZ67" s="2"/>
      <c r="THA67" s="2"/>
      <c r="THB67" s="2"/>
      <c r="THC67" s="2"/>
      <c r="THD67" s="2"/>
      <c r="THE67" s="2"/>
      <c r="THF67" s="2"/>
      <c r="THG67" s="2"/>
      <c r="THH67" s="2"/>
      <c r="THI67" s="2"/>
      <c r="THJ67" s="2"/>
      <c r="THK67" s="2"/>
      <c r="THL67" s="2"/>
      <c r="THM67" s="2"/>
      <c r="THN67" s="2"/>
      <c r="THO67" s="2"/>
      <c r="THP67" s="2"/>
      <c r="THQ67" s="2"/>
      <c r="THR67" s="2"/>
      <c r="THS67" s="2"/>
      <c r="THT67" s="2"/>
      <c r="THU67" s="2"/>
      <c r="THV67" s="2"/>
      <c r="THW67" s="2"/>
      <c r="THX67" s="2"/>
      <c r="THY67" s="2"/>
      <c r="THZ67" s="2"/>
      <c r="TIA67" s="2"/>
      <c r="TIB67" s="2"/>
      <c r="TIC67" s="2"/>
      <c r="TID67" s="2"/>
      <c r="TIE67" s="2"/>
      <c r="TIF67" s="2"/>
      <c r="TIG67" s="2"/>
      <c r="TIH67" s="2"/>
      <c r="TII67" s="2"/>
      <c r="TIJ67" s="2"/>
      <c r="TIK67" s="2"/>
      <c r="TIL67" s="2"/>
      <c r="TIM67" s="2"/>
      <c r="TIN67" s="2"/>
      <c r="TIO67" s="2"/>
      <c r="TIP67" s="2"/>
      <c r="TIQ67" s="2"/>
      <c r="TIR67" s="2"/>
      <c r="TIS67" s="2"/>
      <c r="TIT67" s="2"/>
      <c r="TIU67" s="2"/>
      <c r="TIV67" s="2"/>
      <c r="TIW67" s="2"/>
      <c r="TIX67" s="2"/>
      <c r="TIY67" s="2"/>
      <c r="TIZ67" s="2"/>
      <c r="TJA67" s="2"/>
      <c r="TJB67" s="2"/>
      <c r="TJC67" s="2"/>
      <c r="TJD67" s="2"/>
      <c r="TJE67" s="2"/>
      <c r="TJF67" s="2"/>
      <c r="TJG67" s="2"/>
      <c r="TJH67" s="2"/>
      <c r="TJI67" s="2"/>
      <c r="TJJ67" s="2"/>
      <c r="TJK67" s="2"/>
      <c r="TJL67" s="2"/>
      <c r="TJM67" s="2"/>
      <c r="TJN67" s="2"/>
      <c r="TJO67" s="2"/>
      <c r="TJP67" s="2"/>
      <c r="TJQ67" s="2"/>
      <c r="TJR67" s="2"/>
      <c r="TJS67" s="2"/>
      <c r="TJT67" s="2"/>
      <c r="TJU67" s="2"/>
      <c r="TJV67" s="2"/>
      <c r="TJW67" s="2"/>
      <c r="TJX67" s="2"/>
      <c r="TJY67" s="2"/>
      <c r="TJZ67" s="2"/>
      <c r="TKA67" s="2"/>
      <c r="TKB67" s="2"/>
      <c r="TKC67" s="2"/>
      <c r="TKD67" s="2"/>
      <c r="TKE67" s="2"/>
      <c r="TKF67" s="2"/>
      <c r="TKG67" s="2"/>
      <c r="TKH67" s="2"/>
      <c r="TKI67" s="2"/>
      <c r="TKJ67" s="2"/>
      <c r="TKK67" s="2"/>
      <c r="TKL67" s="2"/>
      <c r="TKM67" s="2"/>
      <c r="TKN67" s="2"/>
      <c r="TKO67" s="2"/>
      <c r="TKP67" s="2"/>
      <c r="TKQ67" s="2"/>
      <c r="TKR67" s="2"/>
      <c r="TKS67" s="2"/>
      <c r="TKT67" s="2"/>
      <c r="TKU67" s="2"/>
      <c r="TKV67" s="2"/>
      <c r="TKW67" s="2"/>
      <c r="TKX67" s="2"/>
      <c r="TKY67" s="2"/>
      <c r="TKZ67" s="2"/>
      <c r="TLA67" s="2"/>
      <c r="TLB67" s="2"/>
      <c r="TLC67" s="2"/>
      <c r="TLD67" s="2"/>
      <c r="TLE67" s="2"/>
      <c r="TLF67" s="2"/>
      <c r="TLG67" s="2"/>
      <c r="TLH67" s="2"/>
      <c r="TLI67" s="2"/>
      <c r="TLJ67" s="2"/>
      <c r="TLK67" s="2"/>
      <c r="TLL67" s="2"/>
      <c r="TLM67" s="2"/>
      <c r="TLN67" s="2"/>
      <c r="TLO67" s="2"/>
      <c r="TLP67" s="2"/>
      <c r="TLQ67" s="2"/>
      <c r="TLR67" s="2"/>
      <c r="TLS67" s="2"/>
      <c r="TLT67" s="2"/>
      <c r="TLU67" s="2"/>
      <c r="TLV67" s="2"/>
      <c r="TLW67" s="2"/>
      <c r="TLX67" s="2"/>
      <c r="TLY67" s="2"/>
      <c r="TLZ67" s="2"/>
      <c r="TMA67" s="2"/>
      <c r="TMB67" s="2"/>
      <c r="TMC67" s="2"/>
      <c r="TMD67" s="2"/>
      <c r="TME67" s="2"/>
      <c r="TMF67" s="2"/>
      <c r="TMG67" s="2"/>
      <c r="TMH67" s="2"/>
      <c r="TMI67" s="2"/>
      <c r="TMJ67" s="2"/>
      <c r="TMK67" s="2"/>
      <c r="TML67" s="2"/>
      <c r="TMM67" s="2"/>
      <c r="TMN67" s="2"/>
      <c r="TMO67" s="2"/>
      <c r="TMP67" s="2"/>
      <c r="TMQ67" s="2"/>
      <c r="TMR67" s="2"/>
      <c r="TMS67" s="2"/>
      <c r="TMT67" s="2"/>
      <c r="TMU67" s="2"/>
      <c r="TMV67" s="2"/>
      <c r="TMW67" s="2"/>
      <c r="TMX67" s="2"/>
      <c r="TMY67" s="2"/>
      <c r="TMZ67" s="2"/>
      <c r="TNA67" s="2"/>
      <c r="TNB67" s="2"/>
      <c r="TNC67" s="2"/>
      <c r="TND67" s="2"/>
      <c r="TNE67" s="2"/>
      <c r="TNF67" s="2"/>
      <c r="TNG67" s="2"/>
      <c r="TNH67" s="2"/>
      <c r="TNI67" s="2"/>
      <c r="TNJ67" s="2"/>
      <c r="TNK67" s="2"/>
      <c r="TNL67" s="2"/>
      <c r="TNM67" s="2"/>
      <c r="TNN67" s="2"/>
      <c r="TNO67" s="2"/>
      <c r="TNP67" s="2"/>
      <c r="TNQ67" s="2"/>
      <c r="TNR67" s="2"/>
      <c r="TNS67" s="2"/>
      <c r="TNT67" s="2"/>
      <c r="TNU67" s="2"/>
      <c r="TNV67" s="2"/>
      <c r="TNW67" s="2"/>
      <c r="TNX67" s="2"/>
      <c r="TNY67" s="2"/>
      <c r="TNZ67" s="2"/>
      <c r="TOA67" s="2"/>
      <c r="TOB67" s="2"/>
      <c r="TOC67" s="2"/>
      <c r="TOD67" s="2"/>
      <c r="TOE67" s="2"/>
      <c r="TOF67" s="2"/>
      <c r="TOG67" s="2"/>
      <c r="TOH67" s="2"/>
      <c r="TOI67" s="2"/>
      <c r="TOJ67" s="2"/>
      <c r="TOK67" s="2"/>
      <c r="TOL67" s="2"/>
      <c r="TOM67" s="2"/>
      <c r="TON67" s="2"/>
      <c r="TOO67" s="2"/>
      <c r="TOP67" s="2"/>
      <c r="TOQ67" s="2"/>
      <c r="TOR67" s="2"/>
      <c r="TOS67" s="2"/>
      <c r="TOT67" s="2"/>
      <c r="TOU67" s="2"/>
      <c r="TOV67" s="2"/>
      <c r="TOW67" s="2"/>
      <c r="TOX67" s="2"/>
      <c r="TOY67" s="2"/>
      <c r="TOZ67" s="2"/>
      <c r="TPA67" s="2"/>
      <c r="TPB67" s="2"/>
      <c r="TPC67" s="2"/>
      <c r="TPD67" s="2"/>
      <c r="TPE67" s="2"/>
      <c r="TPF67" s="2"/>
      <c r="TPG67" s="2"/>
      <c r="TPH67" s="2"/>
      <c r="TPI67" s="2"/>
      <c r="TPJ67" s="2"/>
      <c r="TPK67" s="2"/>
      <c r="TPL67" s="2"/>
      <c r="TPM67" s="2"/>
      <c r="TPN67" s="2"/>
      <c r="TPO67" s="2"/>
      <c r="TPP67" s="2"/>
      <c r="TPQ67" s="2"/>
      <c r="TPR67" s="2"/>
      <c r="TPS67" s="2"/>
      <c r="TPT67" s="2"/>
      <c r="TPU67" s="2"/>
      <c r="TPV67" s="2"/>
      <c r="TPW67" s="2"/>
      <c r="TPX67" s="2"/>
      <c r="TPY67" s="2"/>
      <c r="TPZ67" s="2"/>
      <c r="TQA67" s="2"/>
      <c r="TQB67" s="2"/>
      <c r="TQC67" s="2"/>
      <c r="TQD67" s="2"/>
      <c r="TQE67" s="2"/>
      <c r="TQF67" s="2"/>
      <c r="TQG67" s="2"/>
      <c r="TQH67" s="2"/>
      <c r="TQI67" s="2"/>
      <c r="TQJ67" s="2"/>
      <c r="TQK67" s="2"/>
      <c r="TQL67" s="2"/>
      <c r="TQM67" s="2"/>
      <c r="TQN67" s="2"/>
      <c r="TQO67" s="2"/>
      <c r="TQP67" s="2"/>
      <c r="TQQ67" s="2"/>
      <c r="TQR67" s="2"/>
      <c r="TQS67" s="2"/>
      <c r="TQT67" s="2"/>
      <c r="TQU67" s="2"/>
      <c r="TQV67" s="2"/>
      <c r="TQW67" s="2"/>
      <c r="TQX67" s="2"/>
      <c r="TQY67" s="2"/>
      <c r="TQZ67" s="2"/>
      <c r="TRA67" s="2"/>
      <c r="TRB67" s="2"/>
      <c r="TRC67" s="2"/>
      <c r="TRD67" s="2"/>
      <c r="TRE67" s="2"/>
      <c r="TRF67" s="2"/>
      <c r="TRG67" s="2"/>
      <c r="TRH67" s="2"/>
      <c r="TRI67" s="2"/>
      <c r="TRJ67" s="2"/>
      <c r="TRK67" s="2"/>
      <c r="TRL67" s="2"/>
      <c r="TRM67" s="2"/>
      <c r="TRN67" s="2"/>
      <c r="TRO67" s="2"/>
      <c r="TRP67" s="2"/>
      <c r="TRQ67" s="2"/>
      <c r="TRR67" s="2"/>
      <c r="TRS67" s="2"/>
      <c r="TRT67" s="2"/>
      <c r="TRU67" s="2"/>
      <c r="TRV67" s="2"/>
      <c r="TRW67" s="2"/>
      <c r="TRX67" s="2"/>
      <c r="TRY67" s="2"/>
      <c r="TRZ67" s="2"/>
      <c r="TSA67" s="2"/>
      <c r="TSB67" s="2"/>
      <c r="TSC67" s="2"/>
      <c r="TSD67" s="2"/>
      <c r="TSE67" s="2"/>
      <c r="TSF67" s="2"/>
      <c r="TSG67" s="2"/>
      <c r="TSH67" s="2"/>
      <c r="TSI67" s="2"/>
      <c r="TSJ67" s="2"/>
      <c r="TSK67" s="2"/>
      <c r="TSL67" s="2"/>
      <c r="TSM67" s="2"/>
      <c r="TSN67" s="2"/>
      <c r="TSO67" s="2"/>
      <c r="TSP67" s="2"/>
      <c r="TSQ67" s="2"/>
      <c r="TSR67" s="2"/>
      <c r="TSS67" s="2"/>
      <c r="TST67" s="2"/>
      <c r="TSU67" s="2"/>
      <c r="TSV67" s="2"/>
      <c r="TSW67" s="2"/>
      <c r="TSX67" s="2"/>
      <c r="TSY67" s="2"/>
      <c r="TSZ67" s="2"/>
      <c r="TTA67" s="2"/>
      <c r="TTB67" s="2"/>
      <c r="TTC67" s="2"/>
      <c r="TTD67" s="2"/>
      <c r="TTE67" s="2"/>
      <c r="TTF67" s="2"/>
      <c r="TTG67" s="2"/>
      <c r="TTH67" s="2"/>
      <c r="TTI67" s="2"/>
      <c r="TTJ67" s="2"/>
      <c r="TTK67" s="2"/>
      <c r="TTL67" s="2"/>
      <c r="TTM67" s="2"/>
      <c r="TTN67" s="2"/>
      <c r="TTO67" s="2"/>
      <c r="TTP67" s="2"/>
      <c r="TTQ67" s="2"/>
      <c r="TTR67" s="2"/>
      <c r="TTS67" s="2"/>
      <c r="TTT67" s="2"/>
      <c r="TTU67" s="2"/>
      <c r="TTV67" s="2"/>
      <c r="TTW67" s="2"/>
      <c r="TTX67" s="2"/>
      <c r="TTY67" s="2"/>
      <c r="TTZ67" s="2"/>
      <c r="TUA67" s="2"/>
      <c r="TUB67" s="2"/>
      <c r="TUC67" s="2"/>
      <c r="TUD67" s="2"/>
      <c r="TUE67" s="2"/>
      <c r="TUF67" s="2"/>
      <c r="TUG67" s="2"/>
      <c r="TUH67" s="2"/>
      <c r="TUI67" s="2"/>
      <c r="TUJ67" s="2"/>
      <c r="TUK67" s="2"/>
      <c r="TUL67" s="2"/>
      <c r="TUM67" s="2"/>
      <c r="TUN67" s="2"/>
      <c r="TUO67" s="2"/>
      <c r="TUP67" s="2"/>
      <c r="TUQ67" s="2"/>
      <c r="TUR67" s="2"/>
      <c r="TUS67" s="2"/>
      <c r="TUT67" s="2"/>
      <c r="TUU67" s="2"/>
      <c r="TUV67" s="2"/>
      <c r="TUW67" s="2"/>
      <c r="TUX67" s="2"/>
      <c r="TUY67" s="2"/>
      <c r="TUZ67" s="2"/>
      <c r="TVA67" s="2"/>
      <c r="TVB67" s="2"/>
      <c r="TVC67" s="2"/>
      <c r="TVD67" s="2"/>
      <c r="TVE67" s="2"/>
      <c r="TVF67" s="2"/>
      <c r="TVG67" s="2"/>
      <c r="TVH67" s="2"/>
      <c r="TVI67" s="2"/>
      <c r="TVJ67" s="2"/>
      <c r="TVK67" s="2"/>
      <c r="TVL67" s="2"/>
      <c r="TVM67" s="2"/>
      <c r="TVN67" s="2"/>
      <c r="TVO67" s="2"/>
      <c r="TVP67" s="2"/>
      <c r="TVQ67" s="2"/>
      <c r="TVR67" s="2"/>
      <c r="TVS67" s="2"/>
      <c r="TVT67" s="2"/>
      <c r="TVU67" s="2"/>
      <c r="TVV67" s="2"/>
      <c r="TVW67" s="2"/>
      <c r="TVX67" s="2"/>
      <c r="TVY67" s="2"/>
      <c r="TVZ67" s="2"/>
      <c r="TWA67" s="2"/>
      <c r="TWB67" s="2"/>
      <c r="TWC67" s="2"/>
      <c r="TWD67" s="2"/>
      <c r="TWE67" s="2"/>
      <c r="TWF67" s="2"/>
      <c r="TWG67" s="2"/>
      <c r="TWH67" s="2"/>
      <c r="TWI67" s="2"/>
      <c r="TWJ67" s="2"/>
      <c r="TWK67" s="2"/>
      <c r="TWL67" s="2"/>
      <c r="TWM67" s="2"/>
      <c r="TWN67" s="2"/>
      <c r="TWO67" s="2"/>
      <c r="TWP67" s="2"/>
      <c r="TWQ67" s="2"/>
      <c r="TWR67" s="2"/>
      <c r="TWS67" s="2"/>
      <c r="TWT67" s="2"/>
      <c r="TWU67" s="2"/>
      <c r="TWV67" s="2"/>
      <c r="TWW67" s="2"/>
      <c r="TWX67" s="2"/>
      <c r="TWY67" s="2"/>
      <c r="TWZ67" s="2"/>
      <c r="TXA67" s="2"/>
      <c r="TXB67" s="2"/>
      <c r="TXC67" s="2"/>
      <c r="TXD67" s="2"/>
      <c r="TXE67" s="2"/>
      <c r="TXF67" s="2"/>
      <c r="TXG67" s="2"/>
      <c r="TXH67" s="2"/>
      <c r="TXI67" s="2"/>
      <c r="TXJ67" s="2"/>
      <c r="TXK67" s="2"/>
      <c r="TXL67" s="2"/>
      <c r="TXM67" s="2"/>
      <c r="TXN67" s="2"/>
      <c r="TXO67" s="2"/>
      <c r="TXP67" s="2"/>
      <c r="TXQ67" s="2"/>
      <c r="TXR67" s="2"/>
      <c r="TXS67" s="2"/>
      <c r="TXT67" s="2"/>
      <c r="TXU67" s="2"/>
      <c r="TXV67" s="2"/>
      <c r="TXW67" s="2"/>
      <c r="TXX67" s="2"/>
      <c r="TXY67" s="2"/>
      <c r="TXZ67" s="2"/>
      <c r="TYA67" s="2"/>
      <c r="TYB67" s="2"/>
      <c r="TYC67" s="2"/>
      <c r="TYD67" s="2"/>
      <c r="TYE67" s="2"/>
      <c r="TYF67" s="2"/>
      <c r="TYG67" s="2"/>
      <c r="TYH67" s="2"/>
      <c r="TYI67" s="2"/>
      <c r="TYJ67" s="2"/>
      <c r="TYK67" s="2"/>
      <c r="TYL67" s="2"/>
      <c r="TYM67" s="2"/>
      <c r="TYN67" s="2"/>
      <c r="TYO67" s="2"/>
      <c r="TYP67" s="2"/>
      <c r="TYQ67" s="2"/>
      <c r="TYR67" s="2"/>
      <c r="TYS67" s="2"/>
      <c r="TYT67" s="2"/>
      <c r="TYU67" s="2"/>
      <c r="TYV67" s="2"/>
      <c r="TYW67" s="2"/>
      <c r="TYX67" s="2"/>
      <c r="TYY67" s="2"/>
      <c r="TYZ67" s="2"/>
      <c r="TZA67" s="2"/>
      <c r="TZB67" s="2"/>
      <c r="TZC67" s="2"/>
      <c r="TZD67" s="2"/>
      <c r="TZE67" s="2"/>
      <c r="TZF67" s="2"/>
      <c r="TZG67" s="2"/>
      <c r="TZH67" s="2"/>
      <c r="TZI67" s="2"/>
      <c r="TZJ67" s="2"/>
      <c r="TZK67" s="2"/>
      <c r="TZL67" s="2"/>
      <c r="TZM67" s="2"/>
      <c r="TZN67" s="2"/>
      <c r="TZO67" s="2"/>
      <c r="TZP67" s="2"/>
      <c r="TZQ67" s="2"/>
      <c r="TZR67" s="2"/>
      <c r="TZS67" s="2"/>
      <c r="TZT67" s="2"/>
      <c r="TZU67" s="2"/>
      <c r="TZV67" s="2"/>
      <c r="TZW67" s="2"/>
      <c r="TZX67" s="2"/>
      <c r="TZY67" s="2"/>
      <c r="TZZ67" s="2"/>
      <c r="UAA67" s="2"/>
      <c r="UAB67" s="2"/>
      <c r="UAC67" s="2"/>
      <c r="UAD67" s="2"/>
      <c r="UAE67" s="2"/>
      <c r="UAF67" s="2"/>
      <c r="UAG67" s="2"/>
      <c r="UAH67" s="2"/>
      <c r="UAI67" s="2"/>
      <c r="UAJ67" s="2"/>
      <c r="UAK67" s="2"/>
      <c r="UAL67" s="2"/>
      <c r="UAM67" s="2"/>
      <c r="UAN67" s="2"/>
      <c r="UAO67" s="2"/>
      <c r="UAP67" s="2"/>
      <c r="UAQ67" s="2"/>
      <c r="UAR67" s="2"/>
      <c r="UAS67" s="2"/>
      <c r="UAT67" s="2"/>
      <c r="UAU67" s="2"/>
      <c r="UAV67" s="2"/>
      <c r="UAW67" s="2"/>
      <c r="UAX67" s="2"/>
      <c r="UAY67" s="2"/>
      <c r="UAZ67" s="2"/>
      <c r="UBA67" s="2"/>
      <c r="UBB67" s="2"/>
      <c r="UBC67" s="2"/>
      <c r="UBD67" s="2"/>
      <c r="UBE67" s="2"/>
      <c r="UBF67" s="2"/>
      <c r="UBG67" s="2"/>
      <c r="UBH67" s="2"/>
      <c r="UBI67" s="2"/>
      <c r="UBJ67" s="2"/>
      <c r="UBK67" s="2"/>
      <c r="UBL67" s="2"/>
      <c r="UBM67" s="2"/>
      <c r="UBN67" s="2"/>
      <c r="UBO67" s="2"/>
      <c r="UBP67" s="2"/>
      <c r="UBQ67" s="2"/>
      <c r="UBR67" s="2"/>
      <c r="UBS67" s="2"/>
      <c r="UBT67" s="2"/>
      <c r="UBU67" s="2"/>
      <c r="UBV67" s="2"/>
      <c r="UBW67" s="2"/>
      <c r="UBX67" s="2"/>
      <c r="UBY67" s="2"/>
      <c r="UBZ67" s="2"/>
      <c r="UCA67" s="2"/>
      <c r="UCB67" s="2"/>
      <c r="UCC67" s="2"/>
      <c r="UCD67" s="2"/>
      <c r="UCE67" s="2"/>
      <c r="UCF67" s="2"/>
      <c r="UCG67" s="2"/>
      <c r="UCH67" s="2"/>
      <c r="UCI67" s="2"/>
      <c r="UCJ67" s="2"/>
      <c r="UCK67" s="2"/>
      <c r="UCL67" s="2"/>
      <c r="UCM67" s="2"/>
      <c r="UCN67" s="2"/>
      <c r="UCO67" s="2"/>
      <c r="UCP67" s="2"/>
      <c r="UCQ67" s="2"/>
      <c r="UCR67" s="2"/>
      <c r="UCS67" s="2"/>
      <c r="UCT67" s="2"/>
      <c r="UCU67" s="2"/>
      <c r="UCV67" s="2"/>
      <c r="UCW67" s="2"/>
      <c r="UCX67" s="2"/>
      <c r="UCY67" s="2"/>
      <c r="UCZ67" s="2"/>
      <c r="UDA67" s="2"/>
      <c r="UDB67" s="2"/>
      <c r="UDC67" s="2"/>
      <c r="UDD67" s="2"/>
      <c r="UDE67" s="2"/>
      <c r="UDF67" s="2"/>
      <c r="UDG67" s="2"/>
      <c r="UDH67" s="2"/>
      <c r="UDI67" s="2"/>
      <c r="UDJ67" s="2"/>
      <c r="UDK67" s="2"/>
      <c r="UDL67" s="2"/>
      <c r="UDM67" s="2"/>
      <c r="UDN67" s="2"/>
      <c r="UDO67" s="2"/>
      <c r="UDP67" s="2"/>
      <c r="UDQ67" s="2"/>
      <c r="UDR67" s="2"/>
      <c r="UDS67" s="2"/>
      <c r="UDT67" s="2"/>
      <c r="UDU67" s="2"/>
      <c r="UDV67" s="2"/>
      <c r="UDW67" s="2"/>
      <c r="UDX67" s="2"/>
      <c r="UDY67" s="2"/>
      <c r="UDZ67" s="2"/>
      <c r="UEA67" s="2"/>
      <c r="UEB67" s="2"/>
      <c r="UEC67" s="2"/>
      <c r="UED67" s="2"/>
      <c r="UEE67" s="2"/>
      <c r="UEF67" s="2"/>
      <c r="UEG67" s="2"/>
      <c r="UEH67" s="2"/>
      <c r="UEI67" s="2"/>
      <c r="UEJ67" s="2"/>
      <c r="UEK67" s="2"/>
      <c r="UEL67" s="2"/>
      <c r="UEM67" s="2"/>
      <c r="UEN67" s="2"/>
      <c r="UEO67" s="2"/>
      <c r="UEP67" s="2"/>
      <c r="UEQ67" s="2"/>
      <c r="UER67" s="2"/>
      <c r="UES67" s="2"/>
      <c r="UET67" s="2"/>
      <c r="UEU67" s="2"/>
      <c r="UEV67" s="2"/>
      <c r="UEW67" s="2"/>
      <c r="UEX67" s="2"/>
      <c r="UEY67" s="2"/>
      <c r="UEZ67" s="2"/>
      <c r="UFA67" s="2"/>
      <c r="UFB67" s="2"/>
      <c r="UFC67" s="2"/>
      <c r="UFD67" s="2"/>
      <c r="UFE67" s="2"/>
      <c r="UFF67" s="2"/>
      <c r="UFG67" s="2"/>
      <c r="UFH67" s="2"/>
      <c r="UFI67" s="2"/>
      <c r="UFJ67" s="2"/>
      <c r="UFK67" s="2"/>
      <c r="UFL67" s="2"/>
      <c r="UFM67" s="2"/>
      <c r="UFN67" s="2"/>
      <c r="UFO67" s="2"/>
      <c r="UFP67" s="2"/>
      <c r="UFQ67" s="2"/>
      <c r="UFR67" s="2"/>
      <c r="UFS67" s="2"/>
      <c r="UFT67" s="2"/>
      <c r="UFU67" s="2"/>
      <c r="UFV67" s="2"/>
      <c r="UFW67" s="2"/>
      <c r="UFX67" s="2"/>
      <c r="UFY67" s="2"/>
      <c r="UFZ67" s="2"/>
      <c r="UGA67" s="2"/>
      <c r="UGB67" s="2"/>
      <c r="UGC67" s="2"/>
      <c r="UGD67" s="2"/>
      <c r="UGE67" s="2"/>
      <c r="UGF67" s="2"/>
      <c r="UGG67" s="2"/>
      <c r="UGH67" s="2"/>
      <c r="UGI67" s="2"/>
      <c r="UGJ67" s="2"/>
      <c r="UGK67" s="2"/>
      <c r="UGL67" s="2"/>
      <c r="UGM67" s="2"/>
      <c r="UGN67" s="2"/>
      <c r="UGO67" s="2"/>
      <c r="UGP67" s="2"/>
      <c r="UGQ67" s="2"/>
      <c r="UGR67" s="2"/>
      <c r="UGS67" s="2"/>
      <c r="UGT67" s="2"/>
      <c r="UGU67" s="2"/>
      <c r="UGV67" s="2"/>
      <c r="UGW67" s="2"/>
      <c r="UGX67" s="2"/>
      <c r="UGY67" s="2"/>
      <c r="UGZ67" s="2"/>
      <c r="UHA67" s="2"/>
      <c r="UHB67" s="2"/>
      <c r="UHC67" s="2"/>
      <c r="UHD67" s="2"/>
      <c r="UHE67" s="2"/>
      <c r="UHF67" s="2"/>
      <c r="UHG67" s="2"/>
      <c r="UHH67" s="2"/>
      <c r="UHI67" s="2"/>
      <c r="UHJ67" s="2"/>
      <c r="UHK67" s="2"/>
      <c r="UHL67" s="2"/>
      <c r="UHM67" s="2"/>
      <c r="UHN67" s="2"/>
      <c r="UHO67" s="2"/>
      <c r="UHP67" s="2"/>
      <c r="UHQ67" s="2"/>
      <c r="UHR67" s="2"/>
      <c r="UHS67" s="2"/>
      <c r="UHT67" s="2"/>
      <c r="UHU67" s="2"/>
      <c r="UHV67" s="2"/>
      <c r="UHW67" s="2"/>
      <c r="UHX67" s="2"/>
      <c r="UHY67" s="2"/>
      <c r="UHZ67" s="2"/>
      <c r="UIA67" s="2"/>
      <c r="UIB67" s="2"/>
      <c r="UIC67" s="2"/>
      <c r="UID67" s="2"/>
      <c r="UIE67" s="2"/>
      <c r="UIF67" s="2"/>
      <c r="UIG67" s="2"/>
      <c r="UIH67" s="2"/>
      <c r="UII67" s="2"/>
      <c r="UIJ67" s="2"/>
      <c r="UIK67" s="2"/>
      <c r="UIL67" s="2"/>
      <c r="UIM67" s="2"/>
      <c r="UIN67" s="2"/>
      <c r="UIO67" s="2"/>
      <c r="UIP67" s="2"/>
      <c r="UIQ67" s="2"/>
      <c r="UIR67" s="2"/>
      <c r="UIS67" s="2"/>
      <c r="UIT67" s="2"/>
      <c r="UIU67" s="2"/>
      <c r="UIV67" s="2"/>
      <c r="UIW67" s="2"/>
      <c r="UIX67" s="2"/>
      <c r="UIY67" s="2"/>
      <c r="UIZ67" s="2"/>
      <c r="UJA67" s="2"/>
      <c r="UJB67" s="2"/>
      <c r="UJC67" s="2"/>
      <c r="UJD67" s="2"/>
      <c r="UJE67" s="2"/>
      <c r="UJF67" s="2"/>
      <c r="UJG67" s="2"/>
      <c r="UJH67" s="2"/>
      <c r="UJI67" s="2"/>
      <c r="UJJ67" s="2"/>
      <c r="UJK67" s="2"/>
      <c r="UJL67" s="2"/>
      <c r="UJM67" s="2"/>
      <c r="UJN67" s="2"/>
      <c r="UJO67" s="2"/>
      <c r="UJP67" s="2"/>
      <c r="UJQ67" s="2"/>
      <c r="UJR67" s="2"/>
      <c r="UJS67" s="2"/>
      <c r="UJT67" s="2"/>
      <c r="UJU67" s="2"/>
      <c r="UJV67" s="2"/>
      <c r="UJW67" s="2"/>
      <c r="UJX67" s="2"/>
      <c r="UJY67" s="2"/>
      <c r="UJZ67" s="2"/>
      <c r="UKA67" s="2"/>
      <c r="UKB67" s="2"/>
      <c r="UKC67" s="2"/>
      <c r="UKD67" s="2"/>
      <c r="UKE67" s="2"/>
      <c r="UKF67" s="2"/>
      <c r="UKG67" s="2"/>
      <c r="UKH67" s="2"/>
      <c r="UKI67" s="2"/>
      <c r="UKJ67" s="2"/>
      <c r="UKK67" s="2"/>
      <c r="UKL67" s="2"/>
      <c r="UKM67" s="2"/>
      <c r="UKN67" s="2"/>
      <c r="UKO67" s="2"/>
      <c r="UKP67" s="2"/>
      <c r="UKQ67" s="2"/>
      <c r="UKR67" s="2"/>
      <c r="UKS67" s="2"/>
      <c r="UKT67" s="2"/>
      <c r="UKU67" s="2"/>
      <c r="UKV67" s="2"/>
      <c r="UKW67" s="2"/>
      <c r="UKX67" s="2"/>
      <c r="UKY67" s="2"/>
      <c r="UKZ67" s="2"/>
      <c r="ULA67" s="2"/>
      <c r="ULB67" s="2"/>
      <c r="ULC67" s="2"/>
      <c r="ULD67" s="2"/>
      <c r="ULE67" s="2"/>
      <c r="ULF67" s="2"/>
      <c r="ULG67" s="2"/>
      <c r="ULH67" s="2"/>
      <c r="ULI67" s="2"/>
      <c r="ULJ67" s="2"/>
      <c r="ULK67" s="2"/>
      <c r="ULL67" s="2"/>
      <c r="ULM67" s="2"/>
      <c r="ULN67" s="2"/>
      <c r="ULO67" s="2"/>
      <c r="ULP67" s="2"/>
      <c r="ULQ67" s="2"/>
      <c r="ULR67" s="2"/>
      <c r="ULS67" s="2"/>
      <c r="ULT67" s="2"/>
      <c r="ULU67" s="2"/>
      <c r="ULV67" s="2"/>
      <c r="ULW67" s="2"/>
      <c r="ULX67" s="2"/>
      <c r="ULY67" s="2"/>
      <c r="ULZ67" s="2"/>
      <c r="UMA67" s="2"/>
      <c r="UMB67" s="2"/>
      <c r="UMC67" s="2"/>
      <c r="UMD67" s="2"/>
      <c r="UME67" s="2"/>
      <c r="UMF67" s="2"/>
      <c r="UMG67" s="2"/>
      <c r="UMH67" s="2"/>
      <c r="UMI67" s="2"/>
      <c r="UMJ67" s="2"/>
      <c r="UMK67" s="2"/>
      <c r="UML67" s="2"/>
      <c r="UMM67" s="2"/>
      <c r="UMN67" s="2"/>
      <c r="UMO67" s="2"/>
      <c r="UMP67" s="2"/>
      <c r="UMQ67" s="2"/>
      <c r="UMR67" s="2"/>
      <c r="UMS67" s="2"/>
      <c r="UMT67" s="2"/>
      <c r="UMU67" s="2"/>
      <c r="UMV67" s="2"/>
      <c r="UMW67" s="2"/>
      <c r="UMX67" s="2"/>
      <c r="UMY67" s="2"/>
      <c r="UMZ67" s="2"/>
      <c r="UNA67" s="2"/>
      <c r="UNB67" s="2"/>
      <c r="UNC67" s="2"/>
      <c r="UND67" s="2"/>
      <c r="UNE67" s="2"/>
      <c r="UNF67" s="2"/>
      <c r="UNG67" s="2"/>
      <c r="UNH67" s="2"/>
      <c r="UNI67" s="2"/>
      <c r="UNJ67" s="2"/>
      <c r="UNK67" s="2"/>
      <c r="UNL67" s="2"/>
      <c r="UNM67" s="2"/>
      <c r="UNN67" s="2"/>
      <c r="UNO67" s="2"/>
      <c r="UNP67" s="2"/>
      <c r="UNQ67" s="2"/>
      <c r="UNR67" s="2"/>
      <c r="UNS67" s="2"/>
      <c r="UNT67" s="2"/>
      <c r="UNU67" s="2"/>
      <c r="UNV67" s="2"/>
      <c r="UNW67" s="2"/>
      <c r="UNX67" s="2"/>
      <c r="UNY67" s="2"/>
      <c r="UNZ67" s="2"/>
      <c r="UOA67" s="2"/>
      <c r="UOB67" s="2"/>
      <c r="UOC67" s="2"/>
      <c r="UOD67" s="2"/>
      <c r="UOE67" s="2"/>
      <c r="UOF67" s="2"/>
      <c r="UOG67" s="2"/>
      <c r="UOH67" s="2"/>
      <c r="UOI67" s="2"/>
      <c r="UOJ67" s="2"/>
      <c r="UOK67" s="2"/>
      <c r="UOL67" s="2"/>
      <c r="UOM67" s="2"/>
      <c r="UON67" s="2"/>
      <c r="UOO67" s="2"/>
      <c r="UOP67" s="2"/>
      <c r="UOQ67" s="2"/>
      <c r="UOR67" s="2"/>
      <c r="UOS67" s="2"/>
      <c r="UOT67" s="2"/>
      <c r="UOU67" s="2"/>
      <c r="UOV67" s="2"/>
      <c r="UOW67" s="2"/>
      <c r="UOX67" s="2"/>
      <c r="UOY67" s="2"/>
      <c r="UOZ67" s="2"/>
      <c r="UPA67" s="2"/>
      <c r="UPB67" s="2"/>
      <c r="UPC67" s="2"/>
      <c r="UPD67" s="2"/>
      <c r="UPE67" s="2"/>
      <c r="UPF67" s="2"/>
      <c r="UPG67" s="2"/>
      <c r="UPH67" s="2"/>
      <c r="UPI67" s="2"/>
      <c r="UPJ67" s="2"/>
      <c r="UPK67" s="2"/>
      <c r="UPL67" s="2"/>
      <c r="UPM67" s="2"/>
      <c r="UPN67" s="2"/>
      <c r="UPO67" s="2"/>
      <c r="UPP67" s="2"/>
      <c r="UPQ67" s="2"/>
      <c r="UPR67" s="2"/>
      <c r="UPS67" s="2"/>
      <c r="UPT67" s="2"/>
      <c r="UPU67" s="2"/>
      <c r="UPV67" s="2"/>
      <c r="UPW67" s="2"/>
      <c r="UPX67" s="2"/>
      <c r="UPY67" s="2"/>
      <c r="UPZ67" s="2"/>
      <c r="UQA67" s="2"/>
      <c r="UQB67" s="2"/>
      <c r="UQC67" s="2"/>
      <c r="UQD67" s="2"/>
      <c r="UQE67" s="2"/>
      <c r="UQF67" s="2"/>
      <c r="UQG67" s="2"/>
      <c r="UQH67" s="2"/>
      <c r="UQI67" s="2"/>
      <c r="UQJ67" s="2"/>
      <c r="UQK67" s="2"/>
      <c r="UQL67" s="2"/>
      <c r="UQM67" s="2"/>
      <c r="UQN67" s="2"/>
      <c r="UQO67" s="2"/>
      <c r="UQP67" s="2"/>
      <c r="UQQ67" s="2"/>
      <c r="UQR67" s="2"/>
      <c r="UQS67" s="2"/>
      <c r="UQT67" s="2"/>
      <c r="UQU67" s="2"/>
      <c r="UQV67" s="2"/>
      <c r="UQW67" s="2"/>
      <c r="UQX67" s="2"/>
      <c r="UQY67" s="2"/>
      <c r="UQZ67" s="2"/>
      <c r="URA67" s="2"/>
      <c r="URB67" s="2"/>
      <c r="URC67" s="2"/>
      <c r="URD67" s="2"/>
      <c r="URE67" s="2"/>
      <c r="URF67" s="2"/>
      <c r="URG67" s="2"/>
      <c r="URH67" s="2"/>
      <c r="URI67" s="2"/>
      <c r="URJ67" s="2"/>
      <c r="URK67" s="2"/>
      <c r="URL67" s="2"/>
      <c r="URM67" s="2"/>
      <c r="URN67" s="2"/>
      <c r="URO67" s="2"/>
      <c r="URP67" s="2"/>
      <c r="URQ67" s="2"/>
      <c r="URR67" s="2"/>
      <c r="URS67" s="2"/>
      <c r="URT67" s="2"/>
      <c r="URU67" s="2"/>
      <c r="URV67" s="2"/>
      <c r="URW67" s="2"/>
      <c r="URX67" s="2"/>
      <c r="URY67" s="2"/>
      <c r="URZ67" s="2"/>
      <c r="USA67" s="2"/>
      <c r="USB67" s="2"/>
      <c r="USC67" s="2"/>
      <c r="USD67" s="2"/>
      <c r="USE67" s="2"/>
      <c r="USF67" s="2"/>
      <c r="USG67" s="2"/>
      <c r="USH67" s="2"/>
      <c r="USI67" s="2"/>
      <c r="USJ67" s="2"/>
      <c r="USK67" s="2"/>
      <c r="USL67" s="2"/>
      <c r="USM67" s="2"/>
      <c r="USN67" s="2"/>
      <c r="USO67" s="2"/>
      <c r="USP67" s="2"/>
      <c r="USQ67" s="2"/>
      <c r="USR67" s="2"/>
      <c r="USS67" s="2"/>
      <c r="UST67" s="2"/>
      <c r="USU67" s="2"/>
      <c r="USV67" s="2"/>
      <c r="USW67" s="2"/>
      <c r="USX67" s="2"/>
      <c r="USY67" s="2"/>
      <c r="USZ67" s="2"/>
      <c r="UTA67" s="2"/>
      <c r="UTB67" s="2"/>
      <c r="UTC67" s="2"/>
      <c r="UTD67" s="2"/>
      <c r="UTE67" s="2"/>
      <c r="UTF67" s="2"/>
      <c r="UTG67" s="2"/>
      <c r="UTH67" s="2"/>
      <c r="UTI67" s="2"/>
      <c r="UTJ67" s="2"/>
      <c r="UTK67" s="2"/>
      <c r="UTL67" s="2"/>
      <c r="UTM67" s="2"/>
      <c r="UTN67" s="2"/>
      <c r="UTO67" s="2"/>
      <c r="UTP67" s="2"/>
      <c r="UTQ67" s="2"/>
      <c r="UTR67" s="2"/>
      <c r="UTS67" s="2"/>
      <c r="UTT67" s="2"/>
      <c r="UTU67" s="2"/>
      <c r="UTV67" s="2"/>
      <c r="UTW67" s="2"/>
      <c r="UTX67" s="2"/>
      <c r="UTY67" s="2"/>
      <c r="UTZ67" s="2"/>
      <c r="UUA67" s="2"/>
      <c r="UUB67" s="2"/>
      <c r="UUC67" s="2"/>
      <c r="UUD67" s="2"/>
      <c r="UUE67" s="2"/>
      <c r="UUF67" s="2"/>
      <c r="UUG67" s="2"/>
      <c r="UUH67" s="2"/>
      <c r="UUI67" s="2"/>
      <c r="UUJ67" s="2"/>
      <c r="UUK67" s="2"/>
      <c r="UUL67" s="2"/>
      <c r="UUM67" s="2"/>
      <c r="UUN67" s="2"/>
      <c r="UUO67" s="2"/>
      <c r="UUP67" s="2"/>
      <c r="UUQ67" s="2"/>
      <c r="UUR67" s="2"/>
      <c r="UUS67" s="2"/>
      <c r="UUT67" s="2"/>
      <c r="UUU67" s="2"/>
      <c r="UUV67" s="2"/>
      <c r="UUW67" s="2"/>
      <c r="UUX67" s="2"/>
      <c r="UUY67" s="2"/>
      <c r="UUZ67" s="2"/>
      <c r="UVA67" s="2"/>
      <c r="UVB67" s="2"/>
      <c r="UVC67" s="2"/>
      <c r="UVD67" s="2"/>
      <c r="UVE67" s="2"/>
      <c r="UVF67" s="2"/>
      <c r="UVG67" s="2"/>
      <c r="UVH67" s="2"/>
      <c r="UVI67" s="2"/>
      <c r="UVJ67" s="2"/>
      <c r="UVK67" s="2"/>
      <c r="UVL67" s="2"/>
      <c r="UVM67" s="2"/>
      <c r="UVN67" s="2"/>
      <c r="UVO67" s="2"/>
      <c r="UVP67" s="2"/>
      <c r="UVQ67" s="2"/>
      <c r="UVR67" s="2"/>
      <c r="UVS67" s="2"/>
      <c r="UVT67" s="2"/>
      <c r="UVU67" s="2"/>
      <c r="UVV67" s="2"/>
      <c r="UVW67" s="2"/>
      <c r="UVX67" s="2"/>
      <c r="UVY67" s="2"/>
      <c r="UVZ67" s="2"/>
      <c r="UWA67" s="2"/>
      <c r="UWB67" s="2"/>
      <c r="UWC67" s="2"/>
      <c r="UWD67" s="2"/>
      <c r="UWE67" s="2"/>
      <c r="UWF67" s="2"/>
      <c r="UWG67" s="2"/>
      <c r="UWH67" s="2"/>
      <c r="UWI67" s="2"/>
      <c r="UWJ67" s="2"/>
      <c r="UWK67" s="2"/>
      <c r="UWL67" s="2"/>
      <c r="UWM67" s="2"/>
      <c r="UWN67" s="2"/>
      <c r="UWO67" s="2"/>
      <c r="UWP67" s="2"/>
      <c r="UWQ67" s="2"/>
      <c r="UWR67" s="2"/>
      <c r="UWS67" s="2"/>
      <c r="UWT67" s="2"/>
      <c r="UWU67" s="2"/>
      <c r="UWV67" s="2"/>
      <c r="UWW67" s="2"/>
      <c r="UWX67" s="2"/>
      <c r="UWY67" s="2"/>
      <c r="UWZ67" s="2"/>
      <c r="UXA67" s="2"/>
      <c r="UXB67" s="2"/>
      <c r="UXC67" s="2"/>
      <c r="UXD67" s="2"/>
      <c r="UXE67" s="2"/>
      <c r="UXF67" s="2"/>
      <c r="UXG67" s="2"/>
      <c r="UXH67" s="2"/>
      <c r="UXI67" s="2"/>
      <c r="UXJ67" s="2"/>
      <c r="UXK67" s="2"/>
      <c r="UXL67" s="2"/>
      <c r="UXM67" s="2"/>
      <c r="UXN67" s="2"/>
      <c r="UXO67" s="2"/>
      <c r="UXP67" s="2"/>
      <c r="UXQ67" s="2"/>
      <c r="UXR67" s="2"/>
      <c r="UXS67" s="2"/>
      <c r="UXT67" s="2"/>
      <c r="UXU67" s="2"/>
      <c r="UXV67" s="2"/>
      <c r="UXW67" s="2"/>
      <c r="UXX67" s="2"/>
      <c r="UXY67" s="2"/>
      <c r="UXZ67" s="2"/>
      <c r="UYA67" s="2"/>
      <c r="UYB67" s="2"/>
      <c r="UYC67" s="2"/>
      <c r="UYD67" s="2"/>
      <c r="UYE67" s="2"/>
      <c r="UYF67" s="2"/>
      <c r="UYG67" s="2"/>
      <c r="UYH67" s="2"/>
      <c r="UYI67" s="2"/>
      <c r="UYJ67" s="2"/>
      <c r="UYK67" s="2"/>
      <c r="UYL67" s="2"/>
      <c r="UYM67" s="2"/>
      <c r="UYN67" s="2"/>
      <c r="UYO67" s="2"/>
      <c r="UYP67" s="2"/>
      <c r="UYQ67" s="2"/>
      <c r="UYR67" s="2"/>
      <c r="UYS67" s="2"/>
      <c r="UYT67" s="2"/>
      <c r="UYU67" s="2"/>
      <c r="UYV67" s="2"/>
      <c r="UYW67" s="2"/>
      <c r="UYX67" s="2"/>
      <c r="UYY67" s="2"/>
      <c r="UYZ67" s="2"/>
      <c r="UZA67" s="2"/>
      <c r="UZB67" s="2"/>
      <c r="UZC67" s="2"/>
      <c r="UZD67" s="2"/>
      <c r="UZE67" s="2"/>
      <c r="UZF67" s="2"/>
      <c r="UZG67" s="2"/>
      <c r="UZH67" s="2"/>
      <c r="UZI67" s="2"/>
      <c r="UZJ67" s="2"/>
      <c r="UZK67" s="2"/>
      <c r="UZL67" s="2"/>
      <c r="UZM67" s="2"/>
      <c r="UZN67" s="2"/>
      <c r="UZO67" s="2"/>
      <c r="UZP67" s="2"/>
      <c r="UZQ67" s="2"/>
      <c r="UZR67" s="2"/>
      <c r="UZS67" s="2"/>
      <c r="UZT67" s="2"/>
      <c r="UZU67" s="2"/>
      <c r="UZV67" s="2"/>
      <c r="UZW67" s="2"/>
      <c r="UZX67" s="2"/>
      <c r="UZY67" s="2"/>
      <c r="UZZ67" s="2"/>
      <c r="VAA67" s="2"/>
      <c r="VAB67" s="2"/>
      <c r="VAC67" s="2"/>
      <c r="VAD67" s="2"/>
      <c r="VAE67" s="2"/>
      <c r="VAF67" s="2"/>
      <c r="VAG67" s="2"/>
      <c r="VAH67" s="2"/>
      <c r="VAI67" s="2"/>
      <c r="VAJ67" s="2"/>
      <c r="VAK67" s="2"/>
      <c r="VAL67" s="2"/>
      <c r="VAM67" s="2"/>
      <c r="VAN67" s="2"/>
      <c r="VAO67" s="2"/>
      <c r="VAP67" s="2"/>
      <c r="VAQ67" s="2"/>
      <c r="VAR67" s="2"/>
      <c r="VAS67" s="2"/>
      <c r="VAT67" s="2"/>
      <c r="VAU67" s="2"/>
      <c r="VAV67" s="2"/>
      <c r="VAW67" s="2"/>
      <c r="VAX67" s="2"/>
      <c r="VAY67" s="2"/>
      <c r="VAZ67" s="2"/>
      <c r="VBA67" s="2"/>
      <c r="VBB67" s="2"/>
      <c r="VBC67" s="2"/>
      <c r="VBD67" s="2"/>
      <c r="VBE67" s="2"/>
      <c r="VBF67" s="2"/>
      <c r="VBG67" s="2"/>
      <c r="VBH67" s="2"/>
      <c r="VBI67" s="2"/>
      <c r="VBJ67" s="2"/>
      <c r="VBK67" s="2"/>
      <c r="VBL67" s="2"/>
      <c r="VBM67" s="2"/>
      <c r="VBN67" s="2"/>
      <c r="VBO67" s="2"/>
      <c r="VBP67" s="2"/>
      <c r="VBQ67" s="2"/>
      <c r="VBR67" s="2"/>
      <c r="VBS67" s="2"/>
      <c r="VBT67" s="2"/>
      <c r="VBU67" s="2"/>
      <c r="VBV67" s="2"/>
      <c r="VBW67" s="2"/>
      <c r="VBX67" s="2"/>
      <c r="VBY67" s="2"/>
      <c r="VBZ67" s="2"/>
      <c r="VCA67" s="2"/>
      <c r="VCB67" s="2"/>
      <c r="VCC67" s="2"/>
      <c r="VCD67" s="2"/>
      <c r="VCE67" s="2"/>
      <c r="VCF67" s="2"/>
      <c r="VCG67" s="2"/>
      <c r="VCH67" s="2"/>
      <c r="VCI67" s="2"/>
      <c r="VCJ67" s="2"/>
      <c r="VCK67" s="2"/>
      <c r="VCL67" s="2"/>
      <c r="VCM67" s="2"/>
      <c r="VCN67" s="2"/>
      <c r="VCO67" s="2"/>
      <c r="VCP67" s="2"/>
      <c r="VCQ67" s="2"/>
      <c r="VCR67" s="2"/>
      <c r="VCS67" s="2"/>
      <c r="VCT67" s="2"/>
      <c r="VCU67" s="2"/>
      <c r="VCV67" s="2"/>
      <c r="VCW67" s="2"/>
      <c r="VCX67" s="2"/>
      <c r="VCY67" s="2"/>
      <c r="VCZ67" s="2"/>
      <c r="VDA67" s="2"/>
      <c r="VDB67" s="2"/>
      <c r="VDC67" s="2"/>
      <c r="VDD67" s="2"/>
      <c r="VDE67" s="2"/>
      <c r="VDF67" s="2"/>
      <c r="VDG67" s="2"/>
      <c r="VDH67" s="2"/>
      <c r="VDI67" s="2"/>
      <c r="VDJ67" s="2"/>
      <c r="VDK67" s="2"/>
      <c r="VDL67" s="2"/>
      <c r="VDM67" s="2"/>
      <c r="VDN67" s="2"/>
      <c r="VDO67" s="2"/>
      <c r="VDP67" s="2"/>
      <c r="VDQ67" s="2"/>
      <c r="VDR67" s="2"/>
      <c r="VDS67" s="2"/>
      <c r="VDT67" s="2"/>
      <c r="VDU67" s="2"/>
      <c r="VDV67" s="2"/>
      <c r="VDW67" s="2"/>
      <c r="VDX67" s="2"/>
      <c r="VDY67" s="2"/>
      <c r="VDZ67" s="2"/>
      <c r="VEA67" s="2"/>
      <c r="VEB67" s="2"/>
      <c r="VEC67" s="2"/>
      <c r="VED67" s="2"/>
      <c r="VEE67" s="2"/>
      <c r="VEF67" s="2"/>
      <c r="VEG67" s="2"/>
      <c r="VEH67" s="2"/>
      <c r="VEI67" s="2"/>
      <c r="VEJ67" s="2"/>
      <c r="VEK67" s="2"/>
      <c r="VEL67" s="2"/>
      <c r="VEM67" s="2"/>
      <c r="VEN67" s="2"/>
      <c r="VEO67" s="2"/>
      <c r="VEP67" s="2"/>
      <c r="VEQ67" s="2"/>
      <c r="VER67" s="2"/>
      <c r="VES67" s="2"/>
      <c r="VET67" s="2"/>
      <c r="VEU67" s="2"/>
      <c r="VEV67" s="2"/>
      <c r="VEW67" s="2"/>
      <c r="VEX67" s="2"/>
      <c r="VEY67" s="2"/>
      <c r="VEZ67" s="2"/>
      <c r="VFA67" s="2"/>
      <c r="VFB67" s="2"/>
      <c r="VFC67" s="2"/>
      <c r="VFD67" s="2"/>
      <c r="VFE67" s="2"/>
      <c r="VFF67" s="2"/>
      <c r="VFG67" s="2"/>
      <c r="VFH67" s="2"/>
      <c r="VFI67" s="2"/>
      <c r="VFJ67" s="2"/>
      <c r="VFK67" s="2"/>
      <c r="VFL67" s="2"/>
      <c r="VFM67" s="2"/>
      <c r="VFN67" s="2"/>
      <c r="VFO67" s="2"/>
      <c r="VFP67" s="2"/>
      <c r="VFQ67" s="2"/>
      <c r="VFR67" s="2"/>
      <c r="VFS67" s="2"/>
      <c r="VFT67" s="2"/>
      <c r="VFU67" s="2"/>
      <c r="VFV67" s="2"/>
      <c r="VFW67" s="2"/>
      <c r="VFX67" s="2"/>
      <c r="VFY67" s="2"/>
      <c r="VFZ67" s="2"/>
      <c r="VGA67" s="2"/>
      <c r="VGB67" s="2"/>
      <c r="VGC67" s="2"/>
      <c r="VGD67" s="2"/>
      <c r="VGE67" s="2"/>
      <c r="VGF67" s="2"/>
      <c r="VGG67" s="2"/>
      <c r="VGH67" s="2"/>
      <c r="VGI67" s="2"/>
      <c r="VGJ67" s="2"/>
      <c r="VGK67" s="2"/>
      <c r="VGL67" s="2"/>
      <c r="VGM67" s="2"/>
      <c r="VGN67" s="2"/>
      <c r="VGO67" s="2"/>
      <c r="VGP67" s="2"/>
      <c r="VGQ67" s="2"/>
      <c r="VGR67" s="2"/>
      <c r="VGS67" s="2"/>
      <c r="VGT67" s="2"/>
      <c r="VGU67" s="2"/>
      <c r="VGV67" s="2"/>
      <c r="VGW67" s="2"/>
      <c r="VGX67" s="2"/>
      <c r="VGY67" s="2"/>
      <c r="VGZ67" s="2"/>
      <c r="VHA67" s="2"/>
      <c r="VHB67" s="2"/>
      <c r="VHC67" s="2"/>
      <c r="VHD67" s="2"/>
      <c r="VHE67" s="2"/>
      <c r="VHF67" s="2"/>
      <c r="VHG67" s="2"/>
      <c r="VHH67" s="2"/>
      <c r="VHI67" s="2"/>
      <c r="VHJ67" s="2"/>
      <c r="VHK67" s="2"/>
      <c r="VHL67" s="2"/>
      <c r="VHM67" s="2"/>
      <c r="VHN67" s="2"/>
      <c r="VHO67" s="2"/>
      <c r="VHP67" s="2"/>
      <c r="VHQ67" s="2"/>
      <c r="VHR67" s="2"/>
      <c r="VHS67" s="2"/>
      <c r="VHT67" s="2"/>
      <c r="VHU67" s="2"/>
      <c r="VHV67" s="2"/>
      <c r="VHW67" s="2"/>
      <c r="VHX67" s="2"/>
      <c r="VHY67" s="2"/>
      <c r="VHZ67" s="2"/>
      <c r="VIA67" s="2"/>
      <c r="VIB67" s="2"/>
      <c r="VIC67" s="2"/>
      <c r="VID67" s="2"/>
      <c r="VIE67" s="2"/>
      <c r="VIF67" s="2"/>
      <c r="VIG67" s="2"/>
      <c r="VIH67" s="2"/>
      <c r="VII67" s="2"/>
      <c r="VIJ67" s="2"/>
      <c r="VIK67" s="2"/>
      <c r="VIL67" s="2"/>
      <c r="VIM67" s="2"/>
      <c r="VIN67" s="2"/>
      <c r="VIO67" s="2"/>
      <c r="VIP67" s="2"/>
      <c r="VIQ67" s="2"/>
      <c r="VIR67" s="2"/>
      <c r="VIS67" s="2"/>
      <c r="VIT67" s="2"/>
      <c r="VIU67" s="2"/>
      <c r="VIV67" s="2"/>
      <c r="VIW67" s="2"/>
      <c r="VIX67" s="2"/>
      <c r="VIY67" s="2"/>
      <c r="VIZ67" s="2"/>
      <c r="VJA67" s="2"/>
      <c r="VJB67" s="2"/>
      <c r="VJC67" s="2"/>
      <c r="VJD67" s="2"/>
      <c r="VJE67" s="2"/>
      <c r="VJF67" s="2"/>
      <c r="VJG67" s="2"/>
      <c r="VJH67" s="2"/>
      <c r="VJI67" s="2"/>
      <c r="VJJ67" s="2"/>
      <c r="VJK67" s="2"/>
      <c r="VJL67" s="2"/>
      <c r="VJM67" s="2"/>
      <c r="VJN67" s="2"/>
      <c r="VJO67" s="2"/>
      <c r="VJP67" s="2"/>
      <c r="VJQ67" s="2"/>
      <c r="VJR67" s="2"/>
      <c r="VJS67" s="2"/>
      <c r="VJT67" s="2"/>
      <c r="VJU67" s="2"/>
      <c r="VJV67" s="2"/>
      <c r="VJW67" s="2"/>
      <c r="VJX67" s="2"/>
      <c r="VJY67" s="2"/>
      <c r="VJZ67" s="2"/>
      <c r="VKA67" s="2"/>
      <c r="VKB67" s="2"/>
      <c r="VKC67" s="2"/>
      <c r="VKD67" s="2"/>
      <c r="VKE67" s="2"/>
      <c r="VKF67" s="2"/>
      <c r="VKG67" s="2"/>
      <c r="VKH67" s="2"/>
      <c r="VKI67" s="2"/>
      <c r="VKJ67" s="2"/>
      <c r="VKK67" s="2"/>
      <c r="VKL67" s="2"/>
      <c r="VKM67" s="2"/>
      <c r="VKN67" s="2"/>
      <c r="VKO67" s="2"/>
      <c r="VKP67" s="2"/>
      <c r="VKQ67" s="2"/>
      <c r="VKR67" s="2"/>
      <c r="VKS67" s="2"/>
      <c r="VKT67" s="2"/>
      <c r="VKU67" s="2"/>
      <c r="VKV67" s="2"/>
      <c r="VKW67" s="2"/>
      <c r="VKX67" s="2"/>
      <c r="VKY67" s="2"/>
      <c r="VKZ67" s="2"/>
      <c r="VLA67" s="2"/>
      <c r="VLB67" s="2"/>
      <c r="VLC67" s="2"/>
      <c r="VLD67" s="2"/>
      <c r="VLE67" s="2"/>
      <c r="VLF67" s="2"/>
      <c r="VLG67" s="2"/>
      <c r="VLH67" s="2"/>
      <c r="VLI67" s="2"/>
      <c r="VLJ67" s="2"/>
      <c r="VLK67" s="2"/>
      <c r="VLL67" s="2"/>
      <c r="VLM67" s="2"/>
      <c r="VLN67" s="2"/>
      <c r="VLO67" s="2"/>
      <c r="VLP67" s="2"/>
      <c r="VLQ67" s="2"/>
      <c r="VLR67" s="2"/>
      <c r="VLS67" s="2"/>
      <c r="VLT67" s="2"/>
      <c r="VLU67" s="2"/>
      <c r="VLV67" s="2"/>
      <c r="VLW67" s="2"/>
      <c r="VLX67" s="2"/>
      <c r="VLY67" s="2"/>
      <c r="VLZ67" s="2"/>
      <c r="VMA67" s="2"/>
      <c r="VMB67" s="2"/>
      <c r="VMC67" s="2"/>
      <c r="VMD67" s="2"/>
      <c r="VME67" s="2"/>
      <c r="VMF67" s="2"/>
      <c r="VMG67" s="2"/>
      <c r="VMH67" s="2"/>
      <c r="VMI67" s="2"/>
      <c r="VMJ67" s="2"/>
      <c r="VMK67" s="2"/>
      <c r="VML67" s="2"/>
      <c r="VMM67" s="2"/>
      <c r="VMN67" s="2"/>
      <c r="VMO67" s="2"/>
      <c r="VMP67" s="2"/>
      <c r="VMQ67" s="2"/>
      <c r="VMR67" s="2"/>
      <c r="VMS67" s="2"/>
      <c r="VMT67" s="2"/>
      <c r="VMU67" s="2"/>
      <c r="VMV67" s="2"/>
      <c r="VMW67" s="2"/>
      <c r="VMX67" s="2"/>
      <c r="VMY67" s="2"/>
      <c r="VMZ67" s="2"/>
      <c r="VNA67" s="2"/>
      <c r="VNB67" s="2"/>
      <c r="VNC67" s="2"/>
      <c r="VND67" s="2"/>
      <c r="VNE67" s="2"/>
      <c r="VNF67" s="2"/>
      <c r="VNG67" s="2"/>
      <c r="VNH67" s="2"/>
      <c r="VNI67" s="2"/>
      <c r="VNJ67" s="2"/>
      <c r="VNK67" s="2"/>
      <c r="VNL67" s="2"/>
      <c r="VNM67" s="2"/>
      <c r="VNN67" s="2"/>
      <c r="VNO67" s="2"/>
      <c r="VNP67" s="2"/>
      <c r="VNQ67" s="2"/>
      <c r="VNR67" s="2"/>
      <c r="VNS67" s="2"/>
      <c r="VNT67" s="2"/>
      <c r="VNU67" s="2"/>
      <c r="VNV67" s="2"/>
      <c r="VNW67" s="2"/>
      <c r="VNX67" s="2"/>
      <c r="VNY67" s="2"/>
      <c r="VNZ67" s="2"/>
      <c r="VOA67" s="2"/>
      <c r="VOB67" s="2"/>
      <c r="VOC67" s="2"/>
      <c r="VOD67" s="2"/>
      <c r="VOE67" s="2"/>
      <c r="VOF67" s="2"/>
      <c r="VOG67" s="2"/>
      <c r="VOH67" s="2"/>
      <c r="VOI67" s="2"/>
      <c r="VOJ67" s="2"/>
      <c r="VOK67" s="2"/>
      <c r="VOL67" s="2"/>
      <c r="VOM67" s="2"/>
      <c r="VON67" s="2"/>
      <c r="VOO67" s="2"/>
      <c r="VOP67" s="2"/>
      <c r="VOQ67" s="2"/>
      <c r="VOR67" s="2"/>
      <c r="VOS67" s="2"/>
      <c r="VOT67" s="2"/>
      <c r="VOU67" s="2"/>
      <c r="VOV67" s="2"/>
      <c r="VOW67" s="2"/>
      <c r="VOX67" s="2"/>
      <c r="VOY67" s="2"/>
      <c r="VOZ67" s="2"/>
      <c r="VPA67" s="2"/>
      <c r="VPB67" s="2"/>
      <c r="VPC67" s="2"/>
      <c r="VPD67" s="2"/>
      <c r="VPE67" s="2"/>
      <c r="VPF67" s="2"/>
      <c r="VPG67" s="2"/>
      <c r="VPH67" s="2"/>
      <c r="VPI67" s="2"/>
      <c r="VPJ67" s="2"/>
      <c r="VPK67" s="2"/>
      <c r="VPL67" s="2"/>
      <c r="VPM67" s="2"/>
      <c r="VPN67" s="2"/>
      <c r="VPO67" s="2"/>
      <c r="VPP67" s="2"/>
      <c r="VPQ67" s="2"/>
      <c r="VPR67" s="2"/>
      <c r="VPS67" s="2"/>
      <c r="VPT67" s="2"/>
      <c r="VPU67" s="2"/>
      <c r="VPV67" s="2"/>
      <c r="VPW67" s="2"/>
      <c r="VPX67" s="2"/>
      <c r="VPY67" s="2"/>
      <c r="VPZ67" s="2"/>
      <c r="VQA67" s="2"/>
      <c r="VQB67" s="2"/>
      <c r="VQC67" s="2"/>
      <c r="VQD67" s="2"/>
      <c r="VQE67" s="2"/>
      <c r="VQF67" s="2"/>
      <c r="VQG67" s="2"/>
      <c r="VQH67" s="2"/>
      <c r="VQI67" s="2"/>
      <c r="VQJ67" s="2"/>
      <c r="VQK67" s="2"/>
      <c r="VQL67" s="2"/>
      <c r="VQM67" s="2"/>
      <c r="VQN67" s="2"/>
      <c r="VQO67" s="2"/>
      <c r="VQP67" s="2"/>
      <c r="VQQ67" s="2"/>
      <c r="VQR67" s="2"/>
      <c r="VQS67" s="2"/>
      <c r="VQT67" s="2"/>
      <c r="VQU67" s="2"/>
      <c r="VQV67" s="2"/>
      <c r="VQW67" s="2"/>
      <c r="VQX67" s="2"/>
      <c r="VQY67" s="2"/>
      <c r="VQZ67" s="2"/>
      <c r="VRA67" s="2"/>
      <c r="VRB67" s="2"/>
      <c r="VRC67" s="2"/>
      <c r="VRD67" s="2"/>
      <c r="VRE67" s="2"/>
      <c r="VRF67" s="2"/>
      <c r="VRG67" s="2"/>
      <c r="VRH67" s="2"/>
      <c r="VRI67" s="2"/>
      <c r="VRJ67" s="2"/>
      <c r="VRK67" s="2"/>
      <c r="VRL67" s="2"/>
      <c r="VRM67" s="2"/>
      <c r="VRN67" s="2"/>
      <c r="VRO67" s="2"/>
      <c r="VRP67" s="2"/>
      <c r="VRQ67" s="2"/>
      <c r="VRR67" s="2"/>
      <c r="VRS67" s="2"/>
      <c r="VRT67" s="2"/>
      <c r="VRU67" s="2"/>
      <c r="VRV67" s="2"/>
      <c r="VRW67" s="2"/>
      <c r="VRX67" s="2"/>
      <c r="VRY67" s="2"/>
      <c r="VRZ67" s="2"/>
      <c r="VSA67" s="2"/>
      <c r="VSB67" s="2"/>
      <c r="VSC67" s="2"/>
      <c r="VSD67" s="2"/>
      <c r="VSE67" s="2"/>
      <c r="VSF67" s="2"/>
      <c r="VSG67" s="2"/>
      <c r="VSH67" s="2"/>
      <c r="VSI67" s="2"/>
      <c r="VSJ67" s="2"/>
      <c r="VSK67" s="2"/>
      <c r="VSL67" s="2"/>
      <c r="VSM67" s="2"/>
      <c r="VSN67" s="2"/>
      <c r="VSO67" s="2"/>
      <c r="VSP67" s="2"/>
      <c r="VSQ67" s="2"/>
      <c r="VSR67" s="2"/>
      <c r="VSS67" s="2"/>
      <c r="VST67" s="2"/>
      <c r="VSU67" s="2"/>
      <c r="VSV67" s="2"/>
      <c r="VSW67" s="2"/>
      <c r="VSX67" s="2"/>
      <c r="VSY67" s="2"/>
      <c r="VSZ67" s="2"/>
      <c r="VTA67" s="2"/>
      <c r="VTB67" s="2"/>
      <c r="VTC67" s="2"/>
      <c r="VTD67" s="2"/>
      <c r="VTE67" s="2"/>
      <c r="VTF67" s="2"/>
      <c r="VTG67" s="2"/>
      <c r="VTH67" s="2"/>
      <c r="VTI67" s="2"/>
      <c r="VTJ67" s="2"/>
      <c r="VTK67" s="2"/>
      <c r="VTL67" s="2"/>
      <c r="VTM67" s="2"/>
      <c r="VTN67" s="2"/>
      <c r="VTO67" s="2"/>
      <c r="VTP67" s="2"/>
      <c r="VTQ67" s="2"/>
      <c r="VTR67" s="2"/>
      <c r="VTS67" s="2"/>
      <c r="VTT67" s="2"/>
      <c r="VTU67" s="2"/>
      <c r="VTV67" s="2"/>
      <c r="VTW67" s="2"/>
      <c r="VTX67" s="2"/>
      <c r="VTY67" s="2"/>
      <c r="VTZ67" s="2"/>
      <c r="VUA67" s="2"/>
      <c r="VUB67" s="2"/>
      <c r="VUC67" s="2"/>
      <c r="VUD67" s="2"/>
      <c r="VUE67" s="2"/>
      <c r="VUF67" s="2"/>
      <c r="VUG67" s="2"/>
      <c r="VUH67" s="2"/>
      <c r="VUI67" s="2"/>
      <c r="VUJ67" s="2"/>
      <c r="VUK67" s="2"/>
      <c r="VUL67" s="2"/>
      <c r="VUM67" s="2"/>
      <c r="VUN67" s="2"/>
      <c r="VUO67" s="2"/>
      <c r="VUP67" s="2"/>
      <c r="VUQ67" s="2"/>
      <c r="VUR67" s="2"/>
      <c r="VUS67" s="2"/>
      <c r="VUT67" s="2"/>
      <c r="VUU67" s="2"/>
      <c r="VUV67" s="2"/>
      <c r="VUW67" s="2"/>
      <c r="VUX67" s="2"/>
      <c r="VUY67" s="2"/>
      <c r="VUZ67" s="2"/>
      <c r="VVA67" s="2"/>
      <c r="VVB67" s="2"/>
      <c r="VVC67" s="2"/>
      <c r="VVD67" s="2"/>
      <c r="VVE67" s="2"/>
      <c r="VVF67" s="2"/>
      <c r="VVG67" s="2"/>
      <c r="VVH67" s="2"/>
      <c r="VVI67" s="2"/>
      <c r="VVJ67" s="2"/>
      <c r="VVK67" s="2"/>
      <c r="VVL67" s="2"/>
      <c r="VVM67" s="2"/>
      <c r="VVN67" s="2"/>
      <c r="VVO67" s="2"/>
      <c r="VVP67" s="2"/>
      <c r="VVQ67" s="2"/>
      <c r="VVR67" s="2"/>
      <c r="VVS67" s="2"/>
      <c r="VVT67" s="2"/>
      <c r="VVU67" s="2"/>
      <c r="VVV67" s="2"/>
      <c r="VVW67" s="2"/>
      <c r="VVX67" s="2"/>
      <c r="VVY67" s="2"/>
      <c r="VVZ67" s="2"/>
      <c r="VWA67" s="2"/>
      <c r="VWB67" s="2"/>
      <c r="VWC67" s="2"/>
      <c r="VWD67" s="2"/>
      <c r="VWE67" s="2"/>
      <c r="VWF67" s="2"/>
      <c r="VWG67" s="2"/>
      <c r="VWH67" s="2"/>
      <c r="VWI67" s="2"/>
      <c r="VWJ67" s="2"/>
      <c r="VWK67" s="2"/>
      <c r="VWL67" s="2"/>
      <c r="VWM67" s="2"/>
      <c r="VWN67" s="2"/>
      <c r="VWO67" s="2"/>
      <c r="VWP67" s="2"/>
      <c r="VWQ67" s="2"/>
      <c r="VWR67" s="2"/>
      <c r="VWS67" s="2"/>
      <c r="VWT67" s="2"/>
      <c r="VWU67" s="2"/>
      <c r="VWV67" s="2"/>
      <c r="VWW67" s="2"/>
      <c r="VWX67" s="2"/>
      <c r="VWY67" s="2"/>
      <c r="VWZ67" s="2"/>
      <c r="VXA67" s="2"/>
      <c r="VXB67" s="2"/>
      <c r="VXC67" s="2"/>
      <c r="VXD67" s="2"/>
      <c r="VXE67" s="2"/>
      <c r="VXF67" s="2"/>
      <c r="VXG67" s="2"/>
      <c r="VXH67" s="2"/>
      <c r="VXI67" s="2"/>
      <c r="VXJ67" s="2"/>
      <c r="VXK67" s="2"/>
      <c r="VXL67" s="2"/>
      <c r="VXM67" s="2"/>
      <c r="VXN67" s="2"/>
      <c r="VXO67" s="2"/>
      <c r="VXP67" s="2"/>
      <c r="VXQ67" s="2"/>
      <c r="VXR67" s="2"/>
      <c r="VXS67" s="2"/>
      <c r="VXT67" s="2"/>
      <c r="VXU67" s="2"/>
      <c r="VXV67" s="2"/>
      <c r="VXW67" s="2"/>
      <c r="VXX67" s="2"/>
      <c r="VXY67" s="2"/>
      <c r="VXZ67" s="2"/>
      <c r="VYA67" s="2"/>
      <c r="VYB67" s="2"/>
      <c r="VYC67" s="2"/>
      <c r="VYD67" s="2"/>
      <c r="VYE67" s="2"/>
      <c r="VYF67" s="2"/>
      <c r="VYG67" s="2"/>
      <c r="VYH67" s="2"/>
      <c r="VYI67" s="2"/>
      <c r="VYJ67" s="2"/>
      <c r="VYK67" s="2"/>
      <c r="VYL67" s="2"/>
      <c r="VYM67" s="2"/>
      <c r="VYN67" s="2"/>
      <c r="VYO67" s="2"/>
      <c r="VYP67" s="2"/>
      <c r="VYQ67" s="2"/>
      <c r="VYR67" s="2"/>
      <c r="VYS67" s="2"/>
      <c r="VYT67" s="2"/>
      <c r="VYU67" s="2"/>
      <c r="VYV67" s="2"/>
      <c r="VYW67" s="2"/>
      <c r="VYX67" s="2"/>
      <c r="VYY67" s="2"/>
      <c r="VYZ67" s="2"/>
      <c r="VZA67" s="2"/>
      <c r="VZB67" s="2"/>
      <c r="VZC67" s="2"/>
      <c r="VZD67" s="2"/>
      <c r="VZE67" s="2"/>
      <c r="VZF67" s="2"/>
      <c r="VZG67" s="2"/>
      <c r="VZH67" s="2"/>
      <c r="VZI67" s="2"/>
      <c r="VZJ67" s="2"/>
      <c r="VZK67" s="2"/>
      <c r="VZL67" s="2"/>
      <c r="VZM67" s="2"/>
      <c r="VZN67" s="2"/>
      <c r="VZO67" s="2"/>
      <c r="VZP67" s="2"/>
      <c r="VZQ67" s="2"/>
      <c r="VZR67" s="2"/>
      <c r="VZS67" s="2"/>
      <c r="VZT67" s="2"/>
      <c r="VZU67" s="2"/>
      <c r="VZV67" s="2"/>
      <c r="VZW67" s="2"/>
      <c r="VZX67" s="2"/>
      <c r="VZY67" s="2"/>
      <c r="VZZ67" s="2"/>
      <c r="WAA67" s="2"/>
      <c r="WAB67" s="2"/>
      <c r="WAC67" s="2"/>
      <c r="WAD67" s="2"/>
      <c r="WAE67" s="2"/>
      <c r="WAF67" s="2"/>
      <c r="WAG67" s="2"/>
      <c r="WAH67" s="2"/>
      <c r="WAI67" s="2"/>
      <c r="WAJ67" s="2"/>
      <c r="WAK67" s="2"/>
      <c r="WAL67" s="2"/>
      <c r="WAM67" s="2"/>
      <c r="WAN67" s="2"/>
      <c r="WAO67" s="2"/>
      <c r="WAP67" s="2"/>
      <c r="WAQ67" s="2"/>
      <c r="WAR67" s="2"/>
      <c r="WAS67" s="2"/>
      <c r="WAT67" s="2"/>
      <c r="WAU67" s="2"/>
      <c r="WAV67" s="2"/>
      <c r="WAW67" s="2"/>
      <c r="WAX67" s="2"/>
      <c r="WAY67" s="2"/>
      <c r="WAZ67" s="2"/>
      <c r="WBA67" s="2"/>
      <c r="WBB67" s="2"/>
      <c r="WBC67" s="2"/>
      <c r="WBD67" s="2"/>
      <c r="WBE67" s="2"/>
      <c r="WBF67" s="2"/>
      <c r="WBG67" s="2"/>
      <c r="WBH67" s="2"/>
      <c r="WBI67" s="2"/>
      <c r="WBJ67" s="2"/>
      <c r="WBK67" s="2"/>
      <c r="WBL67" s="2"/>
      <c r="WBM67" s="2"/>
      <c r="WBN67" s="2"/>
      <c r="WBO67" s="2"/>
      <c r="WBP67" s="2"/>
      <c r="WBQ67" s="2"/>
      <c r="WBR67" s="2"/>
      <c r="WBS67" s="2"/>
      <c r="WBT67" s="2"/>
      <c r="WBU67" s="2"/>
      <c r="WBV67" s="2"/>
      <c r="WBW67" s="2"/>
      <c r="WBX67" s="2"/>
      <c r="WBY67" s="2"/>
      <c r="WBZ67" s="2"/>
      <c r="WCA67" s="2"/>
      <c r="WCB67" s="2"/>
      <c r="WCC67" s="2"/>
      <c r="WCD67" s="2"/>
      <c r="WCE67" s="2"/>
      <c r="WCF67" s="2"/>
      <c r="WCG67" s="2"/>
      <c r="WCH67" s="2"/>
      <c r="WCI67" s="2"/>
      <c r="WCJ67" s="2"/>
      <c r="WCK67" s="2"/>
      <c r="WCL67" s="2"/>
      <c r="WCM67" s="2"/>
      <c r="WCN67" s="2"/>
      <c r="WCO67" s="2"/>
      <c r="WCP67" s="2"/>
      <c r="WCQ67" s="2"/>
      <c r="WCR67" s="2"/>
      <c r="WCS67" s="2"/>
      <c r="WCT67" s="2"/>
      <c r="WCU67" s="2"/>
      <c r="WCV67" s="2"/>
      <c r="WCW67" s="2"/>
      <c r="WCX67" s="2"/>
      <c r="WCY67" s="2"/>
      <c r="WCZ67" s="2"/>
      <c r="WDA67" s="2"/>
      <c r="WDB67" s="2"/>
      <c r="WDC67" s="2"/>
      <c r="WDD67" s="2"/>
      <c r="WDE67" s="2"/>
      <c r="WDF67" s="2"/>
      <c r="WDG67" s="2"/>
      <c r="WDH67" s="2"/>
      <c r="WDI67" s="2"/>
      <c r="WDJ67" s="2"/>
      <c r="WDK67" s="2"/>
      <c r="WDL67" s="2"/>
      <c r="WDM67" s="2"/>
      <c r="WDN67" s="2"/>
      <c r="WDO67" s="2"/>
      <c r="WDP67" s="2"/>
      <c r="WDQ67" s="2"/>
      <c r="WDR67" s="2"/>
      <c r="WDS67" s="2"/>
      <c r="WDT67" s="2"/>
      <c r="WDU67" s="2"/>
      <c r="WDV67" s="2"/>
      <c r="WDW67" s="2"/>
      <c r="WDX67" s="2"/>
      <c r="WDY67" s="2"/>
      <c r="WDZ67" s="2"/>
      <c r="WEA67" s="2"/>
      <c r="WEB67" s="2"/>
      <c r="WEC67" s="2"/>
      <c r="WED67" s="2"/>
      <c r="WEE67" s="2"/>
      <c r="WEF67" s="2"/>
      <c r="WEG67" s="2"/>
      <c r="WEH67" s="2"/>
      <c r="WEI67" s="2"/>
      <c r="WEJ67" s="2"/>
      <c r="WEK67" s="2"/>
      <c r="WEL67" s="2"/>
      <c r="WEM67" s="2"/>
      <c r="WEN67" s="2"/>
      <c r="WEO67" s="2"/>
      <c r="WEP67" s="2"/>
      <c r="WEQ67" s="2"/>
      <c r="WER67" s="2"/>
      <c r="WES67" s="2"/>
      <c r="WET67" s="2"/>
      <c r="WEU67" s="2"/>
      <c r="WEV67" s="2"/>
      <c r="WEW67" s="2"/>
      <c r="WEX67" s="2"/>
      <c r="WEY67" s="2"/>
      <c r="WEZ67" s="2"/>
      <c r="WFA67" s="2"/>
      <c r="WFB67" s="2"/>
      <c r="WFC67" s="2"/>
      <c r="WFD67" s="2"/>
      <c r="WFE67" s="2"/>
      <c r="WFF67" s="2"/>
      <c r="WFG67" s="2"/>
      <c r="WFH67" s="2"/>
      <c r="WFI67" s="2"/>
      <c r="WFJ67" s="2"/>
      <c r="WFK67" s="2"/>
      <c r="WFL67" s="2"/>
      <c r="WFM67" s="2"/>
      <c r="WFN67" s="2"/>
      <c r="WFO67" s="2"/>
      <c r="WFP67" s="2"/>
      <c r="WFQ67" s="2"/>
      <c r="WFR67" s="2"/>
      <c r="WFS67" s="2"/>
      <c r="WFT67" s="2"/>
      <c r="WFU67" s="2"/>
      <c r="WFV67" s="2"/>
      <c r="WFW67" s="2"/>
      <c r="WFX67" s="2"/>
      <c r="WFY67" s="2"/>
      <c r="WFZ67" s="2"/>
      <c r="WGA67" s="2"/>
      <c r="WGB67" s="2"/>
      <c r="WGC67" s="2"/>
      <c r="WGD67" s="2"/>
      <c r="WGE67" s="2"/>
      <c r="WGF67" s="2"/>
      <c r="WGG67" s="2"/>
      <c r="WGH67" s="2"/>
      <c r="WGI67" s="2"/>
      <c r="WGJ67" s="2"/>
      <c r="WGK67" s="2"/>
      <c r="WGL67" s="2"/>
      <c r="WGM67" s="2"/>
      <c r="WGN67" s="2"/>
      <c r="WGO67" s="2"/>
      <c r="WGP67" s="2"/>
      <c r="WGQ67" s="2"/>
      <c r="WGR67" s="2"/>
      <c r="WGS67" s="2"/>
      <c r="WGT67" s="2"/>
      <c r="WGU67" s="2"/>
      <c r="WGV67" s="2"/>
      <c r="WGW67" s="2"/>
      <c r="WGX67" s="2"/>
      <c r="WGY67" s="2"/>
      <c r="WGZ67" s="2"/>
      <c r="WHA67" s="2"/>
      <c r="WHB67" s="2"/>
      <c r="WHC67" s="2"/>
      <c r="WHD67" s="2"/>
      <c r="WHE67" s="2"/>
      <c r="WHF67" s="2"/>
      <c r="WHG67" s="2"/>
      <c r="WHH67" s="2"/>
      <c r="WHI67" s="2"/>
      <c r="WHJ67" s="2"/>
      <c r="WHK67" s="2"/>
      <c r="WHL67" s="2"/>
      <c r="WHM67" s="2"/>
      <c r="WHN67" s="2"/>
      <c r="WHO67" s="2"/>
      <c r="WHP67" s="2"/>
      <c r="WHQ67" s="2"/>
      <c r="WHR67" s="2"/>
      <c r="WHS67" s="2"/>
      <c r="WHT67" s="2"/>
      <c r="WHU67" s="2"/>
      <c r="WHV67" s="2"/>
      <c r="WHW67" s="2"/>
      <c r="WHX67" s="2"/>
      <c r="WHY67" s="2"/>
      <c r="WHZ67" s="2"/>
      <c r="WIA67" s="2"/>
      <c r="WIB67" s="2"/>
      <c r="WIC67" s="2"/>
      <c r="WID67" s="2"/>
      <c r="WIE67" s="2"/>
      <c r="WIF67" s="2"/>
      <c r="WIG67" s="2"/>
      <c r="WIH67" s="2"/>
      <c r="WII67" s="2"/>
      <c r="WIJ67" s="2"/>
      <c r="WIK67" s="2"/>
      <c r="WIL67" s="2"/>
      <c r="WIM67" s="2"/>
      <c r="WIN67" s="2"/>
      <c r="WIO67" s="2"/>
      <c r="WIP67" s="2"/>
      <c r="WIQ67" s="2"/>
      <c r="WIR67" s="2"/>
      <c r="WIS67" s="2"/>
      <c r="WIT67" s="2"/>
      <c r="WIU67" s="2"/>
      <c r="WIV67" s="2"/>
      <c r="WIW67" s="2"/>
      <c r="WIX67" s="2"/>
      <c r="WIY67" s="2"/>
      <c r="WIZ67" s="2"/>
      <c r="WJA67" s="2"/>
      <c r="WJB67" s="2"/>
      <c r="WJC67" s="2"/>
      <c r="WJD67" s="2"/>
      <c r="WJE67" s="2"/>
      <c r="WJF67" s="2"/>
      <c r="WJG67" s="2"/>
      <c r="WJH67" s="2"/>
      <c r="WJI67" s="2"/>
      <c r="WJJ67" s="2"/>
      <c r="WJK67" s="2"/>
      <c r="WJL67" s="2"/>
      <c r="WJM67" s="2"/>
      <c r="WJN67" s="2"/>
      <c r="WJO67" s="2"/>
      <c r="WJP67" s="2"/>
      <c r="WJQ67" s="2"/>
      <c r="WJR67" s="2"/>
      <c r="WJS67" s="2"/>
      <c r="WJT67" s="2"/>
      <c r="WJU67" s="2"/>
      <c r="WJV67" s="2"/>
      <c r="WJW67" s="2"/>
      <c r="WJX67" s="2"/>
      <c r="WJY67" s="2"/>
      <c r="WJZ67" s="2"/>
      <c r="WKA67" s="2"/>
      <c r="WKB67" s="2"/>
      <c r="WKC67" s="2"/>
      <c r="WKD67" s="2"/>
      <c r="WKE67" s="2"/>
      <c r="WKF67" s="2"/>
      <c r="WKG67" s="2"/>
      <c r="WKH67" s="2"/>
      <c r="WKI67" s="2"/>
      <c r="WKJ67" s="2"/>
      <c r="WKK67" s="2"/>
      <c r="WKL67" s="2"/>
      <c r="WKM67" s="2"/>
      <c r="WKN67" s="2"/>
      <c r="WKO67" s="2"/>
      <c r="WKP67" s="2"/>
      <c r="WKQ67" s="2"/>
      <c r="WKR67" s="2"/>
      <c r="WKS67" s="2"/>
      <c r="WKT67" s="2"/>
      <c r="WKU67" s="2"/>
      <c r="WKV67" s="2"/>
      <c r="WKW67" s="2"/>
      <c r="WKX67" s="2"/>
      <c r="WKY67" s="2"/>
      <c r="WKZ67" s="2"/>
      <c r="WLA67" s="2"/>
      <c r="WLB67" s="2"/>
      <c r="WLC67" s="2"/>
      <c r="WLD67" s="2"/>
      <c r="WLE67" s="2"/>
      <c r="WLF67" s="2"/>
      <c r="WLG67" s="2"/>
      <c r="WLH67" s="2"/>
      <c r="WLI67" s="2"/>
      <c r="WLJ67" s="2"/>
      <c r="WLK67" s="2"/>
      <c r="WLL67" s="2"/>
      <c r="WLM67" s="2"/>
      <c r="WLN67" s="2"/>
      <c r="WLO67" s="2"/>
      <c r="WLP67" s="2"/>
      <c r="WLQ67" s="2"/>
      <c r="WLR67" s="2"/>
      <c r="WLS67" s="2"/>
      <c r="WLT67" s="2"/>
      <c r="WLU67" s="2"/>
      <c r="WLV67" s="2"/>
      <c r="WLW67" s="2"/>
      <c r="WLX67" s="2"/>
      <c r="WLY67" s="2"/>
      <c r="WLZ67" s="2"/>
      <c r="WMA67" s="2"/>
      <c r="WMB67" s="2"/>
      <c r="WMC67" s="2"/>
      <c r="WMD67" s="2"/>
      <c r="WME67" s="2"/>
      <c r="WMF67" s="2"/>
      <c r="WMG67" s="2"/>
      <c r="WMH67" s="2"/>
      <c r="WMI67" s="2"/>
      <c r="WMJ67" s="2"/>
      <c r="WMK67" s="2"/>
      <c r="WML67" s="2"/>
      <c r="WMM67" s="2"/>
      <c r="WMN67" s="2"/>
      <c r="WMO67" s="2"/>
      <c r="WMP67" s="2"/>
      <c r="WMQ67" s="2"/>
      <c r="WMR67" s="2"/>
      <c r="WMS67" s="2"/>
      <c r="WMT67" s="2"/>
      <c r="WMU67" s="2"/>
      <c r="WMV67" s="2"/>
      <c r="WMW67" s="2"/>
      <c r="WMX67" s="2"/>
      <c r="WMY67" s="2"/>
      <c r="WMZ67" s="2"/>
      <c r="WNA67" s="2"/>
      <c r="WNB67" s="2"/>
      <c r="WNC67" s="2"/>
      <c r="WND67" s="2"/>
      <c r="WNE67" s="2"/>
      <c r="WNF67" s="2"/>
      <c r="WNG67" s="2"/>
      <c r="WNH67" s="2"/>
      <c r="WNI67" s="2"/>
      <c r="WNJ67" s="2"/>
      <c r="WNK67" s="2"/>
      <c r="WNL67" s="2"/>
      <c r="WNM67" s="2"/>
      <c r="WNN67" s="2"/>
      <c r="WNO67" s="2"/>
      <c r="WNP67" s="2"/>
      <c r="WNQ67" s="2"/>
      <c r="WNR67" s="2"/>
      <c r="WNS67" s="2"/>
      <c r="WNT67" s="2"/>
      <c r="WNU67" s="2"/>
      <c r="WNV67" s="2"/>
      <c r="WNW67" s="2"/>
      <c r="WNX67" s="2"/>
      <c r="WNY67" s="2"/>
      <c r="WNZ67" s="2"/>
      <c r="WOA67" s="2"/>
      <c r="WOB67" s="2"/>
      <c r="WOC67" s="2"/>
      <c r="WOD67" s="2"/>
      <c r="WOE67" s="2"/>
      <c r="WOF67" s="2"/>
      <c r="WOG67" s="2"/>
      <c r="WOH67" s="2"/>
      <c r="WOI67" s="2"/>
      <c r="WOJ67" s="2"/>
      <c r="WOK67" s="2"/>
      <c r="WOL67" s="2"/>
      <c r="WOM67" s="2"/>
      <c r="WON67" s="2"/>
      <c r="WOO67" s="2"/>
      <c r="WOP67" s="2"/>
      <c r="WOQ67" s="2"/>
      <c r="WOR67" s="2"/>
      <c r="WOS67" s="2"/>
      <c r="WOT67" s="2"/>
      <c r="WOU67" s="2"/>
      <c r="WOV67" s="2"/>
      <c r="WOW67" s="2"/>
      <c r="WOX67" s="2"/>
      <c r="WOY67" s="2"/>
      <c r="WOZ67" s="2"/>
      <c r="WPA67" s="2"/>
      <c r="WPB67" s="2"/>
      <c r="WPC67" s="2"/>
      <c r="WPD67" s="2"/>
      <c r="WPE67" s="2"/>
      <c r="WPF67" s="2"/>
      <c r="WPG67" s="2"/>
      <c r="WPH67" s="2"/>
      <c r="WPI67" s="2"/>
      <c r="WPJ67" s="2"/>
      <c r="WPK67" s="2"/>
      <c r="WPL67" s="2"/>
      <c r="WPM67" s="2"/>
      <c r="WPN67" s="2"/>
      <c r="WPO67" s="2"/>
      <c r="WPP67" s="2"/>
      <c r="WPQ67" s="2"/>
      <c r="WPR67" s="2"/>
      <c r="WPS67" s="2"/>
      <c r="WPT67" s="2"/>
      <c r="WPU67" s="2"/>
      <c r="WPV67" s="2"/>
      <c r="WPW67" s="2"/>
      <c r="WPX67" s="2"/>
      <c r="WPY67" s="2"/>
      <c r="WPZ67" s="2"/>
      <c r="WQA67" s="2"/>
      <c r="WQB67" s="2"/>
      <c r="WQC67" s="2"/>
      <c r="WQD67" s="2"/>
      <c r="WQE67" s="2"/>
      <c r="WQF67" s="2"/>
      <c r="WQG67" s="2"/>
      <c r="WQH67" s="2"/>
      <c r="WQI67" s="2"/>
      <c r="WQJ67" s="2"/>
      <c r="WQK67" s="2"/>
      <c r="WQL67" s="2"/>
      <c r="WQM67" s="2"/>
      <c r="WQN67" s="2"/>
      <c r="WQO67" s="2"/>
      <c r="WQP67" s="2"/>
      <c r="WQQ67" s="2"/>
      <c r="WQR67" s="2"/>
      <c r="WQS67" s="2"/>
      <c r="WQT67" s="2"/>
      <c r="WQU67" s="2"/>
      <c r="WQV67" s="2"/>
      <c r="WQW67" s="2"/>
      <c r="WQX67" s="2"/>
      <c r="WQY67" s="2"/>
      <c r="WQZ67" s="2"/>
      <c r="WRA67" s="2"/>
      <c r="WRB67" s="2"/>
      <c r="WRC67" s="2"/>
      <c r="WRD67" s="2"/>
      <c r="WRE67" s="2"/>
      <c r="WRF67" s="2"/>
      <c r="WRG67" s="2"/>
      <c r="WRH67" s="2"/>
      <c r="WRI67" s="2"/>
      <c r="WRJ67" s="2"/>
      <c r="WRK67" s="2"/>
      <c r="WRL67" s="2"/>
      <c r="WRM67" s="2"/>
      <c r="WRN67" s="2"/>
      <c r="WRO67" s="2"/>
      <c r="WRP67" s="2"/>
      <c r="WRQ67" s="2"/>
      <c r="WRR67" s="2"/>
      <c r="WRS67" s="2"/>
      <c r="WRT67" s="2"/>
      <c r="WRU67" s="2"/>
      <c r="WRV67" s="2"/>
      <c r="WRW67" s="2"/>
      <c r="WRX67" s="2"/>
      <c r="WRY67" s="2"/>
      <c r="WRZ67" s="2"/>
      <c r="WSA67" s="2"/>
      <c r="WSB67" s="2"/>
      <c r="WSC67" s="2"/>
      <c r="WSD67" s="2"/>
      <c r="WSE67" s="2"/>
      <c r="WSF67" s="2"/>
      <c r="WSG67" s="2"/>
      <c r="WSH67" s="2"/>
      <c r="WSI67" s="2"/>
      <c r="WSJ67" s="2"/>
      <c r="WSK67" s="2"/>
      <c r="WSL67" s="2"/>
      <c r="WSM67" s="2"/>
      <c r="WSN67" s="2"/>
      <c r="WSO67" s="2"/>
      <c r="WSP67" s="2"/>
      <c r="WSQ67" s="2"/>
      <c r="WSR67" s="2"/>
      <c r="WSS67" s="2"/>
      <c r="WST67" s="2"/>
      <c r="WSU67" s="2"/>
      <c r="WSV67" s="2"/>
      <c r="WSW67" s="2"/>
      <c r="WSX67" s="2"/>
      <c r="WSY67" s="2"/>
      <c r="WSZ67" s="2"/>
      <c r="WTA67" s="2"/>
      <c r="WTB67" s="2"/>
      <c r="WTC67" s="2"/>
      <c r="WTD67" s="2"/>
      <c r="WTE67" s="2"/>
      <c r="WTF67" s="2"/>
      <c r="WTG67" s="2"/>
      <c r="WTH67" s="2"/>
      <c r="WTI67" s="2"/>
      <c r="WTJ67" s="2"/>
      <c r="WTK67" s="2"/>
      <c r="WTL67" s="2"/>
      <c r="WTM67" s="2"/>
      <c r="WTN67" s="2"/>
      <c r="WTO67" s="2"/>
      <c r="WTP67" s="2"/>
      <c r="WTQ67" s="2"/>
      <c r="WTR67" s="2"/>
      <c r="WTS67" s="2"/>
      <c r="WTT67" s="2"/>
      <c r="WTU67" s="2"/>
      <c r="WTV67" s="2"/>
      <c r="WTW67" s="2"/>
      <c r="WTX67" s="2"/>
      <c r="WTY67" s="2"/>
      <c r="WTZ67" s="2"/>
      <c r="WUA67" s="2"/>
      <c r="WUB67" s="2"/>
      <c r="WUC67" s="2"/>
      <c r="WUD67" s="2"/>
      <c r="WUE67" s="2"/>
      <c r="WUF67" s="2"/>
      <c r="WUG67" s="2"/>
      <c r="WUH67" s="2"/>
      <c r="WUI67" s="2"/>
      <c r="WUJ67" s="2"/>
      <c r="WUK67" s="2"/>
      <c r="WUL67" s="2"/>
      <c r="WUM67" s="2"/>
      <c r="WUN67" s="2"/>
      <c r="WUO67" s="2"/>
      <c r="WUP67" s="2"/>
      <c r="WUQ67" s="2"/>
      <c r="WUR67" s="2"/>
      <c r="WUS67" s="2"/>
      <c r="WUT67" s="2"/>
      <c r="WUU67" s="2"/>
      <c r="WUV67" s="2"/>
      <c r="WUW67" s="2"/>
      <c r="WUX67" s="2"/>
      <c r="WUY67" s="2"/>
      <c r="WUZ67" s="2"/>
      <c r="WVA67" s="2"/>
      <c r="WVB67" s="2"/>
      <c r="WVC67" s="2"/>
      <c r="WVD67" s="2"/>
      <c r="WVE67" s="2"/>
      <c r="WVF67" s="2"/>
      <c r="WVG67" s="2"/>
      <c r="WVH67" s="2"/>
      <c r="WVI67" s="2"/>
      <c r="WVJ67" s="2"/>
      <c r="WVK67" s="2"/>
      <c r="WVL67" s="2"/>
      <c r="WVM67" s="2"/>
      <c r="WVN67" s="2"/>
      <c r="WVO67" s="2"/>
      <c r="WVP67" s="2"/>
      <c r="WVQ67" s="2"/>
      <c r="WVR67" s="2"/>
      <c r="WVS67" s="2"/>
      <c r="WVT67" s="2"/>
      <c r="WVU67" s="2"/>
      <c r="WVV67" s="2"/>
      <c r="WVW67" s="2"/>
      <c r="WVX67" s="2"/>
      <c r="WVY67" s="2"/>
      <c r="WVZ67" s="2"/>
      <c r="WWA67" s="2"/>
      <c r="WWB67" s="2"/>
      <c r="WWC67" s="2"/>
      <c r="WWD67" s="2"/>
      <c r="WWE67" s="2"/>
      <c r="WWF67" s="2"/>
      <c r="WWG67" s="2"/>
      <c r="WWH67" s="2"/>
      <c r="WWI67" s="2"/>
      <c r="WWJ67" s="2"/>
      <c r="WWK67" s="2"/>
      <c r="WWL67" s="2"/>
      <c r="WWM67" s="2"/>
      <c r="WWN67" s="2"/>
      <c r="WWO67" s="2"/>
      <c r="WWP67" s="2"/>
      <c r="WWQ67" s="2"/>
      <c r="WWR67" s="2"/>
      <c r="WWS67" s="2"/>
      <c r="WWT67" s="2"/>
      <c r="WWU67" s="2"/>
      <c r="WWV67" s="2"/>
      <c r="WWW67" s="2"/>
      <c r="WWX67" s="2"/>
      <c r="WWY67" s="2"/>
      <c r="WWZ67" s="2"/>
      <c r="WXA67" s="2"/>
      <c r="WXB67" s="2"/>
      <c r="WXC67" s="2"/>
      <c r="WXD67" s="2"/>
      <c r="WXE67" s="2"/>
      <c r="WXF67" s="2"/>
      <c r="WXG67" s="2"/>
      <c r="WXH67" s="2"/>
      <c r="WXI67" s="2"/>
      <c r="WXJ67" s="2"/>
      <c r="WXK67" s="2"/>
      <c r="WXL67" s="2"/>
      <c r="WXM67" s="2"/>
      <c r="WXN67" s="2"/>
      <c r="WXO67" s="2"/>
      <c r="WXP67" s="2"/>
      <c r="WXQ67" s="2"/>
      <c r="WXR67" s="2"/>
      <c r="WXS67" s="2"/>
      <c r="WXT67" s="2"/>
      <c r="WXU67" s="2"/>
      <c r="WXV67" s="2"/>
      <c r="WXW67" s="2"/>
      <c r="WXX67" s="2"/>
      <c r="WXY67" s="2"/>
      <c r="WXZ67" s="2"/>
      <c r="WYA67" s="2"/>
      <c r="WYB67" s="2"/>
      <c r="WYC67" s="2"/>
      <c r="WYD67" s="2"/>
      <c r="WYE67" s="2"/>
      <c r="WYF67" s="2"/>
      <c r="WYG67" s="2"/>
      <c r="WYH67" s="2"/>
      <c r="WYI67" s="2"/>
      <c r="WYJ67" s="2"/>
      <c r="WYK67" s="2"/>
      <c r="WYL67" s="2"/>
      <c r="WYM67" s="2"/>
      <c r="WYN67" s="2"/>
      <c r="WYO67" s="2"/>
      <c r="WYP67" s="2"/>
      <c r="WYQ67" s="2"/>
      <c r="WYR67" s="2"/>
      <c r="WYS67" s="2"/>
      <c r="WYT67" s="2"/>
      <c r="WYU67" s="2"/>
      <c r="WYV67" s="2"/>
      <c r="WYW67" s="2"/>
      <c r="WYX67" s="2"/>
      <c r="WYY67" s="2"/>
      <c r="WYZ67" s="2"/>
      <c r="WZA67" s="2"/>
      <c r="WZB67" s="2"/>
      <c r="WZC67" s="2"/>
      <c r="WZD67" s="2"/>
      <c r="WZE67" s="2"/>
      <c r="WZF67" s="2"/>
      <c r="WZG67" s="2"/>
      <c r="WZH67" s="2"/>
      <c r="WZI67" s="2"/>
      <c r="WZJ67" s="2"/>
      <c r="WZK67" s="2"/>
      <c r="WZL67" s="2"/>
      <c r="WZM67" s="2"/>
      <c r="WZN67" s="2"/>
      <c r="WZO67" s="2"/>
      <c r="WZP67" s="2"/>
      <c r="WZQ67" s="2"/>
      <c r="WZR67" s="2"/>
      <c r="WZS67" s="2"/>
      <c r="WZT67" s="2"/>
      <c r="WZU67" s="2"/>
      <c r="WZV67" s="2"/>
      <c r="WZW67" s="2"/>
      <c r="WZX67" s="2"/>
      <c r="WZY67" s="2"/>
      <c r="WZZ67" s="2"/>
      <c r="XAA67" s="2"/>
      <c r="XAB67" s="2"/>
      <c r="XAC67" s="2"/>
      <c r="XAD67" s="2"/>
      <c r="XAE67" s="2"/>
      <c r="XAF67" s="2"/>
      <c r="XAG67" s="2"/>
      <c r="XAH67" s="2"/>
      <c r="XAI67" s="2"/>
      <c r="XAJ67" s="2"/>
      <c r="XAK67" s="2"/>
      <c r="XAL67" s="2"/>
      <c r="XAM67" s="2"/>
      <c r="XAN67" s="2"/>
      <c r="XAO67" s="2"/>
      <c r="XAP67" s="2"/>
      <c r="XAQ67" s="2"/>
      <c r="XAR67" s="2"/>
      <c r="XAS67" s="2"/>
      <c r="XAT67" s="2"/>
      <c r="XAU67" s="2"/>
      <c r="XAV67" s="2"/>
      <c r="XAW67" s="2"/>
      <c r="XAX67" s="2"/>
      <c r="XAY67" s="2"/>
      <c r="XAZ67" s="2"/>
      <c r="XBA67" s="2"/>
      <c r="XBB67" s="2"/>
      <c r="XBC67" s="2"/>
      <c r="XBD67" s="2"/>
      <c r="XBE67" s="2"/>
      <c r="XBF67" s="2"/>
      <c r="XBG67" s="2"/>
      <c r="XBH67" s="2"/>
      <c r="XBI67" s="2"/>
      <c r="XBJ67" s="2"/>
      <c r="XBK67" s="2"/>
      <c r="XBL67" s="2"/>
      <c r="XBM67" s="2"/>
      <c r="XBN67" s="2"/>
      <c r="XBO67" s="2"/>
      <c r="XBP67" s="2"/>
      <c r="XBQ67" s="2"/>
      <c r="XBR67" s="2"/>
      <c r="XBS67" s="2"/>
      <c r="XBT67" s="2"/>
      <c r="XBU67" s="2"/>
      <c r="XBV67" s="2"/>
      <c r="XBW67" s="2"/>
      <c r="XBX67" s="2"/>
      <c r="XBY67" s="2"/>
      <c r="XBZ67" s="2"/>
      <c r="XCA67" s="2"/>
      <c r="XCB67" s="2"/>
      <c r="XCC67" s="2"/>
      <c r="XCD67" s="2"/>
      <c r="XCE67" s="2"/>
      <c r="XCF67" s="2"/>
      <c r="XCG67" s="2"/>
      <c r="XCH67" s="2"/>
      <c r="XCI67" s="2"/>
      <c r="XCJ67" s="2"/>
      <c r="XCK67" s="2"/>
      <c r="XCL67" s="2"/>
      <c r="XCM67" s="2"/>
      <c r="XCN67" s="2"/>
      <c r="XCO67" s="2"/>
      <c r="XCP67" s="2"/>
      <c r="XCQ67" s="2"/>
      <c r="XCR67" s="2"/>
      <c r="XCS67" s="2"/>
      <c r="XCT67" s="2"/>
      <c r="XCU67" s="2"/>
      <c r="XCV67" s="2"/>
      <c r="XCW67" s="2"/>
      <c r="XCX67" s="2"/>
      <c r="XCY67" s="2"/>
      <c r="XCZ67" s="2"/>
      <c r="XDA67" s="2"/>
      <c r="XDB67" s="2"/>
      <c r="XDC67" s="2"/>
      <c r="XDD67" s="2"/>
      <c r="XDE67" s="2"/>
      <c r="XDF67" s="2"/>
      <c r="XDG67" s="2"/>
      <c r="XDH67" s="2"/>
      <c r="XDI67" s="2"/>
      <c r="XDJ67" s="2"/>
      <c r="XDK67" s="2"/>
      <c r="XDL67" s="2"/>
      <c r="XDM67" s="2"/>
      <c r="XDN67" s="2"/>
      <c r="XDO67" s="2"/>
      <c r="XDP67" s="2"/>
      <c r="XDQ67" s="2"/>
      <c r="XDR67" s="2"/>
      <c r="XDS67" s="2"/>
      <c r="XDT67" s="2"/>
      <c r="XDU67" s="2"/>
      <c r="XDV67" s="2"/>
      <c r="XDW67" s="2"/>
      <c r="XDX67" s="2"/>
      <c r="XDY67" s="2"/>
      <c r="XDZ67" s="2"/>
      <c r="XEA67" s="2"/>
      <c r="XEB67" s="2"/>
      <c r="XEC67" s="2"/>
      <c r="XED67" s="2"/>
      <c r="XEE67" s="2"/>
      <c r="XEF67" s="2"/>
      <c r="XEG67" s="2"/>
      <c r="XEH67" s="2"/>
      <c r="XEI67" s="2"/>
      <c r="XEJ67" s="2"/>
      <c r="XEK67" s="2"/>
      <c r="XEL67" s="2"/>
      <c r="XEM67" s="2"/>
      <c r="XEN67" s="2"/>
      <c r="XEO67" s="2"/>
      <c r="XEP67" s="2"/>
      <c r="XEQ67" s="2"/>
      <c r="XER67" s="2"/>
      <c r="XES67" s="2"/>
      <c r="XET67" s="2"/>
      <c r="XEU67" s="2"/>
      <c r="XEV67" s="2"/>
      <c r="XEW67" s="2"/>
      <c r="XEX67" s="2"/>
      <c r="XEY67" s="2"/>
      <c r="XEZ67" s="2"/>
      <c r="XFA67" s="2"/>
      <c r="XFB67" s="2"/>
      <c r="XFC67" s="2"/>
    </row>
    <row r="68" spans="1:16383" x14ac:dyDescent="0.25">
      <c r="A68" s="2" t="s">
        <v>455</v>
      </c>
      <c r="B68" s="2" t="s">
        <v>456</v>
      </c>
      <c r="C68" s="162">
        <v>0.4</v>
      </c>
      <c r="AJ68" s="58" t="s">
        <v>458</v>
      </c>
      <c r="AK68" t="s">
        <v>513</v>
      </c>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c r="AMS68" s="2"/>
      <c r="AMT68" s="2"/>
      <c r="AMU68" s="2"/>
      <c r="AMV68" s="2"/>
      <c r="AMW68" s="2"/>
      <c r="AMX68" s="2"/>
      <c r="AMY68" s="2"/>
      <c r="AMZ68" s="2"/>
      <c r="ANA68" s="2"/>
      <c r="ANB68" s="2"/>
      <c r="ANC68" s="2"/>
      <c r="AND68" s="2"/>
      <c r="ANE68" s="2"/>
      <c r="ANF68" s="2"/>
      <c r="ANG68" s="2"/>
      <c r="ANH68" s="2"/>
      <c r="ANI68" s="2"/>
      <c r="ANJ68" s="2"/>
      <c r="ANK68" s="2"/>
      <c r="ANL68" s="2"/>
      <c r="ANM68" s="2"/>
      <c r="ANN68" s="2"/>
      <c r="ANO68" s="2"/>
      <c r="ANP68" s="2"/>
      <c r="ANQ68" s="2"/>
      <c r="ANR68" s="2"/>
      <c r="ANS68" s="2"/>
      <c r="ANT68" s="2"/>
      <c r="ANU68" s="2"/>
      <c r="ANV68" s="2"/>
      <c r="ANW68" s="2"/>
      <c r="ANX68" s="2"/>
      <c r="ANY68" s="2"/>
      <c r="ANZ68" s="2"/>
      <c r="AOA68" s="2"/>
      <c r="AOB68" s="2"/>
      <c r="AOC68" s="2"/>
      <c r="AOD68" s="2"/>
      <c r="AOE68" s="2"/>
      <c r="AOF68" s="2"/>
      <c r="AOG68" s="2"/>
      <c r="AOH68" s="2"/>
      <c r="AOI68" s="2"/>
      <c r="AOJ68" s="2"/>
      <c r="AOK68" s="2"/>
      <c r="AOL68" s="2"/>
      <c r="AOM68" s="2"/>
      <c r="AON68" s="2"/>
      <c r="AOO68" s="2"/>
      <c r="AOP68" s="2"/>
      <c r="AOQ68" s="2"/>
      <c r="AOR68" s="2"/>
      <c r="AOS68" s="2"/>
      <c r="AOT68" s="2"/>
      <c r="AOU68" s="2"/>
      <c r="AOV68" s="2"/>
      <c r="AOW68" s="2"/>
      <c r="AOX68" s="2"/>
      <c r="AOY68" s="2"/>
      <c r="AOZ68" s="2"/>
      <c r="APA68" s="2"/>
      <c r="APB68" s="2"/>
      <c r="APC68" s="2"/>
      <c r="APD68" s="2"/>
      <c r="APE68" s="2"/>
      <c r="APF68" s="2"/>
      <c r="APG68" s="2"/>
      <c r="APH68" s="2"/>
      <c r="API68" s="2"/>
      <c r="APJ68" s="2"/>
      <c r="APK68" s="2"/>
      <c r="APL68" s="2"/>
      <c r="APM68" s="2"/>
      <c r="APN68" s="2"/>
      <c r="APO68" s="2"/>
      <c r="APP68" s="2"/>
      <c r="APQ68" s="2"/>
      <c r="APR68" s="2"/>
      <c r="APS68" s="2"/>
      <c r="APT68" s="2"/>
      <c r="APU68" s="2"/>
      <c r="APV68" s="2"/>
      <c r="APW68" s="2"/>
      <c r="APX68" s="2"/>
      <c r="APY68" s="2"/>
      <c r="APZ68" s="2"/>
      <c r="AQA68" s="2"/>
      <c r="AQB68" s="2"/>
      <c r="AQC68" s="2"/>
      <c r="AQD68" s="2"/>
      <c r="AQE68" s="2"/>
      <c r="AQF68" s="2"/>
      <c r="AQG68" s="2"/>
      <c r="AQH68" s="2"/>
      <c r="AQI68" s="2"/>
      <c r="AQJ68" s="2"/>
      <c r="AQK68" s="2"/>
      <c r="AQL68" s="2"/>
      <c r="AQM68" s="2"/>
      <c r="AQN68" s="2"/>
      <c r="AQO68" s="2"/>
      <c r="AQP68" s="2"/>
      <c r="AQQ68" s="2"/>
      <c r="AQR68" s="2"/>
      <c r="AQS68" s="2"/>
      <c r="AQT68" s="2"/>
      <c r="AQU68" s="2"/>
      <c r="AQV68" s="2"/>
      <c r="AQW68" s="2"/>
      <c r="AQX68" s="2"/>
      <c r="AQY68" s="2"/>
      <c r="AQZ68" s="2"/>
      <c r="ARA68" s="2"/>
      <c r="ARB68" s="2"/>
      <c r="ARC68" s="2"/>
      <c r="ARD68" s="2"/>
      <c r="ARE68" s="2"/>
      <c r="ARF68" s="2"/>
      <c r="ARG68" s="2"/>
      <c r="ARH68" s="2"/>
      <c r="ARI68" s="2"/>
      <c r="ARJ68" s="2"/>
      <c r="ARK68" s="2"/>
      <c r="ARL68" s="2"/>
      <c r="ARM68" s="2"/>
      <c r="ARN68" s="2"/>
      <c r="ARO68" s="2"/>
      <c r="ARP68" s="2"/>
      <c r="ARQ68" s="2"/>
      <c r="ARR68" s="2"/>
      <c r="ARS68" s="2"/>
      <c r="ART68" s="2"/>
      <c r="ARU68" s="2"/>
      <c r="ARV68" s="2"/>
      <c r="ARW68" s="2"/>
      <c r="ARX68" s="2"/>
      <c r="ARY68" s="2"/>
      <c r="ARZ68" s="2"/>
      <c r="ASA68" s="2"/>
      <c r="ASB68" s="2"/>
      <c r="ASC68" s="2"/>
      <c r="ASD68" s="2"/>
      <c r="ASE68" s="2"/>
      <c r="ASF68" s="2"/>
      <c r="ASG68" s="2"/>
      <c r="ASH68" s="2"/>
      <c r="ASI68" s="2"/>
      <c r="ASJ68" s="2"/>
      <c r="ASK68" s="2"/>
      <c r="ASL68" s="2"/>
      <c r="ASM68" s="2"/>
      <c r="ASN68" s="2"/>
      <c r="ASO68" s="2"/>
      <c r="ASP68" s="2"/>
      <c r="ASQ68" s="2"/>
      <c r="ASR68" s="2"/>
      <c r="ASS68" s="2"/>
      <c r="AST68" s="2"/>
      <c r="ASU68" s="2"/>
      <c r="ASV68" s="2"/>
      <c r="ASW68" s="2"/>
      <c r="ASX68" s="2"/>
      <c r="ASY68" s="2"/>
      <c r="ASZ68" s="2"/>
      <c r="ATA68" s="2"/>
      <c r="ATB68" s="2"/>
      <c r="ATC68" s="2"/>
      <c r="ATD68" s="2"/>
      <c r="ATE68" s="2"/>
      <c r="ATF68" s="2"/>
      <c r="ATG68" s="2"/>
      <c r="ATH68" s="2"/>
      <c r="ATI68" s="2"/>
      <c r="ATJ68" s="2"/>
      <c r="ATK68" s="2"/>
      <c r="ATL68" s="2"/>
      <c r="ATM68" s="2"/>
      <c r="ATN68" s="2"/>
      <c r="ATO68" s="2"/>
      <c r="ATP68" s="2"/>
      <c r="ATQ68" s="2"/>
      <c r="ATR68" s="2"/>
      <c r="ATS68" s="2"/>
      <c r="ATT68" s="2"/>
      <c r="ATU68" s="2"/>
      <c r="ATV68" s="2"/>
      <c r="ATW68" s="2"/>
      <c r="ATX68" s="2"/>
      <c r="ATY68" s="2"/>
      <c r="ATZ68" s="2"/>
      <c r="AUA68" s="2"/>
      <c r="AUB68" s="2"/>
      <c r="AUC68" s="2"/>
      <c r="AUD68" s="2"/>
      <c r="AUE68" s="2"/>
      <c r="AUF68" s="2"/>
      <c r="AUG68" s="2"/>
      <c r="AUH68" s="2"/>
      <c r="AUI68" s="2"/>
      <c r="AUJ68" s="2"/>
      <c r="AUK68" s="2"/>
      <c r="AUL68" s="2"/>
      <c r="AUM68" s="2"/>
      <c r="AUN68" s="2"/>
      <c r="AUO68" s="2"/>
      <c r="AUP68" s="2"/>
      <c r="AUQ68" s="2"/>
      <c r="AUR68" s="2"/>
      <c r="AUS68" s="2"/>
      <c r="AUT68" s="2"/>
      <c r="AUU68" s="2"/>
      <c r="AUV68" s="2"/>
      <c r="AUW68" s="2"/>
      <c r="AUX68" s="2"/>
      <c r="AUY68" s="2"/>
      <c r="AUZ68" s="2"/>
      <c r="AVA68" s="2"/>
      <c r="AVB68" s="2"/>
      <c r="AVC68" s="2"/>
      <c r="AVD68" s="2"/>
      <c r="AVE68" s="2"/>
      <c r="AVF68" s="2"/>
      <c r="AVG68" s="2"/>
      <c r="AVH68" s="2"/>
      <c r="AVI68" s="2"/>
      <c r="AVJ68" s="2"/>
      <c r="AVK68" s="2"/>
      <c r="AVL68" s="2"/>
      <c r="AVM68" s="2"/>
      <c r="AVN68" s="2"/>
      <c r="AVO68" s="2"/>
      <c r="AVP68" s="2"/>
      <c r="AVQ68" s="2"/>
      <c r="AVR68" s="2"/>
      <c r="AVS68" s="2"/>
      <c r="AVT68" s="2"/>
      <c r="AVU68" s="2"/>
      <c r="AVV68" s="2"/>
      <c r="AVW68" s="2"/>
      <c r="AVX68" s="2"/>
      <c r="AVY68" s="2"/>
      <c r="AVZ68" s="2"/>
      <c r="AWA68" s="2"/>
      <c r="AWB68" s="2"/>
      <c r="AWC68" s="2"/>
      <c r="AWD68" s="2"/>
      <c r="AWE68" s="2"/>
      <c r="AWF68" s="2"/>
      <c r="AWG68" s="2"/>
      <c r="AWH68" s="2"/>
      <c r="AWI68" s="2"/>
      <c r="AWJ68" s="2"/>
      <c r="AWK68" s="2"/>
      <c r="AWL68" s="2"/>
      <c r="AWM68" s="2"/>
      <c r="AWN68" s="2"/>
      <c r="AWO68" s="2"/>
      <c r="AWP68" s="2"/>
      <c r="AWQ68" s="2"/>
      <c r="AWR68" s="2"/>
      <c r="AWS68" s="2"/>
      <c r="AWT68" s="2"/>
      <c r="AWU68" s="2"/>
      <c r="AWV68" s="2"/>
      <c r="AWW68" s="2"/>
      <c r="AWX68" s="2"/>
      <c r="AWY68" s="2"/>
      <c r="AWZ68" s="2"/>
      <c r="AXA68" s="2"/>
      <c r="AXB68" s="2"/>
      <c r="AXC68" s="2"/>
      <c r="AXD68" s="2"/>
      <c r="AXE68" s="2"/>
      <c r="AXF68" s="2"/>
      <c r="AXG68" s="2"/>
      <c r="AXH68" s="2"/>
      <c r="AXI68" s="2"/>
      <c r="AXJ68" s="2"/>
      <c r="AXK68" s="2"/>
      <c r="AXL68" s="2"/>
      <c r="AXM68" s="2"/>
      <c r="AXN68" s="2"/>
      <c r="AXO68" s="2"/>
      <c r="AXP68" s="2"/>
      <c r="AXQ68" s="2"/>
      <c r="AXR68" s="2"/>
      <c r="AXS68" s="2"/>
      <c r="AXT68" s="2"/>
      <c r="AXU68" s="2"/>
      <c r="AXV68" s="2"/>
      <c r="AXW68" s="2"/>
      <c r="AXX68" s="2"/>
      <c r="AXY68" s="2"/>
      <c r="AXZ68" s="2"/>
      <c r="AYA68" s="2"/>
      <c r="AYB68" s="2"/>
      <c r="AYC68" s="2"/>
      <c r="AYD68" s="2"/>
      <c r="AYE68" s="2"/>
      <c r="AYF68" s="2"/>
      <c r="AYG68" s="2"/>
      <c r="AYH68" s="2"/>
      <c r="AYI68" s="2"/>
      <c r="AYJ68" s="2"/>
      <c r="AYK68" s="2"/>
      <c r="AYL68" s="2"/>
      <c r="AYM68" s="2"/>
      <c r="AYN68" s="2"/>
      <c r="AYO68" s="2"/>
      <c r="AYP68" s="2"/>
      <c r="AYQ68" s="2"/>
      <c r="AYR68" s="2"/>
      <c r="AYS68" s="2"/>
      <c r="AYT68" s="2"/>
      <c r="AYU68" s="2"/>
      <c r="AYV68" s="2"/>
      <c r="AYW68" s="2"/>
      <c r="AYX68" s="2"/>
      <c r="AYY68" s="2"/>
      <c r="AYZ68" s="2"/>
      <c r="AZA68" s="2"/>
      <c r="AZB68" s="2"/>
      <c r="AZC68" s="2"/>
      <c r="AZD68" s="2"/>
      <c r="AZE68" s="2"/>
      <c r="AZF68" s="2"/>
      <c r="AZG68" s="2"/>
      <c r="AZH68" s="2"/>
      <c r="AZI68" s="2"/>
      <c r="AZJ68" s="2"/>
      <c r="AZK68" s="2"/>
      <c r="AZL68" s="2"/>
      <c r="AZM68" s="2"/>
      <c r="AZN68" s="2"/>
      <c r="AZO68" s="2"/>
      <c r="AZP68" s="2"/>
      <c r="AZQ68" s="2"/>
      <c r="AZR68" s="2"/>
      <c r="AZS68" s="2"/>
      <c r="AZT68" s="2"/>
      <c r="AZU68" s="2"/>
      <c r="AZV68" s="2"/>
      <c r="AZW68" s="2"/>
      <c r="AZX68" s="2"/>
      <c r="AZY68" s="2"/>
      <c r="AZZ68" s="2"/>
      <c r="BAA68" s="2"/>
      <c r="BAB68" s="2"/>
      <c r="BAC68" s="2"/>
      <c r="BAD68" s="2"/>
      <c r="BAE68" s="2"/>
      <c r="BAF68" s="2"/>
      <c r="BAG68" s="2"/>
      <c r="BAH68" s="2"/>
      <c r="BAI68" s="2"/>
      <c r="BAJ68" s="2"/>
      <c r="BAK68" s="2"/>
      <c r="BAL68" s="2"/>
      <c r="BAM68" s="2"/>
      <c r="BAN68" s="2"/>
      <c r="BAO68" s="2"/>
      <c r="BAP68" s="2"/>
      <c r="BAQ68" s="2"/>
      <c r="BAR68" s="2"/>
      <c r="BAS68" s="2"/>
      <c r="BAT68" s="2"/>
      <c r="BAU68" s="2"/>
      <c r="BAV68" s="2"/>
      <c r="BAW68" s="2"/>
      <c r="BAX68" s="2"/>
      <c r="BAY68" s="2"/>
      <c r="BAZ68" s="2"/>
      <c r="BBA68" s="2"/>
      <c r="BBB68" s="2"/>
      <c r="BBC68" s="2"/>
      <c r="BBD68" s="2"/>
      <c r="BBE68" s="2"/>
      <c r="BBF68" s="2"/>
      <c r="BBG68" s="2"/>
      <c r="BBH68" s="2"/>
      <c r="BBI68" s="2"/>
      <c r="BBJ68" s="2"/>
      <c r="BBK68" s="2"/>
      <c r="BBL68" s="2"/>
      <c r="BBM68" s="2"/>
      <c r="BBN68" s="2"/>
      <c r="BBO68" s="2"/>
      <c r="BBP68" s="2"/>
      <c r="BBQ68" s="2"/>
      <c r="BBR68" s="2"/>
      <c r="BBS68" s="2"/>
      <c r="BBT68" s="2"/>
      <c r="BBU68" s="2"/>
      <c r="BBV68" s="2"/>
      <c r="BBW68" s="2"/>
      <c r="BBX68" s="2"/>
      <c r="BBY68" s="2"/>
      <c r="BBZ68" s="2"/>
      <c r="BCA68" s="2"/>
      <c r="BCB68" s="2"/>
      <c r="BCC68" s="2"/>
      <c r="BCD68" s="2"/>
      <c r="BCE68" s="2"/>
      <c r="BCF68" s="2"/>
      <c r="BCG68" s="2"/>
      <c r="BCH68" s="2"/>
      <c r="BCI68" s="2"/>
      <c r="BCJ68" s="2"/>
      <c r="BCK68" s="2"/>
      <c r="BCL68" s="2"/>
      <c r="BCM68" s="2"/>
      <c r="BCN68" s="2"/>
      <c r="BCO68" s="2"/>
      <c r="BCP68" s="2"/>
      <c r="BCQ68" s="2"/>
      <c r="BCR68" s="2"/>
      <c r="BCS68" s="2"/>
      <c r="BCT68" s="2"/>
      <c r="BCU68" s="2"/>
      <c r="BCV68" s="2"/>
      <c r="BCW68" s="2"/>
      <c r="BCX68" s="2"/>
      <c r="BCY68" s="2"/>
      <c r="BCZ68" s="2"/>
      <c r="BDA68" s="2"/>
      <c r="BDB68" s="2"/>
      <c r="BDC68" s="2"/>
      <c r="BDD68" s="2"/>
      <c r="BDE68" s="2"/>
      <c r="BDF68" s="2"/>
      <c r="BDG68" s="2"/>
      <c r="BDH68" s="2"/>
      <c r="BDI68" s="2"/>
      <c r="BDJ68" s="2"/>
      <c r="BDK68" s="2"/>
      <c r="BDL68" s="2"/>
      <c r="BDM68" s="2"/>
      <c r="BDN68" s="2"/>
      <c r="BDO68" s="2"/>
      <c r="BDP68" s="2"/>
      <c r="BDQ68" s="2"/>
      <c r="BDR68" s="2"/>
      <c r="BDS68" s="2"/>
      <c r="BDT68" s="2"/>
      <c r="BDU68" s="2"/>
      <c r="BDV68" s="2"/>
      <c r="BDW68" s="2"/>
      <c r="BDX68" s="2"/>
      <c r="BDY68" s="2"/>
      <c r="BDZ68" s="2"/>
      <c r="BEA68" s="2"/>
      <c r="BEB68" s="2"/>
      <c r="BEC68" s="2"/>
      <c r="BED68" s="2"/>
      <c r="BEE68" s="2"/>
      <c r="BEF68" s="2"/>
      <c r="BEG68" s="2"/>
      <c r="BEH68" s="2"/>
      <c r="BEI68" s="2"/>
      <c r="BEJ68" s="2"/>
      <c r="BEK68" s="2"/>
      <c r="BEL68" s="2"/>
      <c r="BEM68" s="2"/>
      <c r="BEN68" s="2"/>
      <c r="BEO68" s="2"/>
      <c r="BEP68" s="2"/>
      <c r="BEQ68" s="2"/>
      <c r="BER68" s="2"/>
      <c r="BES68" s="2"/>
      <c r="BET68" s="2"/>
      <c r="BEU68" s="2"/>
      <c r="BEV68" s="2"/>
      <c r="BEW68" s="2"/>
      <c r="BEX68" s="2"/>
      <c r="BEY68" s="2"/>
      <c r="BEZ68" s="2"/>
      <c r="BFA68" s="2"/>
      <c r="BFB68" s="2"/>
      <c r="BFC68" s="2"/>
      <c r="BFD68" s="2"/>
      <c r="BFE68" s="2"/>
      <c r="BFF68" s="2"/>
      <c r="BFG68" s="2"/>
      <c r="BFH68" s="2"/>
      <c r="BFI68" s="2"/>
      <c r="BFJ68" s="2"/>
      <c r="BFK68" s="2"/>
      <c r="BFL68" s="2"/>
      <c r="BFM68" s="2"/>
      <c r="BFN68" s="2"/>
      <c r="BFO68" s="2"/>
      <c r="BFP68" s="2"/>
      <c r="BFQ68" s="2"/>
      <c r="BFR68" s="2"/>
      <c r="BFS68" s="2"/>
      <c r="BFT68" s="2"/>
      <c r="BFU68" s="2"/>
      <c r="BFV68" s="2"/>
      <c r="BFW68" s="2"/>
      <c r="BFX68" s="2"/>
      <c r="BFY68" s="2"/>
      <c r="BFZ68" s="2"/>
      <c r="BGA68" s="2"/>
      <c r="BGB68" s="2"/>
      <c r="BGC68" s="2"/>
      <c r="BGD68" s="2"/>
      <c r="BGE68" s="2"/>
      <c r="BGF68" s="2"/>
      <c r="BGG68" s="2"/>
      <c r="BGH68" s="2"/>
      <c r="BGI68" s="2"/>
      <c r="BGJ68" s="2"/>
      <c r="BGK68" s="2"/>
      <c r="BGL68" s="2"/>
      <c r="BGM68" s="2"/>
      <c r="BGN68" s="2"/>
      <c r="BGO68" s="2"/>
      <c r="BGP68" s="2"/>
      <c r="BGQ68" s="2"/>
      <c r="BGR68" s="2"/>
      <c r="BGS68" s="2"/>
      <c r="BGT68" s="2"/>
      <c r="BGU68" s="2"/>
      <c r="BGV68" s="2"/>
      <c r="BGW68" s="2"/>
      <c r="BGX68" s="2"/>
      <c r="BGY68" s="2"/>
      <c r="BGZ68" s="2"/>
      <c r="BHA68" s="2"/>
      <c r="BHB68" s="2"/>
      <c r="BHC68" s="2"/>
      <c r="BHD68" s="2"/>
      <c r="BHE68" s="2"/>
      <c r="BHF68" s="2"/>
      <c r="BHG68" s="2"/>
      <c r="BHH68" s="2"/>
      <c r="BHI68" s="2"/>
      <c r="BHJ68" s="2"/>
      <c r="BHK68" s="2"/>
      <c r="BHL68" s="2"/>
      <c r="BHM68" s="2"/>
      <c r="BHN68" s="2"/>
      <c r="BHO68" s="2"/>
      <c r="BHP68" s="2"/>
      <c r="BHQ68" s="2"/>
      <c r="BHR68" s="2"/>
      <c r="BHS68" s="2"/>
      <c r="BHT68" s="2"/>
      <c r="BHU68" s="2"/>
      <c r="BHV68" s="2"/>
      <c r="BHW68" s="2"/>
      <c r="BHX68" s="2"/>
      <c r="BHY68" s="2"/>
      <c r="BHZ68" s="2"/>
      <c r="BIA68" s="2"/>
      <c r="BIB68" s="2"/>
      <c r="BIC68" s="2"/>
      <c r="BID68" s="2"/>
      <c r="BIE68" s="2"/>
      <c r="BIF68" s="2"/>
      <c r="BIG68" s="2"/>
      <c r="BIH68" s="2"/>
      <c r="BII68" s="2"/>
      <c r="BIJ68" s="2"/>
      <c r="BIK68" s="2"/>
      <c r="BIL68" s="2"/>
      <c r="BIM68" s="2"/>
      <c r="BIN68" s="2"/>
      <c r="BIO68" s="2"/>
      <c r="BIP68" s="2"/>
      <c r="BIQ68" s="2"/>
      <c r="BIR68" s="2"/>
      <c r="BIS68" s="2"/>
      <c r="BIT68" s="2"/>
      <c r="BIU68" s="2"/>
      <c r="BIV68" s="2"/>
      <c r="BIW68" s="2"/>
      <c r="BIX68" s="2"/>
      <c r="BIY68" s="2"/>
      <c r="BIZ68" s="2"/>
      <c r="BJA68" s="2"/>
      <c r="BJB68" s="2"/>
      <c r="BJC68" s="2"/>
      <c r="BJD68" s="2"/>
      <c r="BJE68" s="2"/>
      <c r="BJF68" s="2"/>
      <c r="BJG68" s="2"/>
      <c r="BJH68" s="2"/>
      <c r="BJI68" s="2"/>
      <c r="BJJ68" s="2"/>
      <c r="BJK68" s="2"/>
      <c r="BJL68" s="2"/>
      <c r="BJM68" s="2"/>
      <c r="BJN68" s="2"/>
      <c r="BJO68" s="2"/>
      <c r="BJP68" s="2"/>
      <c r="BJQ68" s="2"/>
      <c r="BJR68" s="2"/>
      <c r="BJS68" s="2"/>
      <c r="BJT68" s="2"/>
      <c r="BJU68" s="2"/>
      <c r="BJV68" s="2"/>
      <c r="BJW68" s="2"/>
      <c r="BJX68" s="2"/>
      <c r="BJY68" s="2"/>
      <c r="BJZ68" s="2"/>
      <c r="BKA68" s="2"/>
      <c r="BKB68" s="2"/>
      <c r="BKC68" s="2"/>
      <c r="BKD68" s="2"/>
      <c r="BKE68" s="2"/>
      <c r="BKF68" s="2"/>
      <c r="BKG68" s="2"/>
      <c r="BKH68" s="2"/>
      <c r="BKI68" s="2"/>
      <c r="BKJ68" s="2"/>
      <c r="BKK68" s="2"/>
      <c r="BKL68" s="2"/>
      <c r="BKM68" s="2"/>
      <c r="BKN68" s="2"/>
      <c r="BKO68" s="2"/>
      <c r="BKP68" s="2"/>
      <c r="BKQ68" s="2"/>
      <c r="BKR68" s="2"/>
      <c r="BKS68" s="2"/>
      <c r="BKT68" s="2"/>
      <c r="BKU68" s="2"/>
      <c r="BKV68" s="2"/>
      <c r="BKW68" s="2"/>
      <c r="BKX68" s="2"/>
      <c r="BKY68" s="2"/>
      <c r="BKZ68" s="2"/>
      <c r="BLA68" s="2"/>
      <c r="BLB68" s="2"/>
      <c r="BLC68" s="2"/>
      <c r="BLD68" s="2"/>
      <c r="BLE68" s="2"/>
      <c r="BLF68" s="2"/>
      <c r="BLG68" s="2"/>
      <c r="BLH68" s="2"/>
      <c r="BLI68" s="2"/>
      <c r="BLJ68" s="2"/>
      <c r="BLK68" s="2"/>
      <c r="BLL68" s="2"/>
      <c r="BLM68" s="2"/>
      <c r="BLN68" s="2"/>
      <c r="BLO68" s="2"/>
      <c r="BLP68" s="2"/>
      <c r="BLQ68" s="2"/>
      <c r="BLR68" s="2"/>
      <c r="BLS68" s="2"/>
      <c r="BLT68" s="2"/>
      <c r="BLU68" s="2"/>
      <c r="BLV68" s="2"/>
      <c r="BLW68" s="2"/>
      <c r="BLX68" s="2"/>
      <c r="BLY68" s="2"/>
      <c r="BLZ68" s="2"/>
      <c r="BMA68" s="2"/>
      <c r="BMB68" s="2"/>
      <c r="BMC68" s="2"/>
      <c r="BMD68" s="2"/>
      <c r="BME68" s="2"/>
      <c r="BMF68" s="2"/>
      <c r="BMG68" s="2"/>
      <c r="BMH68" s="2"/>
      <c r="BMI68" s="2"/>
      <c r="BMJ68" s="2"/>
      <c r="BMK68" s="2"/>
      <c r="BML68" s="2"/>
      <c r="BMM68" s="2"/>
      <c r="BMN68" s="2"/>
      <c r="BMO68" s="2"/>
      <c r="BMP68" s="2"/>
      <c r="BMQ68" s="2"/>
      <c r="BMR68" s="2"/>
      <c r="BMS68" s="2"/>
      <c r="BMT68" s="2"/>
      <c r="BMU68" s="2"/>
      <c r="BMV68" s="2"/>
      <c r="BMW68" s="2"/>
      <c r="BMX68" s="2"/>
      <c r="BMY68" s="2"/>
      <c r="BMZ68" s="2"/>
      <c r="BNA68" s="2"/>
      <c r="BNB68" s="2"/>
      <c r="BNC68" s="2"/>
      <c r="BND68" s="2"/>
      <c r="BNE68" s="2"/>
      <c r="BNF68" s="2"/>
      <c r="BNG68" s="2"/>
      <c r="BNH68" s="2"/>
      <c r="BNI68" s="2"/>
      <c r="BNJ68" s="2"/>
      <c r="BNK68" s="2"/>
      <c r="BNL68" s="2"/>
      <c r="BNM68" s="2"/>
      <c r="BNN68" s="2"/>
      <c r="BNO68" s="2"/>
      <c r="BNP68" s="2"/>
      <c r="BNQ68" s="2"/>
      <c r="BNR68" s="2"/>
      <c r="BNS68" s="2"/>
      <c r="BNT68" s="2"/>
      <c r="BNU68" s="2"/>
      <c r="BNV68" s="2"/>
      <c r="BNW68" s="2"/>
      <c r="BNX68" s="2"/>
      <c r="BNY68" s="2"/>
      <c r="BNZ68" s="2"/>
      <c r="BOA68" s="2"/>
      <c r="BOB68" s="2"/>
      <c r="BOC68" s="2"/>
      <c r="BOD68" s="2"/>
      <c r="BOE68" s="2"/>
      <c r="BOF68" s="2"/>
      <c r="BOG68" s="2"/>
      <c r="BOH68" s="2"/>
      <c r="BOI68" s="2"/>
      <c r="BOJ68" s="2"/>
      <c r="BOK68" s="2"/>
      <c r="BOL68" s="2"/>
      <c r="BOM68" s="2"/>
      <c r="BON68" s="2"/>
      <c r="BOO68" s="2"/>
      <c r="BOP68" s="2"/>
      <c r="BOQ68" s="2"/>
      <c r="BOR68" s="2"/>
      <c r="BOS68" s="2"/>
      <c r="BOT68" s="2"/>
      <c r="BOU68" s="2"/>
      <c r="BOV68" s="2"/>
      <c r="BOW68" s="2"/>
      <c r="BOX68" s="2"/>
      <c r="BOY68" s="2"/>
      <c r="BOZ68" s="2"/>
      <c r="BPA68" s="2"/>
      <c r="BPB68" s="2"/>
      <c r="BPC68" s="2"/>
      <c r="BPD68" s="2"/>
      <c r="BPE68" s="2"/>
      <c r="BPF68" s="2"/>
      <c r="BPG68" s="2"/>
      <c r="BPH68" s="2"/>
      <c r="BPI68" s="2"/>
      <c r="BPJ68" s="2"/>
      <c r="BPK68" s="2"/>
      <c r="BPL68" s="2"/>
      <c r="BPM68" s="2"/>
      <c r="BPN68" s="2"/>
      <c r="BPO68" s="2"/>
      <c r="BPP68" s="2"/>
      <c r="BPQ68" s="2"/>
      <c r="BPR68" s="2"/>
      <c r="BPS68" s="2"/>
      <c r="BPT68" s="2"/>
      <c r="BPU68" s="2"/>
      <c r="BPV68" s="2"/>
      <c r="BPW68" s="2"/>
      <c r="BPX68" s="2"/>
      <c r="BPY68" s="2"/>
      <c r="BPZ68" s="2"/>
      <c r="BQA68" s="2"/>
      <c r="BQB68" s="2"/>
      <c r="BQC68" s="2"/>
      <c r="BQD68" s="2"/>
      <c r="BQE68" s="2"/>
      <c r="BQF68" s="2"/>
      <c r="BQG68" s="2"/>
      <c r="BQH68" s="2"/>
      <c r="BQI68" s="2"/>
      <c r="BQJ68" s="2"/>
      <c r="BQK68" s="2"/>
      <c r="BQL68" s="2"/>
      <c r="BQM68" s="2"/>
      <c r="BQN68" s="2"/>
      <c r="BQO68" s="2"/>
      <c r="BQP68" s="2"/>
      <c r="BQQ68" s="2"/>
      <c r="BQR68" s="2"/>
      <c r="BQS68" s="2"/>
      <c r="BQT68" s="2"/>
      <c r="BQU68" s="2"/>
      <c r="BQV68" s="2"/>
      <c r="BQW68" s="2"/>
      <c r="BQX68" s="2"/>
      <c r="BQY68" s="2"/>
      <c r="BQZ68" s="2"/>
      <c r="BRA68" s="2"/>
      <c r="BRB68" s="2"/>
      <c r="BRC68" s="2"/>
      <c r="BRD68" s="2"/>
      <c r="BRE68" s="2"/>
      <c r="BRF68" s="2"/>
      <c r="BRG68" s="2"/>
      <c r="BRH68" s="2"/>
      <c r="BRI68" s="2"/>
      <c r="BRJ68" s="2"/>
      <c r="BRK68" s="2"/>
      <c r="BRL68" s="2"/>
      <c r="BRM68" s="2"/>
      <c r="BRN68" s="2"/>
      <c r="BRO68" s="2"/>
      <c r="BRP68" s="2"/>
      <c r="BRQ68" s="2"/>
      <c r="BRR68" s="2"/>
      <c r="BRS68" s="2"/>
      <c r="BRT68" s="2"/>
      <c r="BRU68" s="2"/>
      <c r="BRV68" s="2"/>
      <c r="BRW68" s="2"/>
      <c r="BRX68" s="2"/>
      <c r="BRY68" s="2"/>
      <c r="BRZ68" s="2"/>
      <c r="BSA68" s="2"/>
      <c r="BSB68" s="2"/>
      <c r="BSC68" s="2"/>
      <c r="BSD68" s="2"/>
      <c r="BSE68" s="2"/>
      <c r="BSF68" s="2"/>
      <c r="BSG68" s="2"/>
      <c r="BSH68" s="2"/>
      <c r="BSI68" s="2"/>
      <c r="BSJ68" s="2"/>
      <c r="BSK68" s="2"/>
      <c r="BSL68" s="2"/>
      <c r="BSM68" s="2"/>
      <c r="BSN68" s="2"/>
      <c r="BSO68" s="2"/>
      <c r="BSP68" s="2"/>
      <c r="BSQ68" s="2"/>
      <c r="BSR68" s="2"/>
      <c r="BSS68" s="2"/>
      <c r="BST68" s="2"/>
      <c r="BSU68" s="2"/>
      <c r="BSV68" s="2"/>
      <c r="BSW68" s="2"/>
      <c r="BSX68" s="2"/>
      <c r="BSY68" s="2"/>
      <c r="BSZ68" s="2"/>
      <c r="BTA68" s="2"/>
      <c r="BTB68" s="2"/>
      <c r="BTC68" s="2"/>
      <c r="BTD68" s="2"/>
      <c r="BTE68" s="2"/>
      <c r="BTF68" s="2"/>
      <c r="BTG68" s="2"/>
      <c r="BTH68" s="2"/>
      <c r="BTI68" s="2"/>
      <c r="BTJ68" s="2"/>
      <c r="BTK68" s="2"/>
      <c r="BTL68" s="2"/>
      <c r="BTM68" s="2"/>
      <c r="BTN68" s="2"/>
      <c r="BTO68" s="2"/>
      <c r="BTP68" s="2"/>
      <c r="BTQ68" s="2"/>
      <c r="BTR68" s="2"/>
      <c r="BTS68" s="2"/>
      <c r="BTT68" s="2"/>
      <c r="BTU68" s="2"/>
      <c r="BTV68" s="2"/>
      <c r="BTW68" s="2"/>
      <c r="BTX68" s="2"/>
      <c r="BTY68" s="2"/>
      <c r="BTZ68" s="2"/>
      <c r="BUA68" s="2"/>
      <c r="BUB68" s="2"/>
      <c r="BUC68" s="2"/>
      <c r="BUD68" s="2"/>
      <c r="BUE68" s="2"/>
      <c r="BUF68" s="2"/>
      <c r="BUG68" s="2"/>
      <c r="BUH68" s="2"/>
      <c r="BUI68" s="2"/>
      <c r="BUJ68" s="2"/>
      <c r="BUK68" s="2"/>
      <c r="BUL68" s="2"/>
      <c r="BUM68" s="2"/>
      <c r="BUN68" s="2"/>
      <c r="BUO68" s="2"/>
      <c r="BUP68" s="2"/>
      <c r="BUQ68" s="2"/>
      <c r="BUR68" s="2"/>
      <c r="BUS68" s="2"/>
      <c r="BUT68" s="2"/>
      <c r="BUU68" s="2"/>
      <c r="BUV68" s="2"/>
      <c r="BUW68" s="2"/>
      <c r="BUX68" s="2"/>
      <c r="BUY68" s="2"/>
      <c r="BUZ68" s="2"/>
      <c r="BVA68" s="2"/>
      <c r="BVB68" s="2"/>
      <c r="BVC68" s="2"/>
      <c r="BVD68" s="2"/>
      <c r="BVE68" s="2"/>
      <c r="BVF68" s="2"/>
      <c r="BVG68" s="2"/>
      <c r="BVH68" s="2"/>
      <c r="BVI68" s="2"/>
      <c r="BVJ68" s="2"/>
      <c r="BVK68" s="2"/>
      <c r="BVL68" s="2"/>
      <c r="BVM68" s="2"/>
      <c r="BVN68" s="2"/>
      <c r="BVO68" s="2"/>
      <c r="BVP68" s="2"/>
      <c r="BVQ68" s="2"/>
      <c r="BVR68" s="2"/>
      <c r="BVS68" s="2"/>
      <c r="BVT68" s="2"/>
      <c r="BVU68" s="2"/>
      <c r="BVV68" s="2"/>
      <c r="BVW68" s="2"/>
      <c r="BVX68" s="2"/>
      <c r="BVY68" s="2"/>
      <c r="BVZ68" s="2"/>
      <c r="BWA68" s="2"/>
      <c r="BWB68" s="2"/>
      <c r="BWC68" s="2"/>
      <c r="BWD68" s="2"/>
      <c r="BWE68" s="2"/>
      <c r="BWF68" s="2"/>
      <c r="BWG68" s="2"/>
      <c r="BWH68" s="2"/>
      <c r="BWI68" s="2"/>
      <c r="BWJ68" s="2"/>
      <c r="BWK68" s="2"/>
      <c r="BWL68" s="2"/>
      <c r="BWM68" s="2"/>
      <c r="BWN68" s="2"/>
      <c r="BWO68" s="2"/>
      <c r="BWP68" s="2"/>
      <c r="BWQ68" s="2"/>
      <c r="BWR68" s="2"/>
      <c r="BWS68" s="2"/>
      <c r="BWT68" s="2"/>
      <c r="BWU68" s="2"/>
      <c r="BWV68" s="2"/>
      <c r="BWW68" s="2"/>
      <c r="BWX68" s="2"/>
      <c r="BWY68" s="2"/>
      <c r="BWZ68" s="2"/>
      <c r="BXA68" s="2"/>
      <c r="BXB68" s="2"/>
      <c r="BXC68" s="2"/>
      <c r="BXD68" s="2"/>
      <c r="BXE68" s="2"/>
      <c r="BXF68" s="2"/>
      <c r="BXG68" s="2"/>
      <c r="BXH68" s="2"/>
      <c r="BXI68" s="2"/>
      <c r="BXJ68" s="2"/>
      <c r="BXK68" s="2"/>
      <c r="BXL68" s="2"/>
      <c r="BXM68" s="2"/>
      <c r="BXN68" s="2"/>
      <c r="BXO68" s="2"/>
      <c r="BXP68" s="2"/>
      <c r="BXQ68" s="2"/>
      <c r="BXR68" s="2"/>
      <c r="BXS68" s="2"/>
      <c r="BXT68" s="2"/>
      <c r="BXU68" s="2"/>
      <c r="BXV68" s="2"/>
      <c r="BXW68" s="2"/>
      <c r="BXX68" s="2"/>
      <c r="BXY68" s="2"/>
      <c r="BXZ68" s="2"/>
      <c r="BYA68" s="2"/>
      <c r="BYB68" s="2"/>
      <c r="BYC68" s="2"/>
      <c r="BYD68" s="2"/>
      <c r="BYE68" s="2"/>
      <c r="BYF68" s="2"/>
      <c r="BYG68" s="2"/>
      <c r="BYH68" s="2"/>
      <c r="BYI68" s="2"/>
      <c r="BYJ68" s="2"/>
      <c r="BYK68" s="2"/>
      <c r="BYL68" s="2"/>
      <c r="BYM68" s="2"/>
      <c r="BYN68" s="2"/>
      <c r="BYO68" s="2"/>
      <c r="BYP68" s="2"/>
      <c r="BYQ68" s="2"/>
      <c r="BYR68" s="2"/>
      <c r="BYS68" s="2"/>
      <c r="BYT68" s="2"/>
      <c r="BYU68" s="2"/>
      <c r="BYV68" s="2"/>
      <c r="BYW68" s="2"/>
      <c r="BYX68" s="2"/>
      <c r="BYY68" s="2"/>
      <c r="BYZ68" s="2"/>
      <c r="BZA68" s="2"/>
      <c r="BZB68" s="2"/>
      <c r="BZC68" s="2"/>
      <c r="BZD68" s="2"/>
      <c r="BZE68" s="2"/>
      <c r="BZF68" s="2"/>
      <c r="BZG68" s="2"/>
      <c r="BZH68" s="2"/>
      <c r="BZI68" s="2"/>
      <c r="BZJ68" s="2"/>
      <c r="BZK68" s="2"/>
      <c r="BZL68" s="2"/>
      <c r="BZM68" s="2"/>
      <c r="BZN68" s="2"/>
      <c r="BZO68" s="2"/>
      <c r="BZP68" s="2"/>
      <c r="BZQ68" s="2"/>
      <c r="BZR68" s="2"/>
      <c r="BZS68" s="2"/>
      <c r="BZT68" s="2"/>
      <c r="BZU68" s="2"/>
      <c r="BZV68" s="2"/>
      <c r="BZW68" s="2"/>
      <c r="BZX68" s="2"/>
      <c r="BZY68" s="2"/>
      <c r="BZZ68" s="2"/>
      <c r="CAA68" s="2"/>
      <c r="CAB68" s="2"/>
      <c r="CAC68" s="2"/>
      <c r="CAD68" s="2"/>
      <c r="CAE68" s="2"/>
      <c r="CAF68" s="2"/>
      <c r="CAG68" s="2"/>
      <c r="CAH68" s="2"/>
      <c r="CAI68" s="2"/>
      <c r="CAJ68" s="2"/>
      <c r="CAK68" s="2"/>
      <c r="CAL68" s="2"/>
      <c r="CAM68" s="2"/>
      <c r="CAN68" s="2"/>
      <c r="CAO68" s="2"/>
      <c r="CAP68" s="2"/>
      <c r="CAQ68" s="2"/>
      <c r="CAR68" s="2"/>
      <c r="CAS68" s="2"/>
      <c r="CAT68" s="2"/>
      <c r="CAU68" s="2"/>
      <c r="CAV68" s="2"/>
      <c r="CAW68" s="2"/>
      <c r="CAX68" s="2"/>
      <c r="CAY68" s="2"/>
      <c r="CAZ68" s="2"/>
      <c r="CBA68" s="2"/>
      <c r="CBB68" s="2"/>
      <c r="CBC68" s="2"/>
      <c r="CBD68" s="2"/>
      <c r="CBE68" s="2"/>
      <c r="CBF68" s="2"/>
      <c r="CBG68" s="2"/>
      <c r="CBH68" s="2"/>
      <c r="CBI68" s="2"/>
      <c r="CBJ68" s="2"/>
      <c r="CBK68" s="2"/>
      <c r="CBL68" s="2"/>
      <c r="CBM68" s="2"/>
      <c r="CBN68" s="2"/>
      <c r="CBO68" s="2"/>
      <c r="CBP68" s="2"/>
      <c r="CBQ68" s="2"/>
      <c r="CBR68" s="2"/>
      <c r="CBS68" s="2"/>
      <c r="CBT68" s="2"/>
      <c r="CBU68" s="2"/>
      <c r="CBV68" s="2"/>
      <c r="CBW68" s="2"/>
      <c r="CBX68" s="2"/>
      <c r="CBY68" s="2"/>
      <c r="CBZ68" s="2"/>
      <c r="CCA68" s="2"/>
      <c r="CCB68" s="2"/>
      <c r="CCC68" s="2"/>
      <c r="CCD68" s="2"/>
      <c r="CCE68" s="2"/>
      <c r="CCF68" s="2"/>
      <c r="CCG68" s="2"/>
      <c r="CCH68" s="2"/>
      <c r="CCI68" s="2"/>
      <c r="CCJ68" s="2"/>
      <c r="CCK68" s="2"/>
      <c r="CCL68" s="2"/>
      <c r="CCM68" s="2"/>
      <c r="CCN68" s="2"/>
      <c r="CCO68" s="2"/>
      <c r="CCP68" s="2"/>
      <c r="CCQ68" s="2"/>
      <c r="CCR68" s="2"/>
      <c r="CCS68" s="2"/>
      <c r="CCT68" s="2"/>
      <c r="CCU68" s="2"/>
      <c r="CCV68" s="2"/>
      <c r="CCW68" s="2"/>
      <c r="CCX68" s="2"/>
      <c r="CCY68" s="2"/>
      <c r="CCZ68" s="2"/>
      <c r="CDA68" s="2"/>
      <c r="CDB68" s="2"/>
      <c r="CDC68" s="2"/>
      <c r="CDD68" s="2"/>
      <c r="CDE68" s="2"/>
      <c r="CDF68" s="2"/>
      <c r="CDG68" s="2"/>
      <c r="CDH68" s="2"/>
      <c r="CDI68" s="2"/>
      <c r="CDJ68" s="2"/>
      <c r="CDK68" s="2"/>
      <c r="CDL68" s="2"/>
      <c r="CDM68" s="2"/>
      <c r="CDN68" s="2"/>
      <c r="CDO68" s="2"/>
      <c r="CDP68" s="2"/>
      <c r="CDQ68" s="2"/>
      <c r="CDR68" s="2"/>
      <c r="CDS68" s="2"/>
      <c r="CDT68" s="2"/>
      <c r="CDU68" s="2"/>
      <c r="CDV68" s="2"/>
      <c r="CDW68" s="2"/>
      <c r="CDX68" s="2"/>
      <c r="CDY68" s="2"/>
      <c r="CDZ68" s="2"/>
      <c r="CEA68" s="2"/>
      <c r="CEB68" s="2"/>
      <c r="CEC68" s="2"/>
      <c r="CED68" s="2"/>
      <c r="CEE68" s="2"/>
      <c r="CEF68" s="2"/>
      <c r="CEG68" s="2"/>
      <c r="CEH68" s="2"/>
      <c r="CEI68" s="2"/>
      <c r="CEJ68" s="2"/>
      <c r="CEK68" s="2"/>
      <c r="CEL68" s="2"/>
      <c r="CEM68" s="2"/>
      <c r="CEN68" s="2"/>
      <c r="CEO68" s="2"/>
      <c r="CEP68" s="2"/>
      <c r="CEQ68" s="2"/>
      <c r="CER68" s="2"/>
      <c r="CES68" s="2"/>
      <c r="CET68" s="2"/>
      <c r="CEU68" s="2"/>
      <c r="CEV68" s="2"/>
      <c r="CEW68" s="2"/>
      <c r="CEX68" s="2"/>
      <c r="CEY68" s="2"/>
      <c r="CEZ68" s="2"/>
      <c r="CFA68" s="2"/>
      <c r="CFB68" s="2"/>
      <c r="CFC68" s="2"/>
      <c r="CFD68" s="2"/>
      <c r="CFE68" s="2"/>
      <c r="CFF68" s="2"/>
      <c r="CFG68" s="2"/>
      <c r="CFH68" s="2"/>
      <c r="CFI68" s="2"/>
      <c r="CFJ68" s="2"/>
      <c r="CFK68" s="2"/>
      <c r="CFL68" s="2"/>
      <c r="CFM68" s="2"/>
      <c r="CFN68" s="2"/>
      <c r="CFO68" s="2"/>
      <c r="CFP68" s="2"/>
      <c r="CFQ68" s="2"/>
      <c r="CFR68" s="2"/>
      <c r="CFS68" s="2"/>
      <c r="CFT68" s="2"/>
      <c r="CFU68" s="2"/>
      <c r="CFV68" s="2"/>
      <c r="CFW68" s="2"/>
      <c r="CFX68" s="2"/>
      <c r="CFY68" s="2"/>
      <c r="CFZ68" s="2"/>
      <c r="CGA68" s="2"/>
      <c r="CGB68" s="2"/>
      <c r="CGC68" s="2"/>
      <c r="CGD68" s="2"/>
      <c r="CGE68" s="2"/>
      <c r="CGF68" s="2"/>
      <c r="CGG68" s="2"/>
      <c r="CGH68" s="2"/>
      <c r="CGI68" s="2"/>
      <c r="CGJ68" s="2"/>
      <c r="CGK68" s="2"/>
      <c r="CGL68" s="2"/>
      <c r="CGM68" s="2"/>
      <c r="CGN68" s="2"/>
      <c r="CGO68" s="2"/>
      <c r="CGP68" s="2"/>
      <c r="CGQ68" s="2"/>
      <c r="CGR68" s="2"/>
      <c r="CGS68" s="2"/>
      <c r="CGT68" s="2"/>
      <c r="CGU68" s="2"/>
      <c r="CGV68" s="2"/>
      <c r="CGW68" s="2"/>
      <c r="CGX68" s="2"/>
      <c r="CGY68" s="2"/>
      <c r="CGZ68" s="2"/>
      <c r="CHA68" s="2"/>
      <c r="CHB68" s="2"/>
      <c r="CHC68" s="2"/>
      <c r="CHD68" s="2"/>
      <c r="CHE68" s="2"/>
      <c r="CHF68" s="2"/>
      <c r="CHG68" s="2"/>
      <c r="CHH68" s="2"/>
      <c r="CHI68" s="2"/>
      <c r="CHJ68" s="2"/>
      <c r="CHK68" s="2"/>
      <c r="CHL68" s="2"/>
      <c r="CHM68" s="2"/>
      <c r="CHN68" s="2"/>
      <c r="CHO68" s="2"/>
      <c r="CHP68" s="2"/>
      <c r="CHQ68" s="2"/>
      <c r="CHR68" s="2"/>
      <c r="CHS68" s="2"/>
      <c r="CHT68" s="2"/>
      <c r="CHU68" s="2"/>
      <c r="CHV68" s="2"/>
      <c r="CHW68" s="2"/>
      <c r="CHX68" s="2"/>
      <c r="CHY68" s="2"/>
      <c r="CHZ68" s="2"/>
      <c r="CIA68" s="2"/>
      <c r="CIB68" s="2"/>
      <c r="CIC68" s="2"/>
      <c r="CID68" s="2"/>
      <c r="CIE68" s="2"/>
      <c r="CIF68" s="2"/>
      <c r="CIG68" s="2"/>
      <c r="CIH68" s="2"/>
      <c r="CII68" s="2"/>
      <c r="CIJ68" s="2"/>
      <c r="CIK68" s="2"/>
      <c r="CIL68" s="2"/>
      <c r="CIM68" s="2"/>
      <c r="CIN68" s="2"/>
      <c r="CIO68" s="2"/>
      <c r="CIP68" s="2"/>
      <c r="CIQ68" s="2"/>
      <c r="CIR68" s="2"/>
      <c r="CIS68" s="2"/>
      <c r="CIT68" s="2"/>
      <c r="CIU68" s="2"/>
      <c r="CIV68" s="2"/>
      <c r="CIW68" s="2"/>
      <c r="CIX68" s="2"/>
      <c r="CIY68" s="2"/>
      <c r="CIZ68" s="2"/>
      <c r="CJA68" s="2"/>
      <c r="CJB68" s="2"/>
      <c r="CJC68" s="2"/>
      <c r="CJD68" s="2"/>
      <c r="CJE68" s="2"/>
      <c r="CJF68" s="2"/>
      <c r="CJG68" s="2"/>
      <c r="CJH68" s="2"/>
      <c r="CJI68" s="2"/>
      <c r="CJJ68" s="2"/>
      <c r="CJK68" s="2"/>
      <c r="CJL68" s="2"/>
      <c r="CJM68" s="2"/>
      <c r="CJN68" s="2"/>
      <c r="CJO68" s="2"/>
      <c r="CJP68" s="2"/>
      <c r="CJQ68" s="2"/>
      <c r="CJR68" s="2"/>
      <c r="CJS68" s="2"/>
      <c r="CJT68" s="2"/>
      <c r="CJU68" s="2"/>
      <c r="CJV68" s="2"/>
      <c r="CJW68" s="2"/>
      <c r="CJX68" s="2"/>
      <c r="CJY68" s="2"/>
      <c r="CJZ68" s="2"/>
      <c r="CKA68" s="2"/>
      <c r="CKB68" s="2"/>
      <c r="CKC68" s="2"/>
      <c r="CKD68" s="2"/>
      <c r="CKE68" s="2"/>
      <c r="CKF68" s="2"/>
      <c r="CKG68" s="2"/>
      <c r="CKH68" s="2"/>
      <c r="CKI68" s="2"/>
      <c r="CKJ68" s="2"/>
      <c r="CKK68" s="2"/>
      <c r="CKL68" s="2"/>
      <c r="CKM68" s="2"/>
      <c r="CKN68" s="2"/>
      <c r="CKO68" s="2"/>
      <c r="CKP68" s="2"/>
      <c r="CKQ68" s="2"/>
      <c r="CKR68" s="2"/>
      <c r="CKS68" s="2"/>
      <c r="CKT68" s="2"/>
      <c r="CKU68" s="2"/>
      <c r="CKV68" s="2"/>
      <c r="CKW68" s="2"/>
      <c r="CKX68" s="2"/>
      <c r="CKY68" s="2"/>
      <c r="CKZ68" s="2"/>
      <c r="CLA68" s="2"/>
      <c r="CLB68" s="2"/>
      <c r="CLC68" s="2"/>
      <c r="CLD68" s="2"/>
      <c r="CLE68" s="2"/>
      <c r="CLF68" s="2"/>
      <c r="CLG68" s="2"/>
      <c r="CLH68" s="2"/>
      <c r="CLI68" s="2"/>
      <c r="CLJ68" s="2"/>
      <c r="CLK68" s="2"/>
      <c r="CLL68" s="2"/>
      <c r="CLM68" s="2"/>
      <c r="CLN68" s="2"/>
      <c r="CLO68" s="2"/>
      <c r="CLP68" s="2"/>
      <c r="CLQ68" s="2"/>
      <c r="CLR68" s="2"/>
      <c r="CLS68" s="2"/>
      <c r="CLT68" s="2"/>
      <c r="CLU68" s="2"/>
      <c r="CLV68" s="2"/>
      <c r="CLW68" s="2"/>
      <c r="CLX68" s="2"/>
      <c r="CLY68" s="2"/>
      <c r="CLZ68" s="2"/>
      <c r="CMA68" s="2"/>
      <c r="CMB68" s="2"/>
      <c r="CMC68" s="2"/>
      <c r="CMD68" s="2"/>
      <c r="CME68" s="2"/>
      <c r="CMF68" s="2"/>
      <c r="CMG68" s="2"/>
      <c r="CMH68" s="2"/>
      <c r="CMI68" s="2"/>
      <c r="CMJ68" s="2"/>
      <c r="CMK68" s="2"/>
      <c r="CML68" s="2"/>
      <c r="CMM68" s="2"/>
      <c r="CMN68" s="2"/>
      <c r="CMO68" s="2"/>
      <c r="CMP68" s="2"/>
      <c r="CMQ68" s="2"/>
      <c r="CMR68" s="2"/>
      <c r="CMS68" s="2"/>
      <c r="CMT68" s="2"/>
      <c r="CMU68" s="2"/>
      <c r="CMV68" s="2"/>
      <c r="CMW68" s="2"/>
      <c r="CMX68" s="2"/>
      <c r="CMY68" s="2"/>
      <c r="CMZ68" s="2"/>
      <c r="CNA68" s="2"/>
      <c r="CNB68" s="2"/>
      <c r="CNC68" s="2"/>
      <c r="CND68" s="2"/>
      <c r="CNE68" s="2"/>
      <c r="CNF68" s="2"/>
      <c r="CNG68" s="2"/>
      <c r="CNH68" s="2"/>
      <c r="CNI68" s="2"/>
      <c r="CNJ68" s="2"/>
      <c r="CNK68" s="2"/>
      <c r="CNL68" s="2"/>
      <c r="CNM68" s="2"/>
      <c r="CNN68" s="2"/>
      <c r="CNO68" s="2"/>
      <c r="CNP68" s="2"/>
      <c r="CNQ68" s="2"/>
      <c r="CNR68" s="2"/>
      <c r="CNS68" s="2"/>
      <c r="CNT68" s="2"/>
      <c r="CNU68" s="2"/>
      <c r="CNV68" s="2"/>
      <c r="CNW68" s="2"/>
      <c r="CNX68" s="2"/>
      <c r="CNY68" s="2"/>
      <c r="CNZ68" s="2"/>
      <c r="COA68" s="2"/>
      <c r="COB68" s="2"/>
      <c r="COC68" s="2"/>
      <c r="COD68" s="2"/>
      <c r="COE68" s="2"/>
      <c r="COF68" s="2"/>
      <c r="COG68" s="2"/>
      <c r="COH68" s="2"/>
      <c r="COI68" s="2"/>
      <c r="COJ68" s="2"/>
      <c r="COK68" s="2"/>
      <c r="COL68" s="2"/>
      <c r="COM68" s="2"/>
      <c r="CON68" s="2"/>
      <c r="COO68" s="2"/>
      <c r="COP68" s="2"/>
      <c r="COQ68" s="2"/>
      <c r="COR68" s="2"/>
      <c r="COS68" s="2"/>
      <c r="COT68" s="2"/>
      <c r="COU68" s="2"/>
      <c r="COV68" s="2"/>
      <c r="COW68" s="2"/>
      <c r="COX68" s="2"/>
      <c r="COY68" s="2"/>
      <c r="COZ68" s="2"/>
      <c r="CPA68" s="2"/>
      <c r="CPB68" s="2"/>
      <c r="CPC68" s="2"/>
      <c r="CPD68" s="2"/>
      <c r="CPE68" s="2"/>
      <c r="CPF68" s="2"/>
      <c r="CPG68" s="2"/>
      <c r="CPH68" s="2"/>
      <c r="CPI68" s="2"/>
      <c r="CPJ68" s="2"/>
      <c r="CPK68" s="2"/>
      <c r="CPL68" s="2"/>
      <c r="CPM68" s="2"/>
      <c r="CPN68" s="2"/>
      <c r="CPO68" s="2"/>
      <c r="CPP68" s="2"/>
      <c r="CPQ68" s="2"/>
      <c r="CPR68" s="2"/>
      <c r="CPS68" s="2"/>
      <c r="CPT68" s="2"/>
      <c r="CPU68" s="2"/>
      <c r="CPV68" s="2"/>
      <c r="CPW68" s="2"/>
      <c r="CPX68" s="2"/>
      <c r="CPY68" s="2"/>
      <c r="CPZ68" s="2"/>
      <c r="CQA68" s="2"/>
      <c r="CQB68" s="2"/>
      <c r="CQC68" s="2"/>
      <c r="CQD68" s="2"/>
      <c r="CQE68" s="2"/>
      <c r="CQF68" s="2"/>
      <c r="CQG68" s="2"/>
      <c r="CQH68" s="2"/>
      <c r="CQI68" s="2"/>
      <c r="CQJ68" s="2"/>
      <c r="CQK68" s="2"/>
      <c r="CQL68" s="2"/>
      <c r="CQM68" s="2"/>
      <c r="CQN68" s="2"/>
      <c r="CQO68" s="2"/>
      <c r="CQP68" s="2"/>
      <c r="CQQ68" s="2"/>
      <c r="CQR68" s="2"/>
      <c r="CQS68" s="2"/>
      <c r="CQT68" s="2"/>
      <c r="CQU68" s="2"/>
      <c r="CQV68" s="2"/>
      <c r="CQW68" s="2"/>
      <c r="CQX68" s="2"/>
      <c r="CQY68" s="2"/>
      <c r="CQZ68" s="2"/>
      <c r="CRA68" s="2"/>
      <c r="CRB68" s="2"/>
      <c r="CRC68" s="2"/>
      <c r="CRD68" s="2"/>
      <c r="CRE68" s="2"/>
      <c r="CRF68" s="2"/>
      <c r="CRG68" s="2"/>
      <c r="CRH68" s="2"/>
      <c r="CRI68" s="2"/>
      <c r="CRJ68" s="2"/>
      <c r="CRK68" s="2"/>
      <c r="CRL68" s="2"/>
      <c r="CRM68" s="2"/>
      <c r="CRN68" s="2"/>
      <c r="CRO68" s="2"/>
      <c r="CRP68" s="2"/>
      <c r="CRQ68" s="2"/>
      <c r="CRR68" s="2"/>
      <c r="CRS68" s="2"/>
      <c r="CRT68" s="2"/>
      <c r="CRU68" s="2"/>
      <c r="CRV68" s="2"/>
      <c r="CRW68" s="2"/>
      <c r="CRX68" s="2"/>
      <c r="CRY68" s="2"/>
      <c r="CRZ68" s="2"/>
      <c r="CSA68" s="2"/>
      <c r="CSB68" s="2"/>
      <c r="CSC68" s="2"/>
      <c r="CSD68" s="2"/>
      <c r="CSE68" s="2"/>
      <c r="CSF68" s="2"/>
      <c r="CSG68" s="2"/>
      <c r="CSH68" s="2"/>
      <c r="CSI68" s="2"/>
      <c r="CSJ68" s="2"/>
      <c r="CSK68" s="2"/>
      <c r="CSL68" s="2"/>
      <c r="CSM68" s="2"/>
      <c r="CSN68" s="2"/>
      <c r="CSO68" s="2"/>
      <c r="CSP68" s="2"/>
      <c r="CSQ68" s="2"/>
      <c r="CSR68" s="2"/>
      <c r="CSS68" s="2"/>
      <c r="CST68" s="2"/>
      <c r="CSU68" s="2"/>
      <c r="CSV68" s="2"/>
      <c r="CSW68" s="2"/>
      <c r="CSX68" s="2"/>
      <c r="CSY68" s="2"/>
      <c r="CSZ68" s="2"/>
      <c r="CTA68" s="2"/>
      <c r="CTB68" s="2"/>
      <c r="CTC68" s="2"/>
      <c r="CTD68" s="2"/>
      <c r="CTE68" s="2"/>
      <c r="CTF68" s="2"/>
      <c r="CTG68" s="2"/>
      <c r="CTH68" s="2"/>
      <c r="CTI68" s="2"/>
      <c r="CTJ68" s="2"/>
      <c r="CTK68" s="2"/>
      <c r="CTL68" s="2"/>
      <c r="CTM68" s="2"/>
      <c r="CTN68" s="2"/>
      <c r="CTO68" s="2"/>
      <c r="CTP68" s="2"/>
      <c r="CTQ68" s="2"/>
      <c r="CTR68" s="2"/>
      <c r="CTS68" s="2"/>
      <c r="CTT68" s="2"/>
      <c r="CTU68" s="2"/>
      <c r="CTV68" s="2"/>
      <c r="CTW68" s="2"/>
      <c r="CTX68" s="2"/>
      <c r="CTY68" s="2"/>
      <c r="CTZ68" s="2"/>
      <c r="CUA68" s="2"/>
      <c r="CUB68" s="2"/>
      <c r="CUC68" s="2"/>
      <c r="CUD68" s="2"/>
      <c r="CUE68" s="2"/>
      <c r="CUF68" s="2"/>
      <c r="CUG68" s="2"/>
      <c r="CUH68" s="2"/>
      <c r="CUI68" s="2"/>
      <c r="CUJ68" s="2"/>
      <c r="CUK68" s="2"/>
      <c r="CUL68" s="2"/>
      <c r="CUM68" s="2"/>
      <c r="CUN68" s="2"/>
      <c r="CUO68" s="2"/>
      <c r="CUP68" s="2"/>
      <c r="CUQ68" s="2"/>
      <c r="CUR68" s="2"/>
      <c r="CUS68" s="2"/>
      <c r="CUT68" s="2"/>
      <c r="CUU68" s="2"/>
      <c r="CUV68" s="2"/>
      <c r="CUW68" s="2"/>
      <c r="CUX68" s="2"/>
      <c r="CUY68" s="2"/>
      <c r="CUZ68" s="2"/>
      <c r="CVA68" s="2"/>
      <c r="CVB68" s="2"/>
      <c r="CVC68" s="2"/>
      <c r="CVD68" s="2"/>
      <c r="CVE68" s="2"/>
      <c r="CVF68" s="2"/>
      <c r="CVG68" s="2"/>
      <c r="CVH68" s="2"/>
      <c r="CVI68" s="2"/>
      <c r="CVJ68" s="2"/>
      <c r="CVK68" s="2"/>
      <c r="CVL68" s="2"/>
      <c r="CVM68" s="2"/>
      <c r="CVN68" s="2"/>
      <c r="CVO68" s="2"/>
      <c r="CVP68" s="2"/>
      <c r="CVQ68" s="2"/>
      <c r="CVR68" s="2"/>
      <c r="CVS68" s="2"/>
      <c r="CVT68" s="2"/>
      <c r="CVU68" s="2"/>
      <c r="CVV68" s="2"/>
      <c r="CVW68" s="2"/>
      <c r="CVX68" s="2"/>
      <c r="CVY68" s="2"/>
      <c r="CVZ68" s="2"/>
      <c r="CWA68" s="2"/>
      <c r="CWB68" s="2"/>
      <c r="CWC68" s="2"/>
      <c r="CWD68" s="2"/>
      <c r="CWE68" s="2"/>
      <c r="CWF68" s="2"/>
      <c r="CWG68" s="2"/>
      <c r="CWH68" s="2"/>
      <c r="CWI68" s="2"/>
      <c r="CWJ68" s="2"/>
      <c r="CWK68" s="2"/>
      <c r="CWL68" s="2"/>
      <c r="CWM68" s="2"/>
      <c r="CWN68" s="2"/>
      <c r="CWO68" s="2"/>
      <c r="CWP68" s="2"/>
      <c r="CWQ68" s="2"/>
      <c r="CWR68" s="2"/>
      <c r="CWS68" s="2"/>
      <c r="CWT68" s="2"/>
      <c r="CWU68" s="2"/>
      <c r="CWV68" s="2"/>
      <c r="CWW68" s="2"/>
      <c r="CWX68" s="2"/>
      <c r="CWY68" s="2"/>
      <c r="CWZ68" s="2"/>
      <c r="CXA68" s="2"/>
      <c r="CXB68" s="2"/>
      <c r="CXC68" s="2"/>
      <c r="CXD68" s="2"/>
      <c r="CXE68" s="2"/>
      <c r="CXF68" s="2"/>
      <c r="CXG68" s="2"/>
      <c r="CXH68" s="2"/>
      <c r="CXI68" s="2"/>
      <c r="CXJ68" s="2"/>
      <c r="CXK68" s="2"/>
      <c r="CXL68" s="2"/>
      <c r="CXM68" s="2"/>
      <c r="CXN68" s="2"/>
      <c r="CXO68" s="2"/>
      <c r="CXP68" s="2"/>
      <c r="CXQ68" s="2"/>
      <c r="CXR68" s="2"/>
      <c r="CXS68" s="2"/>
      <c r="CXT68" s="2"/>
      <c r="CXU68" s="2"/>
      <c r="CXV68" s="2"/>
      <c r="CXW68" s="2"/>
      <c r="CXX68" s="2"/>
      <c r="CXY68" s="2"/>
      <c r="CXZ68" s="2"/>
      <c r="CYA68" s="2"/>
      <c r="CYB68" s="2"/>
      <c r="CYC68" s="2"/>
      <c r="CYD68" s="2"/>
      <c r="CYE68" s="2"/>
      <c r="CYF68" s="2"/>
      <c r="CYG68" s="2"/>
      <c r="CYH68" s="2"/>
      <c r="CYI68" s="2"/>
      <c r="CYJ68" s="2"/>
      <c r="CYK68" s="2"/>
      <c r="CYL68" s="2"/>
      <c r="CYM68" s="2"/>
      <c r="CYN68" s="2"/>
      <c r="CYO68" s="2"/>
      <c r="CYP68" s="2"/>
      <c r="CYQ68" s="2"/>
      <c r="CYR68" s="2"/>
      <c r="CYS68" s="2"/>
      <c r="CYT68" s="2"/>
      <c r="CYU68" s="2"/>
      <c r="CYV68" s="2"/>
      <c r="CYW68" s="2"/>
      <c r="CYX68" s="2"/>
      <c r="CYY68" s="2"/>
      <c r="CYZ68" s="2"/>
      <c r="CZA68" s="2"/>
      <c r="CZB68" s="2"/>
      <c r="CZC68" s="2"/>
      <c r="CZD68" s="2"/>
      <c r="CZE68" s="2"/>
      <c r="CZF68" s="2"/>
      <c r="CZG68" s="2"/>
      <c r="CZH68" s="2"/>
      <c r="CZI68" s="2"/>
      <c r="CZJ68" s="2"/>
      <c r="CZK68" s="2"/>
      <c r="CZL68" s="2"/>
      <c r="CZM68" s="2"/>
      <c r="CZN68" s="2"/>
      <c r="CZO68" s="2"/>
      <c r="CZP68" s="2"/>
      <c r="CZQ68" s="2"/>
      <c r="CZR68" s="2"/>
      <c r="CZS68" s="2"/>
      <c r="CZT68" s="2"/>
      <c r="CZU68" s="2"/>
      <c r="CZV68" s="2"/>
      <c r="CZW68" s="2"/>
      <c r="CZX68" s="2"/>
      <c r="CZY68" s="2"/>
      <c r="CZZ68" s="2"/>
      <c r="DAA68" s="2"/>
      <c r="DAB68" s="2"/>
      <c r="DAC68" s="2"/>
      <c r="DAD68" s="2"/>
      <c r="DAE68" s="2"/>
      <c r="DAF68" s="2"/>
      <c r="DAG68" s="2"/>
      <c r="DAH68" s="2"/>
      <c r="DAI68" s="2"/>
      <c r="DAJ68" s="2"/>
      <c r="DAK68" s="2"/>
      <c r="DAL68" s="2"/>
      <c r="DAM68" s="2"/>
      <c r="DAN68" s="2"/>
      <c r="DAO68" s="2"/>
      <c r="DAP68" s="2"/>
      <c r="DAQ68" s="2"/>
      <c r="DAR68" s="2"/>
      <c r="DAS68" s="2"/>
      <c r="DAT68" s="2"/>
      <c r="DAU68" s="2"/>
      <c r="DAV68" s="2"/>
      <c r="DAW68" s="2"/>
      <c r="DAX68" s="2"/>
      <c r="DAY68" s="2"/>
      <c r="DAZ68" s="2"/>
      <c r="DBA68" s="2"/>
      <c r="DBB68" s="2"/>
      <c r="DBC68" s="2"/>
      <c r="DBD68" s="2"/>
      <c r="DBE68" s="2"/>
      <c r="DBF68" s="2"/>
      <c r="DBG68" s="2"/>
      <c r="DBH68" s="2"/>
      <c r="DBI68" s="2"/>
      <c r="DBJ68" s="2"/>
      <c r="DBK68" s="2"/>
      <c r="DBL68" s="2"/>
      <c r="DBM68" s="2"/>
      <c r="DBN68" s="2"/>
      <c r="DBO68" s="2"/>
      <c r="DBP68" s="2"/>
      <c r="DBQ68" s="2"/>
      <c r="DBR68" s="2"/>
      <c r="DBS68" s="2"/>
      <c r="DBT68" s="2"/>
      <c r="DBU68" s="2"/>
      <c r="DBV68" s="2"/>
      <c r="DBW68" s="2"/>
      <c r="DBX68" s="2"/>
      <c r="DBY68" s="2"/>
      <c r="DBZ68" s="2"/>
      <c r="DCA68" s="2"/>
      <c r="DCB68" s="2"/>
      <c r="DCC68" s="2"/>
      <c r="DCD68" s="2"/>
      <c r="DCE68" s="2"/>
      <c r="DCF68" s="2"/>
      <c r="DCG68" s="2"/>
      <c r="DCH68" s="2"/>
      <c r="DCI68" s="2"/>
      <c r="DCJ68" s="2"/>
      <c r="DCK68" s="2"/>
      <c r="DCL68" s="2"/>
      <c r="DCM68" s="2"/>
      <c r="DCN68" s="2"/>
      <c r="DCO68" s="2"/>
      <c r="DCP68" s="2"/>
      <c r="DCQ68" s="2"/>
      <c r="DCR68" s="2"/>
      <c r="DCS68" s="2"/>
      <c r="DCT68" s="2"/>
      <c r="DCU68" s="2"/>
      <c r="DCV68" s="2"/>
      <c r="DCW68" s="2"/>
      <c r="DCX68" s="2"/>
      <c r="DCY68" s="2"/>
      <c r="DCZ68" s="2"/>
      <c r="DDA68" s="2"/>
      <c r="DDB68" s="2"/>
      <c r="DDC68" s="2"/>
      <c r="DDD68" s="2"/>
      <c r="DDE68" s="2"/>
      <c r="DDF68" s="2"/>
      <c r="DDG68" s="2"/>
      <c r="DDH68" s="2"/>
      <c r="DDI68" s="2"/>
      <c r="DDJ68" s="2"/>
      <c r="DDK68" s="2"/>
      <c r="DDL68" s="2"/>
      <c r="DDM68" s="2"/>
      <c r="DDN68" s="2"/>
      <c r="DDO68" s="2"/>
      <c r="DDP68" s="2"/>
      <c r="DDQ68" s="2"/>
      <c r="DDR68" s="2"/>
      <c r="DDS68" s="2"/>
      <c r="DDT68" s="2"/>
      <c r="DDU68" s="2"/>
      <c r="DDV68" s="2"/>
      <c r="DDW68" s="2"/>
      <c r="DDX68" s="2"/>
      <c r="DDY68" s="2"/>
      <c r="DDZ68" s="2"/>
      <c r="DEA68" s="2"/>
      <c r="DEB68" s="2"/>
      <c r="DEC68" s="2"/>
      <c r="DED68" s="2"/>
      <c r="DEE68" s="2"/>
      <c r="DEF68" s="2"/>
      <c r="DEG68" s="2"/>
      <c r="DEH68" s="2"/>
      <c r="DEI68" s="2"/>
      <c r="DEJ68" s="2"/>
      <c r="DEK68" s="2"/>
      <c r="DEL68" s="2"/>
      <c r="DEM68" s="2"/>
      <c r="DEN68" s="2"/>
      <c r="DEO68" s="2"/>
      <c r="DEP68" s="2"/>
      <c r="DEQ68" s="2"/>
      <c r="DER68" s="2"/>
      <c r="DES68" s="2"/>
      <c r="DET68" s="2"/>
      <c r="DEU68" s="2"/>
      <c r="DEV68" s="2"/>
      <c r="DEW68" s="2"/>
      <c r="DEX68" s="2"/>
      <c r="DEY68" s="2"/>
      <c r="DEZ68" s="2"/>
      <c r="DFA68" s="2"/>
      <c r="DFB68" s="2"/>
      <c r="DFC68" s="2"/>
      <c r="DFD68" s="2"/>
      <c r="DFE68" s="2"/>
      <c r="DFF68" s="2"/>
      <c r="DFG68" s="2"/>
      <c r="DFH68" s="2"/>
      <c r="DFI68" s="2"/>
      <c r="DFJ68" s="2"/>
      <c r="DFK68" s="2"/>
      <c r="DFL68" s="2"/>
      <c r="DFM68" s="2"/>
      <c r="DFN68" s="2"/>
      <c r="DFO68" s="2"/>
      <c r="DFP68" s="2"/>
      <c r="DFQ68" s="2"/>
      <c r="DFR68" s="2"/>
      <c r="DFS68" s="2"/>
      <c r="DFT68" s="2"/>
      <c r="DFU68" s="2"/>
      <c r="DFV68" s="2"/>
      <c r="DFW68" s="2"/>
      <c r="DFX68" s="2"/>
      <c r="DFY68" s="2"/>
      <c r="DFZ68" s="2"/>
      <c r="DGA68" s="2"/>
      <c r="DGB68" s="2"/>
      <c r="DGC68" s="2"/>
      <c r="DGD68" s="2"/>
      <c r="DGE68" s="2"/>
      <c r="DGF68" s="2"/>
      <c r="DGG68" s="2"/>
      <c r="DGH68" s="2"/>
      <c r="DGI68" s="2"/>
      <c r="DGJ68" s="2"/>
      <c r="DGK68" s="2"/>
      <c r="DGL68" s="2"/>
      <c r="DGM68" s="2"/>
      <c r="DGN68" s="2"/>
      <c r="DGO68" s="2"/>
      <c r="DGP68" s="2"/>
      <c r="DGQ68" s="2"/>
      <c r="DGR68" s="2"/>
      <c r="DGS68" s="2"/>
      <c r="DGT68" s="2"/>
      <c r="DGU68" s="2"/>
      <c r="DGV68" s="2"/>
      <c r="DGW68" s="2"/>
      <c r="DGX68" s="2"/>
      <c r="DGY68" s="2"/>
      <c r="DGZ68" s="2"/>
      <c r="DHA68" s="2"/>
      <c r="DHB68" s="2"/>
      <c r="DHC68" s="2"/>
      <c r="DHD68" s="2"/>
      <c r="DHE68" s="2"/>
      <c r="DHF68" s="2"/>
      <c r="DHG68" s="2"/>
      <c r="DHH68" s="2"/>
      <c r="DHI68" s="2"/>
      <c r="DHJ68" s="2"/>
      <c r="DHK68" s="2"/>
      <c r="DHL68" s="2"/>
      <c r="DHM68" s="2"/>
      <c r="DHN68" s="2"/>
      <c r="DHO68" s="2"/>
      <c r="DHP68" s="2"/>
      <c r="DHQ68" s="2"/>
      <c r="DHR68" s="2"/>
      <c r="DHS68" s="2"/>
      <c r="DHT68" s="2"/>
      <c r="DHU68" s="2"/>
      <c r="DHV68" s="2"/>
      <c r="DHW68" s="2"/>
      <c r="DHX68" s="2"/>
      <c r="DHY68" s="2"/>
      <c r="DHZ68" s="2"/>
      <c r="DIA68" s="2"/>
      <c r="DIB68" s="2"/>
      <c r="DIC68" s="2"/>
      <c r="DID68" s="2"/>
      <c r="DIE68" s="2"/>
      <c r="DIF68" s="2"/>
      <c r="DIG68" s="2"/>
      <c r="DIH68" s="2"/>
      <c r="DII68" s="2"/>
      <c r="DIJ68" s="2"/>
      <c r="DIK68" s="2"/>
      <c r="DIL68" s="2"/>
      <c r="DIM68" s="2"/>
      <c r="DIN68" s="2"/>
      <c r="DIO68" s="2"/>
      <c r="DIP68" s="2"/>
      <c r="DIQ68" s="2"/>
      <c r="DIR68" s="2"/>
      <c r="DIS68" s="2"/>
      <c r="DIT68" s="2"/>
      <c r="DIU68" s="2"/>
      <c r="DIV68" s="2"/>
      <c r="DIW68" s="2"/>
      <c r="DIX68" s="2"/>
      <c r="DIY68" s="2"/>
      <c r="DIZ68" s="2"/>
      <c r="DJA68" s="2"/>
      <c r="DJB68" s="2"/>
      <c r="DJC68" s="2"/>
      <c r="DJD68" s="2"/>
      <c r="DJE68" s="2"/>
      <c r="DJF68" s="2"/>
      <c r="DJG68" s="2"/>
      <c r="DJH68" s="2"/>
      <c r="DJI68" s="2"/>
      <c r="DJJ68" s="2"/>
      <c r="DJK68" s="2"/>
      <c r="DJL68" s="2"/>
      <c r="DJM68" s="2"/>
      <c r="DJN68" s="2"/>
      <c r="DJO68" s="2"/>
      <c r="DJP68" s="2"/>
      <c r="DJQ68" s="2"/>
      <c r="DJR68" s="2"/>
      <c r="DJS68" s="2"/>
      <c r="DJT68" s="2"/>
      <c r="DJU68" s="2"/>
      <c r="DJV68" s="2"/>
      <c r="DJW68" s="2"/>
      <c r="DJX68" s="2"/>
      <c r="DJY68" s="2"/>
      <c r="DJZ68" s="2"/>
      <c r="DKA68" s="2"/>
      <c r="DKB68" s="2"/>
      <c r="DKC68" s="2"/>
      <c r="DKD68" s="2"/>
      <c r="DKE68" s="2"/>
      <c r="DKF68" s="2"/>
      <c r="DKG68" s="2"/>
      <c r="DKH68" s="2"/>
      <c r="DKI68" s="2"/>
      <c r="DKJ68" s="2"/>
      <c r="DKK68" s="2"/>
      <c r="DKL68" s="2"/>
      <c r="DKM68" s="2"/>
      <c r="DKN68" s="2"/>
      <c r="DKO68" s="2"/>
      <c r="DKP68" s="2"/>
      <c r="DKQ68" s="2"/>
      <c r="DKR68" s="2"/>
      <c r="DKS68" s="2"/>
      <c r="DKT68" s="2"/>
      <c r="DKU68" s="2"/>
      <c r="DKV68" s="2"/>
      <c r="DKW68" s="2"/>
      <c r="DKX68" s="2"/>
      <c r="DKY68" s="2"/>
      <c r="DKZ68" s="2"/>
      <c r="DLA68" s="2"/>
      <c r="DLB68" s="2"/>
      <c r="DLC68" s="2"/>
      <c r="DLD68" s="2"/>
      <c r="DLE68" s="2"/>
      <c r="DLF68" s="2"/>
      <c r="DLG68" s="2"/>
      <c r="DLH68" s="2"/>
      <c r="DLI68" s="2"/>
      <c r="DLJ68" s="2"/>
      <c r="DLK68" s="2"/>
      <c r="DLL68" s="2"/>
      <c r="DLM68" s="2"/>
      <c r="DLN68" s="2"/>
      <c r="DLO68" s="2"/>
      <c r="DLP68" s="2"/>
      <c r="DLQ68" s="2"/>
      <c r="DLR68" s="2"/>
      <c r="DLS68" s="2"/>
      <c r="DLT68" s="2"/>
      <c r="DLU68" s="2"/>
      <c r="DLV68" s="2"/>
      <c r="DLW68" s="2"/>
      <c r="DLX68" s="2"/>
      <c r="DLY68" s="2"/>
      <c r="DLZ68" s="2"/>
      <c r="DMA68" s="2"/>
      <c r="DMB68" s="2"/>
      <c r="DMC68" s="2"/>
      <c r="DMD68" s="2"/>
      <c r="DME68" s="2"/>
      <c r="DMF68" s="2"/>
      <c r="DMG68" s="2"/>
      <c r="DMH68" s="2"/>
      <c r="DMI68" s="2"/>
      <c r="DMJ68" s="2"/>
      <c r="DMK68" s="2"/>
      <c r="DML68" s="2"/>
      <c r="DMM68" s="2"/>
      <c r="DMN68" s="2"/>
      <c r="DMO68" s="2"/>
      <c r="DMP68" s="2"/>
      <c r="DMQ68" s="2"/>
      <c r="DMR68" s="2"/>
      <c r="DMS68" s="2"/>
      <c r="DMT68" s="2"/>
      <c r="DMU68" s="2"/>
      <c r="DMV68" s="2"/>
      <c r="DMW68" s="2"/>
      <c r="DMX68" s="2"/>
      <c r="DMY68" s="2"/>
      <c r="DMZ68" s="2"/>
      <c r="DNA68" s="2"/>
      <c r="DNB68" s="2"/>
      <c r="DNC68" s="2"/>
      <c r="DND68" s="2"/>
      <c r="DNE68" s="2"/>
      <c r="DNF68" s="2"/>
      <c r="DNG68" s="2"/>
      <c r="DNH68" s="2"/>
      <c r="DNI68" s="2"/>
      <c r="DNJ68" s="2"/>
      <c r="DNK68" s="2"/>
      <c r="DNL68" s="2"/>
      <c r="DNM68" s="2"/>
      <c r="DNN68" s="2"/>
      <c r="DNO68" s="2"/>
      <c r="DNP68" s="2"/>
      <c r="DNQ68" s="2"/>
      <c r="DNR68" s="2"/>
      <c r="DNS68" s="2"/>
      <c r="DNT68" s="2"/>
      <c r="DNU68" s="2"/>
      <c r="DNV68" s="2"/>
      <c r="DNW68" s="2"/>
      <c r="DNX68" s="2"/>
      <c r="DNY68" s="2"/>
      <c r="DNZ68" s="2"/>
      <c r="DOA68" s="2"/>
      <c r="DOB68" s="2"/>
      <c r="DOC68" s="2"/>
      <c r="DOD68" s="2"/>
      <c r="DOE68" s="2"/>
      <c r="DOF68" s="2"/>
      <c r="DOG68" s="2"/>
      <c r="DOH68" s="2"/>
      <c r="DOI68" s="2"/>
      <c r="DOJ68" s="2"/>
      <c r="DOK68" s="2"/>
      <c r="DOL68" s="2"/>
      <c r="DOM68" s="2"/>
      <c r="DON68" s="2"/>
      <c r="DOO68" s="2"/>
      <c r="DOP68" s="2"/>
      <c r="DOQ68" s="2"/>
      <c r="DOR68" s="2"/>
      <c r="DOS68" s="2"/>
      <c r="DOT68" s="2"/>
      <c r="DOU68" s="2"/>
      <c r="DOV68" s="2"/>
      <c r="DOW68" s="2"/>
      <c r="DOX68" s="2"/>
      <c r="DOY68" s="2"/>
      <c r="DOZ68" s="2"/>
      <c r="DPA68" s="2"/>
      <c r="DPB68" s="2"/>
      <c r="DPC68" s="2"/>
      <c r="DPD68" s="2"/>
      <c r="DPE68" s="2"/>
      <c r="DPF68" s="2"/>
      <c r="DPG68" s="2"/>
      <c r="DPH68" s="2"/>
      <c r="DPI68" s="2"/>
      <c r="DPJ68" s="2"/>
      <c r="DPK68" s="2"/>
      <c r="DPL68" s="2"/>
      <c r="DPM68" s="2"/>
      <c r="DPN68" s="2"/>
      <c r="DPO68" s="2"/>
      <c r="DPP68" s="2"/>
      <c r="DPQ68" s="2"/>
      <c r="DPR68" s="2"/>
      <c r="DPS68" s="2"/>
      <c r="DPT68" s="2"/>
      <c r="DPU68" s="2"/>
      <c r="DPV68" s="2"/>
      <c r="DPW68" s="2"/>
      <c r="DPX68" s="2"/>
      <c r="DPY68" s="2"/>
      <c r="DPZ68" s="2"/>
      <c r="DQA68" s="2"/>
      <c r="DQB68" s="2"/>
      <c r="DQC68" s="2"/>
      <c r="DQD68" s="2"/>
      <c r="DQE68" s="2"/>
      <c r="DQF68" s="2"/>
      <c r="DQG68" s="2"/>
      <c r="DQH68" s="2"/>
      <c r="DQI68" s="2"/>
      <c r="DQJ68" s="2"/>
      <c r="DQK68" s="2"/>
      <c r="DQL68" s="2"/>
      <c r="DQM68" s="2"/>
      <c r="DQN68" s="2"/>
      <c r="DQO68" s="2"/>
      <c r="DQP68" s="2"/>
      <c r="DQQ68" s="2"/>
      <c r="DQR68" s="2"/>
      <c r="DQS68" s="2"/>
      <c r="DQT68" s="2"/>
      <c r="DQU68" s="2"/>
      <c r="DQV68" s="2"/>
      <c r="DQW68" s="2"/>
      <c r="DQX68" s="2"/>
      <c r="DQY68" s="2"/>
      <c r="DQZ68" s="2"/>
      <c r="DRA68" s="2"/>
      <c r="DRB68" s="2"/>
      <c r="DRC68" s="2"/>
      <c r="DRD68" s="2"/>
      <c r="DRE68" s="2"/>
      <c r="DRF68" s="2"/>
      <c r="DRG68" s="2"/>
      <c r="DRH68" s="2"/>
      <c r="DRI68" s="2"/>
      <c r="DRJ68" s="2"/>
      <c r="DRK68" s="2"/>
      <c r="DRL68" s="2"/>
      <c r="DRM68" s="2"/>
      <c r="DRN68" s="2"/>
      <c r="DRO68" s="2"/>
      <c r="DRP68" s="2"/>
      <c r="DRQ68" s="2"/>
      <c r="DRR68" s="2"/>
      <c r="DRS68" s="2"/>
      <c r="DRT68" s="2"/>
      <c r="DRU68" s="2"/>
      <c r="DRV68" s="2"/>
      <c r="DRW68" s="2"/>
      <c r="DRX68" s="2"/>
      <c r="DRY68" s="2"/>
      <c r="DRZ68" s="2"/>
      <c r="DSA68" s="2"/>
      <c r="DSB68" s="2"/>
      <c r="DSC68" s="2"/>
      <c r="DSD68" s="2"/>
      <c r="DSE68" s="2"/>
      <c r="DSF68" s="2"/>
      <c r="DSG68" s="2"/>
      <c r="DSH68" s="2"/>
      <c r="DSI68" s="2"/>
      <c r="DSJ68" s="2"/>
      <c r="DSK68" s="2"/>
      <c r="DSL68" s="2"/>
      <c r="DSM68" s="2"/>
      <c r="DSN68" s="2"/>
      <c r="DSO68" s="2"/>
      <c r="DSP68" s="2"/>
      <c r="DSQ68" s="2"/>
      <c r="DSR68" s="2"/>
      <c r="DSS68" s="2"/>
      <c r="DST68" s="2"/>
      <c r="DSU68" s="2"/>
      <c r="DSV68" s="2"/>
      <c r="DSW68" s="2"/>
      <c r="DSX68" s="2"/>
      <c r="DSY68" s="2"/>
      <c r="DSZ68" s="2"/>
      <c r="DTA68" s="2"/>
      <c r="DTB68" s="2"/>
      <c r="DTC68" s="2"/>
      <c r="DTD68" s="2"/>
      <c r="DTE68" s="2"/>
      <c r="DTF68" s="2"/>
      <c r="DTG68" s="2"/>
      <c r="DTH68" s="2"/>
      <c r="DTI68" s="2"/>
      <c r="DTJ68" s="2"/>
      <c r="DTK68" s="2"/>
      <c r="DTL68" s="2"/>
      <c r="DTM68" s="2"/>
      <c r="DTN68" s="2"/>
      <c r="DTO68" s="2"/>
      <c r="DTP68" s="2"/>
      <c r="DTQ68" s="2"/>
      <c r="DTR68" s="2"/>
      <c r="DTS68" s="2"/>
      <c r="DTT68" s="2"/>
      <c r="DTU68" s="2"/>
      <c r="DTV68" s="2"/>
      <c r="DTW68" s="2"/>
      <c r="DTX68" s="2"/>
      <c r="DTY68" s="2"/>
      <c r="DTZ68" s="2"/>
      <c r="DUA68" s="2"/>
      <c r="DUB68" s="2"/>
      <c r="DUC68" s="2"/>
      <c r="DUD68" s="2"/>
      <c r="DUE68" s="2"/>
      <c r="DUF68" s="2"/>
      <c r="DUG68" s="2"/>
      <c r="DUH68" s="2"/>
      <c r="DUI68" s="2"/>
      <c r="DUJ68" s="2"/>
      <c r="DUK68" s="2"/>
      <c r="DUL68" s="2"/>
      <c r="DUM68" s="2"/>
      <c r="DUN68" s="2"/>
      <c r="DUO68" s="2"/>
      <c r="DUP68" s="2"/>
      <c r="DUQ68" s="2"/>
      <c r="DUR68" s="2"/>
      <c r="DUS68" s="2"/>
      <c r="DUT68" s="2"/>
      <c r="DUU68" s="2"/>
      <c r="DUV68" s="2"/>
      <c r="DUW68" s="2"/>
      <c r="DUX68" s="2"/>
      <c r="DUY68" s="2"/>
      <c r="DUZ68" s="2"/>
      <c r="DVA68" s="2"/>
      <c r="DVB68" s="2"/>
      <c r="DVC68" s="2"/>
      <c r="DVD68" s="2"/>
      <c r="DVE68" s="2"/>
      <c r="DVF68" s="2"/>
      <c r="DVG68" s="2"/>
      <c r="DVH68" s="2"/>
      <c r="DVI68" s="2"/>
      <c r="DVJ68" s="2"/>
      <c r="DVK68" s="2"/>
      <c r="DVL68" s="2"/>
      <c r="DVM68" s="2"/>
      <c r="DVN68" s="2"/>
      <c r="DVO68" s="2"/>
      <c r="DVP68" s="2"/>
      <c r="DVQ68" s="2"/>
      <c r="DVR68" s="2"/>
      <c r="DVS68" s="2"/>
      <c r="DVT68" s="2"/>
      <c r="DVU68" s="2"/>
      <c r="DVV68" s="2"/>
      <c r="DVW68" s="2"/>
      <c r="DVX68" s="2"/>
      <c r="DVY68" s="2"/>
      <c r="DVZ68" s="2"/>
      <c r="DWA68" s="2"/>
      <c r="DWB68" s="2"/>
      <c r="DWC68" s="2"/>
      <c r="DWD68" s="2"/>
      <c r="DWE68" s="2"/>
      <c r="DWF68" s="2"/>
      <c r="DWG68" s="2"/>
      <c r="DWH68" s="2"/>
      <c r="DWI68" s="2"/>
      <c r="DWJ68" s="2"/>
      <c r="DWK68" s="2"/>
      <c r="DWL68" s="2"/>
      <c r="DWM68" s="2"/>
      <c r="DWN68" s="2"/>
      <c r="DWO68" s="2"/>
      <c r="DWP68" s="2"/>
      <c r="DWQ68" s="2"/>
      <c r="DWR68" s="2"/>
      <c r="DWS68" s="2"/>
      <c r="DWT68" s="2"/>
      <c r="DWU68" s="2"/>
      <c r="DWV68" s="2"/>
      <c r="DWW68" s="2"/>
      <c r="DWX68" s="2"/>
      <c r="DWY68" s="2"/>
      <c r="DWZ68" s="2"/>
      <c r="DXA68" s="2"/>
      <c r="DXB68" s="2"/>
      <c r="DXC68" s="2"/>
      <c r="DXD68" s="2"/>
      <c r="DXE68" s="2"/>
      <c r="DXF68" s="2"/>
      <c r="DXG68" s="2"/>
      <c r="DXH68" s="2"/>
      <c r="DXI68" s="2"/>
      <c r="DXJ68" s="2"/>
      <c r="DXK68" s="2"/>
      <c r="DXL68" s="2"/>
      <c r="DXM68" s="2"/>
      <c r="DXN68" s="2"/>
      <c r="DXO68" s="2"/>
      <c r="DXP68" s="2"/>
      <c r="DXQ68" s="2"/>
      <c r="DXR68" s="2"/>
      <c r="DXS68" s="2"/>
      <c r="DXT68" s="2"/>
      <c r="DXU68" s="2"/>
      <c r="DXV68" s="2"/>
      <c r="DXW68" s="2"/>
      <c r="DXX68" s="2"/>
      <c r="DXY68" s="2"/>
      <c r="DXZ68" s="2"/>
      <c r="DYA68" s="2"/>
      <c r="DYB68" s="2"/>
      <c r="DYC68" s="2"/>
      <c r="DYD68" s="2"/>
      <c r="DYE68" s="2"/>
      <c r="DYF68" s="2"/>
      <c r="DYG68" s="2"/>
      <c r="DYH68" s="2"/>
      <c r="DYI68" s="2"/>
      <c r="DYJ68" s="2"/>
      <c r="DYK68" s="2"/>
      <c r="DYL68" s="2"/>
      <c r="DYM68" s="2"/>
      <c r="DYN68" s="2"/>
      <c r="DYO68" s="2"/>
      <c r="DYP68" s="2"/>
      <c r="DYQ68" s="2"/>
      <c r="DYR68" s="2"/>
      <c r="DYS68" s="2"/>
      <c r="DYT68" s="2"/>
      <c r="DYU68" s="2"/>
      <c r="DYV68" s="2"/>
      <c r="DYW68" s="2"/>
      <c r="DYX68" s="2"/>
      <c r="DYY68" s="2"/>
      <c r="DYZ68" s="2"/>
      <c r="DZA68" s="2"/>
      <c r="DZB68" s="2"/>
      <c r="DZC68" s="2"/>
      <c r="DZD68" s="2"/>
      <c r="DZE68" s="2"/>
      <c r="DZF68" s="2"/>
      <c r="DZG68" s="2"/>
      <c r="DZH68" s="2"/>
      <c r="DZI68" s="2"/>
      <c r="DZJ68" s="2"/>
      <c r="DZK68" s="2"/>
      <c r="DZL68" s="2"/>
      <c r="DZM68" s="2"/>
      <c r="DZN68" s="2"/>
      <c r="DZO68" s="2"/>
      <c r="DZP68" s="2"/>
      <c r="DZQ68" s="2"/>
      <c r="DZR68" s="2"/>
      <c r="DZS68" s="2"/>
      <c r="DZT68" s="2"/>
      <c r="DZU68" s="2"/>
      <c r="DZV68" s="2"/>
      <c r="DZW68" s="2"/>
      <c r="DZX68" s="2"/>
      <c r="DZY68" s="2"/>
      <c r="DZZ68" s="2"/>
      <c r="EAA68" s="2"/>
      <c r="EAB68" s="2"/>
      <c r="EAC68" s="2"/>
      <c r="EAD68" s="2"/>
      <c r="EAE68" s="2"/>
      <c r="EAF68" s="2"/>
      <c r="EAG68" s="2"/>
      <c r="EAH68" s="2"/>
      <c r="EAI68" s="2"/>
      <c r="EAJ68" s="2"/>
      <c r="EAK68" s="2"/>
      <c r="EAL68" s="2"/>
      <c r="EAM68" s="2"/>
      <c r="EAN68" s="2"/>
      <c r="EAO68" s="2"/>
      <c r="EAP68" s="2"/>
      <c r="EAQ68" s="2"/>
      <c r="EAR68" s="2"/>
      <c r="EAS68" s="2"/>
      <c r="EAT68" s="2"/>
      <c r="EAU68" s="2"/>
      <c r="EAV68" s="2"/>
      <c r="EAW68" s="2"/>
      <c r="EAX68" s="2"/>
      <c r="EAY68" s="2"/>
      <c r="EAZ68" s="2"/>
      <c r="EBA68" s="2"/>
      <c r="EBB68" s="2"/>
      <c r="EBC68" s="2"/>
      <c r="EBD68" s="2"/>
      <c r="EBE68" s="2"/>
      <c r="EBF68" s="2"/>
      <c r="EBG68" s="2"/>
      <c r="EBH68" s="2"/>
      <c r="EBI68" s="2"/>
      <c r="EBJ68" s="2"/>
      <c r="EBK68" s="2"/>
      <c r="EBL68" s="2"/>
      <c r="EBM68" s="2"/>
      <c r="EBN68" s="2"/>
      <c r="EBO68" s="2"/>
      <c r="EBP68" s="2"/>
      <c r="EBQ68" s="2"/>
      <c r="EBR68" s="2"/>
      <c r="EBS68" s="2"/>
      <c r="EBT68" s="2"/>
      <c r="EBU68" s="2"/>
      <c r="EBV68" s="2"/>
      <c r="EBW68" s="2"/>
      <c r="EBX68" s="2"/>
      <c r="EBY68" s="2"/>
      <c r="EBZ68" s="2"/>
      <c r="ECA68" s="2"/>
      <c r="ECB68" s="2"/>
      <c r="ECC68" s="2"/>
      <c r="ECD68" s="2"/>
      <c r="ECE68" s="2"/>
      <c r="ECF68" s="2"/>
      <c r="ECG68" s="2"/>
      <c r="ECH68" s="2"/>
      <c r="ECI68" s="2"/>
      <c r="ECJ68" s="2"/>
      <c r="ECK68" s="2"/>
      <c r="ECL68" s="2"/>
      <c r="ECM68" s="2"/>
      <c r="ECN68" s="2"/>
      <c r="ECO68" s="2"/>
      <c r="ECP68" s="2"/>
      <c r="ECQ68" s="2"/>
      <c r="ECR68" s="2"/>
      <c r="ECS68" s="2"/>
      <c r="ECT68" s="2"/>
      <c r="ECU68" s="2"/>
      <c r="ECV68" s="2"/>
      <c r="ECW68" s="2"/>
      <c r="ECX68" s="2"/>
      <c r="ECY68" s="2"/>
      <c r="ECZ68" s="2"/>
      <c r="EDA68" s="2"/>
      <c r="EDB68" s="2"/>
      <c r="EDC68" s="2"/>
      <c r="EDD68" s="2"/>
      <c r="EDE68" s="2"/>
      <c r="EDF68" s="2"/>
      <c r="EDG68" s="2"/>
      <c r="EDH68" s="2"/>
      <c r="EDI68" s="2"/>
      <c r="EDJ68" s="2"/>
      <c r="EDK68" s="2"/>
      <c r="EDL68" s="2"/>
      <c r="EDM68" s="2"/>
      <c r="EDN68" s="2"/>
      <c r="EDO68" s="2"/>
      <c r="EDP68" s="2"/>
      <c r="EDQ68" s="2"/>
      <c r="EDR68" s="2"/>
      <c r="EDS68" s="2"/>
      <c r="EDT68" s="2"/>
      <c r="EDU68" s="2"/>
      <c r="EDV68" s="2"/>
      <c r="EDW68" s="2"/>
      <c r="EDX68" s="2"/>
      <c r="EDY68" s="2"/>
      <c r="EDZ68" s="2"/>
      <c r="EEA68" s="2"/>
      <c r="EEB68" s="2"/>
      <c r="EEC68" s="2"/>
      <c r="EED68" s="2"/>
      <c r="EEE68" s="2"/>
      <c r="EEF68" s="2"/>
      <c r="EEG68" s="2"/>
      <c r="EEH68" s="2"/>
      <c r="EEI68" s="2"/>
      <c r="EEJ68" s="2"/>
      <c r="EEK68" s="2"/>
      <c r="EEL68" s="2"/>
      <c r="EEM68" s="2"/>
      <c r="EEN68" s="2"/>
      <c r="EEO68" s="2"/>
      <c r="EEP68" s="2"/>
      <c r="EEQ68" s="2"/>
      <c r="EER68" s="2"/>
      <c r="EES68" s="2"/>
      <c r="EET68" s="2"/>
      <c r="EEU68" s="2"/>
      <c r="EEV68" s="2"/>
      <c r="EEW68" s="2"/>
      <c r="EEX68" s="2"/>
      <c r="EEY68" s="2"/>
      <c r="EEZ68" s="2"/>
      <c r="EFA68" s="2"/>
      <c r="EFB68" s="2"/>
      <c r="EFC68" s="2"/>
      <c r="EFD68" s="2"/>
      <c r="EFE68" s="2"/>
      <c r="EFF68" s="2"/>
      <c r="EFG68" s="2"/>
      <c r="EFH68" s="2"/>
      <c r="EFI68" s="2"/>
      <c r="EFJ68" s="2"/>
      <c r="EFK68" s="2"/>
      <c r="EFL68" s="2"/>
      <c r="EFM68" s="2"/>
      <c r="EFN68" s="2"/>
      <c r="EFO68" s="2"/>
      <c r="EFP68" s="2"/>
      <c r="EFQ68" s="2"/>
      <c r="EFR68" s="2"/>
      <c r="EFS68" s="2"/>
      <c r="EFT68" s="2"/>
      <c r="EFU68" s="2"/>
      <c r="EFV68" s="2"/>
      <c r="EFW68" s="2"/>
      <c r="EFX68" s="2"/>
      <c r="EFY68" s="2"/>
      <c r="EFZ68" s="2"/>
      <c r="EGA68" s="2"/>
      <c r="EGB68" s="2"/>
      <c r="EGC68" s="2"/>
      <c r="EGD68" s="2"/>
      <c r="EGE68" s="2"/>
      <c r="EGF68" s="2"/>
      <c r="EGG68" s="2"/>
      <c r="EGH68" s="2"/>
      <c r="EGI68" s="2"/>
      <c r="EGJ68" s="2"/>
      <c r="EGK68" s="2"/>
      <c r="EGL68" s="2"/>
      <c r="EGM68" s="2"/>
      <c r="EGN68" s="2"/>
      <c r="EGO68" s="2"/>
      <c r="EGP68" s="2"/>
      <c r="EGQ68" s="2"/>
      <c r="EGR68" s="2"/>
      <c r="EGS68" s="2"/>
      <c r="EGT68" s="2"/>
      <c r="EGU68" s="2"/>
      <c r="EGV68" s="2"/>
      <c r="EGW68" s="2"/>
      <c r="EGX68" s="2"/>
      <c r="EGY68" s="2"/>
      <c r="EGZ68" s="2"/>
      <c r="EHA68" s="2"/>
      <c r="EHB68" s="2"/>
      <c r="EHC68" s="2"/>
      <c r="EHD68" s="2"/>
      <c r="EHE68" s="2"/>
      <c r="EHF68" s="2"/>
      <c r="EHG68" s="2"/>
      <c r="EHH68" s="2"/>
      <c r="EHI68" s="2"/>
      <c r="EHJ68" s="2"/>
      <c r="EHK68" s="2"/>
      <c r="EHL68" s="2"/>
      <c r="EHM68" s="2"/>
      <c r="EHN68" s="2"/>
      <c r="EHO68" s="2"/>
      <c r="EHP68" s="2"/>
      <c r="EHQ68" s="2"/>
      <c r="EHR68" s="2"/>
      <c r="EHS68" s="2"/>
      <c r="EHT68" s="2"/>
      <c r="EHU68" s="2"/>
      <c r="EHV68" s="2"/>
      <c r="EHW68" s="2"/>
      <c r="EHX68" s="2"/>
      <c r="EHY68" s="2"/>
      <c r="EHZ68" s="2"/>
      <c r="EIA68" s="2"/>
      <c r="EIB68" s="2"/>
      <c r="EIC68" s="2"/>
      <c r="EID68" s="2"/>
      <c r="EIE68" s="2"/>
      <c r="EIF68" s="2"/>
      <c r="EIG68" s="2"/>
      <c r="EIH68" s="2"/>
      <c r="EII68" s="2"/>
      <c r="EIJ68" s="2"/>
      <c r="EIK68" s="2"/>
      <c r="EIL68" s="2"/>
      <c r="EIM68" s="2"/>
      <c r="EIN68" s="2"/>
      <c r="EIO68" s="2"/>
      <c r="EIP68" s="2"/>
      <c r="EIQ68" s="2"/>
      <c r="EIR68" s="2"/>
      <c r="EIS68" s="2"/>
      <c r="EIT68" s="2"/>
      <c r="EIU68" s="2"/>
      <c r="EIV68" s="2"/>
      <c r="EIW68" s="2"/>
      <c r="EIX68" s="2"/>
      <c r="EIY68" s="2"/>
      <c r="EIZ68" s="2"/>
      <c r="EJA68" s="2"/>
      <c r="EJB68" s="2"/>
      <c r="EJC68" s="2"/>
      <c r="EJD68" s="2"/>
      <c r="EJE68" s="2"/>
      <c r="EJF68" s="2"/>
      <c r="EJG68" s="2"/>
      <c r="EJH68" s="2"/>
      <c r="EJI68" s="2"/>
      <c r="EJJ68" s="2"/>
      <c r="EJK68" s="2"/>
      <c r="EJL68" s="2"/>
      <c r="EJM68" s="2"/>
      <c r="EJN68" s="2"/>
      <c r="EJO68" s="2"/>
      <c r="EJP68" s="2"/>
      <c r="EJQ68" s="2"/>
      <c r="EJR68" s="2"/>
      <c r="EJS68" s="2"/>
      <c r="EJT68" s="2"/>
      <c r="EJU68" s="2"/>
      <c r="EJV68" s="2"/>
      <c r="EJW68" s="2"/>
      <c r="EJX68" s="2"/>
      <c r="EJY68" s="2"/>
      <c r="EJZ68" s="2"/>
      <c r="EKA68" s="2"/>
      <c r="EKB68" s="2"/>
      <c r="EKC68" s="2"/>
      <c r="EKD68" s="2"/>
      <c r="EKE68" s="2"/>
      <c r="EKF68" s="2"/>
      <c r="EKG68" s="2"/>
      <c r="EKH68" s="2"/>
      <c r="EKI68" s="2"/>
      <c r="EKJ68" s="2"/>
      <c r="EKK68" s="2"/>
      <c r="EKL68" s="2"/>
      <c r="EKM68" s="2"/>
      <c r="EKN68" s="2"/>
      <c r="EKO68" s="2"/>
      <c r="EKP68" s="2"/>
      <c r="EKQ68" s="2"/>
      <c r="EKR68" s="2"/>
      <c r="EKS68" s="2"/>
      <c r="EKT68" s="2"/>
      <c r="EKU68" s="2"/>
      <c r="EKV68" s="2"/>
      <c r="EKW68" s="2"/>
      <c r="EKX68" s="2"/>
      <c r="EKY68" s="2"/>
      <c r="EKZ68" s="2"/>
      <c r="ELA68" s="2"/>
      <c r="ELB68" s="2"/>
      <c r="ELC68" s="2"/>
      <c r="ELD68" s="2"/>
      <c r="ELE68" s="2"/>
      <c r="ELF68" s="2"/>
      <c r="ELG68" s="2"/>
      <c r="ELH68" s="2"/>
      <c r="ELI68" s="2"/>
      <c r="ELJ68" s="2"/>
      <c r="ELK68" s="2"/>
      <c r="ELL68" s="2"/>
      <c r="ELM68" s="2"/>
      <c r="ELN68" s="2"/>
      <c r="ELO68" s="2"/>
      <c r="ELP68" s="2"/>
      <c r="ELQ68" s="2"/>
      <c r="ELR68" s="2"/>
      <c r="ELS68" s="2"/>
      <c r="ELT68" s="2"/>
      <c r="ELU68" s="2"/>
      <c r="ELV68" s="2"/>
      <c r="ELW68" s="2"/>
      <c r="ELX68" s="2"/>
      <c r="ELY68" s="2"/>
      <c r="ELZ68" s="2"/>
      <c r="EMA68" s="2"/>
      <c r="EMB68" s="2"/>
      <c r="EMC68" s="2"/>
      <c r="EMD68" s="2"/>
      <c r="EME68" s="2"/>
      <c r="EMF68" s="2"/>
      <c r="EMG68" s="2"/>
      <c r="EMH68" s="2"/>
      <c r="EMI68" s="2"/>
      <c r="EMJ68" s="2"/>
      <c r="EMK68" s="2"/>
      <c r="EML68" s="2"/>
      <c r="EMM68" s="2"/>
      <c r="EMN68" s="2"/>
      <c r="EMO68" s="2"/>
      <c r="EMP68" s="2"/>
      <c r="EMQ68" s="2"/>
      <c r="EMR68" s="2"/>
      <c r="EMS68" s="2"/>
      <c r="EMT68" s="2"/>
      <c r="EMU68" s="2"/>
      <c r="EMV68" s="2"/>
      <c r="EMW68" s="2"/>
      <c r="EMX68" s="2"/>
      <c r="EMY68" s="2"/>
      <c r="EMZ68" s="2"/>
      <c r="ENA68" s="2"/>
      <c r="ENB68" s="2"/>
      <c r="ENC68" s="2"/>
      <c r="END68" s="2"/>
      <c r="ENE68" s="2"/>
      <c r="ENF68" s="2"/>
      <c r="ENG68" s="2"/>
      <c r="ENH68" s="2"/>
      <c r="ENI68" s="2"/>
      <c r="ENJ68" s="2"/>
      <c r="ENK68" s="2"/>
      <c r="ENL68" s="2"/>
      <c r="ENM68" s="2"/>
      <c r="ENN68" s="2"/>
      <c r="ENO68" s="2"/>
      <c r="ENP68" s="2"/>
      <c r="ENQ68" s="2"/>
      <c r="ENR68" s="2"/>
      <c r="ENS68" s="2"/>
      <c r="ENT68" s="2"/>
      <c r="ENU68" s="2"/>
      <c r="ENV68" s="2"/>
      <c r="ENW68" s="2"/>
      <c r="ENX68" s="2"/>
      <c r="ENY68" s="2"/>
      <c r="ENZ68" s="2"/>
      <c r="EOA68" s="2"/>
      <c r="EOB68" s="2"/>
      <c r="EOC68" s="2"/>
      <c r="EOD68" s="2"/>
      <c r="EOE68" s="2"/>
      <c r="EOF68" s="2"/>
      <c r="EOG68" s="2"/>
      <c r="EOH68" s="2"/>
      <c r="EOI68" s="2"/>
      <c r="EOJ68" s="2"/>
      <c r="EOK68" s="2"/>
      <c r="EOL68" s="2"/>
      <c r="EOM68" s="2"/>
      <c r="EON68" s="2"/>
      <c r="EOO68" s="2"/>
      <c r="EOP68" s="2"/>
      <c r="EOQ68" s="2"/>
      <c r="EOR68" s="2"/>
      <c r="EOS68" s="2"/>
      <c r="EOT68" s="2"/>
      <c r="EOU68" s="2"/>
      <c r="EOV68" s="2"/>
      <c r="EOW68" s="2"/>
      <c r="EOX68" s="2"/>
      <c r="EOY68" s="2"/>
      <c r="EOZ68" s="2"/>
      <c r="EPA68" s="2"/>
      <c r="EPB68" s="2"/>
      <c r="EPC68" s="2"/>
      <c r="EPD68" s="2"/>
      <c r="EPE68" s="2"/>
      <c r="EPF68" s="2"/>
      <c r="EPG68" s="2"/>
      <c r="EPH68" s="2"/>
      <c r="EPI68" s="2"/>
      <c r="EPJ68" s="2"/>
      <c r="EPK68" s="2"/>
      <c r="EPL68" s="2"/>
      <c r="EPM68" s="2"/>
      <c r="EPN68" s="2"/>
      <c r="EPO68" s="2"/>
      <c r="EPP68" s="2"/>
      <c r="EPQ68" s="2"/>
      <c r="EPR68" s="2"/>
      <c r="EPS68" s="2"/>
      <c r="EPT68" s="2"/>
      <c r="EPU68" s="2"/>
      <c r="EPV68" s="2"/>
      <c r="EPW68" s="2"/>
      <c r="EPX68" s="2"/>
      <c r="EPY68" s="2"/>
      <c r="EPZ68" s="2"/>
      <c r="EQA68" s="2"/>
      <c r="EQB68" s="2"/>
      <c r="EQC68" s="2"/>
      <c r="EQD68" s="2"/>
      <c r="EQE68" s="2"/>
      <c r="EQF68" s="2"/>
      <c r="EQG68" s="2"/>
      <c r="EQH68" s="2"/>
      <c r="EQI68" s="2"/>
      <c r="EQJ68" s="2"/>
      <c r="EQK68" s="2"/>
      <c r="EQL68" s="2"/>
      <c r="EQM68" s="2"/>
      <c r="EQN68" s="2"/>
      <c r="EQO68" s="2"/>
      <c r="EQP68" s="2"/>
      <c r="EQQ68" s="2"/>
      <c r="EQR68" s="2"/>
      <c r="EQS68" s="2"/>
      <c r="EQT68" s="2"/>
      <c r="EQU68" s="2"/>
      <c r="EQV68" s="2"/>
      <c r="EQW68" s="2"/>
      <c r="EQX68" s="2"/>
      <c r="EQY68" s="2"/>
      <c r="EQZ68" s="2"/>
      <c r="ERA68" s="2"/>
      <c r="ERB68" s="2"/>
      <c r="ERC68" s="2"/>
      <c r="ERD68" s="2"/>
      <c r="ERE68" s="2"/>
      <c r="ERF68" s="2"/>
      <c r="ERG68" s="2"/>
      <c r="ERH68" s="2"/>
      <c r="ERI68" s="2"/>
      <c r="ERJ68" s="2"/>
      <c r="ERK68" s="2"/>
      <c r="ERL68" s="2"/>
      <c r="ERM68" s="2"/>
      <c r="ERN68" s="2"/>
      <c r="ERO68" s="2"/>
      <c r="ERP68" s="2"/>
      <c r="ERQ68" s="2"/>
      <c r="ERR68" s="2"/>
      <c r="ERS68" s="2"/>
      <c r="ERT68" s="2"/>
      <c r="ERU68" s="2"/>
      <c r="ERV68" s="2"/>
      <c r="ERW68" s="2"/>
      <c r="ERX68" s="2"/>
      <c r="ERY68" s="2"/>
      <c r="ERZ68" s="2"/>
      <c r="ESA68" s="2"/>
      <c r="ESB68" s="2"/>
      <c r="ESC68" s="2"/>
      <c r="ESD68" s="2"/>
      <c r="ESE68" s="2"/>
      <c r="ESF68" s="2"/>
      <c r="ESG68" s="2"/>
      <c r="ESH68" s="2"/>
      <c r="ESI68" s="2"/>
      <c r="ESJ68" s="2"/>
      <c r="ESK68" s="2"/>
      <c r="ESL68" s="2"/>
      <c r="ESM68" s="2"/>
      <c r="ESN68" s="2"/>
      <c r="ESO68" s="2"/>
      <c r="ESP68" s="2"/>
      <c r="ESQ68" s="2"/>
      <c r="ESR68" s="2"/>
      <c r="ESS68" s="2"/>
      <c r="EST68" s="2"/>
      <c r="ESU68" s="2"/>
      <c r="ESV68" s="2"/>
      <c r="ESW68" s="2"/>
      <c r="ESX68" s="2"/>
      <c r="ESY68" s="2"/>
      <c r="ESZ68" s="2"/>
      <c r="ETA68" s="2"/>
      <c r="ETB68" s="2"/>
      <c r="ETC68" s="2"/>
      <c r="ETD68" s="2"/>
      <c r="ETE68" s="2"/>
      <c r="ETF68" s="2"/>
      <c r="ETG68" s="2"/>
      <c r="ETH68" s="2"/>
      <c r="ETI68" s="2"/>
      <c r="ETJ68" s="2"/>
      <c r="ETK68" s="2"/>
      <c r="ETL68" s="2"/>
      <c r="ETM68" s="2"/>
      <c r="ETN68" s="2"/>
      <c r="ETO68" s="2"/>
      <c r="ETP68" s="2"/>
      <c r="ETQ68" s="2"/>
      <c r="ETR68" s="2"/>
      <c r="ETS68" s="2"/>
      <c r="ETT68" s="2"/>
      <c r="ETU68" s="2"/>
      <c r="ETV68" s="2"/>
      <c r="ETW68" s="2"/>
      <c r="ETX68" s="2"/>
      <c r="ETY68" s="2"/>
      <c r="ETZ68" s="2"/>
      <c r="EUA68" s="2"/>
      <c r="EUB68" s="2"/>
      <c r="EUC68" s="2"/>
      <c r="EUD68" s="2"/>
      <c r="EUE68" s="2"/>
      <c r="EUF68" s="2"/>
      <c r="EUG68" s="2"/>
      <c r="EUH68" s="2"/>
      <c r="EUI68" s="2"/>
      <c r="EUJ68" s="2"/>
      <c r="EUK68" s="2"/>
      <c r="EUL68" s="2"/>
      <c r="EUM68" s="2"/>
      <c r="EUN68" s="2"/>
      <c r="EUO68" s="2"/>
      <c r="EUP68" s="2"/>
      <c r="EUQ68" s="2"/>
      <c r="EUR68" s="2"/>
      <c r="EUS68" s="2"/>
      <c r="EUT68" s="2"/>
      <c r="EUU68" s="2"/>
      <c r="EUV68" s="2"/>
      <c r="EUW68" s="2"/>
      <c r="EUX68" s="2"/>
      <c r="EUY68" s="2"/>
      <c r="EUZ68" s="2"/>
      <c r="EVA68" s="2"/>
      <c r="EVB68" s="2"/>
      <c r="EVC68" s="2"/>
      <c r="EVD68" s="2"/>
      <c r="EVE68" s="2"/>
      <c r="EVF68" s="2"/>
      <c r="EVG68" s="2"/>
      <c r="EVH68" s="2"/>
      <c r="EVI68" s="2"/>
      <c r="EVJ68" s="2"/>
      <c r="EVK68" s="2"/>
      <c r="EVL68" s="2"/>
      <c r="EVM68" s="2"/>
      <c r="EVN68" s="2"/>
      <c r="EVO68" s="2"/>
      <c r="EVP68" s="2"/>
      <c r="EVQ68" s="2"/>
      <c r="EVR68" s="2"/>
      <c r="EVS68" s="2"/>
      <c r="EVT68" s="2"/>
      <c r="EVU68" s="2"/>
      <c r="EVV68" s="2"/>
      <c r="EVW68" s="2"/>
      <c r="EVX68" s="2"/>
      <c r="EVY68" s="2"/>
      <c r="EVZ68" s="2"/>
      <c r="EWA68" s="2"/>
      <c r="EWB68" s="2"/>
      <c r="EWC68" s="2"/>
      <c r="EWD68" s="2"/>
      <c r="EWE68" s="2"/>
      <c r="EWF68" s="2"/>
      <c r="EWG68" s="2"/>
      <c r="EWH68" s="2"/>
      <c r="EWI68" s="2"/>
      <c r="EWJ68" s="2"/>
      <c r="EWK68" s="2"/>
      <c r="EWL68" s="2"/>
      <c r="EWM68" s="2"/>
      <c r="EWN68" s="2"/>
      <c r="EWO68" s="2"/>
      <c r="EWP68" s="2"/>
      <c r="EWQ68" s="2"/>
      <c r="EWR68" s="2"/>
      <c r="EWS68" s="2"/>
      <c r="EWT68" s="2"/>
      <c r="EWU68" s="2"/>
      <c r="EWV68" s="2"/>
      <c r="EWW68" s="2"/>
      <c r="EWX68" s="2"/>
      <c r="EWY68" s="2"/>
      <c r="EWZ68" s="2"/>
      <c r="EXA68" s="2"/>
      <c r="EXB68" s="2"/>
      <c r="EXC68" s="2"/>
      <c r="EXD68" s="2"/>
      <c r="EXE68" s="2"/>
      <c r="EXF68" s="2"/>
      <c r="EXG68" s="2"/>
      <c r="EXH68" s="2"/>
      <c r="EXI68" s="2"/>
      <c r="EXJ68" s="2"/>
      <c r="EXK68" s="2"/>
      <c r="EXL68" s="2"/>
      <c r="EXM68" s="2"/>
      <c r="EXN68" s="2"/>
      <c r="EXO68" s="2"/>
      <c r="EXP68" s="2"/>
      <c r="EXQ68" s="2"/>
      <c r="EXR68" s="2"/>
      <c r="EXS68" s="2"/>
      <c r="EXT68" s="2"/>
      <c r="EXU68" s="2"/>
      <c r="EXV68" s="2"/>
      <c r="EXW68" s="2"/>
      <c r="EXX68" s="2"/>
      <c r="EXY68" s="2"/>
      <c r="EXZ68" s="2"/>
      <c r="EYA68" s="2"/>
      <c r="EYB68" s="2"/>
      <c r="EYC68" s="2"/>
      <c r="EYD68" s="2"/>
      <c r="EYE68" s="2"/>
      <c r="EYF68" s="2"/>
      <c r="EYG68" s="2"/>
      <c r="EYH68" s="2"/>
      <c r="EYI68" s="2"/>
      <c r="EYJ68" s="2"/>
      <c r="EYK68" s="2"/>
      <c r="EYL68" s="2"/>
      <c r="EYM68" s="2"/>
      <c r="EYN68" s="2"/>
      <c r="EYO68" s="2"/>
      <c r="EYP68" s="2"/>
      <c r="EYQ68" s="2"/>
      <c r="EYR68" s="2"/>
      <c r="EYS68" s="2"/>
      <c r="EYT68" s="2"/>
      <c r="EYU68" s="2"/>
      <c r="EYV68" s="2"/>
      <c r="EYW68" s="2"/>
      <c r="EYX68" s="2"/>
      <c r="EYY68" s="2"/>
      <c r="EYZ68" s="2"/>
      <c r="EZA68" s="2"/>
      <c r="EZB68" s="2"/>
      <c r="EZC68" s="2"/>
      <c r="EZD68" s="2"/>
      <c r="EZE68" s="2"/>
      <c r="EZF68" s="2"/>
      <c r="EZG68" s="2"/>
      <c r="EZH68" s="2"/>
      <c r="EZI68" s="2"/>
      <c r="EZJ68" s="2"/>
      <c r="EZK68" s="2"/>
      <c r="EZL68" s="2"/>
      <c r="EZM68" s="2"/>
      <c r="EZN68" s="2"/>
      <c r="EZO68" s="2"/>
      <c r="EZP68" s="2"/>
      <c r="EZQ68" s="2"/>
      <c r="EZR68" s="2"/>
      <c r="EZS68" s="2"/>
      <c r="EZT68" s="2"/>
      <c r="EZU68" s="2"/>
      <c r="EZV68" s="2"/>
      <c r="EZW68" s="2"/>
      <c r="EZX68" s="2"/>
      <c r="EZY68" s="2"/>
      <c r="EZZ68" s="2"/>
      <c r="FAA68" s="2"/>
      <c r="FAB68" s="2"/>
      <c r="FAC68" s="2"/>
      <c r="FAD68" s="2"/>
      <c r="FAE68" s="2"/>
      <c r="FAF68" s="2"/>
      <c r="FAG68" s="2"/>
      <c r="FAH68" s="2"/>
      <c r="FAI68" s="2"/>
      <c r="FAJ68" s="2"/>
      <c r="FAK68" s="2"/>
      <c r="FAL68" s="2"/>
      <c r="FAM68" s="2"/>
      <c r="FAN68" s="2"/>
      <c r="FAO68" s="2"/>
      <c r="FAP68" s="2"/>
      <c r="FAQ68" s="2"/>
      <c r="FAR68" s="2"/>
      <c r="FAS68" s="2"/>
      <c r="FAT68" s="2"/>
      <c r="FAU68" s="2"/>
      <c r="FAV68" s="2"/>
      <c r="FAW68" s="2"/>
      <c r="FAX68" s="2"/>
      <c r="FAY68" s="2"/>
      <c r="FAZ68" s="2"/>
      <c r="FBA68" s="2"/>
      <c r="FBB68" s="2"/>
      <c r="FBC68" s="2"/>
      <c r="FBD68" s="2"/>
      <c r="FBE68" s="2"/>
      <c r="FBF68" s="2"/>
      <c r="FBG68" s="2"/>
      <c r="FBH68" s="2"/>
      <c r="FBI68" s="2"/>
      <c r="FBJ68" s="2"/>
      <c r="FBK68" s="2"/>
      <c r="FBL68" s="2"/>
      <c r="FBM68" s="2"/>
      <c r="FBN68" s="2"/>
      <c r="FBO68" s="2"/>
      <c r="FBP68" s="2"/>
      <c r="FBQ68" s="2"/>
      <c r="FBR68" s="2"/>
      <c r="FBS68" s="2"/>
      <c r="FBT68" s="2"/>
      <c r="FBU68" s="2"/>
      <c r="FBV68" s="2"/>
      <c r="FBW68" s="2"/>
      <c r="FBX68" s="2"/>
      <c r="FBY68" s="2"/>
      <c r="FBZ68" s="2"/>
      <c r="FCA68" s="2"/>
      <c r="FCB68" s="2"/>
      <c r="FCC68" s="2"/>
      <c r="FCD68" s="2"/>
      <c r="FCE68" s="2"/>
      <c r="FCF68" s="2"/>
      <c r="FCG68" s="2"/>
      <c r="FCH68" s="2"/>
      <c r="FCI68" s="2"/>
      <c r="FCJ68" s="2"/>
      <c r="FCK68" s="2"/>
      <c r="FCL68" s="2"/>
      <c r="FCM68" s="2"/>
      <c r="FCN68" s="2"/>
      <c r="FCO68" s="2"/>
      <c r="FCP68" s="2"/>
      <c r="FCQ68" s="2"/>
      <c r="FCR68" s="2"/>
      <c r="FCS68" s="2"/>
      <c r="FCT68" s="2"/>
      <c r="FCU68" s="2"/>
      <c r="FCV68" s="2"/>
      <c r="FCW68" s="2"/>
      <c r="FCX68" s="2"/>
      <c r="FCY68" s="2"/>
      <c r="FCZ68" s="2"/>
      <c r="FDA68" s="2"/>
      <c r="FDB68" s="2"/>
      <c r="FDC68" s="2"/>
      <c r="FDD68" s="2"/>
      <c r="FDE68" s="2"/>
      <c r="FDF68" s="2"/>
      <c r="FDG68" s="2"/>
      <c r="FDH68" s="2"/>
      <c r="FDI68" s="2"/>
      <c r="FDJ68" s="2"/>
      <c r="FDK68" s="2"/>
      <c r="FDL68" s="2"/>
      <c r="FDM68" s="2"/>
      <c r="FDN68" s="2"/>
      <c r="FDO68" s="2"/>
      <c r="FDP68" s="2"/>
      <c r="FDQ68" s="2"/>
      <c r="FDR68" s="2"/>
      <c r="FDS68" s="2"/>
      <c r="FDT68" s="2"/>
      <c r="FDU68" s="2"/>
      <c r="FDV68" s="2"/>
      <c r="FDW68" s="2"/>
      <c r="FDX68" s="2"/>
      <c r="FDY68" s="2"/>
      <c r="FDZ68" s="2"/>
      <c r="FEA68" s="2"/>
      <c r="FEB68" s="2"/>
      <c r="FEC68" s="2"/>
      <c r="FED68" s="2"/>
      <c r="FEE68" s="2"/>
      <c r="FEF68" s="2"/>
      <c r="FEG68" s="2"/>
      <c r="FEH68" s="2"/>
      <c r="FEI68" s="2"/>
      <c r="FEJ68" s="2"/>
      <c r="FEK68" s="2"/>
      <c r="FEL68" s="2"/>
      <c r="FEM68" s="2"/>
      <c r="FEN68" s="2"/>
      <c r="FEO68" s="2"/>
      <c r="FEP68" s="2"/>
      <c r="FEQ68" s="2"/>
      <c r="FER68" s="2"/>
      <c r="FES68" s="2"/>
      <c r="FET68" s="2"/>
      <c r="FEU68" s="2"/>
      <c r="FEV68" s="2"/>
      <c r="FEW68" s="2"/>
      <c r="FEX68" s="2"/>
      <c r="FEY68" s="2"/>
      <c r="FEZ68" s="2"/>
      <c r="FFA68" s="2"/>
      <c r="FFB68" s="2"/>
      <c r="FFC68" s="2"/>
      <c r="FFD68" s="2"/>
      <c r="FFE68" s="2"/>
      <c r="FFF68" s="2"/>
      <c r="FFG68" s="2"/>
      <c r="FFH68" s="2"/>
      <c r="FFI68" s="2"/>
      <c r="FFJ68" s="2"/>
      <c r="FFK68" s="2"/>
      <c r="FFL68" s="2"/>
      <c r="FFM68" s="2"/>
      <c r="FFN68" s="2"/>
      <c r="FFO68" s="2"/>
      <c r="FFP68" s="2"/>
      <c r="FFQ68" s="2"/>
      <c r="FFR68" s="2"/>
      <c r="FFS68" s="2"/>
      <c r="FFT68" s="2"/>
      <c r="FFU68" s="2"/>
      <c r="FFV68" s="2"/>
      <c r="FFW68" s="2"/>
      <c r="FFX68" s="2"/>
      <c r="FFY68" s="2"/>
      <c r="FFZ68" s="2"/>
      <c r="FGA68" s="2"/>
      <c r="FGB68" s="2"/>
      <c r="FGC68" s="2"/>
      <c r="FGD68" s="2"/>
      <c r="FGE68" s="2"/>
      <c r="FGF68" s="2"/>
      <c r="FGG68" s="2"/>
      <c r="FGH68" s="2"/>
      <c r="FGI68" s="2"/>
      <c r="FGJ68" s="2"/>
      <c r="FGK68" s="2"/>
      <c r="FGL68" s="2"/>
      <c r="FGM68" s="2"/>
      <c r="FGN68" s="2"/>
      <c r="FGO68" s="2"/>
      <c r="FGP68" s="2"/>
      <c r="FGQ68" s="2"/>
      <c r="FGR68" s="2"/>
      <c r="FGS68" s="2"/>
      <c r="FGT68" s="2"/>
      <c r="FGU68" s="2"/>
      <c r="FGV68" s="2"/>
      <c r="FGW68" s="2"/>
      <c r="FGX68" s="2"/>
      <c r="FGY68" s="2"/>
      <c r="FGZ68" s="2"/>
      <c r="FHA68" s="2"/>
      <c r="FHB68" s="2"/>
      <c r="FHC68" s="2"/>
      <c r="FHD68" s="2"/>
      <c r="FHE68" s="2"/>
      <c r="FHF68" s="2"/>
      <c r="FHG68" s="2"/>
      <c r="FHH68" s="2"/>
      <c r="FHI68" s="2"/>
      <c r="FHJ68" s="2"/>
      <c r="FHK68" s="2"/>
      <c r="FHL68" s="2"/>
      <c r="FHM68" s="2"/>
      <c r="FHN68" s="2"/>
      <c r="FHO68" s="2"/>
      <c r="FHP68" s="2"/>
      <c r="FHQ68" s="2"/>
      <c r="FHR68" s="2"/>
      <c r="FHS68" s="2"/>
      <c r="FHT68" s="2"/>
      <c r="FHU68" s="2"/>
      <c r="FHV68" s="2"/>
      <c r="FHW68" s="2"/>
      <c r="FHX68" s="2"/>
      <c r="FHY68" s="2"/>
      <c r="FHZ68" s="2"/>
      <c r="FIA68" s="2"/>
      <c r="FIB68" s="2"/>
      <c r="FIC68" s="2"/>
      <c r="FID68" s="2"/>
      <c r="FIE68" s="2"/>
      <c r="FIF68" s="2"/>
      <c r="FIG68" s="2"/>
      <c r="FIH68" s="2"/>
      <c r="FII68" s="2"/>
      <c r="FIJ68" s="2"/>
      <c r="FIK68" s="2"/>
      <c r="FIL68" s="2"/>
      <c r="FIM68" s="2"/>
      <c r="FIN68" s="2"/>
      <c r="FIO68" s="2"/>
      <c r="FIP68" s="2"/>
      <c r="FIQ68" s="2"/>
      <c r="FIR68" s="2"/>
      <c r="FIS68" s="2"/>
      <c r="FIT68" s="2"/>
      <c r="FIU68" s="2"/>
      <c r="FIV68" s="2"/>
      <c r="FIW68" s="2"/>
      <c r="FIX68" s="2"/>
      <c r="FIY68" s="2"/>
      <c r="FIZ68" s="2"/>
      <c r="FJA68" s="2"/>
      <c r="FJB68" s="2"/>
      <c r="FJC68" s="2"/>
      <c r="FJD68" s="2"/>
      <c r="FJE68" s="2"/>
      <c r="FJF68" s="2"/>
      <c r="FJG68" s="2"/>
      <c r="FJH68" s="2"/>
      <c r="FJI68" s="2"/>
      <c r="FJJ68" s="2"/>
      <c r="FJK68" s="2"/>
      <c r="FJL68" s="2"/>
      <c r="FJM68" s="2"/>
      <c r="FJN68" s="2"/>
      <c r="FJO68" s="2"/>
      <c r="FJP68" s="2"/>
      <c r="FJQ68" s="2"/>
      <c r="FJR68" s="2"/>
      <c r="FJS68" s="2"/>
      <c r="FJT68" s="2"/>
      <c r="FJU68" s="2"/>
      <c r="FJV68" s="2"/>
      <c r="FJW68" s="2"/>
      <c r="FJX68" s="2"/>
      <c r="FJY68" s="2"/>
      <c r="FJZ68" s="2"/>
      <c r="FKA68" s="2"/>
      <c r="FKB68" s="2"/>
      <c r="FKC68" s="2"/>
      <c r="FKD68" s="2"/>
      <c r="FKE68" s="2"/>
      <c r="FKF68" s="2"/>
      <c r="FKG68" s="2"/>
      <c r="FKH68" s="2"/>
      <c r="FKI68" s="2"/>
      <c r="FKJ68" s="2"/>
      <c r="FKK68" s="2"/>
      <c r="FKL68" s="2"/>
      <c r="FKM68" s="2"/>
      <c r="FKN68" s="2"/>
      <c r="FKO68" s="2"/>
      <c r="FKP68" s="2"/>
      <c r="FKQ68" s="2"/>
      <c r="FKR68" s="2"/>
      <c r="FKS68" s="2"/>
      <c r="FKT68" s="2"/>
      <c r="FKU68" s="2"/>
      <c r="FKV68" s="2"/>
      <c r="FKW68" s="2"/>
      <c r="FKX68" s="2"/>
      <c r="FKY68" s="2"/>
      <c r="FKZ68" s="2"/>
      <c r="FLA68" s="2"/>
      <c r="FLB68" s="2"/>
      <c r="FLC68" s="2"/>
      <c r="FLD68" s="2"/>
      <c r="FLE68" s="2"/>
      <c r="FLF68" s="2"/>
      <c r="FLG68" s="2"/>
      <c r="FLH68" s="2"/>
      <c r="FLI68" s="2"/>
      <c r="FLJ68" s="2"/>
      <c r="FLK68" s="2"/>
      <c r="FLL68" s="2"/>
      <c r="FLM68" s="2"/>
      <c r="FLN68" s="2"/>
      <c r="FLO68" s="2"/>
      <c r="FLP68" s="2"/>
      <c r="FLQ68" s="2"/>
      <c r="FLR68" s="2"/>
      <c r="FLS68" s="2"/>
      <c r="FLT68" s="2"/>
      <c r="FLU68" s="2"/>
      <c r="FLV68" s="2"/>
      <c r="FLW68" s="2"/>
      <c r="FLX68" s="2"/>
      <c r="FLY68" s="2"/>
      <c r="FLZ68" s="2"/>
      <c r="FMA68" s="2"/>
      <c r="FMB68" s="2"/>
      <c r="FMC68" s="2"/>
      <c r="FMD68" s="2"/>
      <c r="FME68" s="2"/>
      <c r="FMF68" s="2"/>
      <c r="FMG68" s="2"/>
      <c r="FMH68" s="2"/>
      <c r="FMI68" s="2"/>
      <c r="FMJ68" s="2"/>
      <c r="FMK68" s="2"/>
      <c r="FML68" s="2"/>
      <c r="FMM68" s="2"/>
      <c r="FMN68" s="2"/>
      <c r="FMO68" s="2"/>
      <c r="FMP68" s="2"/>
      <c r="FMQ68" s="2"/>
      <c r="FMR68" s="2"/>
      <c r="FMS68" s="2"/>
      <c r="FMT68" s="2"/>
      <c r="FMU68" s="2"/>
      <c r="FMV68" s="2"/>
      <c r="FMW68" s="2"/>
      <c r="FMX68" s="2"/>
      <c r="FMY68" s="2"/>
      <c r="FMZ68" s="2"/>
      <c r="FNA68" s="2"/>
      <c r="FNB68" s="2"/>
      <c r="FNC68" s="2"/>
      <c r="FND68" s="2"/>
      <c r="FNE68" s="2"/>
      <c r="FNF68" s="2"/>
      <c r="FNG68" s="2"/>
      <c r="FNH68" s="2"/>
      <c r="FNI68" s="2"/>
      <c r="FNJ68" s="2"/>
      <c r="FNK68" s="2"/>
      <c r="FNL68" s="2"/>
      <c r="FNM68" s="2"/>
      <c r="FNN68" s="2"/>
      <c r="FNO68" s="2"/>
      <c r="FNP68" s="2"/>
      <c r="FNQ68" s="2"/>
      <c r="FNR68" s="2"/>
      <c r="FNS68" s="2"/>
      <c r="FNT68" s="2"/>
      <c r="FNU68" s="2"/>
      <c r="FNV68" s="2"/>
      <c r="FNW68" s="2"/>
      <c r="FNX68" s="2"/>
      <c r="FNY68" s="2"/>
      <c r="FNZ68" s="2"/>
      <c r="FOA68" s="2"/>
      <c r="FOB68" s="2"/>
      <c r="FOC68" s="2"/>
      <c r="FOD68" s="2"/>
      <c r="FOE68" s="2"/>
      <c r="FOF68" s="2"/>
      <c r="FOG68" s="2"/>
      <c r="FOH68" s="2"/>
      <c r="FOI68" s="2"/>
      <c r="FOJ68" s="2"/>
      <c r="FOK68" s="2"/>
      <c r="FOL68" s="2"/>
      <c r="FOM68" s="2"/>
      <c r="FON68" s="2"/>
      <c r="FOO68" s="2"/>
      <c r="FOP68" s="2"/>
      <c r="FOQ68" s="2"/>
      <c r="FOR68" s="2"/>
      <c r="FOS68" s="2"/>
      <c r="FOT68" s="2"/>
      <c r="FOU68" s="2"/>
      <c r="FOV68" s="2"/>
      <c r="FOW68" s="2"/>
      <c r="FOX68" s="2"/>
      <c r="FOY68" s="2"/>
      <c r="FOZ68" s="2"/>
      <c r="FPA68" s="2"/>
      <c r="FPB68" s="2"/>
      <c r="FPC68" s="2"/>
      <c r="FPD68" s="2"/>
      <c r="FPE68" s="2"/>
      <c r="FPF68" s="2"/>
      <c r="FPG68" s="2"/>
      <c r="FPH68" s="2"/>
      <c r="FPI68" s="2"/>
      <c r="FPJ68" s="2"/>
      <c r="FPK68" s="2"/>
      <c r="FPL68" s="2"/>
      <c r="FPM68" s="2"/>
      <c r="FPN68" s="2"/>
      <c r="FPO68" s="2"/>
      <c r="FPP68" s="2"/>
      <c r="FPQ68" s="2"/>
      <c r="FPR68" s="2"/>
      <c r="FPS68" s="2"/>
      <c r="FPT68" s="2"/>
      <c r="FPU68" s="2"/>
      <c r="FPV68" s="2"/>
      <c r="FPW68" s="2"/>
      <c r="FPX68" s="2"/>
      <c r="FPY68" s="2"/>
      <c r="FPZ68" s="2"/>
      <c r="FQA68" s="2"/>
      <c r="FQB68" s="2"/>
      <c r="FQC68" s="2"/>
      <c r="FQD68" s="2"/>
      <c r="FQE68" s="2"/>
      <c r="FQF68" s="2"/>
      <c r="FQG68" s="2"/>
      <c r="FQH68" s="2"/>
      <c r="FQI68" s="2"/>
      <c r="FQJ68" s="2"/>
      <c r="FQK68" s="2"/>
      <c r="FQL68" s="2"/>
      <c r="FQM68" s="2"/>
      <c r="FQN68" s="2"/>
      <c r="FQO68" s="2"/>
      <c r="FQP68" s="2"/>
      <c r="FQQ68" s="2"/>
      <c r="FQR68" s="2"/>
      <c r="FQS68" s="2"/>
      <c r="FQT68" s="2"/>
      <c r="FQU68" s="2"/>
      <c r="FQV68" s="2"/>
      <c r="FQW68" s="2"/>
      <c r="FQX68" s="2"/>
      <c r="FQY68" s="2"/>
      <c r="FQZ68" s="2"/>
      <c r="FRA68" s="2"/>
      <c r="FRB68" s="2"/>
      <c r="FRC68" s="2"/>
      <c r="FRD68" s="2"/>
      <c r="FRE68" s="2"/>
      <c r="FRF68" s="2"/>
      <c r="FRG68" s="2"/>
      <c r="FRH68" s="2"/>
      <c r="FRI68" s="2"/>
      <c r="FRJ68" s="2"/>
      <c r="FRK68" s="2"/>
      <c r="FRL68" s="2"/>
      <c r="FRM68" s="2"/>
      <c r="FRN68" s="2"/>
      <c r="FRO68" s="2"/>
      <c r="FRP68" s="2"/>
      <c r="FRQ68" s="2"/>
      <c r="FRR68" s="2"/>
      <c r="FRS68" s="2"/>
      <c r="FRT68" s="2"/>
      <c r="FRU68" s="2"/>
      <c r="FRV68" s="2"/>
      <c r="FRW68" s="2"/>
      <c r="FRX68" s="2"/>
      <c r="FRY68" s="2"/>
      <c r="FRZ68" s="2"/>
      <c r="FSA68" s="2"/>
      <c r="FSB68" s="2"/>
      <c r="FSC68" s="2"/>
      <c r="FSD68" s="2"/>
      <c r="FSE68" s="2"/>
      <c r="FSF68" s="2"/>
      <c r="FSG68" s="2"/>
      <c r="FSH68" s="2"/>
      <c r="FSI68" s="2"/>
      <c r="FSJ68" s="2"/>
      <c r="FSK68" s="2"/>
      <c r="FSL68" s="2"/>
      <c r="FSM68" s="2"/>
      <c r="FSN68" s="2"/>
      <c r="FSO68" s="2"/>
      <c r="FSP68" s="2"/>
      <c r="FSQ68" s="2"/>
      <c r="FSR68" s="2"/>
      <c r="FSS68" s="2"/>
      <c r="FST68" s="2"/>
      <c r="FSU68" s="2"/>
      <c r="FSV68" s="2"/>
      <c r="FSW68" s="2"/>
      <c r="FSX68" s="2"/>
      <c r="FSY68" s="2"/>
      <c r="FSZ68" s="2"/>
      <c r="FTA68" s="2"/>
      <c r="FTB68" s="2"/>
      <c r="FTC68" s="2"/>
      <c r="FTD68" s="2"/>
      <c r="FTE68" s="2"/>
      <c r="FTF68" s="2"/>
      <c r="FTG68" s="2"/>
      <c r="FTH68" s="2"/>
      <c r="FTI68" s="2"/>
      <c r="FTJ68" s="2"/>
      <c r="FTK68" s="2"/>
      <c r="FTL68" s="2"/>
      <c r="FTM68" s="2"/>
      <c r="FTN68" s="2"/>
      <c r="FTO68" s="2"/>
      <c r="FTP68" s="2"/>
      <c r="FTQ68" s="2"/>
      <c r="FTR68" s="2"/>
      <c r="FTS68" s="2"/>
      <c r="FTT68" s="2"/>
      <c r="FTU68" s="2"/>
      <c r="FTV68" s="2"/>
      <c r="FTW68" s="2"/>
      <c r="FTX68" s="2"/>
      <c r="FTY68" s="2"/>
      <c r="FTZ68" s="2"/>
      <c r="FUA68" s="2"/>
      <c r="FUB68" s="2"/>
      <c r="FUC68" s="2"/>
      <c r="FUD68" s="2"/>
      <c r="FUE68" s="2"/>
      <c r="FUF68" s="2"/>
      <c r="FUG68" s="2"/>
      <c r="FUH68" s="2"/>
      <c r="FUI68" s="2"/>
      <c r="FUJ68" s="2"/>
      <c r="FUK68" s="2"/>
      <c r="FUL68" s="2"/>
      <c r="FUM68" s="2"/>
      <c r="FUN68" s="2"/>
      <c r="FUO68" s="2"/>
      <c r="FUP68" s="2"/>
      <c r="FUQ68" s="2"/>
      <c r="FUR68" s="2"/>
      <c r="FUS68" s="2"/>
      <c r="FUT68" s="2"/>
      <c r="FUU68" s="2"/>
      <c r="FUV68" s="2"/>
      <c r="FUW68" s="2"/>
      <c r="FUX68" s="2"/>
      <c r="FUY68" s="2"/>
      <c r="FUZ68" s="2"/>
      <c r="FVA68" s="2"/>
      <c r="FVB68" s="2"/>
      <c r="FVC68" s="2"/>
      <c r="FVD68" s="2"/>
      <c r="FVE68" s="2"/>
      <c r="FVF68" s="2"/>
      <c r="FVG68" s="2"/>
      <c r="FVH68" s="2"/>
      <c r="FVI68" s="2"/>
      <c r="FVJ68" s="2"/>
      <c r="FVK68" s="2"/>
      <c r="FVL68" s="2"/>
      <c r="FVM68" s="2"/>
      <c r="FVN68" s="2"/>
      <c r="FVO68" s="2"/>
      <c r="FVP68" s="2"/>
      <c r="FVQ68" s="2"/>
      <c r="FVR68" s="2"/>
      <c r="FVS68" s="2"/>
      <c r="FVT68" s="2"/>
      <c r="FVU68" s="2"/>
      <c r="FVV68" s="2"/>
      <c r="FVW68" s="2"/>
      <c r="FVX68" s="2"/>
      <c r="FVY68" s="2"/>
      <c r="FVZ68" s="2"/>
      <c r="FWA68" s="2"/>
      <c r="FWB68" s="2"/>
      <c r="FWC68" s="2"/>
      <c r="FWD68" s="2"/>
      <c r="FWE68" s="2"/>
      <c r="FWF68" s="2"/>
      <c r="FWG68" s="2"/>
      <c r="FWH68" s="2"/>
      <c r="FWI68" s="2"/>
      <c r="FWJ68" s="2"/>
      <c r="FWK68" s="2"/>
      <c r="FWL68" s="2"/>
      <c r="FWM68" s="2"/>
      <c r="FWN68" s="2"/>
      <c r="FWO68" s="2"/>
      <c r="FWP68" s="2"/>
      <c r="FWQ68" s="2"/>
      <c r="FWR68" s="2"/>
      <c r="FWS68" s="2"/>
      <c r="FWT68" s="2"/>
      <c r="FWU68" s="2"/>
      <c r="FWV68" s="2"/>
      <c r="FWW68" s="2"/>
      <c r="FWX68" s="2"/>
      <c r="FWY68" s="2"/>
      <c r="FWZ68" s="2"/>
      <c r="FXA68" s="2"/>
      <c r="FXB68" s="2"/>
      <c r="FXC68" s="2"/>
      <c r="FXD68" s="2"/>
      <c r="FXE68" s="2"/>
      <c r="FXF68" s="2"/>
      <c r="FXG68" s="2"/>
      <c r="FXH68" s="2"/>
      <c r="FXI68" s="2"/>
      <c r="FXJ68" s="2"/>
      <c r="FXK68" s="2"/>
      <c r="FXL68" s="2"/>
      <c r="FXM68" s="2"/>
      <c r="FXN68" s="2"/>
      <c r="FXO68" s="2"/>
      <c r="FXP68" s="2"/>
      <c r="FXQ68" s="2"/>
      <c r="FXR68" s="2"/>
      <c r="FXS68" s="2"/>
      <c r="FXT68" s="2"/>
      <c r="FXU68" s="2"/>
      <c r="FXV68" s="2"/>
      <c r="FXW68" s="2"/>
      <c r="FXX68" s="2"/>
      <c r="FXY68" s="2"/>
      <c r="FXZ68" s="2"/>
      <c r="FYA68" s="2"/>
      <c r="FYB68" s="2"/>
      <c r="FYC68" s="2"/>
      <c r="FYD68" s="2"/>
      <c r="FYE68" s="2"/>
      <c r="FYF68" s="2"/>
      <c r="FYG68" s="2"/>
      <c r="FYH68" s="2"/>
      <c r="FYI68" s="2"/>
      <c r="FYJ68" s="2"/>
      <c r="FYK68" s="2"/>
      <c r="FYL68" s="2"/>
      <c r="FYM68" s="2"/>
      <c r="FYN68" s="2"/>
      <c r="FYO68" s="2"/>
      <c r="FYP68" s="2"/>
      <c r="FYQ68" s="2"/>
      <c r="FYR68" s="2"/>
      <c r="FYS68" s="2"/>
      <c r="FYT68" s="2"/>
      <c r="FYU68" s="2"/>
      <c r="FYV68" s="2"/>
      <c r="FYW68" s="2"/>
      <c r="FYX68" s="2"/>
      <c r="FYY68" s="2"/>
      <c r="FYZ68" s="2"/>
      <c r="FZA68" s="2"/>
      <c r="FZB68" s="2"/>
      <c r="FZC68" s="2"/>
      <c r="FZD68" s="2"/>
      <c r="FZE68" s="2"/>
      <c r="FZF68" s="2"/>
      <c r="FZG68" s="2"/>
      <c r="FZH68" s="2"/>
      <c r="FZI68" s="2"/>
      <c r="FZJ68" s="2"/>
      <c r="FZK68" s="2"/>
      <c r="FZL68" s="2"/>
      <c r="FZM68" s="2"/>
      <c r="FZN68" s="2"/>
      <c r="FZO68" s="2"/>
      <c r="FZP68" s="2"/>
      <c r="FZQ68" s="2"/>
      <c r="FZR68" s="2"/>
      <c r="FZS68" s="2"/>
      <c r="FZT68" s="2"/>
      <c r="FZU68" s="2"/>
      <c r="FZV68" s="2"/>
      <c r="FZW68" s="2"/>
      <c r="FZX68" s="2"/>
      <c r="FZY68" s="2"/>
      <c r="FZZ68" s="2"/>
      <c r="GAA68" s="2"/>
      <c r="GAB68" s="2"/>
      <c r="GAC68" s="2"/>
      <c r="GAD68" s="2"/>
      <c r="GAE68" s="2"/>
      <c r="GAF68" s="2"/>
      <c r="GAG68" s="2"/>
      <c r="GAH68" s="2"/>
      <c r="GAI68" s="2"/>
      <c r="GAJ68" s="2"/>
      <c r="GAK68" s="2"/>
      <c r="GAL68" s="2"/>
      <c r="GAM68" s="2"/>
      <c r="GAN68" s="2"/>
      <c r="GAO68" s="2"/>
      <c r="GAP68" s="2"/>
      <c r="GAQ68" s="2"/>
      <c r="GAR68" s="2"/>
      <c r="GAS68" s="2"/>
      <c r="GAT68" s="2"/>
      <c r="GAU68" s="2"/>
      <c r="GAV68" s="2"/>
      <c r="GAW68" s="2"/>
      <c r="GAX68" s="2"/>
      <c r="GAY68" s="2"/>
      <c r="GAZ68" s="2"/>
      <c r="GBA68" s="2"/>
      <c r="GBB68" s="2"/>
      <c r="GBC68" s="2"/>
      <c r="GBD68" s="2"/>
      <c r="GBE68" s="2"/>
      <c r="GBF68" s="2"/>
      <c r="GBG68" s="2"/>
      <c r="GBH68" s="2"/>
      <c r="GBI68" s="2"/>
      <c r="GBJ68" s="2"/>
      <c r="GBK68" s="2"/>
      <c r="GBL68" s="2"/>
      <c r="GBM68" s="2"/>
      <c r="GBN68" s="2"/>
      <c r="GBO68" s="2"/>
      <c r="GBP68" s="2"/>
      <c r="GBQ68" s="2"/>
      <c r="GBR68" s="2"/>
      <c r="GBS68" s="2"/>
      <c r="GBT68" s="2"/>
      <c r="GBU68" s="2"/>
      <c r="GBV68" s="2"/>
      <c r="GBW68" s="2"/>
      <c r="GBX68" s="2"/>
      <c r="GBY68" s="2"/>
      <c r="GBZ68" s="2"/>
      <c r="GCA68" s="2"/>
      <c r="GCB68" s="2"/>
      <c r="GCC68" s="2"/>
      <c r="GCD68" s="2"/>
      <c r="GCE68" s="2"/>
      <c r="GCF68" s="2"/>
      <c r="GCG68" s="2"/>
      <c r="GCH68" s="2"/>
      <c r="GCI68" s="2"/>
      <c r="GCJ68" s="2"/>
      <c r="GCK68" s="2"/>
      <c r="GCL68" s="2"/>
      <c r="GCM68" s="2"/>
      <c r="GCN68" s="2"/>
      <c r="GCO68" s="2"/>
      <c r="GCP68" s="2"/>
      <c r="GCQ68" s="2"/>
      <c r="GCR68" s="2"/>
      <c r="GCS68" s="2"/>
      <c r="GCT68" s="2"/>
      <c r="GCU68" s="2"/>
      <c r="GCV68" s="2"/>
      <c r="GCW68" s="2"/>
      <c r="GCX68" s="2"/>
      <c r="GCY68" s="2"/>
      <c r="GCZ68" s="2"/>
      <c r="GDA68" s="2"/>
      <c r="GDB68" s="2"/>
      <c r="GDC68" s="2"/>
      <c r="GDD68" s="2"/>
      <c r="GDE68" s="2"/>
      <c r="GDF68" s="2"/>
      <c r="GDG68" s="2"/>
      <c r="GDH68" s="2"/>
      <c r="GDI68" s="2"/>
      <c r="GDJ68" s="2"/>
      <c r="GDK68" s="2"/>
      <c r="GDL68" s="2"/>
      <c r="GDM68" s="2"/>
      <c r="GDN68" s="2"/>
      <c r="GDO68" s="2"/>
      <c r="GDP68" s="2"/>
      <c r="GDQ68" s="2"/>
      <c r="GDR68" s="2"/>
      <c r="GDS68" s="2"/>
      <c r="GDT68" s="2"/>
      <c r="GDU68" s="2"/>
      <c r="GDV68" s="2"/>
      <c r="GDW68" s="2"/>
      <c r="GDX68" s="2"/>
      <c r="GDY68" s="2"/>
      <c r="GDZ68" s="2"/>
      <c r="GEA68" s="2"/>
      <c r="GEB68" s="2"/>
      <c r="GEC68" s="2"/>
      <c r="GED68" s="2"/>
      <c r="GEE68" s="2"/>
      <c r="GEF68" s="2"/>
      <c r="GEG68" s="2"/>
      <c r="GEH68" s="2"/>
      <c r="GEI68" s="2"/>
      <c r="GEJ68" s="2"/>
      <c r="GEK68" s="2"/>
      <c r="GEL68" s="2"/>
      <c r="GEM68" s="2"/>
      <c r="GEN68" s="2"/>
      <c r="GEO68" s="2"/>
      <c r="GEP68" s="2"/>
      <c r="GEQ68" s="2"/>
      <c r="GER68" s="2"/>
      <c r="GES68" s="2"/>
      <c r="GET68" s="2"/>
      <c r="GEU68" s="2"/>
      <c r="GEV68" s="2"/>
      <c r="GEW68" s="2"/>
      <c r="GEX68" s="2"/>
      <c r="GEY68" s="2"/>
      <c r="GEZ68" s="2"/>
      <c r="GFA68" s="2"/>
      <c r="GFB68" s="2"/>
      <c r="GFC68" s="2"/>
      <c r="GFD68" s="2"/>
      <c r="GFE68" s="2"/>
      <c r="GFF68" s="2"/>
      <c r="GFG68" s="2"/>
      <c r="GFH68" s="2"/>
      <c r="GFI68" s="2"/>
      <c r="GFJ68" s="2"/>
      <c r="GFK68" s="2"/>
      <c r="GFL68" s="2"/>
      <c r="GFM68" s="2"/>
      <c r="GFN68" s="2"/>
      <c r="GFO68" s="2"/>
      <c r="GFP68" s="2"/>
      <c r="GFQ68" s="2"/>
      <c r="GFR68" s="2"/>
      <c r="GFS68" s="2"/>
      <c r="GFT68" s="2"/>
      <c r="GFU68" s="2"/>
      <c r="GFV68" s="2"/>
      <c r="GFW68" s="2"/>
      <c r="GFX68" s="2"/>
      <c r="GFY68" s="2"/>
      <c r="GFZ68" s="2"/>
      <c r="GGA68" s="2"/>
      <c r="GGB68" s="2"/>
      <c r="GGC68" s="2"/>
      <c r="GGD68" s="2"/>
      <c r="GGE68" s="2"/>
      <c r="GGF68" s="2"/>
      <c r="GGG68" s="2"/>
      <c r="GGH68" s="2"/>
      <c r="GGI68" s="2"/>
      <c r="GGJ68" s="2"/>
      <c r="GGK68" s="2"/>
      <c r="GGL68" s="2"/>
      <c r="GGM68" s="2"/>
      <c r="GGN68" s="2"/>
      <c r="GGO68" s="2"/>
      <c r="GGP68" s="2"/>
      <c r="GGQ68" s="2"/>
      <c r="GGR68" s="2"/>
      <c r="GGS68" s="2"/>
      <c r="GGT68" s="2"/>
      <c r="GGU68" s="2"/>
      <c r="GGV68" s="2"/>
      <c r="GGW68" s="2"/>
      <c r="GGX68" s="2"/>
      <c r="GGY68" s="2"/>
      <c r="GGZ68" s="2"/>
      <c r="GHA68" s="2"/>
      <c r="GHB68" s="2"/>
      <c r="GHC68" s="2"/>
      <c r="GHD68" s="2"/>
      <c r="GHE68" s="2"/>
      <c r="GHF68" s="2"/>
      <c r="GHG68" s="2"/>
      <c r="GHH68" s="2"/>
      <c r="GHI68" s="2"/>
      <c r="GHJ68" s="2"/>
      <c r="GHK68" s="2"/>
      <c r="GHL68" s="2"/>
      <c r="GHM68" s="2"/>
      <c r="GHN68" s="2"/>
      <c r="GHO68" s="2"/>
      <c r="GHP68" s="2"/>
      <c r="GHQ68" s="2"/>
      <c r="GHR68" s="2"/>
      <c r="GHS68" s="2"/>
      <c r="GHT68" s="2"/>
      <c r="GHU68" s="2"/>
      <c r="GHV68" s="2"/>
      <c r="GHW68" s="2"/>
      <c r="GHX68" s="2"/>
      <c r="GHY68" s="2"/>
      <c r="GHZ68" s="2"/>
      <c r="GIA68" s="2"/>
      <c r="GIB68" s="2"/>
      <c r="GIC68" s="2"/>
      <c r="GID68" s="2"/>
      <c r="GIE68" s="2"/>
      <c r="GIF68" s="2"/>
      <c r="GIG68" s="2"/>
      <c r="GIH68" s="2"/>
      <c r="GII68" s="2"/>
      <c r="GIJ68" s="2"/>
      <c r="GIK68" s="2"/>
      <c r="GIL68" s="2"/>
      <c r="GIM68" s="2"/>
      <c r="GIN68" s="2"/>
      <c r="GIO68" s="2"/>
      <c r="GIP68" s="2"/>
      <c r="GIQ68" s="2"/>
      <c r="GIR68" s="2"/>
      <c r="GIS68" s="2"/>
      <c r="GIT68" s="2"/>
      <c r="GIU68" s="2"/>
      <c r="GIV68" s="2"/>
      <c r="GIW68" s="2"/>
      <c r="GIX68" s="2"/>
      <c r="GIY68" s="2"/>
      <c r="GIZ68" s="2"/>
      <c r="GJA68" s="2"/>
      <c r="GJB68" s="2"/>
      <c r="GJC68" s="2"/>
      <c r="GJD68" s="2"/>
      <c r="GJE68" s="2"/>
      <c r="GJF68" s="2"/>
      <c r="GJG68" s="2"/>
      <c r="GJH68" s="2"/>
      <c r="GJI68" s="2"/>
      <c r="GJJ68" s="2"/>
      <c r="GJK68" s="2"/>
      <c r="GJL68" s="2"/>
      <c r="GJM68" s="2"/>
      <c r="GJN68" s="2"/>
      <c r="GJO68" s="2"/>
      <c r="GJP68" s="2"/>
      <c r="GJQ68" s="2"/>
      <c r="GJR68" s="2"/>
      <c r="GJS68" s="2"/>
      <c r="GJT68" s="2"/>
      <c r="GJU68" s="2"/>
      <c r="GJV68" s="2"/>
      <c r="GJW68" s="2"/>
      <c r="GJX68" s="2"/>
      <c r="GJY68" s="2"/>
      <c r="GJZ68" s="2"/>
      <c r="GKA68" s="2"/>
      <c r="GKB68" s="2"/>
      <c r="GKC68" s="2"/>
      <c r="GKD68" s="2"/>
      <c r="GKE68" s="2"/>
      <c r="GKF68" s="2"/>
      <c r="GKG68" s="2"/>
      <c r="GKH68" s="2"/>
      <c r="GKI68" s="2"/>
      <c r="GKJ68" s="2"/>
      <c r="GKK68" s="2"/>
      <c r="GKL68" s="2"/>
      <c r="GKM68" s="2"/>
      <c r="GKN68" s="2"/>
      <c r="GKO68" s="2"/>
      <c r="GKP68" s="2"/>
      <c r="GKQ68" s="2"/>
      <c r="GKR68" s="2"/>
      <c r="GKS68" s="2"/>
      <c r="GKT68" s="2"/>
      <c r="GKU68" s="2"/>
      <c r="GKV68" s="2"/>
      <c r="GKW68" s="2"/>
      <c r="GKX68" s="2"/>
      <c r="GKY68" s="2"/>
      <c r="GKZ68" s="2"/>
      <c r="GLA68" s="2"/>
      <c r="GLB68" s="2"/>
      <c r="GLC68" s="2"/>
      <c r="GLD68" s="2"/>
      <c r="GLE68" s="2"/>
      <c r="GLF68" s="2"/>
      <c r="GLG68" s="2"/>
      <c r="GLH68" s="2"/>
      <c r="GLI68" s="2"/>
      <c r="GLJ68" s="2"/>
      <c r="GLK68" s="2"/>
      <c r="GLL68" s="2"/>
      <c r="GLM68" s="2"/>
      <c r="GLN68" s="2"/>
      <c r="GLO68" s="2"/>
      <c r="GLP68" s="2"/>
      <c r="GLQ68" s="2"/>
      <c r="GLR68" s="2"/>
      <c r="GLS68" s="2"/>
      <c r="GLT68" s="2"/>
      <c r="GLU68" s="2"/>
      <c r="GLV68" s="2"/>
      <c r="GLW68" s="2"/>
      <c r="GLX68" s="2"/>
      <c r="GLY68" s="2"/>
      <c r="GLZ68" s="2"/>
      <c r="GMA68" s="2"/>
      <c r="GMB68" s="2"/>
      <c r="GMC68" s="2"/>
      <c r="GMD68" s="2"/>
      <c r="GME68" s="2"/>
      <c r="GMF68" s="2"/>
      <c r="GMG68" s="2"/>
      <c r="GMH68" s="2"/>
      <c r="GMI68" s="2"/>
      <c r="GMJ68" s="2"/>
      <c r="GMK68" s="2"/>
      <c r="GML68" s="2"/>
      <c r="GMM68" s="2"/>
      <c r="GMN68" s="2"/>
      <c r="GMO68" s="2"/>
      <c r="GMP68" s="2"/>
      <c r="GMQ68" s="2"/>
      <c r="GMR68" s="2"/>
      <c r="GMS68" s="2"/>
      <c r="GMT68" s="2"/>
      <c r="GMU68" s="2"/>
      <c r="GMV68" s="2"/>
      <c r="GMW68" s="2"/>
      <c r="GMX68" s="2"/>
      <c r="GMY68" s="2"/>
      <c r="GMZ68" s="2"/>
      <c r="GNA68" s="2"/>
      <c r="GNB68" s="2"/>
      <c r="GNC68" s="2"/>
      <c r="GND68" s="2"/>
      <c r="GNE68" s="2"/>
      <c r="GNF68" s="2"/>
      <c r="GNG68" s="2"/>
      <c r="GNH68" s="2"/>
      <c r="GNI68" s="2"/>
      <c r="GNJ68" s="2"/>
      <c r="GNK68" s="2"/>
      <c r="GNL68" s="2"/>
      <c r="GNM68" s="2"/>
      <c r="GNN68" s="2"/>
      <c r="GNO68" s="2"/>
      <c r="GNP68" s="2"/>
      <c r="GNQ68" s="2"/>
      <c r="GNR68" s="2"/>
      <c r="GNS68" s="2"/>
      <c r="GNT68" s="2"/>
      <c r="GNU68" s="2"/>
      <c r="GNV68" s="2"/>
      <c r="GNW68" s="2"/>
      <c r="GNX68" s="2"/>
      <c r="GNY68" s="2"/>
      <c r="GNZ68" s="2"/>
      <c r="GOA68" s="2"/>
      <c r="GOB68" s="2"/>
      <c r="GOC68" s="2"/>
      <c r="GOD68" s="2"/>
      <c r="GOE68" s="2"/>
      <c r="GOF68" s="2"/>
      <c r="GOG68" s="2"/>
      <c r="GOH68" s="2"/>
      <c r="GOI68" s="2"/>
      <c r="GOJ68" s="2"/>
      <c r="GOK68" s="2"/>
      <c r="GOL68" s="2"/>
      <c r="GOM68" s="2"/>
      <c r="GON68" s="2"/>
      <c r="GOO68" s="2"/>
      <c r="GOP68" s="2"/>
      <c r="GOQ68" s="2"/>
      <c r="GOR68" s="2"/>
      <c r="GOS68" s="2"/>
      <c r="GOT68" s="2"/>
      <c r="GOU68" s="2"/>
      <c r="GOV68" s="2"/>
      <c r="GOW68" s="2"/>
      <c r="GOX68" s="2"/>
      <c r="GOY68" s="2"/>
      <c r="GOZ68" s="2"/>
      <c r="GPA68" s="2"/>
      <c r="GPB68" s="2"/>
      <c r="GPC68" s="2"/>
      <c r="GPD68" s="2"/>
      <c r="GPE68" s="2"/>
      <c r="GPF68" s="2"/>
      <c r="GPG68" s="2"/>
      <c r="GPH68" s="2"/>
      <c r="GPI68" s="2"/>
      <c r="GPJ68" s="2"/>
      <c r="GPK68" s="2"/>
      <c r="GPL68" s="2"/>
      <c r="GPM68" s="2"/>
      <c r="GPN68" s="2"/>
      <c r="GPO68" s="2"/>
      <c r="GPP68" s="2"/>
      <c r="GPQ68" s="2"/>
      <c r="GPR68" s="2"/>
      <c r="GPS68" s="2"/>
      <c r="GPT68" s="2"/>
      <c r="GPU68" s="2"/>
      <c r="GPV68" s="2"/>
      <c r="GPW68" s="2"/>
      <c r="GPX68" s="2"/>
      <c r="GPY68" s="2"/>
      <c r="GPZ68" s="2"/>
      <c r="GQA68" s="2"/>
      <c r="GQB68" s="2"/>
      <c r="GQC68" s="2"/>
      <c r="GQD68" s="2"/>
      <c r="GQE68" s="2"/>
      <c r="GQF68" s="2"/>
      <c r="GQG68" s="2"/>
      <c r="GQH68" s="2"/>
      <c r="GQI68" s="2"/>
      <c r="GQJ68" s="2"/>
      <c r="GQK68" s="2"/>
      <c r="GQL68" s="2"/>
      <c r="GQM68" s="2"/>
      <c r="GQN68" s="2"/>
      <c r="GQO68" s="2"/>
      <c r="GQP68" s="2"/>
      <c r="GQQ68" s="2"/>
      <c r="GQR68" s="2"/>
      <c r="GQS68" s="2"/>
      <c r="GQT68" s="2"/>
      <c r="GQU68" s="2"/>
      <c r="GQV68" s="2"/>
      <c r="GQW68" s="2"/>
      <c r="GQX68" s="2"/>
      <c r="GQY68" s="2"/>
      <c r="GQZ68" s="2"/>
      <c r="GRA68" s="2"/>
      <c r="GRB68" s="2"/>
      <c r="GRC68" s="2"/>
      <c r="GRD68" s="2"/>
      <c r="GRE68" s="2"/>
      <c r="GRF68" s="2"/>
      <c r="GRG68" s="2"/>
      <c r="GRH68" s="2"/>
      <c r="GRI68" s="2"/>
      <c r="GRJ68" s="2"/>
      <c r="GRK68" s="2"/>
      <c r="GRL68" s="2"/>
      <c r="GRM68" s="2"/>
      <c r="GRN68" s="2"/>
      <c r="GRO68" s="2"/>
      <c r="GRP68" s="2"/>
      <c r="GRQ68" s="2"/>
      <c r="GRR68" s="2"/>
      <c r="GRS68" s="2"/>
      <c r="GRT68" s="2"/>
      <c r="GRU68" s="2"/>
      <c r="GRV68" s="2"/>
      <c r="GRW68" s="2"/>
      <c r="GRX68" s="2"/>
      <c r="GRY68" s="2"/>
      <c r="GRZ68" s="2"/>
      <c r="GSA68" s="2"/>
      <c r="GSB68" s="2"/>
      <c r="GSC68" s="2"/>
      <c r="GSD68" s="2"/>
      <c r="GSE68" s="2"/>
      <c r="GSF68" s="2"/>
      <c r="GSG68" s="2"/>
      <c r="GSH68" s="2"/>
      <c r="GSI68" s="2"/>
      <c r="GSJ68" s="2"/>
      <c r="GSK68" s="2"/>
      <c r="GSL68" s="2"/>
      <c r="GSM68" s="2"/>
      <c r="GSN68" s="2"/>
      <c r="GSO68" s="2"/>
      <c r="GSP68" s="2"/>
      <c r="GSQ68" s="2"/>
      <c r="GSR68" s="2"/>
      <c r="GSS68" s="2"/>
      <c r="GST68" s="2"/>
      <c r="GSU68" s="2"/>
      <c r="GSV68" s="2"/>
      <c r="GSW68" s="2"/>
      <c r="GSX68" s="2"/>
      <c r="GSY68" s="2"/>
      <c r="GSZ68" s="2"/>
      <c r="GTA68" s="2"/>
      <c r="GTB68" s="2"/>
      <c r="GTC68" s="2"/>
      <c r="GTD68" s="2"/>
      <c r="GTE68" s="2"/>
      <c r="GTF68" s="2"/>
      <c r="GTG68" s="2"/>
      <c r="GTH68" s="2"/>
      <c r="GTI68" s="2"/>
      <c r="GTJ68" s="2"/>
      <c r="GTK68" s="2"/>
      <c r="GTL68" s="2"/>
      <c r="GTM68" s="2"/>
      <c r="GTN68" s="2"/>
      <c r="GTO68" s="2"/>
      <c r="GTP68" s="2"/>
      <c r="GTQ68" s="2"/>
      <c r="GTR68" s="2"/>
      <c r="GTS68" s="2"/>
      <c r="GTT68" s="2"/>
      <c r="GTU68" s="2"/>
      <c r="GTV68" s="2"/>
      <c r="GTW68" s="2"/>
      <c r="GTX68" s="2"/>
      <c r="GTY68" s="2"/>
      <c r="GTZ68" s="2"/>
      <c r="GUA68" s="2"/>
      <c r="GUB68" s="2"/>
      <c r="GUC68" s="2"/>
      <c r="GUD68" s="2"/>
      <c r="GUE68" s="2"/>
      <c r="GUF68" s="2"/>
      <c r="GUG68" s="2"/>
      <c r="GUH68" s="2"/>
      <c r="GUI68" s="2"/>
      <c r="GUJ68" s="2"/>
      <c r="GUK68" s="2"/>
      <c r="GUL68" s="2"/>
      <c r="GUM68" s="2"/>
      <c r="GUN68" s="2"/>
      <c r="GUO68" s="2"/>
      <c r="GUP68" s="2"/>
      <c r="GUQ68" s="2"/>
      <c r="GUR68" s="2"/>
      <c r="GUS68" s="2"/>
      <c r="GUT68" s="2"/>
      <c r="GUU68" s="2"/>
      <c r="GUV68" s="2"/>
      <c r="GUW68" s="2"/>
      <c r="GUX68" s="2"/>
      <c r="GUY68" s="2"/>
      <c r="GUZ68" s="2"/>
      <c r="GVA68" s="2"/>
      <c r="GVB68" s="2"/>
      <c r="GVC68" s="2"/>
      <c r="GVD68" s="2"/>
      <c r="GVE68" s="2"/>
      <c r="GVF68" s="2"/>
      <c r="GVG68" s="2"/>
      <c r="GVH68" s="2"/>
      <c r="GVI68" s="2"/>
      <c r="GVJ68" s="2"/>
      <c r="GVK68" s="2"/>
      <c r="GVL68" s="2"/>
      <c r="GVM68" s="2"/>
      <c r="GVN68" s="2"/>
      <c r="GVO68" s="2"/>
      <c r="GVP68" s="2"/>
      <c r="GVQ68" s="2"/>
      <c r="GVR68" s="2"/>
      <c r="GVS68" s="2"/>
      <c r="GVT68" s="2"/>
      <c r="GVU68" s="2"/>
      <c r="GVV68" s="2"/>
      <c r="GVW68" s="2"/>
      <c r="GVX68" s="2"/>
      <c r="GVY68" s="2"/>
      <c r="GVZ68" s="2"/>
      <c r="GWA68" s="2"/>
      <c r="GWB68" s="2"/>
      <c r="GWC68" s="2"/>
      <c r="GWD68" s="2"/>
      <c r="GWE68" s="2"/>
      <c r="GWF68" s="2"/>
      <c r="GWG68" s="2"/>
      <c r="GWH68" s="2"/>
      <c r="GWI68" s="2"/>
      <c r="GWJ68" s="2"/>
      <c r="GWK68" s="2"/>
      <c r="GWL68" s="2"/>
      <c r="GWM68" s="2"/>
      <c r="GWN68" s="2"/>
      <c r="GWO68" s="2"/>
      <c r="GWP68" s="2"/>
      <c r="GWQ68" s="2"/>
      <c r="GWR68" s="2"/>
      <c r="GWS68" s="2"/>
      <c r="GWT68" s="2"/>
      <c r="GWU68" s="2"/>
      <c r="GWV68" s="2"/>
      <c r="GWW68" s="2"/>
      <c r="GWX68" s="2"/>
      <c r="GWY68" s="2"/>
      <c r="GWZ68" s="2"/>
      <c r="GXA68" s="2"/>
      <c r="GXB68" s="2"/>
      <c r="GXC68" s="2"/>
      <c r="GXD68" s="2"/>
      <c r="GXE68" s="2"/>
      <c r="GXF68" s="2"/>
      <c r="GXG68" s="2"/>
      <c r="GXH68" s="2"/>
      <c r="GXI68" s="2"/>
      <c r="GXJ68" s="2"/>
      <c r="GXK68" s="2"/>
      <c r="GXL68" s="2"/>
      <c r="GXM68" s="2"/>
      <c r="GXN68" s="2"/>
      <c r="GXO68" s="2"/>
      <c r="GXP68" s="2"/>
      <c r="GXQ68" s="2"/>
      <c r="GXR68" s="2"/>
      <c r="GXS68" s="2"/>
      <c r="GXT68" s="2"/>
      <c r="GXU68" s="2"/>
      <c r="GXV68" s="2"/>
      <c r="GXW68" s="2"/>
      <c r="GXX68" s="2"/>
      <c r="GXY68" s="2"/>
      <c r="GXZ68" s="2"/>
      <c r="GYA68" s="2"/>
      <c r="GYB68" s="2"/>
      <c r="GYC68" s="2"/>
      <c r="GYD68" s="2"/>
      <c r="GYE68" s="2"/>
      <c r="GYF68" s="2"/>
      <c r="GYG68" s="2"/>
      <c r="GYH68" s="2"/>
      <c r="GYI68" s="2"/>
      <c r="GYJ68" s="2"/>
      <c r="GYK68" s="2"/>
      <c r="GYL68" s="2"/>
      <c r="GYM68" s="2"/>
      <c r="GYN68" s="2"/>
      <c r="GYO68" s="2"/>
      <c r="GYP68" s="2"/>
      <c r="GYQ68" s="2"/>
      <c r="GYR68" s="2"/>
      <c r="GYS68" s="2"/>
      <c r="GYT68" s="2"/>
      <c r="GYU68" s="2"/>
      <c r="GYV68" s="2"/>
      <c r="GYW68" s="2"/>
      <c r="GYX68" s="2"/>
      <c r="GYY68" s="2"/>
      <c r="GYZ68" s="2"/>
      <c r="GZA68" s="2"/>
      <c r="GZB68" s="2"/>
      <c r="GZC68" s="2"/>
      <c r="GZD68" s="2"/>
      <c r="GZE68" s="2"/>
      <c r="GZF68" s="2"/>
      <c r="GZG68" s="2"/>
      <c r="GZH68" s="2"/>
      <c r="GZI68" s="2"/>
      <c r="GZJ68" s="2"/>
      <c r="GZK68" s="2"/>
      <c r="GZL68" s="2"/>
      <c r="GZM68" s="2"/>
      <c r="GZN68" s="2"/>
      <c r="GZO68" s="2"/>
      <c r="GZP68" s="2"/>
      <c r="GZQ68" s="2"/>
      <c r="GZR68" s="2"/>
      <c r="GZS68" s="2"/>
      <c r="GZT68" s="2"/>
      <c r="GZU68" s="2"/>
      <c r="GZV68" s="2"/>
      <c r="GZW68" s="2"/>
      <c r="GZX68" s="2"/>
      <c r="GZY68" s="2"/>
      <c r="GZZ68" s="2"/>
      <c r="HAA68" s="2"/>
      <c r="HAB68" s="2"/>
      <c r="HAC68" s="2"/>
      <c r="HAD68" s="2"/>
      <c r="HAE68" s="2"/>
      <c r="HAF68" s="2"/>
      <c r="HAG68" s="2"/>
      <c r="HAH68" s="2"/>
      <c r="HAI68" s="2"/>
      <c r="HAJ68" s="2"/>
      <c r="HAK68" s="2"/>
      <c r="HAL68" s="2"/>
      <c r="HAM68" s="2"/>
      <c r="HAN68" s="2"/>
      <c r="HAO68" s="2"/>
      <c r="HAP68" s="2"/>
      <c r="HAQ68" s="2"/>
      <c r="HAR68" s="2"/>
      <c r="HAS68" s="2"/>
      <c r="HAT68" s="2"/>
      <c r="HAU68" s="2"/>
      <c r="HAV68" s="2"/>
      <c r="HAW68" s="2"/>
      <c r="HAX68" s="2"/>
      <c r="HAY68" s="2"/>
      <c r="HAZ68" s="2"/>
      <c r="HBA68" s="2"/>
      <c r="HBB68" s="2"/>
      <c r="HBC68" s="2"/>
      <c r="HBD68" s="2"/>
      <c r="HBE68" s="2"/>
      <c r="HBF68" s="2"/>
      <c r="HBG68" s="2"/>
      <c r="HBH68" s="2"/>
      <c r="HBI68" s="2"/>
      <c r="HBJ68" s="2"/>
      <c r="HBK68" s="2"/>
      <c r="HBL68" s="2"/>
      <c r="HBM68" s="2"/>
      <c r="HBN68" s="2"/>
      <c r="HBO68" s="2"/>
      <c r="HBP68" s="2"/>
      <c r="HBQ68" s="2"/>
      <c r="HBR68" s="2"/>
      <c r="HBS68" s="2"/>
      <c r="HBT68" s="2"/>
      <c r="HBU68" s="2"/>
      <c r="HBV68" s="2"/>
      <c r="HBW68" s="2"/>
      <c r="HBX68" s="2"/>
      <c r="HBY68" s="2"/>
      <c r="HBZ68" s="2"/>
      <c r="HCA68" s="2"/>
      <c r="HCB68" s="2"/>
      <c r="HCC68" s="2"/>
      <c r="HCD68" s="2"/>
      <c r="HCE68" s="2"/>
      <c r="HCF68" s="2"/>
      <c r="HCG68" s="2"/>
      <c r="HCH68" s="2"/>
      <c r="HCI68" s="2"/>
      <c r="HCJ68" s="2"/>
      <c r="HCK68" s="2"/>
      <c r="HCL68" s="2"/>
      <c r="HCM68" s="2"/>
      <c r="HCN68" s="2"/>
      <c r="HCO68" s="2"/>
      <c r="HCP68" s="2"/>
      <c r="HCQ68" s="2"/>
      <c r="HCR68" s="2"/>
      <c r="HCS68" s="2"/>
      <c r="HCT68" s="2"/>
      <c r="HCU68" s="2"/>
      <c r="HCV68" s="2"/>
      <c r="HCW68" s="2"/>
      <c r="HCX68" s="2"/>
      <c r="HCY68" s="2"/>
      <c r="HCZ68" s="2"/>
      <c r="HDA68" s="2"/>
      <c r="HDB68" s="2"/>
      <c r="HDC68" s="2"/>
      <c r="HDD68" s="2"/>
      <c r="HDE68" s="2"/>
      <c r="HDF68" s="2"/>
      <c r="HDG68" s="2"/>
      <c r="HDH68" s="2"/>
      <c r="HDI68" s="2"/>
      <c r="HDJ68" s="2"/>
      <c r="HDK68" s="2"/>
      <c r="HDL68" s="2"/>
      <c r="HDM68" s="2"/>
      <c r="HDN68" s="2"/>
      <c r="HDO68" s="2"/>
      <c r="HDP68" s="2"/>
      <c r="HDQ68" s="2"/>
      <c r="HDR68" s="2"/>
      <c r="HDS68" s="2"/>
      <c r="HDT68" s="2"/>
      <c r="HDU68" s="2"/>
      <c r="HDV68" s="2"/>
      <c r="HDW68" s="2"/>
      <c r="HDX68" s="2"/>
      <c r="HDY68" s="2"/>
      <c r="HDZ68" s="2"/>
      <c r="HEA68" s="2"/>
      <c r="HEB68" s="2"/>
      <c r="HEC68" s="2"/>
      <c r="HED68" s="2"/>
      <c r="HEE68" s="2"/>
      <c r="HEF68" s="2"/>
      <c r="HEG68" s="2"/>
      <c r="HEH68" s="2"/>
      <c r="HEI68" s="2"/>
      <c r="HEJ68" s="2"/>
      <c r="HEK68" s="2"/>
      <c r="HEL68" s="2"/>
      <c r="HEM68" s="2"/>
      <c r="HEN68" s="2"/>
      <c r="HEO68" s="2"/>
      <c r="HEP68" s="2"/>
      <c r="HEQ68" s="2"/>
      <c r="HER68" s="2"/>
      <c r="HES68" s="2"/>
      <c r="HET68" s="2"/>
      <c r="HEU68" s="2"/>
      <c r="HEV68" s="2"/>
      <c r="HEW68" s="2"/>
      <c r="HEX68" s="2"/>
      <c r="HEY68" s="2"/>
      <c r="HEZ68" s="2"/>
      <c r="HFA68" s="2"/>
      <c r="HFB68" s="2"/>
      <c r="HFC68" s="2"/>
      <c r="HFD68" s="2"/>
      <c r="HFE68" s="2"/>
      <c r="HFF68" s="2"/>
      <c r="HFG68" s="2"/>
      <c r="HFH68" s="2"/>
      <c r="HFI68" s="2"/>
      <c r="HFJ68" s="2"/>
      <c r="HFK68" s="2"/>
      <c r="HFL68" s="2"/>
      <c r="HFM68" s="2"/>
      <c r="HFN68" s="2"/>
      <c r="HFO68" s="2"/>
      <c r="HFP68" s="2"/>
      <c r="HFQ68" s="2"/>
      <c r="HFR68" s="2"/>
      <c r="HFS68" s="2"/>
      <c r="HFT68" s="2"/>
      <c r="HFU68" s="2"/>
      <c r="HFV68" s="2"/>
      <c r="HFW68" s="2"/>
      <c r="HFX68" s="2"/>
      <c r="HFY68" s="2"/>
      <c r="HFZ68" s="2"/>
      <c r="HGA68" s="2"/>
      <c r="HGB68" s="2"/>
      <c r="HGC68" s="2"/>
      <c r="HGD68" s="2"/>
      <c r="HGE68" s="2"/>
      <c r="HGF68" s="2"/>
      <c r="HGG68" s="2"/>
      <c r="HGH68" s="2"/>
      <c r="HGI68" s="2"/>
      <c r="HGJ68" s="2"/>
      <c r="HGK68" s="2"/>
      <c r="HGL68" s="2"/>
      <c r="HGM68" s="2"/>
      <c r="HGN68" s="2"/>
      <c r="HGO68" s="2"/>
      <c r="HGP68" s="2"/>
      <c r="HGQ68" s="2"/>
      <c r="HGR68" s="2"/>
      <c r="HGS68" s="2"/>
      <c r="HGT68" s="2"/>
      <c r="HGU68" s="2"/>
      <c r="HGV68" s="2"/>
      <c r="HGW68" s="2"/>
      <c r="HGX68" s="2"/>
      <c r="HGY68" s="2"/>
      <c r="HGZ68" s="2"/>
      <c r="HHA68" s="2"/>
      <c r="HHB68" s="2"/>
      <c r="HHC68" s="2"/>
      <c r="HHD68" s="2"/>
      <c r="HHE68" s="2"/>
      <c r="HHF68" s="2"/>
      <c r="HHG68" s="2"/>
      <c r="HHH68" s="2"/>
      <c r="HHI68" s="2"/>
      <c r="HHJ68" s="2"/>
      <c r="HHK68" s="2"/>
      <c r="HHL68" s="2"/>
      <c r="HHM68" s="2"/>
      <c r="HHN68" s="2"/>
      <c r="HHO68" s="2"/>
      <c r="HHP68" s="2"/>
      <c r="HHQ68" s="2"/>
      <c r="HHR68" s="2"/>
      <c r="HHS68" s="2"/>
      <c r="HHT68" s="2"/>
      <c r="HHU68" s="2"/>
      <c r="HHV68" s="2"/>
      <c r="HHW68" s="2"/>
      <c r="HHX68" s="2"/>
      <c r="HHY68" s="2"/>
      <c r="HHZ68" s="2"/>
      <c r="HIA68" s="2"/>
      <c r="HIB68" s="2"/>
      <c r="HIC68" s="2"/>
      <c r="HID68" s="2"/>
      <c r="HIE68" s="2"/>
      <c r="HIF68" s="2"/>
      <c r="HIG68" s="2"/>
      <c r="HIH68" s="2"/>
      <c r="HII68" s="2"/>
      <c r="HIJ68" s="2"/>
      <c r="HIK68" s="2"/>
      <c r="HIL68" s="2"/>
      <c r="HIM68" s="2"/>
      <c r="HIN68" s="2"/>
      <c r="HIO68" s="2"/>
      <c r="HIP68" s="2"/>
      <c r="HIQ68" s="2"/>
      <c r="HIR68" s="2"/>
      <c r="HIS68" s="2"/>
      <c r="HIT68" s="2"/>
      <c r="HIU68" s="2"/>
      <c r="HIV68" s="2"/>
      <c r="HIW68" s="2"/>
      <c r="HIX68" s="2"/>
      <c r="HIY68" s="2"/>
      <c r="HIZ68" s="2"/>
      <c r="HJA68" s="2"/>
      <c r="HJB68" s="2"/>
      <c r="HJC68" s="2"/>
      <c r="HJD68" s="2"/>
      <c r="HJE68" s="2"/>
      <c r="HJF68" s="2"/>
      <c r="HJG68" s="2"/>
      <c r="HJH68" s="2"/>
      <c r="HJI68" s="2"/>
      <c r="HJJ68" s="2"/>
      <c r="HJK68" s="2"/>
      <c r="HJL68" s="2"/>
      <c r="HJM68" s="2"/>
      <c r="HJN68" s="2"/>
      <c r="HJO68" s="2"/>
      <c r="HJP68" s="2"/>
      <c r="HJQ68" s="2"/>
      <c r="HJR68" s="2"/>
      <c r="HJS68" s="2"/>
      <c r="HJT68" s="2"/>
      <c r="HJU68" s="2"/>
      <c r="HJV68" s="2"/>
      <c r="HJW68" s="2"/>
      <c r="HJX68" s="2"/>
      <c r="HJY68" s="2"/>
      <c r="HJZ68" s="2"/>
      <c r="HKA68" s="2"/>
      <c r="HKB68" s="2"/>
      <c r="HKC68" s="2"/>
      <c r="HKD68" s="2"/>
      <c r="HKE68" s="2"/>
      <c r="HKF68" s="2"/>
      <c r="HKG68" s="2"/>
      <c r="HKH68" s="2"/>
      <c r="HKI68" s="2"/>
      <c r="HKJ68" s="2"/>
      <c r="HKK68" s="2"/>
      <c r="HKL68" s="2"/>
      <c r="HKM68" s="2"/>
      <c r="HKN68" s="2"/>
      <c r="HKO68" s="2"/>
      <c r="HKP68" s="2"/>
      <c r="HKQ68" s="2"/>
      <c r="HKR68" s="2"/>
      <c r="HKS68" s="2"/>
      <c r="HKT68" s="2"/>
      <c r="HKU68" s="2"/>
      <c r="HKV68" s="2"/>
      <c r="HKW68" s="2"/>
      <c r="HKX68" s="2"/>
      <c r="HKY68" s="2"/>
      <c r="HKZ68" s="2"/>
      <c r="HLA68" s="2"/>
      <c r="HLB68" s="2"/>
      <c r="HLC68" s="2"/>
      <c r="HLD68" s="2"/>
      <c r="HLE68" s="2"/>
      <c r="HLF68" s="2"/>
      <c r="HLG68" s="2"/>
      <c r="HLH68" s="2"/>
      <c r="HLI68" s="2"/>
      <c r="HLJ68" s="2"/>
      <c r="HLK68" s="2"/>
      <c r="HLL68" s="2"/>
      <c r="HLM68" s="2"/>
      <c r="HLN68" s="2"/>
      <c r="HLO68" s="2"/>
      <c r="HLP68" s="2"/>
      <c r="HLQ68" s="2"/>
      <c r="HLR68" s="2"/>
      <c r="HLS68" s="2"/>
      <c r="HLT68" s="2"/>
      <c r="HLU68" s="2"/>
      <c r="HLV68" s="2"/>
      <c r="HLW68" s="2"/>
      <c r="HLX68" s="2"/>
      <c r="HLY68" s="2"/>
      <c r="HLZ68" s="2"/>
      <c r="HMA68" s="2"/>
      <c r="HMB68" s="2"/>
      <c r="HMC68" s="2"/>
      <c r="HMD68" s="2"/>
      <c r="HME68" s="2"/>
      <c r="HMF68" s="2"/>
      <c r="HMG68" s="2"/>
      <c r="HMH68" s="2"/>
      <c r="HMI68" s="2"/>
      <c r="HMJ68" s="2"/>
      <c r="HMK68" s="2"/>
      <c r="HML68" s="2"/>
      <c r="HMM68" s="2"/>
      <c r="HMN68" s="2"/>
      <c r="HMO68" s="2"/>
      <c r="HMP68" s="2"/>
      <c r="HMQ68" s="2"/>
      <c r="HMR68" s="2"/>
      <c r="HMS68" s="2"/>
      <c r="HMT68" s="2"/>
      <c r="HMU68" s="2"/>
      <c r="HMV68" s="2"/>
      <c r="HMW68" s="2"/>
      <c r="HMX68" s="2"/>
      <c r="HMY68" s="2"/>
      <c r="HMZ68" s="2"/>
      <c r="HNA68" s="2"/>
      <c r="HNB68" s="2"/>
      <c r="HNC68" s="2"/>
      <c r="HND68" s="2"/>
      <c r="HNE68" s="2"/>
      <c r="HNF68" s="2"/>
      <c r="HNG68" s="2"/>
      <c r="HNH68" s="2"/>
      <c r="HNI68" s="2"/>
      <c r="HNJ68" s="2"/>
      <c r="HNK68" s="2"/>
      <c r="HNL68" s="2"/>
      <c r="HNM68" s="2"/>
      <c r="HNN68" s="2"/>
      <c r="HNO68" s="2"/>
      <c r="HNP68" s="2"/>
      <c r="HNQ68" s="2"/>
      <c r="HNR68" s="2"/>
      <c r="HNS68" s="2"/>
      <c r="HNT68" s="2"/>
      <c r="HNU68" s="2"/>
      <c r="HNV68" s="2"/>
      <c r="HNW68" s="2"/>
      <c r="HNX68" s="2"/>
      <c r="HNY68" s="2"/>
      <c r="HNZ68" s="2"/>
      <c r="HOA68" s="2"/>
      <c r="HOB68" s="2"/>
      <c r="HOC68" s="2"/>
      <c r="HOD68" s="2"/>
      <c r="HOE68" s="2"/>
      <c r="HOF68" s="2"/>
      <c r="HOG68" s="2"/>
      <c r="HOH68" s="2"/>
      <c r="HOI68" s="2"/>
      <c r="HOJ68" s="2"/>
      <c r="HOK68" s="2"/>
      <c r="HOL68" s="2"/>
      <c r="HOM68" s="2"/>
      <c r="HON68" s="2"/>
      <c r="HOO68" s="2"/>
      <c r="HOP68" s="2"/>
      <c r="HOQ68" s="2"/>
      <c r="HOR68" s="2"/>
      <c r="HOS68" s="2"/>
      <c r="HOT68" s="2"/>
      <c r="HOU68" s="2"/>
      <c r="HOV68" s="2"/>
      <c r="HOW68" s="2"/>
      <c r="HOX68" s="2"/>
      <c r="HOY68" s="2"/>
      <c r="HOZ68" s="2"/>
      <c r="HPA68" s="2"/>
      <c r="HPB68" s="2"/>
      <c r="HPC68" s="2"/>
      <c r="HPD68" s="2"/>
      <c r="HPE68" s="2"/>
      <c r="HPF68" s="2"/>
      <c r="HPG68" s="2"/>
      <c r="HPH68" s="2"/>
      <c r="HPI68" s="2"/>
      <c r="HPJ68" s="2"/>
      <c r="HPK68" s="2"/>
      <c r="HPL68" s="2"/>
      <c r="HPM68" s="2"/>
      <c r="HPN68" s="2"/>
      <c r="HPO68" s="2"/>
      <c r="HPP68" s="2"/>
      <c r="HPQ68" s="2"/>
      <c r="HPR68" s="2"/>
      <c r="HPS68" s="2"/>
      <c r="HPT68" s="2"/>
      <c r="HPU68" s="2"/>
      <c r="HPV68" s="2"/>
      <c r="HPW68" s="2"/>
      <c r="HPX68" s="2"/>
      <c r="HPY68" s="2"/>
      <c r="HPZ68" s="2"/>
      <c r="HQA68" s="2"/>
      <c r="HQB68" s="2"/>
      <c r="HQC68" s="2"/>
      <c r="HQD68" s="2"/>
      <c r="HQE68" s="2"/>
      <c r="HQF68" s="2"/>
      <c r="HQG68" s="2"/>
      <c r="HQH68" s="2"/>
      <c r="HQI68" s="2"/>
      <c r="HQJ68" s="2"/>
      <c r="HQK68" s="2"/>
      <c r="HQL68" s="2"/>
      <c r="HQM68" s="2"/>
      <c r="HQN68" s="2"/>
      <c r="HQO68" s="2"/>
      <c r="HQP68" s="2"/>
      <c r="HQQ68" s="2"/>
      <c r="HQR68" s="2"/>
      <c r="HQS68" s="2"/>
      <c r="HQT68" s="2"/>
      <c r="HQU68" s="2"/>
      <c r="HQV68" s="2"/>
      <c r="HQW68" s="2"/>
      <c r="HQX68" s="2"/>
      <c r="HQY68" s="2"/>
      <c r="HQZ68" s="2"/>
      <c r="HRA68" s="2"/>
      <c r="HRB68" s="2"/>
      <c r="HRC68" s="2"/>
      <c r="HRD68" s="2"/>
      <c r="HRE68" s="2"/>
      <c r="HRF68" s="2"/>
      <c r="HRG68" s="2"/>
      <c r="HRH68" s="2"/>
      <c r="HRI68" s="2"/>
      <c r="HRJ68" s="2"/>
      <c r="HRK68" s="2"/>
      <c r="HRL68" s="2"/>
      <c r="HRM68" s="2"/>
      <c r="HRN68" s="2"/>
      <c r="HRO68" s="2"/>
      <c r="HRP68" s="2"/>
      <c r="HRQ68" s="2"/>
      <c r="HRR68" s="2"/>
      <c r="HRS68" s="2"/>
      <c r="HRT68" s="2"/>
      <c r="HRU68" s="2"/>
      <c r="HRV68" s="2"/>
      <c r="HRW68" s="2"/>
      <c r="HRX68" s="2"/>
      <c r="HRY68" s="2"/>
      <c r="HRZ68" s="2"/>
      <c r="HSA68" s="2"/>
      <c r="HSB68" s="2"/>
      <c r="HSC68" s="2"/>
      <c r="HSD68" s="2"/>
      <c r="HSE68" s="2"/>
      <c r="HSF68" s="2"/>
      <c r="HSG68" s="2"/>
      <c r="HSH68" s="2"/>
      <c r="HSI68" s="2"/>
      <c r="HSJ68" s="2"/>
      <c r="HSK68" s="2"/>
      <c r="HSL68" s="2"/>
      <c r="HSM68" s="2"/>
      <c r="HSN68" s="2"/>
      <c r="HSO68" s="2"/>
      <c r="HSP68" s="2"/>
      <c r="HSQ68" s="2"/>
      <c r="HSR68" s="2"/>
      <c r="HSS68" s="2"/>
      <c r="HST68" s="2"/>
      <c r="HSU68" s="2"/>
      <c r="HSV68" s="2"/>
      <c r="HSW68" s="2"/>
      <c r="HSX68" s="2"/>
      <c r="HSY68" s="2"/>
      <c r="HSZ68" s="2"/>
      <c r="HTA68" s="2"/>
      <c r="HTB68" s="2"/>
      <c r="HTC68" s="2"/>
      <c r="HTD68" s="2"/>
      <c r="HTE68" s="2"/>
      <c r="HTF68" s="2"/>
      <c r="HTG68" s="2"/>
      <c r="HTH68" s="2"/>
      <c r="HTI68" s="2"/>
      <c r="HTJ68" s="2"/>
      <c r="HTK68" s="2"/>
      <c r="HTL68" s="2"/>
      <c r="HTM68" s="2"/>
      <c r="HTN68" s="2"/>
      <c r="HTO68" s="2"/>
      <c r="HTP68" s="2"/>
      <c r="HTQ68" s="2"/>
      <c r="HTR68" s="2"/>
      <c r="HTS68" s="2"/>
      <c r="HTT68" s="2"/>
      <c r="HTU68" s="2"/>
      <c r="HTV68" s="2"/>
      <c r="HTW68" s="2"/>
      <c r="HTX68" s="2"/>
      <c r="HTY68" s="2"/>
      <c r="HTZ68" s="2"/>
      <c r="HUA68" s="2"/>
      <c r="HUB68" s="2"/>
      <c r="HUC68" s="2"/>
      <c r="HUD68" s="2"/>
      <c r="HUE68" s="2"/>
      <c r="HUF68" s="2"/>
      <c r="HUG68" s="2"/>
      <c r="HUH68" s="2"/>
      <c r="HUI68" s="2"/>
      <c r="HUJ68" s="2"/>
      <c r="HUK68" s="2"/>
      <c r="HUL68" s="2"/>
      <c r="HUM68" s="2"/>
      <c r="HUN68" s="2"/>
      <c r="HUO68" s="2"/>
      <c r="HUP68" s="2"/>
      <c r="HUQ68" s="2"/>
      <c r="HUR68" s="2"/>
      <c r="HUS68" s="2"/>
      <c r="HUT68" s="2"/>
      <c r="HUU68" s="2"/>
      <c r="HUV68" s="2"/>
      <c r="HUW68" s="2"/>
      <c r="HUX68" s="2"/>
      <c r="HUY68" s="2"/>
      <c r="HUZ68" s="2"/>
      <c r="HVA68" s="2"/>
      <c r="HVB68" s="2"/>
      <c r="HVC68" s="2"/>
      <c r="HVD68" s="2"/>
      <c r="HVE68" s="2"/>
      <c r="HVF68" s="2"/>
      <c r="HVG68" s="2"/>
      <c r="HVH68" s="2"/>
      <c r="HVI68" s="2"/>
      <c r="HVJ68" s="2"/>
      <c r="HVK68" s="2"/>
      <c r="HVL68" s="2"/>
      <c r="HVM68" s="2"/>
      <c r="HVN68" s="2"/>
      <c r="HVO68" s="2"/>
      <c r="HVP68" s="2"/>
      <c r="HVQ68" s="2"/>
      <c r="HVR68" s="2"/>
      <c r="HVS68" s="2"/>
      <c r="HVT68" s="2"/>
      <c r="HVU68" s="2"/>
      <c r="HVV68" s="2"/>
      <c r="HVW68" s="2"/>
      <c r="HVX68" s="2"/>
      <c r="HVY68" s="2"/>
      <c r="HVZ68" s="2"/>
      <c r="HWA68" s="2"/>
      <c r="HWB68" s="2"/>
      <c r="HWC68" s="2"/>
      <c r="HWD68" s="2"/>
      <c r="HWE68" s="2"/>
      <c r="HWF68" s="2"/>
      <c r="HWG68" s="2"/>
      <c r="HWH68" s="2"/>
      <c r="HWI68" s="2"/>
      <c r="HWJ68" s="2"/>
      <c r="HWK68" s="2"/>
      <c r="HWL68" s="2"/>
      <c r="HWM68" s="2"/>
      <c r="HWN68" s="2"/>
      <c r="HWO68" s="2"/>
      <c r="HWP68" s="2"/>
      <c r="HWQ68" s="2"/>
      <c r="HWR68" s="2"/>
      <c r="HWS68" s="2"/>
      <c r="HWT68" s="2"/>
      <c r="HWU68" s="2"/>
      <c r="HWV68" s="2"/>
      <c r="HWW68" s="2"/>
      <c r="HWX68" s="2"/>
      <c r="HWY68" s="2"/>
      <c r="HWZ68" s="2"/>
      <c r="HXA68" s="2"/>
      <c r="HXB68" s="2"/>
      <c r="HXC68" s="2"/>
      <c r="HXD68" s="2"/>
      <c r="HXE68" s="2"/>
      <c r="HXF68" s="2"/>
      <c r="HXG68" s="2"/>
      <c r="HXH68" s="2"/>
      <c r="HXI68" s="2"/>
      <c r="HXJ68" s="2"/>
      <c r="HXK68" s="2"/>
      <c r="HXL68" s="2"/>
      <c r="HXM68" s="2"/>
      <c r="HXN68" s="2"/>
      <c r="HXO68" s="2"/>
      <c r="HXP68" s="2"/>
      <c r="HXQ68" s="2"/>
      <c r="HXR68" s="2"/>
      <c r="HXS68" s="2"/>
      <c r="HXT68" s="2"/>
      <c r="HXU68" s="2"/>
      <c r="HXV68" s="2"/>
      <c r="HXW68" s="2"/>
      <c r="HXX68" s="2"/>
      <c r="HXY68" s="2"/>
      <c r="HXZ68" s="2"/>
      <c r="HYA68" s="2"/>
      <c r="HYB68" s="2"/>
      <c r="HYC68" s="2"/>
      <c r="HYD68" s="2"/>
      <c r="HYE68" s="2"/>
      <c r="HYF68" s="2"/>
      <c r="HYG68" s="2"/>
      <c r="HYH68" s="2"/>
      <c r="HYI68" s="2"/>
      <c r="HYJ68" s="2"/>
      <c r="HYK68" s="2"/>
      <c r="HYL68" s="2"/>
      <c r="HYM68" s="2"/>
      <c r="HYN68" s="2"/>
      <c r="HYO68" s="2"/>
      <c r="HYP68" s="2"/>
      <c r="HYQ68" s="2"/>
      <c r="HYR68" s="2"/>
      <c r="HYS68" s="2"/>
      <c r="HYT68" s="2"/>
      <c r="HYU68" s="2"/>
      <c r="HYV68" s="2"/>
      <c r="HYW68" s="2"/>
      <c r="HYX68" s="2"/>
      <c r="HYY68" s="2"/>
      <c r="HYZ68" s="2"/>
      <c r="HZA68" s="2"/>
      <c r="HZB68" s="2"/>
      <c r="HZC68" s="2"/>
      <c r="HZD68" s="2"/>
      <c r="HZE68" s="2"/>
      <c r="HZF68" s="2"/>
      <c r="HZG68" s="2"/>
      <c r="HZH68" s="2"/>
      <c r="HZI68" s="2"/>
      <c r="HZJ68" s="2"/>
      <c r="HZK68" s="2"/>
      <c r="HZL68" s="2"/>
      <c r="HZM68" s="2"/>
      <c r="HZN68" s="2"/>
      <c r="HZO68" s="2"/>
      <c r="HZP68" s="2"/>
      <c r="HZQ68" s="2"/>
      <c r="HZR68" s="2"/>
      <c r="HZS68" s="2"/>
      <c r="HZT68" s="2"/>
      <c r="HZU68" s="2"/>
      <c r="HZV68" s="2"/>
      <c r="HZW68" s="2"/>
      <c r="HZX68" s="2"/>
      <c r="HZY68" s="2"/>
      <c r="HZZ68" s="2"/>
      <c r="IAA68" s="2"/>
      <c r="IAB68" s="2"/>
      <c r="IAC68" s="2"/>
      <c r="IAD68" s="2"/>
      <c r="IAE68" s="2"/>
      <c r="IAF68" s="2"/>
      <c r="IAG68" s="2"/>
      <c r="IAH68" s="2"/>
      <c r="IAI68" s="2"/>
      <c r="IAJ68" s="2"/>
      <c r="IAK68" s="2"/>
      <c r="IAL68" s="2"/>
      <c r="IAM68" s="2"/>
      <c r="IAN68" s="2"/>
      <c r="IAO68" s="2"/>
      <c r="IAP68" s="2"/>
      <c r="IAQ68" s="2"/>
      <c r="IAR68" s="2"/>
      <c r="IAS68" s="2"/>
      <c r="IAT68" s="2"/>
      <c r="IAU68" s="2"/>
      <c r="IAV68" s="2"/>
      <c r="IAW68" s="2"/>
      <c r="IAX68" s="2"/>
      <c r="IAY68" s="2"/>
      <c r="IAZ68" s="2"/>
      <c r="IBA68" s="2"/>
      <c r="IBB68" s="2"/>
      <c r="IBC68" s="2"/>
      <c r="IBD68" s="2"/>
      <c r="IBE68" s="2"/>
      <c r="IBF68" s="2"/>
      <c r="IBG68" s="2"/>
      <c r="IBH68" s="2"/>
      <c r="IBI68" s="2"/>
      <c r="IBJ68" s="2"/>
      <c r="IBK68" s="2"/>
      <c r="IBL68" s="2"/>
      <c r="IBM68" s="2"/>
      <c r="IBN68" s="2"/>
      <c r="IBO68" s="2"/>
      <c r="IBP68" s="2"/>
      <c r="IBQ68" s="2"/>
      <c r="IBR68" s="2"/>
      <c r="IBS68" s="2"/>
      <c r="IBT68" s="2"/>
      <c r="IBU68" s="2"/>
      <c r="IBV68" s="2"/>
      <c r="IBW68" s="2"/>
      <c r="IBX68" s="2"/>
      <c r="IBY68" s="2"/>
      <c r="IBZ68" s="2"/>
      <c r="ICA68" s="2"/>
      <c r="ICB68" s="2"/>
      <c r="ICC68" s="2"/>
      <c r="ICD68" s="2"/>
      <c r="ICE68" s="2"/>
      <c r="ICF68" s="2"/>
      <c r="ICG68" s="2"/>
      <c r="ICH68" s="2"/>
      <c r="ICI68" s="2"/>
      <c r="ICJ68" s="2"/>
      <c r="ICK68" s="2"/>
      <c r="ICL68" s="2"/>
      <c r="ICM68" s="2"/>
      <c r="ICN68" s="2"/>
      <c r="ICO68" s="2"/>
      <c r="ICP68" s="2"/>
      <c r="ICQ68" s="2"/>
      <c r="ICR68" s="2"/>
      <c r="ICS68" s="2"/>
      <c r="ICT68" s="2"/>
      <c r="ICU68" s="2"/>
      <c r="ICV68" s="2"/>
      <c r="ICW68" s="2"/>
      <c r="ICX68" s="2"/>
      <c r="ICY68" s="2"/>
      <c r="ICZ68" s="2"/>
      <c r="IDA68" s="2"/>
      <c r="IDB68" s="2"/>
      <c r="IDC68" s="2"/>
      <c r="IDD68" s="2"/>
      <c r="IDE68" s="2"/>
      <c r="IDF68" s="2"/>
      <c r="IDG68" s="2"/>
      <c r="IDH68" s="2"/>
      <c r="IDI68" s="2"/>
      <c r="IDJ68" s="2"/>
      <c r="IDK68" s="2"/>
      <c r="IDL68" s="2"/>
      <c r="IDM68" s="2"/>
      <c r="IDN68" s="2"/>
      <c r="IDO68" s="2"/>
      <c r="IDP68" s="2"/>
      <c r="IDQ68" s="2"/>
      <c r="IDR68" s="2"/>
      <c r="IDS68" s="2"/>
      <c r="IDT68" s="2"/>
      <c r="IDU68" s="2"/>
      <c r="IDV68" s="2"/>
      <c r="IDW68" s="2"/>
      <c r="IDX68" s="2"/>
      <c r="IDY68" s="2"/>
      <c r="IDZ68" s="2"/>
      <c r="IEA68" s="2"/>
      <c r="IEB68" s="2"/>
      <c r="IEC68" s="2"/>
      <c r="IED68" s="2"/>
      <c r="IEE68" s="2"/>
      <c r="IEF68" s="2"/>
      <c r="IEG68" s="2"/>
      <c r="IEH68" s="2"/>
      <c r="IEI68" s="2"/>
      <c r="IEJ68" s="2"/>
      <c r="IEK68" s="2"/>
      <c r="IEL68" s="2"/>
      <c r="IEM68" s="2"/>
      <c r="IEN68" s="2"/>
      <c r="IEO68" s="2"/>
      <c r="IEP68" s="2"/>
      <c r="IEQ68" s="2"/>
      <c r="IER68" s="2"/>
      <c r="IES68" s="2"/>
      <c r="IET68" s="2"/>
      <c r="IEU68" s="2"/>
      <c r="IEV68" s="2"/>
      <c r="IEW68" s="2"/>
      <c r="IEX68" s="2"/>
      <c r="IEY68" s="2"/>
      <c r="IEZ68" s="2"/>
      <c r="IFA68" s="2"/>
      <c r="IFB68" s="2"/>
      <c r="IFC68" s="2"/>
      <c r="IFD68" s="2"/>
      <c r="IFE68" s="2"/>
      <c r="IFF68" s="2"/>
      <c r="IFG68" s="2"/>
      <c r="IFH68" s="2"/>
      <c r="IFI68" s="2"/>
      <c r="IFJ68" s="2"/>
      <c r="IFK68" s="2"/>
      <c r="IFL68" s="2"/>
      <c r="IFM68" s="2"/>
      <c r="IFN68" s="2"/>
      <c r="IFO68" s="2"/>
      <c r="IFP68" s="2"/>
      <c r="IFQ68" s="2"/>
      <c r="IFR68" s="2"/>
      <c r="IFS68" s="2"/>
      <c r="IFT68" s="2"/>
      <c r="IFU68" s="2"/>
      <c r="IFV68" s="2"/>
      <c r="IFW68" s="2"/>
      <c r="IFX68" s="2"/>
      <c r="IFY68" s="2"/>
      <c r="IFZ68" s="2"/>
      <c r="IGA68" s="2"/>
      <c r="IGB68" s="2"/>
      <c r="IGC68" s="2"/>
      <c r="IGD68" s="2"/>
      <c r="IGE68" s="2"/>
      <c r="IGF68" s="2"/>
      <c r="IGG68" s="2"/>
      <c r="IGH68" s="2"/>
      <c r="IGI68" s="2"/>
      <c r="IGJ68" s="2"/>
      <c r="IGK68" s="2"/>
      <c r="IGL68" s="2"/>
      <c r="IGM68" s="2"/>
      <c r="IGN68" s="2"/>
      <c r="IGO68" s="2"/>
      <c r="IGP68" s="2"/>
      <c r="IGQ68" s="2"/>
      <c r="IGR68" s="2"/>
      <c r="IGS68" s="2"/>
      <c r="IGT68" s="2"/>
      <c r="IGU68" s="2"/>
      <c r="IGV68" s="2"/>
      <c r="IGW68" s="2"/>
      <c r="IGX68" s="2"/>
      <c r="IGY68" s="2"/>
      <c r="IGZ68" s="2"/>
      <c r="IHA68" s="2"/>
      <c r="IHB68" s="2"/>
      <c r="IHC68" s="2"/>
      <c r="IHD68" s="2"/>
      <c r="IHE68" s="2"/>
      <c r="IHF68" s="2"/>
      <c r="IHG68" s="2"/>
      <c r="IHH68" s="2"/>
      <c r="IHI68" s="2"/>
      <c r="IHJ68" s="2"/>
      <c r="IHK68" s="2"/>
      <c r="IHL68" s="2"/>
      <c r="IHM68" s="2"/>
      <c r="IHN68" s="2"/>
      <c r="IHO68" s="2"/>
      <c r="IHP68" s="2"/>
      <c r="IHQ68" s="2"/>
      <c r="IHR68" s="2"/>
      <c r="IHS68" s="2"/>
      <c r="IHT68" s="2"/>
      <c r="IHU68" s="2"/>
      <c r="IHV68" s="2"/>
      <c r="IHW68" s="2"/>
      <c r="IHX68" s="2"/>
      <c r="IHY68" s="2"/>
      <c r="IHZ68" s="2"/>
      <c r="IIA68" s="2"/>
      <c r="IIB68" s="2"/>
      <c r="IIC68" s="2"/>
      <c r="IID68" s="2"/>
      <c r="IIE68" s="2"/>
      <c r="IIF68" s="2"/>
      <c r="IIG68" s="2"/>
      <c r="IIH68" s="2"/>
      <c r="III68" s="2"/>
      <c r="IIJ68" s="2"/>
      <c r="IIK68" s="2"/>
      <c r="IIL68" s="2"/>
      <c r="IIM68" s="2"/>
      <c r="IIN68" s="2"/>
      <c r="IIO68" s="2"/>
      <c r="IIP68" s="2"/>
      <c r="IIQ68" s="2"/>
      <c r="IIR68" s="2"/>
      <c r="IIS68" s="2"/>
      <c r="IIT68" s="2"/>
      <c r="IIU68" s="2"/>
      <c r="IIV68" s="2"/>
      <c r="IIW68" s="2"/>
      <c r="IIX68" s="2"/>
      <c r="IIY68" s="2"/>
      <c r="IIZ68" s="2"/>
      <c r="IJA68" s="2"/>
      <c r="IJB68" s="2"/>
      <c r="IJC68" s="2"/>
      <c r="IJD68" s="2"/>
      <c r="IJE68" s="2"/>
      <c r="IJF68" s="2"/>
      <c r="IJG68" s="2"/>
      <c r="IJH68" s="2"/>
      <c r="IJI68" s="2"/>
      <c r="IJJ68" s="2"/>
      <c r="IJK68" s="2"/>
      <c r="IJL68" s="2"/>
      <c r="IJM68" s="2"/>
      <c r="IJN68" s="2"/>
      <c r="IJO68" s="2"/>
      <c r="IJP68" s="2"/>
      <c r="IJQ68" s="2"/>
      <c r="IJR68" s="2"/>
      <c r="IJS68" s="2"/>
      <c r="IJT68" s="2"/>
      <c r="IJU68" s="2"/>
      <c r="IJV68" s="2"/>
      <c r="IJW68" s="2"/>
      <c r="IJX68" s="2"/>
      <c r="IJY68" s="2"/>
      <c r="IJZ68" s="2"/>
      <c r="IKA68" s="2"/>
      <c r="IKB68" s="2"/>
      <c r="IKC68" s="2"/>
      <c r="IKD68" s="2"/>
      <c r="IKE68" s="2"/>
      <c r="IKF68" s="2"/>
      <c r="IKG68" s="2"/>
      <c r="IKH68" s="2"/>
      <c r="IKI68" s="2"/>
      <c r="IKJ68" s="2"/>
      <c r="IKK68" s="2"/>
      <c r="IKL68" s="2"/>
      <c r="IKM68" s="2"/>
      <c r="IKN68" s="2"/>
      <c r="IKO68" s="2"/>
      <c r="IKP68" s="2"/>
      <c r="IKQ68" s="2"/>
      <c r="IKR68" s="2"/>
      <c r="IKS68" s="2"/>
      <c r="IKT68" s="2"/>
      <c r="IKU68" s="2"/>
      <c r="IKV68" s="2"/>
      <c r="IKW68" s="2"/>
      <c r="IKX68" s="2"/>
      <c r="IKY68" s="2"/>
      <c r="IKZ68" s="2"/>
      <c r="ILA68" s="2"/>
      <c r="ILB68" s="2"/>
      <c r="ILC68" s="2"/>
      <c r="ILD68" s="2"/>
      <c r="ILE68" s="2"/>
      <c r="ILF68" s="2"/>
      <c r="ILG68" s="2"/>
      <c r="ILH68" s="2"/>
      <c r="ILI68" s="2"/>
      <c r="ILJ68" s="2"/>
      <c r="ILK68" s="2"/>
      <c r="ILL68" s="2"/>
      <c r="ILM68" s="2"/>
      <c r="ILN68" s="2"/>
      <c r="ILO68" s="2"/>
      <c r="ILP68" s="2"/>
      <c r="ILQ68" s="2"/>
      <c r="ILR68" s="2"/>
      <c r="ILS68" s="2"/>
      <c r="ILT68" s="2"/>
      <c r="ILU68" s="2"/>
      <c r="ILV68" s="2"/>
      <c r="ILW68" s="2"/>
      <c r="ILX68" s="2"/>
      <c r="ILY68" s="2"/>
      <c r="ILZ68" s="2"/>
      <c r="IMA68" s="2"/>
      <c r="IMB68" s="2"/>
      <c r="IMC68" s="2"/>
      <c r="IMD68" s="2"/>
      <c r="IME68" s="2"/>
      <c r="IMF68" s="2"/>
      <c r="IMG68" s="2"/>
      <c r="IMH68" s="2"/>
      <c r="IMI68" s="2"/>
      <c r="IMJ68" s="2"/>
      <c r="IMK68" s="2"/>
      <c r="IML68" s="2"/>
      <c r="IMM68" s="2"/>
      <c r="IMN68" s="2"/>
      <c r="IMO68" s="2"/>
      <c r="IMP68" s="2"/>
      <c r="IMQ68" s="2"/>
      <c r="IMR68" s="2"/>
      <c r="IMS68" s="2"/>
      <c r="IMT68" s="2"/>
      <c r="IMU68" s="2"/>
      <c r="IMV68" s="2"/>
      <c r="IMW68" s="2"/>
      <c r="IMX68" s="2"/>
      <c r="IMY68" s="2"/>
      <c r="IMZ68" s="2"/>
      <c r="INA68" s="2"/>
      <c r="INB68" s="2"/>
      <c r="INC68" s="2"/>
      <c r="IND68" s="2"/>
      <c r="INE68" s="2"/>
      <c r="INF68" s="2"/>
      <c r="ING68" s="2"/>
      <c r="INH68" s="2"/>
      <c r="INI68" s="2"/>
      <c r="INJ68" s="2"/>
      <c r="INK68" s="2"/>
      <c r="INL68" s="2"/>
      <c r="INM68" s="2"/>
      <c r="INN68" s="2"/>
      <c r="INO68" s="2"/>
      <c r="INP68" s="2"/>
      <c r="INQ68" s="2"/>
      <c r="INR68" s="2"/>
      <c r="INS68" s="2"/>
      <c r="INT68" s="2"/>
      <c r="INU68" s="2"/>
      <c r="INV68" s="2"/>
      <c r="INW68" s="2"/>
      <c r="INX68" s="2"/>
      <c r="INY68" s="2"/>
      <c r="INZ68" s="2"/>
      <c r="IOA68" s="2"/>
      <c r="IOB68" s="2"/>
      <c r="IOC68" s="2"/>
      <c r="IOD68" s="2"/>
      <c r="IOE68" s="2"/>
      <c r="IOF68" s="2"/>
      <c r="IOG68" s="2"/>
      <c r="IOH68" s="2"/>
      <c r="IOI68" s="2"/>
      <c r="IOJ68" s="2"/>
      <c r="IOK68" s="2"/>
      <c r="IOL68" s="2"/>
      <c r="IOM68" s="2"/>
      <c r="ION68" s="2"/>
      <c r="IOO68" s="2"/>
      <c r="IOP68" s="2"/>
      <c r="IOQ68" s="2"/>
      <c r="IOR68" s="2"/>
      <c r="IOS68" s="2"/>
      <c r="IOT68" s="2"/>
      <c r="IOU68" s="2"/>
      <c r="IOV68" s="2"/>
      <c r="IOW68" s="2"/>
      <c r="IOX68" s="2"/>
      <c r="IOY68" s="2"/>
      <c r="IOZ68" s="2"/>
      <c r="IPA68" s="2"/>
      <c r="IPB68" s="2"/>
      <c r="IPC68" s="2"/>
      <c r="IPD68" s="2"/>
      <c r="IPE68" s="2"/>
      <c r="IPF68" s="2"/>
      <c r="IPG68" s="2"/>
      <c r="IPH68" s="2"/>
      <c r="IPI68" s="2"/>
      <c r="IPJ68" s="2"/>
      <c r="IPK68" s="2"/>
      <c r="IPL68" s="2"/>
      <c r="IPM68" s="2"/>
      <c r="IPN68" s="2"/>
      <c r="IPO68" s="2"/>
      <c r="IPP68" s="2"/>
      <c r="IPQ68" s="2"/>
      <c r="IPR68" s="2"/>
      <c r="IPS68" s="2"/>
      <c r="IPT68" s="2"/>
      <c r="IPU68" s="2"/>
      <c r="IPV68" s="2"/>
      <c r="IPW68" s="2"/>
      <c r="IPX68" s="2"/>
      <c r="IPY68" s="2"/>
      <c r="IPZ68" s="2"/>
      <c r="IQA68" s="2"/>
      <c r="IQB68" s="2"/>
      <c r="IQC68" s="2"/>
      <c r="IQD68" s="2"/>
      <c r="IQE68" s="2"/>
      <c r="IQF68" s="2"/>
      <c r="IQG68" s="2"/>
      <c r="IQH68" s="2"/>
      <c r="IQI68" s="2"/>
      <c r="IQJ68" s="2"/>
      <c r="IQK68" s="2"/>
      <c r="IQL68" s="2"/>
      <c r="IQM68" s="2"/>
      <c r="IQN68" s="2"/>
      <c r="IQO68" s="2"/>
      <c r="IQP68" s="2"/>
      <c r="IQQ68" s="2"/>
      <c r="IQR68" s="2"/>
      <c r="IQS68" s="2"/>
      <c r="IQT68" s="2"/>
      <c r="IQU68" s="2"/>
      <c r="IQV68" s="2"/>
      <c r="IQW68" s="2"/>
      <c r="IQX68" s="2"/>
      <c r="IQY68" s="2"/>
      <c r="IQZ68" s="2"/>
      <c r="IRA68" s="2"/>
      <c r="IRB68" s="2"/>
      <c r="IRC68" s="2"/>
      <c r="IRD68" s="2"/>
      <c r="IRE68" s="2"/>
      <c r="IRF68" s="2"/>
      <c r="IRG68" s="2"/>
      <c r="IRH68" s="2"/>
      <c r="IRI68" s="2"/>
      <c r="IRJ68" s="2"/>
      <c r="IRK68" s="2"/>
      <c r="IRL68" s="2"/>
      <c r="IRM68" s="2"/>
      <c r="IRN68" s="2"/>
      <c r="IRO68" s="2"/>
      <c r="IRP68" s="2"/>
      <c r="IRQ68" s="2"/>
      <c r="IRR68" s="2"/>
      <c r="IRS68" s="2"/>
      <c r="IRT68" s="2"/>
      <c r="IRU68" s="2"/>
      <c r="IRV68" s="2"/>
      <c r="IRW68" s="2"/>
      <c r="IRX68" s="2"/>
      <c r="IRY68" s="2"/>
      <c r="IRZ68" s="2"/>
      <c r="ISA68" s="2"/>
      <c r="ISB68" s="2"/>
      <c r="ISC68" s="2"/>
      <c r="ISD68" s="2"/>
      <c r="ISE68" s="2"/>
      <c r="ISF68" s="2"/>
      <c r="ISG68" s="2"/>
      <c r="ISH68" s="2"/>
      <c r="ISI68" s="2"/>
      <c r="ISJ68" s="2"/>
      <c r="ISK68" s="2"/>
      <c r="ISL68" s="2"/>
      <c r="ISM68" s="2"/>
      <c r="ISN68" s="2"/>
      <c r="ISO68" s="2"/>
      <c r="ISP68" s="2"/>
      <c r="ISQ68" s="2"/>
      <c r="ISR68" s="2"/>
      <c r="ISS68" s="2"/>
      <c r="IST68" s="2"/>
      <c r="ISU68" s="2"/>
      <c r="ISV68" s="2"/>
      <c r="ISW68" s="2"/>
      <c r="ISX68" s="2"/>
      <c r="ISY68" s="2"/>
      <c r="ISZ68" s="2"/>
      <c r="ITA68" s="2"/>
      <c r="ITB68" s="2"/>
      <c r="ITC68" s="2"/>
      <c r="ITD68" s="2"/>
      <c r="ITE68" s="2"/>
      <c r="ITF68" s="2"/>
      <c r="ITG68" s="2"/>
      <c r="ITH68" s="2"/>
      <c r="ITI68" s="2"/>
      <c r="ITJ68" s="2"/>
      <c r="ITK68" s="2"/>
      <c r="ITL68" s="2"/>
      <c r="ITM68" s="2"/>
      <c r="ITN68" s="2"/>
      <c r="ITO68" s="2"/>
      <c r="ITP68" s="2"/>
      <c r="ITQ68" s="2"/>
      <c r="ITR68" s="2"/>
      <c r="ITS68" s="2"/>
      <c r="ITT68" s="2"/>
      <c r="ITU68" s="2"/>
      <c r="ITV68" s="2"/>
      <c r="ITW68" s="2"/>
      <c r="ITX68" s="2"/>
      <c r="ITY68" s="2"/>
      <c r="ITZ68" s="2"/>
      <c r="IUA68" s="2"/>
      <c r="IUB68" s="2"/>
      <c r="IUC68" s="2"/>
      <c r="IUD68" s="2"/>
      <c r="IUE68" s="2"/>
      <c r="IUF68" s="2"/>
      <c r="IUG68" s="2"/>
      <c r="IUH68" s="2"/>
      <c r="IUI68" s="2"/>
      <c r="IUJ68" s="2"/>
      <c r="IUK68" s="2"/>
      <c r="IUL68" s="2"/>
      <c r="IUM68" s="2"/>
      <c r="IUN68" s="2"/>
      <c r="IUO68" s="2"/>
      <c r="IUP68" s="2"/>
      <c r="IUQ68" s="2"/>
      <c r="IUR68" s="2"/>
      <c r="IUS68" s="2"/>
      <c r="IUT68" s="2"/>
      <c r="IUU68" s="2"/>
      <c r="IUV68" s="2"/>
      <c r="IUW68" s="2"/>
      <c r="IUX68" s="2"/>
      <c r="IUY68" s="2"/>
      <c r="IUZ68" s="2"/>
      <c r="IVA68" s="2"/>
      <c r="IVB68" s="2"/>
      <c r="IVC68" s="2"/>
      <c r="IVD68" s="2"/>
      <c r="IVE68" s="2"/>
      <c r="IVF68" s="2"/>
      <c r="IVG68" s="2"/>
      <c r="IVH68" s="2"/>
      <c r="IVI68" s="2"/>
      <c r="IVJ68" s="2"/>
      <c r="IVK68" s="2"/>
      <c r="IVL68" s="2"/>
      <c r="IVM68" s="2"/>
      <c r="IVN68" s="2"/>
      <c r="IVO68" s="2"/>
      <c r="IVP68" s="2"/>
      <c r="IVQ68" s="2"/>
      <c r="IVR68" s="2"/>
      <c r="IVS68" s="2"/>
      <c r="IVT68" s="2"/>
      <c r="IVU68" s="2"/>
      <c r="IVV68" s="2"/>
      <c r="IVW68" s="2"/>
      <c r="IVX68" s="2"/>
      <c r="IVY68" s="2"/>
      <c r="IVZ68" s="2"/>
      <c r="IWA68" s="2"/>
      <c r="IWB68" s="2"/>
      <c r="IWC68" s="2"/>
      <c r="IWD68" s="2"/>
      <c r="IWE68" s="2"/>
      <c r="IWF68" s="2"/>
      <c r="IWG68" s="2"/>
      <c r="IWH68" s="2"/>
      <c r="IWI68" s="2"/>
      <c r="IWJ68" s="2"/>
      <c r="IWK68" s="2"/>
      <c r="IWL68" s="2"/>
      <c r="IWM68" s="2"/>
      <c r="IWN68" s="2"/>
      <c r="IWO68" s="2"/>
      <c r="IWP68" s="2"/>
      <c r="IWQ68" s="2"/>
      <c r="IWR68" s="2"/>
      <c r="IWS68" s="2"/>
      <c r="IWT68" s="2"/>
      <c r="IWU68" s="2"/>
      <c r="IWV68" s="2"/>
      <c r="IWW68" s="2"/>
      <c r="IWX68" s="2"/>
      <c r="IWY68" s="2"/>
      <c r="IWZ68" s="2"/>
      <c r="IXA68" s="2"/>
      <c r="IXB68" s="2"/>
      <c r="IXC68" s="2"/>
      <c r="IXD68" s="2"/>
      <c r="IXE68" s="2"/>
      <c r="IXF68" s="2"/>
      <c r="IXG68" s="2"/>
      <c r="IXH68" s="2"/>
      <c r="IXI68" s="2"/>
      <c r="IXJ68" s="2"/>
      <c r="IXK68" s="2"/>
      <c r="IXL68" s="2"/>
      <c r="IXM68" s="2"/>
      <c r="IXN68" s="2"/>
      <c r="IXO68" s="2"/>
      <c r="IXP68" s="2"/>
      <c r="IXQ68" s="2"/>
      <c r="IXR68" s="2"/>
      <c r="IXS68" s="2"/>
      <c r="IXT68" s="2"/>
      <c r="IXU68" s="2"/>
      <c r="IXV68" s="2"/>
      <c r="IXW68" s="2"/>
      <c r="IXX68" s="2"/>
      <c r="IXY68" s="2"/>
      <c r="IXZ68" s="2"/>
      <c r="IYA68" s="2"/>
      <c r="IYB68" s="2"/>
      <c r="IYC68" s="2"/>
      <c r="IYD68" s="2"/>
      <c r="IYE68" s="2"/>
      <c r="IYF68" s="2"/>
      <c r="IYG68" s="2"/>
      <c r="IYH68" s="2"/>
      <c r="IYI68" s="2"/>
      <c r="IYJ68" s="2"/>
      <c r="IYK68" s="2"/>
      <c r="IYL68" s="2"/>
      <c r="IYM68" s="2"/>
      <c r="IYN68" s="2"/>
      <c r="IYO68" s="2"/>
      <c r="IYP68" s="2"/>
      <c r="IYQ68" s="2"/>
      <c r="IYR68" s="2"/>
      <c r="IYS68" s="2"/>
      <c r="IYT68" s="2"/>
      <c r="IYU68" s="2"/>
      <c r="IYV68" s="2"/>
      <c r="IYW68" s="2"/>
      <c r="IYX68" s="2"/>
      <c r="IYY68" s="2"/>
      <c r="IYZ68" s="2"/>
      <c r="IZA68" s="2"/>
      <c r="IZB68" s="2"/>
      <c r="IZC68" s="2"/>
      <c r="IZD68" s="2"/>
      <c r="IZE68" s="2"/>
      <c r="IZF68" s="2"/>
      <c r="IZG68" s="2"/>
      <c r="IZH68" s="2"/>
      <c r="IZI68" s="2"/>
      <c r="IZJ68" s="2"/>
      <c r="IZK68" s="2"/>
      <c r="IZL68" s="2"/>
      <c r="IZM68" s="2"/>
      <c r="IZN68" s="2"/>
      <c r="IZO68" s="2"/>
      <c r="IZP68" s="2"/>
      <c r="IZQ68" s="2"/>
      <c r="IZR68" s="2"/>
      <c r="IZS68" s="2"/>
      <c r="IZT68" s="2"/>
      <c r="IZU68" s="2"/>
      <c r="IZV68" s="2"/>
      <c r="IZW68" s="2"/>
      <c r="IZX68" s="2"/>
      <c r="IZY68" s="2"/>
      <c r="IZZ68" s="2"/>
      <c r="JAA68" s="2"/>
      <c r="JAB68" s="2"/>
      <c r="JAC68" s="2"/>
      <c r="JAD68" s="2"/>
      <c r="JAE68" s="2"/>
      <c r="JAF68" s="2"/>
      <c r="JAG68" s="2"/>
      <c r="JAH68" s="2"/>
      <c r="JAI68" s="2"/>
      <c r="JAJ68" s="2"/>
      <c r="JAK68" s="2"/>
      <c r="JAL68" s="2"/>
      <c r="JAM68" s="2"/>
      <c r="JAN68" s="2"/>
      <c r="JAO68" s="2"/>
      <c r="JAP68" s="2"/>
      <c r="JAQ68" s="2"/>
      <c r="JAR68" s="2"/>
      <c r="JAS68" s="2"/>
      <c r="JAT68" s="2"/>
      <c r="JAU68" s="2"/>
      <c r="JAV68" s="2"/>
      <c r="JAW68" s="2"/>
      <c r="JAX68" s="2"/>
      <c r="JAY68" s="2"/>
      <c r="JAZ68" s="2"/>
      <c r="JBA68" s="2"/>
      <c r="JBB68" s="2"/>
      <c r="JBC68" s="2"/>
      <c r="JBD68" s="2"/>
      <c r="JBE68" s="2"/>
      <c r="JBF68" s="2"/>
      <c r="JBG68" s="2"/>
      <c r="JBH68" s="2"/>
      <c r="JBI68" s="2"/>
      <c r="JBJ68" s="2"/>
      <c r="JBK68" s="2"/>
      <c r="JBL68" s="2"/>
      <c r="JBM68" s="2"/>
      <c r="JBN68" s="2"/>
      <c r="JBO68" s="2"/>
      <c r="JBP68" s="2"/>
      <c r="JBQ68" s="2"/>
      <c r="JBR68" s="2"/>
      <c r="JBS68" s="2"/>
      <c r="JBT68" s="2"/>
      <c r="JBU68" s="2"/>
      <c r="JBV68" s="2"/>
      <c r="JBW68" s="2"/>
      <c r="JBX68" s="2"/>
      <c r="JBY68" s="2"/>
      <c r="JBZ68" s="2"/>
      <c r="JCA68" s="2"/>
      <c r="JCB68" s="2"/>
      <c r="JCC68" s="2"/>
      <c r="JCD68" s="2"/>
      <c r="JCE68" s="2"/>
      <c r="JCF68" s="2"/>
      <c r="JCG68" s="2"/>
      <c r="JCH68" s="2"/>
      <c r="JCI68" s="2"/>
      <c r="JCJ68" s="2"/>
      <c r="JCK68" s="2"/>
      <c r="JCL68" s="2"/>
      <c r="JCM68" s="2"/>
      <c r="JCN68" s="2"/>
      <c r="JCO68" s="2"/>
      <c r="JCP68" s="2"/>
      <c r="JCQ68" s="2"/>
      <c r="JCR68" s="2"/>
      <c r="JCS68" s="2"/>
      <c r="JCT68" s="2"/>
      <c r="JCU68" s="2"/>
      <c r="JCV68" s="2"/>
      <c r="JCW68" s="2"/>
      <c r="JCX68" s="2"/>
      <c r="JCY68" s="2"/>
      <c r="JCZ68" s="2"/>
      <c r="JDA68" s="2"/>
      <c r="JDB68" s="2"/>
      <c r="JDC68" s="2"/>
      <c r="JDD68" s="2"/>
      <c r="JDE68" s="2"/>
      <c r="JDF68" s="2"/>
      <c r="JDG68" s="2"/>
      <c r="JDH68" s="2"/>
      <c r="JDI68" s="2"/>
      <c r="JDJ68" s="2"/>
      <c r="JDK68" s="2"/>
      <c r="JDL68" s="2"/>
      <c r="JDM68" s="2"/>
      <c r="JDN68" s="2"/>
      <c r="JDO68" s="2"/>
      <c r="JDP68" s="2"/>
      <c r="JDQ68" s="2"/>
      <c r="JDR68" s="2"/>
      <c r="JDS68" s="2"/>
      <c r="JDT68" s="2"/>
      <c r="JDU68" s="2"/>
      <c r="JDV68" s="2"/>
      <c r="JDW68" s="2"/>
      <c r="JDX68" s="2"/>
      <c r="JDY68" s="2"/>
      <c r="JDZ68" s="2"/>
      <c r="JEA68" s="2"/>
      <c r="JEB68" s="2"/>
      <c r="JEC68" s="2"/>
      <c r="JED68" s="2"/>
      <c r="JEE68" s="2"/>
      <c r="JEF68" s="2"/>
      <c r="JEG68" s="2"/>
      <c r="JEH68" s="2"/>
      <c r="JEI68" s="2"/>
      <c r="JEJ68" s="2"/>
      <c r="JEK68" s="2"/>
      <c r="JEL68" s="2"/>
      <c r="JEM68" s="2"/>
      <c r="JEN68" s="2"/>
      <c r="JEO68" s="2"/>
      <c r="JEP68" s="2"/>
      <c r="JEQ68" s="2"/>
      <c r="JER68" s="2"/>
      <c r="JES68" s="2"/>
      <c r="JET68" s="2"/>
      <c r="JEU68" s="2"/>
      <c r="JEV68" s="2"/>
      <c r="JEW68" s="2"/>
      <c r="JEX68" s="2"/>
      <c r="JEY68" s="2"/>
      <c r="JEZ68" s="2"/>
      <c r="JFA68" s="2"/>
      <c r="JFB68" s="2"/>
      <c r="JFC68" s="2"/>
      <c r="JFD68" s="2"/>
      <c r="JFE68" s="2"/>
      <c r="JFF68" s="2"/>
      <c r="JFG68" s="2"/>
      <c r="JFH68" s="2"/>
      <c r="JFI68" s="2"/>
      <c r="JFJ68" s="2"/>
      <c r="JFK68" s="2"/>
      <c r="JFL68" s="2"/>
      <c r="JFM68" s="2"/>
      <c r="JFN68" s="2"/>
      <c r="JFO68" s="2"/>
      <c r="JFP68" s="2"/>
      <c r="JFQ68" s="2"/>
      <c r="JFR68" s="2"/>
      <c r="JFS68" s="2"/>
      <c r="JFT68" s="2"/>
      <c r="JFU68" s="2"/>
      <c r="JFV68" s="2"/>
      <c r="JFW68" s="2"/>
      <c r="JFX68" s="2"/>
      <c r="JFY68" s="2"/>
      <c r="JFZ68" s="2"/>
      <c r="JGA68" s="2"/>
      <c r="JGB68" s="2"/>
      <c r="JGC68" s="2"/>
      <c r="JGD68" s="2"/>
      <c r="JGE68" s="2"/>
      <c r="JGF68" s="2"/>
      <c r="JGG68" s="2"/>
      <c r="JGH68" s="2"/>
      <c r="JGI68" s="2"/>
      <c r="JGJ68" s="2"/>
      <c r="JGK68" s="2"/>
      <c r="JGL68" s="2"/>
      <c r="JGM68" s="2"/>
      <c r="JGN68" s="2"/>
      <c r="JGO68" s="2"/>
      <c r="JGP68" s="2"/>
      <c r="JGQ68" s="2"/>
      <c r="JGR68" s="2"/>
      <c r="JGS68" s="2"/>
      <c r="JGT68" s="2"/>
      <c r="JGU68" s="2"/>
      <c r="JGV68" s="2"/>
      <c r="JGW68" s="2"/>
      <c r="JGX68" s="2"/>
      <c r="JGY68" s="2"/>
      <c r="JGZ68" s="2"/>
      <c r="JHA68" s="2"/>
      <c r="JHB68" s="2"/>
      <c r="JHC68" s="2"/>
      <c r="JHD68" s="2"/>
      <c r="JHE68" s="2"/>
      <c r="JHF68" s="2"/>
      <c r="JHG68" s="2"/>
      <c r="JHH68" s="2"/>
      <c r="JHI68" s="2"/>
      <c r="JHJ68" s="2"/>
      <c r="JHK68" s="2"/>
      <c r="JHL68" s="2"/>
      <c r="JHM68" s="2"/>
      <c r="JHN68" s="2"/>
      <c r="JHO68" s="2"/>
      <c r="JHP68" s="2"/>
      <c r="JHQ68" s="2"/>
      <c r="JHR68" s="2"/>
      <c r="JHS68" s="2"/>
      <c r="JHT68" s="2"/>
      <c r="JHU68" s="2"/>
      <c r="JHV68" s="2"/>
      <c r="JHW68" s="2"/>
      <c r="JHX68" s="2"/>
      <c r="JHY68" s="2"/>
      <c r="JHZ68" s="2"/>
      <c r="JIA68" s="2"/>
      <c r="JIB68" s="2"/>
      <c r="JIC68" s="2"/>
      <c r="JID68" s="2"/>
      <c r="JIE68" s="2"/>
      <c r="JIF68" s="2"/>
      <c r="JIG68" s="2"/>
      <c r="JIH68" s="2"/>
      <c r="JII68" s="2"/>
      <c r="JIJ68" s="2"/>
      <c r="JIK68" s="2"/>
      <c r="JIL68" s="2"/>
      <c r="JIM68" s="2"/>
      <c r="JIN68" s="2"/>
      <c r="JIO68" s="2"/>
      <c r="JIP68" s="2"/>
      <c r="JIQ68" s="2"/>
      <c r="JIR68" s="2"/>
      <c r="JIS68" s="2"/>
      <c r="JIT68" s="2"/>
      <c r="JIU68" s="2"/>
      <c r="JIV68" s="2"/>
      <c r="JIW68" s="2"/>
      <c r="JIX68" s="2"/>
      <c r="JIY68" s="2"/>
      <c r="JIZ68" s="2"/>
      <c r="JJA68" s="2"/>
      <c r="JJB68" s="2"/>
      <c r="JJC68" s="2"/>
      <c r="JJD68" s="2"/>
      <c r="JJE68" s="2"/>
      <c r="JJF68" s="2"/>
      <c r="JJG68" s="2"/>
      <c r="JJH68" s="2"/>
      <c r="JJI68" s="2"/>
      <c r="JJJ68" s="2"/>
      <c r="JJK68" s="2"/>
      <c r="JJL68" s="2"/>
      <c r="JJM68" s="2"/>
      <c r="JJN68" s="2"/>
      <c r="JJO68" s="2"/>
      <c r="JJP68" s="2"/>
      <c r="JJQ68" s="2"/>
      <c r="JJR68" s="2"/>
      <c r="JJS68" s="2"/>
      <c r="JJT68" s="2"/>
      <c r="JJU68" s="2"/>
      <c r="JJV68" s="2"/>
      <c r="JJW68" s="2"/>
      <c r="JJX68" s="2"/>
      <c r="JJY68" s="2"/>
      <c r="JJZ68" s="2"/>
      <c r="JKA68" s="2"/>
      <c r="JKB68" s="2"/>
      <c r="JKC68" s="2"/>
      <c r="JKD68" s="2"/>
      <c r="JKE68" s="2"/>
      <c r="JKF68" s="2"/>
      <c r="JKG68" s="2"/>
      <c r="JKH68" s="2"/>
      <c r="JKI68" s="2"/>
      <c r="JKJ68" s="2"/>
      <c r="JKK68" s="2"/>
      <c r="JKL68" s="2"/>
      <c r="JKM68" s="2"/>
      <c r="JKN68" s="2"/>
      <c r="JKO68" s="2"/>
      <c r="JKP68" s="2"/>
      <c r="JKQ68" s="2"/>
      <c r="JKR68" s="2"/>
      <c r="JKS68" s="2"/>
      <c r="JKT68" s="2"/>
      <c r="JKU68" s="2"/>
      <c r="JKV68" s="2"/>
      <c r="JKW68" s="2"/>
      <c r="JKX68" s="2"/>
      <c r="JKY68" s="2"/>
      <c r="JKZ68" s="2"/>
      <c r="JLA68" s="2"/>
      <c r="JLB68" s="2"/>
      <c r="JLC68" s="2"/>
      <c r="JLD68" s="2"/>
      <c r="JLE68" s="2"/>
      <c r="JLF68" s="2"/>
      <c r="JLG68" s="2"/>
      <c r="JLH68" s="2"/>
      <c r="JLI68" s="2"/>
      <c r="JLJ68" s="2"/>
      <c r="JLK68" s="2"/>
      <c r="JLL68" s="2"/>
      <c r="JLM68" s="2"/>
      <c r="JLN68" s="2"/>
      <c r="JLO68" s="2"/>
      <c r="JLP68" s="2"/>
      <c r="JLQ68" s="2"/>
      <c r="JLR68" s="2"/>
      <c r="JLS68" s="2"/>
      <c r="JLT68" s="2"/>
      <c r="JLU68" s="2"/>
      <c r="JLV68" s="2"/>
      <c r="JLW68" s="2"/>
      <c r="JLX68" s="2"/>
      <c r="JLY68" s="2"/>
      <c r="JLZ68" s="2"/>
      <c r="JMA68" s="2"/>
      <c r="JMB68" s="2"/>
      <c r="JMC68" s="2"/>
      <c r="JMD68" s="2"/>
      <c r="JME68" s="2"/>
      <c r="JMF68" s="2"/>
      <c r="JMG68" s="2"/>
      <c r="JMH68" s="2"/>
      <c r="JMI68" s="2"/>
      <c r="JMJ68" s="2"/>
      <c r="JMK68" s="2"/>
      <c r="JML68" s="2"/>
      <c r="JMM68" s="2"/>
      <c r="JMN68" s="2"/>
      <c r="JMO68" s="2"/>
      <c r="JMP68" s="2"/>
      <c r="JMQ68" s="2"/>
      <c r="JMR68" s="2"/>
      <c r="JMS68" s="2"/>
      <c r="JMT68" s="2"/>
      <c r="JMU68" s="2"/>
      <c r="JMV68" s="2"/>
      <c r="JMW68" s="2"/>
      <c r="JMX68" s="2"/>
      <c r="JMY68" s="2"/>
      <c r="JMZ68" s="2"/>
      <c r="JNA68" s="2"/>
      <c r="JNB68" s="2"/>
      <c r="JNC68" s="2"/>
      <c r="JND68" s="2"/>
      <c r="JNE68" s="2"/>
      <c r="JNF68" s="2"/>
      <c r="JNG68" s="2"/>
      <c r="JNH68" s="2"/>
      <c r="JNI68" s="2"/>
      <c r="JNJ68" s="2"/>
      <c r="JNK68" s="2"/>
      <c r="JNL68" s="2"/>
      <c r="JNM68" s="2"/>
      <c r="JNN68" s="2"/>
      <c r="JNO68" s="2"/>
      <c r="JNP68" s="2"/>
      <c r="JNQ68" s="2"/>
      <c r="JNR68" s="2"/>
      <c r="JNS68" s="2"/>
      <c r="JNT68" s="2"/>
      <c r="JNU68" s="2"/>
      <c r="JNV68" s="2"/>
      <c r="JNW68" s="2"/>
      <c r="JNX68" s="2"/>
      <c r="JNY68" s="2"/>
      <c r="JNZ68" s="2"/>
      <c r="JOA68" s="2"/>
      <c r="JOB68" s="2"/>
      <c r="JOC68" s="2"/>
      <c r="JOD68" s="2"/>
      <c r="JOE68" s="2"/>
      <c r="JOF68" s="2"/>
      <c r="JOG68" s="2"/>
      <c r="JOH68" s="2"/>
      <c r="JOI68" s="2"/>
      <c r="JOJ68" s="2"/>
      <c r="JOK68" s="2"/>
      <c r="JOL68" s="2"/>
      <c r="JOM68" s="2"/>
      <c r="JON68" s="2"/>
      <c r="JOO68" s="2"/>
      <c r="JOP68" s="2"/>
      <c r="JOQ68" s="2"/>
      <c r="JOR68" s="2"/>
      <c r="JOS68" s="2"/>
      <c r="JOT68" s="2"/>
      <c r="JOU68" s="2"/>
      <c r="JOV68" s="2"/>
      <c r="JOW68" s="2"/>
      <c r="JOX68" s="2"/>
      <c r="JOY68" s="2"/>
      <c r="JOZ68" s="2"/>
      <c r="JPA68" s="2"/>
      <c r="JPB68" s="2"/>
      <c r="JPC68" s="2"/>
      <c r="JPD68" s="2"/>
      <c r="JPE68" s="2"/>
      <c r="JPF68" s="2"/>
      <c r="JPG68" s="2"/>
      <c r="JPH68" s="2"/>
      <c r="JPI68" s="2"/>
      <c r="JPJ68" s="2"/>
      <c r="JPK68" s="2"/>
      <c r="JPL68" s="2"/>
      <c r="JPM68" s="2"/>
      <c r="JPN68" s="2"/>
      <c r="JPO68" s="2"/>
      <c r="JPP68" s="2"/>
      <c r="JPQ68" s="2"/>
      <c r="JPR68" s="2"/>
      <c r="JPS68" s="2"/>
      <c r="JPT68" s="2"/>
      <c r="JPU68" s="2"/>
      <c r="JPV68" s="2"/>
      <c r="JPW68" s="2"/>
      <c r="JPX68" s="2"/>
      <c r="JPY68" s="2"/>
      <c r="JPZ68" s="2"/>
      <c r="JQA68" s="2"/>
      <c r="JQB68" s="2"/>
      <c r="JQC68" s="2"/>
      <c r="JQD68" s="2"/>
      <c r="JQE68" s="2"/>
      <c r="JQF68" s="2"/>
      <c r="JQG68" s="2"/>
      <c r="JQH68" s="2"/>
      <c r="JQI68" s="2"/>
      <c r="JQJ68" s="2"/>
      <c r="JQK68" s="2"/>
      <c r="JQL68" s="2"/>
      <c r="JQM68" s="2"/>
      <c r="JQN68" s="2"/>
      <c r="JQO68" s="2"/>
      <c r="JQP68" s="2"/>
      <c r="JQQ68" s="2"/>
      <c r="JQR68" s="2"/>
      <c r="JQS68" s="2"/>
      <c r="JQT68" s="2"/>
      <c r="JQU68" s="2"/>
      <c r="JQV68" s="2"/>
      <c r="JQW68" s="2"/>
      <c r="JQX68" s="2"/>
      <c r="JQY68" s="2"/>
      <c r="JQZ68" s="2"/>
      <c r="JRA68" s="2"/>
      <c r="JRB68" s="2"/>
      <c r="JRC68" s="2"/>
      <c r="JRD68" s="2"/>
      <c r="JRE68" s="2"/>
      <c r="JRF68" s="2"/>
      <c r="JRG68" s="2"/>
      <c r="JRH68" s="2"/>
      <c r="JRI68" s="2"/>
      <c r="JRJ68" s="2"/>
      <c r="JRK68" s="2"/>
      <c r="JRL68" s="2"/>
      <c r="JRM68" s="2"/>
      <c r="JRN68" s="2"/>
      <c r="JRO68" s="2"/>
      <c r="JRP68" s="2"/>
      <c r="JRQ68" s="2"/>
      <c r="JRR68" s="2"/>
      <c r="JRS68" s="2"/>
      <c r="JRT68" s="2"/>
      <c r="JRU68" s="2"/>
      <c r="JRV68" s="2"/>
      <c r="JRW68" s="2"/>
      <c r="JRX68" s="2"/>
      <c r="JRY68" s="2"/>
      <c r="JRZ68" s="2"/>
      <c r="JSA68" s="2"/>
      <c r="JSB68" s="2"/>
      <c r="JSC68" s="2"/>
      <c r="JSD68" s="2"/>
      <c r="JSE68" s="2"/>
      <c r="JSF68" s="2"/>
      <c r="JSG68" s="2"/>
      <c r="JSH68" s="2"/>
      <c r="JSI68" s="2"/>
      <c r="JSJ68" s="2"/>
      <c r="JSK68" s="2"/>
      <c r="JSL68" s="2"/>
      <c r="JSM68" s="2"/>
      <c r="JSN68" s="2"/>
      <c r="JSO68" s="2"/>
      <c r="JSP68" s="2"/>
      <c r="JSQ68" s="2"/>
      <c r="JSR68" s="2"/>
      <c r="JSS68" s="2"/>
      <c r="JST68" s="2"/>
      <c r="JSU68" s="2"/>
      <c r="JSV68" s="2"/>
      <c r="JSW68" s="2"/>
      <c r="JSX68" s="2"/>
      <c r="JSY68" s="2"/>
      <c r="JSZ68" s="2"/>
      <c r="JTA68" s="2"/>
      <c r="JTB68" s="2"/>
      <c r="JTC68" s="2"/>
      <c r="JTD68" s="2"/>
      <c r="JTE68" s="2"/>
      <c r="JTF68" s="2"/>
      <c r="JTG68" s="2"/>
      <c r="JTH68" s="2"/>
      <c r="JTI68" s="2"/>
      <c r="JTJ68" s="2"/>
      <c r="JTK68" s="2"/>
      <c r="JTL68" s="2"/>
      <c r="JTM68" s="2"/>
      <c r="JTN68" s="2"/>
      <c r="JTO68" s="2"/>
      <c r="JTP68" s="2"/>
      <c r="JTQ68" s="2"/>
      <c r="JTR68" s="2"/>
      <c r="JTS68" s="2"/>
      <c r="JTT68" s="2"/>
      <c r="JTU68" s="2"/>
      <c r="JTV68" s="2"/>
      <c r="JTW68" s="2"/>
      <c r="JTX68" s="2"/>
      <c r="JTY68" s="2"/>
      <c r="JTZ68" s="2"/>
      <c r="JUA68" s="2"/>
      <c r="JUB68" s="2"/>
      <c r="JUC68" s="2"/>
      <c r="JUD68" s="2"/>
      <c r="JUE68" s="2"/>
      <c r="JUF68" s="2"/>
      <c r="JUG68" s="2"/>
      <c r="JUH68" s="2"/>
      <c r="JUI68" s="2"/>
      <c r="JUJ68" s="2"/>
      <c r="JUK68" s="2"/>
      <c r="JUL68" s="2"/>
      <c r="JUM68" s="2"/>
      <c r="JUN68" s="2"/>
      <c r="JUO68" s="2"/>
      <c r="JUP68" s="2"/>
      <c r="JUQ68" s="2"/>
      <c r="JUR68" s="2"/>
      <c r="JUS68" s="2"/>
      <c r="JUT68" s="2"/>
      <c r="JUU68" s="2"/>
      <c r="JUV68" s="2"/>
      <c r="JUW68" s="2"/>
      <c r="JUX68" s="2"/>
      <c r="JUY68" s="2"/>
      <c r="JUZ68" s="2"/>
      <c r="JVA68" s="2"/>
      <c r="JVB68" s="2"/>
      <c r="JVC68" s="2"/>
      <c r="JVD68" s="2"/>
      <c r="JVE68" s="2"/>
      <c r="JVF68" s="2"/>
      <c r="JVG68" s="2"/>
      <c r="JVH68" s="2"/>
      <c r="JVI68" s="2"/>
      <c r="JVJ68" s="2"/>
      <c r="JVK68" s="2"/>
      <c r="JVL68" s="2"/>
      <c r="JVM68" s="2"/>
      <c r="JVN68" s="2"/>
      <c r="JVO68" s="2"/>
      <c r="JVP68" s="2"/>
      <c r="JVQ68" s="2"/>
      <c r="JVR68" s="2"/>
      <c r="JVS68" s="2"/>
      <c r="JVT68" s="2"/>
      <c r="JVU68" s="2"/>
      <c r="JVV68" s="2"/>
      <c r="JVW68" s="2"/>
      <c r="JVX68" s="2"/>
      <c r="JVY68" s="2"/>
      <c r="JVZ68" s="2"/>
      <c r="JWA68" s="2"/>
      <c r="JWB68" s="2"/>
      <c r="JWC68" s="2"/>
      <c r="JWD68" s="2"/>
      <c r="JWE68" s="2"/>
      <c r="JWF68" s="2"/>
      <c r="JWG68" s="2"/>
      <c r="JWH68" s="2"/>
      <c r="JWI68" s="2"/>
      <c r="JWJ68" s="2"/>
      <c r="JWK68" s="2"/>
      <c r="JWL68" s="2"/>
      <c r="JWM68" s="2"/>
      <c r="JWN68" s="2"/>
      <c r="JWO68" s="2"/>
      <c r="JWP68" s="2"/>
      <c r="JWQ68" s="2"/>
      <c r="JWR68" s="2"/>
      <c r="JWS68" s="2"/>
      <c r="JWT68" s="2"/>
      <c r="JWU68" s="2"/>
      <c r="JWV68" s="2"/>
      <c r="JWW68" s="2"/>
      <c r="JWX68" s="2"/>
      <c r="JWY68" s="2"/>
      <c r="JWZ68" s="2"/>
      <c r="JXA68" s="2"/>
      <c r="JXB68" s="2"/>
      <c r="JXC68" s="2"/>
      <c r="JXD68" s="2"/>
      <c r="JXE68" s="2"/>
      <c r="JXF68" s="2"/>
      <c r="JXG68" s="2"/>
      <c r="JXH68" s="2"/>
      <c r="JXI68" s="2"/>
      <c r="JXJ68" s="2"/>
      <c r="JXK68" s="2"/>
      <c r="JXL68" s="2"/>
      <c r="JXM68" s="2"/>
      <c r="JXN68" s="2"/>
      <c r="JXO68" s="2"/>
      <c r="JXP68" s="2"/>
      <c r="JXQ68" s="2"/>
      <c r="JXR68" s="2"/>
      <c r="JXS68" s="2"/>
      <c r="JXT68" s="2"/>
      <c r="JXU68" s="2"/>
      <c r="JXV68" s="2"/>
      <c r="JXW68" s="2"/>
      <c r="JXX68" s="2"/>
      <c r="JXY68" s="2"/>
      <c r="JXZ68" s="2"/>
      <c r="JYA68" s="2"/>
      <c r="JYB68" s="2"/>
      <c r="JYC68" s="2"/>
      <c r="JYD68" s="2"/>
      <c r="JYE68" s="2"/>
      <c r="JYF68" s="2"/>
      <c r="JYG68" s="2"/>
      <c r="JYH68" s="2"/>
      <c r="JYI68" s="2"/>
      <c r="JYJ68" s="2"/>
      <c r="JYK68" s="2"/>
      <c r="JYL68" s="2"/>
      <c r="JYM68" s="2"/>
      <c r="JYN68" s="2"/>
      <c r="JYO68" s="2"/>
      <c r="JYP68" s="2"/>
      <c r="JYQ68" s="2"/>
      <c r="JYR68" s="2"/>
      <c r="JYS68" s="2"/>
      <c r="JYT68" s="2"/>
      <c r="JYU68" s="2"/>
      <c r="JYV68" s="2"/>
      <c r="JYW68" s="2"/>
      <c r="JYX68" s="2"/>
      <c r="JYY68" s="2"/>
      <c r="JYZ68" s="2"/>
      <c r="JZA68" s="2"/>
      <c r="JZB68" s="2"/>
      <c r="JZC68" s="2"/>
      <c r="JZD68" s="2"/>
      <c r="JZE68" s="2"/>
      <c r="JZF68" s="2"/>
      <c r="JZG68" s="2"/>
      <c r="JZH68" s="2"/>
      <c r="JZI68" s="2"/>
      <c r="JZJ68" s="2"/>
      <c r="JZK68" s="2"/>
      <c r="JZL68" s="2"/>
      <c r="JZM68" s="2"/>
      <c r="JZN68" s="2"/>
      <c r="JZO68" s="2"/>
      <c r="JZP68" s="2"/>
      <c r="JZQ68" s="2"/>
      <c r="JZR68" s="2"/>
      <c r="JZS68" s="2"/>
      <c r="JZT68" s="2"/>
      <c r="JZU68" s="2"/>
      <c r="JZV68" s="2"/>
      <c r="JZW68" s="2"/>
      <c r="JZX68" s="2"/>
      <c r="JZY68" s="2"/>
      <c r="JZZ68" s="2"/>
      <c r="KAA68" s="2"/>
      <c r="KAB68" s="2"/>
      <c r="KAC68" s="2"/>
      <c r="KAD68" s="2"/>
      <c r="KAE68" s="2"/>
      <c r="KAF68" s="2"/>
      <c r="KAG68" s="2"/>
      <c r="KAH68" s="2"/>
      <c r="KAI68" s="2"/>
      <c r="KAJ68" s="2"/>
      <c r="KAK68" s="2"/>
      <c r="KAL68" s="2"/>
      <c r="KAM68" s="2"/>
      <c r="KAN68" s="2"/>
      <c r="KAO68" s="2"/>
      <c r="KAP68" s="2"/>
      <c r="KAQ68" s="2"/>
      <c r="KAR68" s="2"/>
      <c r="KAS68" s="2"/>
      <c r="KAT68" s="2"/>
      <c r="KAU68" s="2"/>
      <c r="KAV68" s="2"/>
      <c r="KAW68" s="2"/>
      <c r="KAX68" s="2"/>
      <c r="KAY68" s="2"/>
      <c r="KAZ68" s="2"/>
      <c r="KBA68" s="2"/>
      <c r="KBB68" s="2"/>
      <c r="KBC68" s="2"/>
      <c r="KBD68" s="2"/>
      <c r="KBE68" s="2"/>
      <c r="KBF68" s="2"/>
      <c r="KBG68" s="2"/>
      <c r="KBH68" s="2"/>
      <c r="KBI68" s="2"/>
      <c r="KBJ68" s="2"/>
      <c r="KBK68" s="2"/>
      <c r="KBL68" s="2"/>
      <c r="KBM68" s="2"/>
      <c r="KBN68" s="2"/>
      <c r="KBO68" s="2"/>
      <c r="KBP68" s="2"/>
      <c r="KBQ68" s="2"/>
      <c r="KBR68" s="2"/>
      <c r="KBS68" s="2"/>
      <c r="KBT68" s="2"/>
      <c r="KBU68" s="2"/>
      <c r="KBV68" s="2"/>
      <c r="KBW68" s="2"/>
      <c r="KBX68" s="2"/>
      <c r="KBY68" s="2"/>
      <c r="KBZ68" s="2"/>
      <c r="KCA68" s="2"/>
      <c r="KCB68" s="2"/>
      <c r="KCC68" s="2"/>
      <c r="KCD68" s="2"/>
      <c r="KCE68" s="2"/>
      <c r="KCF68" s="2"/>
      <c r="KCG68" s="2"/>
      <c r="KCH68" s="2"/>
      <c r="KCI68" s="2"/>
      <c r="KCJ68" s="2"/>
      <c r="KCK68" s="2"/>
      <c r="KCL68" s="2"/>
      <c r="KCM68" s="2"/>
      <c r="KCN68" s="2"/>
      <c r="KCO68" s="2"/>
      <c r="KCP68" s="2"/>
      <c r="KCQ68" s="2"/>
      <c r="KCR68" s="2"/>
      <c r="KCS68" s="2"/>
      <c r="KCT68" s="2"/>
      <c r="KCU68" s="2"/>
      <c r="KCV68" s="2"/>
      <c r="KCW68" s="2"/>
      <c r="KCX68" s="2"/>
      <c r="KCY68" s="2"/>
      <c r="KCZ68" s="2"/>
      <c r="KDA68" s="2"/>
      <c r="KDB68" s="2"/>
      <c r="KDC68" s="2"/>
      <c r="KDD68" s="2"/>
      <c r="KDE68" s="2"/>
      <c r="KDF68" s="2"/>
      <c r="KDG68" s="2"/>
      <c r="KDH68" s="2"/>
      <c r="KDI68" s="2"/>
      <c r="KDJ68" s="2"/>
      <c r="KDK68" s="2"/>
      <c r="KDL68" s="2"/>
      <c r="KDM68" s="2"/>
      <c r="KDN68" s="2"/>
      <c r="KDO68" s="2"/>
      <c r="KDP68" s="2"/>
      <c r="KDQ68" s="2"/>
      <c r="KDR68" s="2"/>
      <c r="KDS68" s="2"/>
      <c r="KDT68" s="2"/>
      <c r="KDU68" s="2"/>
      <c r="KDV68" s="2"/>
      <c r="KDW68" s="2"/>
      <c r="KDX68" s="2"/>
      <c r="KDY68" s="2"/>
      <c r="KDZ68" s="2"/>
      <c r="KEA68" s="2"/>
      <c r="KEB68" s="2"/>
      <c r="KEC68" s="2"/>
      <c r="KED68" s="2"/>
      <c r="KEE68" s="2"/>
      <c r="KEF68" s="2"/>
      <c r="KEG68" s="2"/>
      <c r="KEH68" s="2"/>
      <c r="KEI68" s="2"/>
      <c r="KEJ68" s="2"/>
      <c r="KEK68" s="2"/>
      <c r="KEL68" s="2"/>
      <c r="KEM68" s="2"/>
      <c r="KEN68" s="2"/>
      <c r="KEO68" s="2"/>
      <c r="KEP68" s="2"/>
      <c r="KEQ68" s="2"/>
      <c r="KER68" s="2"/>
      <c r="KES68" s="2"/>
      <c r="KET68" s="2"/>
      <c r="KEU68" s="2"/>
      <c r="KEV68" s="2"/>
      <c r="KEW68" s="2"/>
      <c r="KEX68" s="2"/>
      <c r="KEY68" s="2"/>
      <c r="KEZ68" s="2"/>
      <c r="KFA68" s="2"/>
      <c r="KFB68" s="2"/>
      <c r="KFC68" s="2"/>
      <c r="KFD68" s="2"/>
      <c r="KFE68" s="2"/>
      <c r="KFF68" s="2"/>
      <c r="KFG68" s="2"/>
      <c r="KFH68" s="2"/>
      <c r="KFI68" s="2"/>
      <c r="KFJ68" s="2"/>
      <c r="KFK68" s="2"/>
      <c r="KFL68" s="2"/>
      <c r="KFM68" s="2"/>
      <c r="KFN68" s="2"/>
      <c r="KFO68" s="2"/>
      <c r="KFP68" s="2"/>
      <c r="KFQ68" s="2"/>
      <c r="KFR68" s="2"/>
      <c r="KFS68" s="2"/>
      <c r="KFT68" s="2"/>
      <c r="KFU68" s="2"/>
      <c r="KFV68" s="2"/>
      <c r="KFW68" s="2"/>
      <c r="KFX68" s="2"/>
      <c r="KFY68" s="2"/>
      <c r="KFZ68" s="2"/>
      <c r="KGA68" s="2"/>
      <c r="KGB68" s="2"/>
      <c r="KGC68" s="2"/>
      <c r="KGD68" s="2"/>
      <c r="KGE68" s="2"/>
      <c r="KGF68" s="2"/>
      <c r="KGG68" s="2"/>
      <c r="KGH68" s="2"/>
      <c r="KGI68" s="2"/>
      <c r="KGJ68" s="2"/>
      <c r="KGK68" s="2"/>
      <c r="KGL68" s="2"/>
      <c r="KGM68" s="2"/>
      <c r="KGN68" s="2"/>
      <c r="KGO68" s="2"/>
      <c r="KGP68" s="2"/>
      <c r="KGQ68" s="2"/>
      <c r="KGR68" s="2"/>
      <c r="KGS68" s="2"/>
      <c r="KGT68" s="2"/>
      <c r="KGU68" s="2"/>
      <c r="KGV68" s="2"/>
      <c r="KGW68" s="2"/>
      <c r="KGX68" s="2"/>
      <c r="KGY68" s="2"/>
      <c r="KGZ68" s="2"/>
      <c r="KHA68" s="2"/>
      <c r="KHB68" s="2"/>
      <c r="KHC68" s="2"/>
      <c r="KHD68" s="2"/>
      <c r="KHE68" s="2"/>
      <c r="KHF68" s="2"/>
      <c r="KHG68" s="2"/>
      <c r="KHH68" s="2"/>
      <c r="KHI68" s="2"/>
      <c r="KHJ68" s="2"/>
      <c r="KHK68" s="2"/>
      <c r="KHL68" s="2"/>
      <c r="KHM68" s="2"/>
      <c r="KHN68" s="2"/>
      <c r="KHO68" s="2"/>
      <c r="KHP68" s="2"/>
      <c r="KHQ68" s="2"/>
      <c r="KHR68" s="2"/>
      <c r="KHS68" s="2"/>
      <c r="KHT68" s="2"/>
      <c r="KHU68" s="2"/>
      <c r="KHV68" s="2"/>
      <c r="KHW68" s="2"/>
      <c r="KHX68" s="2"/>
      <c r="KHY68" s="2"/>
      <c r="KHZ68" s="2"/>
      <c r="KIA68" s="2"/>
      <c r="KIB68" s="2"/>
      <c r="KIC68" s="2"/>
      <c r="KID68" s="2"/>
      <c r="KIE68" s="2"/>
      <c r="KIF68" s="2"/>
      <c r="KIG68" s="2"/>
      <c r="KIH68" s="2"/>
      <c r="KII68" s="2"/>
      <c r="KIJ68" s="2"/>
      <c r="KIK68" s="2"/>
      <c r="KIL68" s="2"/>
      <c r="KIM68" s="2"/>
      <c r="KIN68" s="2"/>
      <c r="KIO68" s="2"/>
      <c r="KIP68" s="2"/>
      <c r="KIQ68" s="2"/>
      <c r="KIR68" s="2"/>
      <c r="KIS68" s="2"/>
      <c r="KIT68" s="2"/>
      <c r="KIU68" s="2"/>
      <c r="KIV68" s="2"/>
      <c r="KIW68" s="2"/>
      <c r="KIX68" s="2"/>
      <c r="KIY68" s="2"/>
      <c r="KIZ68" s="2"/>
      <c r="KJA68" s="2"/>
      <c r="KJB68" s="2"/>
      <c r="KJC68" s="2"/>
      <c r="KJD68" s="2"/>
      <c r="KJE68" s="2"/>
      <c r="KJF68" s="2"/>
      <c r="KJG68" s="2"/>
      <c r="KJH68" s="2"/>
      <c r="KJI68" s="2"/>
      <c r="KJJ68" s="2"/>
      <c r="KJK68" s="2"/>
      <c r="KJL68" s="2"/>
      <c r="KJM68" s="2"/>
      <c r="KJN68" s="2"/>
      <c r="KJO68" s="2"/>
      <c r="KJP68" s="2"/>
      <c r="KJQ68" s="2"/>
      <c r="KJR68" s="2"/>
      <c r="KJS68" s="2"/>
      <c r="KJT68" s="2"/>
      <c r="KJU68" s="2"/>
      <c r="KJV68" s="2"/>
      <c r="KJW68" s="2"/>
      <c r="KJX68" s="2"/>
      <c r="KJY68" s="2"/>
      <c r="KJZ68" s="2"/>
      <c r="KKA68" s="2"/>
      <c r="KKB68" s="2"/>
      <c r="KKC68" s="2"/>
      <c r="KKD68" s="2"/>
      <c r="KKE68" s="2"/>
      <c r="KKF68" s="2"/>
      <c r="KKG68" s="2"/>
      <c r="KKH68" s="2"/>
      <c r="KKI68" s="2"/>
      <c r="KKJ68" s="2"/>
      <c r="KKK68" s="2"/>
      <c r="KKL68" s="2"/>
      <c r="KKM68" s="2"/>
      <c r="KKN68" s="2"/>
      <c r="KKO68" s="2"/>
      <c r="KKP68" s="2"/>
      <c r="KKQ68" s="2"/>
      <c r="KKR68" s="2"/>
      <c r="KKS68" s="2"/>
      <c r="KKT68" s="2"/>
      <c r="KKU68" s="2"/>
      <c r="KKV68" s="2"/>
      <c r="KKW68" s="2"/>
      <c r="KKX68" s="2"/>
      <c r="KKY68" s="2"/>
      <c r="KKZ68" s="2"/>
      <c r="KLA68" s="2"/>
      <c r="KLB68" s="2"/>
      <c r="KLC68" s="2"/>
      <c r="KLD68" s="2"/>
      <c r="KLE68" s="2"/>
      <c r="KLF68" s="2"/>
      <c r="KLG68" s="2"/>
      <c r="KLH68" s="2"/>
      <c r="KLI68" s="2"/>
      <c r="KLJ68" s="2"/>
      <c r="KLK68" s="2"/>
      <c r="KLL68" s="2"/>
      <c r="KLM68" s="2"/>
      <c r="KLN68" s="2"/>
      <c r="KLO68" s="2"/>
      <c r="KLP68" s="2"/>
      <c r="KLQ68" s="2"/>
      <c r="KLR68" s="2"/>
      <c r="KLS68" s="2"/>
      <c r="KLT68" s="2"/>
      <c r="KLU68" s="2"/>
      <c r="KLV68" s="2"/>
      <c r="KLW68" s="2"/>
      <c r="KLX68" s="2"/>
      <c r="KLY68" s="2"/>
      <c r="KLZ68" s="2"/>
      <c r="KMA68" s="2"/>
      <c r="KMB68" s="2"/>
      <c r="KMC68" s="2"/>
      <c r="KMD68" s="2"/>
      <c r="KME68" s="2"/>
      <c r="KMF68" s="2"/>
      <c r="KMG68" s="2"/>
      <c r="KMH68" s="2"/>
      <c r="KMI68" s="2"/>
      <c r="KMJ68" s="2"/>
      <c r="KMK68" s="2"/>
      <c r="KML68" s="2"/>
      <c r="KMM68" s="2"/>
      <c r="KMN68" s="2"/>
      <c r="KMO68" s="2"/>
      <c r="KMP68" s="2"/>
      <c r="KMQ68" s="2"/>
      <c r="KMR68" s="2"/>
      <c r="KMS68" s="2"/>
      <c r="KMT68" s="2"/>
      <c r="KMU68" s="2"/>
      <c r="KMV68" s="2"/>
      <c r="KMW68" s="2"/>
      <c r="KMX68" s="2"/>
      <c r="KMY68" s="2"/>
      <c r="KMZ68" s="2"/>
      <c r="KNA68" s="2"/>
      <c r="KNB68" s="2"/>
      <c r="KNC68" s="2"/>
      <c r="KND68" s="2"/>
      <c r="KNE68" s="2"/>
      <c r="KNF68" s="2"/>
      <c r="KNG68" s="2"/>
      <c r="KNH68" s="2"/>
      <c r="KNI68" s="2"/>
      <c r="KNJ68" s="2"/>
      <c r="KNK68" s="2"/>
      <c r="KNL68" s="2"/>
      <c r="KNM68" s="2"/>
      <c r="KNN68" s="2"/>
      <c r="KNO68" s="2"/>
      <c r="KNP68" s="2"/>
      <c r="KNQ68" s="2"/>
      <c r="KNR68" s="2"/>
      <c r="KNS68" s="2"/>
      <c r="KNT68" s="2"/>
      <c r="KNU68" s="2"/>
      <c r="KNV68" s="2"/>
      <c r="KNW68" s="2"/>
      <c r="KNX68" s="2"/>
      <c r="KNY68" s="2"/>
      <c r="KNZ68" s="2"/>
      <c r="KOA68" s="2"/>
      <c r="KOB68" s="2"/>
      <c r="KOC68" s="2"/>
      <c r="KOD68" s="2"/>
      <c r="KOE68" s="2"/>
      <c r="KOF68" s="2"/>
      <c r="KOG68" s="2"/>
      <c r="KOH68" s="2"/>
      <c r="KOI68" s="2"/>
      <c r="KOJ68" s="2"/>
      <c r="KOK68" s="2"/>
      <c r="KOL68" s="2"/>
      <c r="KOM68" s="2"/>
      <c r="KON68" s="2"/>
      <c r="KOO68" s="2"/>
      <c r="KOP68" s="2"/>
      <c r="KOQ68" s="2"/>
      <c r="KOR68" s="2"/>
      <c r="KOS68" s="2"/>
      <c r="KOT68" s="2"/>
      <c r="KOU68" s="2"/>
      <c r="KOV68" s="2"/>
      <c r="KOW68" s="2"/>
      <c r="KOX68" s="2"/>
      <c r="KOY68" s="2"/>
      <c r="KOZ68" s="2"/>
      <c r="KPA68" s="2"/>
      <c r="KPB68" s="2"/>
      <c r="KPC68" s="2"/>
      <c r="KPD68" s="2"/>
      <c r="KPE68" s="2"/>
      <c r="KPF68" s="2"/>
      <c r="KPG68" s="2"/>
      <c r="KPH68" s="2"/>
      <c r="KPI68" s="2"/>
      <c r="KPJ68" s="2"/>
      <c r="KPK68" s="2"/>
      <c r="KPL68" s="2"/>
      <c r="KPM68" s="2"/>
      <c r="KPN68" s="2"/>
      <c r="KPO68" s="2"/>
      <c r="KPP68" s="2"/>
      <c r="KPQ68" s="2"/>
      <c r="KPR68" s="2"/>
      <c r="KPS68" s="2"/>
      <c r="KPT68" s="2"/>
      <c r="KPU68" s="2"/>
      <c r="KPV68" s="2"/>
      <c r="KPW68" s="2"/>
      <c r="KPX68" s="2"/>
      <c r="KPY68" s="2"/>
      <c r="KPZ68" s="2"/>
      <c r="KQA68" s="2"/>
      <c r="KQB68" s="2"/>
      <c r="KQC68" s="2"/>
      <c r="KQD68" s="2"/>
      <c r="KQE68" s="2"/>
      <c r="KQF68" s="2"/>
      <c r="KQG68" s="2"/>
      <c r="KQH68" s="2"/>
      <c r="KQI68" s="2"/>
      <c r="KQJ68" s="2"/>
      <c r="KQK68" s="2"/>
      <c r="KQL68" s="2"/>
      <c r="KQM68" s="2"/>
      <c r="KQN68" s="2"/>
      <c r="KQO68" s="2"/>
      <c r="KQP68" s="2"/>
      <c r="KQQ68" s="2"/>
      <c r="KQR68" s="2"/>
      <c r="KQS68" s="2"/>
      <c r="KQT68" s="2"/>
      <c r="KQU68" s="2"/>
      <c r="KQV68" s="2"/>
      <c r="KQW68" s="2"/>
      <c r="KQX68" s="2"/>
      <c r="KQY68" s="2"/>
      <c r="KQZ68" s="2"/>
      <c r="KRA68" s="2"/>
      <c r="KRB68" s="2"/>
      <c r="KRC68" s="2"/>
      <c r="KRD68" s="2"/>
      <c r="KRE68" s="2"/>
      <c r="KRF68" s="2"/>
      <c r="KRG68" s="2"/>
      <c r="KRH68" s="2"/>
      <c r="KRI68" s="2"/>
      <c r="KRJ68" s="2"/>
      <c r="KRK68" s="2"/>
      <c r="KRL68" s="2"/>
      <c r="KRM68" s="2"/>
      <c r="KRN68" s="2"/>
      <c r="KRO68" s="2"/>
      <c r="KRP68" s="2"/>
      <c r="KRQ68" s="2"/>
      <c r="KRR68" s="2"/>
      <c r="KRS68" s="2"/>
      <c r="KRT68" s="2"/>
      <c r="KRU68" s="2"/>
      <c r="KRV68" s="2"/>
      <c r="KRW68" s="2"/>
      <c r="KRX68" s="2"/>
      <c r="KRY68" s="2"/>
      <c r="KRZ68" s="2"/>
      <c r="KSA68" s="2"/>
      <c r="KSB68" s="2"/>
      <c r="KSC68" s="2"/>
      <c r="KSD68" s="2"/>
      <c r="KSE68" s="2"/>
      <c r="KSF68" s="2"/>
      <c r="KSG68" s="2"/>
      <c r="KSH68" s="2"/>
      <c r="KSI68" s="2"/>
      <c r="KSJ68" s="2"/>
      <c r="KSK68" s="2"/>
      <c r="KSL68" s="2"/>
      <c r="KSM68" s="2"/>
      <c r="KSN68" s="2"/>
      <c r="KSO68" s="2"/>
      <c r="KSP68" s="2"/>
      <c r="KSQ68" s="2"/>
      <c r="KSR68" s="2"/>
      <c r="KSS68" s="2"/>
      <c r="KST68" s="2"/>
      <c r="KSU68" s="2"/>
      <c r="KSV68" s="2"/>
      <c r="KSW68" s="2"/>
      <c r="KSX68" s="2"/>
      <c r="KSY68" s="2"/>
      <c r="KSZ68" s="2"/>
      <c r="KTA68" s="2"/>
      <c r="KTB68" s="2"/>
      <c r="KTC68" s="2"/>
      <c r="KTD68" s="2"/>
      <c r="KTE68" s="2"/>
      <c r="KTF68" s="2"/>
      <c r="KTG68" s="2"/>
      <c r="KTH68" s="2"/>
      <c r="KTI68" s="2"/>
      <c r="KTJ68" s="2"/>
      <c r="KTK68" s="2"/>
      <c r="KTL68" s="2"/>
      <c r="KTM68" s="2"/>
      <c r="KTN68" s="2"/>
      <c r="KTO68" s="2"/>
      <c r="KTP68" s="2"/>
      <c r="KTQ68" s="2"/>
      <c r="KTR68" s="2"/>
      <c r="KTS68" s="2"/>
      <c r="KTT68" s="2"/>
      <c r="KTU68" s="2"/>
      <c r="KTV68" s="2"/>
      <c r="KTW68" s="2"/>
      <c r="KTX68" s="2"/>
      <c r="KTY68" s="2"/>
      <c r="KTZ68" s="2"/>
      <c r="KUA68" s="2"/>
      <c r="KUB68" s="2"/>
      <c r="KUC68" s="2"/>
      <c r="KUD68" s="2"/>
      <c r="KUE68" s="2"/>
      <c r="KUF68" s="2"/>
      <c r="KUG68" s="2"/>
      <c r="KUH68" s="2"/>
      <c r="KUI68" s="2"/>
      <c r="KUJ68" s="2"/>
      <c r="KUK68" s="2"/>
      <c r="KUL68" s="2"/>
      <c r="KUM68" s="2"/>
      <c r="KUN68" s="2"/>
      <c r="KUO68" s="2"/>
      <c r="KUP68" s="2"/>
      <c r="KUQ68" s="2"/>
      <c r="KUR68" s="2"/>
      <c r="KUS68" s="2"/>
      <c r="KUT68" s="2"/>
      <c r="KUU68" s="2"/>
      <c r="KUV68" s="2"/>
      <c r="KUW68" s="2"/>
      <c r="KUX68" s="2"/>
      <c r="KUY68" s="2"/>
      <c r="KUZ68" s="2"/>
      <c r="KVA68" s="2"/>
      <c r="KVB68" s="2"/>
      <c r="KVC68" s="2"/>
      <c r="KVD68" s="2"/>
      <c r="KVE68" s="2"/>
      <c r="KVF68" s="2"/>
      <c r="KVG68" s="2"/>
      <c r="KVH68" s="2"/>
      <c r="KVI68" s="2"/>
      <c r="KVJ68" s="2"/>
      <c r="KVK68" s="2"/>
      <c r="KVL68" s="2"/>
      <c r="KVM68" s="2"/>
      <c r="KVN68" s="2"/>
      <c r="KVO68" s="2"/>
      <c r="KVP68" s="2"/>
      <c r="KVQ68" s="2"/>
      <c r="KVR68" s="2"/>
      <c r="KVS68" s="2"/>
      <c r="KVT68" s="2"/>
      <c r="KVU68" s="2"/>
      <c r="KVV68" s="2"/>
      <c r="KVW68" s="2"/>
      <c r="KVX68" s="2"/>
      <c r="KVY68" s="2"/>
      <c r="KVZ68" s="2"/>
      <c r="KWA68" s="2"/>
      <c r="KWB68" s="2"/>
      <c r="KWC68" s="2"/>
      <c r="KWD68" s="2"/>
      <c r="KWE68" s="2"/>
      <c r="KWF68" s="2"/>
      <c r="KWG68" s="2"/>
      <c r="KWH68" s="2"/>
      <c r="KWI68" s="2"/>
      <c r="KWJ68" s="2"/>
      <c r="KWK68" s="2"/>
      <c r="KWL68" s="2"/>
      <c r="KWM68" s="2"/>
      <c r="KWN68" s="2"/>
      <c r="KWO68" s="2"/>
      <c r="KWP68" s="2"/>
      <c r="KWQ68" s="2"/>
      <c r="KWR68" s="2"/>
      <c r="KWS68" s="2"/>
      <c r="KWT68" s="2"/>
      <c r="KWU68" s="2"/>
      <c r="KWV68" s="2"/>
      <c r="KWW68" s="2"/>
      <c r="KWX68" s="2"/>
      <c r="KWY68" s="2"/>
      <c r="KWZ68" s="2"/>
      <c r="KXA68" s="2"/>
      <c r="KXB68" s="2"/>
      <c r="KXC68" s="2"/>
      <c r="KXD68" s="2"/>
      <c r="KXE68" s="2"/>
      <c r="KXF68" s="2"/>
      <c r="KXG68" s="2"/>
      <c r="KXH68" s="2"/>
      <c r="KXI68" s="2"/>
      <c r="KXJ68" s="2"/>
      <c r="KXK68" s="2"/>
      <c r="KXL68" s="2"/>
      <c r="KXM68" s="2"/>
      <c r="KXN68" s="2"/>
      <c r="KXO68" s="2"/>
      <c r="KXP68" s="2"/>
      <c r="KXQ68" s="2"/>
      <c r="KXR68" s="2"/>
      <c r="KXS68" s="2"/>
      <c r="KXT68" s="2"/>
      <c r="KXU68" s="2"/>
      <c r="KXV68" s="2"/>
      <c r="KXW68" s="2"/>
      <c r="KXX68" s="2"/>
      <c r="KXY68" s="2"/>
      <c r="KXZ68" s="2"/>
      <c r="KYA68" s="2"/>
      <c r="KYB68" s="2"/>
      <c r="KYC68" s="2"/>
      <c r="KYD68" s="2"/>
      <c r="KYE68" s="2"/>
      <c r="KYF68" s="2"/>
      <c r="KYG68" s="2"/>
      <c r="KYH68" s="2"/>
      <c r="KYI68" s="2"/>
      <c r="KYJ68" s="2"/>
      <c r="KYK68" s="2"/>
      <c r="KYL68" s="2"/>
      <c r="KYM68" s="2"/>
      <c r="KYN68" s="2"/>
      <c r="KYO68" s="2"/>
      <c r="KYP68" s="2"/>
      <c r="KYQ68" s="2"/>
      <c r="KYR68" s="2"/>
      <c r="KYS68" s="2"/>
      <c r="KYT68" s="2"/>
      <c r="KYU68" s="2"/>
      <c r="KYV68" s="2"/>
      <c r="KYW68" s="2"/>
      <c r="KYX68" s="2"/>
      <c r="KYY68" s="2"/>
      <c r="KYZ68" s="2"/>
      <c r="KZA68" s="2"/>
      <c r="KZB68" s="2"/>
      <c r="KZC68" s="2"/>
      <c r="KZD68" s="2"/>
      <c r="KZE68" s="2"/>
      <c r="KZF68" s="2"/>
      <c r="KZG68" s="2"/>
      <c r="KZH68" s="2"/>
      <c r="KZI68" s="2"/>
      <c r="KZJ68" s="2"/>
      <c r="KZK68" s="2"/>
      <c r="KZL68" s="2"/>
      <c r="KZM68" s="2"/>
      <c r="KZN68" s="2"/>
      <c r="KZO68" s="2"/>
      <c r="KZP68" s="2"/>
      <c r="KZQ68" s="2"/>
      <c r="KZR68" s="2"/>
      <c r="KZS68" s="2"/>
      <c r="KZT68" s="2"/>
      <c r="KZU68" s="2"/>
      <c r="KZV68" s="2"/>
      <c r="KZW68" s="2"/>
      <c r="KZX68" s="2"/>
      <c r="KZY68" s="2"/>
      <c r="KZZ68" s="2"/>
      <c r="LAA68" s="2"/>
      <c r="LAB68" s="2"/>
      <c r="LAC68" s="2"/>
      <c r="LAD68" s="2"/>
      <c r="LAE68" s="2"/>
      <c r="LAF68" s="2"/>
      <c r="LAG68" s="2"/>
      <c r="LAH68" s="2"/>
      <c r="LAI68" s="2"/>
      <c r="LAJ68" s="2"/>
      <c r="LAK68" s="2"/>
      <c r="LAL68" s="2"/>
      <c r="LAM68" s="2"/>
      <c r="LAN68" s="2"/>
      <c r="LAO68" s="2"/>
      <c r="LAP68" s="2"/>
      <c r="LAQ68" s="2"/>
      <c r="LAR68" s="2"/>
      <c r="LAS68" s="2"/>
      <c r="LAT68" s="2"/>
      <c r="LAU68" s="2"/>
      <c r="LAV68" s="2"/>
      <c r="LAW68" s="2"/>
      <c r="LAX68" s="2"/>
      <c r="LAY68" s="2"/>
      <c r="LAZ68" s="2"/>
      <c r="LBA68" s="2"/>
      <c r="LBB68" s="2"/>
      <c r="LBC68" s="2"/>
      <c r="LBD68" s="2"/>
      <c r="LBE68" s="2"/>
      <c r="LBF68" s="2"/>
      <c r="LBG68" s="2"/>
      <c r="LBH68" s="2"/>
      <c r="LBI68" s="2"/>
      <c r="LBJ68" s="2"/>
      <c r="LBK68" s="2"/>
      <c r="LBL68" s="2"/>
      <c r="LBM68" s="2"/>
      <c r="LBN68" s="2"/>
      <c r="LBO68" s="2"/>
      <c r="LBP68" s="2"/>
      <c r="LBQ68" s="2"/>
      <c r="LBR68" s="2"/>
      <c r="LBS68" s="2"/>
      <c r="LBT68" s="2"/>
      <c r="LBU68" s="2"/>
      <c r="LBV68" s="2"/>
      <c r="LBW68" s="2"/>
      <c r="LBX68" s="2"/>
      <c r="LBY68" s="2"/>
      <c r="LBZ68" s="2"/>
      <c r="LCA68" s="2"/>
      <c r="LCB68" s="2"/>
      <c r="LCC68" s="2"/>
      <c r="LCD68" s="2"/>
      <c r="LCE68" s="2"/>
      <c r="LCF68" s="2"/>
      <c r="LCG68" s="2"/>
      <c r="LCH68" s="2"/>
      <c r="LCI68" s="2"/>
      <c r="LCJ68" s="2"/>
      <c r="LCK68" s="2"/>
      <c r="LCL68" s="2"/>
      <c r="LCM68" s="2"/>
      <c r="LCN68" s="2"/>
      <c r="LCO68" s="2"/>
      <c r="LCP68" s="2"/>
      <c r="LCQ68" s="2"/>
      <c r="LCR68" s="2"/>
      <c r="LCS68" s="2"/>
      <c r="LCT68" s="2"/>
      <c r="LCU68" s="2"/>
      <c r="LCV68" s="2"/>
      <c r="LCW68" s="2"/>
      <c r="LCX68" s="2"/>
      <c r="LCY68" s="2"/>
      <c r="LCZ68" s="2"/>
      <c r="LDA68" s="2"/>
      <c r="LDB68" s="2"/>
      <c r="LDC68" s="2"/>
      <c r="LDD68" s="2"/>
      <c r="LDE68" s="2"/>
      <c r="LDF68" s="2"/>
      <c r="LDG68" s="2"/>
      <c r="LDH68" s="2"/>
      <c r="LDI68" s="2"/>
      <c r="LDJ68" s="2"/>
      <c r="LDK68" s="2"/>
      <c r="LDL68" s="2"/>
      <c r="LDM68" s="2"/>
      <c r="LDN68" s="2"/>
      <c r="LDO68" s="2"/>
      <c r="LDP68" s="2"/>
      <c r="LDQ68" s="2"/>
      <c r="LDR68" s="2"/>
      <c r="LDS68" s="2"/>
      <c r="LDT68" s="2"/>
      <c r="LDU68" s="2"/>
      <c r="LDV68" s="2"/>
      <c r="LDW68" s="2"/>
      <c r="LDX68" s="2"/>
      <c r="LDY68" s="2"/>
      <c r="LDZ68" s="2"/>
      <c r="LEA68" s="2"/>
      <c r="LEB68" s="2"/>
      <c r="LEC68" s="2"/>
      <c r="LED68" s="2"/>
      <c r="LEE68" s="2"/>
      <c r="LEF68" s="2"/>
      <c r="LEG68" s="2"/>
      <c r="LEH68" s="2"/>
      <c r="LEI68" s="2"/>
      <c r="LEJ68" s="2"/>
      <c r="LEK68" s="2"/>
      <c r="LEL68" s="2"/>
      <c r="LEM68" s="2"/>
      <c r="LEN68" s="2"/>
      <c r="LEO68" s="2"/>
      <c r="LEP68" s="2"/>
      <c r="LEQ68" s="2"/>
      <c r="LER68" s="2"/>
      <c r="LES68" s="2"/>
      <c r="LET68" s="2"/>
      <c r="LEU68" s="2"/>
      <c r="LEV68" s="2"/>
      <c r="LEW68" s="2"/>
      <c r="LEX68" s="2"/>
      <c r="LEY68" s="2"/>
      <c r="LEZ68" s="2"/>
      <c r="LFA68" s="2"/>
      <c r="LFB68" s="2"/>
      <c r="LFC68" s="2"/>
      <c r="LFD68" s="2"/>
      <c r="LFE68" s="2"/>
      <c r="LFF68" s="2"/>
      <c r="LFG68" s="2"/>
      <c r="LFH68" s="2"/>
      <c r="LFI68" s="2"/>
      <c r="LFJ68" s="2"/>
      <c r="LFK68" s="2"/>
      <c r="LFL68" s="2"/>
      <c r="LFM68" s="2"/>
      <c r="LFN68" s="2"/>
      <c r="LFO68" s="2"/>
      <c r="LFP68" s="2"/>
      <c r="LFQ68" s="2"/>
      <c r="LFR68" s="2"/>
      <c r="LFS68" s="2"/>
      <c r="LFT68" s="2"/>
      <c r="LFU68" s="2"/>
      <c r="LFV68" s="2"/>
      <c r="LFW68" s="2"/>
      <c r="LFX68" s="2"/>
      <c r="LFY68" s="2"/>
      <c r="LFZ68" s="2"/>
      <c r="LGA68" s="2"/>
      <c r="LGB68" s="2"/>
      <c r="LGC68" s="2"/>
      <c r="LGD68" s="2"/>
      <c r="LGE68" s="2"/>
      <c r="LGF68" s="2"/>
      <c r="LGG68" s="2"/>
      <c r="LGH68" s="2"/>
      <c r="LGI68" s="2"/>
      <c r="LGJ68" s="2"/>
      <c r="LGK68" s="2"/>
      <c r="LGL68" s="2"/>
      <c r="LGM68" s="2"/>
      <c r="LGN68" s="2"/>
      <c r="LGO68" s="2"/>
      <c r="LGP68" s="2"/>
      <c r="LGQ68" s="2"/>
      <c r="LGR68" s="2"/>
      <c r="LGS68" s="2"/>
      <c r="LGT68" s="2"/>
      <c r="LGU68" s="2"/>
      <c r="LGV68" s="2"/>
      <c r="LGW68" s="2"/>
      <c r="LGX68" s="2"/>
      <c r="LGY68" s="2"/>
      <c r="LGZ68" s="2"/>
      <c r="LHA68" s="2"/>
      <c r="LHB68" s="2"/>
      <c r="LHC68" s="2"/>
      <c r="LHD68" s="2"/>
      <c r="LHE68" s="2"/>
      <c r="LHF68" s="2"/>
      <c r="LHG68" s="2"/>
      <c r="LHH68" s="2"/>
      <c r="LHI68" s="2"/>
      <c r="LHJ68" s="2"/>
      <c r="LHK68" s="2"/>
      <c r="LHL68" s="2"/>
      <c r="LHM68" s="2"/>
      <c r="LHN68" s="2"/>
      <c r="LHO68" s="2"/>
      <c r="LHP68" s="2"/>
      <c r="LHQ68" s="2"/>
      <c r="LHR68" s="2"/>
      <c r="LHS68" s="2"/>
      <c r="LHT68" s="2"/>
      <c r="LHU68" s="2"/>
      <c r="LHV68" s="2"/>
      <c r="LHW68" s="2"/>
      <c r="LHX68" s="2"/>
      <c r="LHY68" s="2"/>
      <c r="LHZ68" s="2"/>
      <c r="LIA68" s="2"/>
      <c r="LIB68" s="2"/>
      <c r="LIC68" s="2"/>
      <c r="LID68" s="2"/>
      <c r="LIE68" s="2"/>
      <c r="LIF68" s="2"/>
      <c r="LIG68" s="2"/>
      <c r="LIH68" s="2"/>
      <c r="LII68" s="2"/>
      <c r="LIJ68" s="2"/>
      <c r="LIK68" s="2"/>
      <c r="LIL68" s="2"/>
      <c r="LIM68" s="2"/>
      <c r="LIN68" s="2"/>
      <c r="LIO68" s="2"/>
      <c r="LIP68" s="2"/>
      <c r="LIQ68" s="2"/>
      <c r="LIR68" s="2"/>
      <c r="LIS68" s="2"/>
      <c r="LIT68" s="2"/>
      <c r="LIU68" s="2"/>
      <c r="LIV68" s="2"/>
      <c r="LIW68" s="2"/>
      <c r="LIX68" s="2"/>
      <c r="LIY68" s="2"/>
      <c r="LIZ68" s="2"/>
      <c r="LJA68" s="2"/>
      <c r="LJB68" s="2"/>
      <c r="LJC68" s="2"/>
      <c r="LJD68" s="2"/>
      <c r="LJE68" s="2"/>
      <c r="LJF68" s="2"/>
      <c r="LJG68" s="2"/>
      <c r="LJH68" s="2"/>
      <c r="LJI68" s="2"/>
      <c r="LJJ68" s="2"/>
      <c r="LJK68" s="2"/>
      <c r="LJL68" s="2"/>
      <c r="LJM68" s="2"/>
      <c r="LJN68" s="2"/>
      <c r="LJO68" s="2"/>
      <c r="LJP68" s="2"/>
      <c r="LJQ68" s="2"/>
      <c r="LJR68" s="2"/>
      <c r="LJS68" s="2"/>
      <c r="LJT68" s="2"/>
      <c r="LJU68" s="2"/>
      <c r="LJV68" s="2"/>
      <c r="LJW68" s="2"/>
      <c r="LJX68" s="2"/>
      <c r="LJY68" s="2"/>
      <c r="LJZ68" s="2"/>
      <c r="LKA68" s="2"/>
      <c r="LKB68" s="2"/>
      <c r="LKC68" s="2"/>
      <c r="LKD68" s="2"/>
      <c r="LKE68" s="2"/>
      <c r="LKF68" s="2"/>
      <c r="LKG68" s="2"/>
      <c r="LKH68" s="2"/>
      <c r="LKI68" s="2"/>
      <c r="LKJ68" s="2"/>
      <c r="LKK68" s="2"/>
      <c r="LKL68" s="2"/>
      <c r="LKM68" s="2"/>
      <c r="LKN68" s="2"/>
      <c r="LKO68" s="2"/>
      <c r="LKP68" s="2"/>
      <c r="LKQ68" s="2"/>
      <c r="LKR68" s="2"/>
      <c r="LKS68" s="2"/>
      <c r="LKT68" s="2"/>
      <c r="LKU68" s="2"/>
      <c r="LKV68" s="2"/>
      <c r="LKW68" s="2"/>
      <c r="LKX68" s="2"/>
      <c r="LKY68" s="2"/>
      <c r="LKZ68" s="2"/>
      <c r="LLA68" s="2"/>
      <c r="LLB68" s="2"/>
      <c r="LLC68" s="2"/>
      <c r="LLD68" s="2"/>
      <c r="LLE68" s="2"/>
      <c r="LLF68" s="2"/>
      <c r="LLG68" s="2"/>
      <c r="LLH68" s="2"/>
      <c r="LLI68" s="2"/>
      <c r="LLJ68" s="2"/>
      <c r="LLK68" s="2"/>
      <c r="LLL68" s="2"/>
      <c r="LLM68" s="2"/>
      <c r="LLN68" s="2"/>
      <c r="LLO68" s="2"/>
      <c r="LLP68" s="2"/>
      <c r="LLQ68" s="2"/>
      <c r="LLR68" s="2"/>
      <c r="LLS68" s="2"/>
      <c r="LLT68" s="2"/>
      <c r="LLU68" s="2"/>
      <c r="LLV68" s="2"/>
      <c r="LLW68" s="2"/>
      <c r="LLX68" s="2"/>
      <c r="LLY68" s="2"/>
      <c r="LLZ68" s="2"/>
      <c r="LMA68" s="2"/>
      <c r="LMB68" s="2"/>
      <c r="LMC68" s="2"/>
      <c r="LMD68" s="2"/>
      <c r="LME68" s="2"/>
      <c r="LMF68" s="2"/>
      <c r="LMG68" s="2"/>
      <c r="LMH68" s="2"/>
      <c r="LMI68" s="2"/>
      <c r="LMJ68" s="2"/>
      <c r="LMK68" s="2"/>
      <c r="LML68" s="2"/>
      <c r="LMM68" s="2"/>
      <c r="LMN68" s="2"/>
      <c r="LMO68" s="2"/>
      <c r="LMP68" s="2"/>
      <c r="LMQ68" s="2"/>
      <c r="LMR68" s="2"/>
      <c r="LMS68" s="2"/>
      <c r="LMT68" s="2"/>
      <c r="LMU68" s="2"/>
      <c r="LMV68" s="2"/>
      <c r="LMW68" s="2"/>
      <c r="LMX68" s="2"/>
      <c r="LMY68" s="2"/>
      <c r="LMZ68" s="2"/>
      <c r="LNA68" s="2"/>
      <c r="LNB68" s="2"/>
      <c r="LNC68" s="2"/>
      <c r="LND68" s="2"/>
      <c r="LNE68" s="2"/>
      <c r="LNF68" s="2"/>
      <c r="LNG68" s="2"/>
      <c r="LNH68" s="2"/>
      <c r="LNI68" s="2"/>
      <c r="LNJ68" s="2"/>
      <c r="LNK68" s="2"/>
      <c r="LNL68" s="2"/>
      <c r="LNM68" s="2"/>
      <c r="LNN68" s="2"/>
      <c r="LNO68" s="2"/>
      <c r="LNP68" s="2"/>
      <c r="LNQ68" s="2"/>
      <c r="LNR68" s="2"/>
      <c r="LNS68" s="2"/>
      <c r="LNT68" s="2"/>
      <c r="LNU68" s="2"/>
      <c r="LNV68" s="2"/>
      <c r="LNW68" s="2"/>
      <c r="LNX68" s="2"/>
      <c r="LNY68" s="2"/>
      <c r="LNZ68" s="2"/>
      <c r="LOA68" s="2"/>
      <c r="LOB68" s="2"/>
      <c r="LOC68" s="2"/>
      <c r="LOD68" s="2"/>
      <c r="LOE68" s="2"/>
      <c r="LOF68" s="2"/>
      <c r="LOG68" s="2"/>
      <c r="LOH68" s="2"/>
      <c r="LOI68" s="2"/>
      <c r="LOJ68" s="2"/>
      <c r="LOK68" s="2"/>
      <c r="LOL68" s="2"/>
      <c r="LOM68" s="2"/>
      <c r="LON68" s="2"/>
      <c r="LOO68" s="2"/>
      <c r="LOP68" s="2"/>
      <c r="LOQ68" s="2"/>
      <c r="LOR68" s="2"/>
      <c r="LOS68" s="2"/>
      <c r="LOT68" s="2"/>
      <c r="LOU68" s="2"/>
      <c r="LOV68" s="2"/>
      <c r="LOW68" s="2"/>
      <c r="LOX68" s="2"/>
      <c r="LOY68" s="2"/>
      <c r="LOZ68" s="2"/>
      <c r="LPA68" s="2"/>
      <c r="LPB68" s="2"/>
      <c r="LPC68" s="2"/>
      <c r="LPD68" s="2"/>
      <c r="LPE68" s="2"/>
      <c r="LPF68" s="2"/>
      <c r="LPG68" s="2"/>
      <c r="LPH68" s="2"/>
      <c r="LPI68" s="2"/>
      <c r="LPJ68" s="2"/>
      <c r="LPK68" s="2"/>
      <c r="LPL68" s="2"/>
      <c r="LPM68" s="2"/>
      <c r="LPN68" s="2"/>
      <c r="LPO68" s="2"/>
      <c r="LPP68" s="2"/>
      <c r="LPQ68" s="2"/>
      <c r="LPR68" s="2"/>
      <c r="LPS68" s="2"/>
      <c r="LPT68" s="2"/>
      <c r="LPU68" s="2"/>
      <c r="LPV68" s="2"/>
      <c r="LPW68" s="2"/>
      <c r="LPX68" s="2"/>
      <c r="LPY68" s="2"/>
      <c r="LPZ68" s="2"/>
      <c r="LQA68" s="2"/>
      <c r="LQB68" s="2"/>
      <c r="LQC68" s="2"/>
      <c r="LQD68" s="2"/>
      <c r="LQE68" s="2"/>
      <c r="LQF68" s="2"/>
      <c r="LQG68" s="2"/>
      <c r="LQH68" s="2"/>
      <c r="LQI68" s="2"/>
      <c r="LQJ68" s="2"/>
      <c r="LQK68" s="2"/>
      <c r="LQL68" s="2"/>
      <c r="LQM68" s="2"/>
      <c r="LQN68" s="2"/>
      <c r="LQO68" s="2"/>
      <c r="LQP68" s="2"/>
      <c r="LQQ68" s="2"/>
      <c r="LQR68" s="2"/>
      <c r="LQS68" s="2"/>
      <c r="LQT68" s="2"/>
      <c r="LQU68" s="2"/>
      <c r="LQV68" s="2"/>
      <c r="LQW68" s="2"/>
      <c r="LQX68" s="2"/>
      <c r="LQY68" s="2"/>
      <c r="LQZ68" s="2"/>
      <c r="LRA68" s="2"/>
      <c r="LRB68" s="2"/>
      <c r="LRC68" s="2"/>
      <c r="LRD68" s="2"/>
      <c r="LRE68" s="2"/>
      <c r="LRF68" s="2"/>
      <c r="LRG68" s="2"/>
      <c r="LRH68" s="2"/>
      <c r="LRI68" s="2"/>
      <c r="LRJ68" s="2"/>
      <c r="LRK68" s="2"/>
      <c r="LRL68" s="2"/>
      <c r="LRM68" s="2"/>
      <c r="LRN68" s="2"/>
      <c r="LRO68" s="2"/>
      <c r="LRP68" s="2"/>
      <c r="LRQ68" s="2"/>
      <c r="LRR68" s="2"/>
      <c r="LRS68" s="2"/>
      <c r="LRT68" s="2"/>
      <c r="LRU68" s="2"/>
      <c r="LRV68" s="2"/>
      <c r="LRW68" s="2"/>
      <c r="LRX68" s="2"/>
      <c r="LRY68" s="2"/>
      <c r="LRZ68" s="2"/>
      <c r="LSA68" s="2"/>
      <c r="LSB68" s="2"/>
      <c r="LSC68" s="2"/>
      <c r="LSD68" s="2"/>
      <c r="LSE68" s="2"/>
      <c r="LSF68" s="2"/>
      <c r="LSG68" s="2"/>
      <c r="LSH68" s="2"/>
      <c r="LSI68" s="2"/>
      <c r="LSJ68" s="2"/>
      <c r="LSK68" s="2"/>
      <c r="LSL68" s="2"/>
      <c r="LSM68" s="2"/>
      <c r="LSN68" s="2"/>
      <c r="LSO68" s="2"/>
      <c r="LSP68" s="2"/>
      <c r="LSQ68" s="2"/>
      <c r="LSR68" s="2"/>
      <c r="LSS68" s="2"/>
      <c r="LST68" s="2"/>
      <c r="LSU68" s="2"/>
      <c r="LSV68" s="2"/>
      <c r="LSW68" s="2"/>
      <c r="LSX68" s="2"/>
      <c r="LSY68" s="2"/>
      <c r="LSZ68" s="2"/>
      <c r="LTA68" s="2"/>
      <c r="LTB68" s="2"/>
      <c r="LTC68" s="2"/>
      <c r="LTD68" s="2"/>
      <c r="LTE68" s="2"/>
      <c r="LTF68" s="2"/>
      <c r="LTG68" s="2"/>
      <c r="LTH68" s="2"/>
      <c r="LTI68" s="2"/>
      <c r="LTJ68" s="2"/>
      <c r="LTK68" s="2"/>
      <c r="LTL68" s="2"/>
      <c r="LTM68" s="2"/>
      <c r="LTN68" s="2"/>
      <c r="LTO68" s="2"/>
      <c r="LTP68" s="2"/>
      <c r="LTQ68" s="2"/>
      <c r="LTR68" s="2"/>
      <c r="LTS68" s="2"/>
      <c r="LTT68" s="2"/>
      <c r="LTU68" s="2"/>
      <c r="LTV68" s="2"/>
      <c r="LTW68" s="2"/>
      <c r="LTX68" s="2"/>
      <c r="LTY68" s="2"/>
      <c r="LTZ68" s="2"/>
      <c r="LUA68" s="2"/>
      <c r="LUB68" s="2"/>
      <c r="LUC68" s="2"/>
      <c r="LUD68" s="2"/>
      <c r="LUE68" s="2"/>
      <c r="LUF68" s="2"/>
      <c r="LUG68" s="2"/>
      <c r="LUH68" s="2"/>
      <c r="LUI68" s="2"/>
      <c r="LUJ68" s="2"/>
      <c r="LUK68" s="2"/>
      <c r="LUL68" s="2"/>
      <c r="LUM68" s="2"/>
      <c r="LUN68" s="2"/>
      <c r="LUO68" s="2"/>
      <c r="LUP68" s="2"/>
      <c r="LUQ68" s="2"/>
      <c r="LUR68" s="2"/>
      <c r="LUS68" s="2"/>
      <c r="LUT68" s="2"/>
      <c r="LUU68" s="2"/>
      <c r="LUV68" s="2"/>
      <c r="LUW68" s="2"/>
      <c r="LUX68" s="2"/>
      <c r="LUY68" s="2"/>
      <c r="LUZ68" s="2"/>
      <c r="LVA68" s="2"/>
      <c r="LVB68" s="2"/>
      <c r="LVC68" s="2"/>
      <c r="LVD68" s="2"/>
      <c r="LVE68" s="2"/>
      <c r="LVF68" s="2"/>
      <c r="LVG68" s="2"/>
      <c r="LVH68" s="2"/>
      <c r="LVI68" s="2"/>
      <c r="LVJ68" s="2"/>
      <c r="LVK68" s="2"/>
      <c r="LVL68" s="2"/>
      <c r="LVM68" s="2"/>
      <c r="LVN68" s="2"/>
      <c r="LVO68" s="2"/>
      <c r="LVP68" s="2"/>
      <c r="LVQ68" s="2"/>
      <c r="LVR68" s="2"/>
      <c r="LVS68" s="2"/>
      <c r="LVT68" s="2"/>
      <c r="LVU68" s="2"/>
      <c r="LVV68" s="2"/>
      <c r="LVW68" s="2"/>
      <c r="LVX68" s="2"/>
      <c r="LVY68" s="2"/>
      <c r="LVZ68" s="2"/>
      <c r="LWA68" s="2"/>
      <c r="LWB68" s="2"/>
      <c r="LWC68" s="2"/>
      <c r="LWD68" s="2"/>
      <c r="LWE68" s="2"/>
      <c r="LWF68" s="2"/>
      <c r="LWG68" s="2"/>
      <c r="LWH68" s="2"/>
      <c r="LWI68" s="2"/>
      <c r="LWJ68" s="2"/>
      <c r="LWK68" s="2"/>
      <c r="LWL68" s="2"/>
      <c r="LWM68" s="2"/>
      <c r="LWN68" s="2"/>
      <c r="LWO68" s="2"/>
      <c r="LWP68" s="2"/>
      <c r="LWQ68" s="2"/>
      <c r="LWR68" s="2"/>
      <c r="LWS68" s="2"/>
      <c r="LWT68" s="2"/>
      <c r="LWU68" s="2"/>
      <c r="LWV68" s="2"/>
      <c r="LWW68" s="2"/>
      <c r="LWX68" s="2"/>
      <c r="LWY68" s="2"/>
      <c r="LWZ68" s="2"/>
      <c r="LXA68" s="2"/>
      <c r="LXB68" s="2"/>
      <c r="LXC68" s="2"/>
      <c r="LXD68" s="2"/>
      <c r="LXE68" s="2"/>
      <c r="LXF68" s="2"/>
      <c r="LXG68" s="2"/>
      <c r="LXH68" s="2"/>
      <c r="LXI68" s="2"/>
      <c r="LXJ68" s="2"/>
      <c r="LXK68" s="2"/>
      <c r="LXL68" s="2"/>
      <c r="LXM68" s="2"/>
      <c r="LXN68" s="2"/>
      <c r="LXO68" s="2"/>
      <c r="LXP68" s="2"/>
      <c r="LXQ68" s="2"/>
      <c r="LXR68" s="2"/>
      <c r="LXS68" s="2"/>
      <c r="LXT68" s="2"/>
      <c r="LXU68" s="2"/>
      <c r="LXV68" s="2"/>
      <c r="LXW68" s="2"/>
      <c r="LXX68" s="2"/>
      <c r="LXY68" s="2"/>
      <c r="LXZ68" s="2"/>
      <c r="LYA68" s="2"/>
      <c r="LYB68" s="2"/>
      <c r="LYC68" s="2"/>
      <c r="LYD68" s="2"/>
      <c r="LYE68" s="2"/>
      <c r="LYF68" s="2"/>
      <c r="LYG68" s="2"/>
      <c r="LYH68" s="2"/>
      <c r="LYI68" s="2"/>
      <c r="LYJ68" s="2"/>
      <c r="LYK68" s="2"/>
      <c r="LYL68" s="2"/>
      <c r="LYM68" s="2"/>
      <c r="LYN68" s="2"/>
      <c r="LYO68" s="2"/>
      <c r="LYP68" s="2"/>
      <c r="LYQ68" s="2"/>
      <c r="LYR68" s="2"/>
      <c r="LYS68" s="2"/>
      <c r="LYT68" s="2"/>
      <c r="LYU68" s="2"/>
      <c r="LYV68" s="2"/>
      <c r="LYW68" s="2"/>
      <c r="LYX68" s="2"/>
      <c r="LYY68" s="2"/>
      <c r="LYZ68" s="2"/>
      <c r="LZA68" s="2"/>
      <c r="LZB68" s="2"/>
      <c r="LZC68" s="2"/>
      <c r="LZD68" s="2"/>
      <c r="LZE68" s="2"/>
      <c r="LZF68" s="2"/>
      <c r="LZG68" s="2"/>
      <c r="LZH68" s="2"/>
      <c r="LZI68" s="2"/>
      <c r="LZJ68" s="2"/>
      <c r="LZK68" s="2"/>
      <c r="LZL68" s="2"/>
      <c r="LZM68" s="2"/>
      <c r="LZN68" s="2"/>
      <c r="LZO68" s="2"/>
      <c r="LZP68" s="2"/>
      <c r="LZQ68" s="2"/>
      <c r="LZR68" s="2"/>
      <c r="LZS68" s="2"/>
      <c r="LZT68" s="2"/>
      <c r="LZU68" s="2"/>
      <c r="LZV68" s="2"/>
      <c r="LZW68" s="2"/>
      <c r="LZX68" s="2"/>
      <c r="LZY68" s="2"/>
      <c r="LZZ68" s="2"/>
      <c r="MAA68" s="2"/>
      <c r="MAB68" s="2"/>
      <c r="MAC68" s="2"/>
      <c r="MAD68" s="2"/>
      <c r="MAE68" s="2"/>
      <c r="MAF68" s="2"/>
      <c r="MAG68" s="2"/>
      <c r="MAH68" s="2"/>
      <c r="MAI68" s="2"/>
      <c r="MAJ68" s="2"/>
      <c r="MAK68" s="2"/>
      <c r="MAL68" s="2"/>
      <c r="MAM68" s="2"/>
      <c r="MAN68" s="2"/>
      <c r="MAO68" s="2"/>
      <c r="MAP68" s="2"/>
      <c r="MAQ68" s="2"/>
      <c r="MAR68" s="2"/>
      <c r="MAS68" s="2"/>
      <c r="MAT68" s="2"/>
      <c r="MAU68" s="2"/>
      <c r="MAV68" s="2"/>
      <c r="MAW68" s="2"/>
      <c r="MAX68" s="2"/>
      <c r="MAY68" s="2"/>
      <c r="MAZ68" s="2"/>
      <c r="MBA68" s="2"/>
      <c r="MBB68" s="2"/>
      <c r="MBC68" s="2"/>
      <c r="MBD68" s="2"/>
      <c r="MBE68" s="2"/>
      <c r="MBF68" s="2"/>
      <c r="MBG68" s="2"/>
      <c r="MBH68" s="2"/>
      <c r="MBI68" s="2"/>
      <c r="MBJ68" s="2"/>
      <c r="MBK68" s="2"/>
      <c r="MBL68" s="2"/>
      <c r="MBM68" s="2"/>
      <c r="MBN68" s="2"/>
      <c r="MBO68" s="2"/>
      <c r="MBP68" s="2"/>
      <c r="MBQ68" s="2"/>
      <c r="MBR68" s="2"/>
      <c r="MBS68" s="2"/>
      <c r="MBT68" s="2"/>
      <c r="MBU68" s="2"/>
      <c r="MBV68" s="2"/>
      <c r="MBW68" s="2"/>
      <c r="MBX68" s="2"/>
      <c r="MBY68" s="2"/>
      <c r="MBZ68" s="2"/>
      <c r="MCA68" s="2"/>
      <c r="MCB68" s="2"/>
      <c r="MCC68" s="2"/>
      <c r="MCD68" s="2"/>
      <c r="MCE68" s="2"/>
      <c r="MCF68" s="2"/>
      <c r="MCG68" s="2"/>
      <c r="MCH68" s="2"/>
      <c r="MCI68" s="2"/>
      <c r="MCJ68" s="2"/>
      <c r="MCK68" s="2"/>
      <c r="MCL68" s="2"/>
      <c r="MCM68" s="2"/>
      <c r="MCN68" s="2"/>
      <c r="MCO68" s="2"/>
      <c r="MCP68" s="2"/>
      <c r="MCQ68" s="2"/>
      <c r="MCR68" s="2"/>
      <c r="MCS68" s="2"/>
      <c r="MCT68" s="2"/>
      <c r="MCU68" s="2"/>
      <c r="MCV68" s="2"/>
      <c r="MCW68" s="2"/>
      <c r="MCX68" s="2"/>
      <c r="MCY68" s="2"/>
      <c r="MCZ68" s="2"/>
      <c r="MDA68" s="2"/>
      <c r="MDB68" s="2"/>
      <c r="MDC68" s="2"/>
      <c r="MDD68" s="2"/>
      <c r="MDE68" s="2"/>
      <c r="MDF68" s="2"/>
      <c r="MDG68" s="2"/>
      <c r="MDH68" s="2"/>
      <c r="MDI68" s="2"/>
      <c r="MDJ68" s="2"/>
      <c r="MDK68" s="2"/>
      <c r="MDL68" s="2"/>
      <c r="MDM68" s="2"/>
      <c r="MDN68" s="2"/>
      <c r="MDO68" s="2"/>
      <c r="MDP68" s="2"/>
      <c r="MDQ68" s="2"/>
      <c r="MDR68" s="2"/>
      <c r="MDS68" s="2"/>
      <c r="MDT68" s="2"/>
      <c r="MDU68" s="2"/>
      <c r="MDV68" s="2"/>
      <c r="MDW68" s="2"/>
      <c r="MDX68" s="2"/>
      <c r="MDY68" s="2"/>
      <c r="MDZ68" s="2"/>
      <c r="MEA68" s="2"/>
      <c r="MEB68" s="2"/>
      <c r="MEC68" s="2"/>
      <c r="MED68" s="2"/>
      <c r="MEE68" s="2"/>
      <c r="MEF68" s="2"/>
      <c r="MEG68" s="2"/>
      <c r="MEH68" s="2"/>
      <c r="MEI68" s="2"/>
      <c r="MEJ68" s="2"/>
      <c r="MEK68" s="2"/>
      <c r="MEL68" s="2"/>
      <c r="MEM68" s="2"/>
      <c r="MEN68" s="2"/>
      <c r="MEO68" s="2"/>
      <c r="MEP68" s="2"/>
      <c r="MEQ68" s="2"/>
      <c r="MER68" s="2"/>
      <c r="MES68" s="2"/>
      <c r="MET68" s="2"/>
      <c r="MEU68" s="2"/>
      <c r="MEV68" s="2"/>
      <c r="MEW68" s="2"/>
      <c r="MEX68" s="2"/>
      <c r="MEY68" s="2"/>
      <c r="MEZ68" s="2"/>
      <c r="MFA68" s="2"/>
      <c r="MFB68" s="2"/>
      <c r="MFC68" s="2"/>
      <c r="MFD68" s="2"/>
      <c r="MFE68" s="2"/>
      <c r="MFF68" s="2"/>
      <c r="MFG68" s="2"/>
      <c r="MFH68" s="2"/>
      <c r="MFI68" s="2"/>
      <c r="MFJ68" s="2"/>
      <c r="MFK68" s="2"/>
      <c r="MFL68" s="2"/>
      <c r="MFM68" s="2"/>
      <c r="MFN68" s="2"/>
      <c r="MFO68" s="2"/>
      <c r="MFP68" s="2"/>
      <c r="MFQ68" s="2"/>
      <c r="MFR68" s="2"/>
      <c r="MFS68" s="2"/>
      <c r="MFT68" s="2"/>
      <c r="MFU68" s="2"/>
      <c r="MFV68" s="2"/>
      <c r="MFW68" s="2"/>
      <c r="MFX68" s="2"/>
      <c r="MFY68" s="2"/>
      <c r="MFZ68" s="2"/>
      <c r="MGA68" s="2"/>
      <c r="MGB68" s="2"/>
      <c r="MGC68" s="2"/>
      <c r="MGD68" s="2"/>
      <c r="MGE68" s="2"/>
      <c r="MGF68" s="2"/>
      <c r="MGG68" s="2"/>
      <c r="MGH68" s="2"/>
      <c r="MGI68" s="2"/>
      <c r="MGJ68" s="2"/>
      <c r="MGK68" s="2"/>
      <c r="MGL68" s="2"/>
      <c r="MGM68" s="2"/>
      <c r="MGN68" s="2"/>
      <c r="MGO68" s="2"/>
      <c r="MGP68" s="2"/>
      <c r="MGQ68" s="2"/>
      <c r="MGR68" s="2"/>
      <c r="MGS68" s="2"/>
      <c r="MGT68" s="2"/>
      <c r="MGU68" s="2"/>
      <c r="MGV68" s="2"/>
      <c r="MGW68" s="2"/>
      <c r="MGX68" s="2"/>
      <c r="MGY68" s="2"/>
      <c r="MGZ68" s="2"/>
      <c r="MHA68" s="2"/>
      <c r="MHB68" s="2"/>
      <c r="MHC68" s="2"/>
      <c r="MHD68" s="2"/>
      <c r="MHE68" s="2"/>
      <c r="MHF68" s="2"/>
      <c r="MHG68" s="2"/>
      <c r="MHH68" s="2"/>
      <c r="MHI68" s="2"/>
      <c r="MHJ68" s="2"/>
      <c r="MHK68" s="2"/>
      <c r="MHL68" s="2"/>
      <c r="MHM68" s="2"/>
      <c r="MHN68" s="2"/>
      <c r="MHO68" s="2"/>
      <c r="MHP68" s="2"/>
      <c r="MHQ68" s="2"/>
      <c r="MHR68" s="2"/>
      <c r="MHS68" s="2"/>
      <c r="MHT68" s="2"/>
      <c r="MHU68" s="2"/>
      <c r="MHV68" s="2"/>
      <c r="MHW68" s="2"/>
      <c r="MHX68" s="2"/>
      <c r="MHY68" s="2"/>
      <c r="MHZ68" s="2"/>
      <c r="MIA68" s="2"/>
      <c r="MIB68" s="2"/>
      <c r="MIC68" s="2"/>
      <c r="MID68" s="2"/>
      <c r="MIE68" s="2"/>
      <c r="MIF68" s="2"/>
      <c r="MIG68" s="2"/>
      <c r="MIH68" s="2"/>
      <c r="MII68" s="2"/>
      <c r="MIJ68" s="2"/>
      <c r="MIK68" s="2"/>
      <c r="MIL68" s="2"/>
      <c r="MIM68" s="2"/>
      <c r="MIN68" s="2"/>
      <c r="MIO68" s="2"/>
      <c r="MIP68" s="2"/>
      <c r="MIQ68" s="2"/>
      <c r="MIR68" s="2"/>
      <c r="MIS68" s="2"/>
      <c r="MIT68" s="2"/>
      <c r="MIU68" s="2"/>
      <c r="MIV68" s="2"/>
      <c r="MIW68" s="2"/>
      <c r="MIX68" s="2"/>
      <c r="MIY68" s="2"/>
      <c r="MIZ68" s="2"/>
      <c r="MJA68" s="2"/>
      <c r="MJB68" s="2"/>
      <c r="MJC68" s="2"/>
      <c r="MJD68" s="2"/>
      <c r="MJE68" s="2"/>
      <c r="MJF68" s="2"/>
      <c r="MJG68" s="2"/>
      <c r="MJH68" s="2"/>
      <c r="MJI68" s="2"/>
      <c r="MJJ68" s="2"/>
      <c r="MJK68" s="2"/>
      <c r="MJL68" s="2"/>
      <c r="MJM68" s="2"/>
      <c r="MJN68" s="2"/>
      <c r="MJO68" s="2"/>
      <c r="MJP68" s="2"/>
      <c r="MJQ68" s="2"/>
      <c r="MJR68" s="2"/>
      <c r="MJS68" s="2"/>
      <c r="MJT68" s="2"/>
      <c r="MJU68" s="2"/>
      <c r="MJV68" s="2"/>
      <c r="MJW68" s="2"/>
      <c r="MJX68" s="2"/>
      <c r="MJY68" s="2"/>
      <c r="MJZ68" s="2"/>
      <c r="MKA68" s="2"/>
      <c r="MKB68" s="2"/>
      <c r="MKC68" s="2"/>
      <c r="MKD68" s="2"/>
      <c r="MKE68" s="2"/>
      <c r="MKF68" s="2"/>
      <c r="MKG68" s="2"/>
      <c r="MKH68" s="2"/>
      <c r="MKI68" s="2"/>
      <c r="MKJ68" s="2"/>
      <c r="MKK68" s="2"/>
      <c r="MKL68" s="2"/>
      <c r="MKM68" s="2"/>
      <c r="MKN68" s="2"/>
      <c r="MKO68" s="2"/>
      <c r="MKP68" s="2"/>
      <c r="MKQ68" s="2"/>
      <c r="MKR68" s="2"/>
      <c r="MKS68" s="2"/>
      <c r="MKT68" s="2"/>
      <c r="MKU68" s="2"/>
      <c r="MKV68" s="2"/>
      <c r="MKW68" s="2"/>
      <c r="MKX68" s="2"/>
      <c r="MKY68" s="2"/>
      <c r="MKZ68" s="2"/>
      <c r="MLA68" s="2"/>
      <c r="MLB68" s="2"/>
      <c r="MLC68" s="2"/>
      <c r="MLD68" s="2"/>
      <c r="MLE68" s="2"/>
      <c r="MLF68" s="2"/>
      <c r="MLG68" s="2"/>
      <c r="MLH68" s="2"/>
      <c r="MLI68" s="2"/>
      <c r="MLJ68" s="2"/>
      <c r="MLK68" s="2"/>
      <c r="MLL68" s="2"/>
      <c r="MLM68" s="2"/>
      <c r="MLN68" s="2"/>
      <c r="MLO68" s="2"/>
      <c r="MLP68" s="2"/>
      <c r="MLQ68" s="2"/>
      <c r="MLR68" s="2"/>
      <c r="MLS68" s="2"/>
      <c r="MLT68" s="2"/>
      <c r="MLU68" s="2"/>
      <c r="MLV68" s="2"/>
      <c r="MLW68" s="2"/>
      <c r="MLX68" s="2"/>
      <c r="MLY68" s="2"/>
      <c r="MLZ68" s="2"/>
      <c r="MMA68" s="2"/>
      <c r="MMB68" s="2"/>
      <c r="MMC68" s="2"/>
      <c r="MMD68" s="2"/>
      <c r="MME68" s="2"/>
      <c r="MMF68" s="2"/>
      <c r="MMG68" s="2"/>
      <c r="MMH68" s="2"/>
      <c r="MMI68" s="2"/>
      <c r="MMJ68" s="2"/>
      <c r="MMK68" s="2"/>
      <c r="MML68" s="2"/>
      <c r="MMM68" s="2"/>
      <c r="MMN68" s="2"/>
      <c r="MMO68" s="2"/>
      <c r="MMP68" s="2"/>
      <c r="MMQ68" s="2"/>
      <c r="MMR68" s="2"/>
      <c r="MMS68" s="2"/>
      <c r="MMT68" s="2"/>
      <c r="MMU68" s="2"/>
      <c r="MMV68" s="2"/>
      <c r="MMW68" s="2"/>
      <c r="MMX68" s="2"/>
      <c r="MMY68" s="2"/>
      <c r="MMZ68" s="2"/>
      <c r="MNA68" s="2"/>
      <c r="MNB68" s="2"/>
      <c r="MNC68" s="2"/>
      <c r="MND68" s="2"/>
      <c r="MNE68" s="2"/>
      <c r="MNF68" s="2"/>
      <c r="MNG68" s="2"/>
      <c r="MNH68" s="2"/>
      <c r="MNI68" s="2"/>
      <c r="MNJ68" s="2"/>
      <c r="MNK68" s="2"/>
      <c r="MNL68" s="2"/>
      <c r="MNM68" s="2"/>
      <c r="MNN68" s="2"/>
      <c r="MNO68" s="2"/>
      <c r="MNP68" s="2"/>
      <c r="MNQ68" s="2"/>
      <c r="MNR68" s="2"/>
      <c r="MNS68" s="2"/>
      <c r="MNT68" s="2"/>
      <c r="MNU68" s="2"/>
      <c r="MNV68" s="2"/>
      <c r="MNW68" s="2"/>
      <c r="MNX68" s="2"/>
      <c r="MNY68" s="2"/>
      <c r="MNZ68" s="2"/>
      <c r="MOA68" s="2"/>
      <c r="MOB68" s="2"/>
      <c r="MOC68" s="2"/>
      <c r="MOD68" s="2"/>
      <c r="MOE68" s="2"/>
      <c r="MOF68" s="2"/>
      <c r="MOG68" s="2"/>
      <c r="MOH68" s="2"/>
      <c r="MOI68" s="2"/>
      <c r="MOJ68" s="2"/>
      <c r="MOK68" s="2"/>
      <c r="MOL68" s="2"/>
      <c r="MOM68" s="2"/>
      <c r="MON68" s="2"/>
      <c r="MOO68" s="2"/>
      <c r="MOP68" s="2"/>
      <c r="MOQ68" s="2"/>
      <c r="MOR68" s="2"/>
      <c r="MOS68" s="2"/>
      <c r="MOT68" s="2"/>
      <c r="MOU68" s="2"/>
      <c r="MOV68" s="2"/>
      <c r="MOW68" s="2"/>
      <c r="MOX68" s="2"/>
      <c r="MOY68" s="2"/>
      <c r="MOZ68" s="2"/>
      <c r="MPA68" s="2"/>
      <c r="MPB68" s="2"/>
      <c r="MPC68" s="2"/>
      <c r="MPD68" s="2"/>
      <c r="MPE68" s="2"/>
      <c r="MPF68" s="2"/>
      <c r="MPG68" s="2"/>
      <c r="MPH68" s="2"/>
      <c r="MPI68" s="2"/>
      <c r="MPJ68" s="2"/>
      <c r="MPK68" s="2"/>
      <c r="MPL68" s="2"/>
      <c r="MPM68" s="2"/>
      <c r="MPN68" s="2"/>
      <c r="MPO68" s="2"/>
      <c r="MPP68" s="2"/>
      <c r="MPQ68" s="2"/>
      <c r="MPR68" s="2"/>
      <c r="MPS68" s="2"/>
      <c r="MPT68" s="2"/>
      <c r="MPU68" s="2"/>
      <c r="MPV68" s="2"/>
      <c r="MPW68" s="2"/>
      <c r="MPX68" s="2"/>
      <c r="MPY68" s="2"/>
      <c r="MPZ68" s="2"/>
      <c r="MQA68" s="2"/>
      <c r="MQB68" s="2"/>
      <c r="MQC68" s="2"/>
      <c r="MQD68" s="2"/>
      <c r="MQE68" s="2"/>
      <c r="MQF68" s="2"/>
      <c r="MQG68" s="2"/>
      <c r="MQH68" s="2"/>
      <c r="MQI68" s="2"/>
      <c r="MQJ68" s="2"/>
      <c r="MQK68" s="2"/>
      <c r="MQL68" s="2"/>
      <c r="MQM68" s="2"/>
      <c r="MQN68" s="2"/>
      <c r="MQO68" s="2"/>
      <c r="MQP68" s="2"/>
      <c r="MQQ68" s="2"/>
      <c r="MQR68" s="2"/>
      <c r="MQS68" s="2"/>
      <c r="MQT68" s="2"/>
      <c r="MQU68" s="2"/>
      <c r="MQV68" s="2"/>
      <c r="MQW68" s="2"/>
      <c r="MQX68" s="2"/>
      <c r="MQY68" s="2"/>
      <c r="MQZ68" s="2"/>
      <c r="MRA68" s="2"/>
      <c r="MRB68" s="2"/>
      <c r="MRC68" s="2"/>
      <c r="MRD68" s="2"/>
      <c r="MRE68" s="2"/>
      <c r="MRF68" s="2"/>
      <c r="MRG68" s="2"/>
      <c r="MRH68" s="2"/>
      <c r="MRI68" s="2"/>
      <c r="MRJ68" s="2"/>
      <c r="MRK68" s="2"/>
      <c r="MRL68" s="2"/>
      <c r="MRM68" s="2"/>
      <c r="MRN68" s="2"/>
      <c r="MRO68" s="2"/>
      <c r="MRP68" s="2"/>
      <c r="MRQ68" s="2"/>
      <c r="MRR68" s="2"/>
      <c r="MRS68" s="2"/>
      <c r="MRT68" s="2"/>
      <c r="MRU68" s="2"/>
      <c r="MRV68" s="2"/>
      <c r="MRW68" s="2"/>
      <c r="MRX68" s="2"/>
      <c r="MRY68" s="2"/>
      <c r="MRZ68" s="2"/>
      <c r="MSA68" s="2"/>
      <c r="MSB68" s="2"/>
      <c r="MSC68" s="2"/>
      <c r="MSD68" s="2"/>
      <c r="MSE68" s="2"/>
      <c r="MSF68" s="2"/>
      <c r="MSG68" s="2"/>
      <c r="MSH68" s="2"/>
      <c r="MSI68" s="2"/>
      <c r="MSJ68" s="2"/>
      <c r="MSK68" s="2"/>
      <c r="MSL68" s="2"/>
      <c r="MSM68" s="2"/>
      <c r="MSN68" s="2"/>
      <c r="MSO68" s="2"/>
      <c r="MSP68" s="2"/>
      <c r="MSQ68" s="2"/>
      <c r="MSR68" s="2"/>
      <c r="MSS68" s="2"/>
      <c r="MST68" s="2"/>
      <c r="MSU68" s="2"/>
      <c r="MSV68" s="2"/>
      <c r="MSW68" s="2"/>
      <c r="MSX68" s="2"/>
      <c r="MSY68" s="2"/>
      <c r="MSZ68" s="2"/>
      <c r="MTA68" s="2"/>
      <c r="MTB68" s="2"/>
      <c r="MTC68" s="2"/>
      <c r="MTD68" s="2"/>
      <c r="MTE68" s="2"/>
      <c r="MTF68" s="2"/>
      <c r="MTG68" s="2"/>
      <c r="MTH68" s="2"/>
      <c r="MTI68" s="2"/>
      <c r="MTJ68" s="2"/>
      <c r="MTK68" s="2"/>
      <c r="MTL68" s="2"/>
      <c r="MTM68" s="2"/>
      <c r="MTN68" s="2"/>
      <c r="MTO68" s="2"/>
      <c r="MTP68" s="2"/>
      <c r="MTQ68" s="2"/>
      <c r="MTR68" s="2"/>
      <c r="MTS68" s="2"/>
      <c r="MTT68" s="2"/>
      <c r="MTU68" s="2"/>
      <c r="MTV68" s="2"/>
      <c r="MTW68" s="2"/>
      <c r="MTX68" s="2"/>
      <c r="MTY68" s="2"/>
      <c r="MTZ68" s="2"/>
      <c r="MUA68" s="2"/>
      <c r="MUB68" s="2"/>
      <c r="MUC68" s="2"/>
      <c r="MUD68" s="2"/>
      <c r="MUE68" s="2"/>
      <c r="MUF68" s="2"/>
      <c r="MUG68" s="2"/>
      <c r="MUH68" s="2"/>
      <c r="MUI68" s="2"/>
      <c r="MUJ68" s="2"/>
      <c r="MUK68" s="2"/>
      <c r="MUL68" s="2"/>
      <c r="MUM68" s="2"/>
      <c r="MUN68" s="2"/>
      <c r="MUO68" s="2"/>
      <c r="MUP68" s="2"/>
      <c r="MUQ68" s="2"/>
      <c r="MUR68" s="2"/>
      <c r="MUS68" s="2"/>
      <c r="MUT68" s="2"/>
      <c r="MUU68" s="2"/>
      <c r="MUV68" s="2"/>
      <c r="MUW68" s="2"/>
      <c r="MUX68" s="2"/>
      <c r="MUY68" s="2"/>
      <c r="MUZ68" s="2"/>
      <c r="MVA68" s="2"/>
      <c r="MVB68" s="2"/>
      <c r="MVC68" s="2"/>
      <c r="MVD68" s="2"/>
      <c r="MVE68" s="2"/>
      <c r="MVF68" s="2"/>
      <c r="MVG68" s="2"/>
      <c r="MVH68" s="2"/>
      <c r="MVI68" s="2"/>
      <c r="MVJ68" s="2"/>
      <c r="MVK68" s="2"/>
      <c r="MVL68" s="2"/>
      <c r="MVM68" s="2"/>
      <c r="MVN68" s="2"/>
      <c r="MVO68" s="2"/>
      <c r="MVP68" s="2"/>
      <c r="MVQ68" s="2"/>
      <c r="MVR68" s="2"/>
      <c r="MVS68" s="2"/>
      <c r="MVT68" s="2"/>
      <c r="MVU68" s="2"/>
      <c r="MVV68" s="2"/>
      <c r="MVW68" s="2"/>
      <c r="MVX68" s="2"/>
      <c r="MVY68" s="2"/>
      <c r="MVZ68" s="2"/>
      <c r="MWA68" s="2"/>
      <c r="MWB68" s="2"/>
      <c r="MWC68" s="2"/>
      <c r="MWD68" s="2"/>
      <c r="MWE68" s="2"/>
      <c r="MWF68" s="2"/>
      <c r="MWG68" s="2"/>
      <c r="MWH68" s="2"/>
      <c r="MWI68" s="2"/>
      <c r="MWJ68" s="2"/>
      <c r="MWK68" s="2"/>
      <c r="MWL68" s="2"/>
      <c r="MWM68" s="2"/>
      <c r="MWN68" s="2"/>
      <c r="MWO68" s="2"/>
      <c r="MWP68" s="2"/>
      <c r="MWQ68" s="2"/>
      <c r="MWR68" s="2"/>
      <c r="MWS68" s="2"/>
      <c r="MWT68" s="2"/>
      <c r="MWU68" s="2"/>
      <c r="MWV68" s="2"/>
      <c r="MWW68" s="2"/>
      <c r="MWX68" s="2"/>
      <c r="MWY68" s="2"/>
      <c r="MWZ68" s="2"/>
      <c r="MXA68" s="2"/>
      <c r="MXB68" s="2"/>
      <c r="MXC68" s="2"/>
      <c r="MXD68" s="2"/>
      <c r="MXE68" s="2"/>
      <c r="MXF68" s="2"/>
      <c r="MXG68" s="2"/>
      <c r="MXH68" s="2"/>
      <c r="MXI68" s="2"/>
      <c r="MXJ68" s="2"/>
      <c r="MXK68" s="2"/>
      <c r="MXL68" s="2"/>
      <c r="MXM68" s="2"/>
      <c r="MXN68" s="2"/>
      <c r="MXO68" s="2"/>
      <c r="MXP68" s="2"/>
      <c r="MXQ68" s="2"/>
      <c r="MXR68" s="2"/>
      <c r="MXS68" s="2"/>
      <c r="MXT68" s="2"/>
      <c r="MXU68" s="2"/>
      <c r="MXV68" s="2"/>
      <c r="MXW68" s="2"/>
      <c r="MXX68" s="2"/>
      <c r="MXY68" s="2"/>
      <c r="MXZ68" s="2"/>
      <c r="MYA68" s="2"/>
      <c r="MYB68" s="2"/>
      <c r="MYC68" s="2"/>
      <c r="MYD68" s="2"/>
      <c r="MYE68" s="2"/>
      <c r="MYF68" s="2"/>
      <c r="MYG68" s="2"/>
      <c r="MYH68" s="2"/>
      <c r="MYI68" s="2"/>
      <c r="MYJ68" s="2"/>
      <c r="MYK68" s="2"/>
      <c r="MYL68" s="2"/>
      <c r="MYM68" s="2"/>
      <c r="MYN68" s="2"/>
      <c r="MYO68" s="2"/>
      <c r="MYP68" s="2"/>
      <c r="MYQ68" s="2"/>
      <c r="MYR68" s="2"/>
      <c r="MYS68" s="2"/>
      <c r="MYT68" s="2"/>
      <c r="MYU68" s="2"/>
      <c r="MYV68" s="2"/>
      <c r="MYW68" s="2"/>
      <c r="MYX68" s="2"/>
      <c r="MYY68" s="2"/>
      <c r="MYZ68" s="2"/>
      <c r="MZA68" s="2"/>
      <c r="MZB68" s="2"/>
      <c r="MZC68" s="2"/>
      <c r="MZD68" s="2"/>
      <c r="MZE68" s="2"/>
      <c r="MZF68" s="2"/>
      <c r="MZG68" s="2"/>
      <c r="MZH68" s="2"/>
      <c r="MZI68" s="2"/>
      <c r="MZJ68" s="2"/>
      <c r="MZK68" s="2"/>
      <c r="MZL68" s="2"/>
      <c r="MZM68" s="2"/>
      <c r="MZN68" s="2"/>
      <c r="MZO68" s="2"/>
      <c r="MZP68" s="2"/>
      <c r="MZQ68" s="2"/>
      <c r="MZR68" s="2"/>
      <c r="MZS68" s="2"/>
      <c r="MZT68" s="2"/>
      <c r="MZU68" s="2"/>
      <c r="MZV68" s="2"/>
      <c r="MZW68" s="2"/>
      <c r="MZX68" s="2"/>
      <c r="MZY68" s="2"/>
      <c r="MZZ68" s="2"/>
      <c r="NAA68" s="2"/>
      <c r="NAB68" s="2"/>
      <c r="NAC68" s="2"/>
      <c r="NAD68" s="2"/>
      <c r="NAE68" s="2"/>
      <c r="NAF68" s="2"/>
      <c r="NAG68" s="2"/>
      <c r="NAH68" s="2"/>
      <c r="NAI68" s="2"/>
      <c r="NAJ68" s="2"/>
      <c r="NAK68" s="2"/>
      <c r="NAL68" s="2"/>
      <c r="NAM68" s="2"/>
      <c r="NAN68" s="2"/>
      <c r="NAO68" s="2"/>
      <c r="NAP68" s="2"/>
      <c r="NAQ68" s="2"/>
      <c r="NAR68" s="2"/>
      <c r="NAS68" s="2"/>
      <c r="NAT68" s="2"/>
      <c r="NAU68" s="2"/>
      <c r="NAV68" s="2"/>
      <c r="NAW68" s="2"/>
      <c r="NAX68" s="2"/>
      <c r="NAY68" s="2"/>
      <c r="NAZ68" s="2"/>
      <c r="NBA68" s="2"/>
      <c r="NBB68" s="2"/>
      <c r="NBC68" s="2"/>
      <c r="NBD68" s="2"/>
      <c r="NBE68" s="2"/>
      <c r="NBF68" s="2"/>
      <c r="NBG68" s="2"/>
      <c r="NBH68" s="2"/>
      <c r="NBI68" s="2"/>
      <c r="NBJ68" s="2"/>
      <c r="NBK68" s="2"/>
      <c r="NBL68" s="2"/>
      <c r="NBM68" s="2"/>
      <c r="NBN68" s="2"/>
      <c r="NBO68" s="2"/>
      <c r="NBP68" s="2"/>
      <c r="NBQ68" s="2"/>
      <c r="NBR68" s="2"/>
      <c r="NBS68" s="2"/>
      <c r="NBT68" s="2"/>
      <c r="NBU68" s="2"/>
      <c r="NBV68" s="2"/>
      <c r="NBW68" s="2"/>
      <c r="NBX68" s="2"/>
      <c r="NBY68" s="2"/>
      <c r="NBZ68" s="2"/>
      <c r="NCA68" s="2"/>
      <c r="NCB68" s="2"/>
      <c r="NCC68" s="2"/>
      <c r="NCD68" s="2"/>
      <c r="NCE68" s="2"/>
      <c r="NCF68" s="2"/>
      <c r="NCG68" s="2"/>
      <c r="NCH68" s="2"/>
      <c r="NCI68" s="2"/>
      <c r="NCJ68" s="2"/>
      <c r="NCK68" s="2"/>
      <c r="NCL68" s="2"/>
      <c r="NCM68" s="2"/>
      <c r="NCN68" s="2"/>
      <c r="NCO68" s="2"/>
      <c r="NCP68" s="2"/>
      <c r="NCQ68" s="2"/>
      <c r="NCR68" s="2"/>
      <c r="NCS68" s="2"/>
      <c r="NCT68" s="2"/>
      <c r="NCU68" s="2"/>
      <c r="NCV68" s="2"/>
      <c r="NCW68" s="2"/>
      <c r="NCX68" s="2"/>
      <c r="NCY68" s="2"/>
      <c r="NCZ68" s="2"/>
      <c r="NDA68" s="2"/>
      <c r="NDB68" s="2"/>
      <c r="NDC68" s="2"/>
      <c r="NDD68" s="2"/>
      <c r="NDE68" s="2"/>
      <c r="NDF68" s="2"/>
      <c r="NDG68" s="2"/>
      <c r="NDH68" s="2"/>
      <c r="NDI68" s="2"/>
      <c r="NDJ68" s="2"/>
      <c r="NDK68" s="2"/>
      <c r="NDL68" s="2"/>
      <c r="NDM68" s="2"/>
      <c r="NDN68" s="2"/>
      <c r="NDO68" s="2"/>
      <c r="NDP68" s="2"/>
      <c r="NDQ68" s="2"/>
      <c r="NDR68" s="2"/>
      <c r="NDS68" s="2"/>
      <c r="NDT68" s="2"/>
      <c r="NDU68" s="2"/>
      <c r="NDV68" s="2"/>
      <c r="NDW68" s="2"/>
      <c r="NDX68" s="2"/>
      <c r="NDY68" s="2"/>
      <c r="NDZ68" s="2"/>
      <c r="NEA68" s="2"/>
      <c r="NEB68" s="2"/>
      <c r="NEC68" s="2"/>
      <c r="NED68" s="2"/>
      <c r="NEE68" s="2"/>
      <c r="NEF68" s="2"/>
      <c r="NEG68" s="2"/>
      <c r="NEH68" s="2"/>
      <c r="NEI68" s="2"/>
      <c r="NEJ68" s="2"/>
      <c r="NEK68" s="2"/>
      <c r="NEL68" s="2"/>
      <c r="NEM68" s="2"/>
      <c r="NEN68" s="2"/>
      <c r="NEO68" s="2"/>
      <c r="NEP68" s="2"/>
      <c r="NEQ68" s="2"/>
      <c r="NER68" s="2"/>
      <c r="NES68" s="2"/>
      <c r="NET68" s="2"/>
      <c r="NEU68" s="2"/>
      <c r="NEV68" s="2"/>
      <c r="NEW68" s="2"/>
      <c r="NEX68" s="2"/>
      <c r="NEY68" s="2"/>
      <c r="NEZ68" s="2"/>
      <c r="NFA68" s="2"/>
      <c r="NFB68" s="2"/>
      <c r="NFC68" s="2"/>
      <c r="NFD68" s="2"/>
      <c r="NFE68" s="2"/>
      <c r="NFF68" s="2"/>
      <c r="NFG68" s="2"/>
      <c r="NFH68" s="2"/>
      <c r="NFI68" s="2"/>
      <c r="NFJ68" s="2"/>
      <c r="NFK68" s="2"/>
      <c r="NFL68" s="2"/>
      <c r="NFM68" s="2"/>
      <c r="NFN68" s="2"/>
      <c r="NFO68" s="2"/>
      <c r="NFP68" s="2"/>
      <c r="NFQ68" s="2"/>
      <c r="NFR68" s="2"/>
      <c r="NFS68" s="2"/>
      <c r="NFT68" s="2"/>
      <c r="NFU68" s="2"/>
      <c r="NFV68" s="2"/>
      <c r="NFW68" s="2"/>
      <c r="NFX68" s="2"/>
      <c r="NFY68" s="2"/>
      <c r="NFZ68" s="2"/>
      <c r="NGA68" s="2"/>
      <c r="NGB68" s="2"/>
      <c r="NGC68" s="2"/>
      <c r="NGD68" s="2"/>
      <c r="NGE68" s="2"/>
      <c r="NGF68" s="2"/>
      <c r="NGG68" s="2"/>
      <c r="NGH68" s="2"/>
      <c r="NGI68" s="2"/>
      <c r="NGJ68" s="2"/>
      <c r="NGK68" s="2"/>
      <c r="NGL68" s="2"/>
      <c r="NGM68" s="2"/>
      <c r="NGN68" s="2"/>
      <c r="NGO68" s="2"/>
      <c r="NGP68" s="2"/>
      <c r="NGQ68" s="2"/>
      <c r="NGR68" s="2"/>
      <c r="NGS68" s="2"/>
      <c r="NGT68" s="2"/>
      <c r="NGU68" s="2"/>
      <c r="NGV68" s="2"/>
      <c r="NGW68" s="2"/>
      <c r="NGX68" s="2"/>
      <c r="NGY68" s="2"/>
      <c r="NGZ68" s="2"/>
      <c r="NHA68" s="2"/>
      <c r="NHB68" s="2"/>
      <c r="NHC68" s="2"/>
      <c r="NHD68" s="2"/>
      <c r="NHE68" s="2"/>
      <c r="NHF68" s="2"/>
      <c r="NHG68" s="2"/>
      <c r="NHH68" s="2"/>
      <c r="NHI68" s="2"/>
      <c r="NHJ68" s="2"/>
      <c r="NHK68" s="2"/>
      <c r="NHL68" s="2"/>
      <c r="NHM68" s="2"/>
      <c r="NHN68" s="2"/>
      <c r="NHO68" s="2"/>
      <c r="NHP68" s="2"/>
      <c r="NHQ68" s="2"/>
      <c r="NHR68" s="2"/>
      <c r="NHS68" s="2"/>
      <c r="NHT68" s="2"/>
      <c r="NHU68" s="2"/>
      <c r="NHV68" s="2"/>
      <c r="NHW68" s="2"/>
      <c r="NHX68" s="2"/>
      <c r="NHY68" s="2"/>
      <c r="NHZ68" s="2"/>
      <c r="NIA68" s="2"/>
      <c r="NIB68" s="2"/>
      <c r="NIC68" s="2"/>
      <c r="NID68" s="2"/>
      <c r="NIE68" s="2"/>
      <c r="NIF68" s="2"/>
      <c r="NIG68" s="2"/>
      <c r="NIH68" s="2"/>
      <c r="NII68" s="2"/>
      <c r="NIJ68" s="2"/>
      <c r="NIK68" s="2"/>
      <c r="NIL68" s="2"/>
      <c r="NIM68" s="2"/>
      <c r="NIN68" s="2"/>
      <c r="NIO68" s="2"/>
      <c r="NIP68" s="2"/>
      <c r="NIQ68" s="2"/>
      <c r="NIR68" s="2"/>
      <c r="NIS68" s="2"/>
      <c r="NIT68" s="2"/>
      <c r="NIU68" s="2"/>
      <c r="NIV68" s="2"/>
      <c r="NIW68" s="2"/>
      <c r="NIX68" s="2"/>
      <c r="NIY68" s="2"/>
      <c r="NIZ68" s="2"/>
      <c r="NJA68" s="2"/>
      <c r="NJB68" s="2"/>
      <c r="NJC68" s="2"/>
      <c r="NJD68" s="2"/>
      <c r="NJE68" s="2"/>
      <c r="NJF68" s="2"/>
      <c r="NJG68" s="2"/>
      <c r="NJH68" s="2"/>
      <c r="NJI68" s="2"/>
      <c r="NJJ68" s="2"/>
      <c r="NJK68" s="2"/>
      <c r="NJL68" s="2"/>
      <c r="NJM68" s="2"/>
      <c r="NJN68" s="2"/>
      <c r="NJO68" s="2"/>
      <c r="NJP68" s="2"/>
      <c r="NJQ68" s="2"/>
      <c r="NJR68" s="2"/>
      <c r="NJS68" s="2"/>
      <c r="NJT68" s="2"/>
      <c r="NJU68" s="2"/>
      <c r="NJV68" s="2"/>
      <c r="NJW68" s="2"/>
      <c r="NJX68" s="2"/>
      <c r="NJY68" s="2"/>
      <c r="NJZ68" s="2"/>
      <c r="NKA68" s="2"/>
      <c r="NKB68" s="2"/>
      <c r="NKC68" s="2"/>
      <c r="NKD68" s="2"/>
      <c r="NKE68" s="2"/>
      <c r="NKF68" s="2"/>
      <c r="NKG68" s="2"/>
      <c r="NKH68" s="2"/>
      <c r="NKI68" s="2"/>
      <c r="NKJ68" s="2"/>
      <c r="NKK68" s="2"/>
      <c r="NKL68" s="2"/>
      <c r="NKM68" s="2"/>
      <c r="NKN68" s="2"/>
      <c r="NKO68" s="2"/>
      <c r="NKP68" s="2"/>
      <c r="NKQ68" s="2"/>
      <c r="NKR68" s="2"/>
      <c r="NKS68" s="2"/>
      <c r="NKT68" s="2"/>
      <c r="NKU68" s="2"/>
      <c r="NKV68" s="2"/>
      <c r="NKW68" s="2"/>
      <c r="NKX68" s="2"/>
      <c r="NKY68" s="2"/>
      <c r="NKZ68" s="2"/>
      <c r="NLA68" s="2"/>
      <c r="NLB68" s="2"/>
      <c r="NLC68" s="2"/>
      <c r="NLD68" s="2"/>
      <c r="NLE68" s="2"/>
      <c r="NLF68" s="2"/>
      <c r="NLG68" s="2"/>
      <c r="NLH68" s="2"/>
      <c r="NLI68" s="2"/>
      <c r="NLJ68" s="2"/>
      <c r="NLK68" s="2"/>
      <c r="NLL68" s="2"/>
      <c r="NLM68" s="2"/>
      <c r="NLN68" s="2"/>
      <c r="NLO68" s="2"/>
      <c r="NLP68" s="2"/>
      <c r="NLQ68" s="2"/>
      <c r="NLR68" s="2"/>
      <c r="NLS68" s="2"/>
      <c r="NLT68" s="2"/>
      <c r="NLU68" s="2"/>
      <c r="NLV68" s="2"/>
      <c r="NLW68" s="2"/>
      <c r="NLX68" s="2"/>
      <c r="NLY68" s="2"/>
      <c r="NLZ68" s="2"/>
      <c r="NMA68" s="2"/>
      <c r="NMB68" s="2"/>
      <c r="NMC68" s="2"/>
      <c r="NMD68" s="2"/>
      <c r="NME68" s="2"/>
      <c r="NMF68" s="2"/>
      <c r="NMG68" s="2"/>
      <c r="NMH68" s="2"/>
      <c r="NMI68" s="2"/>
      <c r="NMJ68" s="2"/>
      <c r="NMK68" s="2"/>
      <c r="NML68" s="2"/>
      <c r="NMM68" s="2"/>
      <c r="NMN68" s="2"/>
      <c r="NMO68" s="2"/>
      <c r="NMP68" s="2"/>
      <c r="NMQ68" s="2"/>
      <c r="NMR68" s="2"/>
      <c r="NMS68" s="2"/>
      <c r="NMT68" s="2"/>
      <c r="NMU68" s="2"/>
      <c r="NMV68" s="2"/>
      <c r="NMW68" s="2"/>
      <c r="NMX68" s="2"/>
      <c r="NMY68" s="2"/>
      <c r="NMZ68" s="2"/>
      <c r="NNA68" s="2"/>
      <c r="NNB68" s="2"/>
      <c r="NNC68" s="2"/>
      <c r="NND68" s="2"/>
      <c r="NNE68" s="2"/>
      <c r="NNF68" s="2"/>
      <c r="NNG68" s="2"/>
      <c r="NNH68" s="2"/>
      <c r="NNI68" s="2"/>
      <c r="NNJ68" s="2"/>
      <c r="NNK68" s="2"/>
      <c r="NNL68" s="2"/>
      <c r="NNM68" s="2"/>
      <c r="NNN68" s="2"/>
      <c r="NNO68" s="2"/>
      <c r="NNP68" s="2"/>
      <c r="NNQ68" s="2"/>
      <c r="NNR68" s="2"/>
      <c r="NNS68" s="2"/>
      <c r="NNT68" s="2"/>
      <c r="NNU68" s="2"/>
      <c r="NNV68" s="2"/>
      <c r="NNW68" s="2"/>
      <c r="NNX68" s="2"/>
      <c r="NNY68" s="2"/>
      <c r="NNZ68" s="2"/>
      <c r="NOA68" s="2"/>
      <c r="NOB68" s="2"/>
      <c r="NOC68" s="2"/>
      <c r="NOD68" s="2"/>
      <c r="NOE68" s="2"/>
      <c r="NOF68" s="2"/>
      <c r="NOG68" s="2"/>
      <c r="NOH68" s="2"/>
      <c r="NOI68" s="2"/>
      <c r="NOJ68" s="2"/>
      <c r="NOK68" s="2"/>
      <c r="NOL68" s="2"/>
      <c r="NOM68" s="2"/>
      <c r="NON68" s="2"/>
      <c r="NOO68" s="2"/>
      <c r="NOP68" s="2"/>
      <c r="NOQ68" s="2"/>
      <c r="NOR68" s="2"/>
      <c r="NOS68" s="2"/>
      <c r="NOT68" s="2"/>
      <c r="NOU68" s="2"/>
      <c r="NOV68" s="2"/>
      <c r="NOW68" s="2"/>
      <c r="NOX68" s="2"/>
      <c r="NOY68" s="2"/>
      <c r="NOZ68" s="2"/>
      <c r="NPA68" s="2"/>
      <c r="NPB68" s="2"/>
      <c r="NPC68" s="2"/>
      <c r="NPD68" s="2"/>
      <c r="NPE68" s="2"/>
      <c r="NPF68" s="2"/>
      <c r="NPG68" s="2"/>
      <c r="NPH68" s="2"/>
      <c r="NPI68" s="2"/>
      <c r="NPJ68" s="2"/>
      <c r="NPK68" s="2"/>
      <c r="NPL68" s="2"/>
      <c r="NPM68" s="2"/>
      <c r="NPN68" s="2"/>
      <c r="NPO68" s="2"/>
      <c r="NPP68" s="2"/>
      <c r="NPQ68" s="2"/>
      <c r="NPR68" s="2"/>
      <c r="NPS68" s="2"/>
      <c r="NPT68" s="2"/>
      <c r="NPU68" s="2"/>
      <c r="NPV68" s="2"/>
      <c r="NPW68" s="2"/>
      <c r="NPX68" s="2"/>
      <c r="NPY68" s="2"/>
      <c r="NPZ68" s="2"/>
      <c r="NQA68" s="2"/>
      <c r="NQB68" s="2"/>
      <c r="NQC68" s="2"/>
      <c r="NQD68" s="2"/>
      <c r="NQE68" s="2"/>
      <c r="NQF68" s="2"/>
      <c r="NQG68" s="2"/>
      <c r="NQH68" s="2"/>
      <c r="NQI68" s="2"/>
      <c r="NQJ68" s="2"/>
      <c r="NQK68" s="2"/>
      <c r="NQL68" s="2"/>
      <c r="NQM68" s="2"/>
      <c r="NQN68" s="2"/>
      <c r="NQO68" s="2"/>
      <c r="NQP68" s="2"/>
      <c r="NQQ68" s="2"/>
      <c r="NQR68" s="2"/>
      <c r="NQS68" s="2"/>
      <c r="NQT68" s="2"/>
      <c r="NQU68" s="2"/>
      <c r="NQV68" s="2"/>
      <c r="NQW68" s="2"/>
      <c r="NQX68" s="2"/>
      <c r="NQY68" s="2"/>
      <c r="NQZ68" s="2"/>
      <c r="NRA68" s="2"/>
      <c r="NRB68" s="2"/>
      <c r="NRC68" s="2"/>
      <c r="NRD68" s="2"/>
      <c r="NRE68" s="2"/>
      <c r="NRF68" s="2"/>
      <c r="NRG68" s="2"/>
      <c r="NRH68" s="2"/>
      <c r="NRI68" s="2"/>
      <c r="NRJ68" s="2"/>
      <c r="NRK68" s="2"/>
      <c r="NRL68" s="2"/>
      <c r="NRM68" s="2"/>
      <c r="NRN68" s="2"/>
      <c r="NRO68" s="2"/>
      <c r="NRP68" s="2"/>
      <c r="NRQ68" s="2"/>
      <c r="NRR68" s="2"/>
      <c r="NRS68" s="2"/>
      <c r="NRT68" s="2"/>
      <c r="NRU68" s="2"/>
      <c r="NRV68" s="2"/>
      <c r="NRW68" s="2"/>
      <c r="NRX68" s="2"/>
      <c r="NRY68" s="2"/>
      <c r="NRZ68" s="2"/>
      <c r="NSA68" s="2"/>
      <c r="NSB68" s="2"/>
      <c r="NSC68" s="2"/>
      <c r="NSD68" s="2"/>
      <c r="NSE68" s="2"/>
      <c r="NSF68" s="2"/>
      <c r="NSG68" s="2"/>
      <c r="NSH68" s="2"/>
      <c r="NSI68" s="2"/>
      <c r="NSJ68" s="2"/>
      <c r="NSK68" s="2"/>
      <c r="NSL68" s="2"/>
      <c r="NSM68" s="2"/>
      <c r="NSN68" s="2"/>
      <c r="NSO68" s="2"/>
      <c r="NSP68" s="2"/>
      <c r="NSQ68" s="2"/>
      <c r="NSR68" s="2"/>
      <c r="NSS68" s="2"/>
      <c r="NST68" s="2"/>
      <c r="NSU68" s="2"/>
      <c r="NSV68" s="2"/>
      <c r="NSW68" s="2"/>
      <c r="NSX68" s="2"/>
      <c r="NSY68" s="2"/>
      <c r="NSZ68" s="2"/>
      <c r="NTA68" s="2"/>
      <c r="NTB68" s="2"/>
      <c r="NTC68" s="2"/>
      <c r="NTD68" s="2"/>
      <c r="NTE68" s="2"/>
      <c r="NTF68" s="2"/>
      <c r="NTG68" s="2"/>
      <c r="NTH68" s="2"/>
      <c r="NTI68" s="2"/>
      <c r="NTJ68" s="2"/>
      <c r="NTK68" s="2"/>
      <c r="NTL68" s="2"/>
      <c r="NTM68" s="2"/>
      <c r="NTN68" s="2"/>
      <c r="NTO68" s="2"/>
      <c r="NTP68" s="2"/>
      <c r="NTQ68" s="2"/>
      <c r="NTR68" s="2"/>
      <c r="NTS68" s="2"/>
      <c r="NTT68" s="2"/>
      <c r="NTU68" s="2"/>
      <c r="NTV68" s="2"/>
      <c r="NTW68" s="2"/>
      <c r="NTX68" s="2"/>
      <c r="NTY68" s="2"/>
      <c r="NTZ68" s="2"/>
      <c r="NUA68" s="2"/>
      <c r="NUB68" s="2"/>
      <c r="NUC68" s="2"/>
      <c r="NUD68" s="2"/>
      <c r="NUE68" s="2"/>
      <c r="NUF68" s="2"/>
      <c r="NUG68" s="2"/>
      <c r="NUH68" s="2"/>
      <c r="NUI68" s="2"/>
      <c r="NUJ68" s="2"/>
      <c r="NUK68" s="2"/>
      <c r="NUL68" s="2"/>
      <c r="NUM68" s="2"/>
      <c r="NUN68" s="2"/>
      <c r="NUO68" s="2"/>
      <c r="NUP68" s="2"/>
      <c r="NUQ68" s="2"/>
      <c r="NUR68" s="2"/>
      <c r="NUS68" s="2"/>
      <c r="NUT68" s="2"/>
      <c r="NUU68" s="2"/>
      <c r="NUV68" s="2"/>
      <c r="NUW68" s="2"/>
      <c r="NUX68" s="2"/>
      <c r="NUY68" s="2"/>
      <c r="NUZ68" s="2"/>
      <c r="NVA68" s="2"/>
      <c r="NVB68" s="2"/>
      <c r="NVC68" s="2"/>
      <c r="NVD68" s="2"/>
      <c r="NVE68" s="2"/>
      <c r="NVF68" s="2"/>
      <c r="NVG68" s="2"/>
      <c r="NVH68" s="2"/>
      <c r="NVI68" s="2"/>
      <c r="NVJ68" s="2"/>
      <c r="NVK68" s="2"/>
      <c r="NVL68" s="2"/>
      <c r="NVM68" s="2"/>
      <c r="NVN68" s="2"/>
      <c r="NVO68" s="2"/>
      <c r="NVP68" s="2"/>
      <c r="NVQ68" s="2"/>
      <c r="NVR68" s="2"/>
      <c r="NVS68" s="2"/>
      <c r="NVT68" s="2"/>
      <c r="NVU68" s="2"/>
      <c r="NVV68" s="2"/>
      <c r="NVW68" s="2"/>
      <c r="NVX68" s="2"/>
      <c r="NVY68" s="2"/>
      <c r="NVZ68" s="2"/>
      <c r="NWA68" s="2"/>
      <c r="NWB68" s="2"/>
      <c r="NWC68" s="2"/>
      <c r="NWD68" s="2"/>
      <c r="NWE68" s="2"/>
      <c r="NWF68" s="2"/>
      <c r="NWG68" s="2"/>
      <c r="NWH68" s="2"/>
      <c r="NWI68" s="2"/>
      <c r="NWJ68" s="2"/>
      <c r="NWK68" s="2"/>
      <c r="NWL68" s="2"/>
      <c r="NWM68" s="2"/>
      <c r="NWN68" s="2"/>
      <c r="NWO68" s="2"/>
      <c r="NWP68" s="2"/>
      <c r="NWQ68" s="2"/>
      <c r="NWR68" s="2"/>
      <c r="NWS68" s="2"/>
      <c r="NWT68" s="2"/>
      <c r="NWU68" s="2"/>
      <c r="NWV68" s="2"/>
      <c r="NWW68" s="2"/>
      <c r="NWX68" s="2"/>
      <c r="NWY68" s="2"/>
      <c r="NWZ68" s="2"/>
      <c r="NXA68" s="2"/>
      <c r="NXB68" s="2"/>
      <c r="NXC68" s="2"/>
      <c r="NXD68" s="2"/>
      <c r="NXE68" s="2"/>
      <c r="NXF68" s="2"/>
      <c r="NXG68" s="2"/>
      <c r="NXH68" s="2"/>
      <c r="NXI68" s="2"/>
      <c r="NXJ68" s="2"/>
      <c r="NXK68" s="2"/>
      <c r="NXL68" s="2"/>
      <c r="NXM68" s="2"/>
      <c r="NXN68" s="2"/>
      <c r="NXO68" s="2"/>
      <c r="NXP68" s="2"/>
      <c r="NXQ68" s="2"/>
      <c r="NXR68" s="2"/>
      <c r="NXS68" s="2"/>
      <c r="NXT68" s="2"/>
      <c r="NXU68" s="2"/>
      <c r="NXV68" s="2"/>
      <c r="NXW68" s="2"/>
      <c r="NXX68" s="2"/>
      <c r="NXY68" s="2"/>
      <c r="NXZ68" s="2"/>
      <c r="NYA68" s="2"/>
      <c r="NYB68" s="2"/>
      <c r="NYC68" s="2"/>
      <c r="NYD68" s="2"/>
      <c r="NYE68" s="2"/>
      <c r="NYF68" s="2"/>
      <c r="NYG68" s="2"/>
      <c r="NYH68" s="2"/>
      <c r="NYI68" s="2"/>
      <c r="NYJ68" s="2"/>
      <c r="NYK68" s="2"/>
      <c r="NYL68" s="2"/>
      <c r="NYM68" s="2"/>
      <c r="NYN68" s="2"/>
      <c r="NYO68" s="2"/>
      <c r="NYP68" s="2"/>
      <c r="NYQ68" s="2"/>
      <c r="NYR68" s="2"/>
      <c r="NYS68" s="2"/>
      <c r="NYT68" s="2"/>
      <c r="NYU68" s="2"/>
      <c r="NYV68" s="2"/>
      <c r="NYW68" s="2"/>
      <c r="NYX68" s="2"/>
      <c r="NYY68" s="2"/>
      <c r="NYZ68" s="2"/>
      <c r="NZA68" s="2"/>
      <c r="NZB68" s="2"/>
      <c r="NZC68" s="2"/>
      <c r="NZD68" s="2"/>
      <c r="NZE68" s="2"/>
      <c r="NZF68" s="2"/>
      <c r="NZG68" s="2"/>
      <c r="NZH68" s="2"/>
      <c r="NZI68" s="2"/>
      <c r="NZJ68" s="2"/>
      <c r="NZK68" s="2"/>
      <c r="NZL68" s="2"/>
      <c r="NZM68" s="2"/>
      <c r="NZN68" s="2"/>
      <c r="NZO68" s="2"/>
      <c r="NZP68" s="2"/>
      <c r="NZQ68" s="2"/>
      <c r="NZR68" s="2"/>
      <c r="NZS68" s="2"/>
      <c r="NZT68" s="2"/>
      <c r="NZU68" s="2"/>
      <c r="NZV68" s="2"/>
      <c r="NZW68" s="2"/>
      <c r="NZX68" s="2"/>
      <c r="NZY68" s="2"/>
      <c r="NZZ68" s="2"/>
      <c r="OAA68" s="2"/>
      <c r="OAB68" s="2"/>
      <c r="OAC68" s="2"/>
      <c r="OAD68" s="2"/>
      <c r="OAE68" s="2"/>
      <c r="OAF68" s="2"/>
      <c r="OAG68" s="2"/>
      <c r="OAH68" s="2"/>
      <c r="OAI68" s="2"/>
      <c r="OAJ68" s="2"/>
      <c r="OAK68" s="2"/>
      <c r="OAL68" s="2"/>
      <c r="OAM68" s="2"/>
      <c r="OAN68" s="2"/>
      <c r="OAO68" s="2"/>
      <c r="OAP68" s="2"/>
      <c r="OAQ68" s="2"/>
      <c r="OAR68" s="2"/>
      <c r="OAS68" s="2"/>
      <c r="OAT68" s="2"/>
      <c r="OAU68" s="2"/>
      <c r="OAV68" s="2"/>
      <c r="OAW68" s="2"/>
      <c r="OAX68" s="2"/>
      <c r="OAY68" s="2"/>
      <c r="OAZ68" s="2"/>
      <c r="OBA68" s="2"/>
      <c r="OBB68" s="2"/>
      <c r="OBC68" s="2"/>
      <c r="OBD68" s="2"/>
      <c r="OBE68" s="2"/>
      <c r="OBF68" s="2"/>
      <c r="OBG68" s="2"/>
      <c r="OBH68" s="2"/>
      <c r="OBI68" s="2"/>
      <c r="OBJ68" s="2"/>
      <c r="OBK68" s="2"/>
      <c r="OBL68" s="2"/>
      <c r="OBM68" s="2"/>
      <c r="OBN68" s="2"/>
      <c r="OBO68" s="2"/>
      <c r="OBP68" s="2"/>
      <c r="OBQ68" s="2"/>
      <c r="OBR68" s="2"/>
      <c r="OBS68" s="2"/>
      <c r="OBT68" s="2"/>
      <c r="OBU68" s="2"/>
      <c r="OBV68" s="2"/>
      <c r="OBW68" s="2"/>
      <c r="OBX68" s="2"/>
      <c r="OBY68" s="2"/>
      <c r="OBZ68" s="2"/>
      <c r="OCA68" s="2"/>
      <c r="OCB68" s="2"/>
      <c r="OCC68" s="2"/>
      <c r="OCD68" s="2"/>
      <c r="OCE68" s="2"/>
      <c r="OCF68" s="2"/>
      <c r="OCG68" s="2"/>
      <c r="OCH68" s="2"/>
      <c r="OCI68" s="2"/>
      <c r="OCJ68" s="2"/>
      <c r="OCK68" s="2"/>
      <c r="OCL68" s="2"/>
      <c r="OCM68" s="2"/>
      <c r="OCN68" s="2"/>
      <c r="OCO68" s="2"/>
      <c r="OCP68" s="2"/>
      <c r="OCQ68" s="2"/>
      <c r="OCR68" s="2"/>
      <c r="OCS68" s="2"/>
      <c r="OCT68" s="2"/>
      <c r="OCU68" s="2"/>
      <c r="OCV68" s="2"/>
      <c r="OCW68" s="2"/>
      <c r="OCX68" s="2"/>
      <c r="OCY68" s="2"/>
      <c r="OCZ68" s="2"/>
      <c r="ODA68" s="2"/>
      <c r="ODB68" s="2"/>
      <c r="ODC68" s="2"/>
      <c r="ODD68" s="2"/>
      <c r="ODE68" s="2"/>
      <c r="ODF68" s="2"/>
      <c r="ODG68" s="2"/>
      <c r="ODH68" s="2"/>
      <c r="ODI68" s="2"/>
      <c r="ODJ68" s="2"/>
      <c r="ODK68" s="2"/>
      <c r="ODL68" s="2"/>
      <c r="ODM68" s="2"/>
      <c r="ODN68" s="2"/>
      <c r="ODO68" s="2"/>
      <c r="ODP68" s="2"/>
      <c r="ODQ68" s="2"/>
      <c r="ODR68" s="2"/>
      <c r="ODS68" s="2"/>
      <c r="ODT68" s="2"/>
      <c r="ODU68" s="2"/>
      <c r="ODV68" s="2"/>
      <c r="ODW68" s="2"/>
      <c r="ODX68" s="2"/>
      <c r="ODY68" s="2"/>
      <c r="ODZ68" s="2"/>
      <c r="OEA68" s="2"/>
      <c r="OEB68" s="2"/>
      <c r="OEC68" s="2"/>
      <c r="OED68" s="2"/>
      <c r="OEE68" s="2"/>
      <c r="OEF68" s="2"/>
      <c r="OEG68" s="2"/>
      <c r="OEH68" s="2"/>
      <c r="OEI68" s="2"/>
      <c r="OEJ68" s="2"/>
      <c r="OEK68" s="2"/>
      <c r="OEL68" s="2"/>
      <c r="OEM68" s="2"/>
      <c r="OEN68" s="2"/>
      <c r="OEO68" s="2"/>
      <c r="OEP68" s="2"/>
      <c r="OEQ68" s="2"/>
      <c r="OER68" s="2"/>
      <c r="OES68" s="2"/>
      <c r="OET68" s="2"/>
      <c r="OEU68" s="2"/>
      <c r="OEV68" s="2"/>
      <c r="OEW68" s="2"/>
      <c r="OEX68" s="2"/>
      <c r="OEY68" s="2"/>
      <c r="OEZ68" s="2"/>
      <c r="OFA68" s="2"/>
      <c r="OFB68" s="2"/>
      <c r="OFC68" s="2"/>
      <c r="OFD68" s="2"/>
      <c r="OFE68" s="2"/>
      <c r="OFF68" s="2"/>
      <c r="OFG68" s="2"/>
      <c r="OFH68" s="2"/>
      <c r="OFI68" s="2"/>
      <c r="OFJ68" s="2"/>
      <c r="OFK68" s="2"/>
      <c r="OFL68" s="2"/>
      <c r="OFM68" s="2"/>
      <c r="OFN68" s="2"/>
      <c r="OFO68" s="2"/>
      <c r="OFP68" s="2"/>
      <c r="OFQ68" s="2"/>
      <c r="OFR68" s="2"/>
      <c r="OFS68" s="2"/>
      <c r="OFT68" s="2"/>
      <c r="OFU68" s="2"/>
      <c r="OFV68" s="2"/>
      <c r="OFW68" s="2"/>
      <c r="OFX68" s="2"/>
      <c r="OFY68" s="2"/>
      <c r="OFZ68" s="2"/>
      <c r="OGA68" s="2"/>
      <c r="OGB68" s="2"/>
      <c r="OGC68" s="2"/>
      <c r="OGD68" s="2"/>
      <c r="OGE68" s="2"/>
      <c r="OGF68" s="2"/>
      <c r="OGG68" s="2"/>
      <c r="OGH68" s="2"/>
      <c r="OGI68" s="2"/>
      <c r="OGJ68" s="2"/>
      <c r="OGK68" s="2"/>
      <c r="OGL68" s="2"/>
      <c r="OGM68" s="2"/>
      <c r="OGN68" s="2"/>
      <c r="OGO68" s="2"/>
      <c r="OGP68" s="2"/>
      <c r="OGQ68" s="2"/>
      <c r="OGR68" s="2"/>
      <c r="OGS68" s="2"/>
      <c r="OGT68" s="2"/>
      <c r="OGU68" s="2"/>
      <c r="OGV68" s="2"/>
      <c r="OGW68" s="2"/>
      <c r="OGX68" s="2"/>
      <c r="OGY68" s="2"/>
      <c r="OGZ68" s="2"/>
      <c r="OHA68" s="2"/>
      <c r="OHB68" s="2"/>
      <c r="OHC68" s="2"/>
      <c r="OHD68" s="2"/>
      <c r="OHE68" s="2"/>
      <c r="OHF68" s="2"/>
      <c r="OHG68" s="2"/>
      <c r="OHH68" s="2"/>
      <c r="OHI68" s="2"/>
      <c r="OHJ68" s="2"/>
      <c r="OHK68" s="2"/>
      <c r="OHL68" s="2"/>
      <c r="OHM68" s="2"/>
      <c r="OHN68" s="2"/>
      <c r="OHO68" s="2"/>
      <c r="OHP68" s="2"/>
      <c r="OHQ68" s="2"/>
      <c r="OHR68" s="2"/>
      <c r="OHS68" s="2"/>
      <c r="OHT68" s="2"/>
      <c r="OHU68" s="2"/>
      <c r="OHV68" s="2"/>
      <c r="OHW68" s="2"/>
      <c r="OHX68" s="2"/>
      <c r="OHY68" s="2"/>
      <c r="OHZ68" s="2"/>
      <c r="OIA68" s="2"/>
      <c r="OIB68" s="2"/>
      <c r="OIC68" s="2"/>
      <c r="OID68" s="2"/>
      <c r="OIE68" s="2"/>
      <c r="OIF68" s="2"/>
      <c r="OIG68" s="2"/>
      <c r="OIH68" s="2"/>
      <c r="OII68" s="2"/>
      <c r="OIJ68" s="2"/>
      <c r="OIK68" s="2"/>
      <c r="OIL68" s="2"/>
      <c r="OIM68" s="2"/>
      <c r="OIN68" s="2"/>
      <c r="OIO68" s="2"/>
      <c r="OIP68" s="2"/>
      <c r="OIQ68" s="2"/>
      <c r="OIR68" s="2"/>
      <c r="OIS68" s="2"/>
      <c r="OIT68" s="2"/>
      <c r="OIU68" s="2"/>
      <c r="OIV68" s="2"/>
      <c r="OIW68" s="2"/>
      <c r="OIX68" s="2"/>
      <c r="OIY68" s="2"/>
      <c r="OIZ68" s="2"/>
      <c r="OJA68" s="2"/>
      <c r="OJB68" s="2"/>
      <c r="OJC68" s="2"/>
      <c r="OJD68" s="2"/>
      <c r="OJE68" s="2"/>
      <c r="OJF68" s="2"/>
      <c r="OJG68" s="2"/>
      <c r="OJH68" s="2"/>
      <c r="OJI68" s="2"/>
      <c r="OJJ68" s="2"/>
      <c r="OJK68" s="2"/>
      <c r="OJL68" s="2"/>
      <c r="OJM68" s="2"/>
      <c r="OJN68" s="2"/>
      <c r="OJO68" s="2"/>
      <c r="OJP68" s="2"/>
      <c r="OJQ68" s="2"/>
      <c r="OJR68" s="2"/>
      <c r="OJS68" s="2"/>
      <c r="OJT68" s="2"/>
      <c r="OJU68" s="2"/>
      <c r="OJV68" s="2"/>
      <c r="OJW68" s="2"/>
      <c r="OJX68" s="2"/>
      <c r="OJY68" s="2"/>
      <c r="OJZ68" s="2"/>
      <c r="OKA68" s="2"/>
      <c r="OKB68" s="2"/>
      <c r="OKC68" s="2"/>
      <c r="OKD68" s="2"/>
      <c r="OKE68" s="2"/>
      <c r="OKF68" s="2"/>
      <c r="OKG68" s="2"/>
      <c r="OKH68" s="2"/>
      <c r="OKI68" s="2"/>
      <c r="OKJ68" s="2"/>
      <c r="OKK68" s="2"/>
      <c r="OKL68" s="2"/>
      <c r="OKM68" s="2"/>
      <c r="OKN68" s="2"/>
      <c r="OKO68" s="2"/>
      <c r="OKP68" s="2"/>
      <c r="OKQ68" s="2"/>
      <c r="OKR68" s="2"/>
      <c r="OKS68" s="2"/>
      <c r="OKT68" s="2"/>
      <c r="OKU68" s="2"/>
      <c r="OKV68" s="2"/>
      <c r="OKW68" s="2"/>
      <c r="OKX68" s="2"/>
      <c r="OKY68" s="2"/>
      <c r="OKZ68" s="2"/>
      <c r="OLA68" s="2"/>
      <c r="OLB68" s="2"/>
      <c r="OLC68" s="2"/>
      <c r="OLD68" s="2"/>
      <c r="OLE68" s="2"/>
      <c r="OLF68" s="2"/>
      <c r="OLG68" s="2"/>
      <c r="OLH68" s="2"/>
      <c r="OLI68" s="2"/>
      <c r="OLJ68" s="2"/>
      <c r="OLK68" s="2"/>
      <c r="OLL68" s="2"/>
      <c r="OLM68" s="2"/>
      <c r="OLN68" s="2"/>
      <c r="OLO68" s="2"/>
      <c r="OLP68" s="2"/>
      <c r="OLQ68" s="2"/>
      <c r="OLR68" s="2"/>
      <c r="OLS68" s="2"/>
      <c r="OLT68" s="2"/>
      <c r="OLU68" s="2"/>
      <c r="OLV68" s="2"/>
      <c r="OLW68" s="2"/>
      <c r="OLX68" s="2"/>
      <c r="OLY68" s="2"/>
      <c r="OLZ68" s="2"/>
      <c r="OMA68" s="2"/>
      <c r="OMB68" s="2"/>
      <c r="OMC68" s="2"/>
      <c r="OMD68" s="2"/>
      <c r="OME68" s="2"/>
      <c r="OMF68" s="2"/>
      <c r="OMG68" s="2"/>
      <c r="OMH68" s="2"/>
      <c r="OMI68" s="2"/>
      <c r="OMJ68" s="2"/>
      <c r="OMK68" s="2"/>
      <c r="OML68" s="2"/>
      <c r="OMM68" s="2"/>
      <c r="OMN68" s="2"/>
      <c r="OMO68" s="2"/>
      <c r="OMP68" s="2"/>
      <c r="OMQ68" s="2"/>
      <c r="OMR68" s="2"/>
      <c r="OMS68" s="2"/>
      <c r="OMT68" s="2"/>
      <c r="OMU68" s="2"/>
      <c r="OMV68" s="2"/>
      <c r="OMW68" s="2"/>
      <c r="OMX68" s="2"/>
      <c r="OMY68" s="2"/>
      <c r="OMZ68" s="2"/>
      <c r="ONA68" s="2"/>
      <c r="ONB68" s="2"/>
      <c r="ONC68" s="2"/>
      <c r="OND68" s="2"/>
      <c r="ONE68" s="2"/>
      <c r="ONF68" s="2"/>
      <c r="ONG68" s="2"/>
      <c r="ONH68" s="2"/>
      <c r="ONI68" s="2"/>
      <c r="ONJ68" s="2"/>
      <c r="ONK68" s="2"/>
      <c r="ONL68" s="2"/>
      <c r="ONM68" s="2"/>
      <c r="ONN68" s="2"/>
      <c r="ONO68" s="2"/>
      <c r="ONP68" s="2"/>
      <c r="ONQ68" s="2"/>
      <c r="ONR68" s="2"/>
      <c r="ONS68" s="2"/>
      <c r="ONT68" s="2"/>
      <c r="ONU68" s="2"/>
      <c r="ONV68" s="2"/>
      <c r="ONW68" s="2"/>
      <c r="ONX68" s="2"/>
      <c r="ONY68" s="2"/>
      <c r="ONZ68" s="2"/>
      <c r="OOA68" s="2"/>
      <c r="OOB68" s="2"/>
      <c r="OOC68" s="2"/>
      <c r="OOD68" s="2"/>
      <c r="OOE68" s="2"/>
      <c r="OOF68" s="2"/>
      <c r="OOG68" s="2"/>
      <c r="OOH68" s="2"/>
      <c r="OOI68" s="2"/>
      <c r="OOJ68" s="2"/>
      <c r="OOK68" s="2"/>
      <c r="OOL68" s="2"/>
      <c r="OOM68" s="2"/>
      <c r="OON68" s="2"/>
      <c r="OOO68" s="2"/>
      <c r="OOP68" s="2"/>
      <c r="OOQ68" s="2"/>
      <c r="OOR68" s="2"/>
      <c r="OOS68" s="2"/>
      <c r="OOT68" s="2"/>
      <c r="OOU68" s="2"/>
      <c r="OOV68" s="2"/>
      <c r="OOW68" s="2"/>
      <c r="OOX68" s="2"/>
      <c r="OOY68" s="2"/>
      <c r="OOZ68" s="2"/>
      <c r="OPA68" s="2"/>
      <c r="OPB68" s="2"/>
      <c r="OPC68" s="2"/>
      <c r="OPD68" s="2"/>
      <c r="OPE68" s="2"/>
      <c r="OPF68" s="2"/>
      <c r="OPG68" s="2"/>
      <c r="OPH68" s="2"/>
      <c r="OPI68" s="2"/>
      <c r="OPJ68" s="2"/>
      <c r="OPK68" s="2"/>
      <c r="OPL68" s="2"/>
      <c r="OPM68" s="2"/>
      <c r="OPN68" s="2"/>
      <c r="OPO68" s="2"/>
      <c r="OPP68" s="2"/>
      <c r="OPQ68" s="2"/>
      <c r="OPR68" s="2"/>
      <c r="OPS68" s="2"/>
      <c r="OPT68" s="2"/>
      <c r="OPU68" s="2"/>
      <c r="OPV68" s="2"/>
      <c r="OPW68" s="2"/>
      <c r="OPX68" s="2"/>
      <c r="OPY68" s="2"/>
      <c r="OPZ68" s="2"/>
      <c r="OQA68" s="2"/>
      <c r="OQB68" s="2"/>
      <c r="OQC68" s="2"/>
      <c r="OQD68" s="2"/>
      <c r="OQE68" s="2"/>
      <c r="OQF68" s="2"/>
      <c r="OQG68" s="2"/>
      <c r="OQH68" s="2"/>
      <c r="OQI68" s="2"/>
      <c r="OQJ68" s="2"/>
      <c r="OQK68" s="2"/>
      <c r="OQL68" s="2"/>
      <c r="OQM68" s="2"/>
      <c r="OQN68" s="2"/>
      <c r="OQO68" s="2"/>
      <c r="OQP68" s="2"/>
      <c r="OQQ68" s="2"/>
      <c r="OQR68" s="2"/>
      <c r="OQS68" s="2"/>
      <c r="OQT68" s="2"/>
      <c r="OQU68" s="2"/>
      <c r="OQV68" s="2"/>
      <c r="OQW68" s="2"/>
      <c r="OQX68" s="2"/>
      <c r="OQY68" s="2"/>
      <c r="OQZ68" s="2"/>
      <c r="ORA68" s="2"/>
      <c r="ORB68" s="2"/>
      <c r="ORC68" s="2"/>
      <c r="ORD68" s="2"/>
      <c r="ORE68" s="2"/>
      <c r="ORF68" s="2"/>
      <c r="ORG68" s="2"/>
      <c r="ORH68" s="2"/>
      <c r="ORI68" s="2"/>
      <c r="ORJ68" s="2"/>
      <c r="ORK68" s="2"/>
      <c r="ORL68" s="2"/>
      <c r="ORM68" s="2"/>
      <c r="ORN68" s="2"/>
      <c r="ORO68" s="2"/>
      <c r="ORP68" s="2"/>
      <c r="ORQ68" s="2"/>
      <c r="ORR68" s="2"/>
      <c r="ORS68" s="2"/>
      <c r="ORT68" s="2"/>
      <c r="ORU68" s="2"/>
      <c r="ORV68" s="2"/>
      <c r="ORW68" s="2"/>
      <c r="ORX68" s="2"/>
      <c r="ORY68" s="2"/>
      <c r="ORZ68" s="2"/>
      <c r="OSA68" s="2"/>
      <c r="OSB68" s="2"/>
      <c r="OSC68" s="2"/>
      <c r="OSD68" s="2"/>
      <c r="OSE68" s="2"/>
      <c r="OSF68" s="2"/>
      <c r="OSG68" s="2"/>
      <c r="OSH68" s="2"/>
      <c r="OSI68" s="2"/>
      <c r="OSJ68" s="2"/>
      <c r="OSK68" s="2"/>
      <c r="OSL68" s="2"/>
      <c r="OSM68" s="2"/>
      <c r="OSN68" s="2"/>
      <c r="OSO68" s="2"/>
      <c r="OSP68" s="2"/>
      <c r="OSQ68" s="2"/>
      <c r="OSR68" s="2"/>
      <c r="OSS68" s="2"/>
      <c r="OST68" s="2"/>
      <c r="OSU68" s="2"/>
      <c r="OSV68" s="2"/>
      <c r="OSW68" s="2"/>
      <c r="OSX68" s="2"/>
      <c r="OSY68" s="2"/>
      <c r="OSZ68" s="2"/>
      <c r="OTA68" s="2"/>
      <c r="OTB68" s="2"/>
      <c r="OTC68" s="2"/>
      <c r="OTD68" s="2"/>
      <c r="OTE68" s="2"/>
      <c r="OTF68" s="2"/>
      <c r="OTG68" s="2"/>
      <c r="OTH68" s="2"/>
      <c r="OTI68" s="2"/>
      <c r="OTJ68" s="2"/>
      <c r="OTK68" s="2"/>
      <c r="OTL68" s="2"/>
      <c r="OTM68" s="2"/>
      <c r="OTN68" s="2"/>
      <c r="OTO68" s="2"/>
      <c r="OTP68" s="2"/>
      <c r="OTQ68" s="2"/>
      <c r="OTR68" s="2"/>
      <c r="OTS68" s="2"/>
      <c r="OTT68" s="2"/>
      <c r="OTU68" s="2"/>
      <c r="OTV68" s="2"/>
      <c r="OTW68" s="2"/>
      <c r="OTX68" s="2"/>
      <c r="OTY68" s="2"/>
      <c r="OTZ68" s="2"/>
      <c r="OUA68" s="2"/>
      <c r="OUB68" s="2"/>
      <c r="OUC68" s="2"/>
      <c r="OUD68" s="2"/>
      <c r="OUE68" s="2"/>
      <c r="OUF68" s="2"/>
      <c r="OUG68" s="2"/>
      <c r="OUH68" s="2"/>
      <c r="OUI68" s="2"/>
      <c r="OUJ68" s="2"/>
      <c r="OUK68" s="2"/>
      <c r="OUL68" s="2"/>
      <c r="OUM68" s="2"/>
      <c r="OUN68" s="2"/>
      <c r="OUO68" s="2"/>
      <c r="OUP68" s="2"/>
      <c r="OUQ68" s="2"/>
      <c r="OUR68" s="2"/>
      <c r="OUS68" s="2"/>
      <c r="OUT68" s="2"/>
      <c r="OUU68" s="2"/>
      <c r="OUV68" s="2"/>
      <c r="OUW68" s="2"/>
      <c r="OUX68" s="2"/>
      <c r="OUY68" s="2"/>
      <c r="OUZ68" s="2"/>
      <c r="OVA68" s="2"/>
      <c r="OVB68" s="2"/>
      <c r="OVC68" s="2"/>
      <c r="OVD68" s="2"/>
      <c r="OVE68" s="2"/>
      <c r="OVF68" s="2"/>
      <c r="OVG68" s="2"/>
      <c r="OVH68" s="2"/>
      <c r="OVI68" s="2"/>
      <c r="OVJ68" s="2"/>
      <c r="OVK68" s="2"/>
      <c r="OVL68" s="2"/>
      <c r="OVM68" s="2"/>
      <c r="OVN68" s="2"/>
      <c r="OVO68" s="2"/>
      <c r="OVP68" s="2"/>
      <c r="OVQ68" s="2"/>
      <c r="OVR68" s="2"/>
      <c r="OVS68" s="2"/>
      <c r="OVT68" s="2"/>
      <c r="OVU68" s="2"/>
      <c r="OVV68" s="2"/>
      <c r="OVW68" s="2"/>
      <c r="OVX68" s="2"/>
      <c r="OVY68" s="2"/>
      <c r="OVZ68" s="2"/>
      <c r="OWA68" s="2"/>
      <c r="OWB68" s="2"/>
      <c r="OWC68" s="2"/>
      <c r="OWD68" s="2"/>
      <c r="OWE68" s="2"/>
      <c r="OWF68" s="2"/>
      <c r="OWG68" s="2"/>
      <c r="OWH68" s="2"/>
      <c r="OWI68" s="2"/>
      <c r="OWJ68" s="2"/>
      <c r="OWK68" s="2"/>
      <c r="OWL68" s="2"/>
      <c r="OWM68" s="2"/>
      <c r="OWN68" s="2"/>
      <c r="OWO68" s="2"/>
      <c r="OWP68" s="2"/>
      <c r="OWQ68" s="2"/>
      <c r="OWR68" s="2"/>
      <c r="OWS68" s="2"/>
      <c r="OWT68" s="2"/>
      <c r="OWU68" s="2"/>
      <c r="OWV68" s="2"/>
      <c r="OWW68" s="2"/>
      <c r="OWX68" s="2"/>
      <c r="OWY68" s="2"/>
      <c r="OWZ68" s="2"/>
      <c r="OXA68" s="2"/>
      <c r="OXB68" s="2"/>
      <c r="OXC68" s="2"/>
      <c r="OXD68" s="2"/>
      <c r="OXE68" s="2"/>
      <c r="OXF68" s="2"/>
      <c r="OXG68" s="2"/>
      <c r="OXH68" s="2"/>
      <c r="OXI68" s="2"/>
      <c r="OXJ68" s="2"/>
      <c r="OXK68" s="2"/>
      <c r="OXL68" s="2"/>
      <c r="OXM68" s="2"/>
      <c r="OXN68" s="2"/>
      <c r="OXO68" s="2"/>
      <c r="OXP68" s="2"/>
      <c r="OXQ68" s="2"/>
      <c r="OXR68" s="2"/>
      <c r="OXS68" s="2"/>
      <c r="OXT68" s="2"/>
      <c r="OXU68" s="2"/>
      <c r="OXV68" s="2"/>
      <c r="OXW68" s="2"/>
      <c r="OXX68" s="2"/>
      <c r="OXY68" s="2"/>
      <c r="OXZ68" s="2"/>
      <c r="OYA68" s="2"/>
      <c r="OYB68" s="2"/>
      <c r="OYC68" s="2"/>
      <c r="OYD68" s="2"/>
      <c r="OYE68" s="2"/>
      <c r="OYF68" s="2"/>
      <c r="OYG68" s="2"/>
      <c r="OYH68" s="2"/>
      <c r="OYI68" s="2"/>
      <c r="OYJ68" s="2"/>
      <c r="OYK68" s="2"/>
      <c r="OYL68" s="2"/>
      <c r="OYM68" s="2"/>
      <c r="OYN68" s="2"/>
      <c r="OYO68" s="2"/>
      <c r="OYP68" s="2"/>
      <c r="OYQ68" s="2"/>
      <c r="OYR68" s="2"/>
      <c r="OYS68" s="2"/>
      <c r="OYT68" s="2"/>
      <c r="OYU68" s="2"/>
      <c r="OYV68" s="2"/>
      <c r="OYW68" s="2"/>
      <c r="OYX68" s="2"/>
      <c r="OYY68" s="2"/>
      <c r="OYZ68" s="2"/>
      <c r="OZA68" s="2"/>
      <c r="OZB68" s="2"/>
      <c r="OZC68" s="2"/>
      <c r="OZD68" s="2"/>
      <c r="OZE68" s="2"/>
      <c r="OZF68" s="2"/>
      <c r="OZG68" s="2"/>
      <c r="OZH68" s="2"/>
      <c r="OZI68" s="2"/>
      <c r="OZJ68" s="2"/>
      <c r="OZK68" s="2"/>
      <c r="OZL68" s="2"/>
      <c r="OZM68" s="2"/>
      <c r="OZN68" s="2"/>
      <c r="OZO68" s="2"/>
      <c r="OZP68" s="2"/>
      <c r="OZQ68" s="2"/>
      <c r="OZR68" s="2"/>
      <c r="OZS68" s="2"/>
      <c r="OZT68" s="2"/>
      <c r="OZU68" s="2"/>
      <c r="OZV68" s="2"/>
      <c r="OZW68" s="2"/>
      <c r="OZX68" s="2"/>
      <c r="OZY68" s="2"/>
      <c r="OZZ68" s="2"/>
      <c r="PAA68" s="2"/>
      <c r="PAB68" s="2"/>
      <c r="PAC68" s="2"/>
      <c r="PAD68" s="2"/>
      <c r="PAE68" s="2"/>
      <c r="PAF68" s="2"/>
      <c r="PAG68" s="2"/>
      <c r="PAH68" s="2"/>
      <c r="PAI68" s="2"/>
      <c r="PAJ68" s="2"/>
      <c r="PAK68" s="2"/>
      <c r="PAL68" s="2"/>
      <c r="PAM68" s="2"/>
      <c r="PAN68" s="2"/>
      <c r="PAO68" s="2"/>
      <c r="PAP68" s="2"/>
      <c r="PAQ68" s="2"/>
      <c r="PAR68" s="2"/>
      <c r="PAS68" s="2"/>
      <c r="PAT68" s="2"/>
      <c r="PAU68" s="2"/>
      <c r="PAV68" s="2"/>
      <c r="PAW68" s="2"/>
      <c r="PAX68" s="2"/>
      <c r="PAY68" s="2"/>
      <c r="PAZ68" s="2"/>
      <c r="PBA68" s="2"/>
      <c r="PBB68" s="2"/>
      <c r="PBC68" s="2"/>
      <c r="PBD68" s="2"/>
      <c r="PBE68" s="2"/>
      <c r="PBF68" s="2"/>
      <c r="PBG68" s="2"/>
      <c r="PBH68" s="2"/>
      <c r="PBI68" s="2"/>
      <c r="PBJ68" s="2"/>
      <c r="PBK68" s="2"/>
      <c r="PBL68" s="2"/>
      <c r="PBM68" s="2"/>
      <c r="PBN68" s="2"/>
      <c r="PBO68" s="2"/>
      <c r="PBP68" s="2"/>
      <c r="PBQ68" s="2"/>
      <c r="PBR68" s="2"/>
      <c r="PBS68" s="2"/>
      <c r="PBT68" s="2"/>
      <c r="PBU68" s="2"/>
      <c r="PBV68" s="2"/>
      <c r="PBW68" s="2"/>
      <c r="PBX68" s="2"/>
      <c r="PBY68" s="2"/>
      <c r="PBZ68" s="2"/>
      <c r="PCA68" s="2"/>
      <c r="PCB68" s="2"/>
      <c r="PCC68" s="2"/>
      <c r="PCD68" s="2"/>
      <c r="PCE68" s="2"/>
      <c r="PCF68" s="2"/>
      <c r="PCG68" s="2"/>
      <c r="PCH68" s="2"/>
      <c r="PCI68" s="2"/>
      <c r="PCJ68" s="2"/>
      <c r="PCK68" s="2"/>
      <c r="PCL68" s="2"/>
      <c r="PCM68" s="2"/>
      <c r="PCN68" s="2"/>
      <c r="PCO68" s="2"/>
      <c r="PCP68" s="2"/>
      <c r="PCQ68" s="2"/>
      <c r="PCR68" s="2"/>
      <c r="PCS68" s="2"/>
      <c r="PCT68" s="2"/>
      <c r="PCU68" s="2"/>
      <c r="PCV68" s="2"/>
      <c r="PCW68" s="2"/>
      <c r="PCX68" s="2"/>
      <c r="PCY68" s="2"/>
      <c r="PCZ68" s="2"/>
      <c r="PDA68" s="2"/>
      <c r="PDB68" s="2"/>
      <c r="PDC68" s="2"/>
      <c r="PDD68" s="2"/>
      <c r="PDE68" s="2"/>
      <c r="PDF68" s="2"/>
      <c r="PDG68" s="2"/>
      <c r="PDH68" s="2"/>
      <c r="PDI68" s="2"/>
      <c r="PDJ68" s="2"/>
      <c r="PDK68" s="2"/>
      <c r="PDL68" s="2"/>
      <c r="PDM68" s="2"/>
      <c r="PDN68" s="2"/>
      <c r="PDO68" s="2"/>
      <c r="PDP68" s="2"/>
      <c r="PDQ68" s="2"/>
      <c r="PDR68" s="2"/>
      <c r="PDS68" s="2"/>
      <c r="PDT68" s="2"/>
      <c r="PDU68" s="2"/>
      <c r="PDV68" s="2"/>
      <c r="PDW68" s="2"/>
      <c r="PDX68" s="2"/>
      <c r="PDY68" s="2"/>
      <c r="PDZ68" s="2"/>
      <c r="PEA68" s="2"/>
      <c r="PEB68" s="2"/>
      <c r="PEC68" s="2"/>
      <c r="PED68" s="2"/>
      <c r="PEE68" s="2"/>
      <c r="PEF68" s="2"/>
      <c r="PEG68" s="2"/>
      <c r="PEH68" s="2"/>
      <c r="PEI68" s="2"/>
      <c r="PEJ68" s="2"/>
      <c r="PEK68" s="2"/>
      <c r="PEL68" s="2"/>
      <c r="PEM68" s="2"/>
      <c r="PEN68" s="2"/>
      <c r="PEO68" s="2"/>
      <c r="PEP68" s="2"/>
      <c r="PEQ68" s="2"/>
      <c r="PER68" s="2"/>
      <c r="PES68" s="2"/>
      <c r="PET68" s="2"/>
      <c r="PEU68" s="2"/>
      <c r="PEV68" s="2"/>
      <c r="PEW68" s="2"/>
      <c r="PEX68" s="2"/>
      <c r="PEY68" s="2"/>
      <c r="PEZ68" s="2"/>
      <c r="PFA68" s="2"/>
      <c r="PFB68" s="2"/>
      <c r="PFC68" s="2"/>
      <c r="PFD68" s="2"/>
      <c r="PFE68" s="2"/>
      <c r="PFF68" s="2"/>
      <c r="PFG68" s="2"/>
      <c r="PFH68" s="2"/>
      <c r="PFI68" s="2"/>
      <c r="PFJ68" s="2"/>
      <c r="PFK68" s="2"/>
      <c r="PFL68" s="2"/>
      <c r="PFM68" s="2"/>
      <c r="PFN68" s="2"/>
      <c r="PFO68" s="2"/>
      <c r="PFP68" s="2"/>
      <c r="PFQ68" s="2"/>
      <c r="PFR68" s="2"/>
      <c r="PFS68" s="2"/>
      <c r="PFT68" s="2"/>
      <c r="PFU68" s="2"/>
      <c r="PFV68" s="2"/>
      <c r="PFW68" s="2"/>
      <c r="PFX68" s="2"/>
      <c r="PFY68" s="2"/>
      <c r="PFZ68" s="2"/>
      <c r="PGA68" s="2"/>
      <c r="PGB68" s="2"/>
      <c r="PGC68" s="2"/>
      <c r="PGD68" s="2"/>
      <c r="PGE68" s="2"/>
      <c r="PGF68" s="2"/>
      <c r="PGG68" s="2"/>
      <c r="PGH68" s="2"/>
      <c r="PGI68" s="2"/>
      <c r="PGJ68" s="2"/>
      <c r="PGK68" s="2"/>
      <c r="PGL68" s="2"/>
      <c r="PGM68" s="2"/>
      <c r="PGN68" s="2"/>
      <c r="PGO68" s="2"/>
      <c r="PGP68" s="2"/>
      <c r="PGQ68" s="2"/>
      <c r="PGR68" s="2"/>
      <c r="PGS68" s="2"/>
      <c r="PGT68" s="2"/>
      <c r="PGU68" s="2"/>
      <c r="PGV68" s="2"/>
      <c r="PGW68" s="2"/>
      <c r="PGX68" s="2"/>
      <c r="PGY68" s="2"/>
      <c r="PGZ68" s="2"/>
      <c r="PHA68" s="2"/>
      <c r="PHB68" s="2"/>
      <c r="PHC68" s="2"/>
      <c r="PHD68" s="2"/>
      <c r="PHE68" s="2"/>
      <c r="PHF68" s="2"/>
      <c r="PHG68" s="2"/>
      <c r="PHH68" s="2"/>
      <c r="PHI68" s="2"/>
      <c r="PHJ68" s="2"/>
      <c r="PHK68" s="2"/>
      <c r="PHL68" s="2"/>
      <c r="PHM68" s="2"/>
      <c r="PHN68" s="2"/>
      <c r="PHO68" s="2"/>
      <c r="PHP68" s="2"/>
      <c r="PHQ68" s="2"/>
      <c r="PHR68" s="2"/>
      <c r="PHS68" s="2"/>
      <c r="PHT68" s="2"/>
      <c r="PHU68" s="2"/>
      <c r="PHV68" s="2"/>
      <c r="PHW68" s="2"/>
      <c r="PHX68" s="2"/>
      <c r="PHY68" s="2"/>
      <c r="PHZ68" s="2"/>
      <c r="PIA68" s="2"/>
      <c r="PIB68" s="2"/>
      <c r="PIC68" s="2"/>
      <c r="PID68" s="2"/>
      <c r="PIE68" s="2"/>
      <c r="PIF68" s="2"/>
      <c r="PIG68" s="2"/>
      <c r="PIH68" s="2"/>
      <c r="PII68" s="2"/>
      <c r="PIJ68" s="2"/>
      <c r="PIK68" s="2"/>
      <c r="PIL68" s="2"/>
      <c r="PIM68" s="2"/>
      <c r="PIN68" s="2"/>
      <c r="PIO68" s="2"/>
      <c r="PIP68" s="2"/>
      <c r="PIQ68" s="2"/>
      <c r="PIR68" s="2"/>
      <c r="PIS68" s="2"/>
      <c r="PIT68" s="2"/>
      <c r="PIU68" s="2"/>
      <c r="PIV68" s="2"/>
      <c r="PIW68" s="2"/>
      <c r="PIX68" s="2"/>
      <c r="PIY68" s="2"/>
      <c r="PIZ68" s="2"/>
      <c r="PJA68" s="2"/>
      <c r="PJB68" s="2"/>
      <c r="PJC68" s="2"/>
      <c r="PJD68" s="2"/>
      <c r="PJE68" s="2"/>
      <c r="PJF68" s="2"/>
      <c r="PJG68" s="2"/>
      <c r="PJH68" s="2"/>
      <c r="PJI68" s="2"/>
      <c r="PJJ68" s="2"/>
      <c r="PJK68" s="2"/>
      <c r="PJL68" s="2"/>
      <c r="PJM68" s="2"/>
      <c r="PJN68" s="2"/>
      <c r="PJO68" s="2"/>
      <c r="PJP68" s="2"/>
      <c r="PJQ68" s="2"/>
      <c r="PJR68" s="2"/>
      <c r="PJS68" s="2"/>
      <c r="PJT68" s="2"/>
      <c r="PJU68" s="2"/>
      <c r="PJV68" s="2"/>
      <c r="PJW68" s="2"/>
      <c r="PJX68" s="2"/>
      <c r="PJY68" s="2"/>
      <c r="PJZ68" s="2"/>
      <c r="PKA68" s="2"/>
      <c r="PKB68" s="2"/>
      <c r="PKC68" s="2"/>
      <c r="PKD68" s="2"/>
      <c r="PKE68" s="2"/>
      <c r="PKF68" s="2"/>
      <c r="PKG68" s="2"/>
      <c r="PKH68" s="2"/>
      <c r="PKI68" s="2"/>
      <c r="PKJ68" s="2"/>
      <c r="PKK68" s="2"/>
      <c r="PKL68" s="2"/>
      <c r="PKM68" s="2"/>
      <c r="PKN68" s="2"/>
      <c r="PKO68" s="2"/>
      <c r="PKP68" s="2"/>
      <c r="PKQ68" s="2"/>
      <c r="PKR68" s="2"/>
      <c r="PKS68" s="2"/>
      <c r="PKT68" s="2"/>
      <c r="PKU68" s="2"/>
      <c r="PKV68" s="2"/>
      <c r="PKW68" s="2"/>
      <c r="PKX68" s="2"/>
      <c r="PKY68" s="2"/>
      <c r="PKZ68" s="2"/>
      <c r="PLA68" s="2"/>
      <c r="PLB68" s="2"/>
      <c r="PLC68" s="2"/>
      <c r="PLD68" s="2"/>
      <c r="PLE68" s="2"/>
      <c r="PLF68" s="2"/>
      <c r="PLG68" s="2"/>
      <c r="PLH68" s="2"/>
      <c r="PLI68" s="2"/>
      <c r="PLJ68" s="2"/>
      <c r="PLK68" s="2"/>
      <c r="PLL68" s="2"/>
      <c r="PLM68" s="2"/>
      <c r="PLN68" s="2"/>
      <c r="PLO68" s="2"/>
      <c r="PLP68" s="2"/>
      <c r="PLQ68" s="2"/>
      <c r="PLR68" s="2"/>
      <c r="PLS68" s="2"/>
      <c r="PLT68" s="2"/>
      <c r="PLU68" s="2"/>
      <c r="PLV68" s="2"/>
      <c r="PLW68" s="2"/>
      <c r="PLX68" s="2"/>
      <c r="PLY68" s="2"/>
      <c r="PLZ68" s="2"/>
      <c r="PMA68" s="2"/>
      <c r="PMB68" s="2"/>
      <c r="PMC68" s="2"/>
      <c r="PMD68" s="2"/>
      <c r="PME68" s="2"/>
      <c r="PMF68" s="2"/>
      <c r="PMG68" s="2"/>
      <c r="PMH68" s="2"/>
      <c r="PMI68" s="2"/>
      <c r="PMJ68" s="2"/>
      <c r="PMK68" s="2"/>
      <c r="PML68" s="2"/>
      <c r="PMM68" s="2"/>
      <c r="PMN68" s="2"/>
      <c r="PMO68" s="2"/>
      <c r="PMP68" s="2"/>
      <c r="PMQ68" s="2"/>
      <c r="PMR68" s="2"/>
      <c r="PMS68" s="2"/>
      <c r="PMT68" s="2"/>
      <c r="PMU68" s="2"/>
      <c r="PMV68" s="2"/>
      <c r="PMW68" s="2"/>
      <c r="PMX68" s="2"/>
      <c r="PMY68" s="2"/>
      <c r="PMZ68" s="2"/>
      <c r="PNA68" s="2"/>
      <c r="PNB68" s="2"/>
      <c r="PNC68" s="2"/>
      <c r="PND68" s="2"/>
      <c r="PNE68" s="2"/>
      <c r="PNF68" s="2"/>
      <c r="PNG68" s="2"/>
      <c r="PNH68" s="2"/>
      <c r="PNI68" s="2"/>
      <c r="PNJ68" s="2"/>
      <c r="PNK68" s="2"/>
      <c r="PNL68" s="2"/>
      <c r="PNM68" s="2"/>
      <c r="PNN68" s="2"/>
      <c r="PNO68" s="2"/>
      <c r="PNP68" s="2"/>
      <c r="PNQ68" s="2"/>
      <c r="PNR68" s="2"/>
      <c r="PNS68" s="2"/>
      <c r="PNT68" s="2"/>
      <c r="PNU68" s="2"/>
      <c r="PNV68" s="2"/>
      <c r="PNW68" s="2"/>
      <c r="PNX68" s="2"/>
      <c r="PNY68" s="2"/>
      <c r="PNZ68" s="2"/>
      <c r="POA68" s="2"/>
      <c r="POB68" s="2"/>
      <c r="POC68" s="2"/>
      <c r="POD68" s="2"/>
      <c r="POE68" s="2"/>
      <c r="POF68" s="2"/>
      <c r="POG68" s="2"/>
      <c r="POH68" s="2"/>
      <c r="POI68" s="2"/>
      <c r="POJ68" s="2"/>
      <c r="POK68" s="2"/>
      <c r="POL68" s="2"/>
      <c r="POM68" s="2"/>
      <c r="PON68" s="2"/>
      <c r="POO68" s="2"/>
      <c r="POP68" s="2"/>
      <c r="POQ68" s="2"/>
      <c r="POR68" s="2"/>
      <c r="POS68" s="2"/>
      <c r="POT68" s="2"/>
      <c r="POU68" s="2"/>
      <c r="POV68" s="2"/>
      <c r="POW68" s="2"/>
      <c r="POX68" s="2"/>
      <c r="POY68" s="2"/>
      <c r="POZ68" s="2"/>
      <c r="PPA68" s="2"/>
      <c r="PPB68" s="2"/>
      <c r="PPC68" s="2"/>
      <c r="PPD68" s="2"/>
      <c r="PPE68" s="2"/>
      <c r="PPF68" s="2"/>
      <c r="PPG68" s="2"/>
      <c r="PPH68" s="2"/>
      <c r="PPI68" s="2"/>
      <c r="PPJ68" s="2"/>
      <c r="PPK68" s="2"/>
      <c r="PPL68" s="2"/>
      <c r="PPM68" s="2"/>
      <c r="PPN68" s="2"/>
      <c r="PPO68" s="2"/>
      <c r="PPP68" s="2"/>
      <c r="PPQ68" s="2"/>
      <c r="PPR68" s="2"/>
      <c r="PPS68" s="2"/>
      <c r="PPT68" s="2"/>
      <c r="PPU68" s="2"/>
      <c r="PPV68" s="2"/>
      <c r="PPW68" s="2"/>
      <c r="PPX68" s="2"/>
      <c r="PPY68" s="2"/>
      <c r="PPZ68" s="2"/>
      <c r="PQA68" s="2"/>
      <c r="PQB68" s="2"/>
      <c r="PQC68" s="2"/>
      <c r="PQD68" s="2"/>
      <c r="PQE68" s="2"/>
      <c r="PQF68" s="2"/>
      <c r="PQG68" s="2"/>
      <c r="PQH68" s="2"/>
      <c r="PQI68" s="2"/>
      <c r="PQJ68" s="2"/>
      <c r="PQK68" s="2"/>
      <c r="PQL68" s="2"/>
      <c r="PQM68" s="2"/>
      <c r="PQN68" s="2"/>
      <c r="PQO68" s="2"/>
      <c r="PQP68" s="2"/>
      <c r="PQQ68" s="2"/>
      <c r="PQR68" s="2"/>
      <c r="PQS68" s="2"/>
      <c r="PQT68" s="2"/>
      <c r="PQU68" s="2"/>
      <c r="PQV68" s="2"/>
      <c r="PQW68" s="2"/>
      <c r="PQX68" s="2"/>
      <c r="PQY68" s="2"/>
      <c r="PQZ68" s="2"/>
      <c r="PRA68" s="2"/>
      <c r="PRB68" s="2"/>
      <c r="PRC68" s="2"/>
      <c r="PRD68" s="2"/>
      <c r="PRE68" s="2"/>
      <c r="PRF68" s="2"/>
      <c r="PRG68" s="2"/>
      <c r="PRH68" s="2"/>
      <c r="PRI68" s="2"/>
      <c r="PRJ68" s="2"/>
      <c r="PRK68" s="2"/>
      <c r="PRL68" s="2"/>
      <c r="PRM68" s="2"/>
      <c r="PRN68" s="2"/>
      <c r="PRO68" s="2"/>
      <c r="PRP68" s="2"/>
      <c r="PRQ68" s="2"/>
      <c r="PRR68" s="2"/>
      <c r="PRS68" s="2"/>
      <c r="PRT68" s="2"/>
      <c r="PRU68" s="2"/>
      <c r="PRV68" s="2"/>
      <c r="PRW68" s="2"/>
      <c r="PRX68" s="2"/>
      <c r="PRY68" s="2"/>
      <c r="PRZ68" s="2"/>
      <c r="PSA68" s="2"/>
      <c r="PSB68" s="2"/>
      <c r="PSC68" s="2"/>
      <c r="PSD68" s="2"/>
      <c r="PSE68" s="2"/>
      <c r="PSF68" s="2"/>
      <c r="PSG68" s="2"/>
      <c r="PSH68" s="2"/>
      <c r="PSI68" s="2"/>
      <c r="PSJ68" s="2"/>
      <c r="PSK68" s="2"/>
      <c r="PSL68" s="2"/>
      <c r="PSM68" s="2"/>
      <c r="PSN68" s="2"/>
      <c r="PSO68" s="2"/>
      <c r="PSP68" s="2"/>
      <c r="PSQ68" s="2"/>
      <c r="PSR68" s="2"/>
      <c r="PSS68" s="2"/>
      <c r="PST68" s="2"/>
      <c r="PSU68" s="2"/>
      <c r="PSV68" s="2"/>
      <c r="PSW68" s="2"/>
      <c r="PSX68" s="2"/>
      <c r="PSY68" s="2"/>
      <c r="PSZ68" s="2"/>
      <c r="PTA68" s="2"/>
      <c r="PTB68" s="2"/>
      <c r="PTC68" s="2"/>
      <c r="PTD68" s="2"/>
      <c r="PTE68" s="2"/>
      <c r="PTF68" s="2"/>
      <c r="PTG68" s="2"/>
      <c r="PTH68" s="2"/>
      <c r="PTI68" s="2"/>
      <c r="PTJ68" s="2"/>
      <c r="PTK68" s="2"/>
      <c r="PTL68" s="2"/>
      <c r="PTM68" s="2"/>
      <c r="PTN68" s="2"/>
      <c r="PTO68" s="2"/>
      <c r="PTP68" s="2"/>
      <c r="PTQ68" s="2"/>
      <c r="PTR68" s="2"/>
      <c r="PTS68" s="2"/>
      <c r="PTT68" s="2"/>
      <c r="PTU68" s="2"/>
      <c r="PTV68" s="2"/>
      <c r="PTW68" s="2"/>
      <c r="PTX68" s="2"/>
      <c r="PTY68" s="2"/>
      <c r="PTZ68" s="2"/>
      <c r="PUA68" s="2"/>
      <c r="PUB68" s="2"/>
      <c r="PUC68" s="2"/>
      <c r="PUD68" s="2"/>
      <c r="PUE68" s="2"/>
      <c r="PUF68" s="2"/>
      <c r="PUG68" s="2"/>
      <c r="PUH68" s="2"/>
      <c r="PUI68" s="2"/>
      <c r="PUJ68" s="2"/>
      <c r="PUK68" s="2"/>
      <c r="PUL68" s="2"/>
      <c r="PUM68" s="2"/>
      <c r="PUN68" s="2"/>
      <c r="PUO68" s="2"/>
      <c r="PUP68" s="2"/>
      <c r="PUQ68" s="2"/>
      <c r="PUR68" s="2"/>
      <c r="PUS68" s="2"/>
      <c r="PUT68" s="2"/>
      <c r="PUU68" s="2"/>
      <c r="PUV68" s="2"/>
      <c r="PUW68" s="2"/>
      <c r="PUX68" s="2"/>
      <c r="PUY68" s="2"/>
      <c r="PUZ68" s="2"/>
      <c r="PVA68" s="2"/>
      <c r="PVB68" s="2"/>
      <c r="PVC68" s="2"/>
      <c r="PVD68" s="2"/>
      <c r="PVE68" s="2"/>
      <c r="PVF68" s="2"/>
      <c r="PVG68" s="2"/>
      <c r="PVH68" s="2"/>
      <c r="PVI68" s="2"/>
      <c r="PVJ68" s="2"/>
      <c r="PVK68" s="2"/>
      <c r="PVL68" s="2"/>
      <c r="PVM68" s="2"/>
      <c r="PVN68" s="2"/>
      <c r="PVO68" s="2"/>
      <c r="PVP68" s="2"/>
      <c r="PVQ68" s="2"/>
      <c r="PVR68" s="2"/>
      <c r="PVS68" s="2"/>
      <c r="PVT68" s="2"/>
      <c r="PVU68" s="2"/>
      <c r="PVV68" s="2"/>
      <c r="PVW68" s="2"/>
      <c r="PVX68" s="2"/>
      <c r="PVY68" s="2"/>
      <c r="PVZ68" s="2"/>
      <c r="PWA68" s="2"/>
      <c r="PWB68" s="2"/>
      <c r="PWC68" s="2"/>
      <c r="PWD68" s="2"/>
      <c r="PWE68" s="2"/>
      <c r="PWF68" s="2"/>
      <c r="PWG68" s="2"/>
      <c r="PWH68" s="2"/>
      <c r="PWI68" s="2"/>
      <c r="PWJ68" s="2"/>
      <c r="PWK68" s="2"/>
      <c r="PWL68" s="2"/>
      <c r="PWM68" s="2"/>
      <c r="PWN68" s="2"/>
      <c r="PWO68" s="2"/>
      <c r="PWP68" s="2"/>
      <c r="PWQ68" s="2"/>
      <c r="PWR68" s="2"/>
      <c r="PWS68" s="2"/>
      <c r="PWT68" s="2"/>
      <c r="PWU68" s="2"/>
      <c r="PWV68" s="2"/>
      <c r="PWW68" s="2"/>
      <c r="PWX68" s="2"/>
      <c r="PWY68" s="2"/>
      <c r="PWZ68" s="2"/>
      <c r="PXA68" s="2"/>
      <c r="PXB68" s="2"/>
      <c r="PXC68" s="2"/>
      <c r="PXD68" s="2"/>
      <c r="PXE68" s="2"/>
      <c r="PXF68" s="2"/>
      <c r="PXG68" s="2"/>
      <c r="PXH68" s="2"/>
      <c r="PXI68" s="2"/>
      <c r="PXJ68" s="2"/>
      <c r="PXK68" s="2"/>
      <c r="PXL68" s="2"/>
      <c r="PXM68" s="2"/>
      <c r="PXN68" s="2"/>
      <c r="PXO68" s="2"/>
      <c r="PXP68" s="2"/>
      <c r="PXQ68" s="2"/>
      <c r="PXR68" s="2"/>
      <c r="PXS68" s="2"/>
      <c r="PXT68" s="2"/>
      <c r="PXU68" s="2"/>
      <c r="PXV68" s="2"/>
      <c r="PXW68" s="2"/>
      <c r="PXX68" s="2"/>
      <c r="PXY68" s="2"/>
      <c r="PXZ68" s="2"/>
      <c r="PYA68" s="2"/>
      <c r="PYB68" s="2"/>
      <c r="PYC68" s="2"/>
      <c r="PYD68" s="2"/>
      <c r="PYE68" s="2"/>
      <c r="PYF68" s="2"/>
      <c r="PYG68" s="2"/>
      <c r="PYH68" s="2"/>
      <c r="PYI68" s="2"/>
      <c r="PYJ68" s="2"/>
      <c r="PYK68" s="2"/>
      <c r="PYL68" s="2"/>
      <c r="PYM68" s="2"/>
      <c r="PYN68" s="2"/>
      <c r="PYO68" s="2"/>
      <c r="PYP68" s="2"/>
      <c r="PYQ68" s="2"/>
      <c r="PYR68" s="2"/>
      <c r="PYS68" s="2"/>
      <c r="PYT68" s="2"/>
      <c r="PYU68" s="2"/>
      <c r="PYV68" s="2"/>
      <c r="PYW68" s="2"/>
      <c r="PYX68" s="2"/>
      <c r="PYY68" s="2"/>
      <c r="PYZ68" s="2"/>
      <c r="PZA68" s="2"/>
      <c r="PZB68" s="2"/>
      <c r="PZC68" s="2"/>
      <c r="PZD68" s="2"/>
      <c r="PZE68" s="2"/>
      <c r="PZF68" s="2"/>
      <c r="PZG68" s="2"/>
      <c r="PZH68" s="2"/>
      <c r="PZI68" s="2"/>
      <c r="PZJ68" s="2"/>
      <c r="PZK68" s="2"/>
      <c r="PZL68" s="2"/>
      <c r="PZM68" s="2"/>
      <c r="PZN68" s="2"/>
      <c r="PZO68" s="2"/>
      <c r="PZP68" s="2"/>
      <c r="PZQ68" s="2"/>
      <c r="PZR68" s="2"/>
      <c r="PZS68" s="2"/>
      <c r="PZT68" s="2"/>
      <c r="PZU68" s="2"/>
      <c r="PZV68" s="2"/>
      <c r="PZW68" s="2"/>
      <c r="PZX68" s="2"/>
      <c r="PZY68" s="2"/>
      <c r="PZZ68" s="2"/>
      <c r="QAA68" s="2"/>
      <c r="QAB68" s="2"/>
      <c r="QAC68" s="2"/>
      <c r="QAD68" s="2"/>
      <c r="QAE68" s="2"/>
      <c r="QAF68" s="2"/>
      <c r="QAG68" s="2"/>
      <c r="QAH68" s="2"/>
      <c r="QAI68" s="2"/>
      <c r="QAJ68" s="2"/>
      <c r="QAK68" s="2"/>
      <c r="QAL68" s="2"/>
      <c r="QAM68" s="2"/>
      <c r="QAN68" s="2"/>
      <c r="QAO68" s="2"/>
      <c r="QAP68" s="2"/>
      <c r="QAQ68" s="2"/>
      <c r="QAR68" s="2"/>
      <c r="QAS68" s="2"/>
      <c r="QAT68" s="2"/>
      <c r="QAU68" s="2"/>
      <c r="QAV68" s="2"/>
      <c r="QAW68" s="2"/>
      <c r="QAX68" s="2"/>
      <c r="QAY68" s="2"/>
      <c r="QAZ68" s="2"/>
      <c r="QBA68" s="2"/>
      <c r="QBB68" s="2"/>
      <c r="QBC68" s="2"/>
      <c r="QBD68" s="2"/>
      <c r="QBE68" s="2"/>
      <c r="QBF68" s="2"/>
      <c r="QBG68" s="2"/>
      <c r="QBH68" s="2"/>
      <c r="QBI68" s="2"/>
      <c r="QBJ68" s="2"/>
      <c r="QBK68" s="2"/>
      <c r="QBL68" s="2"/>
      <c r="QBM68" s="2"/>
      <c r="QBN68" s="2"/>
      <c r="QBO68" s="2"/>
      <c r="QBP68" s="2"/>
      <c r="QBQ68" s="2"/>
      <c r="QBR68" s="2"/>
      <c r="QBS68" s="2"/>
      <c r="QBT68" s="2"/>
      <c r="QBU68" s="2"/>
      <c r="QBV68" s="2"/>
      <c r="QBW68" s="2"/>
      <c r="QBX68" s="2"/>
      <c r="QBY68" s="2"/>
      <c r="QBZ68" s="2"/>
      <c r="QCA68" s="2"/>
      <c r="QCB68" s="2"/>
      <c r="QCC68" s="2"/>
      <c r="QCD68" s="2"/>
      <c r="QCE68" s="2"/>
      <c r="QCF68" s="2"/>
      <c r="QCG68" s="2"/>
      <c r="QCH68" s="2"/>
      <c r="QCI68" s="2"/>
      <c r="QCJ68" s="2"/>
      <c r="QCK68" s="2"/>
      <c r="QCL68" s="2"/>
      <c r="QCM68" s="2"/>
      <c r="QCN68" s="2"/>
      <c r="QCO68" s="2"/>
      <c r="QCP68" s="2"/>
      <c r="QCQ68" s="2"/>
      <c r="QCR68" s="2"/>
      <c r="QCS68" s="2"/>
      <c r="QCT68" s="2"/>
      <c r="QCU68" s="2"/>
      <c r="QCV68" s="2"/>
      <c r="QCW68" s="2"/>
      <c r="QCX68" s="2"/>
      <c r="QCY68" s="2"/>
      <c r="QCZ68" s="2"/>
      <c r="QDA68" s="2"/>
      <c r="QDB68" s="2"/>
      <c r="QDC68" s="2"/>
      <c r="QDD68" s="2"/>
      <c r="QDE68" s="2"/>
      <c r="QDF68" s="2"/>
      <c r="QDG68" s="2"/>
      <c r="QDH68" s="2"/>
      <c r="QDI68" s="2"/>
      <c r="QDJ68" s="2"/>
      <c r="QDK68" s="2"/>
      <c r="QDL68" s="2"/>
      <c r="QDM68" s="2"/>
      <c r="QDN68" s="2"/>
      <c r="QDO68" s="2"/>
      <c r="QDP68" s="2"/>
      <c r="QDQ68" s="2"/>
      <c r="QDR68" s="2"/>
      <c r="QDS68" s="2"/>
      <c r="QDT68" s="2"/>
      <c r="QDU68" s="2"/>
      <c r="QDV68" s="2"/>
      <c r="QDW68" s="2"/>
      <c r="QDX68" s="2"/>
      <c r="QDY68" s="2"/>
      <c r="QDZ68" s="2"/>
      <c r="QEA68" s="2"/>
      <c r="QEB68" s="2"/>
      <c r="QEC68" s="2"/>
      <c r="QED68" s="2"/>
      <c r="QEE68" s="2"/>
      <c r="QEF68" s="2"/>
      <c r="QEG68" s="2"/>
      <c r="QEH68" s="2"/>
      <c r="QEI68" s="2"/>
      <c r="QEJ68" s="2"/>
      <c r="QEK68" s="2"/>
      <c r="QEL68" s="2"/>
      <c r="QEM68" s="2"/>
      <c r="QEN68" s="2"/>
      <c r="QEO68" s="2"/>
      <c r="QEP68" s="2"/>
      <c r="QEQ68" s="2"/>
      <c r="QER68" s="2"/>
      <c r="QES68" s="2"/>
      <c r="QET68" s="2"/>
      <c r="QEU68" s="2"/>
      <c r="QEV68" s="2"/>
      <c r="QEW68" s="2"/>
      <c r="QEX68" s="2"/>
      <c r="QEY68" s="2"/>
      <c r="QEZ68" s="2"/>
      <c r="QFA68" s="2"/>
      <c r="QFB68" s="2"/>
      <c r="QFC68" s="2"/>
      <c r="QFD68" s="2"/>
      <c r="QFE68" s="2"/>
      <c r="QFF68" s="2"/>
      <c r="QFG68" s="2"/>
      <c r="QFH68" s="2"/>
      <c r="QFI68" s="2"/>
      <c r="QFJ68" s="2"/>
      <c r="QFK68" s="2"/>
      <c r="QFL68" s="2"/>
      <c r="QFM68" s="2"/>
      <c r="QFN68" s="2"/>
      <c r="QFO68" s="2"/>
      <c r="QFP68" s="2"/>
      <c r="QFQ68" s="2"/>
      <c r="QFR68" s="2"/>
      <c r="QFS68" s="2"/>
      <c r="QFT68" s="2"/>
      <c r="QFU68" s="2"/>
      <c r="QFV68" s="2"/>
      <c r="QFW68" s="2"/>
      <c r="QFX68" s="2"/>
      <c r="QFY68" s="2"/>
      <c r="QFZ68" s="2"/>
      <c r="QGA68" s="2"/>
      <c r="QGB68" s="2"/>
      <c r="QGC68" s="2"/>
      <c r="QGD68" s="2"/>
      <c r="QGE68" s="2"/>
      <c r="QGF68" s="2"/>
      <c r="QGG68" s="2"/>
      <c r="QGH68" s="2"/>
      <c r="QGI68" s="2"/>
      <c r="QGJ68" s="2"/>
      <c r="QGK68" s="2"/>
      <c r="QGL68" s="2"/>
      <c r="QGM68" s="2"/>
      <c r="QGN68" s="2"/>
      <c r="QGO68" s="2"/>
      <c r="QGP68" s="2"/>
      <c r="QGQ68" s="2"/>
      <c r="QGR68" s="2"/>
      <c r="QGS68" s="2"/>
      <c r="QGT68" s="2"/>
      <c r="QGU68" s="2"/>
      <c r="QGV68" s="2"/>
      <c r="QGW68" s="2"/>
      <c r="QGX68" s="2"/>
      <c r="QGY68" s="2"/>
      <c r="QGZ68" s="2"/>
      <c r="QHA68" s="2"/>
      <c r="QHB68" s="2"/>
      <c r="QHC68" s="2"/>
      <c r="QHD68" s="2"/>
      <c r="QHE68" s="2"/>
      <c r="QHF68" s="2"/>
      <c r="QHG68" s="2"/>
      <c r="QHH68" s="2"/>
      <c r="QHI68" s="2"/>
      <c r="QHJ68" s="2"/>
      <c r="QHK68" s="2"/>
      <c r="QHL68" s="2"/>
      <c r="QHM68" s="2"/>
      <c r="QHN68" s="2"/>
      <c r="QHO68" s="2"/>
      <c r="QHP68" s="2"/>
      <c r="QHQ68" s="2"/>
      <c r="QHR68" s="2"/>
      <c r="QHS68" s="2"/>
      <c r="QHT68" s="2"/>
      <c r="QHU68" s="2"/>
      <c r="QHV68" s="2"/>
      <c r="QHW68" s="2"/>
      <c r="QHX68" s="2"/>
      <c r="QHY68" s="2"/>
      <c r="QHZ68" s="2"/>
      <c r="QIA68" s="2"/>
      <c r="QIB68" s="2"/>
      <c r="QIC68" s="2"/>
      <c r="QID68" s="2"/>
      <c r="QIE68" s="2"/>
      <c r="QIF68" s="2"/>
      <c r="QIG68" s="2"/>
      <c r="QIH68" s="2"/>
      <c r="QII68" s="2"/>
      <c r="QIJ68" s="2"/>
      <c r="QIK68" s="2"/>
      <c r="QIL68" s="2"/>
      <c r="QIM68" s="2"/>
      <c r="QIN68" s="2"/>
      <c r="QIO68" s="2"/>
      <c r="QIP68" s="2"/>
      <c r="QIQ68" s="2"/>
      <c r="QIR68" s="2"/>
      <c r="QIS68" s="2"/>
      <c r="QIT68" s="2"/>
      <c r="QIU68" s="2"/>
      <c r="QIV68" s="2"/>
      <c r="QIW68" s="2"/>
      <c r="QIX68" s="2"/>
      <c r="QIY68" s="2"/>
      <c r="QIZ68" s="2"/>
      <c r="QJA68" s="2"/>
      <c r="QJB68" s="2"/>
      <c r="QJC68" s="2"/>
      <c r="QJD68" s="2"/>
      <c r="QJE68" s="2"/>
      <c r="QJF68" s="2"/>
      <c r="QJG68" s="2"/>
      <c r="QJH68" s="2"/>
      <c r="QJI68" s="2"/>
      <c r="QJJ68" s="2"/>
      <c r="QJK68" s="2"/>
      <c r="QJL68" s="2"/>
      <c r="QJM68" s="2"/>
      <c r="QJN68" s="2"/>
      <c r="QJO68" s="2"/>
      <c r="QJP68" s="2"/>
      <c r="QJQ68" s="2"/>
      <c r="QJR68" s="2"/>
      <c r="QJS68" s="2"/>
      <c r="QJT68" s="2"/>
      <c r="QJU68" s="2"/>
      <c r="QJV68" s="2"/>
      <c r="QJW68" s="2"/>
      <c r="QJX68" s="2"/>
      <c r="QJY68" s="2"/>
      <c r="QJZ68" s="2"/>
      <c r="QKA68" s="2"/>
      <c r="QKB68" s="2"/>
      <c r="QKC68" s="2"/>
      <c r="QKD68" s="2"/>
      <c r="QKE68" s="2"/>
      <c r="QKF68" s="2"/>
      <c r="QKG68" s="2"/>
      <c r="QKH68" s="2"/>
      <c r="QKI68" s="2"/>
      <c r="QKJ68" s="2"/>
      <c r="QKK68" s="2"/>
      <c r="QKL68" s="2"/>
      <c r="QKM68" s="2"/>
      <c r="QKN68" s="2"/>
      <c r="QKO68" s="2"/>
      <c r="QKP68" s="2"/>
      <c r="QKQ68" s="2"/>
      <c r="QKR68" s="2"/>
      <c r="QKS68" s="2"/>
      <c r="QKT68" s="2"/>
      <c r="QKU68" s="2"/>
      <c r="QKV68" s="2"/>
      <c r="QKW68" s="2"/>
      <c r="QKX68" s="2"/>
      <c r="QKY68" s="2"/>
      <c r="QKZ68" s="2"/>
      <c r="QLA68" s="2"/>
      <c r="QLB68" s="2"/>
      <c r="QLC68" s="2"/>
      <c r="QLD68" s="2"/>
      <c r="QLE68" s="2"/>
      <c r="QLF68" s="2"/>
      <c r="QLG68" s="2"/>
      <c r="QLH68" s="2"/>
      <c r="QLI68" s="2"/>
      <c r="QLJ68" s="2"/>
      <c r="QLK68" s="2"/>
      <c r="QLL68" s="2"/>
      <c r="QLM68" s="2"/>
      <c r="QLN68" s="2"/>
      <c r="QLO68" s="2"/>
      <c r="QLP68" s="2"/>
      <c r="QLQ68" s="2"/>
      <c r="QLR68" s="2"/>
      <c r="QLS68" s="2"/>
      <c r="QLT68" s="2"/>
      <c r="QLU68" s="2"/>
      <c r="QLV68" s="2"/>
      <c r="QLW68" s="2"/>
      <c r="QLX68" s="2"/>
      <c r="QLY68" s="2"/>
      <c r="QLZ68" s="2"/>
      <c r="QMA68" s="2"/>
      <c r="QMB68" s="2"/>
      <c r="QMC68" s="2"/>
      <c r="QMD68" s="2"/>
      <c r="QME68" s="2"/>
      <c r="QMF68" s="2"/>
      <c r="QMG68" s="2"/>
      <c r="QMH68" s="2"/>
      <c r="QMI68" s="2"/>
      <c r="QMJ68" s="2"/>
      <c r="QMK68" s="2"/>
      <c r="QML68" s="2"/>
      <c r="QMM68" s="2"/>
      <c r="QMN68" s="2"/>
      <c r="QMO68" s="2"/>
      <c r="QMP68" s="2"/>
      <c r="QMQ68" s="2"/>
      <c r="QMR68" s="2"/>
      <c r="QMS68" s="2"/>
      <c r="QMT68" s="2"/>
      <c r="QMU68" s="2"/>
      <c r="QMV68" s="2"/>
      <c r="QMW68" s="2"/>
      <c r="QMX68" s="2"/>
      <c r="QMY68" s="2"/>
      <c r="QMZ68" s="2"/>
      <c r="QNA68" s="2"/>
      <c r="QNB68" s="2"/>
      <c r="QNC68" s="2"/>
      <c r="QND68" s="2"/>
      <c r="QNE68" s="2"/>
      <c r="QNF68" s="2"/>
      <c r="QNG68" s="2"/>
      <c r="QNH68" s="2"/>
      <c r="QNI68" s="2"/>
      <c r="QNJ68" s="2"/>
      <c r="QNK68" s="2"/>
      <c r="QNL68" s="2"/>
      <c r="QNM68" s="2"/>
      <c r="QNN68" s="2"/>
      <c r="QNO68" s="2"/>
      <c r="QNP68" s="2"/>
      <c r="QNQ68" s="2"/>
      <c r="QNR68" s="2"/>
      <c r="QNS68" s="2"/>
      <c r="QNT68" s="2"/>
      <c r="QNU68" s="2"/>
      <c r="QNV68" s="2"/>
      <c r="QNW68" s="2"/>
      <c r="QNX68" s="2"/>
      <c r="QNY68" s="2"/>
      <c r="QNZ68" s="2"/>
      <c r="QOA68" s="2"/>
      <c r="QOB68" s="2"/>
      <c r="QOC68" s="2"/>
      <c r="QOD68" s="2"/>
      <c r="QOE68" s="2"/>
      <c r="QOF68" s="2"/>
      <c r="QOG68" s="2"/>
      <c r="QOH68" s="2"/>
      <c r="QOI68" s="2"/>
      <c r="QOJ68" s="2"/>
      <c r="QOK68" s="2"/>
      <c r="QOL68" s="2"/>
      <c r="QOM68" s="2"/>
      <c r="QON68" s="2"/>
      <c r="QOO68" s="2"/>
      <c r="QOP68" s="2"/>
      <c r="QOQ68" s="2"/>
      <c r="QOR68" s="2"/>
      <c r="QOS68" s="2"/>
      <c r="QOT68" s="2"/>
      <c r="QOU68" s="2"/>
      <c r="QOV68" s="2"/>
      <c r="QOW68" s="2"/>
      <c r="QOX68" s="2"/>
      <c r="QOY68" s="2"/>
      <c r="QOZ68" s="2"/>
      <c r="QPA68" s="2"/>
      <c r="QPB68" s="2"/>
      <c r="QPC68" s="2"/>
      <c r="QPD68" s="2"/>
      <c r="QPE68" s="2"/>
      <c r="QPF68" s="2"/>
      <c r="QPG68" s="2"/>
      <c r="QPH68" s="2"/>
      <c r="QPI68" s="2"/>
      <c r="QPJ68" s="2"/>
      <c r="QPK68" s="2"/>
      <c r="QPL68" s="2"/>
      <c r="QPM68" s="2"/>
      <c r="QPN68" s="2"/>
      <c r="QPO68" s="2"/>
      <c r="QPP68" s="2"/>
      <c r="QPQ68" s="2"/>
      <c r="QPR68" s="2"/>
      <c r="QPS68" s="2"/>
      <c r="QPT68" s="2"/>
      <c r="QPU68" s="2"/>
      <c r="QPV68" s="2"/>
      <c r="QPW68" s="2"/>
      <c r="QPX68" s="2"/>
      <c r="QPY68" s="2"/>
      <c r="QPZ68" s="2"/>
      <c r="QQA68" s="2"/>
      <c r="QQB68" s="2"/>
      <c r="QQC68" s="2"/>
      <c r="QQD68" s="2"/>
      <c r="QQE68" s="2"/>
      <c r="QQF68" s="2"/>
      <c r="QQG68" s="2"/>
      <c r="QQH68" s="2"/>
      <c r="QQI68" s="2"/>
      <c r="QQJ68" s="2"/>
      <c r="QQK68" s="2"/>
      <c r="QQL68" s="2"/>
      <c r="QQM68" s="2"/>
      <c r="QQN68" s="2"/>
      <c r="QQO68" s="2"/>
      <c r="QQP68" s="2"/>
      <c r="QQQ68" s="2"/>
      <c r="QQR68" s="2"/>
      <c r="QQS68" s="2"/>
      <c r="QQT68" s="2"/>
      <c r="QQU68" s="2"/>
      <c r="QQV68" s="2"/>
      <c r="QQW68" s="2"/>
      <c r="QQX68" s="2"/>
      <c r="QQY68" s="2"/>
      <c r="QQZ68" s="2"/>
      <c r="QRA68" s="2"/>
      <c r="QRB68" s="2"/>
      <c r="QRC68" s="2"/>
      <c r="QRD68" s="2"/>
      <c r="QRE68" s="2"/>
      <c r="QRF68" s="2"/>
      <c r="QRG68" s="2"/>
      <c r="QRH68" s="2"/>
      <c r="QRI68" s="2"/>
      <c r="QRJ68" s="2"/>
      <c r="QRK68" s="2"/>
      <c r="QRL68" s="2"/>
      <c r="QRM68" s="2"/>
      <c r="QRN68" s="2"/>
      <c r="QRO68" s="2"/>
      <c r="QRP68" s="2"/>
      <c r="QRQ68" s="2"/>
      <c r="QRR68" s="2"/>
      <c r="QRS68" s="2"/>
      <c r="QRT68" s="2"/>
      <c r="QRU68" s="2"/>
      <c r="QRV68" s="2"/>
      <c r="QRW68" s="2"/>
      <c r="QRX68" s="2"/>
      <c r="QRY68" s="2"/>
      <c r="QRZ68" s="2"/>
      <c r="QSA68" s="2"/>
      <c r="QSB68" s="2"/>
      <c r="QSC68" s="2"/>
      <c r="QSD68" s="2"/>
      <c r="QSE68" s="2"/>
      <c r="QSF68" s="2"/>
      <c r="QSG68" s="2"/>
      <c r="QSH68" s="2"/>
      <c r="QSI68" s="2"/>
      <c r="QSJ68" s="2"/>
      <c r="QSK68" s="2"/>
      <c r="QSL68" s="2"/>
      <c r="QSM68" s="2"/>
      <c r="QSN68" s="2"/>
      <c r="QSO68" s="2"/>
      <c r="QSP68" s="2"/>
      <c r="QSQ68" s="2"/>
      <c r="QSR68" s="2"/>
      <c r="QSS68" s="2"/>
      <c r="QST68" s="2"/>
      <c r="QSU68" s="2"/>
      <c r="QSV68" s="2"/>
      <c r="QSW68" s="2"/>
      <c r="QSX68" s="2"/>
      <c r="QSY68" s="2"/>
      <c r="QSZ68" s="2"/>
      <c r="QTA68" s="2"/>
      <c r="QTB68" s="2"/>
      <c r="QTC68" s="2"/>
      <c r="QTD68" s="2"/>
      <c r="QTE68" s="2"/>
      <c r="QTF68" s="2"/>
      <c r="QTG68" s="2"/>
      <c r="QTH68" s="2"/>
      <c r="QTI68" s="2"/>
      <c r="QTJ68" s="2"/>
      <c r="QTK68" s="2"/>
      <c r="QTL68" s="2"/>
      <c r="QTM68" s="2"/>
      <c r="QTN68" s="2"/>
      <c r="QTO68" s="2"/>
      <c r="QTP68" s="2"/>
      <c r="QTQ68" s="2"/>
      <c r="QTR68" s="2"/>
      <c r="QTS68" s="2"/>
      <c r="QTT68" s="2"/>
      <c r="QTU68" s="2"/>
      <c r="QTV68" s="2"/>
      <c r="QTW68" s="2"/>
      <c r="QTX68" s="2"/>
      <c r="QTY68" s="2"/>
      <c r="QTZ68" s="2"/>
      <c r="QUA68" s="2"/>
      <c r="QUB68" s="2"/>
      <c r="QUC68" s="2"/>
      <c r="QUD68" s="2"/>
      <c r="QUE68" s="2"/>
      <c r="QUF68" s="2"/>
      <c r="QUG68" s="2"/>
      <c r="QUH68" s="2"/>
      <c r="QUI68" s="2"/>
      <c r="QUJ68" s="2"/>
      <c r="QUK68" s="2"/>
      <c r="QUL68" s="2"/>
      <c r="QUM68" s="2"/>
      <c r="QUN68" s="2"/>
      <c r="QUO68" s="2"/>
      <c r="QUP68" s="2"/>
      <c r="QUQ68" s="2"/>
      <c r="QUR68" s="2"/>
      <c r="QUS68" s="2"/>
      <c r="QUT68" s="2"/>
      <c r="QUU68" s="2"/>
      <c r="QUV68" s="2"/>
      <c r="QUW68" s="2"/>
      <c r="QUX68" s="2"/>
      <c r="QUY68" s="2"/>
      <c r="QUZ68" s="2"/>
      <c r="QVA68" s="2"/>
      <c r="QVB68" s="2"/>
      <c r="QVC68" s="2"/>
      <c r="QVD68" s="2"/>
      <c r="QVE68" s="2"/>
      <c r="QVF68" s="2"/>
      <c r="QVG68" s="2"/>
      <c r="QVH68" s="2"/>
      <c r="QVI68" s="2"/>
      <c r="QVJ68" s="2"/>
      <c r="QVK68" s="2"/>
      <c r="QVL68" s="2"/>
      <c r="QVM68" s="2"/>
      <c r="QVN68" s="2"/>
      <c r="QVO68" s="2"/>
      <c r="QVP68" s="2"/>
      <c r="QVQ68" s="2"/>
      <c r="QVR68" s="2"/>
      <c r="QVS68" s="2"/>
      <c r="QVT68" s="2"/>
      <c r="QVU68" s="2"/>
      <c r="QVV68" s="2"/>
      <c r="QVW68" s="2"/>
      <c r="QVX68" s="2"/>
      <c r="QVY68" s="2"/>
      <c r="QVZ68" s="2"/>
      <c r="QWA68" s="2"/>
      <c r="QWB68" s="2"/>
      <c r="QWC68" s="2"/>
      <c r="QWD68" s="2"/>
      <c r="QWE68" s="2"/>
      <c r="QWF68" s="2"/>
      <c r="QWG68" s="2"/>
      <c r="QWH68" s="2"/>
      <c r="QWI68" s="2"/>
      <c r="QWJ68" s="2"/>
      <c r="QWK68" s="2"/>
      <c r="QWL68" s="2"/>
      <c r="QWM68" s="2"/>
      <c r="QWN68" s="2"/>
      <c r="QWO68" s="2"/>
      <c r="QWP68" s="2"/>
      <c r="QWQ68" s="2"/>
      <c r="QWR68" s="2"/>
      <c r="QWS68" s="2"/>
      <c r="QWT68" s="2"/>
      <c r="QWU68" s="2"/>
      <c r="QWV68" s="2"/>
      <c r="QWW68" s="2"/>
      <c r="QWX68" s="2"/>
      <c r="QWY68" s="2"/>
      <c r="QWZ68" s="2"/>
      <c r="QXA68" s="2"/>
      <c r="QXB68" s="2"/>
      <c r="QXC68" s="2"/>
      <c r="QXD68" s="2"/>
      <c r="QXE68" s="2"/>
      <c r="QXF68" s="2"/>
      <c r="QXG68" s="2"/>
      <c r="QXH68" s="2"/>
      <c r="QXI68" s="2"/>
      <c r="QXJ68" s="2"/>
      <c r="QXK68" s="2"/>
      <c r="QXL68" s="2"/>
      <c r="QXM68" s="2"/>
      <c r="QXN68" s="2"/>
      <c r="QXO68" s="2"/>
      <c r="QXP68" s="2"/>
      <c r="QXQ68" s="2"/>
      <c r="QXR68" s="2"/>
      <c r="QXS68" s="2"/>
      <c r="QXT68" s="2"/>
      <c r="QXU68" s="2"/>
      <c r="QXV68" s="2"/>
      <c r="QXW68" s="2"/>
      <c r="QXX68" s="2"/>
      <c r="QXY68" s="2"/>
      <c r="QXZ68" s="2"/>
      <c r="QYA68" s="2"/>
      <c r="QYB68" s="2"/>
      <c r="QYC68" s="2"/>
      <c r="QYD68" s="2"/>
      <c r="QYE68" s="2"/>
      <c r="QYF68" s="2"/>
      <c r="QYG68" s="2"/>
      <c r="QYH68" s="2"/>
      <c r="QYI68" s="2"/>
      <c r="QYJ68" s="2"/>
      <c r="QYK68" s="2"/>
      <c r="QYL68" s="2"/>
      <c r="QYM68" s="2"/>
      <c r="QYN68" s="2"/>
      <c r="QYO68" s="2"/>
      <c r="QYP68" s="2"/>
      <c r="QYQ68" s="2"/>
      <c r="QYR68" s="2"/>
      <c r="QYS68" s="2"/>
      <c r="QYT68" s="2"/>
      <c r="QYU68" s="2"/>
      <c r="QYV68" s="2"/>
      <c r="QYW68" s="2"/>
      <c r="QYX68" s="2"/>
      <c r="QYY68" s="2"/>
      <c r="QYZ68" s="2"/>
      <c r="QZA68" s="2"/>
      <c r="QZB68" s="2"/>
      <c r="QZC68" s="2"/>
      <c r="QZD68" s="2"/>
      <c r="QZE68" s="2"/>
      <c r="QZF68" s="2"/>
      <c r="QZG68" s="2"/>
      <c r="QZH68" s="2"/>
      <c r="QZI68" s="2"/>
      <c r="QZJ68" s="2"/>
      <c r="QZK68" s="2"/>
      <c r="QZL68" s="2"/>
      <c r="QZM68" s="2"/>
      <c r="QZN68" s="2"/>
      <c r="QZO68" s="2"/>
      <c r="QZP68" s="2"/>
      <c r="QZQ68" s="2"/>
      <c r="QZR68" s="2"/>
      <c r="QZS68" s="2"/>
      <c r="QZT68" s="2"/>
      <c r="QZU68" s="2"/>
      <c r="QZV68" s="2"/>
      <c r="QZW68" s="2"/>
      <c r="QZX68" s="2"/>
      <c r="QZY68" s="2"/>
      <c r="QZZ68" s="2"/>
      <c r="RAA68" s="2"/>
      <c r="RAB68" s="2"/>
      <c r="RAC68" s="2"/>
      <c r="RAD68" s="2"/>
      <c r="RAE68" s="2"/>
      <c r="RAF68" s="2"/>
      <c r="RAG68" s="2"/>
      <c r="RAH68" s="2"/>
      <c r="RAI68" s="2"/>
      <c r="RAJ68" s="2"/>
      <c r="RAK68" s="2"/>
      <c r="RAL68" s="2"/>
      <c r="RAM68" s="2"/>
      <c r="RAN68" s="2"/>
      <c r="RAO68" s="2"/>
      <c r="RAP68" s="2"/>
      <c r="RAQ68" s="2"/>
      <c r="RAR68" s="2"/>
      <c r="RAS68" s="2"/>
      <c r="RAT68" s="2"/>
      <c r="RAU68" s="2"/>
      <c r="RAV68" s="2"/>
      <c r="RAW68" s="2"/>
      <c r="RAX68" s="2"/>
      <c r="RAY68" s="2"/>
      <c r="RAZ68" s="2"/>
      <c r="RBA68" s="2"/>
      <c r="RBB68" s="2"/>
      <c r="RBC68" s="2"/>
      <c r="RBD68" s="2"/>
      <c r="RBE68" s="2"/>
      <c r="RBF68" s="2"/>
      <c r="RBG68" s="2"/>
      <c r="RBH68" s="2"/>
      <c r="RBI68" s="2"/>
      <c r="RBJ68" s="2"/>
      <c r="RBK68" s="2"/>
      <c r="RBL68" s="2"/>
      <c r="RBM68" s="2"/>
      <c r="RBN68" s="2"/>
      <c r="RBO68" s="2"/>
      <c r="RBP68" s="2"/>
      <c r="RBQ68" s="2"/>
      <c r="RBR68" s="2"/>
      <c r="RBS68" s="2"/>
      <c r="RBT68" s="2"/>
      <c r="RBU68" s="2"/>
      <c r="RBV68" s="2"/>
      <c r="RBW68" s="2"/>
      <c r="RBX68" s="2"/>
      <c r="RBY68" s="2"/>
      <c r="RBZ68" s="2"/>
      <c r="RCA68" s="2"/>
      <c r="RCB68" s="2"/>
      <c r="RCC68" s="2"/>
      <c r="RCD68" s="2"/>
      <c r="RCE68" s="2"/>
      <c r="RCF68" s="2"/>
      <c r="RCG68" s="2"/>
      <c r="RCH68" s="2"/>
      <c r="RCI68" s="2"/>
      <c r="RCJ68" s="2"/>
      <c r="RCK68" s="2"/>
      <c r="RCL68" s="2"/>
      <c r="RCM68" s="2"/>
      <c r="RCN68" s="2"/>
      <c r="RCO68" s="2"/>
      <c r="RCP68" s="2"/>
      <c r="RCQ68" s="2"/>
      <c r="RCR68" s="2"/>
      <c r="RCS68" s="2"/>
      <c r="RCT68" s="2"/>
      <c r="RCU68" s="2"/>
      <c r="RCV68" s="2"/>
      <c r="RCW68" s="2"/>
      <c r="RCX68" s="2"/>
      <c r="RCY68" s="2"/>
      <c r="RCZ68" s="2"/>
      <c r="RDA68" s="2"/>
      <c r="RDB68" s="2"/>
      <c r="RDC68" s="2"/>
      <c r="RDD68" s="2"/>
      <c r="RDE68" s="2"/>
      <c r="RDF68" s="2"/>
      <c r="RDG68" s="2"/>
      <c r="RDH68" s="2"/>
      <c r="RDI68" s="2"/>
      <c r="RDJ68" s="2"/>
      <c r="RDK68" s="2"/>
      <c r="RDL68" s="2"/>
      <c r="RDM68" s="2"/>
      <c r="RDN68" s="2"/>
      <c r="RDO68" s="2"/>
      <c r="RDP68" s="2"/>
      <c r="RDQ68" s="2"/>
      <c r="RDR68" s="2"/>
      <c r="RDS68" s="2"/>
      <c r="RDT68" s="2"/>
      <c r="RDU68" s="2"/>
      <c r="RDV68" s="2"/>
      <c r="RDW68" s="2"/>
      <c r="RDX68" s="2"/>
      <c r="RDY68" s="2"/>
      <c r="RDZ68" s="2"/>
      <c r="REA68" s="2"/>
      <c r="REB68" s="2"/>
      <c r="REC68" s="2"/>
      <c r="RED68" s="2"/>
      <c r="REE68" s="2"/>
      <c r="REF68" s="2"/>
      <c r="REG68" s="2"/>
      <c r="REH68" s="2"/>
      <c r="REI68" s="2"/>
      <c r="REJ68" s="2"/>
      <c r="REK68" s="2"/>
      <c r="REL68" s="2"/>
      <c r="REM68" s="2"/>
      <c r="REN68" s="2"/>
      <c r="REO68" s="2"/>
      <c r="REP68" s="2"/>
      <c r="REQ68" s="2"/>
      <c r="RER68" s="2"/>
      <c r="RES68" s="2"/>
      <c r="RET68" s="2"/>
      <c r="REU68" s="2"/>
      <c r="REV68" s="2"/>
      <c r="REW68" s="2"/>
      <c r="REX68" s="2"/>
      <c r="REY68" s="2"/>
      <c r="REZ68" s="2"/>
      <c r="RFA68" s="2"/>
      <c r="RFB68" s="2"/>
      <c r="RFC68" s="2"/>
      <c r="RFD68" s="2"/>
      <c r="RFE68" s="2"/>
      <c r="RFF68" s="2"/>
      <c r="RFG68" s="2"/>
      <c r="RFH68" s="2"/>
      <c r="RFI68" s="2"/>
      <c r="RFJ68" s="2"/>
      <c r="RFK68" s="2"/>
      <c r="RFL68" s="2"/>
      <c r="RFM68" s="2"/>
      <c r="RFN68" s="2"/>
      <c r="RFO68" s="2"/>
      <c r="RFP68" s="2"/>
      <c r="RFQ68" s="2"/>
      <c r="RFR68" s="2"/>
      <c r="RFS68" s="2"/>
      <c r="RFT68" s="2"/>
      <c r="RFU68" s="2"/>
      <c r="RFV68" s="2"/>
      <c r="RFW68" s="2"/>
      <c r="RFX68" s="2"/>
      <c r="RFY68" s="2"/>
      <c r="RFZ68" s="2"/>
      <c r="RGA68" s="2"/>
      <c r="RGB68" s="2"/>
      <c r="RGC68" s="2"/>
      <c r="RGD68" s="2"/>
      <c r="RGE68" s="2"/>
      <c r="RGF68" s="2"/>
      <c r="RGG68" s="2"/>
      <c r="RGH68" s="2"/>
      <c r="RGI68" s="2"/>
      <c r="RGJ68" s="2"/>
      <c r="RGK68" s="2"/>
      <c r="RGL68" s="2"/>
      <c r="RGM68" s="2"/>
      <c r="RGN68" s="2"/>
      <c r="RGO68" s="2"/>
      <c r="RGP68" s="2"/>
      <c r="RGQ68" s="2"/>
      <c r="RGR68" s="2"/>
      <c r="RGS68" s="2"/>
      <c r="RGT68" s="2"/>
      <c r="RGU68" s="2"/>
      <c r="RGV68" s="2"/>
      <c r="RGW68" s="2"/>
      <c r="RGX68" s="2"/>
      <c r="RGY68" s="2"/>
      <c r="RGZ68" s="2"/>
      <c r="RHA68" s="2"/>
      <c r="RHB68" s="2"/>
      <c r="RHC68" s="2"/>
      <c r="RHD68" s="2"/>
      <c r="RHE68" s="2"/>
      <c r="RHF68" s="2"/>
      <c r="RHG68" s="2"/>
      <c r="RHH68" s="2"/>
      <c r="RHI68" s="2"/>
      <c r="RHJ68" s="2"/>
      <c r="RHK68" s="2"/>
      <c r="RHL68" s="2"/>
      <c r="RHM68" s="2"/>
      <c r="RHN68" s="2"/>
      <c r="RHO68" s="2"/>
      <c r="RHP68" s="2"/>
      <c r="RHQ68" s="2"/>
      <c r="RHR68" s="2"/>
      <c r="RHS68" s="2"/>
      <c r="RHT68" s="2"/>
      <c r="RHU68" s="2"/>
      <c r="RHV68" s="2"/>
      <c r="RHW68" s="2"/>
      <c r="RHX68" s="2"/>
      <c r="RHY68" s="2"/>
      <c r="RHZ68" s="2"/>
      <c r="RIA68" s="2"/>
      <c r="RIB68" s="2"/>
      <c r="RIC68" s="2"/>
      <c r="RID68" s="2"/>
      <c r="RIE68" s="2"/>
      <c r="RIF68" s="2"/>
      <c r="RIG68" s="2"/>
      <c r="RIH68" s="2"/>
      <c r="RII68" s="2"/>
      <c r="RIJ68" s="2"/>
      <c r="RIK68" s="2"/>
      <c r="RIL68" s="2"/>
      <c r="RIM68" s="2"/>
      <c r="RIN68" s="2"/>
      <c r="RIO68" s="2"/>
      <c r="RIP68" s="2"/>
      <c r="RIQ68" s="2"/>
      <c r="RIR68" s="2"/>
      <c r="RIS68" s="2"/>
      <c r="RIT68" s="2"/>
      <c r="RIU68" s="2"/>
      <c r="RIV68" s="2"/>
      <c r="RIW68" s="2"/>
      <c r="RIX68" s="2"/>
      <c r="RIY68" s="2"/>
      <c r="RIZ68" s="2"/>
      <c r="RJA68" s="2"/>
      <c r="RJB68" s="2"/>
      <c r="RJC68" s="2"/>
      <c r="RJD68" s="2"/>
      <c r="RJE68" s="2"/>
      <c r="RJF68" s="2"/>
      <c r="RJG68" s="2"/>
      <c r="RJH68" s="2"/>
      <c r="RJI68" s="2"/>
      <c r="RJJ68" s="2"/>
      <c r="RJK68" s="2"/>
      <c r="RJL68" s="2"/>
      <c r="RJM68" s="2"/>
      <c r="RJN68" s="2"/>
      <c r="RJO68" s="2"/>
      <c r="RJP68" s="2"/>
      <c r="RJQ68" s="2"/>
      <c r="RJR68" s="2"/>
      <c r="RJS68" s="2"/>
      <c r="RJT68" s="2"/>
      <c r="RJU68" s="2"/>
      <c r="RJV68" s="2"/>
      <c r="RJW68" s="2"/>
      <c r="RJX68" s="2"/>
      <c r="RJY68" s="2"/>
      <c r="RJZ68" s="2"/>
      <c r="RKA68" s="2"/>
      <c r="RKB68" s="2"/>
      <c r="RKC68" s="2"/>
      <c r="RKD68" s="2"/>
      <c r="RKE68" s="2"/>
      <c r="RKF68" s="2"/>
      <c r="RKG68" s="2"/>
      <c r="RKH68" s="2"/>
      <c r="RKI68" s="2"/>
      <c r="RKJ68" s="2"/>
      <c r="RKK68" s="2"/>
      <c r="RKL68" s="2"/>
      <c r="RKM68" s="2"/>
      <c r="RKN68" s="2"/>
      <c r="RKO68" s="2"/>
      <c r="RKP68" s="2"/>
      <c r="RKQ68" s="2"/>
      <c r="RKR68" s="2"/>
      <c r="RKS68" s="2"/>
      <c r="RKT68" s="2"/>
      <c r="RKU68" s="2"/>
      <c r="RKV68" s="2"/>
      <c r="RKW68" s="2"/>
      <c r="RKX68" s="2"/>
      <c r="RKY68" s="2"/>
      <c r="RKZ68" s="2"/>
      <c r="RLA68" s="2"/>
      <c r="RLB68" s="2"/>
      <c r="RLC68" s="2"/>
      <c r="RLD68" s="2"/>
      <c r="RLE68" s="2"/>
      <c r="RLF68" s="2"/>
      <c r="RLG68" s="2"/>
      <c r="RLH68" s="2"/>
      <c r="RLI68" s="2"/>
      <c r="RLJ68" s="2"/>
      <c r="RLK68" s="2"/>
      <c r="RLL68" s="2"/>
      <c r="RLM68" s="2"/>
      <c r="RLN68" s="2"/>
      <c r="RLO68" s="2"/>
      <c r="RLP68" s="2"/>
      <c r="RLQ68" s="2"/>
      <c r="RLR68" s="2"/>
      <c r="RLS68" s="2"/>
      <c r="RLT68" s="2"/>
      <c r="RLU68" s="2"/>
      <c r="RLV68" s="2"/>
      <c r="RLW68" s="2"/>
      <c r="RLX68" s="2"/>
      <c r="RLY68" s="2"/>
      <c r="RLZ68" s="2"/>
      <c r="RMA68" s="2"/>
      <c r="RMB68" s="2"/>
      <c r="RMC68" s="2"/>
      <c r="RMD68" s="2"/>
      <c r="RME68" s="2"/>
      <c r="RMF68" s="2"/>
      <c r="RMG68" s="2"/>
      <c r="RMH68" s="2"/>
      <c r="RMI68" s="2"/>
      <c r="RMJ68" s="2"/>
      <c r="RMK68" s="2"/>
      <c r="RML68" s="2"/>
      <c r="RMM68" s="2"/>
      <c r="RMN68" s="2"/>
      <c r="RMO68" s="2"/>
      <c r="RMP68" s="2"/>
      <c r="RMQ68" s="2"/>
      <c r="RMR68" s="2"/>
      <c r="RMS68" s="2"/>
      <c r="RMT68" s="2"/>
      <c r="RMU68" s="2"/>
      <c r="RMV68" s="2"/>
      <c r="RMW68" s="2"/>
      <c r="RMX68" s="2"/>
      <c r="RMY68" s="2"/>
      <c r="RMZ68" s="2"/>
      <c r="RNA68" s="2"/>
      <c r="RNB68" s="2"/>
      <c r="RNC68" s="2"/>
      <c r="RND68" s="2"/>
      <c r="RNE68" s="2"/>
      <c r="RNF68" s="2"/>
      <c r="RNG68" s="2"/>
      <c r="RNH68" s="2"/>
      <c r="RNI68" s="2"/>
      <c r="RNJ68" s="2"/>
      <c r="RNK68" s="2"/>
      <c r="RNL68" s="2"/>
      <c r="RNM68" s="2"/>
      <c r="RNN68" s="2"/>
      <c r="RNO68" s="2"/>
      <c r="RNP68" s="2"/>
      <c r="RNQ68" s="2"/>
      <c r="RNR68" s="2"/>
      <c r="RNS68" s="2"/>
      <c r="RNT68" s="2"/>
      <c r="RNU68" s="2"/>
      <c r="RNV68" s="2"/>
      <c r="RNW68" s="2"/>
      <c r="RNX68" s="2"/>
      <c r="RNY68" s="2"/>
      <c r="RNZ68" s="2"/>
      <c r="ROA68" s="2"/>
      <c r="ROB68" s="2"/>
      <c r="ROC68" s="2"/>
      <c r="ROD68" s="2"/>
      <c r="ROE68" s="2"/>
      <c r="ROF68" s="2"/>
      <c r="ROG68" s="2"/>
      <c r="ROH68" s="2"/>
      <c r="ROI68" s="2"/>
      <c r="ROJ68" s="2"/>
      <c r="ROK68" s="2"/>
      <c r="ROL68" s="2"/>
      <c r="ROM68" s="2"/>
      <c r="RON68" s="2"/>
      <c r="ROO68" s="2"/>
      <c r="ROP68" s="2"/>
      <c r="ROQ68" s="2"/>
      <c r="ROR68" s="2"/>
      <c r="ROS68" s="2"/>
      <c r="ROT68" s="2"/>
      <c r="ROU68" s="2"/>
      <c r="ROV68" s="2"/>
      <c r="ROW68" s="2"/>
      <c r="ROX68" s="2"/>
      <c r="ROY68" s="2"/>
      <c r="ROZ68" s="2"/>
      <c r="RPA68" s="2"/>
      <c r="RPB68" s="2"/>
      <c r="RPC68" s="2"/>
      <c r="RPD68" s="2"/>
      <c r="RPE68" s="2"/>
      <c r="RPF68" s="2"/>
      <c r="RPG68" s="2"/>
      <c r="RPH68" s="2"/>
      <c r="RPI68" s="2"/>
      <c r="RPJ68" s="2"/>
      <c r="RPK68" s="2"/>
      <c r="RPL68" s="2"/>
      <c r="RPM68" s="2"/>
      <c r="RPN68" s="2"/>
      <c r="RPO68" s="2"/>
      <c r="RPP68" s="2"/>
      <c r="RPQ68" s="2"/>
      <c r="RPR68" s="2"/>
      <c r="RPS68" s="2"/>
      <c r="RPT68" s="2"/>
      <c r="RPU68" s="2"/>
      <c r="RPV68" s="2"/>
      <c r="RPW68" s="2"/>
      <c r="RPX68" s="2"/>
      <c r="RPY68" s="2"/>
      <c r="RPZ68" s="2"/>
      <c r="RQA68" s="2"/>
      <c r="RQB68" s="2"/>
      <c r="RQC68" s="2"/>
      <c r="RQD68" s="2"/>
      <c r="RQE68" s="2"/>
      <c r="RQF68" s="2"/>
      <c r="RQG68" s="2"/>
      <c r="RQH68" s="2"/>
      <c r="RQI68" s="2"/>
      <c r="RQJ68" s="2"/>
      <c r="RQK68" s="2"/>
      <c r="RQL68" s="2"/>
      <c r="RQM68" s="2"/>
      <c r="RQN68" s="2"/>
      <c r="RQO68" s="2"/>
      <c r="RQP68" s="2"/>
      <c r="RQQ68" s="2"/>
      <c r="RQR68" s="2"/>
      <c r="RQS68" s="2"/>
      <c r="RQT68" s="2"/>
      <c r="RQU68" s="2"/>
      <c r="RQV68" s="2"/>
      <c r="RQW68" s="2"/>
      <c r="RQX68" s="2"/>
      <c r="RQY68" s="2"/>
      <c r="RQZ68" s="2"/>
      <c r="RRA68" s="2"/>
      <c r="RRB68" s="2"/>
      <c r="RRC68" s="2"/>
      <c r="RRD68" s="2"/>
      <c r="RRE68" s="2"/>
      <c r="RRF68" s="2"/>
      <c r="RRG68" s="2"/>
      <c r="RRH68" s="2"/>
      <c r="RRI68" s="2"/>
      <c r="RRJ68" s="2"/>
      <c r="RRK68" s="2"/>
      <c r="RRL68" s="2"/>
      <c r="RRM68" s="2"/>
      <c r="RRN68" s="2"/>
      <c r="RRO68" s="2"/>
      <c r="RRP68" s="2"/>
      <c r="RRQ68" s="2"/>
      <c r="RRR68" s="2"/>
      <c r="RRS68" s="2"/>
      <c r="RRT68" s="2"/>
      <c r="RRU68" s="2"/>
      <c r="RRV68" s="2"/>
      <c r="RRW68" s="2"/>
      <c r="RRX68" s="2"/>
      <c r="RRY68" s="2"/>
      <c r="RRZ68" s="2"/>
      <c r="RSA68" s="2"/>
      <c r="RSB68" s="2"/>
      <c r="RSC68" s="2"/>
      <c r="RSD68" s="2"/>
      <c r="RSE68" s="2"/>
      <c r="RSF68" s="2"/>
      <c r="RSG68" s="2"/>
      <c r="RSH68" s="2"/>
      <c r="RSI68" s="2"/>
      <c r="RSJ68" s="2"/>
      <c r="RSK68" s="2"/>
      <c r="RSL68" s="2"/>
      <c r="RSM68" s="2"/>
      <c r="RSN68" s="2"/>
      <c r="RSO68" s="2"/>
      <c r="RSP68" s="2"/>
      <c r="RSQ68" s="2"/>
      <c r="RSR68" s="2"/>
      <c r="RSS68" s="2"/>
      <c r="RST68" s="2"/>
      <c r="RSU68" s="2"/>
      <c r="RSV68" s="2"/>
      <c r="RSW68" s="2"/>
      <c r="RSX68" s="2"/>
      <c r="RSY68" s="2"/>
      <c r="RSZ68" s="2"/>
      <c r="RTA68" s="2"/>
      <c r="RTB68" s="2"/>
      <c r="RTC68" s="2"/>
      <c r="RTD68" s="2"/>
      <c r="RTE68" s="2"/>
      <c r="RTF68" s="2"/>
      <c r="RTG68" s="2"/>
      <c r="RTH68" s="2"/>
      <c r="RTI68" s="2"/>
      <c r="RTJ68" s="2"/>
      <c r="RTK68" s="2"/>
      <c r="RTL68" s="2"/>
      <c r="RTM68" s="2"/>
      <c r="RTN68" s="2"/>
      <c r="RTO68" s="2"/>
      <c r="RTP68" s="2"/>
      <c r="RTQ68" s="2"/>
      <c r="RTR68" s="2"/>
      <c r="RTS68" s="2"/>
      <c r="RTT68" s="2"/>
      <c r="RTU68" s="2"/>
      <c r="RTV68" s="2"/>
      <c r="RTW68" s="2"/>
      <c r="RTX68" s="2"/>
      <c r="RTY68" s="2"/>
      <c r="RTZ68" s="2"/>
      <c r="RUA68" s="2"/>
      <c r="RUB68" s="2"/>
      <c r="RUC68" s="2"/>
      <c r="RUD68" s="2"/>
      <c r="RUE68" s="2"/>
      <c r="RUF68" s="2"/>
      <c r="RUG68" s="2"/>
      <c r="RUH68" s="2"/>
      <c r="RUI68" s="2"/>
      <c r="RUJ68" s="2"/>
      <c r="RUK68" s="2"/>
      <c r="RUL68" s="2"/>
      <c r="RUM68" s="2"/>
      <c r="RUN68" s="2"/>
      <c r="RUO68" s="2"/>
      <c r="RUP68" s="2"/>
      <c r="RUQ68" s="2"/>
      <c r="RUR68" s="2"/>
      <c r="RUS68" s="2"/>
      <c r="RUT68" s="2"/>
      <c r="RUU68" s="2"/>
      <c r="RUV68" s="2"/>
      <c r="RUW68" s="2"/>
      <c r="RUX68" s="2"/>
      <c r="RUY68" s="2"/>
      <c r="RUZ68" s="2"/>
      <c r="RVA68" s="2"/>
      <c r="RVB68" s="2"/>
      <c r="RVC68" s="2"/>
      <c r="RVD68" s="2"/>
      <c r="RVE68" s="2"/>
      <c r="RVF68" s="2"/>
      <c r="RVG68" s="2"/>
      <c r="RVH68" s="2"/>
      <c r="RVI68" s="2"/>
      <c r="RVJ68" s="2"/>
      <c r="RVK68" s="2"/>
      <c r="RVL68" s="2"/>
      <c r="RVM68" s="2"/>
      <c r="RVN68" s="2"/>
      <c r="RVO68" s="2"/>
      <c r="RVP68" s="2"/>
      <c r="RVQ68" s="2"/>
      <c r="RVR68" s="2"/>
      <c r="RVS68" s="2"/>
      <c r="RVT68" s="2"/>
      <c r="RVU68" s="2"/>
      <c r="RVV68" s="2"/>
      <c r="RVW68" s="2"/>
      <c r="RVX68" s="2"/>
      <c r="RVY68" s="2"/>
      <c r="RVZ68" s="2"/>
      <c r="RWA68" s="2"/>
      <c r="RWB68" s="2"/>
      <c r="RWC68" s="2"/>
      <c r="RWD68" s="2"/>
      <c r="RWE68" s="2"/>
      <c r="RWF68" s="2"/>
      <c r="RWG68" s="2"/>
      <c r="RWH68" s="2"/>
      <c r="RWI68" s="2"/>
      <c r="RWJ68" s="2"/>
      <c r="RWK68" s="2"/>
      <c r="RWL68" s="2"/>
      <c r="RWM68" s="2"/>
      <c r="RWN68" s="2"/>
      <c r="RWO68" s="2"/>
      <c r="RWP68" s="2"/>
      <c r="RWQ68" s="2"/>
      <c r="RWR68" s="2"/>
      <c r="RWS68" s="2"/>
      <c r="RWT68" s="2"/>
      <c r="RWU68" s="2"/>
      <c r="RWV68" s="2"/>
      <c r="RWW68" s="2"/>
      <c r="RWX68" s="2"/>
      <c r="RWY68" s="2"/>
      <c r="RWZ68" s="2"/>
      <c r="RXA68" s="2"/>
      <c r="RXB68" s="2"/>
      <c r="RXC68" s="2"/>
      <c r="RXD68" s="2"/>
      <c r="RXE68" s="2"/>
      <c r="RXF68" s="2"/>
      <c r="RXG68" s="2"/>
      <c r="RXH68" s="2"/>
      <c r="RXI68" s="2"/>
      <c r="RXJ68" s="2"/>
      <c r="RXK68" s="2"/>
      <c r="RXL68" s="2"/>
      <c r="RXM68" s="2"/>
      <c r="RXN68" s="2"/>
      <c r="RXO68" s="2"/>
      <c r="RXP68" s="2"/>
      <c r="RXQ68" s="2"/>
      <c r="RXR68" s="2"/>
      <c r="RXS68" s="2"/>
      <c r="RXT68" s="2"/>
      <c r="RXU68" s="2"/>
      <c r="RXV68" s="2"/>
      <c r="RXW68" s="2"/>
      <c r="RXX68" s="2"/>
      <c r="RXY68" s="2"/>
      <c r="RXZ68" s="2"/>
      <c r="RYA68" s="2"/>
      <c r="RYB68" s="2"/>
      <c r="RYC68" s="2"/>
      <c r="RYD68" s="2"/>
      <c r="RYE68" s="2"/>
      <c r="RYF68" s="2"/>
      <c r="RYG68" s="2"/>
      <c r="RYH68" s="2"/>
      <c r="RYI68" s="2"/>
      <c r="RYJ68" s="2"/>
      <c r="RYK68" s="2"/>
      <c r="RYL68" s="2"/>
      <c r="RYM68" s="2"/>
      <c r="RYN68" s="2"/>
      <c r="RYO68" s="2"/>
      <c r="RYP68" s="2"/>
      <c r="RYQ68" s="2"/>
      <c r="RYR68" s="2"/>
      <c r="RYS68" s="2"/>
      <c r="RYT68" s="2"/>
      <c r="RYU68" s="2"/>
      <c r="RYV68" s="2"/>
      <c r="RYW68" s="2"/>
      <c r="RYX68" s="2"/>
      <c r="RYY68" s="2"/>
      <c r="RYZ68" s="2"/>
      <c r="RZA68" s="2"/>
      <c r="RZB68" s="2"/>
      <c r="RZC68" s="2"/>
      <c r="RZD68" s="2"/>
      <c r="RZE68" s="2"/>
      <c r="RZF68" s="2"/>
      <c r="RZG68" s="2"/>
      <c r="RZH68" s="2"/>
      <c r="RZI68" s="2"/>
      <c r="RZJ68" s="2"/>
      <c r="RZK68" s="2"/>
      <c r="RZL68" s="2"/>
      <c r="RZM68" s="2"/>
      <c r="RZN68" s="2"/>
      <c r="RZO68" s="2"/>
      <c r="RZP68" s="2"/>
      <c r="RZQ68" s="2"/>
      <c r="RZR68" s="2"/>
      <c r="RZS68" s="2"/>
      <c r="RZT68" s="2"/>
      <c r="RZU68" s="2"/>
      <c r="RZV68" s="2"/>
      <c r="RZW68" s="2"/>
      <c r="RZX68" s="2"/>
      <c r="RZY68" s="2"/>
      <c r="RZZ68" s="2"/>
      <c r="SAA68" s="2"/>
      <c r="SAB68" s="2"/>
      <c r="SAC68" s="2"/>
      <c r="SAD68" s="2"/>
      <c r="SAE68" s="2"/>
      <c r="SAF68" s="2"/>
      <c r="SAG68" s="2"/>
      <c r="SAH68" s="2"/>
      <c r="SAI68" s="2"/>
      <c r="SAJ68" s="2"/>
      <c r="SAK68" s="2"/>
      <c r="SAL68" s="2"/>
      <c r="SAM68" s="2"/>
      <c r="SAN68" s="2"/>
      <c r="SAO68" s="2"/>
      <c r="SAP68" s="2"/>
      <c r="SAQ68" s="2"/>
      <c r="SAR68" s="2"/>
      <c r="SAS68" s="2"/>
      <c r="SAT68" s="2"/>
      <c r="SAU68" s="2"/>
      <c r="SAV68" s="2"/>
      <c r="SAW68" s="2"/>
      <c r="SAX68" s="2"/>
      <c r="SAY68" s="2"/>
      <c r="SAZ68" s="2"/>
      <c r="SBA68" s="2"/>
      <c r="SBB68" s="2"/>
      <c r="SBC68" s="2"/>
      <c r="SBD68" s="2"/>
      <c r="SBE68" s="2"/>
      <c r="SBF68" s="2"/>
      <c r="SBG68" s="2"/>
      <c r="SBH68" s="2"/>
      <c r="SBI68" s="2"/>
      <c r="SBJ68" s="2"/>
      <c r="SBK68" s="2"/>
      <c r="SBL68" s="2"/>
      <c r="SBM68" s="2"/>
      <c r="SBN68" s="2"/>
      <c r="SBO68" s="2"/>
      <c r="SBP68" s="2"/>
      <c r="SBQ68" s="2"/>
      <c r="SBR68" s="2"/>
      <c r="SBS68" s="2"/>
      <c r="SBT68" s="2"/>
      <c r="SBU68" s="2"/>
      <c r="SBV68" s="2"/>
      <c r="SBW68" s="2"/>
      <c r="SBX68" s="2"/>
      <c r="SBY68" s="2"/>
      <c r="SBZ68" s="2"/>
      <c r="SCA68" s="2"/>
      <c r="SCB68" s="2"/>
      <c r="SCC68" s="2"/>
      <c r="SCD68" s="2"/>
      <c r="SCE68" s="2"/>
      <c r="SCF68" s="2"/>
      <c r="SCG68" s="2"/>
      <c r="SCH68" s="2"/>
      <c r="SCI68" s="2"/>
      <c r="SCJ68" s="2"/>
      <c r="SCK68" s="2"/>
      <c r="SCL68" s="2"/>
      <c r="SCM68" s="2"/>
      <c r="SCN68" s="2"/>
      <c r="SCO68" s="2"/>
      <c r="SCP68" s="2"/>
      <c r="SCQ68" s="2"/>
      <c r="SCR68" s="2"/>
      <c r="SCS68" s="2"/>
      <c r="SCT68" s="2"/>
      <c r="SCU68" s="2"/>
      <c r="SCV68" s="2"/>
      <c r="SCW68" s="2"/>
      <c r="SCX68" s="2"/>
      <c r="SCY68" s="2"/>
      <c r="SCZ68" s="2"/>
      <c r="SDA68" s="2"/>
      <c r="SDB68" s="2"/>
      <c r="SDC68" s="2"/>
      <c r="SDD68" s="2"/>
      <c r="SDE68" s="2"/>
      <c r="SDF68" s="2"/>
      <c r="SDG68" s="2"/>
      <c r="SDH68" s="2"/>
      <c r="SDI68" s="2"/>
      <c r="SDJ68" s="2"/>
      <c r="SDK68" s="2"/>
      <c r="SDL68" s="2"/>
      <c r="SDM68" s="2"/>
      <c r="SDN68" s="2"/>
      <c r="SDO68" s="2"/>
      <c r="SDP68" s="2"/>
      <c r="SDQ68" s="2"/>
      <c r="SDR68" s="2"/>
      <c r="SDS68" s="2"/>
      <c r="SDT68" s="2"/>
      <c r="SDU68" s="2"/>
      <c r="SDV68" s="2"/>
      <c r="SDW68" s="2"/>
      <c r="SDX68" s="2"/>
      <c r="SDY68" s="2"/>
      <c r="SDZ68" s="2"/>
      <c r="SEA68" s="2"/>
      <c r="SEB68" s="2"/>
      <c r="SEC68" s="2"/>
      <c r="SED68" s="2"/>
      <c r="SEE68" s="2"/>
      <c r="SEF68" s="2"/>
      <c r="SEG68" s="2"/>
      <c r="SEH68" s="2"/>
      <c r="SEI68" s="2"/>
      <c r="SEJ68" s="2"/>
      <c r="SEK68" s="2"/>
      <c r="SEL68" s="2"/>
      <c r="SEM68" s="2"/>
      <c r="SEN68" s="2"/>
      <c r="SEO68" s="2"/>
      <c r="SEP68" s="2"/>
      <c r="SEQ68" s="2"/>
      <c r="SER68" s="2"/>
      <c r="SES68" s="2"/>
      <c r="SET68" s="2"/>
      <c r="SEU68" s="2"/>
      <c r="SEV68" s="2"/>
      <c r="SEW68" s="2"/>
      <c r="SEX68" s="2"/>
      <c r="SEY68" s="2"/>
      <c r="SEZ68" s="2"/>
      <c r="SFA68" s="2"/>
      <c r="SFB68" s="2"/>
      <c r="SFC68" s="2"/>
      <c r="SFD68" s="2"/>
      <c r="SFE68" s="2"/>
      <c r="SFF68" s="2"/>
      <c r="SFG68" s="2"/>
      <c r="SFH68" s="2"/>
      <c r="SFI68" s="2"/>
      <c r="SFJ68" s="2"/>
      <c r="SFK68" s="2"/>
      <c r="SFL68" s="2"/>
      <c r="SFM68" s="2"/>
      <c r="SFN68" s="2"/>
      <c r="SFO68" s="2"/>
      <c r="SFP68" s="2"/>
      <c r="SFQ68" s="2"/>
      <c r="SFR68" s="2"/>
      <c r="SFS68" s="2"/>
      <c r="SFT68" s="2"/>
      <c r="SFU68" s="2"/>
      <c r="SFV68" s="2"/>
      <c r="SFW68" s="2"/>
      <c r="SFX68" s="2"/>
      <c r="SFY68" s="2"/>
      <c r="SFZ68" s="2"/>
      <c r="SGA68" s="2"/>
      <c r="SGB68" s="2"/>
      <c r="SGC68" s="2"/>
      <c r="SGD68" s="2"/>
      <c r="SGE68" s="2"/>
      <c r="SGF68" s="2"/>
      <c r="SGG68" s="2"/>
      <c r="SGH68" s="2"/>
      <c r="SGI68" s="2"/>
      <c r="SGJ68" s="2"/>
      <c r="SGK68" s="2"/>
      <c r="SGL68" s="2"/>
      <c r="SGM68" s="2"/>
      <c r="SGN68" s="2"/>
      <c r="SGO68" s="2"/>
      <c r="SGP68" s="2"/>
      <c r="SGQ68" s="2"/>
      <c r="SGR68" s="2"/>
      <c r="SGS68" s="2"/>
      <c r="SGT68" s="2"/>
      <c r="SGU68" s="2"/>
      <c r="SGV68" s="2"/>
      <c r="SGW68" s="2"/>
      <c r="SGX68" s="2"/>
      <c r="SGY68" s="2"/>
      <c r="SGZ68" s="2"/>
      <c r="SHA68" s="2"/>
      <c r="SHB68" s="2"/>
      <c r="SHC68" s="2"/>
      <c r="SHD68" s="2"/>
      <c r="SHE68" s="2"/>
      <c r="SHF68" s="2"/>
      <c r="SHG68" s="2"/>
      <c r="SHH68" s="2"/>
      <c r="SHI68" s="2"/>
      <c r="SHJ68" s="2"/>
      <c r="SHK68" s="2"/>
      <c r="SHL68" s="2"/>
      <c r="SHM68" s="2"/>
      <c r="SHN68" s="2"/>
      <c r="SHO68" s="2"/>
      <c r="SHP68" s="2"/>
      <c r="SHQ68" s="2"/>
      <c r="SHR68" s="2"/>
      <c r="SHS68" s="2"/>
      <c r="SHT68" s="2"/>
      <c r="SHU68" s="2"/>
      <c r="SHV68" s="2"/>
      <c r="SHW68" s="2"/>
      <c r="SHX68" s="2"/>
      <c r="SHY68" s="2"/>
      <c r="SHZ68" s="2"/>
      <c r="SIA68" s="2"/>
      <c r="SIB68" s="2"/>
      <c r="SIC68" s="2"/>
      <c r="SID68" s="2"/>
      <c r="SIE68" s="2"/>
      <c r="SIF68" s="2"/>
      <c r="SIG68" s="2"/>
      <c r="SIH68" s="2"/>
      <c r="SII68" s="2"/>
      <c r="SIJ68" s="2"/>
      <c r="SIK68" s="2"/>
      <c r="SIL68" s="2"/>
      <c r="SIM68" s="2"/>
      <c r="SIN68" s="2"/>
      <c r="SIO68" s="2"/>
      <c r="SIP68" s="2"/>
      <c r="SIQ68" s="2"/>
      <c r="SIR68" s="2"/>
      <c r="SIS68" s="2"/>
      <c r="SIT68" s="2"/>
      <c r="SIU68" s="2"/>
      <c r="SIV68" s="2"/>
      <c r="SIW68" s="2"/>
      <c r="SIX68" s="2"/>
      <c r="SIY68" s="2"/>
      <c r="SIZ68" s="2"/>
      <c r="SJA68" s="2"/>
      <c r="SJB68" s="2"/>
      <c r="SJC68" s="2"/>
      <c r="SJD68" s="2"/>
      <c r="SJE68" s="2"/>
      <c r="SJF68" s="2"/>
      <c r="SJG68" s="2"/>
      <c r="SJH68" s="2"/>
      <c r="SJI68" s="2"/>
      <c r="SJJ68" s="2"/>
      <c r="SJK68" s="2"/>
      <c r="SJL68" s="2"/>
      <c r="SJM68" s="2"/>
      <c r="SJN68" s="2"/>
      <c r="SJO68" s="2"/>
      <c r="SJP68" s="2"/>
      <c r="SJQ68" s="2"/>
      <c r="SJR68" s="2"/>
      <c r="SJS68" s="2"/>
      <c r="SJT68" s="2"/>
      <c r="SJU68" s="2"/>
      <c r="SJV68" s="2"/>
      <c r="SJW68" s="2"/>
      <c r="SJX68" s="2"/>
      <c r="SJY68" s="2"/>
      <c r="SJZ68" s="2"/>
      <c r="SKA68" s="2"/>
      <c r="SKB68" s="2"/>
      <c r="SKC68" s="2"/>
      <c r="SKD68" s="2"/>
      <c r="SKE68" s="2"/>
      <c r="SKF68" s="2"/>
      <c r="SKG68" s="2"/>
      <c r="SKH68" s="2"/>
      <c r="SKI68" s="2"/>
      <c r="SKJ68" s="2"/>
      <c r="SKK68" s="2"/>
      <c r="SKL68" s="2"/>
      <c r="SKM68" s="2"/>
      <c r="SKN68" s="2"/>
      <c r="SKO68" s="2"/>
      <c r="SKP68" s="2"/>
      <c r="SKQ68" s="2"/>
      <c r="SKR68" s="2"/>
      <c r="SKS68" s="2"/>
      <c r="SKT68" s="2"/>
      <c r="SKU68" s="2"/>
      <c r="SKV68" s="2"/>
      <c r="SKW68" s="2"/>
      <c r="SKX68" s="2"/>
      <c r="SKY68" s="2"/>
      <c r="SKZ68" s="2"/>
      <c r="SLA68" s="2"/>
      <c r="SLB68" s="2"/>
      <c r="SLC68" s="2"/>
      <c r="SLD68" s="2"/>
      <c r="SLE68" s="2"/>
      <c r="SLF68" s="2"/>
      <c r="SLG68" s="2"/>
      <c r="SLH68" s="2"/>
      <c r="SLI68" s="2"/>
      <c r="SLJ68" s="2"/>
      <c r="SLK68" s="2"/>
      <c r="SLL68" s="2"/>
      <c r="SLM68" s="2"/>
      <c r="SLN68" s="2"/>
      <c r="SLO68" s="2"/>
      <c r="SLP68" s="2"/>
      <c r="SLQ68" s="2"/>
      <c r="SLR68" s="2"/>
      <c r="SLS68" s="2"/>
      <c r="SLT68" s="2"/>
      <c r="SLU68" s="2"/>
      <c r="SLV68" s="2"/>
      <c r="SLW68" s="2"/>
      <c r="SLX68" s="2"/>
      <c r="SLY68" s="2"/>
      <c r="SLZ68" s="2"/>
      <c r="SMA68" s="2"/>
      <c r="SMB68" s="2"/>
      <c r="SMC68" s="2"/>
      <c r="SMD68" s="2"/>
      <c r="SME68" s="2"/>
      <c r="SMF68" s="2"/>
      <c r="SMG68" s="2"/>
      <c r="SMH68" s="2"/>
      <c r="SMI68" s="2"/>
      <c r="SMJ68" s="2"/>
      <c r="SMK68" s="2"/>
      <c r="SML68" s="2"/>
      <c r="SMM68" s="2"/>
      <c r="SMN68" s="2"/>
      <c r="SMO68" s="2"/>
      <c r="SMP68" s="2"/>
      <c r="SMQ68" s="2"/>
      <c r="SMR68" s="2"/>
      <c r="SMS68" s="2"/>
      <c r="SMT68" s="2"/>
      <c r="SMU68" s="2"/>
      <c r="SMV68" s="2"/>
      <c r="SMW68" s="2"/>
      <c r="SMX68" s="2"/>
      <c r="SMY68" s="2"/>
      <c r="SMZ68" s="2"/>
      <c r="SNA68" s="2"/>
      <c r="SNB68" s="2"/>
      <c r="SNC68" s="2"/>
      <c r="SND68" s="2"/>
      <c r="SNE68" s="2"/>
      <c r="SNF68" s="2"/>
      <c r="SNG68" s="2"/>
      <c r="SNH68" s="2"/>
      <c r="SNI68" s="2"/>
      <c r="SNJ68" s="2"/>
      <c r="SNK68" s="2"/>
      <c r="SNL68" s="2"/>
      <c r="SNM68" s="2"/>
      <c r="SNN68" s="2"/>
      <c r="SNO68" s="2"/>
      <c r="SNP68" s="2"/>
      <c r="SNQ68" s="2"/>
      <c r="SNR68" s="2"/>
      <c r="SNS68" s="2"/>
      <c r="SNT68" s="2"/>
      <c r="SNU68" s="2"/>
      <c r="SNV68" s="2"/>
      <c r="SNW68" s="2"/>
      <c r="SNX68" s="2"/>
      <c r="SNY68" s="2"/>
      <c r="SNZ68" s="2"/>
      <c r="SOA68" s="2"/>
      <c r="SOB68" s="2"/>
      <c r="SOC68" s="2"/>
      <c r="SOD68" s="2"/>
      <c r="SOE68" s="2"/>
      <c r="SOF68" s="2"/>
      <c r="SOG68" s="2"/>
      <c r="SOH68" s="2"/>
      <c r="SOI68" s="2"/>
      <c r="SOJ68" s="2"/>
      <c r="SOK68" s="2"/>
      <c r="SOL68" s="2"/>
      <c r="SOM68" s="2"/>
      <c r="SON68" s="2"/>
      <c r="SOO68" s="2"/>
      <c r="SOP68" s="2"/>
      <c r="SOQ68" s="2"/>
      <c r="SOR68" s="2"/>
      <c r="SOS68" s="2"/>
      <c r="SOT68" s="2"/>
      <c r="SOU68" s="2"/>
      <c r="SOV68" s="2"/>
      <c r="SOW68" s="2"/>
      <c r="SOX68" s="2"/>
      <c r="SOY68" s="2"/>
      <c r="SOZ68" s="2"/>
      <c r="SPA68" s="2"/>
      <c r="SPB68" s="2"/>
      <c r="SPC68" s="2"/>
      <c r="SPD68" s="2"/>
      <c r="SPE68" s="2"/>
      <c r="SPF68" s="2"/>
      <c r="SPG68" s="2"/>
      <c r="SPH68" s="2"/>
      <c r="SPI68" s="2"/>
      <c r="SPJ68" s="2"/>
      <c r="SPK68" s="2"/>
      <c r="SPL68" s="2"/>
      <c r="SPM68" s="2"/>
      <c r="SPN68" s="2"/>
      <c r="SPO68" s="2"/>
      <c r="SPP68" s="2"/>
      <c r="SPQ68" s="2"/>
      <c r="SPR68" s="2"/>
      <c r="SPS68" s="2"/>
      <c r="SPT68" s="2"/>
      <c r="SPU68" s="2"/>
      <c r="SPV68" s="2"/>
      <c r="SPW68" s="2"/>
      <c r="SPX68" s="2"/>
      <c r="SPY68" s="2"/>
      <c r="SPZ68" s="2"/>
      <c r="SQA68" s="2"/>
      <c r="SQB68" s="2"/>
      <c r="SQC68" s="2"/>
      <c r="SQD68" s="2"/>
      <c r="SQE68" s="2"/>
      <c r="SQF68" s="2"/>
      <c r="SQG68" s="2"/>
      <c r="SQH68" s="2"/>
      <c r="SQI68" s="2"/>
      <c r="SQJ68" s="2"/>
      <c r="SQK68" s="2"/>
      <c r="SQL68" s="2"/>
      <c r="SQM68" s="2"/>
      <c r="SQN68" s="2"/>
      <c r="SQO68" s="2"/>
      <c r="SQP68" s="2"/>
      <c r="SQQ68" s="2"/>
      <c r="SQR68" s="2"/>
      <c r="SQS68" s="2"/>
      <c r="SQT68" s="2"/>
      <c r="SQU68" s="2"/>
      <c r="SQV68" s="2"/>
      <c r="SQW68" s="2"/>
      <c r="SQX68" s="2"/>
      <c r="SQY68" s="2"/>
      <c r="SQZ68" s="2"/>
      <c r="SRA68" s="2"/>
      <c r="SRB68" s="2"/>
      <c r="SRC68" s="2"/>
      <c r="SRD68" s="2"/>
      <c r="SRE68" s="2"/>
      <c r="SRF68" s="2"/>
      <c r="SRG68" s="2"/>
      <c r="SRH68" s="2"/>
      <c r="SRI68" s="2"/>
      <c r="SRJ68" s="2"/>
      <c r="SRK68" s="2"/>
      <c r="SRL68" s="2"/>
      <c r="SRM68" s="2"/>
      <c r="SRN68" s="2"/>
      <c r="SRO68" s="2"/>
      <c r="SRP68" s="2"/>
      <c r="SRQ68" s="2"/>
      <c r="SRR68" s="2"/>
      <c r="SRS68" s="2"/>
      <c r="SRT68" s="2"/>
      <c r="SRU68" s="2"/>
      <c r="SRV68" s="2"/>
      <c r="SRW68" s="2"/>
      <c r="SRX68" s="2"/>
      <c r="SRY68" s="2"/>
      <c r="SRZ68" s="2"/>
      <c r="SSA68" s="2"/>
      <c r="SSB68" s="2"/>
      <c r="SSC68" s="2"/>
      <c r="SSD68" s="2"/>
      <c r="SSE68" s="2"/>
      <c r="SSF68" s="2"/>
      <c r="SSG68" s="2"/>
      <c r="SSH68" s="2"/>
      <c r="SSI68" s="2"/>
      <c r="SSJ68" s="2"/>
      <c r="SSK68" s="2"/>
      <c r="SSL68" s="2"/>
      <c r="SSM68" s="2"/>
      <c r="SSN68" s="2"/>
      <c r="SSO68" s="2"/>
      <c r="SSP68" s="2"/>
      <c r="SSQ68" s="2"/>
      <c r="SSR68" s="2"/>
      <c r="SSS68" s="2"/>
      <c r="SST68" s="2"/>
      <c r="SSU68" s="2"/>
      <c r="SSV68" s="2"/>
      <c r="SSW68" s="2"/>
      <c r="SSX68" s="2"/>
      <c r="SSY68" s="2"/>
      <c r="SSZ68" s="2"/>
      <c r="STA68" s="2"/>
      <c r="STB68" s="2"/>
      <c r="STC68" s="2"/>
      <c r="STD68" s="2"/>
      <c r="STE68" s="2"/>
      <c r="STF68" s="2"/>
      <c r="STG68" s="2"/>
      <c r="STH68" s="2"/>
      <c r="STI68" s="2"/>
      <c r="STJ68" s="2"/>
      <c r="STK68" s="2"/>
      <c r="STL68" s="2"/>
      <c r="STM68" s="2"/>
      <c r="STN68" s="2"/>
      <c r="STO68" s="2"/>
      <c r="STP68" s="2"/>
      <c r="STQ68" s="2"/>
      <c r="STR68" s="2"/>
      <c r="STS68" s="2"/>
      <c r="STT68" s="2"/>
      <c r="STU68" s="2"/>
      <c r="STV68" s="2"/>
      <c r="STW68" s="2"/>
      <c r="STX68" s="2"/>
      <c r="STY68" s="2"/>
      <c r="STZ68" s="2"/>
      <c r="SUA68" s="2"/>
      <c r="SUB68" s="2"/>
      <c r="SUC68" s="2"/>
      <c r="SUD68" s="2"/>
      <c r="SUE68" s="2"/>
      <c r="SUF68" s="2"/>
      <c r="SUG68" s="2"/>
      <c r="SUH68" s="2"/>
      <c r="SUI68" s="2"/>
      <c r="SUJ68" s="2"/>
      <c r="SUK68" s="2"/>
      <c r="SUL68" s="2"/>
      <c r="SUM68" s="2"/>
      <c r="SUN68" s="2"/>
      <c r="SUO68" s="2"/>
      <c r="SUP68" s="2"/>
      <c r="SUQ68" s="2"/>
      <c r="SUR68" s="2"/>
      <c r="SUS68" s="2"/>
      <c r="SUT68" s="2"/>
      <c r="SUU68" s="2"/>
      <c r="SUV68" s="2"/>
      <c r="SUW68" s="2"/>
      <c r="SUX68" s="2"/>
      <c r="SUY68" s="2"/>
      <c r="SUZ68" s="2"/>
      <c r="SVA68" s="2"/>
      <c r="SVB68" s="2"/>
      <c r="SVC68" s="2"/>
      <c r="SVD68" s="2"/>
      <c r="SVE68" s="2"/>
      <c r="SVF68" s="2"/>
      <c r="SVG68" s="2"/>
      <c r="SVH68" s="2"/>
      <c r="SVI68" s="2"/>
      <c r="SVJ68" s="2"/>
      <c r="SVK68" s="2"/>
      <c r="SVL68" s="2"/>
      <c r="SVM68" s="2"/>
      <c r="SVN68" s="2"/>
      <c r="SVO68" s="2"/>
      <c r="SVP68" s="2"/>
      <c r="SVQ68" s="2"/>
      <c r="SVR68" s="2"/>
      <c r="SVS68" s="2"/>
      <c r="SVT68" s="2"/>
      <c r="SVU68" s="2"/>
      <c r="SVV68" s="2"/>
      <c r="SVW68" s="2"/>
      <c r="SVX68" s="2"/>
      <c r="SVY68" s="2"/>
      <c r="SVZ68" s="2"/>
      <c r="SWA68" s="2"/>
      <c r="SWB68" s="2"/>
      <c r="SWC68" s="2"/>
      <c r="SWD68" s="2"/>
      <c r="SWE68" s="2"/>
      <c r="SWF68" s="2"/>
      <c r="SWG68" s="2"/>
      <c r="SWH68" s="2"/>
      <c r="SWI68" s="2"/>
      <c r="SWJ68" s="2"/>
      <c r="SWK68" s="2"/>
      <c r="SWL68" s="2"/>
      <c r="SWM68" s="2"/>
      <c r="SWN68" s="2"/>
      <c r="SWO68" s="2"/>
      <c r="SWP68" s="2"/>
      <c r="SWQ68" s="2"/>
      <c r="SWR68" s="2"/>
      <c r="SWS68" s="2"/>
      <c r="SWT68" s="2"/>
      <c r="SWU68" s="2"/>
      <c r="SWV68" s="2"/>
      <c r="SWW68" s="2"/>
      <c r="SWX68" s="2"/>
      <c r="SWY68" s="2"/>
      <c r="SWZ68" s="2"/>
      <c r="SXA68" s="2"/>
      <c r="SXB68" s="2"/>
      <c r="SXC68" s="2"/>
      <c r="SXD68" s="2"/>
      <c r="SXE68" s="2"/>
      <c r="SXF68" s="2"/>
      <c r="SXG68" s="2"/>
      <c r="SXH68" s="2"/>
      <c r="SXI68" s="2"/>
      <c r="SXJ68" s="2"/>
      <c r="SXK68" s="2"/>
      <c r="SXL68" s="2"/>
      <c r="SXM68" s="2"/>
      <c r="SXN68" s="2"/>
      <c r="SXO68" s="2"/>
      <c r="SXP68" s="2"/>
      <c r="SXQ68" s="2"/>
      <c r="SXR68" s="2"/>
      <c r="SXS68" s="2"/>
      <c r="SXT68" s="2"/>
      <c r="SXU68" s="2"/>
      <c r="SXV68" s="2"/>
      <c r="SXW68" s="2"/>
      <c r="SXX68" s="2"/>
      <c r="SXY68" s="2"/>
      <c r="SXZ68" s="2"/>
      <c r="SYA68" s="2"/>
      <c r="SYB68" s="2"/>
      <c r="SYC68" s="2"/>
      <c r="SYD68" s="2"/>
      <c r="SYE68" s="2"/>
      <c r="SYF68" s="2"/>
      <c r="SYG68" s="2"/>
      <c r="SYH68" s="2"/>
      <c r="SYI68" s="2"/>
      <c r="SYJ68" s="2"/>
      <c r="SYK68" s="2"/>
      <c r="SYL68" s="2"/>
      <c r="SYM68" s="2"/>
      <c r="SYN68" s="2"/>
      <c r="SYO68" s="2"/>
      <c r="SYP68" s="2"/>
      <c r="SYQ68" s="2"/>
      <c r="SYR68" s="2"/>
      <c r="SYS68" s="2"/>
      <c r="SYT68" s="2"/>
      <c r="SYU68" s="2"/>
      <c r="SYV68" s="2"/>
      <c r="SYW68" s="2"/>
      <c r="SYX68" s="2"/>
      <c r="SYY68" s="2"/>
      <c r="SYZ68" s="2"/>
      <c r="SZA68" s="2"/>
      <c r="SZB68" s="2"/>
      <c r="SZC68" s="2"/>
      <c r="SZD68" s="2"/>
      <c r="SZE68" s="2"/>
      <c r="SZF68" s="2"/>
      <c r="SZG68" s="2"/>
      <c r="SZH68" s="2"/>
      <c r="SZI68" s="2"/>
      <c r="SZJ68" s="2"/>
      <c r="SZK68" s="2"/>
      <c r="SZL68" s="2"/>
      <c r="SZM68" s="2"/>
      <c r="SZN68" s="2"/>
      <c r="SZO68" s="2"/>
      <c r="SZP68" s="2"/>
      <c r="SZQ68" s="2"/>
      <c r="SZR68" s="2"/>
      <c r="SZS68" s="2"/>
      <c r="SZT68" s="2"/>
      <c r="SZU68" s="2"/>
      <c r="SZV68" s="2"/>
      <c r="SZW68" s="2"/>
      <c r="SZX68" s="2"/>
      <c r="SZY68" s="2"/>
      <c r="SZZ68" s="2"/>
      <c r="TAA68" s="2"/>
      <c r="TAB68" s="2"/>
      <c r="TAC68" s="2"/>
      <c r="TAD68" s="2"/>
      <c r="TAE68" s="2"/>
      <c r="TAF68" s="2"/>
      <c r="TAG68" s="2"/>
      <c r="TAH68" s="2"/>
      <c r="TAI68" s="2"/>
      <c r="TAJ68" s="2"/>
      <c r="TAK68" s="2"/>
      <c r="TAL68" s="2"/>
      <c r="TAM68" s="2"/>
      <c r="TAN68" s="2"/>
      <c r="TAO68" s="2"/>
      <c r="TAP68" s="2"/>
      <c r="TAQ68" s="2"/>
      <c r="TAR68" s="2"/>
      <c r="TAS68" s="2"/>
      <c r="TAT68" s="2"/>
      <c r="TAU68" s="2"/>
      <c r="TAV68" s="2"/>
      <c r="TAW68" s="2"/>
      <c r="TAX68" s="2"/>
      <c r="TAY68" s="2"/>
      <c r="TAZ68" s="2"/>
      <c r="TBA68" s="2"/>
      <c r="TBB68" s="2"/>
      <c r="TBC68" s="2"/>
      <c r="TBD68" s="2"/>
      <c r="TBE68" s="2"/>
      <c r="TBF68" s="2"/>
      <c r="TBG68" s="2"/>
      <c r="TBH68" s="2"/>
      <c r="TBI68" s="2"/>
      <c r="TBJ68" s="2"/>
      <c r="TBK68" s="2"/>
      <c r="TBL68" s="2"/>
      <c r="TBM68" s="2"/>
      <c r="TBN68" s="2"/>
      <c r="TBO68" s="2"/>
      <c r="TBP68" s="2"/>
      <c r="TBQ68" s="2"/>
      <c r="TBR68" s="2"/>
      <c r="TBS68" s="2"/>
      <c r="TBT68" s="2"/>
      <c r="TBU68" s="2"/>
      <c r="TBV68" s="2"/>
      <c r="TBW68" s="2"/>
      <c r="TBX68" s="2"/>
      <c r="TBY68" s="2"/>
      <c r="TBZ68" s="2"/>
      <c r="TCA68" s="2"/>
      <c r="TCB68" s="2"/>
      <c r="TCC68" s="2"/>
      <c r="TCD68" s="2"/>
      <c r="TCE68" s="2"/>
      <c r="TCF68" s="2"/>
      <c r="TCG68" s="2"/>
      <c r="TCH68" s="2"/>
      <c r="TCI68" s="2"/>
      <c r="TCJ68" s="2"/>
      <c r="TCK68" s="2"/>
      <c r="TCL68" s="2"/>
      <c r="TCM68" s="2"/>
      <c r="TCN68" s="2"/>
      <c r="TCO68" s="2"/>
      <c r="TCP68" s="2"/>
      <c r="TCQ68" s="2"/>
      <c r="TCR68" s="2"/>
      <c r="TCS68" s="2"/>
      <c r="TCT68" s="2"/>
      <c r="TCU68" s="2"/>
      <c r="TCV68" s="2"/>
      <c r="TCW68" s="2"/>
      <c r="TCX68" s="2"/>
      <c r="TCY68" s="2"/>
      <c r="TCZ68" s="2"/>
      <c r="TDA68" s="2"/>
      <c r="TDB68" s="2"/>
      <c r="TDC68" s="2"/>
      <c r="TDD68" s="2"/>
      <c r="TDE68" s="2"/>
      <c r="TDF68" s="2"/>
      <c r="TDG68" s="2"/>
      <c r="TDH68" s="2"/>
      <c r="TDI68" s="2"/>
      <c r="TDJ68" s="2"/>
      <c r="TDK68" s="2"/>
      <c r="TDL68" s="2"/>
      <c r="TDM68" s="2"/>
      <c r="TDN68" s="2"/>
      <c r="TDO68" s="2"/>
      <c r="TDP68" s="2"/>
      <c r="TDQ68" s="2"/>
      <c r="TDR68" s="2"/>
      <c r="TDS68" s="2"/>
      <c r="TDT68" s="2"/>
      <c r="TDU68" s="2"/>
      <c r="TDV68" s="2"/>
      <c r="TDW68" s="2"/>
      <c r="TDX68" s="2"/>
      <c r="TDY68" s="2"/>
      <c r="TDZ68" s="2"/>
      <c r="TEA68" s="2"/>
      <c r="TEB68" s="2"/>
      <c r="TEC68" s="2"/>
      <c r="TED68" s="2"/>
      <c r="TEE68" s="2"/>
      <c r="TEF68" s="2"/>
      <c r="TEG68" s="2"/>
      <c r="TEH68" s="2"/>
      <c r="TEI68" s="2"/>
      <c r="TEJ68" s="2"/>
      <c r="TEK68" s="2"/>
      <c r="TEL68" s="2"/>
      <c r="TEM68" s="2"/>
      <c r="TEN68" s="2"/>
      <c r="TEO68" s="2"/>
      <c r="TEP68" s="2"/>
      <c r="TEQ68" s="2"/>
      <c r="TER68" s="2"/>
      <c r="TES68" s="2"/>
      <c r="TET68" s="2"/>
      <c r="TEU68" s="2"/>
      <c r="TEV68" s="2"/>
      <c r="TEW68" s="2"/>
      <c r="TEX68" s="2"/>
      <c r="TEY68" s="2"/>
      <c r="TEZ68" s="2"/>
      <c r="TFA68" s="2"/>
      <c r="TFB68" s="2"/>
      <c r="TFC68" s="2"/>
      <c r="TFD68" s="2"/>
      <c r="TFE68" s="2"/>
      <c r="TFF68" s="2"/>
      <c r="TFG68" s="2"/>
      <c r="TFH68" s="2"/>
      <c r="TFI68" s="2"/>
      <c r="TFJ68" s="2"/>
      <c r="TFK68" s="2"/>
      <c r="TFL68" s="2"/>
      <c r="TFM68" s="2"/>
      <c r="TFN68" s="2"/>
      <c r="TFO68" s="2"/>
      <c r="TFP68" s="2"/>
      <c r="TFQ68" s="2"/>
      <c r="TFR68" s="2"/>
      <c r="TFS68" s="2"/>
      <c r="TFT68" s="2"/>
      <c r="TFU68" s="2"/>
      <c r="TFV68" s="2"/>
      <c r="TFW68" s="2"/>
      <c r="TFX68" s="2"/>
      <c r="TFY68" s="2"/>
      <c r="TFZ68" s="2"/>
      <c r="TGA68" s="2"/>
      <c r="TGB68" s="2"/>
      <c r="TGC68" s="2"/>
      <c r="TGD68" s="2"/>
      <c r="TGE68" s="2"/>
      <c r="TGF68" s="2"/>
      <c r="TGG68" s="2"/>
      <c r="TGH68" s="2"/>
      <c r="TGI68" s="2"/>
      <c r="TGJ68" s="2"/>
      <c r="TGK68" s="2"/>
      <c r="TGL68" s="2"/>
      <c r="TGM68" s="2"/>
      <c r="TGN68" s="2"/>
      <c r="TGO68" s="2"/>
      <c r="TGP68" s="2"/>
      <c r="TGQ68" s="2"/>
      <c r="TGR68" s="2"/>
      <c r="TGS68" s="2"/>
      <c r="TGT68" s="2"/>
      <c r="TGU68" s="2"/>
      <c r="TGV68" s="2"/>
      <c r="TGW68" s="2"/>
      <c r="TGX68" s="2"/>
      <c r="TGY68" s="2"/>
      <c r="TGZ68" s="2"/>
      <c r="THA68" s="2"/>
      <c r="THB68" s="2"/>
      <c r="THC68" s="2"/>
      <c r="THD68" s="2"/>
      <c r="THE68" s="2"/>
      <c r="THF68" s="2"/>
      <c r="THG68" s="2"/>
      <c r="THH68" s="2"/>
      <c r="THI68" s="2"/>
      <c r="THJ68" s="2"/>
      <c r="THK68" s="2"/>
      <c r="THL68" s="2"/>
      <c r="THM68" s="2"/>
      <c r="THN68" s="2"/>
      <c r="THO68" s="2"/>
      <c r="THP68" s="2"/>
      <c r="THQ68" s="2"/>
      <c r="THR68" s="2"/>
      <c r="THS68" s="2"/>
      <c r="THT68" s="2"/>
      <c r="THU68" s="2"/>
      <c r="THV68" s="2"/>
      <c r="THW68" s="2"/>
      <c r="THX68" s="2"/>
      <c r="THY68" s="2"/>
      <c r="THZ68" s="2"/>
      <c r="TIA68" s="2"/>
      <c r="TIB68" s="2"/>
      <c r="TIC68" s="2"/>
      <c r="TID68" s="2"/>
      <c r="TIE68" s="2"/>
      <c r="TIF68" s="2"/>
      <c r="TIG68" s="2"/>
      <c r="TIH68" s="2"/>
      <c r="TII68" s="2"/>
      <c r="TIJ68" s="2"/>
      <c r="TIK68" s="2"/>
      <c r="TIL68" s="2"/>
      <c r="TIM68" s="2"/>
      <c r="TIN68" s="2"/>
      <c r="TIO68" s="2"/>
      <c r="TIP68" s="2"/>
      <c r="TIQ68" s="2"/>
      <c r="TIR68" s="2"/>
      <c r="TIS68" s="2"/>
      <c r="TIT68" s="2"/>
      <c r="TIU68" s="2"/>
      <c r="TIV68" s="2"/>
      <c r="TIW68" s="2"/>
      <c r="TIX68" s="2"/>
      <c r="TIY68" s="2"/>
      <c r="TIZ68" s="2"/>
      <c r="TJA68" s="2"/>
      <c r="TJB68" s="2"/>
      <c r="TJC68" s="2"/>
      <c r="TJD68" s="2"/>
      <c r="TJE68" s="2"/>
      <c r="TJF68" s="2"/>
      <c r="TJG68" s="2"/>
      <c r="TJH68" s="2"/>
      <c r="TJI68" s="2"/>
      <c r="TJJ68" s="2"/>
      <c r="TJK68" s="2"/>
      <c r="TJL68" s="2"/>
      <c r="TJM68" s="2"/>
      <c r="TJN68" s="2"/>
      <c r="TJO68" s="2"/>
      <c r="TJP68" s="2"/>
      <c r="TJQ68" s="2"/>
      <c r="TJR68" s="2"/>
      <c r="TJS68" s="2"/>
      <c r="TJT68" s="2"/>
      <c r="TJU68" s="2"/>
      <c r="TJV68" s="2"/>
      <c r="TJW68" s="2"/>
      <c r="TJX68" s="2"/>
      <c r="TJY68" s="2"/>
      <c r="TJZ68" s="2"/>
      <c r="TKA68" s="2"/>
      <c r="TKB68" s="2"/>
      <c r="TKC68" s="2"/>
      <c r="TKD68" s="2"/>
      <c r="TKE68" s="2"/>
      <c r="TKF68" s="2"/>
      <c r="TKG68" s="2"/>
      <c r="TKH68" s="2"/>
      <c r="TKI68" s="2"/>
      <c r="TKJ68" s="2"/>
      <c r="TKK68" s="2"/>
      <c r="TKL68" s="2"/>
      <c r="TKM68" s="2"/>
      <c r="TKN68" s="2"/>
      <c r="TKO68" s="2"/>
      <c r="TKP68" s="2"/>
      <c r="TKQ68" s="2"/>
      <c r="TKR68" s="2"/>
      <c r="TKS68" s="2"/>
      <c r="TKT68" s="2"/>
      <c r="TKU68" s="2"/>
      <c r="TKV68" s="2"/>
      <c r="TKW68" s="2"/>
      <c r="TKX68" s="2"/>
      <c r="TKY68" s="2"/>
      <c r="TKZ68" s="2"/>
      <c r="TLA68" s="2"/>
      <c r="TLB68" s="2"/>
      <c r="TLC68" s="2"/>
      <c r="TLD68" s="2"/>
      <c r="TLE68" s="2"/>
      <c r="TLF68" s="2"/>
      <c r="TLG68" s="2"/>
      <c r="TLH68" s="2"/>
      <c r="TLI68" s="2"/>
      <c r="TLJ68" s="2"/>
      <c r="TLK68" s="2"/>
      <c r="TLL68" s="2"/>
      <c r="TLM68" s="2"/>
      <c r="TLN68" s="2"/>
      <c r="TLO68" s="2"/>
      <c r="TLP68" s="2"/>
      <c r="TLQ68" s="2"/>
      <c r="TLR68" s="2"/>
      <c r="TLS68" s="2"/>
      <c r="TLT68" s="2"/>
      <c r="TLU68" s="2"/>
      <c r="TLV68" s="2"/>
      <c r="TLW68" s="2"/>
      <c r="TLX68" s="2"/>
      <c r="TLY68" s="2"/>
      <c r="TLZ68" s="2"/>
      <c r="TMA68" s="2"/>
      <c r="TMB68" s="2"/>
      <c r="TMC68" s="2"/>
      <c r="TMD68" s="2"/>
      <c r="TME68" s="2"/>
      <c r="TMF68" s="2"/>
      <c r="TMG68" s="2"/>
      <c r="TMH68" s="2"/>
      <c r="TMI68" s="2"/>
      <c r="TMJ68" s="2"/>
      <c r="TMK68" s="2"/>
      <c r="TML68" s="2"/>
      <c r="TMM68" s="2"/>
      <c r="TMN68" s="2"/>
      <c r="TMO68" s="2"/>
      <c r="TMP68" s="2"/>
      <c r="TMQ68" s="2"/>
      <c r="TMR68" s="2"/>
      <c r="TMS68" s="2"/>
      <c r="TMT68" s="2"/>
      <c r="TMU68" s="2"/>
      <c r="TMV68" s="2"/>
      <c r="TMW68" s="2"/>
      <c r="TMX68" s="2"/>
      <c r="TMY68" s="2"/>
      <c r="TMZ68" s="2"/>
      <c r="TNA68" s="2"/>
      <c r="TNB68" s="2"/>
      <c r="TNC68" s="2"/>
      <c r="TND68" s="2"/>
      <c r="TNE68" s="2"/>
      <c r="TNF68" s="2"/>
      <c r="TNG68" s="2"/>
      <c r="TNH68" s="2"/>
      <c r="TNI68" s="2"/>
      <c r="TNJ68" s="2"/>
      <c r="TNK68" s="2"/>
      <c r="TNL68" s="2"/>
      <c r="TNM68" s="2"/>
      <c r="TNN68" s="2"/>
      <c r="TNO68" s="2"/>
      <c r="TNP68" s="2"/>
      <c r="TNQ68" s="2"/>
      <c r="TNR68" s="2"/>
      <c r="TNS68" s="2"/>
      <c r="TNT68" s="2"/>
      <c r="TNU68" s="2"/>
      <c r="TNV68" s="2"/>
      <c r="TNW68" s="2"/>
      <c r="TNX68" s="2"/>
      <c r="TNY68" s="2"/>
      <c r="TNZ68" s="2"/>
      <c r="TOA68" s="2"/>
      <c r="TOB68" s="2"/>
      <c r="TOC68" s="2"/>
      <c r="TOD68" s="2"/>
      <c r="TOE68" s="2"/>
      <c r="TOF68" s="2"/>
      <c r="TOG68" s="2"/>
      <c r="TOH68" s="2"/>
      <c r="TOI68" s="2"/>
      <c r="TOJ68" s="2"/>
      <c r="TOK68" s="2"/>
      <c r="TOL68" s="2"/>
      <c r="TOM68" s="2"/>
      <c r="TON68" s="2"/>
      <c r="TOO68" s="2"/>
      <c r="TOP68" s="2"/>
      <c r="TOQ68" s="2"/>
      <c r="TOR68" s="2"/>
      <c r="TOS68" s="2"/>
      <c r="TOT68" s="2"/>
      <c r="TOU68" s="2"/>
      <c r="TOV68" s="2"/>
      <c r="TOW68" s="2"/>
      <c r="TOX68" s="2"/>
      <c r="TOY68" s="2"/>
      <c r="TOZ68" s="2"/>
      <c r="TPA68" s="2"/>
      <c r="TPB68" s="2"/>
      <c r="TPC68" s="2"/>
      <c r="TPD68" s="2"/>
      <c r="TPE68" s="2"/>
      <c r="TPF68" s="2"/>
      <c r="TPG68" s="2"/>
      <c r="TPH68" s="2"/>
      <c r="TPI68" s="2"/>
      <c r="TPJ68" s="2"/>
      <c r="TPK68" s="2"/>
      <c r="TPL68" s="2"/>
      <c r="TPM68" s="2"/>
      <c r="TPN68" s="2"/>
      <c r="TPO68" s="2"/>
      <c r="TPP68" s="2"/>
      <c r="TPQ68" s="2"/>
      <c r="TPR68" s="2"/>
      <c r="TPS68" s="2"/>
      <c r="TPT68" s="2"/>
      <c r="TPU68" s="2"/>
      <c r="TPV68" s="2"/>
      <c r="TPW68" s="2"/>
      <c r="TPX68" s="2"/>
      <c r="TPY68" s="2"/>
      <c r="TPZ68" s="2"/>
      <c r="TQA68" s="2"/>
      <c r="TQB68" s="2"/>
      <c r="TQC68" s="2"/>
      <c r="TQD68" s="2"/>
      <c r="TQE68" s="2"/>
      <c r="TQF68" s="2"/>
      <c r="TQG68" s="2"/>
      <c r="TQH68" s="2"/>
      <c r="TQI68" s="2"/>
      <c r="TQJ68" s="2"/>
      <c r="TQK68" s="2"/>
      <c r="TQL68" s="2"/>
      <c r="TQM68" s="2"/>
      <c r="TQN68" s="2"/>
      <c r="TQO68" s="2"/>
      <c r="TQP68" s="2"/>
      <c r="TQQ68" s="2"/>
      <c r="TQR68" s="2"/>
      <c r="TQS68" s="2"/>
      <c r="TQT68" s="2"/>
      <c r="TQU68" s="2"/>
      <c r="TQV68" s="2"/>
      <c r="TQW68" s="2"/>
      <c r="TQX68" s="2"/>
      <c r="TQY68" s="2"/>
      <c r="TQZ68" s="2"/>
      <c r="TRA68" s="2"/>
      <c r="TRB68" s="2"/>
      <c r="TRC68" s="2"/>
      <c r="TRD68" s="2"/>
      <c r="TRE68" s="2"/>
      <c r="TRF68" s="2"/>
      <c r="TRG68" s="2"/>
      <c r="TRH68" s="2"/>
      <c r="TRI68" s="2"/>
      <c r="TRJ68" s="2"/>
      <c r="TRK68" s="2"/>
      <c r="TRL68" s="2"/>
      <c r="TRM68" s="2"/>
      <c r="TRN68" s="2"/>
      <c r="TRO68" s="2"/>
      <c r="TRP68" s="2"/>
      <c r="TRQ68" s="2"/>
      <c r="TRR68" s="2"/>
      <c r="TRS68" s="2"/>
      <c r="TRT68" s="2"/>
      <c r="TRU68" s="2"/>
      <c r="TRV68" s="2"/>
      <c r="TRW68" s="2"/>
      <c r="TRX68" s="2"/>
      <c r="TRY68" s="2"/>
      <c r="TRZ68" s="2"/>
      <c r="TSA68" s="2"/>
      <c r="TSB68" s="2"/>
      <c r="TSC68" s="2"/>
      <c r="TSD68" s="2"/>
      <c r="TSE68" s="2"/>
      <c r="TSF68" s="2"/>
      <c r="TSG68" s="2"/>
      <c r="TSH68" s="2"/>
      <c r="TSI68" s="2"/>
      <c r="TSJ68" s="2"/>
      <c r="TSK68" s="2"/>
      <c r="TSL68" s="2"/>
      <c r="TSM68" s="2"/>
      <c r="TSN68" s="2"/>
      <c r="TSO68" s="2"/>
      <c r="TSP68" s="2"/>
      <c r="TSQ68" s="2"/>
      <c r="TSR68" s="2"/>
      <c r="TSS68" s="2"/>
      <c r="TST68" s="2"/>
      <c r="TSU68" s="2"/>
      <c r="TSV68" s="2"/>
      <c r="TSW68" s="2"/>
      <c r="TSX68" s="2"/>
      <c r="TSY68" s="2"/>
      <c r="TSZ68" s="2"/>
      <c r="TTA68" s="2"/>
      <c r="TTB68" s="2"/>
      <c r="TTC68" s="2"/>
      <c r="TTD68" s="2"/>
      <c r="TTE68" s="2"/>
      <c r="TTF68" s="2"/>
      <c r="TTG68" s="2"/>
      <c r="TTH68" s="2"/>
      <c r="TTI68" s="2"/>
      <c r="TTJ68" s="2"/>
      <c r="TTK68" s="2"/>
      <c r="TTL68" s="2"/>
      <c r="TTM68" s="2"/>
      <c r="TTN68" s="2"/>
      <c r="TTO68" s="2"/>
      <c r="TTP68" s="2"/>
      <c r="TTQ68" s="2"/>
      <c r="TTR68" s="2"/>
      <c r="TTS68" s="2"/>
      <c r="TTT68" s="2"/>
      <c r="TTU68" s="2"/>
      <c r="TTV68" s="2"/>
      <c r="TTW68" s="2"/>
      <c r="TTX68" s="2"/>
      <c r="TTY68" s="2"/>
      <c r="TTZ68" s="2"/>
      <c r="TUA68" s="2"/>
      <c r="TUB68" s="2"/>
      <c r="TUC68" s="2"/>
      <c r="TUD68" s="2"/>
      <c r="TUE68" s="2"/>
      <c r="TUF68" s="2"/>
      <c r="TUG68" s="2"/>
      <c r="TUH68" s="2"/>
      <c r="TUI68" s="2"/>
      <c r="TUJ68" s="2"/>
      <c r="TUK68" s="2"/>
      <c r="TUL68" s="2"/>
      <c r="TUM68" s="2"/>
      <c r="TUN68" s="2"/>
      <c r="TUO68" s="2"/>
      <c r="TUP68" s="2"/>
      <c r="TUQ68" s="2"/>
      <c r="TUR68" s="2"/>
      <c r="TUS68" s="2"/>
      <c r="TUT68" s="2"/>
      <c r="TUU68" s="2"/>
      <c r="TUV68" s="2"/>
      <c r="TUW68" s="2"/>
      <c r="TUX68" s="2"/>
      <c r="TUY68" s="2"/>
      <c r="TUZ68" s="2"/>
      <c r="TVA68" s="2"/>
      <c r="TVB68" s="2"/>
      <c r="TVC68" s="2"/>
      <c r="TVD68" s="2"/>
      <c r="TVE68" s="2"/>
      <c r="TVF68" s="2"/>
      <c r="TVG68" s="2"/>
      <c r="TVH68" s="2"/>
      <c r="TVI68" s="2"/>
      <c r="TVJ68" s="2"/>
      <c r="TVK68" s="2"/>
      <c r="TVL68" s="2"/>
      <c r="TVM68" s="2"/>
      <c r="TVN68" s="2"/>
      <c r="TVO68" s="2"/>
      <c r="TVP68" s="2"/>
      <c r="TVQ68" s="2"/>
      <c r="TVR68" s="2"/>
      <c r="TVS68" s="2"/>
      <c r="TVT68" s="2"/>
      <c r="TVU68" s="2"/>
      <c r="TVV68" s="2"/>
      <c r="TVW68" s="2"/>
      <c r="TVX68" s="2"/>
      <c r="TVY68" s="2"/>
      <c r="TVZ68" s="2"/>
      <c r="TWA68" s="2"/>
      <c r="TWB68" s="2"/>
      <c r="TWC68" s="2"/>
      <c r="TWD68" s="2"/>
      <c r="TWE68" s="2"/>
      <c r="TWF68" s="2"/>
      <c r="TWG68" s="2"/>
      <c r="TWH68" s="2"/>
      <c r="TWI68" s="2"/>
      <c r="TWJ68" s="2"/>
      <c r="TWK68" s="2"/>
      <c r="TWL68" s="2"/>
      <c r="TWM68" s="2"/>
      <c r="TWN68" s="2"/>
      <c r="TWO68" s="2"/>
      <c r="TWP68" s="2"/>
      <c r="TWQ68" s="2"/>
      <c r="TWR68" s="2"/>
      <c r="TWS68" s="2"/>
      <c r="TWT68" s="2"/>
      <c r="TWU68" s="2"/>
      <c r="TWV68" s="2"/>
      <c r="TWW68" s="2"/>
      <c r="TWX68" s="2"/>
      <c r="TWY68" s="2"/>
      <c r="TWZ68" s="2"/>
      <c r="TXA68" s="2"/>
      <c r="TXB68" s="2"/>
      <c r="TXC68" s="2"/>
      <c r="TXD68" s="2"/>
      <c r="TXE68" s="2"/>
      <c r="TXF68" s="2"/>
      <c r="TXG68" s="2"/>
      <c r="TXH68" s="2"/>
      <c r="TXI68" s="2"/>
      <c r="TXJ68" s="2"/>
      <c r="TXK68" s="2"/>
      <c r="TXL68" s="2"/>
      <c r="TXM68" s="2"/>
      <c r="TXN68" s="2"/>
      <c r="TXO68" s="2"/>
      <c r="TXP68" s="2"/>
      <c r="TXQ68" s="2"/>
      <c r="TXR68" s="2"/>
      <c r="TXS68" s="2"/>
      <c r="TXT68" s="2"/>
      <c r="TXU68" s="2"/>
      <c r="TXV68" s="2"/>
      <c r="TXW68" s="2"/>
      <c r="TXX68" s="2"/>
      <c r="TXY68" s="2"/>
      <c r="TXZ68" s="2"/>
      <c r="TYA68" s="2"/>
      <c r="TYB68" s="2"/>
      <c r="TYC68" s="2"/>
      <c r="TYD68" s="2"/>
      <c r="TYE68" s="2"/>
      <c r="TYF68" s="2"/>
      <c r="TYG68" s="2"/>
      <c r="TYH68" s="2"/>
      <c r="TYI68" s="2"/>
      <c r="TYJ68" s="2"/>
      <c r="TYK68" s="2"/>
      <c r="TYL68" s="2"/>
      <c r="TYM68" s="2"/>
      <c r="TYN68" s="2"/>
      <c r="TYO68" s="2"/>
      <c r="TYP68" s="2"/>
      <c r="TYQ68" s="2"/>
      <c r="TYR68" s="2"/>
      <c r="TYS68" s="2"/>
      <c r="TYT68" s="2"/>
      <c r="TYU68" s="2"/>
      <c r="TYV68" s="2"/>
      <c r="TYW68" s="2"/>
      <c r="TYX68" s="2"/>
      <c r="TYY68" s="2"/>
      <c r="TYZ68" s="2"/>
      <c r="TZA68" s="2"/>
      <c r="TZB68" s="2"/>
      <c r="TZC68" s="2"/>
      <c r="TZD68" s="2"/>
      <c r="TZE68" s="2"/>
      <c r="TZF68" s="2"/>
      <c r="TZG68" s="2"/>
      <c r="TZH68" s="2"/>
      <c r="TZI68" s="2"/>
      <c r="TZJ68" s="2"/>
      <c r="TZK68" s="2"/>
      <c r="TZL68" s="2"/>
      <c r="TZM68" s="2"/>
      <c r="TZN68" s="2"/>
      <c r="TZO68" s="2"/>
      <c r="TZP68" s="2"/>
      <c r="TZQ68" s="2"/>
      <c r="TZR68" s="2"/>
      <c r="TZS68" s="2"/>
      <c r="TZT68" s="2"/>
      <c r="TZU68" s="2"/>
      <c r="TZV68" s="2"/>
      <c r="TZW68" s="2"/>
      <c r="TZX68" s="2"/>
      <c r="TZY68" s="2"/>
      <c r="TZZ68" s="2"/>
      <c r="UAA68" s="2"/>
      <c r="UAB68" s="2"/>
      <c r="UAC68" s="2"/>
      <c r="UAD68" s="2"/>
      <c r="UAE68" s="2"/>
      <c r="UAF68" s="2"/>
      <c r="UAG68" s="2"/>
      <c r="UAH68" s="2"/>
      <c r="UAI68" s="2"/>
      <c r="UAJ68" s="2"/>
      <c r="UAK68" s="2"/>
      <c r="UAL68" s="2"/>
      <c r="UAM68" s="2"/>
      <c r="UAN68" s="2"/>
      <c r="UAO68" s="2"/>
      <c r="UAP68" s="2"/>
      <c r="UAQ68" s="2"/>
      <c r="UAR68" s="2"/>
      <c r="UAS68" s="2"/>
      <c r="UAT68" s="2"/>
      <c r="UAU68" s="2"/>
      <c r="UAV68" s="2"/>
      <c r="UAW68" s="2"/>
      <c r="UAX68" s="2"/>
      <c r="UAY68" s="2"/>
      <c r="UAZ68" s="2"/>
      <c r="UBA68" s="2"/>
      <c r="UBB68" s="2"/>
      <c r="UBC68" s="2"/>
      <c r="UBD68" s="2"/>
      <c r="UBE68" s="2"/>
      <c r="UBF68" s="2"/>
      <c r="UBG68" s="2"/>
      <c r="UBH68" s="2"/>
      <c r="UBI68" s="2"/>
      <c r="UBJ68" s="2"/>
      <c r="UBK68" s="2"/>
      <c r="UBL68" s="2"/>
      <c r="UBM68" s="2"/>
      <c r="UBN68" s="2"/>
      <c r="UBO68" s="2"/>
      <c r="UBP68" s="2"/>
      <c r="UBQ68" s="2"/>
      <c r="UBR68" s="2"/>
      <c r="UBS68" s="2"/>
      <c r="UBT68" s="2"/>
      <c r="UBU68" s="2"/>
      <c r="UBV68" s="2"/>
      <c r="UBW68" s="2"/>
      <c r="UBX68" s="2"/>
      <c r="UBY68" s="2"/>
      <c r="UBZ68" s="2"/>
      <c r="UCA68" s="2"/>
      <c r="UCB68" s="2"/>
      <c r="UCC68" s="2"/>
      <c r="UCD68" s="2"/>
      <c r="UCE68" s="2"/>
      <c r="UCF68" s="2"/>
      <c r="UCG68" s="2"/>
      <c r="UCH68" s="2"/>
      <c r="UCI68" s="2"/>
      <c r="UCJ68" s="2"/>
      <c r="UCK68" s="2"/>
      <c r="UCL68" s="2"/>
      <c r="UCM68" s="2"/>
      <c r="UCN68" s="2"/>
      <c r="UCO68" s="2"/>
      <c r="UCP68" s="2"/>
      <c r="UCQ68" s="2"/>
      <c r="UCR68" s="2"/>
      <c r="UCS68" s="2"/>
      <c r="UCT68" s="2"/>
      <c r="UCU68" s="2"/>
      <c r="UCV68" s="2"/>
      <c r="UCW68" s="2"/>
      <c r="UCX68" s="2"/>
      <c r="UCY68" s="2"/>
      <c r="UCZ68" s="2"/>
      <c r="UDA68" s="2"/>
      <c r="UDB68" s="2"/>
      <c r="UDC68" s="2"/>
      <c r="UDD68" s="2"/>
      <c r="UDE68" s="2"/>
      <c r="UDF68" s="2"/>
      <c r="UDG68" s="2"/>
      <c r="UDH68" s="2"/>
      <c r="UDI68" s="2"/>
      <c r="UDJ68" s="2"/>
      <c r="UDK68" s="2"/>
      <c r="UDL68" s="2"/>
      <c r="UDM68" s="2"/>
      <c r="UDN68" s="2"/>
      <c r="UDO68" s="2"/>
      <c r="UDP68" s="2"/>
      <c r="UDQ68" s="2"/>
      <c r="UDR68" s="2"/>
      <c r="UDS68" s="2"/>
      <c r="UDT68" s="2"/>
      <c r="UDU68" s="2"/>
      <c r="UDV68" s="2"/>
      <c r="UDW68" s="2"/>
      <c r="UDX68" s="2"/>
      <c r="UDY68" s="2"/>
      <c r="UDZ68" s="2"/>
      <c r="UEA68" s="2"/>
      <c r="UEB68" s="2"/>
      <c r="UEC68" s="2"/>
      <c r="UED68" s="2"/>
      <c r="UEE68" s="2"/>
      <c r="UEF68" s="2"/>
      <c r="UEG68" s="2"/>
      <c r="UEH68" s="2"/>
      <c r="UEI68" s="2"/>
      <c r="UEJ68" s="2"/>
      <c r="UEK68" s="2"/>
      <c r="UEL68" s="2"/>
      <c r="UEM68" s="2"/>
      <c r="UEN68" s="2"/>
      <c r="UEO68" s="2"/>
      <c r="UEP68" s="2"/>
      <c r="UEQ68" s="2"/>
      <c r="UER68" s="2"/>
      <c r="UES68" s="2"/>
      <c r="UET68" s="2"/>
      <c r="UEU68" s="2"/>
      <c r="UEV68" s="2"/>
      <c r="UEW68" s="2"/>
      <c r="UEX68" s="2"/>
      <c r="UEY68" s="2"/>
      <c r="UEZ68" s="2"/>
      <c r="UFA68" s="2"/>
      <c r="UFB68" s="2"/>
      <c r="UFC68" s="2"/>
      <c r="UFD68" s="2"/>
      <c r="UFE68" s="2"/>
      <c r="UFF68" s="2"/>
      <c r="UFG68" s="2"/>
      <c r="UFH68" s="2"/>
      <c r="UFI68" s="2"/>
      <c r="UFJ68" s="2"/>
      <c r="UFK68" s="2"/>
      <c r="UFL68" s="2"/>
      <c r="UFM68" s="2"/>
      <c r="UFN68" s="2"/>
      <c r="UFO68" s="2"/>
      <c r="UFP68" s="2"/>
      <c r="UFQ68" s="2"/>
      <c r="UFR68" s="2"/>
      <c r="UFS68" s="2"/>
      <c r="UFT68" s="2"/>
      <c r="UFU68" s="2"/>
      <c r="UFV68" s="2"/>
      <c r="UFW68" s="2"/>
      <c r="UFX68" s="2"/>
      <c r="UFY68" s="2"/>
      <c r="UFZ68" s="2"/>
      <c r="UGA68" s="2"/>
      <c r="UGB68" s="2"/>
      <c r="UGC68" s="2"/>
      <c r="UGD68" s="2"/>
      <c r="UGE68" s="2"/>
      <c r="UGF68" s="2"/>
      <c r="UGG68" s="2"/>
      <c r="UGH68" s="2"/>
      <c r="UGI68" s="2"/>
      <c r="UGJ68" s="2"/>
      <c r="UGK68" s="2"/>
      <c r="UGL68" s="2"/>
      <c r="UGM68" s="2"/>
      <c r="UGN68" s="2"/>
      <c r="UGO68" s="2"/>
      <c r="UGP68" s="2"/>
      <c r="UGQ68" s="2"/>
      <c r="UGR68" s="2"/>
      <c r="UGS68" s="2"/>
      <c r="UGT68" s="2"/>
      <c r="UGU68" s="2"/>
      <c r="UGV68" s="2"/>
      <c r="UGW68" s="2"/>
      <c r="UGX68" s="2"/>
      <c r="UGY68" s="2"/>
      <c r="UGZ68" s="2"/>
      <c r="UHA68" s="2"/>
      <c r="UHB68" s="2"/>
      <c r="UHC68" s="2"/>
      <c r="UHD68" s="2"/>
      <c r="UHE68" s="2"/>
      <c r="UHF68" s="2"/>
      <c r="UHG68" s="2"/>
      <c r="UHH68" s="2"/>
      <c r="UHI68" s="2"/>
      <c r="UHJ68" s="2"/>
      <c r="UHK68" s="2"/>
      <c r="UHL68" s="2"/>
      <c r="UHM68" s="2"/>
      <c r="UHN68" s="2"/>
      <c r="UHO68" s="2"/>
      <c r="UHP68" s="2"/>
      <c r="UHQ68" s="2"/>
      <c r="UHR68" s="2"/>
      <c r="UHS68" s="2"/>
      <c r="UHT68" s="2"/>
      <c r="UHU68" s="2"/>
      <c r="UHV68" s="2"/>
      <c r="UHW68" s="2"/>
      <c r="UHX68" s="2"/>
      <c r="UHY68" s="2"/>
      <c r="UHZ68" s="2"/>
      <c r="UIA68" s="2"/>
      <c r="UIB68" s="2"/>
      <c r="UIC68" s="2"/>
      <c r="UID68" s="2"/>
      <c r="UIE68" s="2"/>
      <c r="UIF68" s="2"/>
      <c r="UIG68" s="2"/>
      <c r="UIH68" s="2"/>
      <c r="UII68" s="2"/>
      <c r="UIJ68" s="2"/>
      <c r="UIK68" s="2"/>
      <c r="UIL68" s="2"/>
      <c r="UIM68" s="2"/>
      <c r="UIN68" s="2"/>
      <c r="UIO68" s="2"/>
      <c r="UIP68" s="2"/>
      <c r="UIQ68" s="2"/>
      <c r="UIR68" s="2"/>
      <c r="UIS68" s="2"/>
      <c r="UIT68" s="2"/>
      <c r="UIU68" s="2"/>
      <c r="UIV68" s="2"/>
      <c r="UIW68" s="2"/>
      <c r="UIX68" s="2"/>
      <c r="UIY68" s="2"/>
      <c r="UIZ68" s="2"/>
      <c r="UJA68" s="2"/>
      <c r="UJB68" s="2"/>
      <c r="UJC68" s="2"/>
      <c r="UJD68" s="2"/>
      <c r="UJE68" s="2"/>
      <c r="UJF68" s="2"/>
      <c r="UJG68" s="2"/>
      <c r="UJH68" s="2"/>
      <c r="UJI68" s="2"/>
      <c r="UJJ68" s="2"/>
      <c r="UJK68" s="2"/>
      <c r="UJL68" s="2"/>
      <c r="UJM68" s="2"/>
      <c r="UJN68" s="2"/>
      <c r="UJO68" s="2"/>
      <c r="UJP68" s="2"/>
      <c r="UJQ68" s="2"/>
      <c r="UJR68" s="2"/>
      <c r="UJS68" s="2"/>
      <c r="UJT68" s="2"/>
      <c r="UJU68" s="2"/>
      <c r="UJV68" s="2"/>
      <c r="UJW68" s="2"/>
      <c r="UJX68" s="2"/>
      <c r="UJY68" s="2"/>
      <c r="UJZ68" s="2"/>
      <c r="UKA68" s="2"/>
      <c r="UKB68" s="2"/>
      <c r="UKC68" s="2"/>
      <c r="UKD68" s="2"/>
      <c r="UKE68" s="2"/>
      <c r="UKF68" s="2"/>
      <c r="UKG68" s="2"/>
      <c r="UKH68" s="2"/>
      <c r="UKI68" s="2"/>
      <c r="UKJ68" s="2"/>
      <c r="UKK68" s="2"/>
      <c r="UKL68" s="2"/>
      <c r="UKM68" s="2"/>
      <c r="UKN68" s="2"/>
      <c r="UKO68" s="2"/>
      <c r="UKP68" s="2"/>
      <c r="UKQ68" s="2"/>
      <c r="UKR68" s="2"/>
      <c r="UKS68" s="2"/>
      <c r="UKT68" s="2"/>
      <c r="UKU68" s="2"/>
      <c r="UKV68" s="2"/>
      <c r="UKW68" s="2"/>
      <c r="UKX68" s="2"/>
      <c r="UKY68" s="2"/>
      <c r="UKZ68" s="2"/>
      <c r="ULA68" s="2"/>
      <c r="ULB68" s="2"/>
      <c r="ULC68" s="2"/>
      <c r="ULD68" s="2"/>
      <c r="ULE68" s="2"/>
      <c r="ULF68" s="2"/>
      <c r="ULG68" s="2"/>
      <c r="ULH68" s="2"/>
      <c r="ULI68" s="2"/>
      <c r="ULJ68" s="2"/>
      <c r="ULK68" s="2"/>
      <c r="ULL68" s="2"/>
      <c r="ULM68" s="2"/>
      <c r="ULN68" s="2"/>
      <c r="ULO68" s="2"/>
      <c r="ULP68" s="2"/>
      <c r="ULQ68" s="2"/>
      <c r="ULR68" s="2"/>
      <c r="ULS68" s="2"/>
      <c r="ULT68" s="2"/>
      <c r="ULU68" s="2"/>
      <c r="ULV68" s="2"/>
      <c r="ULW68" s="2"/>
      <c r="ULX68" s="2"/>
      <c r="ULY68" s="2"/>
      <c r="ULZ68" s="2"/>
      <c r="UMA68" s="2"/>
      <c r="UMB68" s="2"/>
      <c r="UMC68" s="2"/>
      <c r="UMD68" s="2"/>
      <c r="UME68" s="2"/>
      <c r="UMF68" s="2"/>
      <c r="UMG68" s="2"/>
      <c r="UMH68" s="2"/>
      <c r="UMI68" s="2"/>
      <c r="UMJ68" s="2"/>
      <c r="UMK68" s="2"/>
      <c r="UML68" s="2"/>
      <c r="UMM68" s="2"/>
      <c r="UMN68" s="2"/>
      <c r="UMO68" s="2"/>
      <c r="UMP68" s="2"/>
      <c r="UMQ68" s="2"/>
      <c r="UMR68" s="2"/>
      <c r="UMS68" s="2"/>
      <c r="UMT68" s="2"/>
      <c r="UMU68" s="2"/>
      <c r="UMV68" s="2"/>
      <c r="UMW68" s="2"/>
      <c r="UMX68" s="2"/>
      <c r="UMY68" s="2"/>
      <c r="UMZ68" s="2"/>
      <c r="UNA68" s="2"/>
      <c r="UNB68" s="2"/>
      <c r="UNC68" s="2"/>
      <c r="UND68" s="2"/>
      <c r="UNE68" s="2"/>
      <c r="UNF68" s="2"/>
      <c r="UNG68" s="2"/>
      <c r="UNH68" s="2"/>
      <c r="UNI68" s="2"/>
      <c r="UNJ68" s="2"/>
      <c r="UNK68" s="2"/>
      <c r="UNL68" s="2"/>
      <c r="UNM68" s="2"/>
      <c r="UNN68" s="2"/>
      <c r="UNO68" s="2"/>
      <c r="UNP68" s="2"/>
      <c r="UNQ68" s="2"/>
      <c r="UNR68" s="2"/>
      <c r="UNS68" s="2"/>
      <c r="UNT68" s="2"/>
      <c r="UNU68" s="2"/>
      <c r="UNV68" s="2"/>
      <c r="UNW68" s="2"/>
      <c r="UNX68" s="2"/>
      <c r="UNY68" s="2"/>
      <c r="UNZ68" s="2"/>
      <c r="UOA68" s="2"/>
      <c r="UOB68" s="2"/>
      <c r="UOC68" s="2"/>
      <c r="UOD68" s="2"/>
      <c r="UOE68" s="2"/>
      <c r="UOF68" s="2"/>
      <c r="UOG68" s="2"/>
      <c r="UOH68" s="2"/>
      <c r="UOI68" s="2"/>
      <c r="UOJ68" s="2"/>
      <c r="UOK68" s="2"/>
      <c r="UOL68" s="2"/>
      <c r="UOM68" s="2"/>
      <c r="UON68" s="2"/>
      <c r="UOO68" s="2"/>
      <c r="UOP68" s="2"/>
      <c r="UOQ68" s="2"/>
      <c r="UOR68" s="2"/>
      <c r="UOS68" s="2"/>
      <c r="UOT68" s="2"/>
      <c r="UOU68" s="2"/>
      <c r="UOV68" s="2"/>
      <c r="UOW68" s="2"/>
      <c r="UOX68" s="2"/>
      <c r="UOY68" s="2"/>
      <c r="UOZ68" s="2"/>
      <c r="UPA68" s="2"/>
      <c r="UPB68" s="2"/>
      <c r="UPC68" s="2"/>
      <c r="UPD68" s="2"/>
      <c r="UPE68" s="2"/>
      <c r="UPF68" s="2"/>
      <c r="UPG68" s="2"/>
      <c r="UPH68" s="2"/>
      <c r="UPI68" s="2"/>
      <c r="UPJ68" s="2"/>
      <c r="UPK68" s="2"/>
      <c r="UPL68" s="2"/>
      <c r="UPM68" s="2"/>
      <c r="UPN68" s="2"/>
      <c r="UPO68" s="2"/>
      <c r="UPP68" s="2"/>
      <c r="UPQ68" s="2"/>
      <c r="UPR68" s="2"/>
      <c r="UPS68" s="2"/>
      <c r="UPT68" s="2"/>
      <c r="UPU68" s="2"/>
      <c r="UPV68" s="2"/>
      <c r="UPW68" s="2"/>
      <c r="UPX68" s="2"/>
      <c r="UPY68" s="2"/>
      <c r="UPZ68" s="2"/>
      <c r="UQA68" s="2"/>
      <c r="UQB68" s="2"/>
      <c r="UQC68" s="2"/>
      <c r="UQD68" s="2"/>
      <c r="UQE68" s="2"/>
      <c r="UQF68" s="2"/>
      <c r="UQG68" s="2"/>
      <c r="UQH68" s="2"/>
      <c r="UQI68" s="2"/>
      <c r="UQJ68" s="2"/>
      <c r="UQK68" s="2"/>
      <c r="UQL68" s="2"/>
      <c r="UQM68" s="2"/>
      <c r="UQN68" s="2"/>
      <c r="UQO68" s="2"/>
      <c r="UQP68" s="2"/>
      <c r="UQQ68" s="2"/>
      <c r="UQR68" s="2"/>
      <c r="UQS68" s="2"/>
      <c r="UQT68" s="2"/>
      <c r="UQU68" s="2"/>
      <c r="UQV68" s="2"/>
      <c r="UQW68" s="2"/>
      <c r="UQX68" s="2"/>
      <c r="UQY68" s="2"/>
      <c r="UQZ68" s="2"/>
      <c r="URA68" s="2"/>
      <c r="URB68" s="2"/>
      <c r="URC68" s="2"/>
      <c r="URD68" s="2"/>
      <c r="URE68" s="2"/>
      <c r="URF68" s="2"/>
      <c r="URG68" s="2"/>
      <c r="URH68" s="2"/>
      <c r="URI68" s="2"/>
      <c r="URJ68" s="2"/>
      <c r="URK68" s="2"/>
      <c r="URL68" s="2"/>
      <c r="URM68" s="2"/>
      <c r="URN68" s="2"/>
      <c r="URO68" s="2"/>
      <c r="URP68" s="2"/>
      <c r="URQ68" s="2"/>
      <c r="URR68" s="2"/>
      <c r="URS68" s="2"/>
      <c r="URT68" s="2"/>
      <c r="URU68" s="2"/>
      <c r="URV68" s="2"/>
      <c r="URW68" s="2"/>
      <c r="URX68" s="2"/>
      <c r="URY68" s="2"/>
      <c r="URZ68" s="2"/>
      <c r="USA68" s="2"/>
      <c r="USB68" s="2"/>
      <c r="USC68" s="2"/>
      <c r="USD68" s="2"/>
      <c r="USE68" s="2"/>
      <c r="USF68" s="2"/>
      <c r="USG68" s="2"/>
      <c r="USH68" s="2"/>
      <c r="USI68" s="2"/>
      <c r="USJ68" s="2"/>
      <c r="USK68" s="2"/>
      <c r="USL68" s="2"/>
      <c r="USM68" s="2"/>
      <c r="USN68" s="2"/>
      <c r="USO68" s="2"/>
      <c r="USP68" s="2"/>
      <c r="USQ68" s="2"/>
      <c r="USR68" s="2"/>
      <c r="USS68" s="2"/>
      <c r="UST68" s="2"/>
      <c r="USU68" s="2"/>
      <c r="USV68" s="2"/>
      <c r="USW68" s="2"/>
      <c r="USX68" s="2"/>
      <c r="USY68" s="2"/>
      <c r="USZ68" s="2"/>
      <c r="UTA68" s="2"/>
      <c r="UTB68" s="2"/>
      <c r="UTC68" s="2"/>
      <c r="UTD68" s="2"/>
      <c r="UTE68" s="2"/>
      <c r="UTF68" s="2"/>
      <c r="UTG68" s="2"/>
      <c r="UTH68" s="2"/>
      <c r="UTI68" s="2"/>
      <c r="UTJ68" s="2"/>
      <c r="UTK68" s="2"/>
      <c r="UTL68" s="2"/>
      <c r="UTM68" s="2"/>
      <c r="UTN68" s="2"/>
      <c r="UTO68" s="2"/>
      <c r="UTP68" s="2"/>
      <c r="UTQ68" s="2"/>
      <c r="UTR68" s="2"/>
      <c r="UTS68" s="2"/>
      <c r="UTT68" s="2"/>
      <c r="UTU68" s="2"/>
      <c r="UTV68" s="2"/>
      <c r="UTW68" s="2"/>
      <c r="UTX68" s="2"/>
      <c r="UTY68" s="2"/>
      <c r="UTZ68" s="2"/>
      <c r="UUA68" s="2"/>
      <c r="UUB68" s="2"/>
      <c r="UUC68" s="2"/>
      <c r="UUD68" s="2"/>
      <c r="UUE68" s="2"/>
      <c r="UUF68" s="2"/>
      <c r="UUG68" s="2"/>
      <c r="UUH68" s="2"/>
      <c r="UUI68" s="2"/>
      <c r="UUJ68" s="2"/>
      <c r="UUK68" s="2"/>
      <c r="UUL68" s="2"/>
      <c r="UUM68" s="2"/>
      <c r="UUN68" s="2"/>
      <c r="UUO68" s="2"/>
      <c r="UUP68" s="2"/>
      <c r="UUQ68" s="2"/>
      <c r="UUR68" s="2"/>
      <c r="UUS68" s="2"/>
      <c r="UUT68" s="2"/>
      <c r="UUU68" s="2"/>
      <c r="UUV68" s="2"/>
      <c r="UUW68" s="2"/>
      <c r="UUX68" s="2"/>
      <c r="UUY68" s="2"/>
      <c r="UUZ68" s="2"/>
      <c r="UVA68" s="2"/>
      <c r="UVB68" s="2"/>
      <c r="UVC68" s="2"/>
      <c r="UVD68" s="2"/>
      <c r="UVE68" s="2"/>
      <c r="UVF68" s="2"/>
      <c r="UVG68" s="2"/>
      <c r="UVH68" s="2"/>
      <c r="UVI68" s="2"/>
      <c r="UVJ68" s="2"/>
      <c r="UVK68" s="2"/>
      <c r="UVL68" s="2"/>
      <c r="UVM68" s="2"/>
      <c r="UVN68" s="2"/>
      <c r="UVO68" s="2"/>
      <c r="UVP68" s="2"/>
      <c r="UVQ68" s="2"/>
      <c r="UVR68" s="2"/>
      <c r="UVS68" s="2"/>
      <c r="UVT68" s="2"/>
      <c r="UVU68" s="2"/>
      <c r="UVV68" s="2"/>
      <c r="UVW68" s="2"/>
      <c r="UVX68" s="2"/>
      <c r="UVY68" s="2"/>
      <c r="UVZ68" s="2"/>
      <c r="UWA68" s="2"/>
      <c r="UWB68" s="2"/>
      <c r="UWC68" s="2"/>
      <c r="UWD68" s="2"/>
      <c r="UWE68" s="2"/>
      <c r="UWF68" s="2"/>
      <c r="UWG68" s="2"/>
      <c r="UWH68" s="2"/>
      <c r="UWI68" s="2"/>
      <c r="UWJ68" s="2"/>
      <c r="UWK68" s="2"/>
      <c r="UWL68" s="2"/>
      <c r="UWM68" s="2"/>
      <c r="UWN68" s="2"/>
      <c r="UWO68" s="2"/>
      <c r="UWP68" s="2"/>
      <c r="UWQ68" s="2"/>
      <c r="UWR68" s="2"/>
      <c r="UWS68" s="2"/>
      <c r="UWT68" s="2"/>
      <c r="UWU68" s="2"/>
      <c r="UWV68" s="2"/>
      <c r="UWW68" s="2"/>
      <c r="UWX68" s="2"/>
      <c r="UWY68" s="2"/>
      <c r="UWZ68" s="2"/>
      <c r="UXA68" s="2"/>
      <c r="UXB68" s="2"/>
      <c r="UXC68" s="2"/>
      <c r="UXD68" s="2"/>
      <c r="UXE68" s="2"/>
      <c r="UXF68" s="2"/>
      <c r="UXG68" s="2"/>
      <c r="UXH68" s="2"/>
      <c r="UXI68" s="2"/>
      <c r="UXJ68" s="2"/>
      <c r="UXK68" s="2"/>
      <c r="UXL68" s="2"/>
      <c r="UXM68" s="2"/>
      <c r="UXN68" s="2"/>
      <c r="UXO68" s="2"/>
      <c r="UXP68" s="2"/>
      <c r="UXQ68" s="2"/>
      <c r="UXR68" s="2"/>
      <c r="UXS68" s="2"/>
      <c r="UXT68" s="2"/>
      <c r="UXU68" s="2"/>
      <c r="UXV68" s="2"/>
      <c r="UXW68" s="2"/>
      <c r="UXX68" s="2"/>
      <c r="UXY68" s="2"/>
      <c r="UXZ68" s="2"/>
      <c r="UYA68" s="2"/>
      <c r="UYB68" s="2"/>
      <c r="UYC68" s="2"/>
      <c r="UYD68" s="2"/>
      <c r="UYE68" s="2"/>
      <c r="UYF68" s="2"/>
      <c r="UYG68" s="2"/>
      <c r="UYH68" s="2"/>
      <c r="UYI68" s="2"/>
      <c r="UYJ68" s="2"/>
      <c r="UYK68" s="2"/>
      <c r="UYL68" s="2"/>
      <c r="UYM68" s="2"/>
      <c r="UYN68" s="2"/>
      <c r="UYO68" s="2"/>
      <c r="UYP68" s="2"/>
      <c r="UYQ68" s="2"/>
      <c r="UYR68" s="2"/>
      <c r="UYS68" s="2"/>
      <c r="UYT68" s="2"/>
      <c r="UYU68" s="2"/>
      <c r="UYV68" s="2"/>
      <c r="UYW68" s="2"/>
      <c r="UYX68" s="2"/>
      <c r="UYY68" s="2"/>
      <c r="UYZ68" s="2"/>
      <c r="UZA68" s="2"/>
      <c r="UZB68" s="2"/>
      <c r="UZC68" s="2"/>
      <c r="UZD68" s="2"/>
      <c r="UZE68" s="2"/>
      <c r="UZF68" s="2"/>
      <c r="UZG68" s="2"/>
      <c r="UZH68" s="2"/>
      <c r="UZI68" s="2"/>
      <c r="UZJ68" s="2"/>
      <c r="UZK68" s="2"/>
      <c r="UZL68" s="2"/>
      <c r="UZM68" s="2"/>
      <c r="UZN68" s="2"/>
      <c r="UZO68" s="2"/>
      <c r="UZP68" s="2"/>
      <c r="UZQ68" s="2"/>
      <c r="UZR68" s="2"/>
      <c r="UZS68" s="2"/>
      <c r="UZT68" s="2"/>
      <c r="UZU68" s="2"/>
      <c r="UZV68" s="2"/>
      <c r="UZW68" s="2"/>
      <c r="UZX68" s="2"/>
      <c r="UZY68" s="2"/>
      <c r="UZZ68" s="2"/>
      <c r="VAA68" s="2"/>
      <c r="VAB68" s="2"/>
      <c r="VAC68" s="2"/>
      <c r="VAD68" s="2"/>
      <c r="VAE68" s="2"/>
      <c r="VAF68" s="2"/>
      <c r="VAG68" s="2"/>
      <c r="VAH68" s="2"/>
      <c r="VAI68" s="2"/>
      <c r="VAJ68" s="2"/>
      <c r="VAK68" s="2"/>
      <c r="VAL68" s="2"/>
      <c r="VAM68" s="2"/>
      <c r="VAN68" s="2"/>
      <c r="VAO68" s="2"/>
      <c r="VAP68" s="2"/>
      <c r="VAQ68" s="2"/>
      <c r="VAR68" s="2"/>
      <c r="VAS68" s="2"/>
      <c r="VAT68" s="2"/>
      <c r="VAU68" s="2"/>
      <c r="VAV68" s="2"/>
      <c r="VAW68" s="2"/>
      <c r="VAX68" s="2"/>
      <c r="VAY68" s="2"/>
      <c r="VAZ68" s="2"/>
      <c r="VBA68" s="2"/>
      <c r="VBB68" s="2"/>
      <c r="VBC68" s="2"/>
      <c r="VBD68" s="2"/>
      <c r="VBE68" s="2"/>
      <c r="VBF68" s="2"/>
      <c r="VBG68" s="2"/>
      <c r="VBH68" s="2"/>
      <c r="VBI68" s="2"/>
      <c r="VBJ68" s="2"/>
      <c r="VBK68" s="2"/>
      <c r="VBL68" s="2"/>
      <c r="VBM68" s="2"/>
      <c r="VBN68" s="2"/>
      <c r="VBO68" s="2"/>
      <c r="VBP68" s="2"/>
      <c r="VBQ68" s="2"/>
      <c r="VBR68" s="2"/>
      <c r="VBS68" s="2"/>
      <c r="VBT68" s="2"/>
      <c r="VBU68" s="2"/>
      <c r="VBV68" s="2"/>
      <c r="VBW68" s="2"/>
      <c r="VBX68" s="2"/>
      <c r="VBY68" s="2"/>
      <c r="VBZ68" s="2"/>
      <c r="VCA68" s="2"/>
      <c r="VCB68" s="2"/>
      <c r="VCC68" s="2"/>
      <c r="VCD68" s="2"/>
      <c r="VCE68" s="2"/>
      <c r="VCF68" s="2"/>
      <c r="VCG68" s="2"/>
      <c r="VCH68" s="2"/>
      <c r="VCI68" s="2"/>
      <c r="VCJ68" s="2"/>
      <c r="VCK68" s="2"/>
      <c r="VCL68" s="2"/>
      <c r="VCM68" s="2"/>
      <c r="VCN68" s="2"/>
      <c r="VCO68" s="2"/>
      <c r="VCP68" s="2"/>
      <c r="VCQ68" s="2"/>
      <c r="VCR68" s="2"/>
      <c r="VCS68" s="2"/>
      <c r="VCT68" s="2"/>
      <c r="VCU68" s="2"/>
      <c r="VCV68" s="2"/>
      <c r="VCW68" s="2"/>
      <c r="VCX68" s="2"/>
      <c r="VCY68" s="2"/>
      <c r="VCZ68" s="2"/>
      <c r="VDA68" s="2"/>
      <c r="VDB68" s="2"/>
      <c r="VDC68" s="2"/>
      <c r="VDD68" s="2"/>
      <c r="VDE68" s="2"/>
      <c r="VDF68" s="2"/>
      <c r="VDG68" s="2"/>
      <c r="VDH68" s="2"/>
      <c r="VDI68" s="2"/>
      <c r="VDJ68" s="2"/>
      <c r="VDK68" s="2"/>
      <c r="VDL68" s="2"/>
      <c r="VDM68" s="2"/>
      <c r="VDN68" s="2"/>
      <c r="VDO68" s="2"/>
      <c r="VDP68" s="2"/>
      <c r="VDQ68" s="2"/>
      <c r="VDR68" s="2"/>
      <c r="VDS68" s="2"/>
      <c r="VDT68" s="2"/>
      <c r="VDU68" s="2"/>
      <c r="VDV68" s="2"/>
      <c r="VDW68" s="2"/>
      <c r="VDX68" s="2"/>
      <c r="VDY68" s="2"/>
      <c r="VDZ68" s="2"/>
      <c r="VEA68" s="2"/>
      <c r="VEB68" s="2"/>
      <c r="VEC68" s="2"/>
      <c r="VED68" s="2"/>
      <c r="VEE68" s="2"/>
      <c r="VEF68" s="2"/>
      <c r="VEG68" s="2"/>
      <c r="VEH68" s="2"/>
      <c r="VEI68" s="2"/>
      <c r="VEJ68" s="2"/>
      <c r="VEK68" s="2"/>
      <c r="VEL68" s="2"/>
      <c r="VEM68" s="2"/>
      <c r="VEN68" s="2"/>
      <c r="VEO68" s="2"/>
      <c r="VEP68" s="2"/>
      <c r="VEQ68" s="2"/>
      <c r="VER68" s="2"/>
      <c r="VES68" s="2"/>
      <c r="VET68" s="2"/>
      <c r="VEU68" s="2"/>
      <c r="VEV68" s="2"/>
      <c r="VEW68" s="2"/>
      <c r="VEX68" s="2"/>
      <c r="VEY68" s="2"/>
      <c r="VEZ68" s="2"/>
      <c r="VFA68" s="2"/>
      <c r="VFB68" s="2"/>
      <c r="VFC68" s="2"/>
      <c r="VFD68" s="2"/>
      <c r="VFE68" s="2"/>
      <c r="VFF68" s="2"/>
      <c r="VFG68" s="2"/>
      <c r="VFH68" s="2"/>
      <c r="VFI68" s="2"/>
      <c r="VFJ68" s="2"/>
      <c r="VFK68" s="2"/>
      <c r="VFL68" s="2"/>
      <c r="VFM68" s="2"/>
      <c r="VFN68" s="2"/>
      <c r="VFO68" s="2"/>
      <c r="VFP68" s="2"/>
      <c r="VFQ68" s="2"/>
      <c r="VFR68" s="2"/>
      <c r="VFS68" s="2"/>
      <c r="VFT68" s="2"/>
      <c r="VFU68" s="2"/>
      <c r="VFV68" s="2"/>
      <c r="VFW68" s="2"/>
      <c r="VFX68" s="2"/>
      <c r="VFY68" s="2"/>
      <c r="VFZ68" s="2"/>
      <c r="VGA68" s="2"/>
      <c r="VGB68" s="2"/>
      <c r="VGC68" s="2"/>
      <c r="VGD68" s="2"/>
      <c r="VGE68" s="2"/>
      <c r="VGF68" s="2"/>
      <c r="VGG68" s="2"/>
      <c r="VGH68" s="2"/>
      <c r="VGI68" s="2"/>
      <c r="VGJ68" s="2"/>
      <c r="VGK68" s="2"/>
      <c r="VGL68" s="2"/>
      <c r="VGM68" s="2"/>
      <c r="VGN68" s="2"/>
      <c r="VGO68" s="2"/>
      <c r="VGP68" s="2"/>
      <c r="VGQ68" s="2"/>
      <c r="VGR68" s="2"/>
      <c r="VGS68" s="2"/>
      <c r="VGT68" s="2"/>
      <c r="VGU68" s="2"/>
      <c r="VGV68" s="2"/>
      <c r="VGW68" s="2"/>
      <c r="VGX68" s="2"/>
      <c r="VGY68" s="2"/>
      <c r="VGZ68" s="2"/>
      <c r="VHA68" s="2"/>
      <c r="VHB68" s="2"/>
      <c r="VHC68" s="2"/>
      <c r="VHD68" s="2"/>
      <c r="VHE68" s="2"/>
      <c r="VHF68" s="2"/>
      <c r="VHG68" s="2"/>
      <c r="VHH68" s="2"/>
      <c r="VHI68" s="2"/>
      <c r="VHJ68" s="2"/>
      <c r="VHK68" s="2"/>
      <c r="VHL68" s="2"/>
      <c r="VHM68" s="2"/>
      <c r="VHN68" s="2"/>
      <c r="VHO68" s="2"/>
      <c r="VHP68" s="2"/>
      <c r="VHQ68" s="2"/>
      <c r="VHR68" s="2"/>
      <c r="VHS68" s="2"/>
      <c r="VHT68" s="2"/>
      <c r="VHU68" s="2"/>
      <c r="VHV68" s="2"/>
      <c r="VHW68" s="2"/>
      <c r="VHX68" s="2"/>
      <c r="VHY68" s="2"/>
      <c r="VHZ68" s="2"/>
      <c r="VIA68" s="2"/>
      <c r="VIB68" s="2"/>
      <c r="VIC68" s="2"/>
      <c r="VID68" s="2"/>
      <c r="VIE68" s="2"/>
      <c r="VIF68" s="2"/>
      <c r="VIG68" s="2"/>
      <c r="VIH68" s="2"/>
      <c r="VII68" s="2"/>
      <c r="VIJ68" s="2"/>
      <c r="VIK68" s="2"/>
      <c r="VIL68" s="2"/>
      <c r="VIM68" s="2"/>
      <c r="VIN68" s="2"/>
      <c r="VIO68" s="2"/>
      <c r="VIP68" s="2"/>
      <c r="VIQ68" s="2"/>
      <c r="VIR68" s="2"/>
      <c r="VIS68" s="2"/>
      <c r="VIT68" s="2"/>
      <c r="VIU68" s="2"/>
      <c r="VIV68" s="2"/>
      <c r="VIW68" s="2"/>
      <c r="VIX68" s="2"/>
      <c r="VIY68" s="2"/>
      <c r="VIZ68" s="2"/>
      <c r="VJA68" s="2"/>
      <c r="VJB68" s="2"/>
      <c r="VJC68" s="2"/>
      <c r="VJD68" s="2"/>
      <c r="VJE68" s="2"/>
      <c r="VJF68" s="2"/>
      <c r="VJG68" s="2"/>
      <c r="VJH68" s="2"/>
      <c r="VJI68" s="2"/>
      <c r="VJJ68" s="2"/>
      <c r="VJK68" s="2"/>
      <c r="VJL68" s="2"/>
      <c r="VJM68" s="2"/>
      <c r="VJN68" s="2"/>
      <c r="VJO68" s="2"/>
      <c r="VJP68" s="2"/>
      <c r="VJQ68" s="2"/>
      <c r="VJR68" s="2"/>
      <c r="VJS68" s="2"/>
      <c r="VJT68" s="2"/>
      <c r="VJU68" s="2"/>
      <c r="VJV68" s="2"/>
      <c r="VJW68" s="2"/>
      <c r="VJX68" s="2"/>
      <c r="VJY68" s="2"/>
      <c r="VJZ68" s="2"/>
      <c r="VKA68" s="2"/>
      <c r="VKB68" s="2"/>
      <c r="VKC68" s="2"/>
      <c r="VKD68" s="2"/>
      <c r="VKE68" s="2"/>
      <c r="VKF68" s="2"/>
      <c r="VKG68" s="2"/>
      <c r="VKH68" s="2"/>
      <c r="VKI68" s="2"/>
      <c r="VKJ68" s="2"/>
      <c r="VKK68" s="2"/>
      <c r="VKL68" s="2"/>
      <c r="VKM68" s="2"/>
      <c r="VKN68" s="2"/>
      <c r="VKO68" s="2"/>
      <c r="VKP68" s="2"/>
      <c r="VKQ68" s="2"/>
      <c r="VKR68" s="2"/>
      <c r="VKS68" s="2"/>
      <c r="VKT68" s="2"/>
      <c r="VKU68" s="2"/>
      <c r="VKV68" s="2"/>
      <c r="VKW68" s="2"/>
      <c r="VKX68" s="2"/>
      <c r="VKY68" s="2"/>
      <c r="VKZ68" s="2"/>
      <c r="VLA68" s="2"/>
      <c r="VLB68" s="2"/>
      <c r="VLC68" s="2"/>
      <c r="VLD68" s="2"/>
      <c r="VLE68" s="2"/>
      <c r="VLF68" s="2"/>
      <c r="VLG68" s="2"/>
      <c r="VLH68" s="2"/>
      <c r="VLI68" s="2"/>
      <c r="VLJ68" s="2"/>
      <c r="VLK68" s="2"/>
      <c r="VLL68" s="2"/>
      <c r="VLM68" s="2"/>
      <c r="VLN68" s="2"/>
      <c r="VLO68" s="2"/>
      <c r="VLP68" s="2"/>
      <c r="VLQ68" s="2"/>
      <c r="VLR68" s="2"/>
      <c r="VLS68" s="2"/>
      <c r="VLT68" s="2"/>
      <c r="VLU68" s="2"/>
      <c r="VLV68" s="2"/>
      <c r="VLW68" s="2"/>
      <c r="VLX68" s="2"/>
      <c r="VLY68" s="2"/>
      <c r="VLZ68" s="2"/>
      <c r="VMA68" s="2"/>
      <c r="VMB68" s="2"/>
      <c r="VMC68" s="2"/>
      <c r="VMD68" s="2"/>
      <c r="VME68" s="2"/>
      <c r="VMF68" s="2"/>
      <c r="VMG68" s="2"/>
      <c r="VMH68" s="2"/>
      <c r="VMI68" s="2"/>
      <c r="VMJ68" s="2"/>
      <c r="VMK68" s="2"/>
      <c r="VML68" s="2"/>
      <c r="VMM68" s="2"/>
      <c r="VMN68" s="2"/>
      <c r="VMO68" s="2"/>
      <c r="VMP68" s="2"/>
      <c r="VMQ68" s="2"/>
      <c r="VMR68" s="2"/>
      <c r="VMS68" s="2"/>
      <c r="VMT68" s="2"/>
      <c r="VMU68" s="2"/>
      <c r="VMV68" s="2"/>
      <c r="VMW68" s="2"/>
      <c r="VMX68" s="2"/>
      <c r="VMY68" s="2"/>
      <c r="VMZ68" s="2"/>
      <c r="VNA68" s="2"/>
      <c r="VNB68" s="2"/>
      <c r="VNC68" s="2"/>
      <c r="VND68" s="2"/>
      <c r="VNE68" s="2"/>
      <c r="VNF68" s="2"/>
      <c r="VNG68" s="2"/>
      <c r="VNH68" s="2"/>
      <c r="VNI68" s="2"/>
      <c r="VNJ68" s="2"/>
      <c r="VNK68" s="2"/>
      <c r="VNL68" s="2"/>
      <c r="VNM68" s="2"/>
      <c r="VNN68" s="2"/>
      <c r="VNO68" s="2"/>
      <c r="VNP68" s="2"/>
      <c r="VNQ68" s="2"/>
      <c r="VNR68" s="2"/>
      <c r="VNS68" s="2"/>
      <c r="VNT68" s="2"/>
      <c r="VNU68" s="2"/>
      <c r="VNV68" s="2"/>
      <c r="VNW68" s="2"/>
      <c r="VNX68" s="2"/>
      <c r="VNY68" s="2"/>
      <c r="VNZ68" s="2"/>
      <c r="VOA68" s="2"/>
      <c r="VOB68" s="2"/>
      <c r="VOC68" s="2"/>
      <c r="VOD68" s="2"/>
      <c r="VOE68" s="2"/>
      <c r="VOF68" s="2"/>
      <c r="VOG68" s="2"/>
      <c r="VOH68" s="2"/>
      <c r="VOI68" s="2"/>
      <c r="VOJ68" s="2"/>
      <c r="VOK68" s="2"/>
      <c r="VOL68" s="2"/>
      <c r="VOM68" s="2"/>
      <c r="VON68" s="2"/>
      <c r="VOO68" s="2"/>
      <c r="VOP68" s="2"/>
      <c r="VOQ68" s="2"/>
      <c r="VOR68" s="2"/>
      <c r="VOS68" s="2"/>
      <c r="VOT68" s="2"/>
      <c r="VOU68" s="2"/>
      <c r="VOV68" s="2"/>
      <c r="VOW68" s="2"/>
      <c r="VOX68" s="2"/>
      <c r="VOY68" s="2"/>
      <c r="VOZ68" s="2"/>
      <c r="VPA68" s="2"/>
      <c r="VPB68" s="2"/>
      <c r="VPC68" s="2"/>
      <c r="VPD68" s="2"/>
      <c r="VPE68" s="2"/>
      <c r="VPF68" s="2"/>
      <c r="VPG68" s="2"/>
      <c r="VPH68" s="2"/>
      <c r="VPI68" s="2"/>
      <c r="VPJ68" s="2"/>
      <c r="VPK68" s="2"/>
      <c r="VPL68" s="2"/>
      <c r="VPM68" s="2"/>
      <c r="VPN68" s="2"/>
      <c r="VPO68" s="2"/>
      <c r="VPP68" s="2"/>
      <c r="VPQ68" s="2"/>
      <c r="VPR68" s="2"/>
      <c r="VPS68" s="2"/>
      <c r="VPT68" s="2"/>
      <c r="VPU68" s="2"/>
      <c r="VPV68" s="2"/>
      <c r="VPW68" s="2"/>
      <c r="VPX68" s="2"/>
      <c r="VPY68" s="2"/>
      <c r="VPZ68" s="2"/>
      <c r="VQA68" s="2"/>
      <c r="VQB68" s="2"/>
      <c r="VQC68" s="2"/>
      <c r="VQD68" s="2"/>
      <c r="VQE68" s="2"/>
      <c r="VQF68" s="2"/>
      <c r="VQG68" s="2"/>
      <c r="VQH68" s="2"/>
      <c r="VQI68" s="2"/>
      <c r="VQJ68" s="2"/>
      <c r="VQK68" s="2"/>
      <c r="VQL68" s="2"/>
      <c r="VQM68" s="2"/>
      <c r="VQN68" s="2"/>
      <c r="VQO68" s="2"/>
      <c r="VQP68" s="2"/>
      <c r="VQQ68" s="2"/>
      <c r="VQR68" s="2"/>
      <c r="VQS68" s="2"/>
      <c r="VQT68" s="2"/>
      <c r="VQU68" s="2"/>
      <c r="VQV68" s="2"/>
      <c r="VQW68" s="2"/>
      <c r="VQX68" s="2"/>
      <c r="VQY68" s="2"/>
      <c r="VQZ68" s="2"/>
      <c r="VRA68" s="2"/>
      <c r="VRB68" s="2"/>
      <c r="VRC68" s="2"/>
      <c r="VRD68" s="2"/>
      <c r="VRE68" s="2"/>
      <c r="VRF68" s="2"/>
      <c r="VRG68" s="2"/>
      <c r="VRH68" s="2"/>
      <c r="VRI68" s="2"/>
      <c r="VRJ68" s="2"/>
      <c r="VRK68" s="2"/>
      <c r="VRL68" s="2"/>
      <c r="VRM68" s="2"/>
      <c r="VRN68" s="2"/>
      <c r="VRO68" s="2"/>
      <c r="VRP68" s="2"/>
      <c r="VRQ68" s="2"/>
      <c r="VRR68" s="2"/>
      <c r="VRS68" s="2"/>
      <c r="VRT68" s="2"/>
      <c r="VRU68" s="2"/>
      <c r="VRV68" s="2"/>
      <c r="VRW68" s="2"/>
      <c r="VRX68" s="2"/>
      <c r="VRY68" s="2"/>
      <c r="VRZ68" s="2"/>
      <c r="VSA68" s="2"/>
      <c r="VSB68" s="2"/>
      <c r="VSC68" s="2"/>
      <c r="VSD68" s="2"/>
      <c r="VSE68" s="2"/>
      <c r="VSF68" s="2"/>
      <c r="VSG68" s="2"/>
      <c r="VSH68" s="2"/>
      <c r="VSI68" s="2"/>
      <c r="VSJ68" s="2"/>
      <c r="VSK68" s="2"/>
      <c r="VSL68" s="2"/>
      <c r="VSM68" s="2"/>
      <c r="VSN68" s="2"/>
      <c r="VSO68" s="2"/>
      <c r="VSP68" s="2"/>
      <c r="VSQ68" s="2"/>
      <c r="VSR68" s="2"/>
      <c r="VSS68" s="2"/>
      <c r="VST68" s="2"/>
      <c r="VSU68" s="2"/>
      <c r="VSV68" s="2"/>
      <c r="VSW68" s="2"/>
      <c r="VSX68" s="2"/>
      <c r="VSY68" s="2"/>
      <c r="VSZ68" s="2"/>
      <c r="VTA68" s="2"/>
      <c r="VTB68" s="2"/>
      <c r="VTC68" s="2"/>
      <c r="VTD68" s="2"/>
      <c r="VTE68" s="2"/>
      <c r="VTF68" s="2"/>
      <c r="VTG68" s="2"/>
      <c r="VTH68" s="2"/>
      <c r="VTI68" s="2"/>
      <c r="VTJ68" s="2"/>
      <c r="VTK68" s="2"/>
      <c r="VTL68" s="2"/>
      <c r="VTM68" s="2"/>
      <c r="VTN68" s="2"/>
      <c r="VTO68" s="2"/>
      <c r="VTP68" s="2"/>
      <c r="VTQ68" s="2"/>
      <c r="VTR68" s="2"/>
      <c r="VTS68" s="2"/>
      <c r="VTT68" s="2"/>
      <c r="VTU68" s="2"/>
      <c r="VTV68" s="2"/>
      <c r="VTW68" s="2"/>
      <c r="VTX68" s="2"/>
      <c r="VTY68" s="2"/>
      <c r="VTZ68" s="2"/>
      <c r="VUA68" s="2"/>
      <c r="VUB68" s="2"/>
      <c r="VUC68" s="2"/>
      <c r="VUD68" s="2"/>
      <c r="VUE68" s="2"/>
      <c r="VUF68" s="2"/>
      <c r="VUG68" s="2"/>
      <c r="VUH68" s="2"/>
      <c r="VUI68" s="2"/>
      <c r="VUJ68" s="2"/>
      <c r="VUK68" s="2"/>
      <c r="VUL68" s="2"/>
      <c r="VUM68" s="2"/>
      <c r="VUN68" s="2"/>
      <c r="VUO68" s="2"/>
      <c r="VUP68" s="2"/>
      <c r="VUQ68" s="2"/>
      <c r="VUR68" s="2"/>
      <c r="VUS68" s="2"/>
      <c r="VUT68" s="2"/>
      <c r="VUU68" s="2"/>
      <c r="VUV68" s="2"/>
      <c r="VUW68" s="2"/>
      <c r="VUX68" s="2"/>
      <c r="VUY68" s="2"/>
      <c r="VUZ68" s="2"/>
      <c r="VVA68" s="2"/>
      <c r="VVB68" s="2"/>
      <c r="VVC68" s="2"/>
      <c r="VVD68" s="2"/>
      <c r="VVE68" s="2"/>
      <c r="VVF68" s="2"/>
      <c r="VVG68" s="2"/>
      <c r="VVH68" s="2"/>
      <c r="VVI68" s="2"/>
      <c r="VVJ68" s="2"/>
      <c r="VVK68" s="2"/>
      <c r="VVL68" s="2"/>
      <c r="VVM68" s="2"/>
      <c r="VVN68" s="2"/>
      <c r="VVO68" s="2"/>
      <c r="VVP68" s="2"/>
      <c r="VVQ68" s="2"/>
      <c r="VVR68" s="2"/>
      <c r="VVS68" s="2"/>
      <c r="VVT68" s="2"/>
      <c r="VVU68" s="2"/>
      <c r="VVV68" s="2"/>
      <c r="VVW68" s="2"/>
      <c r="VVX68" s="2"/>
      <c r="VVY68" s="2"/>
      <c r="VVZ68" s="2"/>
      <c r="VWA68" s="2"/>
      <c r="VWB68" s="2"/>
      <c r="VWC68" s="2"/>
      <c r="VWD68" s="2"/>
      <c r="VWE68" s="2"/>
      <c r="VWF68" s="2"/>
      <c r="VWG68" s="2"/>
      <c r="VWH68" s="2"/>
      <c r="VWI68" s="2"/>
      <c r="VWJ68" s="2"/>
      <c r="VWK68" s="2"/>
      <c r="VWL68" s="2"/>
      <c r="VWM68" s="2"/>
      <c r="VWN68" s="2"/>
      <c r="VWO68" s="2"/>
      <c r="VWP68" s="2"/>
      <c r="VWQ68" s="2"/>
      <c r="VWR68" s="2"/>
      <c r="VWS68" s="2"/>
      <c r="VWT68" s="2"/>
      <c r="VWU68" s="2"/>
      <c r="VWV68" s="2"/>
      <c r="VWW68" s="2"/>
      <c r="VWX68" s="2"/>
      <c r="VWY68" s="2"/>
      <c r="VWZ68" s="2"/>
      <c r="VXA68" s="2"/>
      <c r="VXB68" s="2"/>
      <c r="VXC68" s="2"/>
      <c r="VXD68" s="2"/>
      <c r="VXE68" s="2"/>
      <c r="VXF68" s="2"/>
      <c r="VXG68" s="2"/>
      <c r="VXH68" s="2"/>
      <c r="VXI68" s="2"/>
      <c r="VXJ68" s="2"/>
      <c r="VXK68" s="2"/>
      <c r="VXL68" s="2"/>
      <c r="VXM68" s="2"/>
      <c r="VXN68" s="2"/>
      <c r="VXO68" s="2"/>
      <c r="VXP68" s="2"/>
      <c r="VXQ68" s="2"/>
      <c r="VXR68" s="2"/>
      <c r="VXS68" s="2"/>
      <c r="VXT68" s="2"/>
      <c r="VXU68" s="2"/>
      <c r="VXV68" s="2"/>
      <c r="VXW68" s="2"/>
      <c r="VXX68" s="2"/>
      <c r="VXY68" s="2"/>
      <c r="VXZ68" s="2"/>
      <c r="VYA68" s="2"/>
      <c r="VYB68" s="2"/>
      <c r="VYC68" s="2"/>
      <c r="VYD68" s="2"/>
      <c r="VYE68" s="2"/>
      <c r="VYF68" s="2"/>
      <c r="VYG68" s="2"/>
      <c r="VYH68" s="2"/>
      <c r="VYI68" s="2"/>
      <c r="VYJ68" s="2"/>
      <c r="VYK68" s="2"/>
      <c r="VYL68" s="2"/>
      <c r="VYM68" s="2"/>
      <c r="VYN68" s="2"/>
      <c r="VYO68" s="2"/>
      <c r="VYP68" s="2"/>
      <c r="VYQ68" s="2"/>
      <c r="VYR68" s="2"/>
      <c r="VYS68" s="2"/>
      <c r="VYT68" s="2"/>
      <c r="VYU68" s="2"/>
      <c r="VYV68" s="2"/>
      <c r="VYW68" s="2"/>
      <c r="VYX68" s="2"/>
      <c r="VYY68" s="2"/>
      <c r="VYZ68" s="2"/>
      <c r="VZA68" s="2"/>
      <c r="VZB68" s="2"/>
      <c r="VZC68" s="2"/>
      <c r="VZD68" s="2"/>
      <c r="VZE68" s="2"/>
      <c r="VZF68" s="2"/>
      <c r="VZG68" s="2"/>
      <c r="VZH68" s="2"/>
      <c r="VZI68" s="2"/>
      <c r="VZJ68" s="2"/>
      <c r="VZK68" s="2"/>
      <c r="VZL68" s="2"/>
      <c r="VZM68" s="2"/>
      <c r="VZN68" s="2"/>
      <c r="VZO68" s="2"/>
      <c r="VZP68" s="2"/>
      <c r="VZQ68" s="2"/>
      <c r="VZR68" s="2"/>
      <c r="VZS68" s="2"/>
      <c r="VZT68" s="2"/>
      <c r="VZU68" s="2"/>
      <c r="VZV68" s="2"/>
      <c r="VZW68" s="2"/>
      <c r="VZX68" s="2"/>
      <c r="VZY68" s="2"/>
      <c r="VZZ68" s="2"/>
      <c r="WAA68" s="2"/>
      <c r="WAB68" s="2"/>
      <c r="WAC68" s="2"/>
      <c r="WAD68" s="2"/>
      <c r="WAE68" s="2"/>
      <c r="WAF68" s="2"/>
      <c r="WAG68" s="2"/>
      <c r="WAH68" s="2"/>
      <c r="WAI68" s="2"/>
      <c r="WAJ68" s="2"/>
      <c r="WAK68" s="2"/>
      <c r="WAL68" s="2"/>
      <c r="WAM68" s="2"/>
      <c r="WAN68" s="2"/>
      <c r="WAO68" s="2"/>
      <c r="WAP68" s="2"/>
      <c r="WAQ68" s="2"/>
      <c r="WAR68" s="2"/>
      <c r="WAS68" s="2"/>
      <c r="WAT68" s="2"/>
      <c r="WAU68" s="2"/>
      <c r="WAV68" s="2"/>
      <c r="WAW68" s="2"/>
      <c r="WAX68" s="2"/>
      <c r="WAY68" s="2"/>
      <c r="WAZ68" s="2"/>
      <c r="WBA68" s="2"/>
      <c r="WBB68" s="2"/>
      <c r="WBC68" s="2"/>
      <c r="WBD68" s="2"/>
      <c r="WBE68" s="2"/>
      <c r="WBF68" s="2"/>
      <c r="WBG68" s="2"/>
      <c r="WBH68" s="2"/>
      <c r="WBI68" s="2"/>
      <c r="WBJ68" s="2"/>
      <c r="WBK68" s="2"/>
      <c r="WBL68" s="2"/>
      <c r="WBM68" s="2"/>
      <c r="WBN68" s="2"/>
      <c r="WBO68" s="2"/>
      <c r="WBP68" s="2"/>
      <c r="WBQ68" s="2"/>
      <c r="WBR68" s="2"/>
      <c r="WBS68" s="2"/>
      <c r="WBT68" s="2"/>
      <c r="WBU68" s="2"/>
      <c r="WBV68" s="2"/>
      <c r="WBW68" s="2"/>
      <c r="WBX68" s="2"/>
      <c r="WBY68" s="2"/>
      <c r="WBZ68" s="2"/>
      <c r="WCA68" s="2"/>
      <c r="WCB68" s="2"/>
      <c r="WCC68" s="2"/>
      <c r="WCD68" s="2"/>
      <c r="WCE68" s="2"/>
      <c r="WCF68" s="2"/>
      <c r="WCG68" s="2"/>
      <c r="WCH68" s="2"/>
      <c r="WCI68" s="2"/>
      <c r="WCJ68" s="2"/>
      <c r="WCK68" s="2"/>
      <c r="WCL68" s="2"/>
      <c r="WCM68" s="2"/>
      <c r="WCN68" s="2"/>
      <c r="WCO68" s="2"/>
      <c r="WCP68" s="2"/>
      <c r="WCQ68" s="2"/>
      <c r="WCR68" s="2"/>
      <c r="WCS68" s="2"/>
      <c r="WCT68" s="2"/>
      <c r="WCU68" s="2"/>
      <c r="WCV68" s="2"/>
      <c r="WCW68" s="2"/>
      <c r="WCX68" s="2"/>
      <c r="WCY68" s="2"/>
      <c r="WCZ68" s="2"/>
      <c r="WDA68" s="2"/>
      <c r="WDB68" s="2"/>
      <c r="WDC68" s="2"/>
      <c r="WDD68" s="2"/>
      <c r="WDE68" s="2"/>
      <c r="WDF68" s="2"/>
      <c r="WDG68" s="2"/>
      <c r="WDH68" s="2"/>
      <c r="WDI68" s="2"/>
      <c r="WDJ68" s="2"/>
      <c r="WDK68" s="2"/>
      <c r="WDL68" s="2"/>
      <c r="WDM68" s="2"/>
      <c r="WDN68" s="2"/>
      <c r="WDO68" s="2"/>
      <c r="WDP68" s="2"/>
      <c r="WDQ68" s="2"/>
      <c r="WDR68" s="2"/>
      <c r="WDS68" s="2"/>
      <c r="WDT68" s="2"/>
      <c r="WDU68" s="2"/>
      <c r="WDV68" s="2"/>
      <c r="WDW68" s="2"/>
      <c r="WDX68" s="2"/>
      <c r="WDY68" s="2"/>
      <c r="WDZ68" s="2"/>
      <c r="WEA68" s="2"/>
      <c r="WEB68" s="2"/>
      <c r="WEC68" s="2"/>
      <c r="WED68" s="2"/>
      <c r="WEE68" s="2"/>
      <c r="WEF68" s="2"/>
      <c r="WEG68" s="2"/>
      <c r="WEH68" s="2"/>
      <c r="WEI68" s="2"/>
      <c r="WEJ68" s="2"/>
      <c r="WEK68" s="2"/>
      <c r="WEL68" s="2"/>
      <c r="WEM68" s="2"/>
      <c r="WEN68" s="2"/>
      <c r="WEO68" s="2"/>
      <c r="WEP68" s="2"/>
      <c r="WEQ68" s="2"/>
      <c r="WER68" s="2"/>
      <c r="WES68" s="2"/>
      <c r="WET68" s="2"/>
      <c r="WEU68" s="2"/>
      <c r="WEV68" s="2"/>
      <c r="WEW68" s="2"/>
      <c r="WEX68" s="2"/>
      <c r="WEY68" s="2"/>
      <c r="WEZ68" s="2"/>
      <c r="WFA68" s="2"/>
      <c r="WFB68" s="2"/>
      <c r="WFC68" s="2"/>
      <c r="WFD68" s="2"/>
      <c r="WFE68" s="2"/>
      <c r="WFF68" s="2"/>
      <c r="WFG68" s="2"/>
      <c r="WFH68" s="2"/>
      <c r="WFI68" s="2"/>
      <c r="WFJ68" s="2"/>
      <c r="WFK68" s="2"/>
      <c r="WFL68" s="2"/>
      <c r="WFM68" s="2"/>
      <c r="WFN68" s="2"/>
      <c r="WFO68" s="2"/>
      <c r="WFP68" s="2"/>
      <c r="WFQ68" s="2"/>
      <c r="WFR68" s="2"/>
      <c r="WFS68" s="2"/>
      <c r="WFT68" s="2"/>
      <c r="WFU68" s="2"/>
      <c r="WFV68" s="2"/>
      <c r="WFW68" s="2"/>
      <c r="WFX68" s="2"/>
      <c r="WFY68" s="2"/>
      <c r="WFZ68" s="2"/>
      <c r="WGA68" s="2"/>
      <c r="WGB68" s="2"/>
      <c r="WGC68" s="2"/>
      <c r="WGD68" s="2"/>
      <c r="WGE68" s="2"/>
      <c r="WGF68" s="2"/>
      <c r="WGG68" s="2"/>
      <c r="WGH68" s="2"/>
      <c r="WGI68" s="2"/>
      <c r="WGJ68" s="2"/>
      <c r="WGK68" s="2"/>
      <c r="WGL68" s="2"/>
      <c r="WGM68" s="2"/>
      <c r="WGN68" s="2"/>
      <c r="WGO68" s="2"/>
      <c r="WGP68" s="2"/>
      <c r="WGQ68" s="2"/>
      <c r="WGR68" s="2"/>
      <c r="WGS68" s="2"/>
      <c r="WGT68" s="2"/>
      <c r="WGU68" s="2"/>
      <c r="WGV68" s="2"/>
      <c r="WGW68" s="2"/>
      <c r="WGX68" s="2"/>
      <c r="WGY68" s="2"/>
      <c r="WGZ68" s="2"/>
      <c r="WHA68" s="2"/>
      <c r="WHB68" s="2"/>
      <c r="WHC68" s="2"/>
      <c r="WHD68" s="2"/>
      <c r="WHE68" s="2"/>
      <c r="WHF68" s="2"/>
      <c r="WHG68" s="2"/>
      <c r="WHH68" s="2"/>
      <c r="WHI68" s="2"/>
      <c r="WHJ68" s="2"/>
      <c r="WHK68" s="2"/>
      <c r="WHL68" s="2"/>
      <c r="WHM68" s="2"/>
      <c r="WHN68" s="2"/>
      <c r="WHO68" s="2"/>
      <c r="WHP68" s="2"/>
      <c r="WHQ68" s="2"/>
      <c r="WHR68" s="2"/>
      <c r="WHS68" s="2"/>
      <c r="WHT68" s="2"/>
      <c r="WHU68" s="2"/>
      <c r="WHV68" s="2"/>
      <c r="WHW68" s="2"/>
      <c r="WHX68" s="2"/>
      <c r="WHY68" s="2"/>
      <c r="WHZ68" s="2"/>
      <c r="WIA68" s="2"/>
      <c r="WIB68" s="2"/>
      <c r="WIC68" s="2"/>
      <c r="WID68" s="2"/>
      <c r="WIE68" s="2"/>
      <c r="WIF68" s="2"/>
      <c r="WIG68" s="2"/>
      <c r="WIH68" s="2"/>
      <c r="WII68" s="2"/>
      <c r="WIJ68" s="2"/>
      <c r="WIK68" s="2"/>
      <c r="WIL68" s="2"/>
      <c r="WIM68" s="2"/>
      <c r="WIN68" s="2"/>
      <c r="WIO68" s="2"/>
      <c r="WIP68" s="2"/>
      <c r="WIQ68" s="2"/>
      <c r="WIR68" s="2"/>
      <c r="WIS68" s="2"/>
      <c r="WIT68" s="2"/>
      <c r="WIU68" s="2"/>
      <c r="WIV68" s="2"/>
      <c r="WIW68" s="2"/>
      <c r="WIX68" s="2"/>
      <c r="WIY68" s="2"/>
      <c r="WIZ68" s="2"/>
      <c r="WJA68" s="2"/>
      <c r="WJB68" s="2"/>
      <c r="WJC68" s="2"/>
      <c r="WJD68" s="2"/>
      <c r="WJE68" s="2"/>
      <c r="WJF68" s="2"/>
      <c r="WJG68" s="2"/>
      <c r="WJH68" s="2"/>
      <c r="WJI68" s="2"/>
      <c r="WJJ68" s="2"/>
      <c r="WJK68" s="2"/>
      <c r="WJL68" s="2"/>
      <c r="WJM68" s="2"/>
      <c r="WJN68" s="2"/>
      <c r="WJO68" s="2"/>
      <c r="WJP68" s="2"/>
      <c r="WJQ68" s="2"/>
      <c r="WJR68" s="2"/>
      <c r="WJS68" s="2"/>
      <c r="WJT68" s="2"/>
      <c r="WJU68" s="2"/>
      <c r="WJV68" s="2"/>
      <c r="WJW68" s="2"/>
      <c r="WJX68" s="2"/>
      <c r="WJY68" s="2"/>
      <c r="WJZ68" s="2"/>
      <c r="WKA68" s="2"/>
      <c r="WKB68" s="2"/>
      <c r="WKC68" s="2"/>
      <c r="WKD68" s="2"/>
      <c r="WKE68" s="2"/>
      <c r="WKF68" s="2"/>
      <c r="WKG68" s="2"/>
      <c r="WKH68" s="2"/>
      <c r="WKI68" s="2"/>
      <c r="WKJ68" s="2"/>
      <c r="WKK68" s="2"/>
      <c r="WKL68" s="2"/>
      <c r="WKM68" s="2"/>
      <c r="WKN68" s="2"/>
      <c r="WKO68" s="2"/>
      <c r="WKP68" s="2"/>
      <c r="WKQ68" s="2"/>
      <c r="WKR68" s="2"/>
      <c r="WKS68" s="2"/>
      <c r="WKT68" s="2"/>
      <c r="WKU68" s="2"/>
      <c r="WKV68" s="2"/>
      <c r="WKW68" s="2"/>
      <c r="WKX68" s="2"/>
      <c r="WKY68" s="2"/>
      <c r="WKZ68" s="2"/>
      <c r="WLA68" s="2"/>
      <c r="WLB68" s="2"/>
      <c r="WLC68" s="2"/>
      <c r="WLD68" s="2"/>
      <c r="WLE68" s="2"/>
      <c r="WLF68" s="2"/>
      <c r="WLG68" s="2"/>
      <c r="WLH68" s="2"/>
      <c r="WLI68" s="2"/>
      <c r="WLJ68" s="2"/>
      <c r="WLK68" s="2"/>
      <c r="WLL68" s="2"/>
      <c r="WLM68" s="2"/>
      <c r="WLN68" s="2"/>
      <c r="WLO68" s="2"/>
      <c r="WLP68" s="2"/>
      <c r="WLQ68" s="2"/>
      <c r="WLR68" s="2"/>
      <c r="WLS68" s="2"/>
      <c r="WLT68" s="2"/>
      <c r="WLU68" s="2"/>
      <c r="WLV68" s="2"/>
      <c r="WLW68" s="2"/>
      <c r="WLX68" s="2"/>
      <c r="WLY68" s="2"/>
      <c r="WLZ68" s="2"/>
      <c r="WMA68" s="2"/>
      <c r="WMB68" s="2"/>
      <c r="WMC68" s="2"/>
      <c r="WMD68" s="2"/>
      <c r="WME68" s="2"/>
      <c r="WMF68" s="2"/>
      <c r="WMG68" s="2"/>
      <c r="WMH68" s="2"/>
      <c r="WMI68" s="2"/>
      <c r="WMJ68" s="2"/>
      <c r="WMK68" s="2"/>
      <c r="WML68" s="2"/>
      <c r="WMM68" s="2"/>
      <c r="WMN68" s="2"/>
      <c r="WMO68" s="2"/>
      <c r="WMP68" s="2"/>
      <c r="WMQ68" s="2"/>
      <c r="WMR68" s="2"/>
      <c r="WMS68" s="2"/>
      <c r="WMT68" s="2"/>
      <c r="WMU68" s="2"/>
      <c r="WMV68" s="2"/>
      <c r="WMW68" s="2"/>
      <c r="WMX68" s="2"/>
      <c r="WMY68" s="2"/>
      <c r="WMZ68" s="2"/>
      <c r="WNA68" s="2"/>
      <c r="WNB68" s="2"/>
      <c r="WNC68" s="2"/>
      <c r="WND68" s="2"/>
      <c r="WNE68" s="2"/>
      <c r="WNF68" s="2"/>
      <c r="WNG68" s="2"/>
      <c r="WNH68" s="2"/>
      <c r="WNI68" s="2"/>
      <c r="WNJ68" s="2"/>
      <c r="WNK68" s="2"/>
      <c r="WNL68" s="2"/>
      <c r="WNM68" s="2"/>
      <c r="WNN68" s="2"/>
      <c r="WNO68" s="2"/>
      <c r="WNP68" s="2"/>
      <c r="WNQ68" s="2"/>
      <c r="WNR68" s="2"/>
      <c r="WNS68" s="2"/>
      <c r="WNT68" s="2"/>
      <c r="WNU68" s="2"/>
      <c r="WNV68" s="2"/>
      <c r="WNW68" s="2"/>
      <c r="WNX68" s="2"/>
      <c r="WNY68" s="2"/>
      <c r="WNZ68" s="2"/>
      <c r="WOA68" s="2"/>
      <c r="WOB68" s="2"/>
      <c r="WOC68" s="2"/>
      <c r="WOD68" s="2"/>
      <c r="WOE68" s="2"/>
      <c r="WOF68" s="2"/>
      <c r="WOG68" s="2"/>
      <c r="WOH68" s="2"/>
      <c r="WOI68" s="2"/>
      <c r="WOJ68" s="2"/>
      <c r="WOK68" s="2"/>
      <c r="WOL68" s="2"/>
      <c r="WOM68" s="2"/>
      <c r="WON68" s="2"/>
      <c r="WOO68" s="2"/>
      <c r="WOP68" s="2"/>
      <c r="WOQ68" s="2"/>
      <c r="WOR68" s="2"/>
      <c r="WOS68" s="2"/>
      <c r="WOT68" s="2"/>
      <c r="WOU68" s="2"/>
      <c r="WOV68" s="2"/>
      <c r="WOW68" s="2"/>
      <c r="WOX68" s="2"/>
      <c r="WOY68" s="2"/>
      <c r="WOZ68" s="2"/>
      <c r="WPA68" s="2"/>
      <c r="WPB68" s="2"/>
      <c r="WPC68" s="2"/>
      <c r="WPD68" s="2"/>
      <c r="WPE68" s="2"/>
      <c r="WPF68" s="2"/>
      <c r="WPG68" s="2"/>
      <c r="WPH68" s="2"/>
      <c r="WPI68" s="2"/>
      <c r="WPJ68" s="2"/>
      <c r="WPK68" s="2"/>
      <c r="WPL68" s="2"/>
      <c r="WPM68" s="2"/>
      <c r="WPN68" s="2"/>
      <c r="WPO68" s="2"/>
      <c r="WPP68" s="2"/>
      <c r="WPQ68" s="2"/>
      <c r="WPR68" s="2"/>
      <c r="WPS68" s="2"/>
      <c r="WPT68" s="2"/>
      <c r="WPU68" s="2"/>
      <c r="WPV68" s="2"/>
      <c r="WPW68" s="2"/>
      <c r="WPX68" s="2"/>
      <c r="WPY68" s="2"/>
      <c r="WPZ68" s="2"/>
      <c r="WQA68" s="2"/>
      <c r="WQB68" s="2"/>
      <c r="WQC68" s="2"/>
      <c r="WQD68" s="2"/>
      <c r="WQE68" s="2"/>
      <c r="WQF68" s="2"/>
      <c r="WQG68" s="2"/>
      <c r="WQH68" s="2"/>
      <c r="WQI68" s="2"/>
      <c r="WQJ68" s="2"/>
      <c r="WQK68" s="2"/>
      <c r="WQL68" s="2"/>
      <c r="WQM68" s="2"/>
      <c r="WQN68" s="2"/>
      <c r="WQO68" s="2"/>
      <c r="WQP68" s="2"/>
      <c r="WQQ68" s="2"/>
      <c r="WQR68" s="2"/>
      <c r="WQS68" s="2"/>
      <c r="WQT68" s="2"/>
      <c r="WQU68" s="2"/>
      <c r="WQV68" s="2"/>
      <c r="WQW68" s="2"/>
      <c r="WQX68" s="2"/>
      <c r="WQY68" s="2"/>
      <c r="WQZ68" s="2"/>
      <c r="WRA68" s="2"/>
      <c r="WRB68" s="2"/>
      <c r="WRC68" s="2"/>
      <c r="WRD68" s="2"/>
      <c r="WRE68" s="2"/>
      <c r="WRF68" s="2"/>
      <c r="WRG68" s="2"/>
      <c r="WRH68" s="2"/>
      <c r="WRI68" s="2"/>
      <c r="WRJ68" s="2"/>
      <c r="WRK68" s="2"/>
      <c r="WRL68" s="2"/>
      <c r="WRM68" s="2"/>
      <c r="WRN68" s="2"/>
      <c r="WRO68" s="2"/>
      <c r="WRP68" s="2"/>
      <c r="WRQ68" s="2"/>
      <c r="WRR68" s="2"/>
      <c r="WRS68" s="2"/>
      <c r="WRT68" s="2"/>
      <c r="WRU68" s="2"/>
      <c r="WRV68" s="2"/>
      <c r="WRW68" s="2"/>
      <c r="WRX68" s="2"/>
      <c r="WRY68" s="2"/>
      <c r="WRZ68" s="2"/>
      <c r="WSA68" s="2"/>
      <c r="WSB68" s="2"/>
      <c r="WSC68" s="2"/>
      <c r="WSD68" s="2"/>
      <c r="WSE68" s="2"/>
      <c r="WSF68" s="2"/>
      <c r="WSG68" s="2"/>
      <c r="WSH68" s="2"/>
      <c r="WSI68" s="2"/>
      <c r="WSJ68" s="2"/>
      <c r="WSK68" s="2"/>
      <c r="WSL68" s="2"/>
      <c r="WSM68" s="2"/>
      <c r="WSN68" s="2"/>
      <c r="WSO68" s="2"/>
      <c r="WSP68" s="2"/>
      <c r="WSQ68" s="2"/>
      <c r="WSR68" s="2"/>
      <c r="WSS68" s="2"/>
      <c r="WST68" s="2"/>
      <c r="WSU68" s="2"/>
      <c r="WSV68" s="2"/>
      <c r="WSW68" s="2"/>
      <c r="WSX68" s="2"/>
      <c r="WSY68" s="2"/>
      <c r="WSZ68" s="2"/>
      <c r="WTA68" s="2"/>
      <c r="WTB68" s="2"/>
      <c r="WTC68" s="2"/>
      <c r="WTD68" s="2"/>
      <c r="WTE68" s="2"/>
      <c r="WTF68" s="2"/>
      <c r="WTG68" s="2"/>
      <c r="WTH68" s="2"/>
      <c r="WTI68" s="2"/>
      <c r="WTJ68" s="2"/>
      <c r="WTK68" s="2"/>
      <c r="WTL68" s="2"/>
      <c r="WTM68" s="2"/>
      <c r="WTN68" s="2"/>
      <c r="WTO68" s="2"/>
      <c r="WTP68" s="2"/>
      <c r="WTQ68" s="2"/>
      <c r="WTR68" s="2"/>
      <c r="WTS68" s="2"/>
      <c r="WTT68" s="2"/>
      <c r="WTU68" s="2"/>
      <c r="WTV68" s="2"/>
      <c r="WTW68" s="2"/>
      <c r="WTX68" s="2"/>
      <c r="WTY68" s="2"/>
      <c r="WTZ68" s="2"/>
      <c r="WUA68" s="2"/>
      <c r="WUB68" s="2"/>
      <c r="WUC68" s="2"/>
      <c r="WUD68" s="2"/>
      <c r="WUE68" s="2"/>
      <c r="WUF68" s="2"/>
      <c r="WUG68" s="2"/>
      <c r="WUH68" s="2"/>
      <c r="WUI68" s="2"/>
      <c r="WUJ68" s="2"/>
      <c r="WUK68" s="2"/>
      <c r="WUL68" s="2"/>
      <c r="WUM68" s="2"/>
      <c r="WUN68" s="2"/>
      <c r="WUO68" s="2"/>
      <c r="WUP68" s="2"/>
      <c r="WUQ68" s="2"/>
      <c r="WUR68" s="2"/>
      <c r="WUS68" s="2"/>
      <c r="WUT68" s="2"/>
      <c r="WUU68" s="2"/>
      <c r="WUV68" s="2"/>
      <c r="WUW68" s="2"/>
      <c r="WUX68" s="2"/>
      <c r="WUY68" s="2"/>
      <c r="WUZ68" s="2"/>
      <c r="WVA68" s="2"/>
      <c r="WVB68" s="2"/>
      <c r="WVC68" s="2"/>
      <c r="WVD68" s="2"/>
      <c r="WVE68" s="2"/>
      <c r="WVF68" s="2"/>
      <c r="WVG68" s="2"/>
      <c r="WVH68" s="2"/>
      <c r="WVI68" s="2"/>
      <c r="WVJ68" s="2"/>
      <c r="WVK68" s="2"/>
      <c r="WVL68" s="2"/>
      <c r="WVM68" s="2"/>
      <c r="WVN68" s="2"/>
      <c r="WVO68" s="2"/>
      <c r="WVP68" s="2"/>
      <c r="WVQ68" s="2"/>
      <c r="WVR68" s="2"/>
      <c r="WVS68" s="2"/>
      <c r="WVT68" s="2"/>
      <c r="WVU68" s="2"/>
      <c r="WVV68" s="2"/>
      <c r="WVW68" s="2"/>
      <c r="WVX68" s="2"/>
      <c r="WVY68" s="2"/>
      <c r="WVZ68" s="2"/>
      <c r="WWA68" s="2"/>
      <c r="WWB68" s="2"/>
      <c r="WWC68" s="2"/>
      <c r="WWD68" s="2"/>
      <c r="WWE68" s="2"/>
      <c r="WWF68" s="2"/>
      <c r="WWG68" s="2"/>
      <c r="WWH68" s="2"/>
      <c r="WWI68" s="2"/>
      <c r="WWJ68" s="2"/>
      <c r="WWK68" s="2"/>
      <c r="WWL68" s="2"/>
      <c r="WWM68" s="2"/>
      <c r="WWN68" s="2"/>
      <c r="WWO68" s="2"/>
      <c r="WWP68" s="2"/>
      <c r="WWQ68" s="2"/>
      <c r="WWR68" s="2"/>
      <c r="WWS68" s="2"/>
      <c r="WWT68" s="2"/>
      <c r="WWU68" s="2"/>
      <c r="WWV68" s="2"/>
      <c r="WWW68" s="2"/>
      <c r="WWX68" s="2"/>
      <c r="WWY68" s="2"/>
      <c r="WWZ68" s="2"/>
      <c r="WXA68" s="2"/>
      <c r="WXB68" s="2"/>
      <c r="WXC68" s="2"/>
      <c r="WXD68" s="2"/>
      <c r="WXE68" s="2"/>
      <c r="WXF68" s="2"/>
      <c r="WXG68" s="2"/>
      <c r="WXH68" s="2"/>
      <c r="WXI68" s="2"/>
      <c r="WXJ68" s="2"/>
      <c r="WXK68" s="2"/>
      <c r="WXL68" s="2"/>
      <c r="WXM68" s="2"/>
      <c r="WXN68" s="2"/>
      <c r="WXO68" s="2"/>
      <c r="WXP68" s="2"/>
      <c r="WXQ68" s="2"/>
      <c r="WXR68" s="2"/>
      <c r="WXS68" s="2"/>
      <c r="WXT68" s="2"/>
      <c r="WXU68" s="2"/>
      <c r="WXV68" s="2"/>
      <c r="WXW68" s="2"/>
      <c r="WXX68" s="2"/>
      <c r="WXY68" s="2"/>
      <c r="WXZ68" s="2"/>
      <c r="WYA68" s="2"/>
      <c r="WYB68" s="2"/>
      <c r="WYC68" s="2"/>
      <c r="WYD68" s="2"/>
      <c r="WYE68" s="2"/>
      <c r="WYF68" s="2"/>
      <c r="WYG68" s="2"/>
      <c r="WYH68" s="2"/>
      <c r="WYI68" s="2"/>
      <c r="WYJ68" s="2"/>
      <c r="WYK68" s="2"/>
      <c r="WYL68" s="2"/>
      <c r="WYM68" s="2"/>
      <c r="WYN68" s="2"/>
      <c r="WYO68" s="2"/>
      <c r="WYP68" s="2"/>
      <c r="WYQ68" s="2"/>
      <c r="WYR68" s="2"/>
      <c r="WYS68" s="2"/>
      <c r="WYT68" s="2"/>
      <c r="WYU68" s="2"/>
      <c r="WYV68" s="2"/>
      <c r="WYW68" s="2"/>
      <c r="WYX68" s="2"/>
      <c r="WYY68" s="2"/>
      <c r="WYZ68" s="2"/>
      <c r="WZA68" s="2"/>
      <c r="WZB68" s="2"/>
      <c r="WZC68" s="2"/>
      <c r="WZD68" s="2"/>
      <c r="WZE68" s="2"/>
      <c r="WZF68" s="2"/>
      <c r="WZG68" s="2"/>
      <c r="WZH68" s="2"/>
      <c r="WZI68" s="2"/>
      <c r="WZJ68" s="2"/>
      <c r="WZK68" s="2"/>
      <c r="WZL68" s="2"/>
      <c r="WZM68" s="2"/>
      <c r="WZN68" s="2"/>
      <c r="WZO68" s="2"/>
      <c r="WZP68" s="2"/>
      <c r="WZQ68" s="2"/>
      <c r="WZR68" s="2"/>
      <c r="WZS68" s="2"/>
      <c r="WZT68" s="2"/>
      <c r="WZU68" s="2"/>
      <c r="WZV68" s="2"/>
      <c r="WZW68" s="2"/>
      <c r="WZX68" s="2"/>
      <c r="WZY68" s="2"/>
      <c r="WZZ68" s="2"/>
      <c r="XAA68" s="2"/>
      <c r="XAB68" s="2"/>
      <c r="XAC68" s="2"/>
      <c r="XAD68" s="2"/>
      <c r="XAE68" s="2"/>
      <c r="XAF68" s="2"/>
      <c r="XAG68" s="2"/>
      <c r="XAH68" s="2"/>
      <c r="XAI68" s="2"/>
      <c r="XAJ68" s="2"/>
      <c r="XAK68" s="2"/>
      <c r="XAL68" s="2"/>
      <c r="XAM68" s="2"/>
      <c r="XAN68" s="2"/>
      <c r="XAO68" s="2"/>
      <c r="XAP68" s="2"/>
      <c r="XAQ68" s="2"/>
      <c r="XAR68" s="2"/>
      <c r="XAS68" s="2"/>
      <c r="XAT68" s="2"/>
      <c r="XAU68" s="2"/>
      <c r="XAV68" s="2"/>
      <c r="XAW68" s="2"/>
      <c r="XAX68" s="2"/>
      <c r="XAY68" s="2"/>
      <c r="XAZ68" s="2"/>
      <c r="XBA68" s="2"/>
      <c r="XBB68" s="2"/>
      <c r="XBC68" s="2"/>
      <c r="XBD68" s="2"/>
      <c r="XBE68" s="2"/>
      <c r="XBF68" s="2"/>
      <c r="XBG68" s="2"/>
      <c r="XBH68" s="2"/>
      <c r="XBI68" s="2"/>
      <c r="XBJ68" s="2"/>
      <c r="XBK68" s="2"/>
      <c r="XBL68" s="2"/>
      <c r="XBM68" s="2"/>
      <c r="XBN68" s="2"/>
      <c r="XBO68" s="2"/>
      <c r="XBP68" s="2"/>
      <c r="XBQ68" s="2"/>
      <c r="XBR68" s="2"/>
      <c r="XBS68" s="2"/>
      <c r="XBT68" s="2"/>
      <c r="XBU68" s="2"/>
      <c r="XBV68" s="2"/>
      <c r="XBW68" s="2"/>
      <c r="XBX68" s="2"/>
      <c r="XBY68" s="2"/>
      <c r="XBZ68" s="2"/>
      <c r="XCA68" s="2"/>
      <c r="XCB68" s="2"/>
      <c r="XCC68" s="2"/>
      <c r="XCD68" s="2"/>
      <c r="XCE68" s="2"/>
      <c r="XCF68" s="2"/>
      <c r="XCG68" s="2"/>
      <c r="XCH68" s="2"/>
      <c r="XCI68" s="2"/>
      <c r="XCJ68" s="2"/>
      <c r="XCK68" s="2"/>
      <c r="XCL68" s="2"/>
      <c r="XCM68" s="2"/>
      <c r="XCN68" s="2"/>
      <c r="XCO68" s="2"/>
      <c r="XCP68" s="2"/>
      <c r="XCQ68" s="2"/>
      <c r="XCR68" s="2"/>
      <c r="XCS68" s="2"/>
      <c r="XCT68" s="2"/>
      <c r="XCU68" s="2"/>
      <c r="XCV68" s="2"/>
      <c r="XCW68" s="2"/>
      <c r="XCX68" s="2"/>
      <c r="XCY68" s="2"/>
      <c r="XCZ68" s="2"/>
      <c r="XDA68" s="2"/>
      <c r="XDB68" s="2"/>
      <c r="XDC68" s="2"/>
      <c r="XDD68" s="2"/>
      <c r="XDE68" s="2"/>
      <c r="XDF68" s="2"/>
      <c r="XDG68" s="2"/>
      <c r="XDH68" s="2"/>
      <c r="XDI68" s="2"/>
      <c r="XDJ68" s="2"/>
      <c r="XDK68" s="2"/>
      <c r="XDL68" s="2"/>
      <c r="XDM68" s="2"/>
      <c r="XDN68" s="2"/>
      <c r="XDO68" s="2"/>
      <c r="XDP68" s="2"/>
      <c r="XDQ68" s="2"/>
      <c r="XDR68" s="2"/>
      <c r="XDS68" s="2"/>
      <c r="XDT68" s="2"/>
      <c r="XDU68" s="2"/>
      <c r="XDV68" s="2"/>
      <c r="XDW68" s="2"/>
      <c r="XDX68" s="2"/>
      <c r="XDY68" s="2"/>
      <c r="XDZ68" s="2"/>
      <c r="XEA68" s="2"/>
      <c r="XEB68" s="2"/>
      <c r="XEC68" s="2"/>
      <c r="XED68" s="2"/>
      <c r="XEE68" s="2"/>
      <c r="XEF68" s="2"/>
      <c r="XEG68" s="2"/>
      <c r="XEH68" s="2"/>
      <c r="XEI68" s="2"/>
      <c r="XEJ68" s="2"/>
      <c r="XEK68" s="2"/>
      <c r="XEL68" s="2"/>
      <c r="XEM68" s="2"/>
      <c r="XEN68" s="2"/>
      <c r="XEO68" s="2"/>
      <c r="XEP68" s="2"/>
      <c r="XEQ68" s="2"/>
      <c r="XER68" s="2"/>
      <c r="XES68" s="2"/>
      <c r="XET68" s="2"/>
      <c r="XEU68" s="2"/>
      <c r="XEV68" s="2"/>
      <c r="XEW68" s="2"/>
      <c r="XEX68" s="2"/>
      <c r="XEY68" s="2"/>
      <c r="XEZ68" s="2"/>
      <c r="XFA68" s="2"/>
      <c r="XFB68" s="2"/>
      <c r="XFC68" s="2"/>
    </row>
    <row r="69" spans="1:16383" x14ac:dyDescent="0.25">
      <c r="A69" s="2" t="s">
        <v>71</v>
      </c>
      <c r="B69" s="2" t="s">
        <v>198</v>
      </c>
      <c r="C69" s="167">
        <v>12</v>
      </c>
      <c r="D69" s="167">
        <v>10</v>
      </c>
      <c r="E69" s="167">
        <v>14</v>
      </c>
      <c r="F69" s="167">
        <f t="shared" ref="F69:AI69" si="2">ROUND($C$69+8*(F1-$C$1)/($AI$1-$C$1),0)</f>
        <v>12</v>
      </c>
      <c r="G69" s="167">
        <f t="shared" si="2"/>
        <v>13</v>
      </c>
      <c r="H69" s="167">
        <f t="shared" si="2"/>
        <v>13</v>
      </c>
      <c r="I69" s="167">
        <f t="shared" si="2"/>
        <v>13</v>
      </c>
      <c r="J69" s="167">
        <f t="shared" si="2"/>
        <v>13</v>
      </c>
      <c r="K69" s="167">
        <f t="shared" si="2"/>
        <v>14</v>
      </c>
      <c r="L69" s="167">
        <f t="shared" si="2"/>
        <v>14</v>
      </c>
      <c r="M69" s="167">
        <f t="shared" si="2"/>
        <v>14</v>
      </c>
      <c r="N69" s="167">
        <f t="shared" si="2"/>
        <v>14</v>
      </c>
      <c r="O69" s="167">
        <f t="shared" si="2"/>
        <v>15</v>
      </c>
      <c r="P69" s="167">
        <f t="shared" si="2"/>
        <v>15</v>
      </c>
      <c r="Q69" s="167">
        <f t="shared" si="2"/>
        <v>15</v>
      </c>
      <c r="R69" s="167">
        <f t="shared" si="2"/>
        <v>15</v>
      </c>
      <c r="S69" s="167">
        <f t="shared" si="2"/>
        <v>16</v>
      </c>
      <c r="T69" s="167">
        <f t="shared" si="2"/>
        <v>16</v>
      </c>
      <c r="U69" s="167">
        <f t="shared" si="2"/>
        <v>16</v>
      </c>
      <c r="V69" s="167">
        <f t="shared" si="2"/>
        <v>17</v>
      </c>
      <c r="W69" s="167">
        <f t="shared" si="2"/>
        <v>17</v>
      </c>
      <c r="X69" s="167">
        <f t="shared" si="2"/>
        <v>17</v>
      </c>
      <c r="Y69" s="167">
        <f t="shared" si="2"/>
        <v>17</v>
      </c>
      <c r="Z69" s="167">
        <f t="shared" si="2"/>
        <v>18</v>
      </c>
      <c r="AA69" s="167">
        <f t="shared" si="2"/>
        <v>18</v>
      </c>
      <c r="AB69" s="167">
        <f t="shared" si="2"/>
        <v>18</v>
      </c>
      <c r="AC69" s="167">
        <f t="shared" si="2"/>
        <v>18</v>
      </c>
      <c r="AD69" s="167">
        <f t="shared" si="2"/>
        <v>19</v>
      </c>
      <c r="AE69" s="167">
        <f t="shared" si="2"/>
        <v>19</v>
      </c>
      <c r="AF69" s="167">
        <f t="shared" si="2"/>
        <v>19</v>
      </c>
      <c r="AG69" s="167">
        <f t="shared" si="2"/>
        <v>19</v>
      </c>
      <c r="AH69" s="167">
        <f t="shared" si="2"/>
        <v>20</v>
      </c>
      <c r="AI69" s="167">
        <f t="shared" si="2"/>
        <v>20</v>
      </c>
      <c r="AJ69" s="2" t="s">
        <v>4</v>
      </c>
      <c r="AK69" t="s">
        <v>513</v>
      </c>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c r="AMS69" s="2"/>
      <c r="AMT69" s="2"/>
      <c r="AMU69" s="2"/>
      <c r="AMV69" s="2"/>
      <c r="AMW69" s="2"/>
      <c r="AMX69" s="2"/>
      <c r="AMY69" s="2"/>
      <c r="AMZ69" s="2"/>
      <c r="ANA69" s="2"/>
      <c r="ANB69" s="2"/>
      <c r="ANC69" s="2"/>
      <c r="AND69" s="2"/>
      <c r="ANE69" s="2"/>
      <c r="ANF69" s="2"/>
      <c r="ANG69" s="2"/>
      <c r="ANH69" s="2"/>
      <c r="ANI69" s="2"/>
      <c r="ANJ69" s="2"/>
      <c r="ANK69" s="2"/>
      <c r="ANL69" s="2"/>
      <c r="ANM69" s="2"/>
      <c r="ANN69" s="2"/>
      <c r="ANO69" s="2"/>
      <c r="ANP69" s="2"/>
      <c r="ANQ69" s="2"/>
      <c r="ANR69" s="2"/>
      <c r="ANS69" s="2"/>
      <c r="ANT69" s="2"/>
      <c r="ANU69" s="2"/>
      <c r="ANV69" s="2"/>
      <c r="ANW69" s="2"/>
      <c r="ANX69" s="2"/>
      <c r="ANY69" s="2"/>
      <c r="ANZ69" s="2"/>
      <c r="AOA69" s="2"/>
      <c r="AOB69" s="2"/>
      <c r="AOC69" s="2"/>
      <c r="AOD69" s="2"/>
      <c r="AOE69" s="2"/>
      <c r="AOF69" s="2"/>
      <c r="AOG69" s="2"/>
      <c r="AOH69" s="2"/>
      <c r="AOI69" s="2"/>
      <c r="AOJ69" s="2"/>
      <c r="AOK69" s="2"/>
      <c r="AOL69" s="2"/>
      <c r="AOM69" s="2"/>
      <c r="AON69" s="2"/>
      <c r="AOO69" s="2"/>
      <c r="AOP69" s="2"/>
      <c r="AOQ69" s="2"/>
      <c r="AOR69" s="2"/>
      <c r="AOS69" s="2"/>
      <c r="AOT69" s="2"/>
      <c r="AOU69" s="2"/>
      <c r="AOV69" s="2"/>
      <c r="AOW69" s="2"/>
      <c r="AOX69" s="2"/>
      <c r="AOY69" s="2"/>
      <c r="AOZ69" s="2"/>
      <c r="APA69" s="2"/>
      <c r="APB69" s="2"/>
      <c r="APC69" s="2"/>
      <c r="APD69" s="2"/>
      <c r="APE69" s="2"/>
      <c r="APF69" s="2"/>
      <c r="APG69" s="2"/>
      <c r="APH69" s="2"/>
      <c r="API69" s="2"/>
      <c r="APJ69" s="2"/>
      <c r="APK69" s="2"/>
      <c r="APL69" s="2"/>
      <c r="APM69" s="2"/>
      <c r="APN69" s="2"/>
      <c r="APO69" s="2"/>
      <c r="APP69" s="2"/>
      <c r="APQ69" s="2"/>
      <c r="APR69" s="2"/>
      <c r="APS69" s="2"/>
      <c r="APT69" s="2"/>
      <c r="APU69" s="2"/>
      <c r="APV69" s="2"/>
      <c r="APW69" s="2"/>
      <c r="APX69" s="2"/>
      <c r="APY69" s="2"/>
      <c r="APZ69" s="2"/>
      <c r="AQA69" s="2"/>
      <c r="AQB69" s="2"/>
      <c r="AQC69" s="2"/>
      <c r="AQD69" s="2"/>
      <c r="AQE69" s="2"/>
      <c r="AQF69" s="2"/>
      <c r="AQG69" s="2"/>
      <c r="AQH69" s="2"/>
      <c r="AQI69" s="2"/>
      <c r="AQJ69" s="2"/>
      <c r="AQK69" s="2"/>
      <c r="AQL69" s="2"/>
      <c r="AQM69" s="2"/>
      <c r="AQN69" s="2"/>
      <c r="AQO69" s="2"/>
      <c r="AQP69" s="2"/>
      <c r="AQQ69" s="2"/>
      <c r="AQR69" s="2"/>
      <c r="AQS69" s="2"/>
      <c r="AQT69" s="2"/>
      <c r="AQU69" s="2"/>
      <c r="AQV69" s="2"/>
      <c r="AQW69" s="2"/>
      <c r="AQX69" s="2"/>
      <c r="AQY69" s="2"/>
      <c r="AQZ69" s="2"/>
      <c r="ARA69" s="2"/>
      <c r="ARB69" s="2"/>
      <c r="ARC69" s="2"/>
      <c r="ARD69" s="2"/>
      <c r="ARE69" s="2"/>
      <c r="ARF69" s="2"/>
      <c r="ARG69" s="2"/>
      <c r="ARH69" s="2"/>
      <c r="ARI69" s="2"/>
      <c r="ARJ69" s="2"/>
      <c r="ARK69" s="2"/>
      <c r="ARL69" s="2"/>
      <c r="ARM69" s="2"/>
      <c r="ARN69" s="2"/>
      <c r="ARO69" s="2"/>
      <c r="ARP69" s="2"/>
      <c r="ARQ69" s="2"/>
      <c r="ARR69" s="2"/>
      <c r="ARS69" s="2"/>
      <c r="ART69" s="2"/>
      <c r="ARU69" s="2"/>
      <c r="ARV69" s="2"/>
      <c r="ARW69" s="2"/>
      <c r="ARX69" s="2"/>
      <c r="ARY69" s="2"/>
      <c r="ARZ69" s="2"/>
      <c r="ASA69" s="2"/>
      <c r="ASB69" s="2"/>
      <c r="ASC69" s="2"/>
      <c r="ASD69" s="2"/>
      <c r="ASE69" s="2"/>
      <c r="ASF69" s="2"/>
      <c r="ASG69" s="2"/>
      <c r="ASH69" s="2"/>
      <c r="ASI69" s="2"/>
      <c r="ASJ69" s="2"/>
      <c r="ASK69" s="2"/>
      <c r="ASL69" s="2"/>
      <c r="ASM69" s="2"/>
      <c r="ASN69" s="2"/>
      <c r="ASO69" s="2"/>
      <c r="ASP69" s="2"/>
      <c r="ASQ69" s="2"/>
      <c r="ASR69" s="2"/>
      <c r="ASS69" s="2"/>
      <c r="AST69" s="2"/>
      <c r="ASU69" s="2"/>
      <c r="ASV69" s="2"/>
      <c r="ASW69" s="2"/>
      <c r="ASX69" s="2"/>
      <c r="ASY69" s="2"/>
      <c r="ASZ69" s="2"/>
      <c r="ATA69" s="2"/>
      <c r="ATB69" s="2"/>
      <c r="ATC69" s="2"/>
      <c r="ATD69" s="2"/>
      <c r="ATE69" s="2"/>
      <c r="ATF69" s="2"/>
      <c r="ATG69" s="2"/>
      <c r="ATH69" s="2"/>
      <c r="ATI69" s="2"/>
      <c r="ATJ69" s="2"/>
      <c r="ATK69" s="2"/>
      <c r="ATL69" s="2"/>
      <c r="ATM69" s="2"/>
      <c r="ATN69" s="2"/>
      <c r="ATO69" s="2"/>
      <c r="ATP69" s="2"/>
      <c r="ATQ69" s="2"/>
      <c r="ATR69" s="2"/>
      <c r="ATS69" s="2"/>
      <c r="ATT69" s="2"/>
      <c r="ATU69" s="2"/>
      <c r="ATV69" s="2"/>
      <c r="ATW69" s="2"/>
      <c r="ATX69" s="2"/>
      <c r="ATY69" s="2"/>
      <c r="ATZ69" s="2"/>
      <c r="AUA69" s="2"/>
      <c r="AUB69" s="2"/>
      <c r="AUC69" s="2"/>
      <c r="AUD69" s="2"/>
      <c r="AUE69" s="2"/>
      <c r="AUF69" s="2"/>
      <c r="AUG69" s="2"/>
      <c r="AUH69" s="2"/>
      <c r="AUI69" s="2"/>
      <c r="AUJ69" s="2"/>
      <c r="AUK69" s="2"/>
      <c r="AUL69" s="2"/>
      <c r="AUM69" s="2"/>
      <c r="AUN69" s="2"/>
      <c r="AUO69" s="2"/>
      <c r="AUP69" s="2"/>
      <c r="AUQ69" s="2"/>
      <c r="AUR69" s="2"/>
      <c r="AUS69" s="2"/>
      <c r="AUT69" s="2"/>
      <c r="AUU69" s="2"/>
      <c r="AUV69" s="2"/>
      <c r="AUW69" s="2"/>
      <c r="AUX69" s="2"/>
      <c r="AUY69" s="2"/>
      <c r="AUZ69" s="2"/>
      <c r="AVA69" s="2"/>
      <c r="AVB69" s="2"/>
      <c r="AVC69" s="2"/>
      <c r="AVD69" s="2"/>
      <c r="AVE69" s="2"/>
      <c r="AVF69" s="2"/>
      <c r="AVG69" s="2"/>
      <c r="AVH69" s="2"/>
      <c r="AVI69" s="2"/>
      <c r="AVJ69" s="2"/>
      <c r="AVK69" s="2"/>
      <c r="AVL69" s="2"/>
      <c r="AVM69" s="2"/>
      <c r="AVN69" s="2"/>
      <c r="AVO69" s="2"/>
      <c r="AVP69" s="2"/>
      <c r="AVQ69" s="2"/>
      <c r="AVR69" s="2"/>
      <c r="AVS69" s="2"/>
      <c r="AVT69" s="2"/>
      <c r="AVU69" s="2"/>
      <c r="AVV69" s="2"/>
      <c r="AVW69" s="2"/>
      <c r="AVX69" s="2"/>
      <c r="AVY69" s="2"/>
      <c r="AVZ69" s="2"/>
      <c r="AWA69" s="2"/>
      <c r="AWB69" s="2"/>
      <c r="AWC69" s="2"/>
      <c r="AWD69" s="2"/>
      <c r="AWE69" s="2"/>
      <c r="AWF69" s="2"/>
      <c r="AWG69" s="2"/>
      <c r="AWH69" s="2"/>
      <c r="AWI69" s="2"/>
      <c r="AWJ69" s="2"/>
      <c r="AWK69" s="2"/>
      <c r="AWL69" s="2"/>
      <c r="AWM69" s="2"/>
      <c r="AWN69" s="2"/>
      <c r="AWO69" s="2"/>
      <c r="AWP69" s="2"/>
      <c r="AWQ69" s="2"/>
      <c r="AWR69" s="2"/>
      <c r="AWS69" s="2"/>
      <c r="AWT69" s="2"/>
      <c r="AWU69" s="2"/>
      <c r="AWV69" s="2"/>
      <c r="AWW69" s="2"/>
      <c r="AWX69" s="2"/>
      <c r="AWY69" s="2"/>
      <c r="AWZ69" s="2"/>
      <c r="AXA69" s="2"/>
      <c r="AXB69" s="2"/>
      <c r="AXC69" s="2"/>
      <c r="AXD69" s="2"/>
      <c r="AXE69" s="2"/>
      <c r="AXF69" s="2"/>
      <c r="AXG69" s="2"/>
      <c r="AXH69" s="2"/>
      <c r="AXI69" s="2"/>
      <c r="AXJ69" s="2"/>
      <c r="AXK69" s="2"/>
      <c r="AXL69" s="2"/>
      <c r="AXM69" s="2"/>
      <c r="AXN69" s="2"/>
      <c r="AXO69" s="2"/>
      <c r="AXP69" s="2"/>
      <c r="AXQ69" s="2"/>
      <c r="AXR69" s="2"/>
      <c r="AXS69" s="2"/>
      <c r="AXT69" s="2"/>
      <c r="AXU69" s="2"/>
      <c r="AXV69" s="2"/>
      <c r="AXW69" s="2"/>
      <c r="AXX69" s="2"/>
      <c r="AXY69" s="2"/>
      <c r="AXZ69" s="2"/>
      <c r="AYA69" s="2"/>
      <c r="AYB69" s="2"/>
      <c r="AYC69" s="2"/>
      <c r="AYD69" s="2"/>
      <c r="AYE69" s="2"/>
      <c r="AYF69" s="2"/>
      <c r="AYG69" s="2"/>
      <c r="AYH69" s="2"/>
      <c r="AYI69" s="2"/>
      <c r="AYJ69" s="2"/>
      <c r="AYK69" s="2"/>
      <c r="AYL69" s="2"/>
      <c r="AYM69" s="2"/>
      <c r="AYN69" s="2"/>
      <c r="AYO69" s="2"/>
      <c r="AYP69" s="2"/>
      <c r="AYQ69" s="2"/>
      <c r="AYR69" s="2"/>
      <c r="AYS69" s="2"/>
      <c r="AYT69" s="2"/>
      <c r="AYU69" s="2"/>
      <c r="AYV69" s="2"/>
      <c r="AYW69" s="2"/>
      <c r="AYX69" s="2"/>
      <c r="AYY69" s="2"/>
      <c r="AYZ69" s="2"/>
      <c r="AZA69" s="2"/>
      <c r="AZB69" s="2"/>
      <c r="AZC69" s="2"/>
      <c r="AZD69" s="2"/>
      <c r="AZE69" s="2"/>
      <c r="AZF69" s="2"/>
      <c r="AZG69" s="2"/>
      <c r="AZH69" s="2"/>
      <c r="AZI69" s="2"/>
      <c r="AZJ69" s="2"/>
      <c r="AZK69" s="2"/>
      <c r="AZL69" s="2"/>
      <c r="AZM69" s="2"/>
      <c r="AZN69" s="2"/>
      <c r="AZO69" s="2"/>
      <c r="AZP69" s="2"/>
      <c r="AZQ69" s="2"/>
      <c r="AZR69" s="2"/>
      <c r="AZS69" s="2"/>
      <c r="AZT69" s="2"/>
      <c r="AZU69" s="2"/>
      <c r="AZV69" s="2"/>
      <c r="AZW69" s="2"/>
      <c r="AZX69" s="2"/>
      <c r="AZY69" s="2"/>
      <c r="AZZ69" s="2"/>
      <c r="BAA69" s="2"/>
      <c r="BAB69" s="2"/>
      <c r="BAC69" s="2"/>
      <c r="BAD69" s="2"/>
      <c r="BAE69" s="2"/>
      <c r="BAF69" s="2"/>
      <c r="BAG69" s="2"/>
      <c r="BAH69" s="2"/>
      <c r="BAI69" s="2"/>
      <c r="BAJ69" s="2"/>
      <c r="BAK69" s="2"/>
      <c r="BAL69" s="2"/>
      <c r="BAM69" s="2"/>
      <c r="BAN69" s="2"/>
      <c r="BAO69" s="2"/>
      <c r="BAP69" s="2"/>
      <c r="BAQ69" s="2"/>
      <c r="BAR69" s="2"/>
      <c r="BAS69" s="2"/>
      <c r="BAT69" s="2"/>
      <c r="BAU69" s="2"/>
      <c r="BAV69" s="2"/>
      <c r="BAW69" s="2"/>
      <c r="BAX69" s="2"/>
      <c r="BAY69" s="2"/>
      <c r="BAZ69" s="2"/>
      <c r="BBA69" s="2"/>
      <c r="BBB69" s="2"/>
      <c r="BBC69" s="2"/>
      <c r="BBD69" s="2"/>
      <c r="BBE69" s="2"/>
      <c r="BBF69" s="2"/>
      <c r="BBG69" s="2"/>
      <c r="BBH69" s="2"/>
      <c r="BBI69" s="2"/>
      <c r="BBJ69" s="2"/>
      <c r="BBK69" s="2"/>
      <c r="BBL69" s="2"/>
      <c r="BBM69" s="2"/>
      <c r="BBN69" s="2"/>
      <c r="BBO69" s="2"/>
      <c r="BBP69" s="2"/>
      <c r="BBQ69" s="2"/>
      <c r="BBR69" s="2"/>
      <c r="BBS69" s="2"/>
      <c r="BBT69" s="2"/>
      <c r="BBU69" s="2"/>
      <c r="BBV69" s="2"/>
      <c r="BBW69" s="2"/>
      <c r="BBX69" s="2"/>
      <c r="BBY69" s="2"/>
      <c r="BBZ69" s="2"/>
      <c r="BCA69" s="2"/>
      <c r="BCB69" s="2"/>
      <c r="BCC69" s="2"/>
      <c r="BCD69" s="2"/>
      <c r="BCE69" s="2"/>
      <c r="BCF69" s="2"/>
      <c r="BCG69" s="2"/>
      <c r="BCH69" s="2"/>
      <c r="BCI69" s="2"/>
      <c r="BCJ69" s="2"/>
      <c r="BCK69" s="2"/>
      <c r="BCL69" s="2"/>
      <c r="BCM69" s="2"/>
      <c r="BCN69" s="2"/>
      <c r="BCO69" s="2"/>
      <c r="BCP69" s="2"/>
      <c r="BCQ69" s="2"/>
      <c r="BCR69" s="2"/>
      <c r="BCS69" s="2"/>
      <c r="BCT69" s="2"/>
      <c r="BCU69" s="2"/>
      <c r="BCV69" s="2"/>
      <c r="BCW69" s="2"/>
      <c r="BCX69" s="2"/>
      <c r="BCY69" s="2"/>
      <c r="BCZ69" s="2"/>
      <c r="BDA69" s="2"/>
      <c r="BDB69" s="2"/>
      <c r="BDC69" s="2"/>
      <c r="BDD69" s="2"/>
      <c r="BDE69" s="2"/>
      <c r="BDF69" s="2"/>
      <c r="BDG69" s="2"/>
      <c r="BDH69" s="2"/>
      <c r="BDI69" s="2"/>
      <c r="BDJ69" s="2"/>
      <c r="BDK69" s="2"/>
      <c r="BDL69" s="2"/>
      <c r="BDM69" s="2"/>
      <c r="BDN69" s="2"/>
      <c r="BDO69" s="2"/>
      <c r="BDP69" s="2"/>
      <c r="BDQ69" s="2"/>
      <c r="BDR69" s="2"/>
      <c r="BDS69" s="2"/>
      <c r="BDT69" s="2"/>
      <c r="BDU69" s="2"/>
      <c r="BDV69" s="2"/>
      <c r="BDW69" s="2"/>
      <c r="BDX69" s="2"/>
      <c r="BDY69" s="2"/>
      <c r="BDZ69" s="2"/>
      <c r="BEA69" s="2"/>
      <c r="BEB69" s="2"/>
      <c r="BEC69" s="2"/>
      <c r="BED69" s="2"/>
      <c r="BEE69" s="2"/>
      <c r="BEF69" s="2"/>
      <c r="BEG69" s="2"/>
      <c r="BEH69" s="2"/>
      <c r="BEI69" s="2"/>
      <c r="BEJ69" s="2"/>
      <c r="BEK69" s="2"/>
      <c r="BEL69" s="2"/>
      <c r="BEM69" s="2"/>
      <c r="BEN69" s="2"/>
      <c r="BEO69" s="2"/>
      <c r="BEP69" s="2"/>
      <c r="BEQ69" s="2"/>
      <c r="BER69" s="2"/>
      <c r="BES69" s="2"/>
      <c r="BET69" s="2"/>
      <c r="BEU69" s="2"/>
      <c r="BEV69" s="2"/>
      <c r="BEW69" s="2"/>
      <c r="BEX69" s="2"/>
      <c r="BEY69" s="2"/>
      <c r="BEZ69" s="2"/>
      <c r="BFA69" s="2"/>
      <c r="BFB69" s="2"/>
      <c r="BFC69" s="2"/>
      <c r="BFD69" s="2"/>
      <c r="BFE69" s="2"/>
      <c r="BFF69" s="2"/>
      <c r="BFG69" s="2"/>
      <c r="BFH69" s="2"/>
      <c r="BFI69" s="2"/>
      <c r="BFJ69" s="2"/>
      <c r="BFK69" s="2"/>
      <c r="BFL69" s="2"/>
      <c r="BFM69" s="2"/>
      <c r="BFN69" s="2"/>
      <c r="BFO69" s="2"/>
      <c r="BFP69" s="2"/>
      <c r="BFQ69" s="2"/>
      <c r="BFR69" s="2"/>
      <c r="BFS69" s="2"/>
      <c r="BFT69" s="2"/>
      <c r="BFU69" s="2"/>
      <c r="BFV69" s="2"/>
      <c r="BFW69" s="2"/>
      <c r="BFX69" s="2"/>
      <c r="BFY69" s="2"/>
      <c r="BFZ69" s="2"/>
      <c r="BGA69" s="2"/>
      <c r="BGB69" s="2"/>
      <c r="BGC69" s="2"/>
      <c r="BGD69" s="2"/>
      <c r="BGE69" s="2"/>
      <c r="BGF69" s="2"/>
      <c r="BGG69" s="2"/>
      <c r="BGH69" s="2"/>
      <c r="BGI69" s="2"/>
      <c r="BGJ69" s="2"/>
      <c r="BGK69" s="2"/>
      <c r="BGL69" s="2"/>
      <c r="BGM69" s="2"/>
      <c r="BGN69" s="2"/>
      <c r="BGO69" s="2"/>
      <c r="BGP69" s="2"/>
      <c r="BGQ69" s="2"/>
      <c r="BGR69" s="2"/>
      <c r="BGS69" s="2"/>
      <c r="BGT69" s="2"/>
      <c r="BGU69" s="2"/>
      <c r="BGV69" s="2"/>
      <c r="BGW69" s="2"/>
      <c r="BGX69" s="2"/>
      <c r="BGY69" s="2"/>
      <c r="BGZ69" s="2"/>
      <c r="BHA69" s="2"/>
      <c r="BHB69" s="2"/>
      <c r="BHC69" s="2"/>
      <c r="BHD69" s="2"/>
      <c r="BHE69" s="2"/>
      <c r="BHF69" s="2"/>
      <c r="BHG69" s="2"/>
      <c r="BHH69" s="2"/>
      <c r="BHI69" s="2"/>
      <c r="BHJ69" s="2"/>
      <c r="BHK69" s="2"/>
      <c r="BHL69" s="2"/>
      <c r="BHM69" s="2"/>
      <c r="BHN69" s="2"/>
      <c r="BHO69" s="2"/>
      <c r="BHP69" s="2"/>
      <c r="BHQ69" s="2"/>
      <c r="BHR69" s="2"/>
      <c r="BHS69" s="2"/>
      <c r="BHT69" s="2"/>
      <c r="BHU69" s="2"/>
      <c r="BHV69" s="2"/>
      <c r="BHW69" s="2"/>
      <c r="BHX69" s="2"/>
      <c r="BHY69" s="2"/>
      <c r="BHZ69" s="2"/>
      <c r="BIA69" s="2"/>
      <c r="BIB69" s="2"/>
      <c r="BIC69" s="2"/>
      <c r="BID69" s="2"/>
      <c r="BIE69" s="2"/>
      <c r="BIF69" s="2"/>
      <c r="BIG69" s="2"/>
      <c r="BIH69" s="2"/>
      <c r="BII69" s="2"/>
      <c r="BIJ69" s="2"/>
      <c r="BIK69" s="2"/>
      <c r="BIL69" s="2"/>
      <c r="BIM69" s="2"/>
      <c r="BIN69" s="2"/>
      <c r="BIO69" s="2"/>
      <c r="BIP69" s="2"/>
      <c r="BIQ69" s="2"/>
      <c r="BIR69" s="2"/>
      <c r="BIS69" s="2"/>
      <c r="BIT69" s="2"/>
      <c r="BIU69" s="2"/>
      <c r="BIV69" s="2"/>
      <c r="BIW69" s="2"/>
      <c r="BIX69" s="2"/>
      <c r="BIY69" s="2"/>
      <c r="BIZ69" s="2"/>
      <c r="BJA69" s="2"/>
      <c r="BJB69" s="2"/>
      <c r="BJC69" s="2"/>
      <c r="BJD69" s="2"/>
      <c r="BJE69" s="2"/>
      <c r="BJF69" s="2"/>
      <c r="BJG69" s="2"/>
      <c r="BJH69" s="2"/>
      <c r="BJI69" s="2"/>
      <c r="BJJ69" s="2"/>
      <c r="BJK69" s="2"/>
      <c r="BJL69" s="2"/>
      <c r="BJM69" s="2"/>
      <c r="BJN69" s="2"/>
      <c r="BJO69" s="2"/>
      <c r="BJP69" s="2"/>
      <c r="BJQ69" s="2"/>
      <c r="BJR69" s="2"/>
      <c r="BJS69" s="2"/>
      <c r="BJT69" s="2"/>
      <c r="BJU69" s="2"/>
      <c r="BJV69" s="2"/>
      <c r="BJW69" s="2"/>
      <c r="BJX69" s="2"/>
      <c r="BJY69" s="2"/>
      <c r="BJZ69" s="2"/>
      <c r="BKA69" s="2"/>
      <c r="BKB69" s="2"/>
      <c r="BKC69" s="2"/>
      <c r="BKD69" s="2"/>
      <c r="BKE69" s="2"/>
      <c r="BKF69" s="2"/>
      <c r="BKG69" s="2"/>
      <c r="BKH69" s="2"/>
      <c r="BKI69" s="2"/>
      <c r="BKJ69" s="2"/>
      <c r="BKK69" s="2"/>
      <c r="BKL69" s="2"/>
      <c r="BKM69" s="2"/>
      <c r="BKN69" s="2"/>
      <c r="BKO69" s="2"/>
      <c r="BKP69" s="2"/>
      <c r="BKQ69" s="2"/>
      <c r="BKR69" s="2"/>
      <c r="BKS69" s="2"/>
      <c r="BKT69" s="2"/>
      <c r="BKU69" s="2"/>
      <c r="BKV69" s="2"/>
      <c r="BKW69" s="2"/>
      <c r="BKX69" s="2"/>
      <c r="BKY69" s="2"/>
      <c r="BKZ69" s="2"/>
      <c r="BLA69" s="2"/>
      <c r="BLB69" s="2"/>
      <c r="BLC69" s="2"/>
      <c r="BLD69" s="2"/>
      <c r="BLE69" s="2"/>
      <c r="BLF69" s="2"/>
      <c r="BLG69" s="2"/>
      <c r="BLH69" s="2"/>
      <c r="BLI69" s="2"/>
      <c r="BLJ69" s="2"/>
      <c r="BLK69" s="2"/>
      <c r="BLL69" s="2"/>
      <c r="BLM69" s="2"/>
      <c r="BLN69" s="2"/>
      <c r="BLO69" s="2"/>
      <c r="BLP69" s="2"/>
      <c r="BLQ69" s="2"/>
      <c r="BLR69" s="2"/>
      <c r="BLS69" s="2"/>
      <c r="BLT69" s="2"/>
      <c r="BLU69" s="2"/>
      <c r="BLV69" s="2"/>
      <c r="BLW69" s="2"/>
      <c r="BLX69" s="2"/>
      <c r="BLY69" s="2"/>
      <c r="BLZ69" s="2"/>
      <c r="BMA69" s="2"/>
      <c r="BMB69" s="2"/>
      <c r="BMC69" s="2"/>
      <c r="BMD69" s="2"/>
      <c r="BME69" s="2"/>
      <c r="BMF69" s="2"/>
      <c r="BMG69" s="2"/>
      <c r="BMH69" s="2"/>
      <c r="BMI69" s="2"/>
      <c r="BMJ69" s="2"/>
      <c r="BMK69" s="2"/>
      <c r="BML69" s="2"/>
      <c r="BMM69" s="2"/>
      <c r="BMN69" s="2"/>
      <c r="BMO69" s="2"/>
      <c r="BMP69" s="2"/>
      <c r="BMQ69" s="2"/>
      <c r="BMR69" s="2"/>
      <c r="BMS69" s="2"/>
      <c r="BMT69" s="2"/>
      <c r="BMU69" s="2"/>
      <c r="BMV69" s="2"/>
      <c r="BMW69" s="2"/>
      <c r="BMX69" s="2"/>
      <c r="BMY69" s="2"/>
      <c r="BMZ69" s="2"/>
      <c r="BNA69" s="2"/>
      <c r="BNB69" s="2"/>
      <c r="BNC69" s="2"/>
      <c r="BND69" s="2"/>
      <c r="BNE69" s="2"/>
      <c r="BNF69" s="2"/>
      <c r="BNG69" s="2"/>
      <c r="BNH69" s="2"/>
      <c r="BNI69" s="2"/>
      <c r="BNJ69" s="2"/>
      <c r="BNK69" s="2"/>
      <c r="BNL69" s="2"/>
      <c r="BNM69" s="2"/>
      <c r="BNN69" s="2"/>
      <c r="BNO69" s="2"/>
      <c r="BNP69" s="2"/>
      <c r="BNQ69" s="2"/>
      <c r="BNR69" s="2"/>
      <c r="BNS69" s="2"/>
      <c r="BNT69" s="2"/>
      <c r="BNU69" s="2"/>
      <c r="BNV69" s="2"/>
      <c r="BNW69" s="2"/>
      <c r="BNX69" s="2"/>
      <c r="BNY69" s="2"/>
      <c r="BNZ69" s="2"/>
      <c r="BOA69" s="2"/>
      <c r="BOB69" s="2"/>
      <c r="BOC69" s="2"/>
      <c r="BOD69" s="2"/>
      <c r="BOE69" s="2"/>
      <c r="BOF69" s="2"/>
      <c r="BOG69" s="2"/>
      <c r="BOH69" s="2"/>
      <c r="BOI69" s="2"/>
      <c r="BOJ69" s="2"/>
      <c r="BOK69" s="2"/>
      <c r="BOL69" s="2"/>
      <c r="BOM69" s="2"/>
      <c r="BON69" s="2"/>
      <c r="BOO69" s="2"/>
      <c r="BOP69" s="2"/>
      <c r="BOQ69" s="2"/>
      <c r="BOR69" s="2"/>
      <c r="BOS69" s="2"/>
      <c r="BOT69" s="2"/>
      <c r="BOU69" s="2"/>
      <c r="BOV69" s="2"/>
      <c r="BOW69" s="2"/>
      <c r="BOX69" s="2"/>
      <c r="BOY69" s="2"/>
      <c r="BOZ69" s="2"/>
      <c r="BPA69" s="2"/>
      <c r="BPB69" s="2"/>
      <c r="BPC69" s="2"/>
      <c r="BPD69" s="2"/>
      <c r="BPE69" s="2"/>
      <c r="BPF69" s="2"/>
      <c r="BPG69" s="2"/>
      <c r="BPH69" s="2"/>
      <c r="BPI69" s="2"/>
      <c r="BPJ69" s="2"/>
      <c r="BPK69" s="2"/>
      <c r="BPL69" s="2"/>
      <c r="BPM69" s="2"/>
      <c r="BPN69" s="2"/>
      <c r="BPO69" s="2"/>
      <c r="BPP69" s="2"/>
      <c r="BPQ69" s="2"/>
      <c r="BPR69" s="2"/>
      <c r="BPS69" s="2"/>
      <c r="BPT69" s="2"/>
      <c r="BPU69" s="2"/>
      <c r="BPV69" s="2"/>
      <c r="BPW69" s="2"/>
      <c r="BPX69" s="2"/>
      <c r="BPY69" s="2"/>
      <c r="BPZ69" s="2"/>
      <c r="BQA69" s="2"/>
      <c r="BQB69" s="2"/>
      <c r="BQC69" s="2"/>
      <c r="BQD69" s="2"/>
      <c r="BQE69" s="2"/>
      <c r="BQF69" s="2"/>
      <c r="BQG69" s="2"/>
      <c r="BQH69" s="2"/>
      <c r="BQI69" s="2"/>
      <c r="BQJ69" s="2"/>
      <c r="BQK69" s="2"/>
      <c r="BQL69" s="2"/>
      <c r="BQM69" s="2"/>
      <c r="BQN69" s="2"/>
      <c r="BQO69" s="2"/>
      <c r="BQP69" s="2"/>
      <c r="BQQ69" s="2"/>
      <c r="BQR69" s="2"/>
      <c r="BQS69" s="2"/>
      <c r="BQT69" s="2"/>
      <c r="BQU69" s="2"/>
      <c r="BQV69" s="2"/>
      <c r="BQW69" s="2"/>
      <c r="BQX69" s="2"/>
      <c r="BQY69" s="2"/>
      <c r="BQZ69" s="2"/>
      <c r="BRA69" s="2"/>
      <c r="BRB69" s="2"/>
      <c r="BRC69" s="2"/>
      <c r="BRD69" s="2"/>
      <c r="BRE69" s="2"/>
      <c r="BRF69" s="2"/>
      <c r="BRG69" s="2"/>
      <c r="BRH69" s="2"/>
      <c r="BRI69" s="2"/>
      <c r="BRJ69" s="2"/>
      <c r="BRK69" s="2"/>
      <c r="BRL69" s="2"/>
      <c r="BRM69" s="2"/>
      <c r="BRN69" s="2"/>
      <c r="BRO69" s="2"/>
      <c r="BRP69" s="2"/>
      <c r="BRQ69" s="2"/>
      <c r="BRR69" s="2"/>
      <c r="BRS69" s="2"/>
      <c r="BRT69" s="2"/>
      <c r="BRU69" s="2"/>
      <c r="BRV69" s="2"/>
      <c r="BRW69" s="2"/>
      <c r="BRX69" s="2"/>
      <c r="BRY69" s="2"/>
      <c r="BRZ69" s="2"/>
      <c r="BSA69" s="2"/>
      <c r="BSB69" s="2"/>
      <c r="BSC69" s="2"/>
      <c r="BSD69" s="2"/>
      <c r="BSE69" s="2"/>
      <c r="BSF69" s="2"/>
      <c r="BSG69" s="2"/>
      <c r="BSH69" s="2"/>
      <c r="BSI69" s="2"/>
      <c r="BSJ69" s="2"/>
      <c r="BSK69" s="2"/>
      <c r="BSL69" s="2"/>
      <c r="BSM69" s="2"/>
      <c r="BSN69" s="2"/>
      <c r="BSO69" s="2"/>
      <c r="BSP69" s="2"/>
      <c r="BSQ69" s="2"/>
      <c r="BSR69" s="2"/>
      <c r="BSS69" s="2"/>
      <c r="BST69" s="2"/>
      <c r="BSU69" s="2"/>
      <c r="BSV69" s="2"/>
      <c r="BSW69" s="2"/>
      <c r="BSX69" s="2"/>
      <c r="BSY69" s="2"/>
      <c r="BSZ69" s="2"/>
      <c r="BTA69" s="2"/>
      <c r="BTB69" s="2"/>
      <c r="BTC69" s="2"/>
      <c r="BTD69" s="2"/>
      <c r="BTE69" s="2"/>
      <c r="BTF69" s="2"/>
      <c r="BTG69" s="2"/>
      <c r="BTH69" s="2"/>
      <c r="BTI69" s="2"/>
      <c r="BTJ69" s="2"/>
      <c r="BTK69" s="2"/>
      <c r="BTL69" s="2"/>
      <c r="BTM69" s="2"/>
      <c r="BTN69" s="2"/>
      <c r="BTO69" s="2"/>
      <c r="BTP69" s="2"/>
      <c r="BTQ69" s="2"/>
      <c r="BTR69" s="2"/>
      <c r="BTS69" s="2"/>
      <c r="BTT69" s="2"/>
      <c r="BTU69" s="2"/>
      <c r="BTV69" s="2"/>
      <c r="BTW69" s="2"/>
      <c r="BTX69" s="2"/>
      <c r="BTY69" s="2"/>
      <c r="BTZ69" s="2"/>
      <c r="BUA69" s="2"/>
      <c r="BUB69" s="2"/>
      <c r="BUC69" s="2"/>
      <c r="BUD69" s="2"/>
      <c r="BUE69" s="2"/>
      <c r="BUF69" s="2"/>
      <c r="BUG69" s="2"/>
      <c r="BUH69" s="2"/>
      <c r="BUI69" s="2"/>
      <c r="BUJ69" s="2"/>
      <c r="BUK69" s="2"/>
      <c r="BUL69" s="2"/>
      <c r="BUM69" s="2"/>
      <c r="BUN69" s="2"/>
      <c r="BUO69" s="2"/>
      <c r="BUP69" s="2"/>
      <c r="BUQ69" s="2"/>
      <c r="BUR69" s="2"/>
      <c r="BUS69" s="2"/>
      <c r="BUT69" s="2"/>
      <c r="BUU69" s="2"/>
      <c r="BUV69" s="2"/>
      <c r="BUW69" s="2"/>
      <c r="BUX69" s="2"/>
      <c r="BUY69" s="2"/>
      <c r="BUZ69" s="2"/>
      <c r="BVA69" s="2"/>
      <c r="BVB69" s="2"/>
      <c r="BVC69" s="2"/>
      <c r="BVD69" s="2"/>
      <c r="BVE69" s="2"/>
      <c r="BVF69" s="2"/>
      <c r="BVG69" s="2"/>
      <c r="BVH69" s="2"/>
      <c r="BVI69" s="2"/>
      <c r="BVJ69" s="2"/>
      <c r="BVK69" s="2"/>
      <c r="BVL69" s="2"/>
      <c r="BVM69" s="2"/>
      <c r="BVN69" s="2"/>
      <c r="BVO69" s="2"/>
      <c r="BVP69" s="2"/>
      <c r="BVQ69" s="2"/>
      <c r="BVR69" s="2"/>
      <c r="BVS69" s="2"/>
      <c r="BVT69" s="2"/>
      <c r="BVU69" s="2"/>
      <c r="BVV69" s="2"/>
      <c r="BVW69" s="2"/>
      <c r="BVX69" s="2"/>
      <c r="BVY69" s="2"/>
      <c r="BVZ69" s="2"/>
      <c r="BWA69" s="2"/>
      <c r="BWB69" s="2"/>
      <c r="BWC69" s="2"/>
      <c r="BWD69" s="2"/>
      <c r="BWE69" s="2"/>
      <c r="BWF69" s="2"/>
      <c r="BWG69" s="2"/>
      <c r="BWH69" s="2"/>
      <c r="BWI69" s="2"/>
      <c r="BWJ69" s="2"/>
      <c r="BWK69" s="2"/>
      <c r="BWL69" s="2"/>
      <c r="BWM69" s="2"/>
      <c r="BWN69" s="2"/>
      <c r="BWO69" s="2"/>
      <c r="BWP69" s="2"/>
      <c r="BWQ69" s="2"/>
      <c r="BWR69" s="2"/>
      <c r="BWS69" s="2"/>
      <c r="BWT69" s="2"/>
      <c r="BWU69" s="2"/>
      <c r="BWV69" s="2"/>
      <c r="BWW69" s="2"/>
      <c r="BWX69" s="2"/>
      <c r="BWY69" s="2"/>
      <c r="BWZ69" s="2"/>
      <c r="BXA69" s="2"/>
      <c r="BXB69" s="2"/>
      <c r="BXC69" s="2"/>
      <c r="BXD69" s="2"/>
      <c r="BXE69" s="2"/>
      <c r="BXF69" s="2"/>
      <c r="BXG69" s="2"/>
      <c r="BXH69" s="2"/>
      <c r="BXI69" s="2"/>
      <c r="BXJ69" s="2"/>
      <c r="BXK69" s="2"/>
      <c r="BXL69" s="2"/>
      <c r="BXM69" s="2"/>
      <c r="BXN69" s="2"/>
      <c r="BXO69" s="2"/>
      <c r="BXP69" s="2"/>
      <c r="BXQ69" s="2"/>
      <c r="BXR69" s="2"/>
      <c r="BXS69" s="2"/>
      <c r="BXT69" s="2"/>
      <c r="BXU69" s="2"/>
      <c r="BXV69" s="2"/>
      <c r="BXW69" s="2"/>
      <c r="BXX69" s="2"/>
      <c r="BXY69" s="2"/>
      <c r="BXZ69" s="2"/>
      <c r="BYA69" s="2"/>
      <c r="BYB69" s="2"/>
      <c r="BYC69" s="2"/>
      <c r="BYD69" s="2"/>
      <c r="BYE69" s="2"/>
      <c r="BYF69" s="2"/>
      <c r="BYG69" s="2"/>
      <c r="BYH69" s="2"/>
      <c r="BYI69" s="2"/>
      <c r="BYJ69" s="2"/>
      <c r="BYK69" s="2"/>
      <c r="BYL69" s="2"/>
      <c r="BYM69" s="2"/>
      <c r="BYN69" s="2"/>
      <c r="BYO69" s="2"/>
      <c r="BYP69" s="2"/>
      <c r="BYQ69" s="2"/>
      <c r="BYR69" s="2"/>
      <c r="BYS69" s="2"/>
      <c r="BYT69" s="2"/>
      <c r="BYU69" s="2"/>
      <c r="BYV69" s="2"/>
      <c r="BYW69" s="2"/>
      <c r="BYX69" s="2"/>
      <c r="BYY69" s="2"/>
      <c r="BYZ69" s="2"/>
      <c r="BZA69" s="2"/>
      <c r="BZB69" s="2"/>
      <c r="BZC69" s="2"/>
      <c r="BZD69" s="2"/>
      <c r="BZE69" s="2"/>
      <c r="BZF69" s="2"/>
      <c r="BZG69" s="2"/>
      <c r="BZH69" s="2"/>
      <c r="BZI69" s="2"/>
      <c r="BZJ69" s="2"/>
      <c r="BZK69" s="2"/>
      <c r="BZL69" s="2"/>
      <c r="BZM69" s="2"/>
      <c r="BZN69" s="2"/>
      <c r="BZO69" s="2"/>
      <c r="BZP69" s="2"/>
      <c r="BZQ69" s="2"/>
      <c r="BZR69" s="2"/>
      <c r="BZS69" s="2"/>
      <c r="BZT69" s="2"/>
      <c r="BZU69" s="2"/>
      <c r="BZV69" s="2"/>
      <c r="BZW69" s="2"/>
      <c r="BZX69" s="2"/>
      <c r="BZY69" s="2"/>
      <c r="BZZ69" s="2"/>
      <c r="CAA69" s="2"/>
      <c r="CAB69" s="2"/>
      <c r="CAC69" s="2"/>
      <c r="CAD69" s="2"/>
      <c r="CAE69" s="2"/>
      <c r="CAF69" s="2"/>
      <c r="CAG69" s="2"/>
      <c r="CAH69" s="2"/>
      <c r="CAI69" s="2"/>
      <c r="CAJ69" s="2"/>
      <c r="CAK69" s="2"/>
      <c r="CAL69" s="2"/>
      <c r="CAM69" s="2"/>
      <c r="CAN69" s="2"/>
      <c r="CAO69" s="2"/>
      <c r="CAP69" s="2"/>
      <c r="CAQ69" s="2"/>
      <c r="CAR69" s="2"/>
      <c r="CAS69" s="2"/>
      <c r="CAT69" s="2"/>
      <c r="CAU69" s="2"/>
      <c r="CAV69" s="2"/>
      <c r="CAW69" s="2"/>
      <c r="CAX69" s="2"/>
      <c r="CAY69" s="2"/>
      <c r="CAZ69" s="2"/>
      <c r="CBA69" s="2"/>
      <c r="CBB69" s="2"/>
      <c r="CBC69" s="2"/>
      <c r="CBD69" s="2"/>
      <c r="CBE69" s="2"/>
      <c r="CBF69" s="2"/>
      <c r="CBG69" s="2"/>
      <c r="CBH69" s="2"/>
      <c r="CBI69" s="2"/>
      <c r="CBJ69" s="2"/>
      <c r="CBK69" s="2"/>
      <c r="CBL69" s="2"/>
      <c r="CBM69" s="2"/>
      <c r="CBN69" s="2"/>
      <c r="CBO69" s="2"/>
      <c r="CBP69" s="2"/>
      <c r="CBQ69" s="2"/>
      <c r="CBR69" s="2"/>
      <c r="CBS69" s="2"/>
      <c r="CBT69" s="2"/>
      <c r="CBU69" s="2"/>
      <c r="CBV69" s="2"/>
      <c r="CBW69" s="2"/>
      <c r="CBX69" s="2"/>
      <c r="CBY69" s="2"/>
      <c r="CBZ69" s="2"/>
      <c r="CCA69" s="2"/>
      <c r="CCB69" s="2"/>
      <c r="CCC69" s="2"/>
      <c r="CCD69" s="2"/>
      <c r="CCE69" s="2"/>
      <c r="CCF69" s="2"/>
      <c r="CCG69" s="2"/>
      <c r="CCH69" s="2"/>
      <c r="CCI69" s="2"/>
      <c r="CCJ69" s="2"/>
      <c r="CCK69" s="2"/>
      <c r="CCL69" s="2"/>
      <c r="CCM69" s="2"/>
      <c r="CCN69" s="2"/>
      <c r="CCO69" s="2"/>
      <c r="CCP69" s="2"/>
      <c r="CCQ69" s="2"/>
      <c r="CCR69" s="2"/>
      <c r="CCS69" s="2"/>
      <c r="CCT69" s="2"/>
      <c r="CCU69" s="2"/>
      <c r="CCV69" s="2"/>
      <c r="CCW69" s="2"/>
      <c r="CCX69" s="2"/>
      <c r="CCY69" s="2"/>
      <c r="CCZ69" s="2"/>
      <c r="CDA69" s="2"/>
      <c r="CDB69" s="2"/>
      <c r="CDC69" s="2"/>
      <c r="CDD69" s="2"/>
      <c r="CDE69" s="2"/>
      <c r="CDF69" s="2"/>
      <c r="CDG69" s="2"/>
      <c r="CDH69" s="2"/>
      <c r="CDI69" s="2"/>
      <c r="CDJ69" s="2"/>
      <c r="CDK69" s="2"/>
      <c r="CDL69" s="2"/>
      <c r="CDM69" s="2"/>
      <c r="CDN69" s="2"/>
      <c r="CDO69" s="2"/>
      <c r="CDP69" s="2"/>
      <c r="CDQ69" s="2"/>
      <c r="CDR69" s="2"/>
      <c r="CDS69" s="2"/>
      <c r="CDT69" s="2"/>
      <c r="CDU69" s="2"/>
      <c r="CDV69" s="2"/>
      <c r="CDW69" s="2"/>
      <c r="CDX69" s="2"/>
      <c r="CDY69" s="2"/>
      <c r="CDZ69" s="2"/>
      <c r="CEA69" s="2"/>
      <c r="CEB69" s="2"/>
      <c r="CEC69" s="2"/>
      <c r="CED69" s="2"/>
      <c r="CEE69" s="2"/>
      <c r="CEF69" s="2"/>
      <c r="CEG69" s="2"/>
      <c r="CEH69" s="2"/>
      <c r="CEI69" s="2"/>
      <c r="CEJ69" s="2"/>
      <c r="CEK69" s="2"/>
      <c r="CEL69" s="2"/>
      <c r="CEM69" s="2"/>
      <c r="CEN69" s="2"/>
      <c r="CEO69" s="2"/>
      <c r="CEP69" s="2"/>
      <c r="CEQ69" s="2"/>
      <c r="CER69" s="2"/>
      <c r="CES69" s="2"/>
      <c r="CET69" s="2"/>
      <c r="CEU69" s="2"/>
      <c r="CEV69" s="2"/>
      <c r="CEW69" s="2"/>
      <c r="CEX69" s="2"/>
      <c r="CEY69" s="2"/>
      <c r="CEZ69" s="2"/>
      <c r="CFA69" s="2"/>
      <c r="CFB69" s="2"/>
      <c r="CFC69" s="2"/>
      <c r="CFD69" s="2"/>
      <c r="CFE69" s="2"/>
      <c r="CFF69" s="2"/>
      <c r="CFG69" s="2"/>
      <c r="CFH69" s="2"/>
      <c r="CFI69" s="2"/>
      <c r="CFJ69" s="2"/>
      <c r="CFK69" s="2"/>
      <c r="CFL69" s="2"/>
      <c r="CFM69" s="2"/>
      <c r="CFN69" s="2"/>
      <c r="CFO69" s="2"/>
      <c r="CFP69" s="2"/>
      <c r="CFQ69" s="2"/>
      <c r="CFR69" s="2"/>
      <c r="CFS69" s="2"/>
      <c r="CFT69" s="2"/>
      <c r="CFU69" s="2"/>
      <c r="CFV69" s="2"/>
      <c r="CFW69" s="2"/>
      <c r="CFX69" s="2"/>
      <c r="CFY69" s="2"/>
      <c r="CFZ69" s="2"/>
      <c r="CGA69" s="2"/>
      <c r="CGB69" s="2"/>
      <c r="CGC69" s="2"/>
      <c r="CGD69" s="2"/>
      <c r="CGE69" s="2"/>
      <c r="CGF69" s="2"/>
      <c r="CGG69" s="2"/>
      <c r="CGH69" s="2"/>
      <c r="CGI69" s="2"/>
      <c r="CGJ69" s="2"/>
      <c r="CGK69" s="2"/>
      <c r="CGL69" s="2"/>
      <c r="CGM69" s="2"/>
      <c r="CGN69" s="2"/>
      <c r="CGO69" s="2"/>
      <c r="CGP69" s="2"/>
      <c r="CGQ69" s="2"/>
      <c r="CGR69" s="2"/>
      <c r="CGS69" s="2"/>
      <c r="CGT69" s="2"/>
      <c r="CGU69" s="2"/>
      <c r="CGV69" s="2"/>
      <c r="CGW69" s="2"/>
      <c r="CGX69" s="2"/>
      <c r="CGY69" s="2"/>
      <c r="CGZ69" s="2"/>
      <c r="CHA69" s="2"/>
      <c r="CHB69" s="2"/>
      <c r="CHC69" s="2"/>
      <c r="CHD69" s="2"/>
      <c r="CHE69" s="2"/>
      <c r="CHF69" s="2"/>
      <c r="CHG69" s="2"/>
      <c r="CHH69" s="2"/>
      <c r="CHI69" s="2"/>
      <c r="CHJ69" s="2"/>
      <c r="CHK69" s="2"/>
      <c r="CHL69" s="2"/>
      <c r="CHM69" s="2"/>
      <c r="CHN69" s="2"/>
      <c r="CHO69" s="2"/>
      <c r="CHP69" s="2"/>
      <c r="CHQ69" s="2"/>
      <c r="CHR69" s="2"/>
      <c r="CHS69" s="2"/>
      <c r="CHT69" s="2"/>
      <c r="CHU69" s="2"/>
      <c r="CHV69" s="2"/>
      <c r="CHW69" s="2"/>
      <c r="CHX69" s="2"/>
      <c r="CHY69" s="2"/>
      <c r="CHZ69" s="2"/>
      <c r="CIA69" s="2"/>
      <c r="CIB69" s="2"/>
      <c r="CIC69" s="2"/>
      <c r="CID69" s="2"/>
      <c r="CIE69" s="2"/>
      <c r="CIF69" s="2"/>
      <c r="CIG69" s="2"/>
      <c r="CIH69" s="2"/>
      <c r="CII69" s="2"/>
      <c r="CIJ69" s="2"/>
      <c r="CIK69" s="2"/>
      <c r="CIL69" s="2"/>
      <c r="CIM69" s="2"/>
      <c r="CIN69" s="2"/>
      <c r="CIO69" s="2"/>
      <c r="CIP69" s="2"/>
      <c r="CIQ69" s="2"/>
      <c r="CIR69" s="2"/>
      <c r="CIS69" s="2"/>
      <c r="CIT69" s="2"/>
      <c r="CIU69" s="2"/>
      <c r="CIV69" s="2"/>
      <c r="CIW69" s="2"/>
      <c r="CIX69" s="2"/>
      <c r="CIY69" s="2"/>
      <c r="CIZ69" s="2"/>
      <c r="CJA69" s="2"/>
      <c r="CJB69" s="2"/>
      <c r="CJC69" s="2"/>
      <c r="CJD69" s="2"/>
      <c r="CJE69" s="2"/>
      <c r="CJF69" s="2"/>
      <c r="CJG69" s="2"/>
      <c r="CJH69" s="2"/>
      <c r="CJI69" s="2"/>
      <c r="CJJ69" s="2"/>
      <c r="CJK69" s="2"/>
      <c r="CJL69" s="2"/>
      <c r="CJM69" s="2"/>
      <c r="CJN69" s="2"/>
      <c r="CJO69" s="2"/>
      <c r="CJP69" s="2"/>
      <c r="CJQ69" s="2"/>
      <c r="CJR69" s="2"/>
      <c r="CJS69" s="2"/>
      <c r="CJT69" s="2"/>
      <c r="CJU69" s="2"/>
      <c r="CJV69" s="2"/>
      <c r="CJW69" s="2"/>
      <c r="CJX69" s="2"/>
      <c r="CJY69" s="2"/>
      <c r="CJZ69" s="2"/>
      <c r="CKA69" s="2"/>
      <c r="CKB69" s="2"/>
      <c r="CKC69" s="2"/>
      <c r="CKD69" s="2"/>
      <c r="CKE69" s="2"/>
      <c r="CKF69" s="2"/>
      <c r="CKG69" s="2"/>
      <c r="CKH69" s="2"/>
      <c r="CKI69" s="2"/>
      <c r="CKJ69" s="2"/>
      <c r="CKK69" s="2"/>
      <c r="CKL69" s="2"/>
      <c r="CKM69" s="2"/>
      <c r="CKN69" s="2"/>
      <c r="CKO69" s="2"/>
      <c r="CKP69" s="2"/>
      <c r="CKQ69" s="2"/>
      <c r="CKR69" s="2"/>
      <c r="CKS69" s="2"/>
      <c r="CKT69" s="2"/>
      <c r="CKU69" s="2"/>
      <c r="CKV69" s="2"/>
      <c r="CKW69" s="2"/>
      <c r="CKX69" s="2"/>
      <c r="CKY69" s="2"/>
      <c r="CKZ69" s="2"/>
      <c r="CLA69" s="2"/>
      <c r="CLB69" s="2"/>
      <c r="CLC69" s="2"/>
      <c r="CLD69" s="2"/>
      <c r="CLE69" s="2"/>
      <c r="CLF69" s="2"/>
      <c r="CLG69" s="2"/>
      <c r="CLH69" s="2"/>
      <c r="CLI69" s="2"/>
      <c r="CLJ69" s="2"/>
      <c r="CLK69" s="2"/>
      <c r="CLL69" s="2"/>
      <c r="CLM69" s="2"/>
      <c r="CLN69" s="2"/>
      <c r="CLO69" s="2"/>
      <c r="CLP69" s="2"/>
      <c r="CLQ69" s="2"/>
      <c r="CLR69" s="2"/>
      <c r="CLS69" s="2"/>
      <c r="CLT69" s="2"/>
      <c r="CLU69" s="2"/>
      <c r="CLV69" s="2"/>
      <c r="CLW69" s="2"/>
      <c r="CLX69" s="2"/>
      <c r="CLY69" s="2"/>
      <c r="CLZ69" s="2"/>
      <c r="CMA69" s="2"/>
      <c r="CMB69" s="2"/>
      <c r="CMC69" s="2"/>
      <c r="CMD69" s="2"/>
      <c r="CME69" s="2"/>
      <c r="CMF69" s="2"/>
      <c r="CMG69" s="2"/>
      <c r="CMH69" s="2"/>
      <c r="CMI69" s="2"/>
      <c r="CMJ69" s="2"/>
      <c r="CMK69" s="2"/>
      <c r="CML69" s="2"/>
      <c r="CMM69" s="2"/>
      <c r="CMN69" s="2"/>
      <c r="CMO69" s="2"/>
      <c r="CMP69" s="2"/>
      <c r="CMQ69" s="2"/>
      <c r="CMR69" s="2"/>
      <c r="CMS69" s="2"/>
      <c r="CMT69" s="2"/>
      <c r="CMU69" s="2"/>
      <c r="CMV69" s="2"/>
      <c r="CMW69" s="2"/>
      <c r="CMX69" s="2"/>
      <c r="CMY69" s="2"/>
      <c r="CMZ69" s="2"/>
      <c r="CNA69" s="2"/>
      <c r="CNB69" s="2"/>
      <c r="CNC69" s="2"/>
      <c r="CND69" s="2"/>
      <c r="CNE69" s="2"/>
      <c r="CNF69" s="2"/>
      <c r="CNG69" s="2"/>
      <c r="CNH69" s="2"/>
      <c r="CNI69" s="2"/>
      <c r="CNJ69" s="2"/>
      <c r="CNK69" s="2"/>
      <c r="CNL69" s="2"/>
      <c r="CNM69" s="2"/>
      <c r="CNN69" s="2"/>
      <c r="CNO69" s="2"/>
      <c r="CNP69" s="2"/>
      <c r="CNQ69" s="2"/>
      <c r="CNR69" s="2"/>
      <c r="CNS69" s="2"/>
      <c r="CNT69" s="2"/>
      <c r="CNU69" s="2"/>
      <c r="CNV69" s="2"/>
      <c r="CNW69" s="2"/>
      <c r="CNX69" s="2"/>
      <c r="CNY69" s="2"/>
      <c r="CNZ69" s="2"/>
      <c r="COA69" s="2"/>
      <c r="COB69" s="2"/>
      <c r="COC69" s="2"/>
      <c r="COD69" s="2"/>
      <c r="COE69" s="2"/>
      <c r="COF69" s="2"/>
      <c r="COG69" s="2"/>
      <c r="COH69" s="2"/>
      <c r="COI69" s="2"/>
      <c r="COJ69" s="2"/>
      <c r="COK69" s="2"/>
      <c r="COL69" s="2"/>
      <c r="COM69" s="2"/>
      <c r="CON69" s="2"/>
      <c r="COO69" s="2"/>
      <c r="COP69" s="2"/>
      <c r="COQ69" s="2"/>
      <c r="COR69" s="2"/>
      <c r="COS69" s="2"/>
      <c r="COT69" s="2"/>
      <c r="COU69" s="2"/>
      <c r="COV69" s="2"/>
      <c r="COW69" s="2"/>
      <c r="COX69" s="2"/>
      <c r="COY69" s="2"/>
      <c r="COZ69" s="2"/>
      <c r="CPA69" s="2"/>
      <c r="CPB69" s="2"/>
      <c r="CPC69" s="2"/>
      <c r="CPD69" s="2"/>
      <c r="CPE69" s="2"/>
      <c r="CPF69" s="2"/>
      <c r="CPG69" s="2"/>
      <c r="CPH69" s="2"/>
      <c r="CPI69" s="2"/>
      <c r="CPJ69" s="2"/>
      <c r="CPK69" s="2"/>
      <c r="CPL69" s="2"/>
      <c r="CPM69" s="2"/>
      <c r="CPN69" s="2"/>
      <c r="CPO69" s="2"/>
      <c r="CPP69" s="2"/>
      <c r="CPQ69" s="2"/>
      <c r="CPR69" s="2"/>
      <c r="CPS69" s="2"/>
      <c r="CPT69" s="2"/>
      <c r="CPU69" s="2"/>
      <c r="CPV69" s="2"/>
      <c r="CPW69" s="2"/>
      <c r="CPX69" s="2"/>
      <c r="CPY69" s="2"/>
      <c r="CPZ69" s="2"/>
      <c r="CQA69" s="2"/>
      <c r="CQB69" s="2"/>
      <c r="CQC69" s="2"/>
      <c r="CQD69" s="2"/>
      <c r="CQE69" s="2"/>
      <c r="CQF69" s="2"/>
      <c r="CQG69" s="2"/>
      <c r="CQH69" s="2"/>
      <c r="CQI69" s="2"/>
      <c r="CQJ69" s="2"/>
      <c r="CQK69" s="2"/>
      <c r="CQL69" s="2"/>
      <c r="CQM69" s="2"/>
      <c r="CQN69" s="2"/>
      <c r="CQO69" s="2"/>
      <c r="CQP69" s="2"/>
      <c r="CQQ69" s="2"/>
      <c r="CQR69" s="2"/>
      <c r="CQS69" s="2"/>
      <c r="CQT69" s="2"/>
      <c r="CQU69" s="2"/>
      <c r="CQV69" s="2"/>
      <c r="CQW69" s="2"/>
      <c r="CQX69" s="2"/>
      <c r="CQY69" s="2"/>
      <c r="CQZ69" s="2"/>
      <c r="CRA69" s="2"/>
      <c r="CRB69" s="2"/>
      <c r="CRC69" s="2"/>
      <c r="CRD69" s="2"/>
      <c r="CRE69" s="2"/>
      <c r="CRF69" s="2"/>
      <c r="CRG69" s="2"/>
      <c r="CRH69" s="2"/>
      <c r="CRI69" s="2"/>
      <c r="CRJ69" s="2"/>
      <c r="CRK69" s="2"/>
      <c r="CRL69" s="2"/>
      <c r="CRM69" s="2"/>
      <c r="CRN69" s="2"/>
      <c r="CRO69" s="2"/>
      <c r="CRP69" s="2"/>
      <c r="CRQ69" s="2"/>
      <c r="CRR69" s="2"/>
      <c r="CRS69" s="2"/>
      <c r="CRT69" s="2"/>
      <c r="CRU69" s="2"/>
      <c r="CRV69" s="2"/>
      <c r="CRW69" s="2"/>
      <c r="CRX69" s="2"/>
      <c r="CRY69" s="2"/>
      <c r="CRZ69" s="2"/>
      <c r="CSA69" s="2"/>
      <c r="CSB69" s="2"/>
      <c r="CSC69" s="2"/>
      <c r="CSD69" s="2"/>
      <c r="CSE69" s="2"/>
      <c r="CSF69" s="2"/>
      <c r="CSG69" s="2"/>
      <c r="CSH69" s="2"/>
      <c r="CSI69" s="2"/>
      <c r="CSJ69" s="2"/>
      <c r="CSK69" s="2"/>
      <c r="CSL69" s="2"/>
      <c r="CSM69" s="2"/>
      <c r="CSN69" s="2"/>
      <c r="CSO69" s="2"/>
      <c r="CSP69" s="2"/>
      <c r="CSQ69" s="2"/>
      <c r="CSR69" s="2"/>
      <c r="CSS69" s="2"/>
      <c r="CST69" s="2"/>
      <c r="CSU69" s="2"/>
      <c r="CSV69" s="2"/>
      <c r="CSW69" s="2"/>
      <c r="CSX69" s="2"/>
      <c r="CSY69" s="2"/>
      <c r="CSZ69" s="2"/>
      <c r="CTA69" s="2"/>
      <c r="CTB69" s="2"/>
      <c r="CTC69" s="2"/>
      <c r="CTD69" s="2"/>
      <c r="CTE69" s="2"/>
      <c r="CTF69" s="2"/>
      <c r="CTG69" s="2"/>
      <c r="CTH69" s="2"/>
      <c r="CTI69" s="2"/>
      <c r="CTJ69" s="2"/>
      <c r="CTK69" s="2"/>
      <c r="CTL69" s="2"/>
      <c r="CTM69" s="2"/>
      <c r="CTN69" s="2"/>
      <c r="CTO69" s="2"/>
      <c r="CTP69" s="2"/>
      <c r="CTQ69" s="2"/>
      <c r="CTR69" s="2"/>
      <c r="CTS69" s="2"/>
      <c r="CTT69" s="2"/>
      <c r="CTU69" s="2"/>
      <c r="CTV69" s="2"/>
      <c r="CTW69" s="2"/>
      <c r="CTX69" s="2"/>
      <c r="CTY69" s="2"/>
      <c r="CTZ69" s="2"/>
      <c r="CUA69" s="2"/>
      <c r="CUB69" s="2"/>
      <c r="CUC69" s="2"/>
      <c r="CUD69" s="2"/>
      <c r="CUE69" s="2"/>
      <c r="CUF69" s="2"/>
      <c r="CUG69" s="2"/>
      <c r="CUH69" s="2"/>
      <c r="CUI69" s="2"/>
      <c r="CUJ69" s="2"/>
      <c r="CUK69" s="2"/>
      <c r="CUL69" s="2"/>
      <c r="CUM69" s="2"/>
      <c r="CUN69" s="2"/>
      <c r="CUO69" s="2"/>
      <c r="CUP69" s="2"/>
      <c r="CUQ69" s="2"/>
      <c r="CUR69" s="2"/>
      <c r="CUS69" s="2"/>
      <c r="CUT69" s="2"/>
      <c r="CUU69" s="2"/>
      <c r="CUV69" s="2"/>
      <c r="CUW69" s="2"/>
      <c r="CUX69" s="2"/>
      <c r="CUY69" s="2"/>
      <c r="CUZ69" s="2"/>
      <c r="CVA69" s="2"/>
      <c r="CVB69" s="2"/>
      <c r="CVC69" s="2"/>
      <c r="CVD69" s="2"/>
      <c r="CVE69" s="2"/>
      <c r="CVF69" s="2"/>
      <c r="CVG69" s="2"/>
      <c r="CVH69" s="2"/>
      <c r="CVI69" s="2"/>
      <c r="CVJ69" s="2"/>
      <c r="CVK69" s="2"/>
      <c r="CVL69" s="2"/>
      <c r="CVM69" s="2"/>
      <c r="CVN69" s="2"/>
      <c r="CVO69" s="2"/>
      <c r="CVP69" s="2"/>
      <c r="CVQ69" s="2"/>
      <c r="CVR69" s="2"/>
      <c r="CVS69" s="2"/>
      <c r="CVT69" s="2"/>
      <c r="CVU69" s="2"/>
      <c r="CVV69" s="2"/>
      <c r="CVW69" s="2"/>
      <c r="CVX69" s="2"/>
      <c r="CVY69" s="2"/>
      <c r="CVZ69" s="2"/>
      <c r="CWA69" s="2"/>
      <c r="CWB69" s="2"/>
      <c r="CWC69" s="2"/>
      <c r="CWD69" s="2"/>
      <c r="CWE69" s="2"/>
      <c r="CWF69" s="2"/>
      <c r="CWG69" s="2"/>
      <c r="CWH69" s="2"/>
      <c r="CWI69" s="2"/>
      <c r="CWJ69" s="2"/>
      <c r="CWK69" s="2"/>
      <c r="CWL69" s="2"/>
      <c r="CWM69" s="2"/>
      <c r="CWN69" s="2"/>
      <c r="CWO69" s="2"/>
      <c r="CWP69" s="2"/>
      <c r="CWQ69" s="2"/>
      <c r="CWR69" s="2"/>
      <c r="CWS69" s="2"/>
      <c r="CWT69" s="2"/>
      <c r="CWU69" s="2"/>
      <c r="CWV69" s="2"/>
      <c r="CWW69" s="2"/>
      <c r="CWX69" s="2"/>
      <c r="CWY69" s="2"/>
      <c r="CWZ69" s="2"/>
      <c r="CXA69" s="2"/>
      <c r="CXB69" s="2"/>
      <c r="CXC69" s="2"/>
      <c r="CXD69" s="2"/>
      <c r="CXE69" s="2"/>
      <c r="CXF69" s="2"/>
      <c r="CXG69" s="2"/>
      <c r="CXH69" s="2"/>
      <c r="CXI69" s="2"/>
      <c r="CXJ69" s="2"/>
      <c r="CXK69" s="2"/>
      <c r="CXL69" s="2"/>
      <c r="CXM69" s="2"/>
      <c r="CXN69" s="2"/>
      <c r="CXO69" s="2"/>
      <c r="CXP69" s="2"/>
      <c r="CXQ69" s="2"/>
      <c r="CXR69" s="2"/>
      <c r="CXS69" s="2"/>
      <c r="CXT69" s="2"/>
      <c r="CXU69" s="2"/>
      <c r="CXV69" s="2"/>
      <c r="CXW69" s="2"/>
      <c r="CXX69" s="2"/>
      <c r="CXY69" s="2"/>
      <c r="CXZ69" s="2"/>
      <c r="CYA69" s="2"/>
      <c r="CYB69" s="2"/>
      <c r="CYC69" s="2"/>
      <c r="CYD69" s="2"/>
      <c r="CYE69" s="2"/>
      <c r="CYF69" s="2"/>
      <c r="CYG69" s="2"/>
      <c r="CYH69" s="2"/>
      <c r="CYI69" s="2"/>
      <c r="CYJ69" s="2"/>
      <c r="CYK69" s="2"/>
      <c r="CYL69" s="2"/>
      <c r="CYM69" s="2"/>
      <c r="CYN69" s="2"/>
      <c r="CYO69" s="2"/>
      <c r="CYP69" s="2"/>
      <c r="CYQ69" s="2"/>
      <c r="CYR69" s="2"/>
      <c r="CYS69" s="2"/>
      <c r="CYT69" s="2"/>
      <c r="CYU69" s="2"/>
      <c r="CYV69" s="2"/>
      <c r="CYW69" s="2"/>
      <c r="CYX69" s="2"/>
      <c r="CYY69" s="2"/>
      <c r="CYZ69" s="2"/>
      <c r="CZA69" s="2"/>
      <c r="CZB69" s="2"/>
      <c r="CZC69" s="2"/>
      <c r="CZD69" s="2"/>
      <c r="CZE69" s="2"/>
      <c r="CZF69" s="2"/>
      <c r="CZG69" s="2"/>
      <c r="CZH69" s="2"/>
      <c r="CZI69" s="2"/>
      <c r="CZJ69" s="2"/>
      <c r="CZK69" s="2"/>
      <c r="CZL69" s="2"/>
      <c r="CZM69" s="2"/>
      <c r="CZN69" s="2"/>
      <c r="CZO69" s="2"/>
      <c r="CZP69" s="2"/>
      <c r="CZQ69" s="2"/>
      <c r="CZR69" s="2"/>
      <c r="CZS69" s="2"/>
      <c r="CZT69" s="2"/>
      <c r="CZU69" s="2"/>
      <c r="CZV69" s="2"/>
      <c r="CZW69" s="2"/>
      <c r="CZX69" s="2"/>
      <c r="CZY69" s="2"/>
      <c r="CZZ69" s="2"/>
      <c r="DAA69" s="2"/>
      <c r="DAB69" s="2"/>
      <c r="DAC69" s="2"/>
      <c r="DAD69" s="2"/>
      <c r="DAE69" s="2"/>
      <c r="DAF69" s="2"/>
      <c r="DAG69" s="2"/>
      <c r="DAH69" s="2"/>
      <c r="DAI69" s="2"/>
      <c r="DAJ69" s="2"/>
      <c r="DAK69" s="2"/>
      <c r="DAL69" s="2"/>
      <c r="DAM69" s="2"/>
      <c r="DAN69" s="2"/>
      <c r="DAO69" s="2"/>
      <c r="DAP69" s="2"/>
      <c r="DAQ69" s="2"/>
      <c r="DAR69" s="2"/>
      <c r="DAS69" s="2"/>
      <c r="DAT69" s="2"/>
      <c r="DAU69" s="2"/>
      <c r="DAV69" s="2"/>
      <c r="DAW69" s="2"/>
      <c r="DAX69" s="2"/>
      <c r="DAY69" s="2"/>
      <c r="DAZ69" s="2"/>
      <c r="DBA69" s="2"/>
      <c r="DBB69" s="2"/>
      <c r="DBC69" s="2"/>
      <c r="DBD69" s="2"/>
      <c r="DBE69" s="2"/>
      <c r="DBF69" s="2"/>
      <c r="DBG69" s="2"/>
      <c r="DBH69" s="2"/>
      <c r="DBI69" s="2"/>
      <c r="DBJ69" s="2"/>
      <c r="DBK69" s="2"/>
      <c r="DBL69" s="2"/>
      <c r="DBM69" s="2"/>
      <c r="DBN69" s="2"/>
      <c r="DBO69" s="2"/>
      <c r="DBP69" s="2"/>
      <c r="DBQ69" s="2"/>
      <c r="DBR69" s="2"/>
      <c r="DBS69" s="2"/>
      <c r="DBT69" s="2"/>
      <c r="DBU69" s="2"/>
      <c r="DBV69" s="2"/>
      <c r="DBW69" s="2"/>
      <c r="DBX69" s="2"/>
      <c r="DBY69" s="2"/>
      <c r="DBZ69" s="2"/>
      <c r="DCA69" s="2"/>
      <c r="DCB69" s="2"/>
      <c r="DCC69" s="2"/>
      <c r="DCD69" s="2"/>
      <c r="DCE69" s="2"/>
      <c r="DCF69" s="2"/>
      <c r="DCG69" s="2"/>
      <c r="DCH69" s="2"/>
      <c r="DCI69" s="2"/>
      <c r="DCJ69" s="2"/>
      <c r="DCK69" s="2"/>
      <c r="DCL69" s="2"/>
      <c r="DCM69" s="2"/>
      <c r="DCN69" s="2"/>
      <c r="DCO69" s="2"/>
      <c r="DCP69" s="2"/>
      <c r="DCQ69" s="2"/>
      <c r="DCR69" s="2"/>
      <c r="DCS69" s="2"/>
      <c r="DCT69" s="2"/>
      <c r="DCU69" s="2"/>
      <c r="DCV69" s="2"/>
      <c r="DCW69" s="2"/>
      <c r="DCX69" s="2"/>
      <c r="DCY69" s="2"/>
      <c r="DCZ69" s="2"/>
      <c r="DDA69" s="2"/>
      <c r="DDB69" s="2"/>
      <c r="DDC69" s="2"/>
      <c r="DDD69" s="2"/>
      <c r="DDE69" s="2"/>
      <c r="DDF69" s="2"/>
      <c r="DDG69" s="2"/>
      <c r="DDH69" s="2"/>
      <c r="DDI69" s="2"/>
      <c r="DDJ69" s="2"/>
      <c r="DDK69" s="2"/>
      <c r="DDL69" s="2"/>
      <c r="DDM69" s="2"/>
      <c r="DDN69" s="2"/>
      <c r="DDO69" s="2"/>
      <c r="DDP69" s="2"/>
      <c r="DDQ69" s="2"/>
      <c r="DDR69" s="2"/>
      <c r="DDS69" s="2"/>
      <c r="DDT69" s="2"/>
      <c r="DDU69" s="2"/>
      <c r="DDV69" s="2"/>
      <c r="DDW69" s="2"/>
      <c r="DDX69" s="2"/>
      <c r="DDY69" s="2"/>
      <c r="DDZ69" s="2"/>
      <c r="DEA69" s="2"/>
      <c r="DEB69" s="2"/>
      <c r="DEC69" s="2"/>
      <c r="DED69" s="2"/>
      <c r="DEE69" s="2"/>
      <c r="DEF69" s="2"/>
      <c r="DEG69" s="2"/>
      <c r="DEH69" s="2"/>
      <c r="DEI69" s="2"/>
      <c r="DEJ69" s="2"/>
      <c r="DEK69" s="2"/>
      <c r="DEL69" s="2"/>
      <c r="DEM69" s="2"/>
      <c r="DEN69" s="2"/>
      <c r="DEO69" s="2"/>
      <c r="DEP69" s="2"/>
      <c r="DEQ69" s="2"/>
      <c r="DER69" s="2"/>
      <c r="DES69" s="2"/>
      <c r="DET69" s="2"/>
      <c r="DEU69" s="2"/>
      <c r="DEV69" s="2"/>
      <c r="DEW69" s="2"/>
      <c r="DEX69" s="2"/>
      <c r="DEY69" s="2"/>
      <c r="DEZ69" s="2"/>
      <c r="DFA69" s="2"/>
      <c r="DFB69" s="2"/>
      <c r="DFC69" s="2"/>
      <c r="DFD69" s="2"/>
      <c r="DFE69" s="2"/>
      <c r="DFF69" s="2"/>
      <c r="DFG69" s="2"/>
      <c r="DFH69" s="2"/>
      <c r="DFI69" s="2"/>
      <c r="DFJ69" s="2"/>
      <c r="DFK69" s="2"/>
      <c r="DFL69" s="2"/>
      <c r="DFM69" s="2"/>
      <c r="DFN69" s="2"/>
      <c r="DFO69" s="2"/>
      <c r="DFP69" s="2"/>
      <c r="DFQ69" s="2"/>
      <c r="DFR69" s="2"/>
      <c r="DFS69" s="2"/>
      <c r="DFT69" s="2"/>
      <c r="DFU69" s="2"/>
      <c r="DFV69" s="2"/>
      <c r="DFW69" s="2"/>
      <c r="DFX69" s="2"/>
      <c r="DFY69" s="2"/>
      <c r="DFZ69" s="2"/>
      <c r="DGA69" s="2"/>
      <c r="DGB69" s="2"/>
      <c r="DGC69" s="2"/>
      <c r="DGD69" s="2"/>
      <c r="DGE69" s="2"/>
      <c r="DGF69" s="2"/>
      <c r="DGG69" s="2"/>
      <c r="DGH69" s="2"/>
      <c r="DGI69" s="2"/>
      <c r="DGJ69" s="2"/>
      <c r="DGK69" s="2"/>
      <c r="DGL69" s="2"/>
      <c r="DGM69" s="2"/>
      <c r="DGN69" s="2"/>
      <c r="DGO69" s="2"/>
      <c r="DGP69" s="2"/>
      <c r="DGQ69" s="2"/>
      <c r="DGR69" s="2"/>
      <c r="DGS69" s="2"/>
      <c r="DGT69" s="2"/>
      <c r="DGU69" s="2"/>
      <c r="DGV69" s="2"/>
      <c r="DGW69" s="2"/>
      <c r="DGX69" s="2"/>
      <c r="DGY69" s="2"/>
      <c r="DGZ69" s="2"/>
      <c r="DHA69" s="2"/>
      <c r="DHB69" s="2"/>
      <c r="DHC69" s="2"/>
      <c r="DHD69" s="2"/>
      <c r="DHE69" s="2"/>
      <c r="DHF69" s="2"/>
      <c r="DHG69" s="2"/>
      <c r="DHH69" s="2"/>
      <c r="DHI69" s="2"/>
      <c r="DHJ69" s="2"/>
      <c r="DHK69" s="2"/>
      <c r="DHL69" s="2"/>
      <c r="DHM69" s="2"/>
      <c r="DHN69" s="2"/>
      <c r="DHO69" s="2"/>
      <c r="DHP69" s="2"/>
      <c r="DHQ69" s="2"/>
      <c r="DHR69" s="2"/>
      <c r="DHS69" s="2"/>
      <c r="DHT69" s="2"/>
      <c r="DHU69" s="2"/>
      <c r="DHV69" s="2"/>
      <c r="DHW69" s="2"/>
      <c r="DHX69" s="2"/>
      <c r="DHY69" s="2"/>
      <c r="DHZ69" s="2"/>
      <c r="DIA69" s="2"/>
      <c r="DIB69" s="2"/>
      <c r="DIC69" s="2"/>
      <c r="DID69" s="2"/>
      <c r="DIE69" s="2"/>
      <c r="DIF69" s="2"/>
      <c r="DIG69" s="2"/>
      <c r="DIH69" s="2"/>
      <c r="DII69" s="2"/>
      <c r="DIJ69" s="2"/>
      <c r="DIK69" s="2"/>
      <c r="DIL69" s="2"/>
      <c r="DIM69" s="2"/>
      <c r="DIN69" s="2"/>
      <c r="DIO69" s="2"/>
      <c r="DIP69" s="2"/>
      <c r="DIQ69" s="2"/>
      <c r="DIR69" s="2"/>
      <c r="DIS69" s="2"/>
      <c r="DIT69" s="2"/>
      <c r="DIU69" s="2"/>
      <c r="DIV69" s="2"/>
      <c r="DIW69" s="2"/>
      <c r="DIX69" s="2"/>
      <c r="DIY69" s="2"/>
      <c r="DIZ69" s="2"/>
      <c r="DJA69" s="2"/>
      <c r="DJB69" s="2"/>
      <c r="DJC69" s="2"/>
      <c r="DJD69" s="2"/>
      <c r="DJE69" s="2"/>
      <c r="DJF69" s="2"/>
      <c r="DJG69" s="2"/>
      <c r="DJH69" s="2"/>
      <c r="DJI69" s="2"/>
      <c r="DJJ69" s="2"/>
      <c r="DJK69" s="2"/>
      <c r="DJL69" s="2"/>
      <c r="DJM69" s="2"/>
      <c r="DJN69" s="2"/>
      <c r="DJO69" s="2"/>
      <c r="DJP69" s="2"/>
      <c r="DJQ69" s="2"/>
      <c r="DJR69" s="2"/>
      <c r="DJS69" s="2"/>
      <c r="DJT69" s="2"/>
      <c r="DJU69" s="2"/>
      <c r="DJV69" s="2"/>
      <c r="DJW69" s="2"/>
      <c r="DJX69" s="2"/>
      <c r="DJY69" s="2"/>
      <c r="DJZ69" s="2"/>
      <c r="DKA69" s="2"/>
      <c r="DKB69" s="2"/>
      <c r="DKC69" s="2"/>
      <c r="DKD69" s="2"/>
      <c r="DKE69" s="2"/>
      <c r="DKF69" s="2"/>
      <c r="DKG69" s="2"/>
      <c r="DKH69" s="2"/>
      <c r="DKI69" s="2"/>
      <c r="DKJ69" s="2"/>
      <c r="DKK69" s="2"/>
      <c r="DKL69" s="2"/>
      <c r="DKM69" s="2"/>
      <c r="DKN69" s="2"/>
      <c r="DKO69" s="2"/>
      <c r="DKP69" s="2"/>
      <c r="DKQ69" s="2"/>
      <c r="DKR69" s="2"/>
      <c r="DKS69" s="2"/>
      <c r="DKT69" s="2"/>
      <c r="DKU69" s="2"/>
      <c r="DKV69" s="2"/>
      <c r="DKW69" s="2"/>
      <c r="DKX69" s="2"/>
      <c r="DKY69" s="2"/>
      <c r="DKZ69" s="2"/>
      <c r="DLA69" s="2"/>
      <c r="DLB69" s="2"/>
      <c r="DLC69" s="2"/>
      <c r="DLD69" s="2"/>
      <c r="DLE69" s="2"/>
      <c r="DLF69" s="2"/>
      <c r="DLG69" s="2"/>
      <c r="DLH69" s="2"/>
      <c r="DLI69" s="2"/>
      <c r="DLJ69" s="2"/>
      <c r="DLK69" s="2"/>
      <c r="DLL69" s="2"/>
      <c r="DLM69" s="2"/>
      <c r="DLN69" s="2"/>
      <c r="DLO69" s="2"/>
      <c r="DLP69" s="2"/>
      <c r="DLQ69" s="2"/>
      <c r="DLR69" s="2"/>
      <c r="DLS69" s="2"/>
      <c r="DLT69" s="2"/>
      <c r="DLU69" s="2"/>
      <c r="DLV69" s="2"/>
      <c r="DLW69" s="2"/>
      <c r="DLX69" s="2"/>
      <c r="DLY69" s="2"/>
      <c r="DLZ69" s="2"/>
      <c r="DMA69" s="2"/>
      <c r="DMB69" s="2"/>
      <c r="DMC69" s="2"/>
      <c r="DMD69" s="2"/>
      <c r="DME69" s="2"/>
      <c r="DMF69" s="2"/>
      <c r="DMG69" s="2"/>
      <c r="DMH69" s="2"/>
      <c r="DMI69" s="2"/>
      <c r="DMJ69" s="2"/>
      <c r="DMK69" s="2"/>
      <c r="DML69" s="2"/>
      <c r="DMM69" s="2"/>
      <c r="DMN69" s="2"/>
      <c r="DMO69" s="2"/>
      <c r="DMP69" s="2"/>
      <c r="DMQ69" s="2"/>
      <c r="DMR69" s="2"/>
      <c r="DMS69" s="2"/>
      <c r="DMT69" s="2"/>
      <c r="DMU69" s="2"/>
      <c r="DMV69" s="2"/>
      <c r="DMW69" s="2"/>
      <c r="DMX69" s="2"/>
      <c r="DMY69" s="2"/>
      <c r="DMZ69" s="2"/>
      <c r="DNA69" s="2"/>
      <c r="DNB69" s="2"/>
      <c r="DNC69" s="2"/>
      <c r="DND69" s="2"/>
      <c r="DNE69" s="2"/>
      <c r="DNF69" s="2"/>
      <c r="DNG69" s="2"/>
      <c r="DNH69" s="2"/>
      <c r="DNI69" s="2"/>
      <c r="DNJ69" s="2"/>
      <c r="DNK69" s="2"/>
      <c r="DNL69" s="2"/>
      <c r="DNM69" s="2"/>
      <c r="DNN69" s="2"/>
      <c r="DNO69" s="2"/>
      <c r="DNP69" s="2"/>
      <c r="DNQ69" s="2"/>
      <c r="DNR69" s="2"/>
      <c r="DNS69" s="2"/>
      <c r="DNT69" s="2"/>
      <c r="DNU69" s="2"/>
      <c r="DNV69" s="2"/>
      <c r="DNW69" s="2"/>
      <c r="DNX69" s="2"/>
      <c r="DNY69" s="2"/>
      <c r="DNZ69" s="2"/>
      <c r="DOA69" s="2"/>
      <c r="DOB69" s="2"/>
      <c r="DOC69" s="2"/>
      <c r="DOD69" s="2"/>
      <c r="DOE69" s="2"/>
      <c r="DOF69" s="2"/>
      <c r="DOG69" s="2"/>
      <c r="DOH69" s="2"/>
      <c r="DOI69" s="2"/>
      <c r="DOJ69" s="2"/>
      <c r="DOK69" s="2"/>
      <c r="DOL69" s="2"/>
      <c r="DOM69" s="2"/>
      <c r="DON69" s="2"/>
      <c r="DOO69" s="2"/>
      <c r="DOP69" s="2"/>
      <c r="DOQ69" s="2"/>
      <c r="DOR69" s="2"/>
      <c r="DOS69" s="2"/>
      <c r="DOT69" s="2"/>
      <c r="DOU69" s="2"/>
      <c r="DOV69" s="2"/>
      <c r="DOW69" s="2"/>
      <c r="DOX69" s="2"/>
      <c r="DOY69" s="2"/>
      <c r="DOZ69" s="2"/>
      <c r="DPA69" s="2"/>
      <c r="DPB69" s="2"/>
      <c r="DPC69" s="2"/>
      <c r="DPD69" s="2"/>
      <c r="DPE69" s="2"/>
      <c r="DPF69" s="2"/>
      <c r="DPG69" s="2"/>
      <c r="DPH69" s="2"/>
      <c r="DPI69" s="2"/>
      <c r="DPJ69" s="2"/>
      <c r="DPK69" s="2"/>
      <c r="DPL69" s="2"/>
      <c r="DPM69" s="2"/>
      <c r="DPN69" s="2"/>
      <c r="DPO69" s="2"/>
      <c r="DPP69" s="2"/>
      <c r="DPQ69" s="2"/>
      <c r="DPR69" s="2"/>
      <c r="DPS69" s="2"/>
      <c r="DPT69" s="2"/>
      <c r="DPU69" s="2"/>
      <c r="DPV69" s="2"/>
      <c r="DPW69" s="2"/>
      <c r="DPX69" s="2"/>
      <c r="DPY69" s="2"/>
      <c r="DPZ69" s="2"/>
      <c r="DQA69" s="2"/>
      <c r="DQB69" s="2"/>
      <c r="DQC69" s="2"/>
      <c r="DQD69" s="2"/>
      <c r="DQE69" s="2"/>
      <c r="DQF69" s="2"/>
      <c r="DQG69" s="2"/>
      <c r="DQH69" s="2"/>
      <c r="DQI69" s="2"/>
      <c r="DQJ69" s="2"/>
      <c r="DQK69" s="2"/>
      <c r="DQL69" s="2"/>
      <c r="DQM69" s="2"/>
      <c r="DQN69" s="2"/>
      <c r="DQO69" s="2"/>
      <c r="DQP69" s="2"/>
      <c r="DQQ69" s="2"/>
      <c r="DQR69" s="2"/>
      <c r="DQS69" s="2"/>
      <c r="DQT69" s="2"/>
      <c r="DQU69" s="2"/>
      <c r="DQV69" s="2"/>
      <c r="DQW69" s="2"/>
      <c r="DQX69" s="2"/>
      <c r="DQY69" s="2"/>
      <c r="DQZ69" s="2"/>
      <c r="DRA69" s="2"/>
      <c r="DRB69" s="2"/>
      <c r="DRC69" s="2"/>
      <c r="DRD69" s="2"/>
      <c r="DRE69" s="2"/>
      <c r="DRF69" s="2"/>
      <c r="DRG69" s="2"/>
      <c r="DRH69" s="2"/>
      <c r="DRI69" s="2"/>
      <c r="DRJ69" s="2"/>
      <c r="DRK69" s="2"/>
      <c r="DRL69" s="2"/>
      <c r="DRM69" s="2"/>
      <c r="DRN69" s="2"/>
      <c r="DRO69" s="2"/>
      <c r="DRP69" s="2"/>
      <c r="DRQ69" s="2"/>
      <c r="DRR69" s="2"/>
      <c r="DRS69" s="2"/>
      <c r="DRT69" s="2"/>
      <c r="DRU69" s="2"/>
      <c r="DRV69" s="2"/>
      <c r="DRW69" s="2"/>
      <c r="DRX69" s="2"/>
      <c r="DRY69" s="2"/>
      <c r="DRZ69" s="2"/>
      <c r="DSA69" s="2"/>
      <c r="DSB69" s="2"/>
      <c r="DSC69" s="2"/>
      <c r="DSD69" s="2"/>
      <c r="DSE69" s="2"/>
      <c r="DSF69" s="2"/>
      <c r="DSG69" s="2"/>
      <c r="DSH69" s="2"/>
      <c r="DSI69" s="2"/>
      <c r="DSJ69" s="2"/>
      <c r="DSK69" s="2"/>
      <c r="DSL69" s="2"/>
      <c r="DSM69" s="2"/>
      <c r="DSN69" s="2"/>
      <c r="DSO69" s="2"/>
      <c r="DSP69" s="2"/>
      <c r="DSQ69" s="2"/>
      <c r="DSR69" s="2"/>
      <c r="DSS69" s="2"/>
      <c r="DST69" s="2"/>
      <c r="DSU69" s="2"/>
      <c r="DSV69" s="2"/>
      <c r="DSW69" s="2"/>
      <c r="DSX69" s="2"/>
      <c r="DSY69" s="2"/>
      <c r="DSZ69" s="2"/>
      <c r="DTA69" s="2"/>
      <c r="DTB69" s="2"/>
      <c r="DTC69" s="2"/>
      <c r="DTD69" s="2"/>
      <c r="DTE69" s="2"/>
      <c r="DTF69" s="2"/>
      <c r="DTG69" s="2"/>
      <c r="DTH69" s="2"/>
      <c r="DTI69" s="2"/>
      <c r="DTJ69" s="2"/>
      <c r="DTK69" s="2"/>
      <c r="DTL69" s="2"/>
      <c r="DTM69" s="2"/>
      <c r="DTN69" s="2"/>
      <c r="DTO69" s="2"/>
      <c r="DTP69" s="2"/>
      <c r="DTQ69" s="2"/>
      <c r="DTR69" s="2"/>
      <c r="DTS69" s="2"/>
      <c r="DTT69" s="2"/>
      <c r="DTU69" s="2"/>
      <c r="DTV69" s="2"/>
      <c r="DTW69" s="2"/>
      <c r="DTX69" s="2"/>
      <c r="DTY69" s="2"/>
      <c r="DTZ69" s="2"/>
      <c r="DUA69" s="2"/>
      <c r="DUB69" s="2"/>
      <c r="DUC69" s="2"/>
      <c r="DUD69" s="2"/>
      <c r="DUE69" s="2"/>
      <c r="DUF69" s="2"/>
      <c r="DUG69" s="2"/>
      <c r="DUH69" s="2"/>
      <c r="DUI69" s="2"/>
      <c r="DUJ69" s="2"/>
      <c r="DUK69" s="2"/>
      <c r="DUL69" s="2"/>
      <c r="DUM69" s="2"/>
      <c r="DUN69" s="2"/>
      <c r="DUO69" s="2"/>
      <c r="DUP69" s="2"/>
      <c r="DUQ69" s="2"/>
      <c r="DUR69" s="2"/>
      <c r="DUS69" s="2"/>
      <c r="DUT69" s="2"/>
      <c r="DUU69" s="2"/>
      <c r="DUV69" s="2"/>
      <c r="DUW69" s="2"/>
      <c r="DUX69" s="2"/>
      <c r="DUY69" s="2"/>
      <c r="DUZ69" s="2"/>
      <c r="DVA69" s="2"/>
      <c r="DVB69" s="2"/>
      <c r="DVC69" s="2"/>
      <c r="DVD69" s="2"/>
      <c r="DVE69" s="2"/>
      <c r="DVF69" s="2"/>
      <c r="DVG69" s="2"/>
      <c r="DVH69" s="2"/>
      <c r="DVI69" s="2"/>
      <c r="DVJ69" s="2"/>
      <c r="DVK69" s="2"/>
      <c r="DVL69" s="2"/>
      <c r="DVM69" s="2"/>
      <c r="DVN69" s="2"/>
      <c r="DVO69" s="2"/>
      <c r="DVP69" s="2"/>
      <c r="DVQ69" s="2"/>
      <c r="DVR69" s="2"/>
      <c r="DVS69" s="2"/>
      <c r="DVT69" s="2"/>
      <c r="DVU69" s="2"/>
      <c r="DVV69" s="2"/>
      <c r="DVW69" s="2"/>
      <c r="DVX69" s="2"/>
      <c r="DVY69" s="2"/>
      <c r="DVZ69" s="2"/>
      <c r="DWA69" s="2"/>
      <c r="DWB69" s="2"/>
      <c r="DWC69" s="2"/>
      <c r="DWD69" s="2"/>
      <c r="DWE69" s="2"/>
      <c r="DWF69" s="2"/>
      <c r="DWG69" s="2"/>
      <c r="DWH69" s="2"/>
      <c r="DWI69" s="2"/>
      <c r="DWJ69" s="2"/>
      <c r="DWK69" s="2"/>
      <c r="DWL69" s="2"/>
      <c r="DWM69" s="2"/>
      <c r="DWN69" s="2"/>
      <c r="DWO69" s="2"/>
      <c r="DWP69" s="2"/>
      <c r="DWQ69" s="2"/>
      <c r="DWR69" s="2"/>
      <c r="DWS69" s="2"/>
      <c r="DWT69" s="2"/>
      <c r="DWU69" s="2"/>
      <c r="DWV69" s="2"/>
      <c r="DWW69" s="2"/>
      <c r="DWX69" s="2"/>
      <c r="DWY69" s="2"/>
      <c r="DWZ69" s="2"/>
      <c r="DXA69" s="2"/>
      <c r="DXB69" s="2"/>
      <c r="DXC69" s="2"/>
      <c r="DXD69" s="2"/>
      <c r="DXE69" s="2"/>
      <c r="DXF69" s="2"/>
      <c r="DXG69" s="2"/>
      <c r="DXH69" s="2"/>
      <c r="DXI69" s="2"/>
      <c r="DXJ69" s="2"/>
      <c r="DXK69" s="2"/>
      <c r="DXL69" s="2"/>
      <c r="DXM69" s="2"/>
      <c r="DXN69" s="2"/>
      <c r="DXO69" s="2"/>
      <c r="DXP69" s="2"/>
      <c r="DXQ69" s="2"/>
      <c r="DXR69" s="2"/>
      <c r="DXS69" s="2"/>
      <c r="DXT69" s="2"/>
      <c r="DXU69" s="2"/>
      <c r="DXV69" s="2"/>
      <c r="DXW69" s="2"/>
      <c r="DXX69" s="2"/>
      <c r="DXY69" s="2"/>
      <c r="DXZ69" s="2"/>
      <c r="DYA69" s="2"/>
      <c r="DYB69" s="2"/>
      <c r="DYC69" s="2"/>
      <c r="DYD69" s="2"/>
      <c r="DYE69" s="2"/>
      <c r="DYF69" s="2"/>
      <c r="DYG69" s="2"/>
      <c r="DYH69" s="2"/>
      <c r="DYI69" s="2"/>
      <c r="DYJ69" s="2"/>
      <c r="DYK69" s="2"/>
      <c r="DYL69" s="2"/>
      <c r="DYM69" s="2"/>
      <c r="DYN69" s="2"/>
      <c r="DYO69" s="2"/>
      <c r="DYP69" s="2"/>
      <c r="DYQ69" s="2"/>
      <c r="DYR69" s="2"/>
      <c r="DYS69" s="2"/>
      <c r="DYT69" s="2"/>
      <c r="DYU69" s="2"/>
      <c r="DYV69" s="2"/>
      <c r="DYW69" s="2"/>
      <c r="DYX69" s="2"/>
      <c r="DYY69" s="2"/>
      <c r="DYZ69" s="2"/>
      <c r="DZA69" s="2"/>
      <c r="DZB69" s="2"/>
      <c r="DZC69" s="2"/>
      <c r="DZD69" s="2"/>
      <c r="DZE69" s="2"/>
      <c r="DZF69" s="2"/>
      <c r="DZG69" s="2"/>
      <c r="DZH69" s="2"/>
      <c r="DZI69" s="2"/>
      <c r="DZJ69" s="2"/>
      <c r="DZK69" s="2"/>
      <c r="DZL69" s="2"/>
      <c r="DZM69" s="2"/>
      <c r="DZN69" s="2"/>
      <c r="DZO69" s="2"/>
      <c r="DZP69" s="2"/>
      <c r="DZQ69" s="2"/>
      <c r="DZR69" s="2"/>
      <c r="DZS69" s="2"/>
      <c r="DZT69" s="2"/>
      <c r="DZU69" s="2"/>
      <c r="DZV69" s="2"/>
      <c r="DZW69" s="2"/>
      <c r="DZX69" s="2"/>
      <c r="DZY69" s="2"/>
      <c r="DZZ69" s="2"/>
      <c r="EAA69" s="2"/>
      <c r="EAB69" s="2"/>
      <c r="EAC69" s="2"/>
      <c r="EAD69" s="2"/>
      <c r="EAE69" s="2"/>
      <c r="EAF69" s="2"/>
      <c r="EAG69" s="2"/>
      <c r="EAH69" s="2"/>
      <c r="EAI69" s="2"/>
      <c r="EAJ69" s="2"/>
      <c r="EAK69" s="2"/>
      <c r="EAL69" s="2"/>
      <c r="EAM69" s="2"/>
      <c r="EAN69" s="2"/>
      <c r="EAO69" s="2"/>
      <c r="EAP69" s="2"/>
      <c r="EAQ69" s="2"/>
      <c r="EAR69" s="2"/>
      <c r="EAS69" s="2"/>
      <c r="EAT69" s="2"/>
      <c r="EAU69" s="2"/>
      <c r="EAV69" s="2"/>
      <c r="EAW69" s="2"/>
      <c r="EAX69" s="2"/>
      <c r="EAY69" s="2"/>
      <c r="EAZ69" s="2"/>
      <c r="EBA69" s="2"/>
      <c r="EBB69" s="2"/>
      <c r="EBC69" s="2"/>
      <c r="EBD69" s="2"/>
      <c r="EBE69" s="2"/>
      <c r="EBF69" s="2"/>
      <c r="EBG69" s="2"/>
      <c r="EBH69" s="2"/>
      <c r="EBI69" s="2"/>
      <c r="EBJ69" s="2"/>
      <c r="EBK69" s="2"/>
      <c r="EBL69" s="2"/>
      <c r="EBM69" s="2"/>
      <c r="EBN69" s="2"/>
      <c r="EBO69" s="2"/>
      <c r="EBP69" s="2"/>
      <c r="EBQ69" s="2"/>
      <c r="EBR69" s="2"/>
      <c r="EBS69" s="2"/>
      <c r="EBT69" s="2"/>
      <c r="EBU69" s="2"/>
      <c r="EBV69" s="2"/>
      <c r="EBW69" s="2"/>
      <c r="EBX69" s="2"/>
      <c r="EBY69" s="2"/>
      <c r="EBZ69" s="2"/>
      <c r="ECA69" s="2"/>
      <c r="ECB69" s="2"/>
      <c r="ECC69" s="2"/>
      <c r="ECD69" s="2"/>
      <c r="ECE69" s="2"/>
      <c r="ECF69" s="2"/>
      <c r="ECG69" s="2"/>
      <c r="ECH69" s="2"/>
      <c r="ECI69" s="2"/>
      <c r="ECJ69" s="2"/>
      <c r="ECK69" s="2"/>
      <c r="ECL69" s="2"/>
      <c r="ECM69" s="2"/>
      <c r="ECN69" s="2"/>
      <c r="ECO69" s="2"/>
      <c r="ECP69" s="2"/>
      <c r="ECQ69" s="2"/>
      <c r="ECR69" s="2"/>
      <c r="ECS69" s="2"/>
      <c r="ECT69" s="2"/>
      <c r="ECU69" s="2"/>
      <c r="ECV69" s="2"/>
      <c r="ECW69" s="2"/>
      <c r="ECX69" s="2"/>
      <c r="ECY69" s="2"/>
      <c r="ECZ69" s="2"/>
      <c r="EDA69" s="2"/>
      <c r="EDB69" s="2"/>
      <c r="EDC69" s="2"/>
      <c r="EDD69" s="2"/>
      <c r="EDE69" s="2"/>
      <c r="EDF69" s="2"/>
      <c r="EDG69" s="2"/>
      <c r="EDH69" s="2"/>
      <c r="EDI69" s="2"/>
      <c r="EDJ69" s="2"/>
      <c r="EDK69" s="2"/>
      <c r="EDL69" s="2"/>
      <c r="EDM69" s="2"/>
      <c r="EDN69" s="2"/>
      <c r="EDO69" s="2"/>
      <c r="EDP69" s="2"/>
      <c r="EDQ69" s="2"/>
      <c r="EDR69" s="2"/>
      <c r="EDS69" s="2"/>
      <c r="EDT69" s="2"/>
      <c r="EDU69" s="2"/>
      <c r="EDV69" s="2"/>
      <c r="EDW69" s="2"/>
      <c r="EDX69" s="2"/>
      <c r="EDY69" s="2"/>
      <c r="EDZ69" s="2"/>
      <c r="EEA69" s="2"/>
      <c r="EEB69" s="2"/>
      <c r="EEC69" s="2"/>
      <c r="EED69" s="2"/>
      <c r="EEE69" s="2"/>
      <c r="EEF69" s="2"/>
      <c r="EEG69" s="2"/>
      <c r="EEH69" s="2"/>
      <c r="EEI69" s="2"/>
      <c r="EEJ69" s="2"/>
      <c r="EEK69" s="2"/>
      <c r="EEL69" s="2"/>
      <c r="EEM69" s="2"/>
      <c r="EEN69" s="2"/>
      <c r="EEO69" s="2"/>
      <c r="EEP69" s="2"/>
      <c r="EEQ69" s="2"/>
      <c r="EER69" s="2"/>
      <c r="EES69" s="2"/>
      <c r="EET69" s="2"/>
      <c r="EEU69" s="2"/>
      <c r="EEV69" s="2"/>
      <c r="EEW69" s="2"/>
      <c r="EEX69" s="2"/>
      <c r="EEY69" s="2"/>
      <c r="EEZ69" s="2"/>
      <c r="EFA69" s="2"/>
      <c r="EFB69" s="2"/>
      <c r="EFC69" s="2"/>
      <c r="EFD69" s="2"/>
      <c r="EFE69" s="2"/>
      <c r="EFF69" s="2"/>
      <c r="EFG69" s="2"/>
      <c r="EFH69" s="2"/>
      <c r="EFI69" s="2"/>
      <c r="EFJ69" s="2"/>
      <c r="EFK69" s="2"/>
      <c r="EFL69" s="2"/>
      <c r="EFM69" s="2"/>
      <c r="EFN69" s="2"/>
      <c r="EFO69" s="2"/>
      <c r="EFP69" s="2"/>
      <c r="EFQ69" s="2"/>
      <c r="EFR69" s="2"/>
      <c r="EFS69" s="2"/>
      <c r="EFT69" s="2"/>
      <c r="EFU69" s="2"/>
      <c r="EFV69" s="2"/>
      <c r="EFW69" s="2"/>
      <c r="EFX69" s="2"/>
      <c r="EFY69" s="2"/>
      <c r="EFZ69" s="2"/>
      <c r="EGA69" s="2"/>
      <c r="EGB69" s="2"/>
      <c r="EGC69" s="2"/>
      <c r="EGD69" s="2"/>
      <c r="EGE69" s="2"/>
      <c r="EGF69" s="2"/>
      <c r="EGG69" s="2"/>
      <c r="EGH69" s="2"/>
      <c r="EGI69" s="2"/>
      <c r="EGJ69" s="2"/>
      <c r="EGK69" s="2"/>
      <c r="EGL69" s="2"/>
      <c r="EGM69" s="2"/>
      <c r="EGN69" s="2"/>
      <c r="EGO69" s="2"/>
      <c r="EGP69" s="2"/>
      <c r="EGQ69" s="2"/>
      <c r="EGR69" s="2"/>
      <c r="EGS69" s="2"/>
      <c r="EGT69" s="2"/>
      <c r="EGU69" s="2"/>
      <c r="EGV69" s="2"/>
      <c r="EGW69" s="2"/>
      <c r="EGX69" s="2"/>
      <c r="EGY69" s="2"/>
      <c r="EGZ69" s="2"/>
      <c r="EHA69" s="2"/>
      <c r="EHB69" s="2"/>
      <c r="EHC69" s="2"/>
      <c r="EHD69" s="2"/>
      <c r="EHE69" s="2"/>
      <c r="EHF69" s="2"/>
      <c r="EHG69" s="2"/>
      <c r="EHH69" s="2"/>
      <c r="EHI69" s="2"/>
      <c r="EHJ69" s="2"/>
      <c r="EHK69" s="2"/>
      <c r="EHL69" s="2"/>
      <c r="EHM69" s="2"/>
      <c r="EHN69" s="2"/>
      <c r="EHO69" s="2"/>
      <c r="EHP69" s="2"/>
      <c r="EHQ69" s="2"/>
      <c r="EHR69" s="2"/>
      <c r="EHS69" s="2"/>
      <c r="EHT69" s="2"/>
      <c r="EHU69" s="2"/>
      <c r="EHV69" s="2"/>
      <c r="EHW69" s="2"/>
      <c r="EHX69" s="2"/>
      <c r="EHY69" s="2"/>
      <c r="EHZ69" s="2"/>
      <c r="EIA69" s="2"/>
      <c r="EIB69" s="2"/>
      <c r="EIC69" s="2"/>
      <c r="EID69" s="2"/>
      <c r="EIE69" s="2"/>
      <c r="EIF69" s="2"/>
      <c r="EIG69" s="2"/>
      <c r="EIH69" s="2"/>
      <c r="EII69" s="2"/>
      <c r="EIJ69" s="2"/>
      <c r="EIK69" s="2"/>
      <c r="EIL69" s="2"/>
      <c r="EIM69" s="2"/>
      <c r="EIN69" s="2"/>
      <c r="EIO69" s="2"/>
      <c r="EIP69" s="2"/>
      <c r="EIQ69" s="2"/>
      <c r="EIR69" s="2"/>
      <c r="EIS69" s="2"/>
      <c r="EIT69" s="2"/>
      <c r="EIU69" s="2"/>
      <c r="EIV69" s="2"/>
      <c r="EIW69" s="2"/>
      <c r="EIX69" s="2"/>
      <c r="EIY69" s="2"/>
      <c r="EIZ69" s="2"/>
      <c r="EJA69" s="2"/>
      <c r="EJB69" s="2"/>
      <c r="EJC69" s="2"/>
      <c r="EJD69" s="2"/>
      <c r="EJE69" s="2"/>
      <c r="EJF69" s="2"/>
      <c r="EJG69" s="2"/>
      <c r="EJH69" s="2"/>
      <c r="EJI69" s="2"/>
      <c r="EJJ69" s="2"/>
      <c r="EJK69" s="2"/>
      <c r="EJL69" s="2"/>
      <c r="EJM69" s="2"/>
      <c r="EJN69" s="2"/>
      <c r="EJO69" s="2"/>
      <c r="EJP69" s="2"/>
      <c r="EJQ69" s="2"/>
      <c r="EJR69" s="2"/>
      <c r="EJS69" s="2"/>
      <c r="EJT69" s="2"/>
      <c r="EJU69" s="2"/>
      <c r="EJV69" s="2"/>
      <c r="EJW69" s="2"/>
      <c r="EJX69" s="2"/>
      <c r="EJY69" s="2"/>
      <c r="EJZ69" s="2"/>
      <c r="EKA69" s="2"/>
      <c r="EKB69" s="2"/>
      <c r="EKC69" s="2"/>
      <c r="EKD69" s="2"/>
      <c r="EKE69" s="2"/>
      <c r="EKF69" s="2"/>
      <c r="EKG69" s="2"/>
      <c r="EKH69" s="2"/>
      <c r="EKI69" s="2"/>
      <c r="EKJ69" s="2"/>
      <c r="EKK69" s="2"/>
      <c r="EKL69" s="2"/>
      <c r="EKM69" s="2"/>
      <c r="EKN69" s="2"/>
      <c r="EKO69" s="2"/>
      <c r="EKP69" s="2"/>
      <c r="EKQ69" s="2"/>
      <c r="EKR69" s="2"/>
      <c r="EKS69" s="2"/>
      <c r="EKT69" s="2"/>
      <c r="EKU69" s="2"/>
      <c r="EKV69" s="2"/>
      <c r="EKW69" s="2"/>
      <c r="EKX69" s="2"/>
      <c r="EKY69" s="2"/>
      <c r="EKZ69" s="2"/>
      <c r="ELA69" s="2"/>
      <c r="ELB69" s="2"/>
      <c r="ELC69" s="2"/>
      <c r="ELD69" s="2"/>
      <c r="ELE69" s="2"/>
      <c r="ELF69" s="2"/>
      <c r="ELG69" s="2"/>
      <c r="ELH69" s="2"/>
      <c r="ELI69" s="2"/>
      <c r="ELJ69" s="2"/>
      <c r="ELK69" s="2"/>
      <c r="ELL69" s="2"/>
      <c r="ELM69" s="2"/>
      <c r="ELN69" s="2"/>
      <c r="ELO69" s="2"/>
      <c r="ELP69" s="2"/>
      <c r="ELQ69" s="2"/>
      <c r="ELR69" s="2"/>
      <c r="ELS69" s="2"/>
      <c r="ELT69" s="2"/>
      <c r="ELU69" s="2"/>
      <c r="ELV69" s="2"/>
      <c r="ELW69" s="2"/>
      <c r="ELX69" s="2"/>
      <c r="ELY69" s="2"/>
      <c r="ELZ69" s="2"/>
      <c r="EMA69" s="2"/>
      <c r="EMB69" s="2"/>
      <c r="EMC69" s="2"/>
      <c r="EMD69" s="2"/>
      <c r="EME69" s="2"/>
      <c r="EMF69" s="2"/>
      <c r="EMG69" s="2"/>
      <c r="EMH69" s="2"/>
      <c r="EMI69" s="2"/>
      <c r="EMJ69" s="2"/>
      <c r="EMK69" s="2"/>
      <c r="EML69" s="2"/>
      <c r="EMM69" s="2"/>
      <c r="EMN69" s="2"/>
      <c r="EMO69" s="2"/>
      <c r="EMP69" s="2"/>
      <c r="EMQ69" s="2"/>
      <c r="EMR69" s="2"/>
      <c r="EMS69" s="2"/>
      <c r="EMT69" s="2"/>
      <c r="EMU69" s="2"/>
      <c r="EMV69" s="2"/>
      <c r="EMW69" s="2"/>
      <c r="EMX69" s="2"/>
      <c r="EMY69" s="2"/>
      <c r="EMZ69" s="2"/>
      <c r="ENA69" s="2"/>
      <c r="ENB69" s="2"/>
      <c r="ENC69" s="2"/>
      <c r="END69" s="2"/>
      <c r="ENE69" s="2"/>
      <c r="ENF69" s="2"/>
      <c r="ENG69" s="2"/>
      <c r="ENH69" s="2"/>
      <c r="ENI69" s="2"/>
      <c r="ENJ69" s="2"/>
      <c r="ENK69" s="2"/>
      <c r="ENL69" s="2"/>
      <c r="ENM69" s="2"/>
      <c r="ENN69" s="2"/>
      <c r="ENO69" s="2"/>
      <c r="ENP69" s="2"/>
      <c r="ENQ69" s="2"/>
      <c r="ENR69" s="2"/>
      <c r="ENS69" s="2"/>
      <c r="ENT69" s="2"/>
      <c r="ENU69" s="2"/>
      <c r="ENV69" s="2"/>
      <c r="ENW69" s="2"/>
      <c r="ENX69" s="2"/>
      <c r="ENY69" s="2"/>
      <c r="ENZ69" s="2"/>
      <c r="EOA69" s="2"/>
      <c r="EOB69" s="2"/>
      <c r="EOC69" s="2"/>
      <c r="EOD69" s="2"/>
      <c r="EOE69" s="2"/>
      <c r="EOF69" s="2"/>
      <c r="EOG69" s="2"/>
      <c r="EOH69" s="2"/>
      <c r="EOI69" s="2"/>
      <c r="EOJ69" s="2"/>
      <c r="EOK69" s="2"/>
      <c r="EOL69" s="2"/>
      <c r="EOM69" s="2"/>
      <c r="EON69" s="2"/>
      <c r="EOO69" s="2"/>
      <c r="EOP69" s="2"/>
      <c r="EOQ69" s="2"/>
      <c r="EOR69" s="2"/>
      <c r="EOS69" s="2"/>
      <c r="EOT69" s="2"/>
      <c r="EOU69" s="2"/>
      <c r="EOV69" s="2"/>
      <c r="EOW69" s="2"/>
      <c r="EOX69" s="2"/>
      <c r="EOY69" s="2"/>
      <c r="EOZ69" s="2"/>
      <c r="EPA69" s="2"/>
      <c r="EPB69" s="2"/>
      <c r="EPC69" s="2"/>
      <c r="EPD69" s="2"/>
      <c r="EPE69" s="2"/>
      <c r="EPF69" s="2"/>
      <c r="EPG69" s="2"/>
      <c r="EPH69" s="2"/>
      <c r="EPI69" s="2"/>
      <c r="EPJ69" s="2"/>
      <c r="EPK69" s="2"/>
      <c r="EPL69" s="2"/>
      <c r="EPM69" s="2"/>
      <c r="EPN69" s="2"/>
      <c r="EPO69" s="2"/>
      <c r="EPP69" s="2"/>
      <c r="EPQ69" s="2"/>
      <c r="EPR69" s="2"/>
      <c r="EPS69" s="2"/>
      <c r="EPT69" s="2"/>
      <c r="EPU69" s="2"/>
      <c r="EPV69" s="2"/>
      <c r="EPW69" s="2"/>
      <c r="EPX69" s="2"/>
      <c r="EPY69" s="2"/>
      <c r="EPZ69" s="2"/>
      <c r="EQA69" s="2"/>
      <c r="EQB69" s="2"/>
      <c r="EQC69" s="2"/>
      <c r="EQD69" s="2"/>
      <c r="EQE69" s="2"/>
      <c r="EQF69" s="2"/>
      <c r="EQG69" s="2"/>
      <c r="EQH69" s="2"/>
      <c r="EQI69" s="2"/>
      <c r="EQJ69" s="2"/>
      <c r="EQK69" s="2"/>
      <c r="EQL69" s="2"/>
      <c r="EQM69" s="2"/>
      <c r="EQN69" s="2"/>
      <c r="EQO69" s="2"/>
      <c r="EQP69" s="2"/>
      <c r="EQQ69" s="2"/>
      <c r="EQR69" s="2"/>
      <c r="EQS69" s="2"/>
      <c r="EQT69" s="2"/>
      <c r="EQU69" s="2"/>
      <c r="EQV69" s="2"/>
      <c r="EQW69" s="2"/>
      <c r="EQX69" s="2"/>
      <c r="EQY69" s="2"/>
      <c r="EQZ69" s="2"/>
      <c r="ERA69" s="2"/>
      <c r="ERB69" s="2"/>
      <c r="ERC69" s="2"/>
      <c r="ERD69" s="2"/>
      <c r="ERE69" s="2"/>
      <c r="ERF69" s="2"/>
      <c r="ERG69" s="2"/>
      <c r="ERH69" s="2"/>
      <c r="ERI69" s="2"/>
      <c r="ERJ69" s="2"/>
      <c r="ERK69" s="2"/>
      <c r="ERL69" s="2"/>
      <c r="ERM69" s="2"/>
      <c r="ERN69" s="2"/>
      <c r="ERO69" s="2"/>
      <c r="ERP69" s="2"/>
      <c r="ERQ69" s="2"/>
      <c r="ERR69" s="2"/>
      <c r="ERS69" s="2"/>
      <c r="ERT69" s="2"/>
      <c r="ERU69" s="2"/>
      <c r="ERV69" s="2"/>
      <c r="ERW69" s="2"/>
      <c r="ERX69" s="2"/>
      <c r="ERY69" s="2"/>
      <c r="ERZ69" s="2"/>
      <c r="ESA69" s="2"/>
      <c r="ESB69" s="2"/>
      <c r="ESC69" s="2"/>
      <c r="ESD69" s="2"/>
      <c r="ESE69" s="2"/>
      <c r="ESF69" s="2"/>
      <c r="ESG69" s="2"/>
      <c r="ESH69" s="2"/>
      <c r="ESI69" s="2"/>
      <c r="ESJ69" s="2"/>
      <c r="ESK69" s="2"/>
      <c r="ESL69" s="2"/>
      <c r="ESM69" s="2"/>
      <c r="ESN69" s="2"/>
      <c r="ESO69" s="2"/>
      <c r="ESP69" s="2"/>
      <c r="ESQ69" s="2"/>
      <c r="ESR69" s="2"/>
      <c r="ESS69" s="2"/>
      <c r="EST69" s="2"/>
      <c r="ESU69" s="2"/>
      <c r="ESV69" s="2"/>
      <c r="ESW69" s="2"/>
      <c r="ESX69" s="2"/>
      <c r="ESY69" s="2"/>
      <c r="ESZ69" s="2"/>
      <c r="ETA69" s="2"/>
      <c r="ETB69" s="2"/>
      <c r="ETC69" s="2"/>
      <c r="ETD69" s="2"/>
      <c r="ETE69" s="2"/>
      <c r="ETF69" s="2"/>
      <c r="ETG69" s="2"/>
      <c r="ETH69" s="2"/>
      <c r="ETI69" s="2"/>
      <c r="ETJ69" s="2"/>
      <c r="ETK69" s="2"/>
      <c r="ETL69" s="2"/>
      <c r="ETM69" s="2"/>
      <c r="ETN69" s="2"/>
      <c r="ETO69" s="2"/>
      <c r="ETP69" s="2"/>
      <c r="ETQ69" s="2"/>
      <c r="ETR69" s="2"/>
      <c r="ETS69" s="2"/>
      <c r="ETT69" s="2"/>
      <c r="ETU69" s="2"/>
      <c r="ETV69" s="2"/>
      <c r="ETW69" s="2"/>
      <c r="ETX69" s="2"/>
      <c r="ETY69" s="2"/>
      <c r="ETZ69" s="2"/>
      <c r="EUA69" s="2"/>
      <c r="EUB69" s="2"/>
      <c r="EUC69" s="2"/>
      <c r="EUD69" s="2"/>
      <c r="EUE69" s="2"/>
      <c r="EUF69" s="2"/>
      <c r="EUG69" s="2"/>
      <c r="EUH69" s="2"/>
      <c r="EUI69" s="2"/>
      <c r="EUJ69" s="2"/>
      <c r="EUK69" s="2"/>
      <c r="EUL69" s="2"/>
      <c r="EUM69" s="2"/>
      <c r="EUN69" s="2"/>
      <c r="EUO69" s="2"/>
      <c r="EUP69" s="2"/>
      <c r="EUQ69" s="2"/>
      <c r="EUR69" s="2"/>
      <c r="EUS69" s="2"/>
      <c r="EUT69" s="2"/>
      <c r="EUU69" s="2"/>
      <c r="EUV69" s="2"/>
      <c r="EUW69" s="2"/>
      <c r="EUX69" s="2"/>
      <c r="EUY69" s="2"/>
      <c r="EUZ69" s="2"/>
      <c r="EVA69" s="2"/>
      <c r="EVB69" s="2"/>
      <c r="EVC69" s="2"/>
      <c r="EVD69" s="2"/>
      <c r="EVE69" s="2"/>
      <c r="EVF69" s="2"/>
      <c r="EVG69" s="2"/>
      <c r="EVH69" s="2"/>
      <c r="EVI69" s="2"/>
      <c r="EVJ69" s="2"/>
      <c r="EVK69" s="2"/>
      <c r="EVL69" s="2"/>
      <c r="EVM69" s="2"/>
      <c r="EVN69" s="2"/>
      <c r="EVO69" s="2"/>
      <c r="EVP69" s="2"/>
      <c r="EVQ69" s="2"/>
      <c r="EVR69" s="2"/>
      <c r="EVS69" s="2"/>
      <c r="EVT69" s="2"/>
      <c r="EVU69" s="2"/>
      <c r="EVV69" s="2"/>
      <c r="EVW69" s="2"/>
      <c r="EVX69" s="2"/>
      <c r="EVY69" s="2"/>
      <c r="EVZ69" s="2"/>
      <c r="EWA69" s="2"/>
      <c r="EWB69" s="2"/>
      <c r="EWC69" s="2"/>
      <c r="EWD69" s="2"/>
      <c r="EWE69" s="2"/>
      <c r="EWF69" s="2"/>
      <c r="EWG69" s="2"/>
      <c r="EWH69" s="2"/>
      <c r="EWI69" s="2"/>
      <c r="EWJ69" s="2"/>
      <c r="EWK69" s="2"/>
      <c r="EWL69" s="2"/>
      <c r="EWM69" s="2"/>
      <c r="EWN69" s="2"/>
      <c r="EWO69" s="2"/>
      <c r="EWP69" s="2"/>
      <c r="EWQ69" s="2"/>
      <c r="EWR69" s="2"/>
      <c r="EWS69" s="2"/>
      <c r="EWT69" s="2"/>
      <c r="EWU69" s="2"/>
      <c r="EWV69" s="2"/>
      <c r="EWW69" s="2"/>
      <c r="EWX69" s="2"/>
      <c r="EWY69" s="2"/>
      <c r="EWZ69" s="2"/>
      <c r="EXA69" s="2"/>
      <c r="EXB69" s="2"/>
      <c r="EXC69" s="2"/>
      <c r="EXD69" s="2"/>
      <c r="EXE69" s="2"/>
      <c r="EXF69" s="2"/>
      <c r="EXG69" s="2"/>
      <c r="EXH69" s="2"/>
      <c r="EXI69" s="2"/>
      <c r="EXJ69" s="2"/>
      <c r="EXK69" s="2"/>
      <c r="EXL69" s="2"/>
      <c r="EXM69" s="2"/>
      <c r="EXN69" s="2"/>
      <c r="EXO69" s="2"/>
      <c r="EXP69" s="2"/>
      <c r="EXQ69" s="2"/>
      <c r="EXR69" s="2"/>
      <c r="EXS69" s="2"/>
      <c r="EXT69" s="2"/>
      <c r="EXU69" s="2"/>
      <c r="EXV69" s="2"/>
      <c r="EXW69" s="2"/>
      <c r="EXX69" s="2"/>
      <c r="EXY69" s="2"/>
      <c r="EXZ69" s="2"/>
      <c r="EYA69" s="2"/>
      <c r="EYB69" s="2"/>
      <c r="EYC69" s="2"/>
      <c r="EYD69" s="2"/>
      <c r="EYE69" s="2"/>
      <c r="EYF69" s="2"/>
      <c r="EYG69" s="2"/>
      <c r="EYH69" s="2"/>
      <c r="EYI69" s="2"/>
      <c r="EYJ69" s="2"/>
      <c r="EYK69" s="2"/>
      <c r="EYL69" s="2"/>
      <c r="EYM69" s="2"/>
      <c r="EYN69" s="2"/>
      <c r="EYO69" s="2"/>
      <c r="EYP69" s="2"/>
      <c r="EYQ69" s="2"/>
      <c r="EYR69" s="2"/>
      <c r="EYS69" s="2"/>
      <c r="EYT69" s="2"/>
      <c r="EYU69" s="2"/>
      <c r="EYV69" s="2"/>
      <c r="EYW69" s="2"/>
      <c r="EYX69" s="2"/>
      <c r="EYY69" s="2"/>
      <c r="EYZ69" s="2"/>
      <c r="EZA69" s="2"/>
      <c r="EZB69" s="2"/>
      <c r="EZC69" s="2"/>
      <c r="EZD69" s="2"/>
      <c r="EZE69" s="2"/>
      <c r="EZF69" s="2"/>
      <c r="EZG69" s="2"/>
      <c r="EZH69" s="2"/>
      <c r="EZI69" s="2"/>
      <c r="EZJ69" s="2"/>
      <c r="EZK69" s="2"/>
      <c r="EZL69" s="2"/>
      <c r="EZM69" s="2"/>
      <c r="EZN69" s="2"/>
      <c r="EZO69" s="2"/>
      <c r="EZP69" s="2"/>
      <c r="EZQ69" s="2"/>
      <c r="EZR69" s="2"/>
      <c r="EZS69" s="2"/>
      <c r="EZT69" s="2"/>
      <c r="EZU69" s="2"/>
      <c r="EZV69" s="2"/>
      <c r="EZW69" s="2"/>
      <c r="EZX69" s="2"/>
      <c r="EZY69" s="2"/>
      <c r="EZZ69" s="2"/>
      <c r="FAA69" s="2"/>
      <c r="FAB69" s="2"/>
      <c r="FAC69" s="2"/>
      <c r="FAD69" s="2"/>
      <c r="FAE69" s="2"/>
      <c r="FAF69" s="2"/>
      <c r="FAG69" s="2"/>
      <c r="FAH69" s="2"/>
      <c r="FAI69" s="2"/>
      <c r="FAJ69" s="2"/>
      <c r="FAK69" s="2"/>
      <c r="FAL69" s="2"/>
      <c r="FAM69" s="2"/>
      <c r="FAN69" s="2"/>
      <c r="FAO69" s="2"/>
      <c r="FAP69" s="2"/>
      <c r="FAQ69" s="2"/>
      <c r="FAR69" s="2"/>
      <c r="FAS69" s="2"/>
      <c r="FAT69" s="2"/>
      <c r="FAU69" s="2"/>
      <c r="FAV69" s="2"/>
      <c r="FAW69" s="2"/>
      <c r="FAX69" s="2"/>
      <c r="FAY69" s="2"/>
      <c r="FAZ69" s="2"/>
      <c r="FBA69" s="2"/>
      <c r="FBB69" s="2"/>
      <c r="FBC69" s="2"/>
      <c r="FBD69" s="2"/>
      <c r="FBE69" s="2"/>
      <c r="FBF69" s="2"/>
      <c r="FBG69" s="2"/>
      <c r="FBH69" s="2"/>
      <c r="FBI69" s="2"/>
      <c r="FBJ69" s="2"/>
      <c r="FBK69" s="2"/>
      <c r="FBL69" s="2"/>
      <c r="FBM69" s="2"/>
      <c r="FBN69" s="2"/>
      <c r="FBO69" s="2"/>
      <c r="FBP69" s="2"/>
      <c r="FBQ69" s="2"/>
      <c r="FBR69" s="2"/>
      <c r="FBS69" s="2"/>
      <c r="FBT69" s="2"/>
      <c r="FBU69" s="2"/>
      <c r="FBV69" s="2"/>
      <c r="FBW69" s="2"/>
      <c r="FBX69" s="2"/>
      <c r="FBY69" s="2"/>
      <c r="FBZ69" s="2"/>
      <c r="FCA69" s="2"/>
      <c r="FCB69" s="2"/>
      <c r="FCC69" s="2"/>
      <c r="FCD69" s="2"/>
      <c r="FCE69" s="2"/>
      <c r="FCF69" s="2"/>
      <c r="FCG69" s="2"/>
      <c r="FCH69" s="2"/>
      <c r="FCI69" s="2"/>
      <c r="FCJ69" s="2"/>
      <c r="FCK69" s="2"/>
      <c r="FCL69" s="2"/>
      <c r="FCM69" s="2"/>
      <c r="FCN69" s="2"/>
      <c r="FCO69" s="2"/>
      <c r="FCP69" s="2"/>
      <c r="FCQ69" s="2"/>
      <c r="FCR69" s="2"/>
      <c r="FCS69" s="2"/>
      <c r="FCT69" s="2"/>
      <c r="FCU69" s="2"/>
      <c r="FCV69" s="2"/>
      <c r="FCW69" s="2"/>
      <c r="FCX69" s="2"/>
      <c r="FCY69" s="2"/>
      <c r="FCZ69" s="2"/>
      <c r="FDA69" s="2"/>
      <c r="FDB69" s="2"/>
      <c r="FDC69" s="2"/>
      <c r="FDD69" s="2"/>
      <c r="FDE69" s="2"/>
      <c r="FDF69" s="2"/>
      <c r="FDG69" s="2"/>
      <c r="FDH69" s="2"/>
      <c r="FDI69" s="2"/>
      <c r="FDJ69" s="2"/>
      <c r="FDK69" s="2"/>
      <c r="FDL69" s="2"/>
      <c r="FDM69" s="2"/>
      <c r="FDN69" s="2"/>
      <c r="FDO69" s="2"/>
      <c r="FDP69" s="2"/>
      <c r="FDQ69" s="2"/>
      <c r="FDR69" s="2"/>
      <c r="FDS69" s="2"/>
      <c r="FDT69" s="2"/>
      <c r="FDU69" s="2"/>
      <c r="FDV69" s="2"/>
      <c r="FDW69" s="2"/>
      <c r="FDX69" s="2"/>
      <c r="FDY69" s="2"/>
      <c r="FDZ69" s="2"/>
      <c r="FEA69" s="2"/>
      <c r="FEB69" s="2"/>
      <c r="FEC69" s="2"/>
      <c r="FED69" s="2"/>
      <c r="FEE69" s="2"/>
      <c r="FEF69" s="2"/>
      <c r="FEG69" s="2"/>
      <c r="FEH69" s="2"/>
      <c r="FEI69" s="2"/>
      <c r="FEJ69" s="2"/>
      <c r="FEK69" s="2"/>
      <c r="FEL69" s="2"/>
      <c r="FEM69" s="2"/>
      <c r="FEN69" s="2"/>
      <c r="FEO69" s="2"/>
      <c r="FEP69" s="2"/>
      <c r="FEQ69" s="2"/>
      <c r="FER69" s="2"/>
      <c r="FES69" s="2"/>
      <c r="FET69" s="2"/>
      <c r="FEU69" s="2"/>
      <c r="FEV69" s="2"/>
      <c r="FEW69" s="2"/>
      <c r="FEX69" s="2"/>
      <c r="FEY69" s="2"/>
      <c r="FEZ69" s="2"/>
      <c r="FFA69" s="2"/>
      <c r="FFB69" s="2"/>
      <c r="FFC69" s="2"/>
      <c r="FFD69" s="2"/>
      <c r="FFE69" s="2"/>
      <c r="FFF69" s="2"/>
      <c r="FFG69" s="2"/>
      <c r="FFH69" s="2"/>
      <c r="FFI69" s="2"/>
      <c r="FFJ69" s="2"/>
      <c r="FFK69" s="2"/>
      <c r="FFL69" s="2"/>
      <c r="FFM69" s="2"/>
      <c r="FFN69" s="2"/>
      <c r="FFO69" s="2"/>
      <c r="FFP69" s="2"/>
      <c r="FFQ69" s="2"/>
      <c r="FFR69" s="2"/>
      <c r="FFS69" s="2"/>
      <c r="FFT69" s="2"/>
      <c r="FFU69" s="2"/>
      <c r="FFV69" s="2"/>
      <c r="FFW69" s="2"/>
      <c r="FFX69" s="2"/>
      <c r="FFY69" s="2"/>
      <c r="FFZ69" s="2"/>
      <c r="FGA69" s="2"/>
      <c r="FGB69" s="2"/>
      <c r="FGC69" s="2"/>
      <c r="FGD69" s="2"/>
      <c r="FGE69" s="2"/>
      <c r="FGF69" s="2"/>
      <c r="FGG69" s="2"/>
      <c r="FGH69" s="2"/>
      <c r="FGI69" s="2"/>
      <c r="FGJ69" s="2"/>
      <c r="FGK69" s="2"/>
      <c r="FGL69" s="2"/>
      <c r="FGM69" s="2"/>
      <c r="FGN69" s="2"/>
      <c r="FGO69" s="2"/>
      <c r="FGP69" s="2"/>
      <c r="FGQ69" s="2"/>
      <c r="FGR69" s="2"/>
      <c r="FGS69" s="2"/>
      <c r="FGT69" s="2"/>
      <c r="FGU69" s="2"/>
      <c r="FGV69" s="2"/>
      <c r="FGW69" s="2"/>
      <c r="FGX69" s="2"/>
      <c r="FGY69" s="2"/>
      <c r="FGZ69" s="2"/>
      <c r="FHA69" s="2"/>
      <c r="FHB69" s="2"/>
      <c r="FHC69" s="2"/>
      <c r="FHD69" s="2"/>
      <c r="FHE69" s="2"/>
      <c r="FHF69" s="2"/>
      <c r="FHG69" s="2"/>
      <c r="FHH69" s="2"/>
      <c r="FHI69" s="2"/>
      <c r="FHJ69" s="2"/>
      <c r="FHK69" s="2"/>
      <c r="FHL69" s="2"/>
      <c r="FHM69" s="2"/>
      <c r="FHN69" s="2"/>
      <c r="FHO69" s="2"/>
      <c r="FHP69" s="2"/>
      <c r="FHQ69" s="2"/>
      <c r="FHR69" s="2"/>
      <c r="FHS69" s="2"/>
      <c r="FHT69" s="2"/>
      <c r="FHU69" s="2"/>
      <c r="FHV69" s="2"/>
      <c r="FHW69" s="2"/>
      <c r="FHX69" s="2"/>
      <c r="FHY69" s="2"/>
      <c r="FHZ69" s="2"/>
      <c r="FIA69" s="2"/>
      <c r="FIB69" s="2"/>
      <c r="FIC69" s="2"/>
      <c r="FID69" s="2"/>
      <c r="FIE69" s="2"/>
      <c r="FIF69" s="2"/>
      <c r="FIG69" s="2"/>
      <c r="FIH69" s="2"/>
      <c r="FII69" s="2"/>
      <c r="FIJ69" s="2"/>
      <c r="FIK69" s="2"/>
      <c r="FIL69" s="2"/>
      <c r="FIM69" s="2"/>
      <c r="FIN69" s="2"/>
      <c r="FIO69" s="2"/>
      <c r="FIP69" s="2"/>
      <c r="FIQ69" s="2"/>
      <c r="FIR69" s="2"/>
      <c r="FIS69" s="2"/>
      <c r="FIT69" s="2"/>
      <c r="FIU69" s="2"/>
      <c r="FIV69" s="2"/>
      <c r="FIW69" s="2"/>
      <c r="FIX69" s="2"/>
      <c r="FIY69" s="2"/>
      <c r="FIZ69" s="2"/>
      <c r="FJA69" s="2"/>
      <c r="FJB69" s="2"/>
      <c r="FJC69" s="2"/>
      <c r="FJD69" s="2"/>
      <c r="FJE69" s="2"/>
      <c r="FJF69" s="2"/>
      <c r="FJG69" s="2"/>
      <c r="FJH69" s="2"/>
      <c r="FJI69" s="2"/>
      <c r="FJJ69" s="2"/>
      <c r="FJK69" s="2"/>
      <c r="FJL69" s="2"/>
      <c r="FJM69" s="2"/>
      <c r="FJN69" s="2"/>
      <c r="FJO69" s="2"/>
      <c r="FJP69" s="2"/>
      <c r="FJQ69" s="2"/>
      <c r="FJR69" s="2"/>
      <c r="FJS69" s="2"/>
      <c r="FJT69" s="2"/>
      <c r="FJU69" s="2"/>
      <c r="FJV69" s="2"/>
      <c r="FJW69" s="2"/>
      <c r="FJX69" s="2"/>
      <c r="FJY69" s="2"/>
      <c r="FJZ69" s="2"/>
      <c r="FKA69" s="2"/>
      <c r="FKB69" s="2"/>
      <c r="FKC69" s="2"/>
      <c r="FKD69" s="2"/>
      <c r="FKE69" s="2"/>
      <c r="FKF69" s="2"/>
      <c r="FKG69" s="2"/>
      <c r="FKH69" s="2"/>
      <c r="FKI69" s="2"/>
      <c r="FKJ69" s="2"/>
      <c r="FKK69" s="2"/>
      <c r="FKL69" s="2"/>
      <c r="FKM69" s="2"/>
      <c r="FKN69" s="2"/>
      <c r="FKO69" s="2"/>
      <c r="FKP69" s="2"/>
      <c r="FKQ69" s="2"/>
      <c r="FKR69" s="2"/>
      <c r="FKS69" s="2"/>
      <c r="FKT69" s="2"/>
      <c r="FKU69" s="2"/>
      <c r="FKV69" s="2"/>
      <c r="FKW69" s="2"/>
      <c r="FKX69" s="2"/>
      <c r="FKY69" s="2"/>
      <c r="FKZ69" s="2"/>
      <c r="FLA69" s="2"/>
      <c r="FLB69" s="2"/>
      <c r="FLC69" s="2"/>
      <c r="FLD69" s="2"/>
      <c r="FLE69" s="2"/>
      <c r="FLF69" s="2"/>
      <c r="FLG69" s="2"/>
      <c r="FLH69" s="2"/>
      <c r="FLI69" s="2"/>
      <c r="FLJ69" s="2"/>
      <c r="FLK69" s="2"/>
      <c r="FLL69" s="2"/>
      <c r="FLM69" s="2"/>
      <c r="FLN69" s="2"/>
      <c r="FLO69" s="2"/>
      <c r="FLP69" s="2"/>
      <c r="FLQ69" s="2"/>
      <c r="FLR69" s="2"/>
      <c r="FLS69" s="2"/>
      <c r="FLT69" s="2"/>
      <c r="FLU69" s="2"/>
      <c r="FLV69" s="2"/>
      <c r="FLW69" s="2"/>
      <c r="FLX69" s="2"/>
      <c r="FLY69" s="2"/>
      <c r="FLZ69" s="2"/>
      <c r="FMA69" s="2"/>
      <c r="FMB69" s="2"/>
      <c r="FMC69" s="2"/>
      <c r="FMD69" s="2"/>
      <c r="FME69" s="2"/>
      <c r="FMF69" s="2"/>
      <c r="FMG69" s="2"/>
      <c r="FMH69" s="2"/>
      <c r="FMI69" s="2"/>
      <c r="FMJ69" s="2"/>
      <c r="FMK69" s="2"/>
      <c r="FML69" s="2"/>
      <c r="FMM69" s="2"/>
      <c r="FMN69" s="2"/>
      <c r="FMO69" s="2"/>
      <c r="FMP69" s="2"/>
      <c r="FMQ69" s="2"/>
      <c r="FMR69" s="2"/>
      <c r="FMS69" s="2"/>
      <c r="FMT69" s="2"/>
      <c r="FMU69" s="2"/>
      <c r="FMV69" s="2"/>
      <c r="FMW69" s="2"/>
      <c r="FMX69" s="2"/>
      <c r="FMY69" s="2"/>
      <c r="FMZ69" s="2"/>
      <c r="FNA69" s="2"/>
      <c r="FNB69" s="2"/>
      <c r="FNC69" s="2"/>
      <c r="FND69" s="2"/>
      <c r="FNE69" s="2"/>
      <c r="FNF69" s="2"/>
      <c r="FNG69" s="2"/>
      <c r="FNH69" s="2"/>
      <c r="FNI69" s="2"/>
      <c r="FNJ69" s="2"/>
      <c r="FNK69" s="2"/>
      <c r="FNL69" s="2"/>
      <c r="FNM69" s="2"/>
      <c r="FNN69" s="2"/>
      <c r="FNO69" s="2"/>
      <c r="FNP69" s="2"/>
      <c r="FNQ69" s="2"/>
      <c r="FNR69" s="2"/>
      <c r="FNS69" s="2"/>
      <c r="FNT69" s="2"/>
      <c r="FNU69" s="2"/>
      <c r="FNV69" s="2"/>
      <c r="FNW69" s="2"/>
      <c r="FNX69" s="2"/>
      <c r="FNY69" s="2"/>
      <c r="FNZ69" s="2"/>
      <c r="FOA69" s="2"/>
      <c r="FOB69" s="2"/>
      <c r="FOC69" s="2"/>
      <c r="FOD69" s="2"/>
      <c r="FOE69" s="2"/>
      <c r="FOF69" s="2"/>
      <c r="FOG69" s="2"/>
      <c r="FOH69" s="2"/>
      <c r="FOI69" s="2"/>
      <c r="FOJ69" s="2"/>
      <c r="FOK69" s="2"/>
      <c r="FOL69" s="2"/>
      <c r="FOM69" s="2"/>
      <c r="FON69" s="2"/>
      <c r="FOO69" s="2"/>
      <c r="FOP69" s="2"/>
      <c r="FOQ69" s="2"/>
      <c r="FOR69" s="2"/>
      <c r="FOS69" s="2"/>
      <c r="FOT69" s="2"/>
      <c r="FOU69" s="2"/>
      <c r="FOV69" s="2"/>
      <c r="FOW69" s="2"/>
      <c r="FOX69" s="2"/>
      <c r="FOY69" s="2"/>
      <c r="FOZ69" s="2"/>
      <c r="FPA69" s="2"/>
      <c r="FPB69" s="2"/>
      <c r="FPC69" s="2"/>
      <c r="FPD69" s="2"/>
      <c r="FPE69" s="2"/>
      <c r="FPF69" s="2"/>
      <c r="FPG69" s="2"/>
      <c r="FPH69" s="2"/>
      <c r="FPI69" s="2"/>
      <c r="FPJ69" s="2"/>
      <c r="FPK69" s="2"/>
      <c r="FPL69" s="2"/>
      <c r="FPM69" s="2"/>
      <c r="FPN69" s="2"/>
      <c r="FPO69" s="2"/>
      <c r="FPP69" s="2"/>
      <c r="FPQ69" s="2"/>
      <c r="FPR69" s="2"/>
      <c r="FPS69" s="2"/>
      <c r="FPT69" s="2"/>
      <c r="FPU69" s="2"/>
      <c r="FPV69" s="2"/>
      <c r="FPW69" s="2"/>
      <c r="FPX69" s="2"/>
      <c r="FPY69" s="2"/>
      <c r="FPZ69" s="2"/>
      <c r="FQA69" s="2"/>
      <c r="FQB69" s="2"/>
      <c r="FQC69" s="2"/>
      <c r="FQD69" s="2"/>
      <c r="FQE69" s="2"/>
      <c r="FQF69" s="2"/>
      <c r="FQG69" s="2"/>
      <c r="FQH69" s="2"/>
      <c r="FQI69" s="2"/>
      <c r="FQJ69" s="2"/>
      <c r="FQK69" s="2"/>
      <c r="FQL69" s="2"/>
      <c r="FQM69" s="2"/>
      <c r="FQN69" s="2"/>
      <c r="FQO69" s="2"/>
      <c r="FQP69" s="2"/>
      <c r="FQQ69" s="2"/>
      <c r="FQR69" s="2"/>
      <c r="FQS69" s="2"/>
      <c r="FQT69" s="2"/>
      <c r="FQU69" s="2"/>
      <c r="FQV69" s="2"/>
      <c r="FQW69" s="2"/>
      <c r="FQX69" s="2"/>
      <c r="FQY69" s="2"/>
      <c r="FQZ69" s="2"/>
      <c r="FRA69" s="2"/>
      <c r="FRB69" s="2"/>
      <c r="FRC69" s="2"/>
      <c r="FRD69" s="2"/>
      <c r="FRE69" s="2"/>
      <c r="FRF69" s="2"/>
      <c r="FRG69" s="2"/>
      <c r="FRH69" s="2"/>
      <c r="FRI69" s="2"/>
      <c r="FRJ69" s="2"/>
      <c r="FRK69" s="2"/>
      <c r="FRL69" s="2"/>
      <c r="FRM69" s="2"/>
      <c r="FRN69" s="2"/>
      <c r="FRO69" s="2"/>
      <c r="FRP69" s="2"/>
      <c r="FRQ69" s="2"/>
      <c r="FRR69" s="2"/>
      <c r="FRS69" s="2"/>
      <c r="FRT69" s="2"/>
      <c r="FRU69" s="2"/>
      <c r="FRV69" s="2"/>
      <c r="FRW69" s="2"/>
      <c r="FRX69" s="2"/>
      <c r="FRY69" s="2"/>
      <c r="FRZ69" s="2"/>
      <c r="FSA69" s="2"/>
      <c r="FSB69" s="2"/>
      <c r="FSC69" s="2"/>
      <c r="FSD69" s="2"/>
      <c r="FSE69" s="2"/>
      <c r="FSF69" s="2"/>
      <c r="FSG69" s="2"/>
      <c r="FSH69" s="2"/>
      <c r="FSI69" s="2"/>
      <c r="FSJ69" s="2"/>
      <c r="FSK69" s="2"/>
      <c r="FSL69" s="2"/>
      <c r="FSM69" s="2"/>
      <c r="FSN69" s="2"/>
      <c r="FSO69" s="2"/>
      <c r="FSP69" s="2"/>
      <c r="FSQ69" s="2"/>
      <c r="FSR69" s="2"/>
      <c r="FSS69" s="2"/>
      <c r="FST69" s="2"/>
      <c r="FSU69" s="2"/>
      <c r="FSV69" s="2"/>
      <c r="FSW69" s="2"/>
      <c r="FSX69" s="2"/>
      <c r="FSY69" s="2"/>
      <c r="FSZ69" s="2"/>
      <c r="FTA69" s="2"/>
      <c r="FTB69" s="2"/>
      <c r="FTC69" s="2"/>
      <c r="FTD69" s="2"/>
      <c r="FTE69" s="2"/>
      <c r="FTF69" s="2"/>
      <c r="FTG69" s="2"/>
      <c r="FTH69" s="2"/>
      <c r="FTI69" s="2"/>
      <c r="FTJ69" s="2"/>
      <c r="FTK69" s="2"/>
      <c r="FTL69" s="2"/>
      <c r="FTM69" s="2"/>
      <c r="FTN69" s="2"/>
      <c r="FTO69" s="2"/>
      <c r="FTP69" s="2"/>
      <c r="FTQ69" s="2"/>
      <c r="FTR69" s="2"/>
      <c r="FTS69" s="2"/>
      <c r="FTT69" s="2"/>
      <c r="FTU69" s="2"/>
      <c r="FTV69" s="2"/>
      <c r="FTW69" s="2"/>
      <c r="FTX69" s="2"/>
      <c r="FTY69" s="2"/>
      <c r="FTZ69" s="2"/>
      <c r="FUA69" s="2"/>
      <c r="FUB69" s="2"/>
      <c r="FUC69" s="2"/>
      <c r="FUD69" s="2"/>
      <c r="FUE69" s="2"/>
      <c r="FUF69" s="2"/>
      <c r="FUG69" s="2"/>
      <c r="FUH69" s="2"/>
      <c r="FUI69" s="2"/>
      <c r="FUJ69" s="2"/>
      <c r="FUK69" s="2"/>
      <c r="FUL69" s="2"/>
      <c r="FUM69" s="2"/>
      <c r="FUN69" s="2"/>
      <c r="FUO69" s="2"/>
      <c r="FUP69" s="2"/>
      <c r="FUQ69" s="2"/>
      <c r="FUR69" s="2"/>
      <c r="FUS69" s="2"/>
      <c r="FUT69" s="2"/>
      <c r="FUU69" s="2"/>
      <c r="FUV69" s="2"/>
      <c r="FUW69" s="2"/>
      <c r="FUX69" s="2"/>
      <c r="FUY69" s="2"/>
      <c r="FUZ69" s="2"/>
      <c r="FVA69" s="2"/>
      <c r="FVB69" s="2"/>
      <c r="FVC69" s="2"/>
      <c r="FVD69" s="2"/>
      <c r="FVE69" s="2"/>
      <c r="FVF69" s="2"/>
      <c r="FVG69" s="2"/>
      <c r="FVH69" s="2"/>
      <c r="FVI69" s="2"/>
      <c r="FVJ69" s="2"/>
      <c r="FVK69" s="2"/>
      <c r="FVL69" s="2"/>
      <c r="FVM69" s="2"/>
      <c r="FVN69" s="2"/>
      <c r="FVO69" s="2"/>
      <c r="FVP69" s="2"/>
      <c r="FVQ69" s="2"/>
      <c r="FVR69" s="2"/>
      <c r="FVS69" s="2"/>
      <c r="FVT69" s="2"/>
      <c r="FVU69" s="2"/>
      <c r="FVV69" s="2"/>
      <c r="FVW69" s="2"/>
      <c r="FVX69" s="2"/>
      <c r="FVY69" s="2"/>
      <c r="FVZ69" s="2"/>
      <c r="FWA69" s="2"/>
      <c r="FWB69" s="2"/>
      <c r="FWC69" s="2"/>
      <c r="FWD69" s="2"/>
      <c r="FWE69" s="2"/>
      <c r="FWF69" s="2"/>
      <c r="FWG69" s="2"/>
      <c r="FWH69" s="2"/>
      <c r="FWI69" s="2"/>
      <c r="FWJ69" s="2"/>
      <c r="FWK69" s="2"/>
      <c r="FWL69" s="2"/>
      <c r="FWM69" s="2"/>
      <c r="FWN69" s="2"/>
      <c r="FWO69" s="2"/>
      <c r="FWP69" s="2"/>
      <c r="FWQ69" s="2"/>
      <c r="FWR69" s="2"/>
      <c r="FWS69" s="2"/>
      <c r="FWT69" s="2"/>
      <c r="FWU69" s="2"/>
      <c r="FWV69" s="2"/>
      <c r="FWW69" s="2"/>
      <c r="FWX69" s="2"/>
      <c r="FWY69" s="2"/>
      <c r="FWZ69" s="2"/>
      <c r="FXA69" s="2"/>
      <c r="FXB69" s="2"/>
      <c r="FXC69" s="2"/>
      <c r="FXD69" s="2"/>
      <c r="FXE69" s="2"/>
      <c r="FXF69" s="2"/>
      <c r="FXG69" s="2"/>
      <c r="FXH69" s="2"/>
      <c r="FXI69" s="2"/>
      <c r="FXJ69" s="2"/>
      <c r="FXK69" s="2"/>
      <c r="FXL69" s="2"/>
      <c r="FXM69" s="2"/>
      <c r="FXN69" s="2"/>
      <c r="FXO69" s="2"/>
      <c r="FXP69" s="2"/>
      <c r="FXQ69" s="2"/>
      <c r="FXR69" s="2"/>
      <c r="FXS69" s="2"/>
      <c r="FXT69" s="2"/>
      <c r="FXU69" s="2"/>
      <c r="FXV69" s="2"/>
      <c r="FXW69" s="2"/>
      <c r="FXX69" s="2"/>
      <c r="FXY69" s="2"/>
      <c r="FXZ69" s="2"/>
      <c r="FYA69" s="2"/>
      <c r="FYB69" s="2"/>
      <c r="FYC69" s="2"/>
      <c r="FYD69" s="2"/>
      <c r="FYE69" s="2"/>
      <c r="FYF69" s="2"/>
      <c r="FYG69" s="2"/>
      <c r="FYH69" s="2"/>
      <c r="FYI69" s="2"/>
      <c r="FYJ69" s="2"/>
      <c r="FYK69" s="2"/>
      <c r="FYL69" s="2"/>
      <c r="FYM69" s="2"/>
      <c r="FYN69" s="2"/>
      <c r="FYO69" s="2"/>
      <c r="FYP69" s="2"/>
      <c r="FYQ69" s="2"/>
      <c r="FYR69" s="2"/>
      <c r="FYS69" s="2"/>
      <c r="FYT69" s="2"/>
      <c r="FYU69" s="2"/>
      <c r="FYV69" s="2"/>
      <c r="FYW69" s="2"/>
      <c r="FYX69" s="2"/>
      <c r="FYY69" s="2"/>
      <c r="FYZ69" s="2"/>
      <c r="FZA69" s="2"/>
      <c r="FZB69" s="2"/>
      <c r="FZC69" s="2"/>
      <c r="FZD69" s="2"/>
      <c r="FZE69" s="2"/>
      <c r="FZF69" s="2"/>
      <c r="FZG69" s="2"/>
      <c r="FZH69" s="2"/>
      <c r="FZI69" s="2"/>
      <c r="FZJ69" s="2"/>
      <c r="FZK69" s="2"/>
      <c r="FZL69" s="2"/>
      <c r="FZM69" s="2"/>
      <c r="FZN69" s="2"/>
      <c r="FZO69" s="2"/>
      <c r="FZP69" s="2"/>
      <c r="FZQ69" s="2"/>
      <c r="FZR69" s="2"/>
      <c r="FZS69" s="2"/>
      <c r="FZT69" s="2"/>
      <c r="FZU69" s="2"/>
      <c r="FZV69" s="2"/>
      <c r="FZW69" s="2"/>
      <c r="FZX69" s="2"/>
      <c r="FZY69" s="2"/>
      <c r="FZZ69" s="2"/>
      <c r="GAA69" s="2"/>
      <c r="GAB69" s="2"/>
      <c r="GAC69" s="2"/>
      <c r="GAD69" s="2"/>
      <c r="GAE69" s="2"/>
      <c r="GAF69" s="2"/>
      <c r="GAG69" s="2"/>
      <c r="GAH69" s="2"/>
      <c r="GAI69" s="2"/>
      <c r="GAJ69" s="2"/>
      <c r="GAK69" s="2"/>
      <c r="GAL69" s="2"/>
      <c r="GAM69" s="2"/>
      <c r="GAN69" s="2"/>
      <c r="GAO69" s="2"/>
      <c r="GAP69" s="2"/>
      <c r="GAQ69" s="2"/>
      <c r="GAR69" s="2"/>
      <c r="GAS69" s="2"/>
      <c r="GAT69" s="2"/>
      <c r="GAU69" s="2"/>
      <c r="GAV69" s="2"/>
      <c r="GAW69" s="2"/>
      <c r="GAX69" s="2"/>
      <c r="GAY69" s="2"/>
      <c r="GAZ69" s="2"/>
      <c r="GBA69" s="2"/>
      <c r="GBB69" s="2"/>
      <c r="GBC69" s="2"/>
      <c r="GBD69" s="2"/>
      <c r="GBE69" s="2"/>
      <c r="GBF69" s="2"/>
      <c r="GBG69" s="2"/>
      <c r="GBH69" s="2"/>
      <c r="GBI69" s="2"/>
      <c r="GBJ69" s="2"/>
      <c r="GBK69" s="2"/>
      <c r="GBL69" s="2"/>
      <c r="GBM69" s="2"/>
      <c r="GBN69" s="2"/>
      <c r="GBO69" s="2"/>
      <c r="GBP69" s="2"/>
      <c r="GBQ69" s="2"/>
      <c r="GBR69" s="2"/>
      <c r="GBS69" s="2"/>
      <c r="GBT69" s="2"/>
      <c r="GBU69" s="2"/>
      <c r="GBV69" s="2"/>
      <c r="GBW69" s="2"/>
      <c r="GBX69" s="2"/>
      <c r="GBY69" s="2"/>
      <c r="GBZ69" s="2"/>
      <c r="GCA69" s="2"/>
      <c r="GCB69" s="2"/>
      <c r="GCC69" s="2"/>
      <c r="GCD69" s="2"/>
      <c r="GCE69" s="2"/>
      <c r="GCF69" s="2"/>
      <c r="GCG69" s="2"/>
      <c r="GCH69" s="2"/>
      <c r="GCI69" s="2"/>
      <c r="GCJ69" s="2"/>
      <c r="GCK69" s="2"/>
      <c r="GCL69" s="2"/>
      <c r="GCM69" s="2"/>
      <c r="GCN69" s="2"/>
      <c r="GCO69" s="2"/>
      <c r="GCP69" s="2"/>
      <c r="GCQ69" s="2"/>
      <c r="GCR69" s="2"/>
      <c r="GCS69" s="2"/>
      <c r="GCT69" s="2"/>
      <c r="GCU69" s="2"/>
      <c r="GCV69" s="2"/>
      <c r="GCW69" s="2"/>
      <c r="GCX69" s="2"/>
      <c r="GCY69" s="2"/>
      <c r="GCZ69" s="2"/>
      <c r="GDA69" s="2"/>
      <c r="GDB69" s="2"/>
      <c r="GDC69" s="2"/>
      <c r="GDD69" s="2"/>
      <c r="GDE69" s="2"/>
      <c r="GDF69" s="2"/>
      <c r="GDG69" s="2"/>
      <c r="GDH69" s="2"/>
      <c r="GDI69" s="2"/>
      <c r="GDJ69" s="2"/>
      <c r="GDK69" s="2"/>
      <c r="GDL69" s="2"/>
      <c r="GDM69" s="2"/>
      <c r="GDN69" s="2"/>
      <c r="GDO69" s="2"/>
      <c r="GDP69" s="2"/>
      <c r="GDQ69" s="2"/>
      <c r="GDR69" s="2"/>
      <c r="GDS69" s="2"/>
      <c r="GDT69" s="2"/>
      <c r="GDU69" s="2"/>
      <c r="GDV69" s="2"/>
      <c r="GDW69" s="2"/>
      <c r="GDX69" s="2"/>
      <c r="GDY69" s="2"/>
      <c r="GDZ69" s="2"/>
      <c r="GEA69" s="2"/>
      <c r="GEB69" s="2"/>
      <c r="GEC69" s="2"/>
      <c r="GED69" s="2"/>
      <c r="GEE69" s="2"/>
      <c r="GEF69" s="2"/>
      <c r="GEG69" s="2"/>
      <c r="GEH69" s="2"/>
      <c r="GEI69" s="2"/>
      <c r="GEJ69" s="2"/>
      <c r="GEK69" s="2"/>
      <c r="GEL69" s="2"/>
      <c r="GEM69" s="2"/>
      <c r="GEN69" s="2"/>
      <c r="GEO69" s="2"/>
      <c r="GEP69" s="2"/>
      <c r="GEQ69" s="2"/>
      <c r="GER69" s="2"/>
      <c r="GES69" s="2"/>
      <c r="GET69" s="2"/>
      <c r="GEU69" s="2"/>
      <c r="GEV69" s="2"/>
      <c r="GEW69" s="2"/>
      <c r="GEX69" s="2"/>
      <c r="GEY69" s="2"/>
      <c r="GEZ69" s="2"/>
      <c r="GFA69" s="2"/>
      <c r="GFB69" s="2"/>
      <c r="GFC69" s="2"/>
      <c r="GFD69" s="2"/>
      <c r="GFE69" s="2"/>
      <c r="GFF69" s="2"/>
      <c r="GFG69" s="2"/>
      <c r="GFH69" s="2"/>
      <c r="GFI69" s="2"/>
      <c r="GFJ69" s="2"/>
      <c r="GFK69" s="2"/>
      <c r="GFL69" s="2"/>
      <c r="GFM69" s="2"/>
      <c r="GFN69" s="2"/>
      <c r="GFO69" s="2"/>
      <c r="GFP69" s="2"/>
      <c r="GFQ69" s="2"/>
      <c r="GFR69" s="2"/>
      <c r="GFS69" s="2"/>
      <c r="GFT69" s="2"/>
      <c r="GFU69" s="2"/>
      <c r="GFV69" s="2"/>
      <c r="GFW69" s="2"/>
      <c r="GFX69" s="2"/>
      <c r="GFY69" s="2"/>
      <c r="GFZ69" s="2"/>
      <c r="GGA69" s="2"/>
      <c r="GGB69" s="2"/>
      <c r="GGC69" s="2"/>
      <c r="GGD69" s="2"/>
      <c r="GGE69" s="2"/>
      <c r="GGF69" s="2"/>
      <c r="GGG69" s="2"/>
      <c r="GGH69" s="2"/>
      <c r="GGI69" s="2"/>
      <c r="GGJ69" s="2"/>
      <c r="GGK69" s="2"/>
      <c r="GGL69" s="2"/>
      <c r="GGM69" s="2"/>
      <c r="GGN69" s="2"/>
      <c r="GGO69" s="2"/>
      <c r="GGP69" s="2"/>
      <c r="GGQ69" s="2"/>
      <c r="GGR69" s="2"/>
      <c r="GGS69" s="2"/>
      <c r="GGT69" s="2"/>
      <c r="GGU69" s="2"/>
      <c r="GGV69" s="2"/>
      <c r="GGW69" s="2"/>
      <c r="GGX69" s="2"/>
      <c r="GGY69" s="2"/>
      <c r="GGZ69" s="2"/>
      <c r="GHA69" s="2"/>
      <c r="GHB69" s="2"/>
      <c r="GHC69" s="2"/>
      <c r="GHD69" s="2"/>
      <c r="GHE69" s="2"/>
      <c r="GHF69" s="2"/>
      <c r="GHG69" s="2"/>
      <c r="GHH69" s="2"/>
      <c r="GHI69" s="2"/>
      <c r="GHJ69" s="2"/>
      <c r="GHK69" s="2"/>
      <c r="GHL69" s="2"/>
      <c r="GHM69" s="2"/>
      <c r="GHN69" s="2"/>
      <c r="GHO69" s="2"/>
      <c r="GHP69" s="2"/>
      <c r="GHQ69" s="2"/>
      <c r="GHR69" s="2"/>
      <c r="GHS69" s="2"/>
      <c r="GHT69" s="2"/>
      <c r="GHU69" s="2"/>
      <c r="GHV69" s="2"/>
      <c r="GHW69" s="2"/>
      <c r="GHX69" s="2"/>
      <c r="GHY69" s="2"/>
      <c r="GHZ69" s="2"/>
      <c r="GIA69" s="2"/>
      <c r="GIB69" s="2"/>
      <c r="GIC69" s="2"/>
      <c r="GID69" s="2"/>
      <c r="GIE69" s="2"/>
      <c r="GIF69" s="2"/>
      <c r="GIG69" s="2"/>
      <c r="GIH69" s="2"/>
      <c r="GII69" s="2"/>
      <c r="GIJ69" s="2"/>
      <c r="GIK69" s="2"/>
      <c r="GIL69" s="2"/>
      <c r="GIM69" s="2"/>
      <c r="GIN69" s="2"/>
      <c r="GIO69" s="2"/>
      <c r="GIP69" s="2"/>
      <c r="GIQ69" s="2"/>
      <c r="GIR69" s="2"/>
      <c r="GIS69" s="2"/>
      <c r="GIT69" s="2"/>
      <c r="GIU69" s="2"/>
      <c r="GIV69" s="2"/>
      <c r="GIW69" s="2"/>
      <c r="GIX69" s="2"/>
      <c r="GIY69" s="2"/>
      <c r="GIZ69" s="2"/>
      <c r="GJA69" s="2"/>
      <c r="GJB69" s="2"/>
      <c r="GJC69" s="2"/>
      <c r="GJD69" s="2"/>
      <c r="GJE69" s="2"/>
      <c r="GJF69" s="2"/>
      <c r="GJG69" s="2"/>
      <c r="GJH69" s="2"/>
      <c r="GJI69" s="2"/>
      <c r="GJJ69" s="2"/>
      <c r="GJK69" s="2"/>
      <c r="GJL69" s="2"/>
      <c r="GJM69" s="2"/>
      <c r="GJN69" s="2"/>
      <c r="GJO69" s="2"/>
      <c r="GJP69" s="2"/>
      <c r="GJQ69" s="2"/>
      <c r="GJR69" s="2"/>
      <c r="GJS69" s="2"/>
      <c r="GJT69" s="2"/>
      <c r="GJU69" s="2"/>
      <c r="GJV69" s="2"/>
      <c r="GJW69" s="2"/>
      <c r="GJX69" s="2"/>
      <c r="GJY69" s="2"/>
      <c r="GJZ69" s="2"/>
      <c r="GKA69" s="2"/>
      <c r="GKB69" s="2"/>
      <c r="GKC69" s="2"/>
      <c r="GKD69" s="2"/>
      <c r="GKE69" s="2"/>
      <c r="GKF69" s="2"/>
      <c r="GKG69" s="2"/>
      <c r="GKH69" s="2"/>
      <c r="GKI69" s="2"/>
      <c r="GKJ69" s="2"/>
      <c r="GKK69" s="2"/>
      <c r="GKL69" s="2"/>
      <c r="GKM69" s="2"/>
      <c r="GKN69" s="2"/>
      <c r="GKO69" s="2"/>
      <c r="GKP69" s="2"/>
      <c r="GKQ69" s="2"/>
      <c r="GKR69" s="2"/>
      <c r="GKS69" s="2"/>
      <c r="GKT69" s="2"/>
      <c r="GKU69" s="2"/>
      <c r="GKV69" s="2"/>
      <c r="GKW69" s="2"/>
      <c r="GKX69" s="2"/>
      <c r="GKY69" s="2"/>
      <c r="GKZ69" s="2"/>
      <c r="GLA69" s="2"/>
      <c r="GLB69" s="2"/>
      <c r="GLC69" s="2"/>
      <c r="GLD69" s="2"/>
      <c r="GLE69" s="2"/>
      <c r="GLF69" s="2"/>
      <c r="GLG69" s="2"/>
      <c r="GLH69" s="2"/>
      <c r="GLI69" s="2"/>
      <c r="GLJ69" s="2"/>
      <c r="GLK69" s="2"/>
      <c r="GLL69" s="2"/>
      <c r="GLM69" s="2"/>
      <c r="GLN69" s="2"/>
      <c r="GLO69" s="2"/>
      <c r="GLP69" s="2"/>
      <c r="GLQ69" s="2"/>
      <c r="GLR69" s="2"/>
      <c r="GLS69" s="2"/>
      <c r="GLT69" s="2"/>
      <c r="GLU69" s="2"/>
      <c r="GLV69" s="2"/>
      <c r="GLW69" s="2"/>
      <c r="GLX69" s="2"/>
      <c r="GLY69" s="2"/>
      <c r="GLZ69" s="2"/>
      <c r="GMA69" s="2"/>
      <c r="GMB69" s="2"/>
      <c r="GMC69" s="2"/>
      <c r="GMD69" s="2"/>
      <c r="GME69" s="2"/>
      <c r="GMF69" s="2"/>
      <c r="GMG69" s="2"/>
      <c r="GMH69" s="2"/>
      <c r="GMI69" s="2"/>
      <c r="GMJ69" s="2"/>
      <c r="GMK69" s="2"/>
      <c r="GML69" s="2"/>
      <c r="GMM69" s="2"/>
      <c r="GMN69" s="2"/>
      <c r="GMO69" s="2"/>
      <c r="GMP69" s="2"/>
      <c r="GMQ69" s="2"/>
      <c r="GMR69" s="2"/>
      <c r="GMS69" s="2"/>
      <c r="GMT69" s="2"/>
      <c r="GMU69" s="2"/>
      <c r="GMV69" s="2"/>
      <c r="GMW69" s="2"/>
      <c r="GMX69" s="2"/>
      <c r="GMY69" s="2"/>
      <c r="GMZ69" s="2"/>
      <c r="GNA69" s="2"/>
      <c r="GNB69" s="2"/>
      <c r="GNC69" s="2"/>
      <c r="GND69" s="2"/>
      <c r="GNE69" s="2"/>
      <c r="GNF69" s="2"/>
      <c r="GNG69" s="2"/>
      <c r="GNH69" s="2"/>
      <c r="GNI69" s="2"/>
      <c r="GNJ69" s="2"/>
      <c r="GNK69" s="2"/>
      <c r="GNL69" s="2"/>
      <c r="GNM69" s="2"/>
      <c r="GNN69" s="2"/>
      <c r="GNO69" s="2"/>
      <c r="GNP69" s="2"/>
      <c r="GNQ69" s="2"/>
      <c r="GNR69" s="2"/>
      <c r="GNS69" s="2"/>
      <c r="GNT69" s="2"/>
      <c r="GNU69" s="2"/>
      <c r="GNV69" s="2"/>
      <c r="GNW69" s="2"/>
      <c r="GNX69" s="2"/>
      <c r="GNY69" s="2"/>
      <c r="GNZ69" s="2"/>
      <c r="GOA69" s="2"/>
      <c r="GOB69" s="2"/>
      <c r="GOC69" s="2"/>
      <c r="GOD69" s="2"/>
      <c r="GOE69" s="2"/>
      <c r="GOF69" s="2"/>
      <c r="GOG69" s="2"/>
      <c r="GOH69" s="2"/>
      <c r="GOI69" s="2"/>
      <c r="GOJ69" s="2"/>
      <c r="GOK69" s="2"/>
      <c r="GOL69" s="2"/>
      <c r="GOM69" s="2"/>
      <c r="GON69" s="2"/>
      <c r="GOO69" s="2"/>
      <c r="GOP69" s="2"/>
      <c r="GOQ69" s="2"/>
      <c r="GOR69" s="2"/>
      <c r="GOS69" s="2"/>
      <c r="GOT69" s="2"/>
      <c r="GOU69" s="2"/>
      <c r="GOV69" s="2"/>
      <c r="GOW69" s="2"/>
      <c r="GOX69" s="2"/>
      <c r="GOY69" s="2"/>
      <c r="GOZ69" s="2"/>
      <c r="GPA69" s="2"/>
      <c r="GPB69" s="2"/>
      <c r="GPC69" s="2"/>
      <c r="GPD69" s="2"/>
      <c r="GPE69" s="2"/>
      <c r="GPF69" s="2"/>
      <c r="GPG69" s="2"/>
      <c r="GPH69" s="2"/>
      <c r="GPI69" s="2"/>
      <c r="GPJ69" s="2"/>
      <c r="GPK69" s="2"/>
      <c r="GPL69" s="2"/>
      <c r="GPM69" s="2"/>
      <c r="GPN69" s="2"/>
      <c r="GPO69" s="2"/>
      <c r="GPP69" s="2"/>
      <c r="GPQ69" s="2"/>
      <c r="GPR69" s="2"/>
      <c r="GPS69" s="2"/>
      <c r="GPT69" s="2"/>
      <c r="GPU69" s="2"/>
      <c r="GPV69" s="2"/>
      <c r="GPW69" s="2"/>
      <c r="GPX69" s="2"/>
      <c r="GPY69" s="2"/>
      <c r="GPZ69" s="2"/>
      <c r="GQA69" s="2"/>
      <c r="GQB69" s="2"/>
      <c r="GQC69" s="2"/>
      <c r="GQD69" s="2"/>
      <c r="GQE69" s="2"/>
      <c r="GQF69" s="2"/>
      <c r="GQG69" s="2"/>
      <c r="GQH69" s="2"/>
      <c r="GQI69" s="2"/>
      <c r="GQJ69" s="2"/>
      <c r="GQK69" s="2"/>
      <c r="GQL69" s="2"/>
      <c r="GQM69" s="2"/>
      <c r="GQN69" s="2"/>
      <c r="GQO69" s="2"/>
      <c r="GQP69" s="2"/>
      <c r="GQQ69" s="2"/>
      <c r="GQR69" s="2"/>
      <c r="GQS69" s="2"/>
      <c r="GQT69" s="2"/>
      <c r="GQU69" s="2"/>
      <c r="GQV69" s="2"/>
      <c r="GQW69" s="2"/>
      <c r="GQX69" s="2"/>
      <c r="GQY69" s="2"/>
      <c r="GQZ69" s="2"/>
      <c r="GRA69" s="2"/>
      <c r="GRB69" s="2"/>
      <c r="GRC69" s="2"/>
      <c r="GRD69" s="2"/>
      <c r="GRE69" s="2"/>
      <c r="GRF69" s="2"/>
      <c r="GRG69" s="2"/>
      <c r="GRH69" s="2"/>
      <c r="GRI69" s="2"/>
      <c r="GRJ69" s="2"/>
      <c r="GRK69" s="2"/>
      <c r="GRL69" s="2"/>
      <c r="GRM69" s="2"/>
      <c r="GRN69" s="2"/>
      <c r="GRO69" s="2"/>
      <c r="GRP69" s="2"/>
      <c r="GRQ69" s="2"/>
      <c r="GRR69" s="2"/>
      <c r="GRS69" s="2"/>
      <c r="GRT69" s="2"/>
      <c r="GRU69" s="2"/>
      <c r="GRV69" s="2"/>
      <c r="GRW69" s="2"/>
      <c r="GRX69" s="2"/>
      <c r="GRY69" s="2"/>
      <c r="GRZ69" s="2"/>
      <c r="GSA69" s="2"/>
      <c r="GSB69" s="2"/>
      <c r="GSC69" s="2"/>
      <c r="GSD69" s="2"/>
      <c r="GSE69" s="2"/>
      <c r="GSF69" s="2"/>
      <c r="GSG69" s="2"/>
      <c r="GSH69" s="2"/>
      <c r="GSI69" s="2"/>
      <c r="GSJ69" s="2"/>
      <c r="GSK69" s="2"/>
      <c r="GSL69" s="2"/>
      <c r="GSM69" s="2"/>
      <c r="GSN69" s="2"/>
      <c r="GSO69" s="2"/>
      <c r="GSP69" s="2"/>
      <c r="GSQ69" s="2"/>
      <c r="GSR69" s="2"/>
      <c r="GSS69" s="2"/>
      <c r="GST69" s="2"/>
      <c r="GSU69" s="2"/>
      <c r="GSV69" s="2"/>
      <c r="GSW69" s="2"/>
      <c r="GSX69" s="2"/>
      <c r="GSY69" s="2"/>
      <c r="GSZ69" s="2"/>
      <c r="GTA69" s="2"/>
      <c r="GTB69" s="2"/>
      <c r="GTC69" s="2"/>
      <c r="GTD69" s="2"/>
      <c r="GTE69" s="2"/>
      <c r="GTF69" s="2"/>
      <c r="GTG69" s="2"/>
      <c r="GTH69" s="2"/>
      <c r="GTI69" s="2"/>
      <c r="GTJ69" s="2"/>
      <c r="GTK69" s="2"/>
      <c r="GTL69" s="2"/>
      <c r="GTM69" s="2"/>
      <c r="GTN69" s="2"/>
      <c r="GTO69" s="2"/>
      <c r="GTP69" s="2"/>
      <c r="GTQ69" s="2"/>
      <c r="GTR69" s="2"/>
      <c r="GTS69" s="2"/>
      <c r="GTT69" s="2"/>
      <c r="GTU69" s="2"/>
      <c r="GTV69" s="2"/>
      <c r="GTW69" s="2"/>
      <c r="GTX69" s="2"/>
      <c r="GTY69" s="2"/>
      <c r="GTZ69" s="2"/>
      <c r="GUA69" s="2"/>
      <c r="GUB69" s="2"/>
      <c r="GUC69" s="2"/>
      <c r="GUD69" s="2"/>
      <c r="GUE69" s="2"/>
      <c r="GUF69" s="2"/>
      <c r="GUG69" s="2"/>
      <c r="GUH69" s="2"/>
      <c r="GUI69" s="2"/>
      <c r="GUJ69" s="2"/>
      <c r="GUK69" s="2"/>
      <c r="GUL69" s="2"/>
      <c r="GUM69" s="2"/>
      <c r="GUN69" s="2"/>
      <c r="GUO69" s="2"/>
      <c r="GUP69" s="2"/>
      <c r="GUQ69" s="2"/>
      <c r="GUR69" s="2"/>
      <c r="GUS69" s="2"/>
      <c r="GUT69" s="2"/>
      <c r="GUU69" s="2"/>
      <c r="GUV69" s="2"/>
      <c r="GUW69" s="2"/>
      <c r="GUX69" s="2"/>
      <c r="GUY69" s="2"/>
      <c r="GUZ69" s="2"/>
      <c r="GVA69" s="2"/>
      <c r="GVB69" s="2"/>
      <c r="GVC69" s="2"/>
      <c r="GVD69" s="2"/>
      <c r="GVE69" s="2"/>
      <c r="GVF69" s="2"/>
      <c r="GVG69" s="2"/>
      <c r="GVH69" s="2"/>
      <c r="GVI69" s="2"/>
      <c r="GVJ69" s="2"/>
      <c r="GVK69" s="2"/>
      <c r="GVL69" s="2"/>
      <c r="GVM69" s="2"/>
      <c r="GVN69" s="2"/>
      <c r="GVO69" s="2"/>
      <c r="GVP69" s="2"/>
      <c r="GVQ69" s="2"/>
      <c r="GVR69" s="2"/>
      <c r="GVS69" s="2"/>
      <c r="GVT69" s="2"/>
      <c r="GVU69" s="2"/>
      <c r="GVV69" s="2"/>
      <c r="GVW69" s="2"/>
      <c r="GVX69" s="2"/>
      <c r="GVY69" s="2"/>
      <c r="GVZ69" s="2"/>
      <c r="GWA69" s="2"/>
      <c r="GWB69" s="2"/>
      <c r="GWC69" s="2"/>
      <c r="GWD69" s="2"/>
      <c r="GWE69" s="2"/>
      <c r="GWF69" s="2"/>
      <c r="GWG69" s="2"/>
      <c r="GWH69" s="2"/>
      <c r="GWI69" s="2"/>
      <c r="GWJ69" s="2"/>
      <c r="GWK69" s="2"/>
      <c r="GWL69" s="2"/>
      <c r="GWM69" s="2"/>
      <c r="GWN69" s="2"/>
      <c r="GWO69" s="2"/>
      <c r="GWP69" s="2"/>
      <c r="GWQ69" s="2"/>
      <c r="GWR69" s="2"/>
      <c r="GWS69" s="2"/>
      <c r="GWT69" s="2"/>
      <c r="GWU69" s="2"/>
      <c r="GWV69" s="2"/>
      <c r="GWW69" s="2"/>
      <c r="GWX69" s="2"/>
      <c r="GWY69" s="2"/>
      <c r="GWZ69" s="2"/>
      <c r="GXA69" s="2"/>
      <c r="GXB69" s="2"/>
      <c r="GXC69" s="2"/>
      <c r="GXD69" s="2"/>
      <c r="GXE69" s="2"/>
      <c r="GXF69" s="2"/>
      <c r="GXG69" s="2"/>
      <c r="GXH69" s="2"/>
      <c r="GXI69" s="2"/>
      <c r="GXJ69" s="2"/>
      <c r="GXK69" s="2"/>
      <c r="GXL69" s="2"/>
      <c r="GXM69" s="2"/>
      <c r="GXN69" s="2"/>
      <c r="GXO69" s="2"/>
      <c r="GXP69" s="2"/>
      <c r="GXQ69" s="2"/>
      <c r="GXR69" s="2"/>
      <c r="GXS69" s="2"/>
      <c r="GXT69" s="2"/>
      <c r="GXU69" s="2"/>
      <c r="GXV69" s="2"/>
      <c r="GXW69" s="2"/>
      <c r="GXX69" s="2"/>
      <c r="GXY69" s="2"/>
      <c r="GXZ69" s="2"/>
      <c r="GYA69" s="2"/>
      <c r="GYB69" s="2"/>
      <c r="GYC69" s="2"/>
      <c r="GYD69" s="2"/>
      <c r="GYE69" s="2"/>
      <c r="GYF69" s="2"/>
      <c r="GYG69" s="2"/>
      <c r="GYH69" s="2"/>
      <c r="GYI69" s="2"/>
      <c r="GYJ69" s="2"/>
      <c r="GYK69" s="2"/>
      <c r="GYL69" s="2"/>
      <c r="GYM69" s="2"/>
      <c r="GYN69" s="2"/>
      <c r="GYO69" s="2"/>
      <c r="GYP69" s="2"/>
      <c r="GYQ69" s="2"/>
      <c r="GYR69" s="2"/>
      <c r="GYS69" s="2"/>
      <c r="GYT69" s="2"/>
      <c r="GYU69" s="2"/>
      <c r="GYV69" s="2"/>
      <c r="GYW69" s="2"/>
      <c r="GYX69" s="2"/>
      <c r="GYY69" s="2"/>
      <c r="GYZ69" s="2"/>
      <c r="GZA69" s="2"/>
      <c r="GZB69" s="2"/>
      <c r="GZC69" s="2"/>
      <c r="GZD69" s="2"/>
      <c r="GZE69" s="2"/>
      <c r="GZF69" s="2"/>
      <c r="GZG69" s="2"/>
      <c r="GZH69" s="2"/>
      <c r="GZI69" s="2"/>
      <c r="GZJ69" s="2"/>
      <c r="GZK69" s="2"/>
      <c r="GZL69" s="2"/>
      <c r="GZM69" s="2"/>
      <c r="GZN69" s="2"/>
      <c r="GZO69" s="2"/>
      <c r="GZP69" s="2"/>
      <c r="GZQ69" s="2"/>
      <c r="GZR69" s="2"/>
      <c r="GZS69" s="2"/>
      <c r="GZT69" s="2"/>
      <c r="GZU69" s="2"/>
      <c r="GZV69" s="2"/>
      <c r="GZW69" s="2"/>
      <c r="GZX69" s="2"/>
      <c r="GZY69" s="2"/>
      <c r="GZZ69" s="2"/>
      <c r="HAA69" s="2"/>
      <c r="HAB69" s="2"/>
      <c r="HAC69" s="2"/>
      <c r="HAD69" s="2"/>
      <c r="HAE69" s="2"/>
      <c r="HAF69" s="2"/>
      <c r="HAG69" s="2"/>
      <c r="HAH69" s="2"/>
      <c r="HAI69" s="2"/>
      <c r="HAJ69" s="2"/>
      <c r="HAK69" s="2"/>
      <c r="HAL69" s="2"/>
      <c r="HAM69" s="2"/>
      <c r="HAN69" s="2"/>
      <c r="HAO69" s="2"/>
      <c r="HAP69" s="2"/>
      <c r="HAQ69" s="2"/>
      <c r="HAR69" s="2"/>
      <c r="HAS69" s="2"/>
      <c r="HAT69" s="2"/>
      <c r="HAU69" s="2"/>
      <c r="HAV69" s="2"/>
      <c r="HAW69" s="2"/>
      <c r="HAX69" s="2"/>
      <c r="HAY69" s="2"/>
      <c r="HAZ69" s="2"/>
      <c r="HBA69" s="2"/>
      <c r="HBB69" s="2"/>
      <c r="HBC69" s="2"/>
      <c r="HBD69" s="2"/>
      <c r="HBE69" s="2"/>
      <c r="HBF69" s="2"/>
      <c r="HBG69" s="2"/>
      <c r="HBH69" s="2"/>
      <c r="HBI69" s="2"/>
      <c r="HBJ69" s="2"/>
      <c r="HBK69" s="2"/>
      <c r="HBL69" s="2"/>
      <c r="HBM69" s="2"/>
      <c r="HBN69" s="2"/>
      <c r="HBO69" s="2"/>
      <c r="HBP69" s="2"/>
      <c r="HBQ69" s="2"/>
      <c r="HBR69" s="2"/>
      <c r="HBS69" s="2"/>
      <c r="HBT69" s="2"/>
      <c r="HBU69" s="2"/>
      <c r="HBV69" s="2"/>
      <c r="HBW69" s="2"/>
      <c r="HBX69" s="2"/>
      <c r="HBY69" s="2"/>
      <c r="HBZ69" s="2"/>
      <c r="HCA69" s="2"/>
      <c r="HCB69" s="2"/>
      <c r="HCC69" s="2"/>
      <c r="HCD69" s="2"/>
      <c r="HCE69" s="2"/>
      <c r="HCF69" s="2"/>
      <c r="HCG69" s="2"/>
      <c r="HCH69" s="2"/>
      <c r="HCI69" s="2"/>
      <c r="HCJ69" s="2"/>
      <c r="HCK69" s="2"/>
      <c r="HCL69" s="2"/>
      <c r="HCM69" s="2"/>
      <c r="HCN69" s="2"/>
      <c r="HCO69" s="2"/>
      <c r="HCP69" s="2"/>
      <c r="HCQ69" s="2"/>
      <c r="HCR69" s="2"/>
      <c r="HCS69" s="2"/>
      <c r="HCT69" s="2"/>
      <c r="HCU69" s="2"/>
      <c r="HCV69" s="2"/>
      <c r="HCW69" s="2"/>
      <c r="HCX69" s="2"/>
      <c r="HCY69" s="2"/>
      <c r="HCZ69" s="2"/>
      <c r="HDA69" s="2"/>
      <c r="HDB69" s="2"/>
      <c r="HDC69" s="2"/>
      <c r="HDD69" s="2"/>
      <c r="HDE69" s="2"/>
      <c r="HDF69" s="2"/>
      <c r="HDG69" s="2"/>
      <c r="HDH69" s="2"/>
      <c r="HDI69" s="2"/>
      <c r="HDJ69" s="2"/>
      <c r="HDK69" s="2"/>
      <c r="HDL69" s="2"/>
      <c r="HDM69" s="2"/>
      <c r="HDN69" s="2"/>
      <c r="HDO69" s="2"/>
      <c r="HDP69" s="2"/>
      <c r="HDQ69" s="2"/>
      <c r="HDR69" s="2"/>
      <c r="HDS69" s="2"/>
      <c r="HDT69" s="2"/>
      <c r="HDU69" s="2"/>
      <c r="HDV69" s="2"/>
      <c r="HDW69" s="2"/>
      <c r="HDX69" s="2"/>
      <c r="HDY69" s="2"/>
      <c r="HDZ69" s="2"/>
      <c r="HEA69" s="2"/>
      <c r="HEB69" s="2"/>
      <c r="HEC69" s="2"/>
      <c r="HED69" s="2"/>
      <c r="HEE69" s="2"/>
      <c r="HEF69" s="2"/>
      <c r="HEG69" s="2"/>
      <c r="HEH69" s="2"/>
      <c r="HEI69" s="2"/>
      <c r="HEJ69" s="2"/>
      <c r="HEK69" s="2"/>
      <c r="HEL69" s="2"/>
      <c r="HEM69" s="2"/>
      <c r="HEN69" s="2"/>
      <c r="HEO69" s="2"/>
      <c r="HEP69" s="2"/>
      <c r="HEQ69" s="2"/>
      <c r="HER69" s="2"/>
      <c r="HES69" s="2"/>
      <c r="HET69" s="2"/>
      <c r="HEU69" s="2"/>
      <c r="HEV69" s="2"/>
      <c r="HEW69" s="2"/>
      <c r="HEX69" s="2"/>
      <c r="HEY69" s="2"/>
      <c r="HEZ69" s="2"/>
      <c r="HFA69" s="2"/>
      <c r="HFB69" s="2"/>
      <c r="HFC69" s="2"/>
      <c r="HFD69" s="2"/>
      <c r="HFE69" s="2"/>
      <c r="HFF69" s="2"/>
      <c r="HFG69" s="2"/>
      <c r="HFH69" s="2"/>
      <c r="HFI69" s="2"/>
      <c r="HFJ69" s="2"/>
      <c r="HFK69" s="2"/>
      <c r="HFL69" s="2"/>
      <c r="HFM69" s="2"/>
      <c r="HFN69" s="2"/>
      <c r="HFO69" s="2"/>
      <c r="HFP69" s="2"/>
      <c r="HFQ69" s="2"/>
      <c r="HFR69" s="2"/>
      <c r="HFS69" s="2"/>
      <c r="HFT69" s="2"/>
      <c r="HFU69" s="2"/>
      <c r="HFV69" s="2"/>
      <c r="HFW69" s="2"/>
      <c r="HFX69" s="2"/>
      <c r="HFY69" s="2"/>
      <c r="HFZ69" s="2"/>
      <c r="HGA69" s="2"/>
      <c r="HGB69" s="2"/>
      <c r="HGC69" s="2"/>
      <c r="HGD69" s="2"/>
      <c r="HGE69" s="2"/>
      <c r="HGF69" s="2"/>
      <c r="HGG69" s="2"/>
      <c r="HGH69" s="2"/>
      <c r="HGI69" s="2"/>
      <c r="HGJ69" s="2"/>
      <c r="HGK69" s="2"/>
      <c r="HGL69" s="2"/>
      <c r="HGM69" s="2"/>
      <c r="HGN69" s="2"/>
      <c r="HGO69" s="2"/>
      <c r="HGP69" s="2"/>
      <c r="HGQ69" s="2"/>
      <c r="HGR69" s="2"/>
      <c r="HGS69" s="2"/>
      <c r="HGT69" s="2"/>
      <c r="HGU69" s="2"/>
      <c r="HGV69" s="2"/>
      <c r="HGW69" s="2"/>
      <c r="HGX69" s="2"/>
      <c r="HGY69" s="2"/>
      <c r="HGZ69" s="2"/>
      <c r="HHA69" s="2"/>
      <c r="HHB69" s="2"/>
      <c r="HHC69" s="2"/>
      <c r="HHD69" s="2"/>
      <c r="HHE69" s="2"/>
      <c r="HHF69" s="2"/>
      <c r="HHG69" s="2"/>
      <c r="HHH69" s="2"/>
      <c r="HHI69" s="2"/>
      <c r="HHJ69" s="2"/>
      <c r="HHK69" s="2"/>
      <c r="HHL69" s="2"/>
      <c r="HHM69" s="2"/>
      <c r="HHN69" s="2"/>
      <c r="HHO69" s="2"/>
      <c r="HHP69" s="2"/>
      <c r="HHQ69" s="2"/>
      <c r="HHR69" s="2"/>
      <c r="HHS69" s="2"/>
      <c r="HHT69" s="2"/>
      <c r="HHU69" s="2"/>
      <c r="HHV69" s="2"/>
      <c r="HHW69" s="2"/>
      <c r="HHX69" s="2"/>
      <c r="HHY69" s="2"/>
      <c r="HHZ69" s="2"/>
      <c r="HIA69" s="2"/>
      <c r="HIB69" s="2"/>
      <c r="HIC69" s="2"/>
      <c r="HID69" s="2"/>
      <c r="HIE69" s="2"/>
      <c r="HIF69" s="2"/>
      <c r="HIG69" s="2"/>
      <c r="HIH69" s="2"/>
      <c r="HII69" s="2"/>
      <c r="HIJ69" s="2"/>
      <c r="HIK69" s="2"/>
      <c r="HIL69" s="2"/>
      <c r="HIM69" s="2"/>
      <c r="HIN69" s="2"/>
      <c r="HIO69" s="2"/>
      <c r="HIP69" s="2"/>
      <c r="HIQ69" s="2"/>
      <c r="HIR69" s="2"/>
      <c r="HIS69" s="2"/>
      <c r="HIT69" s="2"/>
      <c r="HIU69" s="2"/>
      <c r="HIV69" s="2"/>
      <c r="HIW69" s="2"/>
      <c r="HIX69" s="2"/>
      <c r="HIY69" s="2"/>
      <c r="HIZ69" s="2"/>
      <c r="HJA69" s="2"/>
      <c r="HJB69" s="2"/>
      <c r="HJC69" s="2"/>
      <c r="HJD69" s="2"/>
      <c r="HJE69" s="2"/>
      <c r="HJF69" s="2"/>
      <c r="HJG69" s="2"/>
      <c r="HJH69" s="2"/>
      <c r="HJI69" s="2"/>
      <c r="HJJ69" s="2"/>
      <c r="HJK69" s="2"/>
      <c r="HJL69" s="2"/>
      <c r="HJM69" s="2"/>
      <c r="HJN69" s="2"/>
      <c r="HJO69" s="2"/>
      <c r="HJP69" s="2"/>
      <c r="HJQ69" s="2"/>
      <c r="HJR69" s="2"/>
      <c r="HJS69" s="2"/>
      <c r="HJT69" s="2"/>
      <c r="HJU69" s="2"/>
      <c r="HJV69" s="2"/>
      <c r="HJW69" s="2"/>
      <c r="HJX69" s="2"/>
      <c r="HJY69" s="2"/>
      <c r="HJZ69" s="2"/>
      <c r="HKA69" s="2"/>
      <c r="HKB69" s="2"/>
      <c r="HKC69" s="2"/>
      <c r="HKD69" s="2"/>
      <c r="HKE69" s="2"/>
      <c r="HKF69" s="2"/>
      <c r="HKG69" s="2"/>
      <c r="HKH69" s="2"/>
      <c r="HKI69" s="2"/>
      <c r="HKJ69" s="2"/>
      <c r="HKK69" s="2"/>
      <c r="HKL69" s="2"/>
      <c r="HKM69" s="2"/>
      <c r="HKN69" s="2"/>
      <c r="HKO69" s="2"/>
      <c r="HKP69" s="2"/>
      <c r="HKQ69" s="2"/>
      <c r="HKR69" s="2"/>
      <c r="HKS69" s="2"/>
      <c r="HKT69" s="2"/>
      <c r="HKU69" s="2"/>
      <c r="HKV69" s="2"/>
      <c r="HKW69" s="2"/>
      <c r="HKX69" s="2"/>
      <c r="HKY69" s="2"/>
      <c r="HKZ69" s="2"/>
      <c r="HLA69" s="2"/>
      <c r="HLB69" s="2"/>
      <c r="HLC69" s="2"/>
      <c r="HLD69" s="2"/>
      <c r="HLE69" s="2"/>
      <c r="HLF69" s="2"/>
      <c r="HLG69" s="2"/>
      <c r="HLH69" s="2"/>
      <c r="HLI69" s="2"/>
      <c r="HLJ69" s="2"/>
      <c r="HLK69" s="2"/>
      <c r="HLL69" s="2"/>
      <c r="HLM69" s="2"/>
      <c r="HLN69" s="2"/>
      <c r="HLO69" s="2"/>
      <c r="HLP69" s="2"/>
      <c r="HLQ69" s="2"/>
      <c r="HLR69" s="2"/>
      <c r="HLS69" s="2"/>
      <c r="HLT69" s="2"/>
      <c r="HLU69" s="2"/>
      <c r="HLV69" s="2"/>
      <c r="HLW69" s="2"/>
      <c r="HLX69" s="2"/>
      <c r="HLY69" s="2"/>
      <c r="HLZ69" s="2"/>
      <c r="HMA69" s="2"/>
      <c r="HMB69" s="2"/>
      <c r="HMC69" s="2"/>
      <c r="HMD69" s="2"/>
      <c r="HME69" s="2"/>
      <c r="HMF69" s="2"/>
      <c r="HMG69" s="2"/>
      <c r="HMH69" s="2"/>
      <c r="HMI69" s="2"/>
      <c r="HMJ69" s="2"/>
      <c r="HMK69" s="2"/>
      <c r="HML69" s="2"/>
      <c r="HMM69" s="2"/>
      <c r="HMN69" s="2"/>
      <c r="HMO69" s="2"/>
      <c r="HMP69" s="2"/>
      <c r="HMQ69" s="2"/>
      <c r="HMR69" s="2"/>
      <c r="HMS69" s="2"/>
      <c r="HMT69" s="2"/>
      <c r="HMU69" s="2"/>
      <c r="HMV69" s="2"/>
      <c r="HMW69" s="2"/>
      <c r="HMX69" s="2"/>
      <c r="HMY69" s="2"/>
      <c r="HMZ69" s="2"/>
      <c r="HNA69" s="2"/>
      <c r="HNB69" s="2"/>
      <c r="HNC69" s="2"/>
      <c r="HND69" s="2"/>
      <c r="HNE69" s="2"/>
      <c r="HNF69" s="2"/>
      <c r="HNG69" s="2"/>
      <c r="HNH69" s="2"/>
      <c r="HNI69" s="2"/>
      <c r="HNJ69" s="2"/>
      <c r="HNK69" s="2"/>
      <c r="HNL69" s="2"/>
      <c r="HNM69" s="2"/>
      <c r="HNN69" s="2"/>
      <c r="HNO69" s="2"/>
      <c r="HNP69" s="2"/>
      <c r="HNQ69" s="2"/>
      <c r="HNR69" s="2"/>
      <c r="HNS69" s="2"/>
      <c r="HNT69" s="2"/>
      <c r="HNU69" s="2"/>
      <c r="HNV69" s="2"/>
      <c r="HNW69" s="2"/>
      <c r="HNX69" s="2"/>
      <c r="HNY69" s="2"/>
      <c r="HNZ69" s="2"/>
      <c r="HOA69" s="2"/>
      <c r="HOB69" s="2"/>
      <c r="HOC69" s="2"/>
      <c r="HOD69" s="2"/>
      <c r="HOE69" s="2"/>
      <c r="HOF69" s="2"/>
      <c r="HOG69" s="2"/>
      <c r="HOH69" s="2"/>
      <c r="HOI69" s="2"/>
      <c r="HOJ69" s="2"/>
      <c r="HOK69" s="2"/>
      <c r="HOL69" s="2"/>
      <c r="HOM69" s="2"/>
      <c r="HON69" s="2"/>
      <c r="HOO69" s="2"/>
      <c r="HOP69" s="2"/>
      <c r="HOQ69" s="2"/>
      <c r="HOR69" s="2"/>
      <c r="HOS69" s="2"/>
      <c r="HOT69" s="2"/>
      <c r="HOU69" s="2"/>
      <c r="HOV69" s="2"/>
      <c r="HOW69" s="2"/>
      <c r="HOX69" s="2"/>
      <c r="HOY69" s="2"/>
      <c r="HOZ69" s="2"/>
      <c r="HPA69" s="2"/>
      <c r="HPB69" s="2"/>
      <c r="HPC69" s="2"/>
      <c r="HPD69" s="2"/>
      <c r="HPE69" s="2"/>
      <c r="HPF69" s="2"/>
      <c r="HPG69" s="2"/>
      <c r="HPH69" s="2"/>
      <c r="HPI69" s="2"/>
      <c r="HPJ69" s="2"/>
      <c r="HPK69" s="2"/>
      <c r="HPL69" s="2"/>
      <c r="HPM69" s="2"/>
      <c r="HPN69" s="2"/>
      <c r="HPO69" s="2"/>
      <c r="HPP69" s="2"/>
      <c r="HPQ69" s="2"/>
      <c r="HPR69" s="2"/>
      <c r="HPS69" s="2"/>
      <c r="HPT69" s="2"/>
      <c r="HPU69" s="2"/>
      <c r="HPV69" s="2"/>
      <c r="HPW69" s="2"/>
      <c r="HPX69" s="2"/>
      <c r="HPY69" s="2"/>
      <c r="HPZ69" s="2"/>
      <c r="HQA69" s="2"/>
      <c r="HQB69" s="2"/>
      <c r="HQC69" s="2"/>
      <c r="HQD69" s="2"/>
      <c r="HQE69" s="2"/>
      <c r="HQF69" s="2"/>
      <c r="HQG69" s="2"/>
      <c r="HQH69" s="2"/>
      <c r="HQI69" s="2"/>
      <c r="HQJ69" s="2"/>
      <c r="HQK69" s="2"/>
      <c r="HQL69" s="2"/>
      <c r="HQM69" s="2"/>
      <c r="HQN69" s="2"/>
      <c r="HQO69" s="2"/>
      <c r="HQP69" s="2"/>
      <c r="HQQ69" s="2"/>
      <c r="HQR69" s="2"/>
      <c r="HQS69" s="2"/>
      <c r="HQT69" s="2"/>
      <c r="HQU69" s="2"/>
      <c r="HQV69" s="2"/>
      <c r="HQW69" s="2"/>
      <c r="HQX69" s="2"/>
      <c r="HQY69" s="2"/>
      <c r="HQZ69" s="2"/>
      <c r="HRA69" s="2"/>
      <c r="HRB69" s="2"/>
      <c r="HRC69" s="2"/>
      <c r="HRD69" s="2"/>
      <c r="HRE69" s="2"/>
      <c r="HRF69" s="2"/>
      <c r="HRG69" s="2"/>
      <c r="HRH69" s="2"/>
      <c r="HRI69" s="2"/>
      <c r="HRJ69" s="2"/>
      <c r="HRK69" s="2"/>
      <c r="HRL69" s="2"/>
      <c r="HRM69" s="2"/>
      <c r="HRN69" s="2"/>
      <c r="HRO69" s="2"/>
      <c r="HRP69" s="2"/>
      <c r="HRQ69" s="2"/>
      <c r="HRR69" s="2"/>
      <c r="HRS69" s="2"/>
      <c r="HRT69" s="2"/>
      <c r="HRU69" s="2"/>
      <c r="HRV69" s="2"/>
      <c r="HRW69" s="2"/>
      <c r="HRX69" s="2"/>
      <c r="HRY69" s="2"/>
      <c r="HRZ69" s="2"/>
      <c r="HSA69" s="2"/>
      <c r="HSB69" s="2"/>
      <c r="HSC69" s="2"/>
      <c r="HSD69" s="2"/>
      <c r="HSE69" s="2"/>
      <c r="HSF69" s="2"/>
      <c r="HSG69" s="2"/>
      <c r="HSH69" s="2"/>
      <c r="HSI69" s="2"/>
      <c r="HSJ69" s="2"/>
      <c r="HSK69" s="2"/>
      <c r="HSL69" s="2"/>
      <c r="HSM69" s="2"/>
      <c r="HSN69" s="2"/>
      <c r="HSO69" s="2"/>
      <c r="HSP69" s="2"/>
      <c r="HSQ69" s="2"/>
      <c r="HSR69" s="2"/>
      <c r="HSS69" s="2"/>
      <c r="HST69" s="2"/>
      <c r="HSU69" s="2"/>
      <c r="HSV69" s="2"/>
      <c r="HSW69" s="2"/>
      <c r="HSX69" s="2"/>
      <c r="HSY69" s="2"/>
      <c r="HSZ69" s="2"/>
      <c r="HTA69" s="2"/>
      <c r="HTB69" s="2"/>
      <c r="HTC69" s="2"/>
      <c r="HTD69" s="2"/>
      <c r="HTE69" s="2"/>
      <c r="HTF69" s="2"/>
      <c r="HTG69" s="2"/>
      <c r="HTH69" s="2"/>
      <c r="HTI69" s="2"/>
      <c r="HTJ69" s="2"/>
      <c r="HTK69" s="2"/>
      <c r="HTL69" s="2"/>
      <c r="HTM69" s="2"/>
      <c r="HTN69" s="2"/>
      <c r="HTO69" s="2"/>
      <c r="HTP69" s="2"/>
      <c r="HTQ69" s="2"/>
      <c r="HTR69" s="2"/>
      <c r="HTS69" s="2"/>
      <c r="HTT69" s="2"/>
      <c r="HTU69" s="2"/>
      <c r="HTV69" s="2"/>
      <c r="HTW69" s="2"/>
      <c r="HTX69" s="2"/>
      <c r="HTY69" s="2"/>
      <c r="HTZ69" s="2"/>
      <c r="HUA69" s="2"/>
      <c r="HUB69" s="2"/>
      <c r="HUC69" s="2"/>
      <c r="HUD69" s="2"/>
      <c r="HUE69" s="2"/>
      <c r="HUF69" s="2"/>
      <c r="HUG69" s="2"/>
      <c r="HUH69" s="2"/>
      <c r="HUI69" s="2"/>
      <c r="HUJ69" s="2"/>
      <c r="HUK69" s="2"/>
      <c r="HUL69" s="2"/>
      <c r="HUM69" s="2"/>
      <c r="HUN69" s="2"/>
      <c r="HUO69" s="2"/>
      <c r="HUP69" s="2"/>
      <c r="HUQ69" s="2"/>
      <c r="HUR69" s="2"/>
      <c r="HUS69" s="2"/>
      <c r="HUT69" s="2"/>
      <c r="HUU69" s="2"/>
      <c r="HUV69" s="2"/>
      <c r="HUW69" s="2"/>
      <c r="HUX69" s="2"/>
      <c r="HUY69" s="2"/>
      <c r="HUZ69" s="2"/>
      <c r="HVA69" s="2"/>
      <c r="HVB69" s="2"/>
      <c r="HVC69" s="2"/>
      <c r="HVD69" s="2"/>
      <c r="HVE69" s="2"/>
      <c r="HVF69" s="2"/>
      <c r="HVG69" s="2"/>
      <c r="HVH69" s="2"/>
      <c r="HVI69" s="2"/>
      <c r="HVJ69" s="2"/>
      <c r="HVK69" s="2"/>
      <c r="HVL69" s="2"/>
      <c r="HVM69" s="2"/>
      <c r="HVN69" s="2"/>
      <c r="HVO69" s="2"/>
      <c r="HVP69" s="2"/>
      <c r="HVQ69" s="2"/>
      <c r="HVR69" s="2"/>
      <c r="HVS69" s="2"/>
      <c r="HVT69" s="2"/>
      <c r="HVU69" s="2"/>
      <c r="HVV69" s="2"/>
      <c r="HVW69" s="2"/>
      <c r="HVX69" s="2"/>
      <c r="HVY69" s="2"/>
      <c r="HVZ69" s="2"/>
      <c r="HWA69" s="2"/>
      <c r="HWB69" s="2"/>
      <c r="HWC69" s="2"/>
      <c r="HWD69" s="2"/>
      <c r="HWE69" s="2"/>
      <c r="HWF69" s="2"/>
      <c r="HWG69" s="2"/>
      <c r="HWH69" s="2"/>
      <c r="HWI69" s="2"/>
      <c r="HWJ69" s="2"/>
      <c r="HWK69" s="2"/>
      <c r="HWL69" s="2"/>
      <c r="HWM69" s="2"/>
      <c r="HWN69" s="2"/>
      <c r="HWO69" s="2"/>
      <c r="HWP69" s="2"/>
      <c r="HWQ69" s="2"/>
      <c r="HWR69" s="2"/>
      <c r="HWS69" s="2"/>
      <c r="HWT69" s="2"/>
      <c r="HWU69" s="2"/>
      <c r="HWV69" s="2"/>
      <c r="HWW69" s="2"/>
      <c r="HWX69" s="2"/>
      <c r="HWY69" s="2"/>
      <c r="HWZ69" s="2"/>
      <c r="HXA69" s="2"/>
      <c r="HXB69" s="2"/>
      <c r="HXC69" s="2"/>
      <c r="HXD69" s="2"/>
      <c r="HXE69" s="2"/>
      <c r="HXF69" s="2"/>
      <c r="HXG69" s="2"/>
      <c r="HXH69" s="2"/>
      <c r="HXI69" s="2"/>
      <c r="HXJ69" s="2"/>
      <c r="HXK69" s="2"/>
      <c r="HXL69" s="2"/>
      <c r="HXM69" s="2"/>
      <c r="HXN69" s="2"/>
      <c r="HXO69" s="2"/>
      <c r="HXP69" s="2"/>
      <c r="HXQ69" s="2"/>
      <c r="HXR69" s="2"/>
      <c r="HXS69" s="2"/>
      <c r="HXT69" s="2"/>
      <c r="HXU69" s="2"/>
      <c r="HXV69" s="2"/>
      <c r="HXW69" s="2"/>
      <c r="HXX69" s="2"/>
      <c r="HXY69" s="2"/>
      <c r="HXZ69" s="2"/>
      <c r="HYA69" s="2"/>
      <c r="HYB69" s="2"/>
      <c r="HYC69" s="2"/>
      <c r="HYD69" s="2"/>
      <c r="HYE69" s="2"/>
      <c r="HYF69" s="2"/>
      <c r="HYG69" s="2"/>
      <c r="HYH69" s="2"/>
      <c r="HYI69" s="2"/>
      <c r="HYJ69" s="2"/>
      <c r="HYK69" s="2"/>
      <c r="HYL69" s="2"/>
      <c r="HYM69" s="2"/>
      <c r="HYN69" s="2"/>
      <c r="HYO69" s="2"/>
      <c r="HYP69" s="2"/>
      <c r="HYQ69" s="2"/>
      <c r="HYR69" s="2"/>
      <c r="HYS69" s="2"/>
      <c r="HYT69" s="2"/>
      <c r="HYU69" s="2"/>
      <c r="HYV69" s="2"/>
      <c r="HYW69" s="2"/>
      <c r="HYX69" s="2"/>
      <c r="HYY69" s="2"/>
      <c r="HYZ69" s="2"/>
      <c r="HZA69" s="2"/>
      <c r="HZB69" s="2"/>
      <c r="HZC69" s="2"/>
      <c r="HZD69" s="2"/>
      <c r="HZE69" s="2"/>
      <c r="HZF69" s="2"/>
      <c r="HZG69" s="2"/>
      <c r="HZH69" s="2"/>
      <c r="HZI69" s="2"/>
      <c r="HZJ69" s="2"/>
      <c r="HZK69" s="2"/>
      <c r="HZL69" s="2"/>
      <c r="HZM69" s="2"/>
      <c r="HZN69" s="2"/>
      <c r="HZO69" s="2"/>
      <c r="HZP69" s="2"/>
      <c r="HZQ69" s="2"/>
      <c r="HZR69" s="2"/>
      <c r="HZS69" s="2"/>
      <c r="HZT69" s="2"/>
      <c r="HZU69" s="2"/>
      <c r="HZV69" s="2"/>
      <c r="HZW69" s="2"/>
      <c r="HZX69" s="2"/>
      <c r="HZY69" s="2"/>
      <c r="HZZ69" s="2"/>
      <c r="IAA69" s="2"/>
      <c r="IAB69" s="2"/>
      <c r="IAC69" s="2"/>
      <c r="IAD69" s="2"/>
      <c r="IAE69" s="2"/>
      <c r="IAF69" s="2"/>
      <c r="IAG69" s="2"/>
      <c r="IAH69" s="2"/>
      <c r="IAI69" s="2"/>
      <c r="IAJ69" s="2"/>
      <c r="IAK69" s="2"/>
      <c r="IAL69" s="2"/>
      <c r="IAM69" s="2"/>
      <c r="IAN69" s="2"/>
      <c r="IAO69" s="2"/>
      <c r="IAP69" s="2"/>
      <c r="IAQ69" s="2"/>
      <c r="IAR69" s="2"/>
      <c r="IAS69" s="2"/>
      <c r="IAT69" s="2"/>
      <c r="IAU69" s="2"/>
      <c r="IAV69" s="2"/>
      <c r="IAW69" s="2"/>
      <c r="IAX69" s="2"/>
      <c r="IAY69" s="2"/>
      <c r="IAZ69" s="2"/>
      <c r="IBA69" s="2"/>
      <c r="IBB69" s="2"/>
      <c r="IBC69" s="2"/>
      <c r="IBD69" s="2"/>
      <c r="IBE69" s="2"/>
      <c r="IBF69" s="2"/>
      <c r="IBG69" s="2"/>
      <c r="IBH69" s="2"/>
      <c r="IBI69" s="2"/>
      <c r="IBJ69" s="2"/>
      <c r="IBK69" s="2"/>
      <c r="IBL69" s="2"/>
      <c r="IBM69" s="2"/>
      <c r="IBN69" s="2"/>
      <c r="IBO69" s="2"/>
      <c r="IBP69" s="2"/>
      <c r="IBQ69" s="2"/>
      <c r="IBR69" s="2"/>
      <c r="IBS69" s="2"/>
      <c r="IBT69" s="2"/>
      <c r="IBU69" s="2"/>
      <c r="IBV69" s="2"/>
      <c r="IBW69" s="2"/>
      <c r="IBX69" s="2"/>
      <c r="IBY69" s="2"/>
      <c r="IBZ69" s="2"/>
      <c r="ICA69" s="2"/>
      <c r="ICB69" s="2"/>
      <c r="ICC69" s="2"/>
      <c r="ICD69" s="2"/>
      <c r="ICE69" s="2"/>
      <c r="ICF69" s="2"/>
      <c r="ICG69" s="2"/>
      <c r="ICH69" s="2"/>
      <c r="ICI69" s="2"/>
      <c r="ICJ69" s="2"/>
      <c r="ICK69" s="2"/>
      <c r="ICL69" s="2"/>
      <c r="ICM69" s="2"/>
      <c r="ICN69" s="2"/>
      <c r="ICO69" s="2"/>
      <c r="ICP69" s="2"/>
      <c r="ICQ69" s="2"/>
      <c r="ICR69" s="2"/>
      <c r="ICS69" s="2"/>
      <c r="ICT69" s="2"/>
      <c r="ICU69" s="2"/>
      <c r="ICV69" s="2"/>
      <c r="ICW69" s="2"/>
      <c r="ICX69" s="2"/>
      <c r="ICY69" s="2"/>
      <c r="ICZ69" s="2"/>
      <c r="IDA69" s="2"/>
      <c r="IDB69" s="2"/>
      <c r="IDC69" s="2"/>
      <c r="IDD69" s="2"/>
      <c r="IDE69" s="2"/>
      <c r="IDF69" s="2"/>
      <c r="IDG69" s="2"/>
      <c r="IDH69" s="2"/>
      <c r="IDI69" s="2"/>
      <c r="IDJ69" s="2"/>
      <c r="IDK69" s="2"/>
      <c r="IDL69" s="2"/>
      <c r="IDM69" s="2"/>
      <c r="IDN69" s="2"/>
      <c r="IDO69" s="2"/>
      <c r="IDP69" s="2"/>
      <c r="IDQ69" s="2"/>
      <c r="IDR69" s="2"/>
      <c r="IDS69" s="2"/>
      <c r="IDT69" s="2"/>
      <c r="IDU69" s="2"/>
      <c r="IDV69" s="2"/>
      <c r="IDW69" s="2"/>
      <c r="IDX69" s="2"/>
      <c r="IDY69" s="2"/>
      <c r="IDZ69" s="2"/>
      <c r="IEA69" s="2"/>
      <c r="IEB69" s="2"/>
      <c r="IEC69" s="2"/>
      <c r="IED69" s="2"/>
      <c r="IEE69" s="2"/>
      <c r="IEF69" s="2"/>
      <c r="IEG69" s="2"/>
      <c r="IEH69" s="2"/>
      <c r="IEI69" s="2"/>
      <c r="IEJ69" s="2"/>
      <c r="IEK69" s="2"/>
      <c r="IEL69" s="2"/>
      <c r="IEM69" s="2"/>
      <c r="IEN69" s="2"/>
      <c r="IEO69" s="2"/>
      <c r="IEP69" s="2"/>
      <c r="IEQ69" s="2"/>
      <c r="IER69" s="2"/>
      <c r="IES69" s="2"/>
      <c r="IET69" s="2"/>
      <c r="IEU69" s="2"/>
      <c r="IEV69" s="2"/>
      <c r="IEW69" s="2"/>
      <c r="IEX69" s="2"/>
      <c r="IEY69" s="2"/>
      <c r="IEZ69" s="2"/>
      <c r="IFA69" s="2"/>
      <c r="IFB69" s="2"/>
      <c r="IFC69" s="2"/>
      <c r="IFD69" s="2"/>
      <c r="IFE69" s="2"/>
      <c r="IFF69" s="2"/>
      <c r="IFG69" s="2"/>
      <c r="IFH69" s="2"/>
      <c r="IFI69" s="2"/>
      <c r="IFJ69" s="2"/>
      <c r="IFK69" s="2"/>
      <c r="IFL69" s="2"/>
      <c r="IFM69" s="2"/>
      <c r="IFN69" s="2"/>
      <c r="IFO69" s="2"/>
      <c r="IFP69" s="2"/>
      <c r="IFQ69" s="2"/>
      <c r="IFR69" s="2"/>
      <c r="IFS69" s="2"/>
      <c r="IFT69" s="2"/>
      <c r="IFU69" s="2"/>
      <c r="IFV69" s="2"/>
      <c r="IFW69" s="2"/>
      <c r="IFX69" s="2"/>
      <c r="IFY69" s="2"/>
      <c r="IFZ69" s="2"/>
      <c r="IGA69" s="2"/>
      <c r="IGB69" s="2"/>
      <c r="IGC69" s="2"/>
      <c r="IGD69" s="2"/>
      <c r="IGE69" s="2"/>
      <c r="IGF69" s="2"/>
      <c r="IGG69" s="2"/>
      <c r="IGH69" s="2"/>
      <c r="IGI69" s="2"/>
      <c r="IGJ69" s="2"/>
      <c r="IGK69" s="2"/>
      <c r="IGL69" s="2"/>
      <c r="IGM69" s="2"/>
      <c r="IGN69" s="2"/>
      <c r="IGO69" s="2"/>
      <c r="IGP69" s="2"/>
      <c r="IGQ69" s="2"/>
      <c r="IGR69" s="2"/>
      <c r="IGS69" s="2"/>
      <c r="IGT69" s="2"/>
      <c r="IGU69" s="2"/>
      <c r="IGV69" s="2"/>
      <c r="IGW69" s="2"/>
      <c r="IGX69" s="2"/>
      <c r="IGY69" s="2"/>
      <c r="IGZ69" s="2"/>
      <c r="IHA69" s="2"/>
      <c r="IHB69" s="2"/>
      <c r="IHC69" s="2"/>
      <c r="IHD69" s="2"/>
      <c r="IHE69" s="2"/>
      <c r="IHF69" s="2"/>
      <c r="IHG69" s="2"/>
      <c r="IHH69" s="2"/>
      <c r="IHI69" s="2"/>
      <c r="IHJ69" s="2"/>
      <c r="IHK69" s="2"/>
      <c r="IHL69" s="2"/>
      <c r="IHM69" s="2"/>
      <c r="IHN69" s="2"/>
      <c r="IHO69" s="2"/>
      <c r="IHP69" s="2"/>
      <c r="IHQ69" s="2"/>
      <c r="IHR69" s="2"/>
      <c r="IHS69" s="2"/>
      <c r="IHT69" s="2"/>
      <c r="IHU69" s="2"/>
      <c r="IHV69" s="2"/>
      <c r="IHW69" s="2"/>
      <c r="IHX69" s="2"/>
      <c r="IHY69" s="2"/>
      <c r="IHZ69" s="2"/>
      <c r="IIA69" s="2"/>
      <c r="IIB69" s="2"/>
      <c r="IIC69" s="2"/>
      <c r="IID69" s="2"/>
      <c r="IIE69" s="2"/>
      <c r="IIF69" s="2"/>
      <c r="IIG69" s="2"/>
      <c r="IIH69" s="2"/>
      <c r="III69" s="2"/>
      <c r="IIJ69" s="2"/>
      <c r="IIK69" s="2"/>
      <c r="IIL69" s="2"/>
      <c r="IIM69" s="2"/>
      <c r="IIN69" s="2"/>
      <c r="IIO69" s="2"/>
      <c r="IIP69" s="2"/>
      <c r="IIQ69" s="2"/>
      <c r="IIR69" s="2"/>
      <c r="IIS69" s="2"/>
      <c r="IIT69" s="2"/>
      <c r="IIU69" s="2"/>
      <c r="IIV69" s="2"/>
      <c r="IIW69" s="2"/>
      <c r="IIX69" s="2"/>
      <c r="IIY69" s="2"/>
      <c r="IIZ69" s="2"/>
      <c r="IJA69" s="2"/>
      <c r="IJB69" s="2"/>
      <c r="IJC69" s="2"/>
      <c r="IJD69" s="2"/>
      <c r="IJE69" s="2"/>
      <c r="IJF69" s="2"/>
      <c r="IJG69" s="2"/>
      <c r="IJH69" s="2"/>
      <c r="IJI69" s="2"/>
      <c r="IJJ69" s="2"/>
      <c r="IJK69" s="2"/>
      <c r="IJL69" s="2"/>
      <c r="IJM69" s="2"/>
      <c r="IJN69" s="2"/>
      <c r="IJO69" s="2"/>
      <c r="IJP69" s="2"/>
      <c r="IJQ69" s="2"/>
      <c r="IJR69" s="2"/>
      <c r="IJS69" s="2"/>
      <c r="IJT69" s="2"/>
      <c r="IJU69" s="2"/>
      <c r="IJV69" s="2"/>
      <c r="IJW69" s="2"/>
      <c r="IJX69" s="2"/>
      <c r="IJY69" s="2"/>
      <c r="IJZ69" s="2"/>
      <c r="IKA69" s="2"/>
      <c r="IKB69" s="2"/>
      <c r="IKC69" s="2"/>
      <c r="IKD69" s="2"/>
      <c r="IKE69" s="2"/>
      <c r="IKF69" s="2"/>
      <c r="IKG69" s="2"/>
      <c r="IKH69" s="2"/>
      <c r="IKI69" s="2"/>
      <c r="IKJ69" s="2"/>
      <c r="IKK69" s="2"/>
      <c r="IKL69" s="2"/>
      <c r="IKM69" s="2"/>
      <c r="IKN69" s="2"/>
      <c r="IKO69" s="2"/>
      <c r="IKP69" s="2"/>
      <c r="IKQ69" s="2"/>
      <c r="IKR69" s="2"/>
      <c r="IKS69" s="2"/>
      <c r="IKT69" s="2"/>
      <c r="IKU69" s="2"/>
      <c r="IKV69" s="2"/>
      <c r="IKW69" s="2"/>
      <c r="IKX69" s="2"/>
      <c r="IKY69" s="2"/>
      <c r="IKZ69" s="2"/>
      <c r="ILA69" s="2"/>
      <c r="ILB69" s="2"/>
      <c r="ILC69" s="2"/>
      <c r="ILD69" s="2"/>
      <c r="ILE69" s="2"/>
      <c r="ILF69" s="2"/>
      <c r="ILG69" s="2"/>
      <c r="ILH69" s="2"/>
      <c r="ILI69" s="2"/>
      <c r="ILJ69" s="2"/>
      <c r="ILK69" s="2"/>
      <c r="ILL69" s="2"/>
      <c r="ILM69" s="2"/>
      <c r="ILN69" s="2"/>
      <c r="ILO69" s="2"/>
      <c r="ILP69" s="2"/>
      <c r="ILQ69" s="2"/>
      <c r="ILR69" s="2"/>
      <c r="ILS69" s="2"/>
      <c r="ILT69" s="2"/>
      <c r="ILU69" s="2"/>
      <c r="ILV69" s="2"/>
      <c r="ILW69" s="2"/>
      <c r="ILX69" s="2"/>
      <c r="ILY69" s="2"/>
      <c r="ILZ69" s="2"/>
      <c r="IMA69" s="2"/>
      <c r="IMB69" s="2"/>
      <c r="IMC69" s="2"/>
      <c r="IMD69" s="2"/>
      <c r="IME69" s="2"/>
      <c r="IMF69" s="2"/>
      <c r="IMG69" s="2"/>
      <c r="IMH69" s="2"/>
      <c r="IMI69" s="2"/>
      <c r="IMJ69" s="2"/>
      <c r="IMK69" s="2"/>
      <c r="IML69" s="2"/>
      <c r="IMM69" s="2"/>
      <c r="IMN69" s="2"/>
      <c r="IMO69" s="2"/>
      <c r="IMP69" s="2"/>
      <c r="IMQ69" s="2"/>
      <c r="IMR69" s="2"/>
      <c r="IMS69" s="2"/>
      <c r="IMT69" s="2"/>
      <c r="IMU69" s="2"/>
      <c r="IMV69" s="2"/>
      <c r="IMW69" s="2"/>
      <c r="IMX69" s="2"/>
      <c r="IMY69" s="2"/>
      <c r="IMZ69" s="2"/>
      <c r="INA69" s="2"/>
      <c r="INB69" s="2"/>
      <c r="INC69" s="2"/>
      <c r="IND69" s="2"/>
      <c r="INE69" s="2"/>
      <c r="INF69" s="2"/>
      <c r="ING69" s="2"/>
      <c r="INH69" s="2"/>
      <c r="INI69" s="2"/>
      <c r="INJ69" s="2"/>
      <c r="INK69" s="2"/>
      <c r="INL69" s="2"/>
      <c r="INM69" s="2"/>
      <c r="INN69" s="2"/>
      <c r="INO69" s="2"/>
      <c r="INP69" s="2"/>
      <c r="INQ69" s="2"/>
      <c r="INR69" s="2"/>
      <c r="INS69" s="2"/>
      <c r="INT69" s="2"/>
      <c r="INU69" s="2"/>
      <c r="INV69" s="2"/>
      <c r="INW69" s="2"/>
      <c r="INX69" s="2"/>
      <c r="INY69" s="2"/>
      <c r="INZ69" s="2"/>
      <c r="IOA69" s="2"/>
      <c r="IOB69" s="2"/>
      <c r="IOC69" s="2"/>
      <c r="IOD69" s="2"/>
      <c r="IOE69" s="2"/>
      <c r="IOF69" s="2"/>
      <c r="IOG69" s="2"/>
      <c r="IOH69" s="2"/>
      <c r="IOI69" s="2"/>
      <c r="IOJ69" s="2"/>
      <c r="IOK69" s="2"/>
      <c r="IOL69" s="2"/>
      <c r="IOM69" s="2"/>
      <c r="ION69" s="2"/>
      <c r="IOO69" s="2"/>
      <c r="IOP69" s="2"/>
      <c r="IOQ69" s="2"/>
      <c r="IOR69" s="2"/>
      <c r="IOS69" s="2"/>
      <c r="IOT69" s="2"/>
      <c r="IOU69" s="2"/>
      <c r="IOV69" s="2"/>
      <c r="IOW69" s="2"/>
      <c r="IOX69" s="2"/>
      <c r="IOY69" s="2"/>
      <c r="IOZ69" s="2"/>
      <c r="IPA69" s="2"/>
      <c r="IPB69" s="2"/>
      <c r="IPC69" s="2"/>
      <c r="IPD69" s="2"/>
      <c r="IPE69" s="2"/>
      <c r="IPF69" s="2"/>
      <c r="IPG69" s="2"/>
      <c r="IPH69" s="2"/>
      <c r="IPI69" s="2"/>
      <c r="IPJ69" s="2"/>
      <c r="IPK69" s="2"/>
      <c r="IPL69" s="2"/>
      <c r="IPM69" s="2"/>
      <c r="IPN69" s="2"/>
      <c r="IPO69" s="2"/>
      <c r="IPP69" s="2"/>
      <c r="IPQ69" s="2"/>
      <c r="IPR69" s="2"/>
      <c r="IPS69" s="2"/>
      <c r="IPT69" s="2"/>
      <c r="IPU69" s="2"/>
      <c r="IPV69" s="2"/>
      <c r="IPW69" s="2"/>
      <c r="IPX69" s="2"/>
      <c r="IPY69" s="2"/>
      <c r="IPZ69" s="2"/>
      <c r="IQA69" s="2"/>
      <c r="IQB69" s="2"/>
      <c r="IQC69" s="2"/>
      <c r="IQD69" s="2"/>
      <c r="IQE69" s="2"/>
      <c r="IQF69" s="2"/>
      <c r="IQG69" s="2"/>
      <c r="IQH69" s="2"/>
      <c r="IQI69" s="2"/>
      <c r="IQJ69" s="2"/>
      <c r="IQK69" s="2"/>
      <c r="IQL69" s="2"/>
      <c r="IQM69" s="2"/>
      <c r="IQN69" s="2"/>
      <c r="IQO69" s="2"/>
      <c r="IQP69" s="2"/>
      <c r="IQQ69" s="2"/>
      <c r="IQR69" s="2"/>
      <c r="IQS69" s="2"/>
      <c r="IQT69" s="2"/>
      <c r="IQU69" s="2"/>
      <c r="IQV69" s="2"/>
      <c r="IQW69" s="2"/>
      <c r="IQX69" s="2"/>
      <c r="IQY69" s="2"/>
      <c r="IQZ69" s="2"/>
      <c r="IRA69" s="2"/>
      <c r="IRB69" s="2"/>
      <c r="IRC69" s="2"/>
      <c r="IRD69" s="2"/>
      <c r="IRE69" s="2"/>
      <c r="IRF69" s="2"/>
      <c r="IRG69" s="2"/>
      <c r="IRH69" s="2"/>
      <c r="IRI69" s="2"/>
      <c r="IRJ69" s="2"/>
      <c r="IRK69" s="2"/>
      <c r="IRL69" s="2"/>
      <c r="IRM69" s="2"/>
      <c r="IRN69" s="2"/>
      <c r="IRO69" s="2"/>
      <c r="IRP69" s="2"/>
      <c r="IRQ69" s="2"/>
      <c r="IRR69" s="2"/>
      <c r="IRS69" s="2"/>
      <c r="IRT69" s="2"/>
      <c r="IRU69" s="2"/>
      <c r="IRV69" s="2"/>
      <c r="IRW69" s="2"/>
      <c r="IRX69" s="2"/>
      <c r="IRY69" s="2"/>
      <c r="IRZ69" s="2"/>
      <c r="ISA69" s="2"/>
      <c r="ISB69" s="2"/>
      <c r="ISC69" s="2"/>
      <c r="ISD69" s="2"/>
      <c r="ISE69" s="2"/>
      <c r="ISF69" s="2"/>
      <c r="ISG69" s="2"/>
      <c r="ISH69" s="2"/>
      <c r="ISI69" s="2"/>
      <c r="ISJ69" s="2"/>
      <c r="ISK69" s="2"/>
      <c r="ISL69" s="2"/>
      <c r="ISM69" s="2"/>
      <c r="ISN69" s="2"/>
      <c r="ISO69" s="2"/>
      <c r="ISP69" s="2"/>
      <c r="ISQ69" s="2"/>
      <c r="ISR69" s="2"/>
      <c r="ISS69" s="2"/>
      <c r="IST69" s="2"/>
      <c r="ISU69" s="2"/>
      <c r="ISV69" s="2"/>
      <c r="ISW69" s="2"/>
      <c r="ISX69" s="2"/>
      <c r="ISY69" s="2"/>
      <c r="ISZ69" s="2"/>
      <c r="ITA69" s="2"/>
      <c r="ITB69" s="2"/>
      <c r="ITC69" s="2"/>
      <c r="ITD69" s="2"/>
      <c r="ITE69" s="2"/>
      <c r="ITF69" s="2"/>
      <c r="ITG69" s="2"/>
      <c r="ITH69" s="2"/>
      <c r="ITI69" s="2"/>
      <c r="ITJ69" s="2"/>
      <c r="ITK69" s="2"/>
      <c r="ITL69" s="2"/>
      <c r="ITM69" s="2"/>
      <c r="ITN69" s="2"/>
      <c r="ITO69" s="2"/>
      <c r="ITP69" s="2"/>
      <c r="ITQ69" s="2"/>
      <c r="ITR69" s="2"/>
      <c r="ITS69" s="2"/>
      <c r="ITT69" s="2"/>
      <c r="ITU69" s="2"/>
      <c r="ITV69" s="2"/>
      <c r="ITW69" s="2"/>
      <c r="ITX69" s="2"/>
      <c r="ITY69" s="2"/>
      <c r="ITZ69" s="2"/>
      <c r="IUA69" s="2"/>
      <c r="IUB69" s="2"/>
      <c r="IUC69" s="2"/>
      <c r="IUD69" s="2"/>
      <c r="IUE69" s="2"/>
      <c r="IUF69" s="2"/>
      <c r="IUG69" s="2"/>
      <c r="IUH69" s="2"/>
      <c r="IUI69" s="2"/>
      <c r="IUJ69" s="2"/>
      <c r="IUK69" s="2"/>
      <c r="IUL69" s="2"/>
      <c r="IUM69" s="2"/>
      <c r="IUN69" s="2"/>
      <c r="IUO69" s="2"/>
      <c r="IUP69" s="2"/>
      <c r="IUQ69" s="2"/>
      <c r="IUR69" s="2"/>
      <c r="IUS69" s="2"/>
      <c r="IUT69" s="2"/>
      <c r="IUU69" s="2"/>
      <c r="IUV69" s="2"/>
      <c r="IUW69" s="2"/>
      <c r="IUX69" s="2"/>
      <c r="IUY69" s="2"/>
      <c r="IUZ69" s="2"/>
      <c r="IVA69" s="2"/>
      <c r="IVB69" s="2"/>
      <c r="IVC69" s="2"/>
      <c r="IVD69" s="2"/>
      <c r="IVE69" s="2"/>
      <c r="IVF69" s="2"/>
      <c r="IVG69" s="2"/>
      <c r="IVH69" s="2"/>
      <c r="IVI69" s="2"/>
      <c r="IVJ69" s="2"/>
      <c r="IVK69" s="2"/>
      <c r="IVL69" s="2"/>
      <c r="IVM69" s="2"/>
      <c r="IVN69" s="2"/>
      <c r="IVO69" s="2"/>
      <c r="IVP69" s="2"/>
      <c r="IVQ69" s="2"/>
      <c r="IVR69" s="2"/>
      <c r="IVS69" s="2"/>
      <c r="IVT69" s="2"/>
      <c r="IVU69" s="2"/>
      <c r="IVV69" s="2"/>
      <c r="IVW69" s="2"/>
      <c r="IVX69" s="2"/>
      <c r="IVY69" s="2"/>
      <c r="IVZ69" s="2"/>
      <c r="IWA69" s="2"/>
      <c r="IWB69" s="2"/>
      <c r="IWC69" s="2"/>
      <c r="IWD69" s="2"/>
      <c r="IWE69" s="2"/>
      <c r="IWF69" s="2"/>
      <c r="IWG69" s="2"/>
      <c r="IWH69" s="2"/>
      <c r="IWI69" s="2"/>
      <c r="IWJ69" s="2"/>
      <c r="IWK69" s="2"/>
      <c r="IWL69" s="2"/>
      <c r="IWM69" s="2"/>
      <c r="IWN69" s="2"/>
      <c r="IWO69" s="2"/>
      <c r="IWP69" s="2"/>
      <c r="IWQ69" s="2"/>
      <c r="IWR69" s="2"/>
      <c r="IWS69" s="2"/>
      <c r="IWT69" s="2"/>
      <c r="IWU69" s="2"/>
      <c r="IWV69" s="2"/>
      <c r="IWW69" s="2"/>
      <c r="IWX69" s="2"/>
      <c r="IWY69" s="2"/>
      <c r="IWZ69" s="2"/>
      <c r="IXA69" s="2"/>
      <c r="IXB69" s="2"/>
      <c r="IXC69" s="2"/>
      <c r="IXD69" s="2"/>
      <c r="IXE69" s="2"/>
      <c r="IXF69" s="2"/>
      <c r="IXG69" s="2"/>
      <c r="IXH69" s="2"/>
      <c r="IXI69" s="2"/>
      <c r="IXJ69" s="2"/>
      <c r="IXK69" s="2"/>
      <c r="IXL69" s="2"/>
      <c r="IXM69" s="2"/>
      <c r="IXN69" s="2"/>
      <c r="IXO69" s="2"/>
      <c r="IXP69" s="2"/>
      <c r="IXQ69" s="2"/>
      <c r="IXR69" s="2"/>
      <c r="IXS69" s="2"/>
      <c r="IXT69" s="2"/>
      <c r="IXU69" s="2"/>
      <c r="IXV69" s="2"/>
      <c r="IXW69" s="2"/>
      <c r="IXX69" s="2"/>
      <c r="IXY69" s="2"/>
      <c r="IXZ69" s="2"/>
      <c r="IYA69" s="2"/>
      <c r="IYB69" s="2"/>
      <c r="IYC69" s="2"/>
      <c r="IYD69" s="2"/>
      <c r="IYE69" s="2"/>
      <c r="IYF69" s="2"/>
      <c r="IYG69" s="2"/>
      <c r="IYH69" s="2"/>
      <c r="IYI69" s="2"/>
      <c r="IYJ69" s="2"/>
      <c r="IYK69" s="2"/>
      <c r="IYL69" s="2"/>
      <c r="IYM69" s="2"/>
      <c r="IYN69" s="2"/>
      <c r="IYO69" s="2"/>
      <c r="IYP69" s="2"/>
      <c r="IYQ69" s="2"/>
      <c r="IYR69" s="2"/>
      <c r="IYS69" s="2"/>
      <c r="IYT69" s="2"/>
      <c r="IYU69" s="2"/>
      <c r="IYV69" s="2"/>
      <c r="IYW69" s="2"/>
      <c r="IYX69" s="2"/>
      <c r="IYY69" s="2"/>
      <c r="IYZ69" s="2"/>
      <c r="IZA69" s="2"/>
      <c r="IZB69" s="2"/>
      <c r="IZC69" s="2"/>
      <c r="IZD69" s="2"/>
      <c r="IZE69" s="2"/>
      <c r="IZF69" s="2"/>
      <c r="IZG69" s="2"/>
      <c r="IZH69" s="2"/>
      <c r="IZI69" s="2"/>
      <c r="IZJ69" s="2"/>
      <c r="IZK69" s="2"/>
      <c r="IZL69" s="2"/>
      <c r="IZM69" s="2"/>
      <c r="IZN69" s="2"/>
      <c r="IZO69" s="2"/>
      <c r="IZP69" s="2"/>
      <c r="IZQ69" s="2"/>
      <c r="IZR69" s="2"/>
      <c r="IZS69" s="2"/>
      <c r="IZT69" s="2"/>
      <c r="IZU69" s="2"/>
      <c r="IZV69" s="2"/>
      <c r="IZW69" s="2"/>
      <c r="IZX69" s="2"/>
      <c r="IZY69" s="2"/>
      <c r="IZZ69" s="2"/>
      <c r="JAA69" s="2"/>
      <c r="JAB69" s="2"/>
      <c r="JAC69" s="2"/>
      <c r="JAD69" s="2"/>
      <c r="JAE69" s="2"/>
      <c r="JAF69" s="2"/>
      <c r="JAG69" s="2"/>
      <c r="JAH69" s="2"/>
      <c r="JAI69" s="2"/>
      <c r="JAJ69" s="2"/>
      <c r="JAK69" s="2"/>
      <c r="JAL69" s="2"/>
      <c r="JAM69" s="2"/>
      <c r="JAN69" s="2"/>
      <c r="JAO69" s="2"/>
      <c r="JAP69" s="2"/>
      <c r="JAQ69" s="2"/>
      <c r="JAR69" s="2"/>
      <c r="JAS69" s="2"/>
      <c r="JAT69" s="2"/>
      <c r="JAU69" s="2"/>
      <c r="JAV69" s="2"/>
      <c r="JAW69" s="2"/>
      <c r="JAX69" s="2"/>
      <c r="JAY69" s="2"/>
      <c r="JAZ69" s="2"/>
      <c r="JBA69" s="2"/>
      <c r="JBB69" s="2"/>
      <c r="JBC69" s="2"/>
      <c r="JBD69" s="2"/>
      <c r="JBE69" s="2"/>
      <c r="JBF69" s="2"/>
      <c r="JBG69" s="2"/>
      <c r="JBH69" s="2"/>
      <c r="JBI69" s="2"/>
      <c r="JBJ69" s="2"/>
      <c r="JBK69" s="2"/>
      <c r="JBL69" s="2"/>
      <c r="JBM69" s="2"/>
      <c r="JBN69" s="2"/>
      <c r="JBO69" s="2"/>
      <c r="JBP69" s="2"/>
      <c r="JBQ69" s="2"/>
      <c r="JBR69" s="2"/>
      <c r="JBS69" s="2"/>
      <c r="JBT69" s="2"/>
      <c r="JBU69" s="2"/>
      <c r="JBV69" s="2"/>
      <c r="JBW69" s="2"/>
      <c r="JBX69" s="2"/>
      <c r="JBY69" s="2"/>
      <c r="JBZ69" s="2"/>
      <c r="JCA69" s="2"/>
      <c r="JCB69" s="2"/>
      <c r="JCC69" s="2"/>
      <c r="JCD69" s="2"/>
      <c r="JCE69" s="2"/>
      <c r="JCF69" s="2"/>
      <c r="JCG69" s="2"/>
      <c r="JCH69" s="2"/>
      <c r="JCI69" s="2"/>
      <c r="JCJ69" s="2"/>
      <c r="JCK69" s="2"/>
      <c r="JCL69" s="2"/>
      <c r="JCM69" s="2"/>
      <c r="JCN69" s="2"/>
      <c r="JCO69" s="2"/>
      <c r="JCP69" s="2"/>
      <c r="JCQ69" s="2"/>
      <c r="JCR69" s="2"/>
      <c r="JCS69" s="2"/>
      <c r="JCT69" s="2"/>
      <c r="JCU69" s="2"/>
      <c r="JCV69" s="2"/>
      <c r="JCW69" s="2"/>
      <c r="JCX69" s="2"/>
      <c r="JCY69" s="2"/>
      <c r="JCZ69" s="2"/>
      <c r="JDA69" s="2"/>
      <c r="JDB69" s="2"/>
      <c r="JDC69" s="2"/>
      <c r="JDD69" s="2"/>
      <c r="JDE69" s="2"/>
      <c r="JDF69" s="2"/>
      <c r="JDG69" s="2"/>
      <c r="JDH69" s="2"/>
      <c r="JDI69" s="2"/>
      <c r="JDJ69" s="2"/>
      <c r="JDK69" s="2"/>
      <c r="JDL69" s="2"/>
      <c r="JDM69" s="2"/>
      <c r="JDN69" s="2"/>
      <c r="JDO69" s="2"/>
      <c r="JDP69" s="2"/>
      <c r="JDQ69" s="2"/>
      <c r="JDR69" s="2"/>
      <c r="JDS69" s="2"/>
      <c r="JDT69" s="2"/>
      <c r="JDU69" s="2"/>
      <c r="JDV69" s="2"/>
      <c r="JDW69" s="2"/>
      <c r="JDX69" s="2"/>
      <c r="JDY69" s="2"/>
      <c r="JDZ69" s="2"/>
      <c r="JEA69" s="2"/>
      <c r="JEB69" s="2"/>
      <c r="JEC69" s="2"/>
      <c r="JED69" s="2"/>
      <c r="JEE69" s="2"/>
      <c r="JEF69" s="2"/>
      <c r="JEG69" s="2"/>
      <c r="JEH69" s="2"/>
      <c r="JEI69" s="2"/>
      <c r="JEJ69" s="2"/>
      <c r="JEK69" s="2"/>
      <c r="JEL69" s="2"/>
      <c r="JEM69" s="2"/>
      <c r="JEN69" s="2"/>
      <c r="JEO69" s="2"/>
      <c r="JEP69" s="2"/>
      <c r="JEQ69" s="2"/>
      <c r="JER69" s="2"/>
      <c r="JES69" s="2"/>
      <c r="JET69" s="2"/>
      <c r="JEU69" s="2"/>
      <c r="JEV69" s="2"/>
      <c r="JEW69" s="2"/>
      <c r="JEX69" s="2"/>
      <c r="JEY69" s="2"/>
      <c r="JEZ69" s="2"/>
      <c r="JFA69" s="2"/>
      <c r="JFB69" s="2"/>
      <c r="JFC69" s="2"/>
      <c r="JFD69" s="2"/>
      <c r="JFE69" s="2"/>
      <c r="JFF69" s="2"/>
      <c r="JFG69" s="2"/>
      <c r="JFH69" s="2"/>
      <c r="JFI69" s="2"/>
      <c r="JFJ69" s="2"/>
      <c r="JFK69" s="2"/>
      <c r="JFL69" s="2"/>
      <c r="JFM69" s="2"/>
      <c r="JFN69" s="2"/>
      <c r="JFO69" s="2"/>
      <c r="JFP69" s="2"/>
      <c r="JFQ69" s="2"/>
      <c r="JFR69" s="2"/>
      <c r="JFS69" s="2"/>
      <c r="JFT69" s="2"/>
      <c r="JFU69" s="2"/>
      <c r="JFV69" s="2"/>
      <c r="JFW69" s="2"/>
      <c r="JFX69" s="2"/>
      <c r="JFY69" s="2"/>
      <c r="JFZ69" s="2"/>
      <c r="JGA69" s="2"/>
      <c r="JGB69" s="2"/>
      <c r="JGC69" s="2"/>
      <c r="JGD69" s="2"/>
      <c r="JGE69" s="2"/>
      <c r="JGF69" s="2"/>
      <c r="JGG69" s="2"/>
      <c r="JGH69" s="2"/>
      <c r="JGI69" s="2"/>
      <c r="JGJ69" s="2"/>
      <c r="JGK69" s="2"/>
      <c r="JGL69" s="2"/>
      <c r="JGM69" s="2"/>
      <c r="JGN69" s="2"/>
      <c r="JGO69" s="2"/>
      <c r="JGP69" s="2"/>
      <c r="JGQ69" s="2"/>
      <c r="JGR69" s="2"/>
      <c r="JGS69" s="2"/>
      <c r="JGT69" s="2"/>
      <c r="JGU69" s="2"/>
      <c r="JGV69" s="2"/>
      <c r="JGW69" s="2"/>
      <c r="JGX69" s="2"/>
      <c r="JGY69" s="2"/>
      <c r="JGZ69" s="2"/>
      <c r="JHA69" s="2"/>
      <c r="JHB69" s="2"/>
      <c r="JHC69" s="2"/>
      <c r="JHD69" s="2"/>
      <c r="JHE69" s="2"/>
      <c r="JHF69" s="2"/>
      <c r="JHG69" s="2"/>
      <c r="JHH69" s="2"/>
      <c r="JHI69" s="2"/>
      <c r="JHJ69" s="2"/>
      <c r="JHK69" s="2"/>
      <c r="JHL69" s="2"/>
      <c r="JHM69" s="2"/>
      <c r="JHN69" s="2"/>
      <c r="JHO69" s="2"/>
      <c r="JHP69" s="2"/>
      <c r="JHQ69" s="2"/>
      <c r="JHR69" s="2"/>
      <c r="JHS69" s="2"/>
      <c r="JHT69" s="2"/>
      <c r="JHU69" s="2"/>
      <c r="JHV69" s="2"/>
      <c r="JHW69" s="2"/>
      <c r="JHX69" s="2"/>
      <c r="JHY69" s="2"/>
      <c r="JHZ69" s="2"/>
      <c r="JIA69" s="2"/>
      <c r="JIB69" s="2"/>
      <c r="JIC69" s="2"/>
      <c r="JID69" s="2"/>
      <c r="JIE69" s="2"/>
      <c r="JIF69" s="2"/>
      <c r="JIG69" s="2"/>
      <c r="JIH69" s="2"/>
      <c r="JII69" s="2"/>
      <c r="JIJ69" s="2"/>
      <c r="JIK69" s="2"/>
      <c r="JIL69" s="2"/>
      <c r="JIM69" s="2"/>
      <c r="JIN69" s="2"/>
      <c r="JIO69" s="2"/>
      <c r="JIP69" s="2"/>
      <c r="JIQ69" s="2"/>
      <c r="JIR69" s="2"/>
      <c r="JIS69" s="2"/>
      <c r="JIT69" s="2"/>
      <c r="JIU69" s="2"/>
      <c r="JIV69" s="2"/>
      <c r="JIW69" s="2"/>
      <c r="JIX69" s="2"/>
      <c r="JIY69" s="2"/>
      <c r="JIZ69" s="2"/>
      <c r="JJA69" s="2"/>
      <c r="JJB69" s="2"/>
      <c r="JJC69" s="2"/>
      <c r="JJD69" s="2"/>
      <c r="JJE69" s="2"/>
      <c r="JJF69" s="2"/>
      <c r="JJG69" s="2"/>
      <c r="JJH69" s="2"/>
      <c r="JJI69" s="2"/>
      <c r="JJJ69" s="2"/>
      <c r="JJK69" s="2"/>
      <c r="JJL69" s="2"/>
      <c r="JJM69" s="2"/>
      <c r="JJN69" s="2"/>
      <c r="JJO69" s="2"/>
      <c r="JJP69" s="2"/>
      <c r="JJQ69" s="2"/>
      <c r="JJR69" s="2"/>
      <c r="JJS69" s="2"/>
      <c r="JJT69" s="2"/>
      <c r="JJU69" s="2"/>
      <c r="JJV69" s="2"/>
      <c r="JJW69" s="2"/>
      <c r="JJX69" s="2"/>
      <c r="JJY69" s="2"/>
      <c r="JJZ69" s="2"/>
      <c r="JKA69" s="2"/>
      <c r="JKB69" s="2"/>
      <c r="JKC69" s="2"/>
      <c r="JKD69" s="2"/>
      <c r="JKE69" s="2"/>
      <c r="JKF69" s="2"/>
      <c r="JKG69" s="2"/>
      <c r="JKH69" s="2"/>
      <c r="JKI69" s="2"/>
      <c r="JKJ69" s="2"/>
      <c r="JKK69" s="2"/>
      <c r="JKL69" s="2"/>
      <c r="JKM69" s="2"/>
      <c r="JKN69" s="2"/>
      <c r="JKO69" s="2"/>
      <c r="JKP69" s="2"/>
      <c r="JKQ69" s="2"/>
      <c r="JKR69" s="2"/>
      <c r="JKS69" s="2"/>
      <c r="JKT69" s="2"/>
      <c r="JKU69" s="2"/>
      <c r="JKV69" s="2"/>
      <c r="JKW69" s="2"/>
      <c r="JKX69" s="2"/>
      <c r="JKY69" s="2"/>
      <c r="JKZ69" s="2"/>
      <c r="JLA69" s="2"/>
      <c r="JLB69" s="2"/>
      <c r="JLC69" s="2"/>
      <c r="JLD69" s="2"/>
      <c r="JLE69" s="2"/>
      <c r="JLF69" s="2"/>
      <c r="JLG69" s="2"/>
      <c r="JLH69" s="2"/>
      <c r="JLI69" s="2"/>
      <c r="JLJ69" s="2"/>
      <c r="JLK69" s="2"/>
      <c r="JLL69" s="2"/>
      <c r="JLM69" s="2"/>
      <c r="JLN69" s="2"/>
      <c r="JLO69" s="2"/>
      <c r="JLP69" s="2"/>
      <c r="JLQ69" s="2"/>
      <c r="JLR69" s="2"/>
      <c r="JLS69" s="2"/>
      <c r="JLT69" s="2"/>
      <c r="JLU69" s="2"/>
      <c r="JLV69" s="2"/>
      <c r="JLW69" s="2"/>
      <c r="JLX69" s="2"/>
      <c r="JLY69" s="2"/>
      <c r="JLZ69" s="2"/>
      <c r="JMA69" s="2"/>
      <c r="JMB69" s="2"/>
      <c r="JMC69" s="2"/>
      <c r="JMD69" s="2"/>
      <c r="JME69" s="2"/>
      <c r="JMF69" s="2"/>
      <c r="JMG69" s="2"/>
      <c r="JMH69" s="2"/>
      <c r="JMI69" s="2"/>
      <c r="JMJ69" s="2"/>
      <c r="JMK69" s="2"/>
      <c r="JML69" s="2"/>
      <c r="JMM69" s="2"/>
      <c r="JMN69" s="2"/>
      <c r="JMO69" s="2"/>
      <c r="JMP69" s="2"/>
      <c r="JMQ69" s="2"/>
      <c r="JMR69" s="2"/>
      <c r="JMS69" s="2"/>
      <c r="JMT69" s="2"/>
      <c r="JMU69" s="2"/>
      <c r="JMV69" s="2"/>
      <c r="JMW69" s="2"/>
      <c r="JMX69" s="2"/>
      <c r="JMY69" s="2"/>
      <c r="JMZ69" s="2"/>
      <c r="JNA69" s="2"/>
      <c r="JNB69" s="2"/>
      <c r="JNC69" s="2"/>
      <c r="JND69" s="2"/>
      <c r="JNE69" s="2"/>
      <c r="JNF69" s="2"/>
      <c r="JNG69" s="2"/>
      <c r="JNH69" s="2"/>
      <c r="JNI69" s="2"/>
      <c r="JNJ69" s="2"/>
      <c r="JNK69" s="2"/>
      <c r="JNL69" s="2"/>
      <c r="JNM69" s="2"/>
      <c r="JNN69" s="2"/>
      <c r="JNO69" s="2"/>
      <c r="JNP69" s="2"/>
      <c r="JNQ69" s="2"/>
      <c r="JNR69" s="2"/>
      <c r="JNS69" s="2"/>
      <c r="JNT69" s="2"/>
      <c r="JNU69" s="2"/>
      <c r="JNV69" s="2"/>
      <c r="JNW69" s="2"/>
      <c r="JNX69" s="2"/>
      <c r="JNY69" s="2"/>
      <c r="JNZ69" s="2"/>
      <c r="JOA69" s="2"/>
      <c r="JOB69" s="2"/>
      <c r="JOC69" s="2"/>
      <c r="JOD69" s="2"/>
      <c r="JOE69" s="2"/>
      <c r="JOF69" s="2"/>
      <c r="JOG69" s="2"/>
      <c r="JOH69" s="2"/>
      <c r="JOI69" s="2"/>
      <c r="JOJ69" s="2"/>
      <c r="JOK69" s="2"/>
      <c r="JOL69" s="2"/>
      <c r="JOM69" s="2"/>
      <c r="JON69" s="2"/>
      <c r="JOO69" s="2"/>
      <c r="JOP69" s="2"/>
      <c r="JOQ69" s="2"/>
      <c r="JOR69" s="2"/>
      <c r="JOS69" s="2"/>
      <c r="JOT69" s="2"/>
      <c r="JOU69" s="2"/>
      <c r="JOV69" s="2"/>
      <c r="JOW69" s="2"/>
      <c r="JOX69" s="2"/>
      <c r="JOY69" s="2"/>
      <c r="JOZ69" s="2"/>
      <c r="JPA69" s="2"/>
      <c r="JPB69" s="2"/>
      <c r="JPC69" s="2"/>
      <c r="JPD69" s="2"/>
      <c r="JPE69" s="2"/>
      <c r="JPF69" s="2"/>
      <c r="JPG69" s="2"/>
      <c r="JPH69" s="2"/>
      <c r="JPI69" s="2"/>
      <c r="JPJ69" s="2"/>
      <c r="JPK69" s="2"/>
      <c r="JPL69" s="2"/>
      <c r="JPM69" s="2"/>
      <c r="JPN69" s="2"/>
      <c r="JPO69" s="2"/>
      <c r="JPP69" s="2"/>
      <c r="JPQ69" s="2"/>
      <c r="JPR69" s="2"/>
      <c r="JPS69" s="2"/>
      <c r="JPT69" s="2"/>
      <c r="JPU69" s="2"/>
      <c r="JPV69" s="2"/>
      <c r="JPW69" s="2"/>
      <c r="JPX69" s="2"/>
      <c r="JPY69" s="2"/>
      <c r="JPZ69" s="2"/>
      <c r="JQA69" s="2"/>
      <c r="JQB69" s="2"/>
      <c r="JQC69" s="2"/>
      <c r="JQD69" s="2"/>
      <c r="JQE69" s="2"/>
      <c r="JQF69" s="2"/>
      <c r="JQG69" s="2"/>
      <c r="JQH69" s="2"/>
      <c r="JQI69" s="2"/>
      <c r="JQJ69" s="2"/>
      <c r="JQK69" s="2"/>
      <c r="JQL69" s="2"/>
      <c r="JQM69" s="2"/>
      <c r="JQN69" s="2"/>
      <c r="JQO69" s="2"/>
      <c r="JQP69" s="2"/>
      <c r="JQQ69" s="2"/>
      <c r="JQR69" s="2"/>
      <c r="JQS69" s="2"/>
      <c r="JQT69" s="2"/>
      <c r="JQU69" s="2"/>
      <c r="JQV69" s="2"/>
      <c r="JQW69" s="2"/>
      <c r="JQX69" s="2"/>
      <c r="JQY69" s="2"/>
      <c r="JQZ69" s="2"/>
      <c r="JRA69" s="2"/>
      <c r="JRB69" s="2"/>
      <c r="JRC69" s="2"/>
      <c r="JRD69" s="2"/>
      <c r="JRE69" s="2"/>
      <c r="JRF69" s="2"/>
      <c r="JRG69" s="2"/>
      <c r="JRH69" s="2"/>
      <c r="JRI69" s="2"/>
      <c r="JRJ69" s="2"/>
      <c r="JRK69" s="2"/>
      <c r="JRL69" s="2"/>
      <c r="JRM69" s="2"/>
      <c r="JRN69" s="2"/>
      <c r="JRO69" s="2"/>
      <c r="JRP69" s="2"/>
      <c r="JRQ69" s="2"/>
      <c r="JRR69" s="2"/>
      <c r="JRS69" s="2"/>
      <c r="JRT69" s="2"/>
      <c r="JRU69" s="2"/>
      <c r="JRV69" s="2"/>
      <c r="JRW69" s="2"/>
      <c r="JRX69" s="2"/>
      <c r="JRY69" s="2"/>
      <c r="JRZ69" s="2"/>
      <c r="JSA69" s="2"/>
      <c r="JSB69" s="2"/>
      <c r="JSC69" s="2"/>
      <c r="JSD69" s="2"/>
      <c r="JSE69" s="2"/>
      <c r="JSF69" s="2"/>
      <c r="JSG69" s="2"/>
      <c r="JSH69" s="2"/>
      <c r="JSI69" s="2"/>
      <c r="JSJ69" s="2"/>
      <c r="JSK69" s="2"/>
      <c r="JSL69" s="2"/>
      <c r="JSM69" s="2"/>
      <c r="JSN69" s="2"/>
      <c r="JSO69" s="2"/>
      <c r="JSP69" s="2"/>
      <c r="JSQ69" s="2"/>
      <c r="JSR69" s="2"/>
      <c r="JSS69" s="2"/>
      <c r="JST69" s="2"/>
      <c r="JSU69" s="2"/>
      <c r="JSV69" s="2"/>
      <c r="JSW69" s="2"/>
      <c r="JSX69" s="2"/>
      <c r="JSY69" s="2"/>
      <c r="JSZ69" s="2"/>
      <c r="JTA69" s="2"/>
      <c r="JTB69" s="2"/>
      <c r="JTC69" s="2"/>
      <c r="JTD69" s="2"/>
      <c r="JTE69" s="2"/>
      <c r="JTF69" s="2"/>
      <c r="JTG69" s="2"/>
      <c r="JTH69" s="2"/>
      <c r="JTI69" s="2"/>
      <c r="JTJ69" s="2"/>
      <c r="JTK69" s="2"/>
      <c r="JTL69" s="2"/>
      <c r="JTM69" s="2"/>
      <c r="JTN69" s="2"/>
      <c r="JTO69" s="2"/>
      <c r="JTP69" s="2"/>
      <c r="JTQ69" s="2"/>
      <c r="JTR69" s="2"/>
      <c r="JTS69" s="2"/>
      <c r="JTT69" s="2"/>
      <c r="JTU69" s="2"/>
      <c r="JTV69" s="2"/>
      <c r="JTW69" s="2"/>
      <c r="JTX69" s="2"/>
      <c r="JTY69" s="2"/>
      <c r="JTZ69" s="2"/>
      <c r="JUA69" s="2"/>
      <c r="JUB69" s="2"/>
      <c r="JUC69" s="2"/>
      <c r="JUD69" s="2"/>
      <c r="JUE69" s="2"/>
      <c r="JUF69" s="2"/>
      <c r="JUG69" s="2"/>
      <c r="JUH69" s="2"/>
      <c r="JUI69" s="2"/>
      <c r="JUJ69" s="2"/>
      <c r="JUK69" s="2"/>
      <c r="JUL69" s="2"/>
      <c r="JUM69" s="2"/>
      <c r="JUN69" s="2"/>
      <c r="JUO69" s="2"/>
      <c r="JUP69" s="2"/>
      <c r="JUQ69" s="2"/>
      <c r="JUR69" s="2"/>
      <c r="JUS69" s="2"/>
      <c r="JUT69" s="2"/>
      <c r="JUU69" s="2"/>
      <c r="JUV69" s="2"/>
      <c r="JUW69" s="2"/>
      <c r="JUX69" s="2"/>
      <c r="JUY69" s="2"/>
      <c r="JUZ69" s="2"/>
      <c r="JVA69" s="2"/>
      <c r="JVB69" s="2"/>
      <c r="JVC69" s="2"/>
      <c r="JVD69" s="2"/>
      <c r="JVE69" s="2"/>
      <c r="JVF69" s="2"/>
      <c r="JVG69" s="2"/>
      <c r="JVH69" s="2"/>
      <c r="JVI69" s="2"/>
      <c r="JVJ69" s="2"/>
      <c r="JVK69" s="2"/>
      <c r="JVL69" s="2"/>
      <c r="JVM69" s="2"/>
      <c r="JVN69" s="2"/>
      <c r="JVO69" s="2"/>
      <c r="JVP69" s="2"/>
      <c r="JVQ69" s="2"/>
      <c r="JVR69" s="2"/>
      <c r="JVS69" s="2"/>
      <c r="JVT69" s="2"/>
      <c r="JVU69" s="2"/>
      <c r="JVV69" s="2"/>
      <c r="JVW69" s="2"/>
      <c r="JVX69" s="2"/>
      <c r="JVY69" s="2"/>
      <c r="JVZ69" s="2"/>
      <c r="JWA69" s="2"/>
      <c r="JWB69" s="2"/>
      <c r="JWC69" s="2"/>
      <c r="JWD69" s="2"/>
      <c r="JWE69" s="2"/>
      <c r="JWF69" s="2"/>
      <c r="JWG69" s="2"/>
      <c r="JWH69" s="2"/>
      <c r="JWI69" s="2"/>
      <c r="JWJ69" s="2"/>
      <c r="JWK69" s="2"/>
      <c r="JWL69" s="2"/>
      <c r="JWM69" s="2"/>
      <c r="JWN69" s="2"/>
      <c r="JWO69" s="2"/>
      <c r="JWP69" s="2"/>
      <c r="JWQ69" s="2"/>
      <c r="JWR69" s="2"/>
      <c r="JWS69" s="2"/>
      <c r="JWT69" s="2"/>
      <c r="JWU69" s="2"/>
      <c r="JWV69" s="2"/>
      <c r="JWW69" s="2"/>
      <c r="JWX69" s="2"/>
      <c r="JWY69" s="2"/>
      <c r="JWZ69" s="2"/>
      <c r="JXA69" s="2"/>
      <c r="JXB69" s="2"/>
      <c r="JXC69" s="2"/>
      <c r="JXD69" s="2"/>
      <c r="JXE69" s="2"/>
      <c r="JXF69" s="2"/>
      <c r="JXG69" s="2"/>
      <c r="JXH69" s="2"/>
      <c r="JXI69" s="2"/>
      <c r="JXJ69" s="2"/>
      <c r="JXK69" s="2"/>
      <c r="JXL69" s="2"/>
      <c r="JXM69" s="2"/>
      <c r="JXN69" s="2"/>
      <c r="JXO69" s="2"/>
      <c r="JXP69" s="2"/>
      <c r="JXQ69" s="2"/>
      <c r="JXR69" s="2"/>
      <c r="JXS69" s="2"/>
      <c r="JXT69" s="2"/>
      <c r="JXU69" s="2"/>
      <c r="JXV69" s="2"/>
      <c r="JXW69" s="2"/>
      <c r="JXX69" s="2"/>
      <c r="JXY69" s="2"/>
      <c r="JXZ69" s="2"/>
      <c r="JYA69" s="2"/>
      <c r="JYB69" s="2"/>
      <c r="JYC69" s="2"/>
      <c r="JYD69" s="2"/>
      <c r="JYE69" s="2"/>
      <c r="JYF69" s="2"/>
      <c r="JYG69" s="2"/>
      <c r="JYH69" s="2"/>
      <c r="JYI69" s="2"/>
      <c r="JYJ69" s="2"/>
      <c r="JYK69" s="2"/>
      <c r="JYL69" s="2"/>
      <c r="JYM69" s="2"/>
      <c r="JYN69" s="2"/>
      <c r="JYO69" s="2"/>
      <c r="JYP69" s="2"/>
      <c r="JYQ69" s="2"/>
      <c r="JYR69" s="2"/>
      <c r="JYS69" s="2"/>
      <c r="JYT69" s="2"/>
      <c r="JYU69" s="2"/>
      <c r="JYV69" s="2"/>
      <c r="JYW69" s="2"/>
      <c r="JYX69" s="2"/>
      <c r="JYY69" s="2"/>
      <c r="JYZ69" s="2"/>
      <c r="JZA69" s="2"/>
      <c r="JZB69" s="2"/>
      <c r="JZC69" s="2"/>
      <c r="JZD69" s="2"/>
      <c r="JZE69" s="2"/>
      <c r="JZF69" s="2"/>
      <c r="JZG69" s="2"/>
      <c r="JZH69" s="2"/>
      <c r="JZI69" s="2"/>
      <c r="JZJ69" s="2"/>
      <c r="JZK69" s="2"/>
      <c r="JZL69" s="2"/>
      <c r="JZM69" s="2"/>
      <c r="JZN69" s="2"/>
      <c r="JZO69" s="2"/>
      <c r="JZP69" s="2"/>
      <c r="JZQ69" s="2"/>
      <c r="JZR69" s="2"/>
      <c r="JZS69" s="2"/>
      <c r="JZT69" s="2"/>
      <c r="JZU69" s="2"/>
      <c r="JZV69" s="2"/>
      <c r="JZW69" s="2"/>
      <c r="JZX69" s="2"/>
      <c r="JZY69" s="2"/>
      <c r="JZZ69" s="2"/>
      <c r="KAA69" s="2"/>
      <c r="KAB69" s="2"/>
      <c r="KAC69" s="2"/>
      <c r="KAD69" s="2"/>
      <c r="KAE69" s="2"/>
      <c r="KAF69" s="2"/>
      <c r="KAG69" s="2"/>
      <c r="KAH69" s="2"/>
      <c r="KAI69" s="2"/>
      <c r="KAJ69" s="2"/>
      <c r="KAK69" s="2"/>
      <c r="KAL69" s="2"/>
      <c r="KAM69" s="2"/>
      <c r="KAN69" s="2"/>
      <c r="KAO69" s="2"/>
      <c r="KAP69" s="2"/>
      <c r="KAQ69" s="2"/>
      <c r="KAR69" s="2"/>
      <c r="KAS69" s="2"/>
      <c r="KAT69" s="2"/>
      <c r="KAU69" s="2"/>
      <c r="KAV69" s="2"/>
      <c r="KAW69" s="2"/>
      <c r="KAX69" s="2"/>
      <c r="KAY69" s="2"/>
      <c r="KAZ69" s="2"/>
      <c r="KBA69" s="2"/>
      <c r="KBB69" s="2"/>
      <c r="KBC69" s="2"/>
      <c r="KBD69" s="2"/>
      <c r="KBE69" s="2"/>
      <c r="KBF69" s="2"/>
      <c r="KBG69" s="2"/>
      <c r="KBH69" s="2"/>
      <c r="KBI69" s="2"/>
      <c r="KBJ69" s="2"/>
      <c r="KBK69" s="2"/>
      <c r="KBL69" s="2"/>
      <c r="KBM69" s="2"/>
      <c r="KBN69" s="2"/>
      <c r="KBO69" s="2"/>
      <c r="KBP69" s="2"/>
      <c r="KBQ69" s="2"/>
      <c r="KBR69" s="2"/>
      <c r="KBS69" s="2"/>
      <c r="KBT69" s="2"/>
      <c r="KBU69" s="2"/>
      <c r="KBV69" s="2"/>
      <c r="KBW69" s="2"/>
      <c r="KBX69" s="2"/>
      <c r="KBY69" s="2"/>
      <c r="KBZ69" s="2"/>
      <c r="KCA69" s="2"/>
      <c r="KCB69" s="2"/>
      <c r="KCC69" s="2"/>
      <c r="KCD69" s="2"/>
      <c r="KCE69" s="2"/>
      <c r="KCF69" s="2"/>
      <c r="KCG69" s="2"/>
      <c r="KCH69" s="2"/>
      <c r="KCI69" s="2"/>
      <c r="KCJ69" s="2"/>
      <c r="KCK69" s="2"/>
      <c r="KCL69" s="2"/>
      <c r="KCM69" s="2"/>
      <c r="KCN69" s="2"/>
      <c r="KCO69" s="2"/>
      <c r="KCP69" s="2"/>
      <c r="KCQ69" s="2"/>
      <c r="KCR69" s="2"/>
      <c r="KCS69" s="2"/>
      <c r="KCT69" s="2"/>
      <c r="KCU69" s="2"/>
      <c r="KCV69" s="2"/>
      <c r="KCW69" s="2"/>
      <c r="KCX69" s="2"/>
      <c r="KCY69" s="2"/>
      <c r="KCZ69" s="2"/>
      <c r="KDA69" s="2"/>
      <c r="KDB69" s="2"/>
      <c r="KDC69" s="2"/>
      <c r="KDD69" s="2"/>
      <c r="KDE69" s="2"/>
      <c r="KDF69" s="2"/>
      <c r="KDG69" s="2"/>
      <c r="KDH69" s="2"/>
      <c r="KDI69" s="2"/>
      <c r="KDJ69" s="2"/>
      <c r="KDK69" s="2"/>
      <c r="KDL69" s="2"/>
      <c r="KDM69" s="2"/>
      <c r="KDN69" s="2"/>
      <c r="KDO69" s="2"/>
      <c r="KDP69" s="2"/>
      <c r="KDQ69" s="2"/>
      <c r="KDR69" s="2"/>
      <c r="KDS69" s="2"/>
      <c r="KDT69" s="2"/>
      <c r="KDU69" s="2"/>
      <c r="KDV69" s="2"/>
      <c r="KDW69" s="2"/>
      <c r="KDX69" s="2"/>
      <c r="KDY69" s="2"/>
      <c r="KDZ69" s="2"/>
      <c r="KEA69" s="2"/>
      <c r="KEB69" s="2"/>
      <c r="KEC69" s="2"/>
      <c r="KED69" s="2"/>
      <c r="KEE69" s="2"/>
      <c r="KEF69" s="2"/>
      <c r="KEG69" s="2"/>
      <c r="KEH69" s="2"/>
      <c r="KEI69" s="2"/>
      <c r="KEJ69" s="2"/>
      <c r="KEK69" s="2"/>
      <c r="KEL69" s="2"/>
      <c r="KEM69" s="2"/>
      <c r="KEN69" s="2"/>
      <c r="KEO69" s="2"/>
      <c r="KEP69" s="2"/>
      <c r="KEQ69" s="2"/>
      <c r="KER69" s="2"/>
      <c r="KES69" s="2"/>
      <c r="KET69" s="2"/>
      <c r="KEU69" s="2"/>
      <c r="KEV69" s="2"/>
      <c r="KEW69" s="2"/>
      <c r="KEX69" s="2"/>
      <c r="KEY69" s="2"/>
      <c r="KEZ69" s="2"/>
      <c r="KFA69" s="2"/>
      <c r="KFB69" s="2"/>
      <c r="KFC69" s="2"/>
      <c r="KFD69" s="2"/>
      <c r="KFE69" s="2"/>
      <c r="KFF69" s="2"/>
      <c r="KFG69" s="2"/>
      <c r="KFH69" s="2"/>
      <c r="KFI69" s="2"/>
      <c r="KFJ69" s="2"/>
      <c r="KFK69" s="2"/>
      <c r="KFL69" s="2"/>
      <c r="KFM69" s="2"/>
      <c r="KFN69" s="2"/>
      <c r="KFO69" s="2"/>
      <c r="KFP69" s="2"/>
      <c r="KFQ69" s="2"/>
      <c r="KFR69" s="2"/>
      <c r="KFS69" s="2"/>
      <c r="KFT69" s="2"/>
      <c r="KFU69" s="2"/>
      <c r="KFV69" s="2"/>
      <c r="KFW69" s="2"/>
      <c r="KFX69" s="2"/>
      <c r="KFY69" s="2"/>
      <c r="KFZ69" s="2"/>
      <c r="KGA69" s="2"/>
      <c r="KGB69" s="2"/>
      <c r="KGC69" s="2"/>
      <c r="KGD69" s="2"/>
      <c r="KGE69" s="2"/>
      <c r="KGF69" s="2"/>
      <c r="KGG69" s="2"/>
      <c r="KGH69" s="2"/>
      <c r="KGI69" s="2"/>
      <c r="KGJ69" s="2"/>
      <c r="KGK69" s="2"/>
      <c r="KGL69" s="2"/>
      <c r="KGM69" s="2"/>
      <c r="KGN69" s="2"/>
      <c r="KGO69" s="2"/>
      <c r="KGP69" s="2"/>
      <c r="KGQ69" s="2"/>
      <c r="KGR69" s="2"/>
      <c r="KGS69" s="2"/>
      <c r="KGT69" s="2"/>
      <c r="KGU69" s="2"/>
      <c r="KGV69" s="2"/>
      <c r="KGW69" s="2"/>
      <c r="KGX69" s="2"/>
      <c r="KGY69" s="2"/>
      <c r="KGZ69" s="2"/>
      <c r="KHA69" s="2"/>
      <c r="KHB69" s="2"/>
      <c r="KHC69" s="2"/>
      <c r="KHD69" s="2"/>
      <c r="KHE69" s="2"/>
      <c r="KHF69" s="2"/>
      <c r="KHG69" s="2"/>
      <c r="KHH69" s="2"/>
      <c r="KHI69" s="2"/>
      <c r="KHJ69" s="2"/>
      <c r="KHK69" s="2"/>
      <c r="KHL69" s="2"/>
      <c r="KHM69" s="2"/>
      <c r="KHN69" s="2"/>
      <c r="KHO69" s="2"/>
      <c r="KHP69" s="2"/>
      <c r="KHQ69" s="2"/>
      <c r="KHR69" s="2"/>
      <c r="KHS69" s="2"/>
      <c r="KHT69" s="2"/>
      <c r="KHU69" s="2"/>
      <c r="KHV69" s="2"/>
      <c r="KHW69" s="2"/>
      <c r="KHX69" s="2"/>
      <c r="KHY69" s="2"/>
      <c r="KHZ69" s="2"/>
      <c r="KIA69" s="2"/>
      <c r="KIB69" s="2"/>
      <c r="KIC69" s="2"/>
      <c r="KID69" s="2"/>
      <c r="KIE69" s="2"/>
      <c r="KIF69" s="2"/>
      <c r="KIG69" s="2"/>
      <c r="KIH69" s="2"/>
      <c r="KII69" s="2"/>
      <c r="KIJ69" s="2"/>
      <c r="KIK69" s="2"/>
      <c r="KIL69" s="2"/>
      <c r="KIM69" s="2"/>
      <c r="KIN69" s="2"/>
      <c r="KIO69" s="2"/>
      <c r="KIP69" s="2"/>
      <c r="KIQ69" s="2"/>
      <c r="KIR69" s="2"/>
      <c r="KIS69" s="2"/>
      <c r="KIT69" s="2"/>
      <c r="KIU69" s="2"/>
      <c r="KIV69" s="2"/>
      <c r="KIW69" s="2"/>
      <c r="KIX69" s="2"/>
      <c r="KIY69" s="2"/>
      <c r="KIZ69" s="2"/>
      <c r="KJA69" s="2"/>
      <c r="KJB69" s="2"/>
      <c r="KJC69" s="2"/>
      <c r="KJD69" s="2"/>
      <c r="KJE69" s="2"/>
      <c r="KJF69" s="2"/>
      <c r="KJG69" s="2"/>
      <c r="KJH69" s="2"/>
      <c r="KJI69" s="2"/>
      <c r="KJJ69" s="2"/>
      <c r="KJK69" s="2"/>
      <c r="KJL69" s="2"/>
      <c r="KJM69" s="2"/>
      <c r="KJN69" s="2"/>
      <c r="KJO69" s="2"/>
      <c r="KJP69" s="2"/>
      <c r="KJQ69" s="2"/>
      <c r="KJR69" s="2"/>
      <c r="KJS69" s="2"/>
      <c r="KJT69" s="2"/>
      <c r="KJU69" s="2"/>
      <c r="KJV69" s="2"/>
      <c r="KJW69" s="2"/>
      <c r="KJX69" s="2"/>
      <c r="KJY69" s="2"/>
      <c r="KJZ69" s="2"/>
      <c r="KKA69" s="2"/>
      <c r="KKB69" s="2"/>
      <c r="KKC69" s="2"/>
      <c r="KKD69" s="2"/>
      <c r="KKE69" s="2"/>
      <c r="KKF69" s="2"/>
      <c r="KKG69" s="2"/>
      <c r="KKH69" s="2"/>
      <c r="KKI69" s="2"/>
      <c r="KKJ69" s="2"/>
      <c r="KKK69" s="2"/>
      <c r="KKL69" s="2"/>
      <c r="KKM69" s="2"/>
      <c r="KKN69" s="2"/>
      <c r="KKO69" s="2"/>
      <c r="KKP69" s="2"/>
      <c r="KKQ69" s="2"/>
      <c r="KKR69" s="2"/>
      <c r="KKS69" s="2"/>
      <c r="KKT69" s="2"/>
      <c r="KKU69" s="2"/>
      <c r="KKV69" s="2"/>
      <c r="KKW69" s="2"/>
      <c r="KKX69" s="2"/>
      <c r="KKY69" s="2"/>
      <c r="KKZ69" s="2"/>
      <c r="KLA69" s="2"/>
      <c r="KLB69" s="2"/>
      <c r="KLC69" s="2"/>
      <c r="KLD69" s="2"/>
      <c r="KLE69" s="2"/>
      <c r="KLF69" s="2"/>
      <c r="KLG69" s="2"/>
      <c r="KLH69" s="2"/>
      <c r="KLI69" s="2"/>
      <c r="KLJ69" s="2"/>
      <c r="KLK69" s="2"/>
      <c r="KLL69" s="2"/>
      <c r="KLM69" s="2"/>
      <c r="KLN69" s="2"/>
      <c r="KLO69" s="2"/>
      <c r="KLP69" s="2"/>
      <c r="KLQ69" s="2"/>
      <c r="KLR69" s="2"/>
      <c r="KLS69" s="2"/>
      <c r="KLT69" s="2"/>
      <c r="KLU69" s="2"/>
      <c r="KLV69" s="2"/>
      <c r="KLW69" s="2"/>
      <c r="KLX69" s="2"/>
      <c r="KLY69" s="2"/>
      <c r="KLZ69" s="2"/>
      <c r="KMA69" s="2"/>
      <c r="KMB69" s="2"/>
      <c r="KMC69" s="2"/>
      <c r="KMD69" s="2"/>
      <c r="KME69" s="2"/>
      <c r="KMF69" s="2"/>
      <c r="KMG69" s="2"/>
      <c r="KMH69" s="2"/>
      <c r="KMI69" s="2"/>
      <c r="KMJ69" s="2"/>
      <c r="KMK69" s="2"/>
      <c r="KML69" s="2"/>
      <c r="KMM69" s="2"/>
      <c r="KMN69" s="2"/>
      <c r="KMO69" s="2"/>
      <c r="KMP69" s="2"/>
      <c r="KMQ69" s="2"/>
      <c r="KMR69" s="2"/>
      <c r="KMS69" s="2"/>
      <c r="KMT69" s="2"/>
      <c r="KMU69" s="2"/>
      <c r="KMV69" s="2"/>
      <c r="KMW69" s="2"/>
      <c r="KMX69" s="2"/>
      <c r="KMY69" s="2"/>
      <c r="KMZ69" s="2"/>
      <c r="KNA69" s="2"/>
      <c r="KNB69" s="2"/>
      <c r="KNC69" s="2"/>
      <c r="KND69" s="2"/>
      <c r="KNE69" s="2"/>
      <c r="KNF69" s="2"/>
      <c r="KNG69" s="2"/>
      <c r="KNH69" s="2"/>
      <c r="KNI69" s="2"/>
      <c r="KNJ69" s="2"/>
      <c r="KNK69" s="2"/>
      <c r="KNL69" s="2"/>
      <c r="KNM69" s="2"/>
      <c r="KNN69" s="2"/>
      <c r="KNO69" s="2"/>
      <c r="KNP69" s="2"/>
      <c r="KNQ69" s="2"/>
      <c r="KNR69" s="2"/>
      <c r="KNS69" s="2"/>
      <c r="KNT69" s="2"/>
      <c r="KNU69" s="2"/>
      <c r="KNV69" s="2"/>
      <c r="KNW69" s="2"/>
      <c r="KNX69" s="2"/>
      <c r="KNY69" s="2"/>
      <c r="KNZ69" s="2"/>
      <c r="KOA69" s="2"/>
      <c r="KOB69" s="2"/>
      <c r="KOC69" s="2"/>
      <c r="KOD69" s="2"/>
      <c r="KOE69" s="2"/>
      <c r="KOF69" s="2"/>
      <c r="KOG69" s="2"/>
      <c r="KOH69" s="2"/>
      <c r="KOI69" s="2"/>
      <c r="KOJ69" s="2"/>
      <c r="KOK69" s="2"/>
      <c r="KOL69" s="2"/>
      <c r="KOM69" s="2"/>
      <c r="KON69" s="2"/>
      <c r="KOO69" s="2"/>
      <c r="KOP69" s="2"/>
      <c r="KOQ69" s="2"/>
      <c r="KOR69" s="2"/>
      <c r="KOS69" s="2"/>
      <c r="KOT69" s="2"/>
      <c r="KOU69" s="2"/>
      <c r="KOV69" s="2"/>
      <c r="KOW69" s="2"/>
      <c r="KOX69" s="2"/>
      <c r="KOY69" s="2"/>
      <c r="KOZ69" s="2"/>
      <c r="KPA69" s="2"/>
      <c r="KPB69" s="2"/>
      <c r="KPC69" s="2"/>
      <c r="KPD69" s="2"/>
      <c r="KPE69" s="2"/>
      <c r="KPF69" s="2"/>
      <c r="KPG69" s="2"/>
      <c r="KPH69" s="2"/>
      <c r="KPI69" s="2"/>
      <c r="KPJ69" s="2"/>
      <c r="KPK69" s="2"/>
      <c r="KPL69" s="2"/>
      <c r="KPM69" s="2"/>
      <c r="KPN69" s="2"/>
      <c r="KPO69" s="2"/>
      <c r="KPP69" s="2"/>
      <c r="KPQ69" s="2"/>
      <c r="KPR69" s="2"/>
      <c r="KPS69" s="2"/>
      <c r="KPT69" s="2"/>
      <c r="KPU69" s="2"/>
      <c r="KPV69" s="2"/>
      <c r="KPW69" s="2"/>
      <c r="KPX69" s="2"/>
      <c r="KPY69" s="2"/>
      <c r="KPZ69" s="2"/>
      <c r="KQA69" s="2"/>
      <c r="KQB69" s="2"/>
      <c r="KQC69" s="2"/>
      <c r="KQD69" s="2"/>
      <c r="KQE69" s="2"/>
      <c r="KQF69" s="2"/>
      <c r="KQG69" s="2"/>
      <c r="KQH69" s="2"/>
      <c r="KQI69" s="2"/>
      <c r="KQJ69" s="2"/>
      <c r="KQK69" s="2"/>
      <c r="KQL69" s="2"/>
      <c r="KQM69" s="2"/>
      <c r="KQN69" s="2"/>
      <c r="KQO69" s="2"/>
      <c r="KQP69" s="2"/>
      <c r="KQQ69" s="2"/>
      <c r="KQR69" s="2"/>
      <c r="KQS69" s="2"/>
      <c r="KQT69" s="2"/>
      <c r="KQU69" s="2"/>
      <c r="KQV69" s="2"/>
      <c r="KQW69" s="2"/>
      <c r="KQX69" s="2"/>
      <c r="KQY69" s="2"/>
      <c r="KQZ69" s="2"/>
      <c r="KRA69" s="2"/>
      <c r="KRB69" s="2"/>
      <c r="KRC69" s="2"/>
      <c r="KRD69" s="2"/>
      <c r="KRE69" s="2"/>
      <c r="KRF69" s="2"/>
      <c r="KRG69" s="2"/>
      <c r="KRH69" s="2"/>
      <c r="KRI69" s="2"/>
      <c r="KRJ69" s="2"/>
      <c r="KRK69" s="2"/>
      <c r="KRL69" s="2"/>
      <c r="KRM69" s="2"/>
      <c r="KRN69" s="2"/>
      <c r="KRO69" s="2"/>
      <c r="KRP69" s="2"/>
      <c r="KRQ69" s="2"/>
      <c r="KRR69" s="2"/>
      <c r="KRS69" s="2"/>
      <c r="KRT69" s="2"/>
      <c r="KRU69" s="2"/>
      <c r="KRV69" s="2"/>
      <c r="KRW69" s="2"/>
      <c r="KRX69" s="2"/>
      <c r="KRY69" s="2"/>
      <c r="KRZ69" s="2"/>
      <c r="KSA69" s="2"/>
      <c r="KSB69" s="2"/>
      <c r="KSC69" s="2"/>
      <c r="KSD69" s="2"/>
      <c r="KSE69" s="2"/>
      <c r="KSF69" s="2"/>
      <c r="KSG69" s="2"/>
      <c r="KSH69" s="2"/>
      <c r="KSI69" s="2"/>
      <c r="KSJ69" s="2"/>
      <c r="KSK69" s="2"/>
      <c r="KSL69" s="2"/>
      <c r="KSM69" s="2"/>
      <c r="KSN69" s="2"/>
      <c r="KSO69" s="2"/>
      <c r="KSP69" s="2"/>
      <c r="KSQ69" s="2"/>
      <c r="KSR69" s="2"/>
      <c r="KSS69" s="2"/>
      <c r="KST69" s="2"/>
      <c r="KSU69" s="2"/>
      <c r="KSV69" s="2"/>
      <c r="KSW69" s="2"/>
      <c r="KSX69" s="2"/>
      <c r="KSY69" s="2"/>
      <c r="KSZ69" s="2"/>
      <c r="KTA69" s="2"/>
      <c r="KTB69" s="2"/>
      <c r="KTC69" s="2"/>
      <c r="KTD69" s="2"/>
      <c r="KTE69" s="2"/>
      <c r="KTF69" s="2"/>
      <c r="KTG69" s="2"/>
      <c r="KTH69" s="2"/>
      <c r="KTI69" s="2"/>
      <c r="KTJ69" s="2"/>
      <c r="KTK69" s="2"/>
      <c r="KTL69" s="2"/>
      <c r="KTM69" s="2"/>
      <c r="KTN69" s="2"/>
      <c r="KTO69" s="2"/>
      <c r="KTP69" s="2"/>
      <c r="KTQ69" s="2"/>
      <c r="KTR69" s="2"/>
      <c r="KTS69" s="2"/>
      <c r="KTT69" s="2"/>
      <c r="KTU69" s="2"/>
      <c r="KTV69" s="2"/>
      <c r="KTW69" s="2"/>
      <c r="KTX69" s="2"/>
      <c r="KTY69" s="2"/>
      <c r="KTZ69" s="2"/>
      <c r="KUA69" s="2"/>
      <c r="KUB69" s="2"/>
      <c r="KUC69" s="2"/>
      <c r="KUD69" s="2"/>
      <c r="KUE69" s="2"/>
      <c r="KUF69" s="2"/>
      <c r="KUG69" s="2"/>
      <c r="KUH69" s="2"/>
      <c r="KUI69" s="2"/>
      <c r="KUJ69" s="2"/>
      <c r="KUK69" s="2"/>
      <c r="KUL69" s="2"/>
      <c r="KUM69" s="2"/>
      <c r="KUN69" s="2"/>
      <c r="KUO69" s="2"/>
      <c r="KUP69" s="2"/>
      <c r="KUQ69" s="2"/>
      <c r="KUR69" s="2"/>
      <c r="KUS69" s="2"/>
      <c r="KUT69" s="2"/>
      <c r="KUU69" s="2"/>
      <c r="KUV69" s="2"/>
      <c r="KUW69" s="2"/>
      <c r="KUX69" s="2"/>
      <c r="KUY69" s="2"/>
      <c r="KUZ69" s="2"/>
      <c r="KVA69" s="2"/>
      <c r="KVB69" s="2"/>
      <c r="KVC69" s="2"/>
      <c r="KVD69" s="2"/>
      <c r="KVE69" s="2"/>
      <c r="KVF69" s="2"/>
      <c r="KVG69" s="2"/>
      <c r="KVH69" s="2"/>
      <c r="KVI69" s="2"/>
      <c r="KVJ69" s="2"/>
      <c r="KVK69" s="2"/>
      <c r="KVL69" s="2"/>
      <c r="KVM69" s="2"/>
      <c r="KVN69" s="2"/>
      <c r="KVO69" s="2"/>
      <c r="KVP69" s="2"/>
      <c r="KVQ69" s="2"/>
      <c r="KVR69" s="2"/>
      <c r="KVS69" s="2"/>
      <c r="KVT69" s="2"/>
      <c r="KVU69" s="2"/>
      <c r="KVV69" s="2"/>
      <c r="KVW69" s="2"/>
      <c r="KVX69" s="2"/>
      <c r="KVY69" s="2"/>
      <c r="KVZ69" s="2"/>
      <c r="KWA69" s="2"/>
      <c r="KWB69" s="2"/>
      <c r="KWC69" s="2"/>
      <c r="KWD69" s="2"/>
      <c r="KWE69" s="2"/>
      <c r="KWF69" s="2"/>
      <c r="KWG69" s="2"/>
      <c r="KWH69" s="2"/>
      <c r="KWI69" s="2"/>
      <c r="KWJ69" s="2"/>
      <c r="KWK69" s="2"/>
      <c r="KWL69" s="2"/>
      <c r="KWM69" s="2"/>
      <c r="KWN69" s="2"/>
      <c r="KWO69" s="2"/>
      <c r="KWP69" s="2"/>
      <c r="KWQ69" s="2"/>
      <c r="KWR69" s="2"/>
      <c r="KWS69" s="2"/>
      <c r="KWT69" s="2"/>
      <c r="KWU69" s="2"/>
      <c r="KWV69" s="2"/>
      <c r="KWW69" s="2"/>
      <c r="KWX69" s="2"/>
      <c r="KWY69" s="2"/>
      <c r="KWZ69" s="2"/>
      <c r="KXA69" s="2"/>
      <c r="KXB69" s="2"/>
      <c r="KXC69" s="2"/>
      <c r="KXD69" s="2"/>
      <c r="KXE69" s="2"/>
      <c r="KXF69" s="2"/>
      <c r="KXG69" s="2"/>
      <c r="KXH69" s="2"/>
      <c r="KXI69" s="2"/>
      <c r="KXJ69" s="2"/>
      <c r="KXK69" s="2"/>
      <c r="KXL69" s="2"/>
      <c r="KXM69" s="2"/>
      <c r="KXN69" s="2"/>
      <c r="KXO69" s="2"/>
      <c r="KXP69" s="2"/>
      <c r="KXQ69" s="2"/>
      <c r="KXR69" s="2"/>
      <c r="KXS69" s="2"/>
      <c r="KXT69" s="2"/>
      <c r="KXU69" s="2"/>
      <c r="KXV69" s="2"/>
      <c r="KXW69" s="2"/>
      <c r="KXX69" s="2"/>
      <c r="KXY69" s="2"/>
      <c r="KXZ69" s="2"/>
      <c r="KYA69" s="2"/>
      <c r="KYB69" s="2"/>
      <c r="KYC69" s="2"/>
      <c r="KYD69" s="2"/>
      <c r="KYE69" s="2"/>
      <c r="KYF69" s="2"/>
      <c r="KYG69" s="2"/>
      <c r="KYH69" s="2"/>
      <c r="KYI69" s="2"/>
      <c r="KYJ69" s="2"/>
      <c r="KYK69" s="2"/>
      <c r="KYL69" s="2"/>
      <c r="KYM69" s="2"/>
      <c r="KYN69" s="2"/>
      <c r="KYO69" s="2"/>
      <c r="KYP69" s="2"/>
      <c r="KYQ69" s="2"/>
      <c r="KYR69" s="2"/>
      <c r="KYS69" s="2"/>
      <c r="KYT69" s="2"/>
      <c r="KYU69" s="2"/>
      <c r="KYV69" s="2"/>
      <c r="KYW69" s="2"/>
      <c r="KYX69" s="2"/>
      <c r="KYY69" s="2"/>
      <c r="KYZ69" s="2"/>
      <c r="KZA69" s="2"/>
      <c r="KZB69" s="2"/>
      <c r="KZC69" s="2"/>
      <c r="KZD69" s="2"/>
      <c r="KZE69" s="2"/>
      <c r="KZF69" s="2"/>
      <c r="KZG69" s="2"/>
      <c r="KZH69" s="2"/>
      <c r="KZI69" s="2"/>
      <c r="KZJ69" s="2"/>
      <c r="KZK69" s="2"/>
      <c r="KZL69" s="2"/>
      <c r="KZM69" s="2"/>
      <c r="KZN69" s="2"/>
      <c r="KZO69" s="2"/>
      <c r="KZP69" s="2"/>
      <c r="KZQ69" s="2"/>
      <c r="KZR69" s="2"/>
      <c r="KZS69" s="2"/>
      <c r="KZT69" s="2"/>
      <c r="KZU69" s="2"/>
      <c r="KZV69" s="2"/>
      <c r="KZW69" s="2"/>
      <c r="KZX69" s="2"/>
      <c r="KZY69" s="2"/>
      <c r="KZZ69" s="2"/>
      <c r="LAA69" s="2"/>
      <c r="LAB69" s="2"/>
      <c r="LAC69" s="2"/>
      <c r="LAD69" s="2"/>
      <c r="LAE69" s="2"/>
      <c r="LAF69" s="2"/>
      <c r="LAG69" s="2"/>
      <c r="LAH69" s="2"/>
      <c r="LAI69" s="2"/>
      <c r="LAJ69" s="2"/>
      <c r="LAK69" s="2"/>
      <c r="LAL69" s="2"/>
      <c r="LAM69" s="2"/>
      <c r="LAN69" s="2"/>
      <c r="LAO69" s="2"/>
      <c r="LAP69" s="2"/>
      <c r="LAQ69" s="2"/>
      <c r="LAR69" s="2"/>
      <c r="LAS69" s="2"/>
      <c r="LAT69" s="2"/>
      <c r="LAU69" s="2"/>
      <c r="LAV69" s="2"/>
      <c r="LAW69" s="2"/>
      <c r="LAX69" s="2"/>
      <c r="LAY69" s="2"/>
      <c r="LAZ69" s="2"/>
      <c r="LBA69" s="2"/>
      <c r="LBB69" s="2"/>
      <c r="LBC69" s="2"/>
      <c r="LBD69" s="2"/>
      <c r="LBE69" s="2"/>
      <c r="LBF69" s="2"/>
      <c r="LBG69" s="2"/>
      <c r="LBH69" s="2"/>
      <c r="LBI69" s="2"/>
      <c r="LBJ69" s="2"/>
      <c r="LBK69" s="2"/>
      <c r="LBL69" s="2"/>
      <c r="LBM69" s="2"/>
      <c r="LBN69" s="2"/>
      <c r="LBO69" s="2"/>
      <c r="LBP69" s="2"/>
      <c r="LBQ69" s="2"/>
      <c r="LBR69" s="2"/>
      <c r="LBS69" s="2"/>
      <c r="LBT69" s="2"/>
      <c r="LBU69" s="2"/>
      <c r="LBV69" s="2"/>
      <c r="LBW69" s="2"/>
      <c r="LBX69" s="2"/>
      <c r="LBY69" s="2"/>
      <c r="LBZ69" s="2"/>
      <c r="LCA69" s="2"/>
      <c r="LCB69" s="2"/>
      <c r="LCC69" s="2"/>
      <c r="LCD69" s="2"/>
      <c r="LCE69" s="2"/>
      <c r="LCF69" s="2"/>
      <c r="LCG69" s="2"/>
      <c r="LCH69" s="2"/>
      <c r="LCI69" s="2"/>
      <c r="LCJ69" s="2"/>
      <c r="LCK69" s="2"/>
      <c r="LCL69" s="2"/>
      <c r="LCM69" s="2"/>
      <c r="LCN69" s="2"/>
      <c r="LCO69" s="2"/>
      <c r="LCP69" s="2"/>
      <c r="LCQ69" s="2"/>
      <c r="LCR69" s="2"/>
      <c r="LCS69" s="2"/>
      <c r="LCT69" s="2"/>
      <c r="LCU69" s="2"/>
      <c r="LCV69" s="2"/>
      <c r="LCW69" s="2"/>
      <c r="LCX69" s="2"/>
      <c r="LCY69" s="2"/>
      <c r="LCZ69" s="2"/>
      <c r="LDA69" s="2"/>
      <c r="LDB69" s="2"/>
      <c r="LDC69" s="2"/>
      <c r="LDD69" s="2"/>
      <c r="LDE69" s="2"/>
      <c r="LDF69" s="2"/>
      <c r="LDG69" s="2"/>
      <c r="LDH69" s="2"/>
      <c r="LDI69" s="2"/>
      <c r="LDJ69" s="2"/>
      <c r="LDK69" s="2"/>
      <c r="LDL69" s="2"/>
      <c r="LDM69" s="2"/>
      <c r="LDN69" s="2"/>
      <c r="LDO69" s="2"/>
      <c r="LDP69" s="2"/>
      <c r="LDQ69" s="2"/>
      <c r="LDR69" s="2"/>
      <c r="LDS69" s="2"/>
      <c r="LDT69" s="2"/>
      <c r="LDU69" s="2"/>
      <c r="LDV69" s="2"/>
      <c r="LDW69" s="2"/>
      <c r="LDX69" s="2"/>
      <c r="LDY69" s="2"/>
      <c r="LDZ69" s="2"/>
      <c r="LEA69" s="2"/>
      <c r="LEB69" s="2"/>
      <c r="LEC69" s="2"/>
      <c r="LED69" s="2"/>
      <c r="LEE69" s="2"/>
      <c r="LEF69" s="2"/>
      <c r="LEG69" s="2"/>
      <c r="LEH69" s="2"/>
      <c r="LEI69" s="2"/>
      <c r="LEJ69" s="2"/>
      <c r="LEK69" s="2"/>
      <c r="LEL69" s="2"/>
      <c r="LEM69" s="2"/>
      <c r="LEN69" s="2"/>
      <c r="LEO69" s="2"/>
      <c r="LEP69" s="2"/>
      <c r="LEQ69" s="2"/>
      <c r="LER69" s="2"/>
      <c r="LES69" s="2"/>
      <c r="LET69" s="2"/>
      <c r="LEU69" s="2"/>
      <c r="LEV69" s="2"/>
      <c r="LEW69" s="2"/>
      <c r="LEX69" s="2"/>
      <c r="LEY69" s="2"/>
      <c r="LEZ69" s="2"/>
      <c r="LFA69" s="2"/>
      <c r="LFB69" s="2"/>
      <c r="LFC69" s="2"/>
      <c r="LFD69" s="2"/>
      <c r="LFE69" s="2"/>
      <c r="LFF69" s="2"/>
      <c r="LFG69" s="2"/>
      <c r="LFH69" s="2"/>
      <c r="LFI69" s="2"/>
      <c r="LFJ69" s="2"/>
      <c r="LFK69" s="2"/>
      <c r="LFL69" s="2"/>
      <c r="LFM69" s="2"/>
      <c r="LFN69" s="2"/>
      <c r="LFO69" s="2"/>
      <c r="LFP69" s="2"/>
      <c r="LFQ69" s="2"/>
      <c r="LFR69" s="2"/>
      <c r="LFS69" s="2"/>
      <c r="LFT69" s="2"/>
      <c r="LFU69" s="2"/>
      <c r="LFV69" s="2"/>
      <c r="LFW69" s="2"/>
      <c r="LFX69" s="2"/>
      <c r="LFY69" s="2"/>
      <c r="LFZ69" s="2"/>
      <c r="LGA69" s="2"/>
      <c r="LGB69" s="2"/>
      <c r="LGC69" s="2"/>
      <c r="LGD69" s="2"/>
      <c r="LGE69" s="2"/>
      <c r="LGF69" s="2"/>
      <c r="LGG69" s="2"/>
      <c r="LGH69" s="2"/>
      <c r="LGI69" s="2"/>
      <c r="LGJ69" s="2"/>
      <c r="LGK69" s="2"/>
      <c r="LGL69" s="2"/>
      <c r="LGM69" s="2"/>
      <c r="LGN69" s="2"/>
      <c r="LGO69" s="2"/>
      <c r="LGP69" s="2"/>
      <c r="LGQ69" s="2"/>
      <c r="LGR69" s="2"/>
      <c r="LGS69" s="2"/>
      <c r="LGT69" s="2"/>
      <c r="LGU69" s="2"/>
      <c r="LGV69" s="2"/>
      <c r="LGW69" s="2"/>
      <c r="LGX69" s="2"/>
      <c r="LGY69" s="2"/>
      <c r="LGZ69" s="2"/>
      <c r="LHA69" s="2"/>
      <c r="LHB69" s="2"/>
      <c r="LHC69" s="2"/>
      <c r="LHD69" s="2"/>
      <c r="LHE69" s="2"/>
      <c r="LHF69" s="2"/>
      <c r="LHG69" s="2"/>
      <c r="LHH69" s="2"/>
      <c r="LHI69" s="2"/>
      <c r="LHJ69" s="2"/>
      <c r="LHK69" s="2"/>
      <c r="LHL69" s="2"/>
      <c r="LHM69" s="2"/>
      <c r="LHN69" s="2"/>
      <c r="LHO69" s="2"/>
      <c r="LHP69" s="2"/>
      <c r="LHQ69" s="2"/>
      <c r="LHR69" s="2"/>
      <c r="LHS69" s="2"/>
      <c r="LHT69" s="2"/>
      <c r="LHU69" s="2"/>
      <c r="LHV69" s="2"/>
      <c r="LHW69" s="2"/>
      <c r="LHX69" s="2"/>
      <c r="LHY69" s="2"/>
      <c r="LHZ69" s="2"/>
      <c r="LIA69" s="2"/>
      <c r="LIB69" s="2"/>
      <c r="LIC69" s="2"/>
      <c r="LID69" s="2"/>
      <c r="LIE69" s="2"/>
      <c r="LIF69" s="2"/>
      <c r="LIG69" s="2"/>
      <c r="LIH69" s="2"/>
      <c r="LII69" s="2"/>
      <c r="LIJ69" s="2"/>
      <c r="LIK69" s="2"/>
      <c r="LIL69" s="2"/>
      <c r="LIM69" s="2"/>
      <c r="LIN69" s="2"/>
      <c r="LIO69" s="2"/>
      <c r="LIP69" s="2"/>
      <c r="LIQ69" s="2"/>
      <c r="LIR69" s="2"/>
      <c r="LIS69" s="2"/>
      <c r="LIT69" s="2"/>
      <c r="LIU69" s="2"/>
      <c r="LIV69" s="2"/>
      <c r="LIW69" s="2"/>
      <c r="LIX69" s="2"/>
      <c r="LIY69" s="2"/>
      <c r="LIZ69" s="2"/>
      <c r="LJA69" s="2"/>
      <c r="LJB69" s="2"/>
      <c r="LJC69" s="2"/>
      <c r="LJD69" s="2"/>
      <c r="LJE69" s="2"/>
      <c r="LJF69" s="2"/>
      <c r="LJG69" s="2"/>
      <c r="LJH69" s="2"/>
      <c r="LJI69" s="2"/>
      <c r="LJJ69" s="2"/>
      <c r="LJK69" s="2"/>
      <c r="LJL69" s="2"/>
      <c r="LJM69" s="2"/>
      <c r="LJN69" s="2"/>
      <c r="LJO69" s="2"/>
      <c r="LJP69" s="2"/>
      <c r="LJQ69" s="2"/>
      <c r="LJR69" s="2"/>
      <c r="LJS69" s="2"/>
      <c r="LJT69" s="2"/>
      <c r="LJU69" s="2"/>
      <c r="LJV69" s="2"/>
      <c r="LJW69" s="2"/>
      <c r="LJX69" s="2"/>
      <c r="LJY69" s="2"/>
      <c r="LJZ69" s="2"/>
      <c r="LKA69" s="2"/>
      <c r="LKB69" s="2"/>
      <c r="LKC69" s="2"/>
      <c r="LKD69" s="2"/>
      <c r="LKE69" s="2"/>
      <c r="LKF69" s="2"/>
      <c r="LKG69" s="2"/>
      <c r="LKH69" s="2"/>
      <c r="LKI69" s="2"/>
      <c r="LKJ69" s="2"/>
      <c r="LKK69" s="2"/>
      <c r="LKL69" s="2"/>
      <c r="LKM69" s="2"/>
      <c r="LKN69" s="2"/>
      <c r="LKO69" s="2"/>
      <c r="LKP69" s="2"/>
      <c r="LKQ69" s="2"/>
      <c r="LKR69" s="2"/>
      <c r="LKS69" s="2"/>
      <c r="LKT69" s="2"/>
      <c r="LKU69" s="2"/>
      <c r="LKV69" s="2"/>
      <c r="LKW69" s="2"/>
      <c r="LKX69" s="2"/>
      <c r="LKY69" s="2"/>
      <c r="LKZ69" s="2"/>
      <c r="LLA69" s="2"/>
      <c r="LLB69" s="2"/>
      <c r="LLC69" s="2"/>
      <c r="LLD69" s="2"/>
      <c r="LLE69" s="2"/>
      <c r="LLF69" s="2"/>
      <c r="LLG69" s="2"/>
      <c r="LLH69" s="2"/>
      <c r="LLI69" s="2"/>
      <c r="LLJ69" s="2"/>
      <c r="LLK69" s="2"/>
      <c r="LLL69" s="2"/>
      <c r="LLM69" s="2"/>
      <c r="LLN69" s="2"/>
      <c r="LLO69" s="2"/>
      <c r="LLP69" s="2"/>
      <c r="LLQ69" s="2"/>
      <c r="LLR69" s="2"/>
      <c r="LLS69" s="2"/>
      <c r="LLT69" s="2"/>
      <c r="LLU69" s="2"/>
      <c r="LLV69" s="2"/>
      <c r="LLW69" s="2"/>
      <c r="LLX69" s="2"/>
      <c r="LLY69" s="2"/>
      <c r="LLZ69" s="2"/>
      <c r="LMA69" s="2"/>
      <c r="LMB69" s="2"/>
      <c r="LMC69" s="2"/>
      <c r="LMD69" s="2"/>
      <c r="LME69" s="2"/>
      <c r="LMF69" s="2"/>
      <c r="LMG69" s="2"/>
      <c r="LMH69" s="2"/>
      <c r="LMI69" s="2"/>
      <c r="LMJ69" s="2"/>
      <c r="LMK69" s="2"/>
      <c r="LML69" s="2"/>
      <c r="LMM69" s="2"/>
      <c r="LMN69" s="2"/>
      <c r="LMO69" s="2"/>
      <c r="LMP69" s="2"/>
      <c r="LMQ69" s="2"/>
      <c r="LMR69" s="2"/>
      <c r="LMS69" s="2"/>
      <c r="LMT69" s="2"/>
      <c r="LMU69" s="2"/>
      <c r="LMV69" s="2"/>
      <c r="LMW69" s="2"/>
      <c r="LMX69" s="2"/>
      <c r="LMY69" s="2"/>
      <c r="LMZ69" s="2"/>
      <c r="LNA69" s="2"/>
      <c r="LNB69" s="2"/>
      <c r="LNC69" s="2"/>
      <c r="LND69" s="2"/>
      <c r="LNE69" s="2"/>
      <c r="LNF69" s="2"/>
      <c r="LNG69" s="2"/>
      <c r="LNH69" s="2"/>
      <c r="LNI69" s="2"/>
      <c r="LNJ69" s="2"/>
      <c r="LNK69" s="2"/>
      <c r="LNL69" s="2"/>
      <c r="LNM69" s="2"/>
      <c r="LNN69" s="2"/>
      <c r="LNO69" s="2"/>
      <c r="LNP69" s="2"/>
      <c r="LNQ69" s="2"/>
      <c r="LNR69" s="2"/>
      <c r="LNS69" s="2"/>
      <c r="LNT69" s="2"/>
      <c r="LNU69" s="2"/>
      <c r="LNV69" s="2"/>
      <c r="LNW69" s="2"/>
      <c r="LNX69" s="2"/>
      <c r="LNY69" s="2"/>
      <c r="LNZ69" s="2"/>
      <c r="LOA69" s="2"/>
      <c r="LOB69" s="2"/>
      <c r="LOC69" s="2"/>
      <c r="LOD69" s="2"/>
      <c r="LOE69" s="2"/>
      <c r="LOF69" s="2"/>
      <c r="LOG69" s="2"/>
      <c r="LOH69" s="2"/>
      <c r="LOI69" s="2"/>
      <c r="LOJ69" s="2"/>
      <c r="LOK69" s="2"/>
      <c r="LOL69" s="2"/>
      <c r="LOM69" s="2"/>
      <c r="LON69" s="2"/>
      <c r="LOO69" s="2"/>
      <c r="LOP69" s="2"/>
      <c r="LOQ69" s="2"/>
      <c r="LOR69" s="2"/>
      <c r="LOS69" s="2"/>
      <c r="LOT69" s="2"/>
      <c r="LOU69" s="2"/>
      <c r="LOV69" s="2"/>
      <c r="LOW69" s="2"/>
      <c r="LOX69" s="2"/>
      <c r="LOY69" s="2"/>
      <c r="LOZ69" s="2"/>
      <c r="LPA69" s="2"/>
      <c r="LPB69" s="2"/>
      <c r="LPC69" s="2"/>
      <c r="LPD69" s="2"/>
      <c r="LPE69" s="2"/>
      <c r="LPF69" s="2"/>
      <c r="LPG69" s="2"/>
      <c r="LPH69" s="2"/>
      <c r="LPI69" s="2"/>
      <c r="LPJ69" s="2"/>
      <c r="LPK69" s="2"/>
      <c r="LPL69" s="2"/>
      <c r="LPM69" s="2"/>
      <c r="LPN69" s="2"/>
      <c r="LPO69" s="2"/>
      <c r="LPP69" s="2"/>
      <c r="LPQ69" s="2"/>
      <c r="LPR69" s="2"/>
      <c r="LPS69" s="2"/>
      <c r="LPT69" s="2"/>
      <c r="LPU69" s="2"/>
      <c r="LPV69" s="2"/>
      <c r="LPW69" s="2"/>
      <c r="LPX69" s="2"/>
      <c r="LPY69" s="2"/>
      <c r="LPZ69" s="2"/>
      <c r="LQA69" s="2"/>
      <c r="LQB69" s="2"/>
      <c r="LQC69" s="2"/>
      <c r="LQD69" s="2"/>
      <c r="LQE69" s="2"/>
      <c r="LQF69" s="2"/>
      <c r="LQG69" s="2"/>
      <c r="LQH69" s="2"/>
      <c r="LQI69" s="2"/>
      <c r="LQJ69" s="2"/>
      <c r="LQK69" s="2"/>
      <c r="LQL69" s="2"/>
      <c r="LQM69" s="2"/>
      <c r="LQN69" s="2"/>
      <c r="LQO69" s="2"/>
      <c r="LQP69" s="2"/>
      <c r="LQQ69" s="2"/>
      <c r="LQR69" s="2"/>
      <c r="LQS69" s="2"/>
      <c r="LQT69" s="2"/>
      <c r="LQU69" s="2"/>
      <c r="LQV69" s="2"/>
      <c r="LQW69" s="2"/>
      <c r="LQX69" s="2"/>
      <c r="LQY69" s="2"/>
      <c r="LQZ69" s="2"/>
      <c r="LRA69" s="2"/>
      <c r="LRB69" s="2"/>
      <c r="LRC69" s="2"/>
      <c r="LRD69" s="2"/>
      <c r="LRE69" s="2"/>
      <c r="LRF69" s="2"/>
      <c r="LRG69" s="2"/>
      <c r="LRH69" s="2"/>
      <c r="LRI69" s="2"/>
      <c r="LRJ69" s="2"/>
      <c r="LRK69" s="2"/>
      <c r="LRL69" s="2"/>
      <c r="LRM69" s="2"/>
      <c r="LRN69" s="2"/>
      <c r="LRO69" s="2"/>
      <c r="LRP69" s="2"/>
      <c r="LRQ69" s="2"/>
      <c r="LRR69" s="2"/>
      <c r="LRS69" s="2"/>
      <c r="LRT69" s="2"/>
      <c r="LRU69" s="2"/>
      <c r="LRV69" s="2"/>
      <c r="LRW69" s="2"/>
      <c r="LRX69" s="2"/>
      <c r="LRY69" s="2"/>
      <c r="LRZ69" s="2"/>
      <c r="LSA69" s="2"/>
      <c r="LSB69" s="2"/>
      <c r="LSC69" s="2"/>
      <c r="LSD69" s="2"/>
      <c r="LSE69" s="2"/>
      <c r="LSF69" s="2"/>
      <c r="LSG69" s="2"/>
      <c r="LSH69" s="2"/>
      <c r="LSI69" s="2"/>
      <c r="LSJ69" s="2"/>
      <c r="LSK69" s="2"/>
      <c r="LSL69" s="2"/>
      <c r="LSM69" s="2"/>
      <c r="LSN69" s="2"/>
      <c r="LSO69" s="2"/>
      <c r="LSP69" s="2"/>
      <c r="LSQ69" s="2"/>
      <c r="LSR69" s="2"/>
      <c r="LSS69" s="2"/>
      <c r="LST69" s="2"/>
      <c r="LSU69" s="2"/>
      <c r="LSV69" s="2"/>
      <c r="LSW69" s="2"/>
      <c r="LSX69" s="2"/>
      <c r="LSY69" s="2"/>
      <c r="LSZ69" s="2"/>
      <c r="LTA69" s="2"/>
      <c r="LTB69" s="2"/>
      <c r="LTC69" s="2"/>
      <c r="LTD69" s="2"/>
      <c r="LTE69" s="2"/>
      <c r="LTF69" s="2"/>
      <c r="LTG69" s="2"/>
      <c r="LTH69" s="2"/>
      <c r="LTI69" s="2"/>
      <c r="LTJ69" s="2"/>
      <c r="LTK69" s="2"/>
      <c r="LTL69" s="2"/>
      <c r="LTM69" s="2"/>
      <c r="LTN69" s="2"/>
      <c r="LTO69" s="2"/>
      <c r="LTP69" s="2"/>
      <c r="LTQ69" s="2"/>
      <c r="LTR69" s="2"/>
      <c r="LTS69" s="2"/>
      <c r="LTT69" s="2"/>
      <c r="LTU69" s="2"/>
      <c r="LTV69" s="2"/>
      <c r="LTW69" s="2"/>
      <c r="LTX69" s="2"/>
      <c r="LTY69" s="2"/>
      <c r="LTZ69" s="2"/>
      <c r="LUA69" s="2"/>
      <c r="LUB69" s="2"/>
      <c r="LUC69" s="2"/>
      <c r="LUD69" s="2"/>
      <c r="LUE69" s="2"/>
      <c r="LUF69" s="2"/>
      <c r="LUG69" s="2"/>
      <c r="LUH69" s="2"/>
      <c r="LUI69" s="2"/>
      <c r="LUJ69" s="2"/>
      <c r="LUK69" s="2"/>
      <c r="LUL69" s="2"/>
      <c r="LUM69" s="2"/>
      <c r="LUN69" s="2"/>
      <c r="LUO69" s="2"/>
      <c r="LUP69" s="2"/>
      <c r="LUQ69" s="2"/>
      <c r="LUR69" s="2"/>
      <c r="LUS69" s="2"/>
      <c r="LUT69" s="2"/>
      <c r="LUU69" s="2"/>
      <c r="LUV69" s="2"/>
      <c r="LUW69" s="2"/>
      <c r="LUX69" s="2"/>
      <c r="LUY69" s="2"/>
      <c r="LUZ69" s="2"/>
      <c r="LVA69" s="2"/>
      <c r="LVB69" s="2"/>
      <c r="LVC69" s="2"/>
      <c r="LVD69" s="2"/>
      <c r="LVE69" s="2"/>
      <c r="LVF69" s="2"/>
      <c r="LVG69" s="2"/>
      <c r="LVH69" s="2"/>
      <c r="LVI69" s="2"/>
      <c r="LVJ69" s="2"/>
      <c r="LVK69" s="2"/>
      <c r="LVL69" s="2"/>
      <c r="LVM69" s="2"/>
      <c r="LVN69" s="2"/>
      <c r="LVO69" s="2"/>
      <c r="LVP69" s="2"/>
      <c r="LVQ69" s="2"/>
      <c r="LVR69" s="2"/>
      <c r="LVS69" s="2"/>
      <c r="LVT69" s="2"/>
      <c r="LVU69" s="2"/>
      <c r="LVV69" s="2"/>
      <c r="LVW69" s="2"/>
      <c r="LVX69" s="2"/>
      <c r="LVY69" s="2"/>
      <c r="LVZ69" s="2"/>
      <c r="LWA69" s="2"/>
      <c r="LWB69" s="2"/>
      <c r="LWC69" s="2"/>
      <c r="LWD69" s="2"/>
      <c r="LWE69" s="2"/>
      <c r="LWF69" s="2"/>
      <c r="LWG69" s="2"/>
      <c r="LWH69" s="2"/>
      <c r="LWI69" s="2"/>
      <c r="LWJ69" s="2"/>
      <c r="LWK69" s="2"/>
      <c r="LWL69" s="2"/>
      <c r="LWM69" s="2"/>
      <c r="LWN69" s="2"/>
      <c r="LWO69" s="2"/>
      <c r="LWP69" s="2"/>
      <c r="LWQ69" s="2"/>
      <c r="LWR69" s="2"/>
      <c r="LWS69" s="2"/>
      <c r="LWT69" s="2"/>
      <c r="LWU69" s="2"/>
      <c r="LWV69" s="2"/>
      <c r="LWW69" s="2"/>
      <c r="LWX69" s="2"/>
      <c r="LWY69" s="2"/>
      <c r="LWZ69" s="2"/>
      <c r="LXA69" s="2"/>
      <c r="LXB69" s="2"/>
      <c r="LXC69" s="2"/>
      <c r="LXD69" s="2"/>
      <c r="LXE69" s="2"/>
      <c r="LXF69" s="2"/>
      <c r="LXG69" s="2"/>
      <c r="LXH69" s="2"/>
      <c r="LXI69" s="2"/>
      <c r="LXJ69" s="2"/>
      <c r="LXK69" s="2"/>
      <c r="LXL69" s="2"/>
      <c r="LXM69" s="2"/>
      <c r="LXN69" s="2"/>
      <c r="LXO69" s="2"/>
      <c r="LXP69" s="2"/>
      <c r="LXQ69" s="2"/>
      <c r="LXR69" s="2"/>
      <c r="LXS69" s="2"/>
      <c r="LXT69" s="2"/>
      <c r="LXU69" s="2"/>
      <c r="LXV69" s="2"/>
      <c r="LXW69" s="2"/>
      <c r="LXX69" s="2"/>
      <c r="LXY69" s="2"/>
      <c r="LXZ69" s="2"/>
      <c r="LYA69" s="2"/>
      <c r="LYB69" s="2"/>
      <c r="LYC69" s="2"/>
      <c r="LYD69" s="2"/>
      <c r="LYE69" s="2"/>
      <c r="LYF69" s="2"/>
      <c r="LYG69" s="2"/>
      <c r="LYH69" s="2"/>
      <c r="LYI69" s="2"/>
      <c r="LYJ69" s="2"/>
      <c r="LYK69" s="2"/>
      <c r="LYL69" s="2"/>
      <c r="LYM69" s="2"/>
      <c r="LYN69" s="2"/>
      <c r="LYO69" s="2"/>
      <c r="LYP69" s="2"/>
      <c r="LYQ69" s="2"/>
      <c r="LYR69" s="2"/>
      <c r="LYS69" s="2"/>
      <c r="LYT69" s="2"/>
      <c r="LYU69" s="2"/>
      <c r="LYV69" s="2"/>
      <c r="LYW69" s="2"/>
      <c r="LYX69" s="2"/>
      <c r="LYY69" s="2"/>
      <c r="LYZ69" s="2"/>
      <c r="LZA69" s="2"/>
      <c r="LZB69" s="2"/>
      <c r="LZC69" s="2"/>
      <c r="LZD69" s="2"/>
      <c r="LZE69" s="2"/>
      <c r="LZF69" s="2"/>
      <c r="LZG69" s="2"/>
      <c r="LZH69" s="2"/>
      <c r="LZI69" s="2"/>
      <c r="LZJ69" s="2"/>
      <c r="LZK69" s="2"/>
      <c r="LZL69" s="2"/>
      <c r="LZM69" s="2"/>
      <c r="LZN69" s="2"/>
      <c r="LZO69" s="2"/>
      <c r="LZP69" s="2"/>
      <c r="LZQ69" s="2"/>
      <c r="LZR69" s="2"/>
      <c r="LZS69" s="2"/>
      <c r="LZT69" s="2"/>
      <c r="LZU69" s="2"/>
      <c r="LZV69" s="2"/>
      <c r="LZW69" s="2"/>
      <c r="LZX69" s="2"/>
      <c r="LZY69" s="2"/>
      <c r="LZZ69" s="2"/>
      <c r="MAA69" s="2"/>
      <c r="MAB69" s="2"/>
      <c r="MAC69" s="2"/>
      <c r="MAD69" s="2"/>
      <c r="MAE69" s="2"/>
      <c r="MAF69" s="2"/>
      <c r="MAG69" s="2"/>
      <c r="MAH69" s="2"/>
      <c r="MAI69" s="2"/>
      <c r="MAJ69" s="2"/>
      <c r="MAK69" s="2"/>
      <c r="MAL69" s="2"/>
      <c r="MAM69" s="2"/>
      <c r="MAN69" s="2"/>
      <c r="MAO69" s="2"/>
      <c r="MAP69" s="2"/>
      <c r="MAQ69" s="2"/>
      <c r="MAR69" s="2"/>
      <c r="MAS69" s="2"/>
      <c r="MAT69" s="2"/>
      <c r="MAU69" s="2"/>
      <c r="MAV69" s="2"/>
      <c r="MAW69" s="2"/>
      <c r="MAX69" s="2"/>
      <c r="MAY69" s="2"/>
      <c r="MAZ69" s="2"/>
      <c r="MBA69" s="2"/>
      <c r="MBB69" s="2"/>
      <c r="MBC69" s="2"/>
      <c r="MBD69" s="2"/>
      <c r="MBE69" s="2"/>
      <c r="MBF69" s="2"/>
      <c r="MBG69" s="2"/>
      <c r="MBH69" s="2"/>
      <c r="MBI69" s="2"/>
      <c r="MBJ69" s="2"/>
      <c r="MBK69" s="2"/>
      <c r="MBL69" s="2"/>
      <c r="MBM69" s="2"/>
      <c r="MBN69" s="2"/>
      <c r="MBO69" s="2"/>
      <c r="MBP69" s="2"/>
      <c r="MBQ69" s="2"/>
      <c r="MBR69" s="2"/>
      <c r="MBS69" s="2"/>
      <c r="MBT69" s="2"/>
      <c r="MBU69" s="2"/>
      <c r="MBV69" s="2"/>
      <c r="MBW69" s="2"/>
      <c r="MBX69" s="2"/>
      <c r="MBY69" s="2"/>
      <c r="MBZ69" s="2"/>
      <c r="MCA69" s="2"/>
      <c r="MCB69" s="2"/>
      <c r="MCC69" s="2"/>
      <c r="MCD69" s="2"/>
      <c r="MCE69" s="2"/>
      <c r="MCF69" s="2"/>
      <c r="MCG69" s="2"/>
      <c r="MCH69" s="2"/>
      <c r="MCI69" s="2"/>
      <c r="MCJ69" s="2"/>
      <c r="MCK69" s="2"/>
      <c r="MCL69" s="2"/>
      <c r="MCM69" s="2"/>
      <c r="MCN69" s="2"/>
      <c r="MCO69" s="2"/>
      <c r="MCP69" s="2"/>
      <c r="MCQ69" s="2"/>
      <c r="MCR69" s="2"/>
      <c r="MCS69" s="2"/>
      <c r="MCT69" s="2"/>
      <c r="MCU69" s="2"/>
      <c r="MCV69" s="2"/>
      <c r="MCW69" s="2"/>
      <c r="MCX69" s="2"/>
      <c r="MCY69" s="2"/>
      <c r="MCZ69" s="2"/>
      <c r="MDA69" s="2"/>
      <c r="MDB69" s="2"/>
      <c r="MDC69" s="2"/>
      <c r="MDD69" s="2"/>
      <c r="MDE69" s="2"/>
      <c r="MDF69" s="2"/>
      <c r="MDG69" s="2"/>
      <c r="MDH69" s="2"/>
      <c r="MDI69" s="2"/>
      <c r="MDJ69" s="2"/>
      <c r="MDK69" s="2"/>
      <c r="MDL69" s="2"/>
      <c r="MDM69" s="2"/>
      <c r="MDN69" s="2"/>
      <c r="MDO69" s="2"/>
      <c r="MDP69" s="2"/>
      <c r="MDQ69" s="2"/>
      <c r="MDR69" s="2"/>
      <c r="MDS69" s="2"/>
      <c r="MDT69" s="2"/>
      <c r="MDU69" s="2"/>
      <c r="MDV69" s="2"/>
      <c r="MDW69" s="2"/>
      <c r="MDX69" s="2"/>
      <c r="MDY69" s="2"/>
      <c r="MDZ69" s="2"/>
      <c r="MEA69" s="2"/>
      <c r="MEB69" s="2"/>
      <c r="MEC69" s="2"/>
      <c r="MED69" s="2"/>
      <c r="MEE69" s="2"/>
      <c r="MEF69" s="2"/>
      <c r="MEG69" s="2"/>
      <c r="MEH69" s="2"/>
      <c r="MEI69" s="2"/>
      <c r="MEJ69" s="2"/>
      <c r="MEK69" s="2"/>
      <c r="MEL69" s="2"/>
      <c r="MEM69" s="2"/>
      <c r="MEN69" s="2"/>
      <c r="MEO69" s="2"/>
      <c r="MEP69" s="2"/>
      <c r="MEQ69" s="2"/>
      <c r="MER69" s="2"/>
      <c r="MES69" s="2"/>
      <c r="MET69" s="2"/>
      <c r="MEU69" s="2"/>
      <c r="MEV69" s="2"/>
      <c r="MEW69" s="2"/>
      <c r="MEX69" s="2"/>
      <c r="MEY69" s="2"/>
      <c r="MEZ69" s="2"/>
      <c r="MFA69" s="2"/>
      <c r="MFB69" s="2"/>
      <c r="MFC69" s="2"/>
      <c r="MFD69" s="2"/>
      <c r="MFE69" s="2"/>
      <c r="MFF69" s="2"/>
      <c r="MFG69" s="2"/>
      <c r="MFH69" s="2"/>
      <c r="MFI69" s="2"/>
      <c r="MFJ69" s="2"/>
      <c r="MFK69" s="2"/>
      <c r="MFL69" s="2"/>
      <c r="MFM69" s="2"/>
      <c r="MFN69" s="2"/>
      <c r="MFO69" s="2"/>
      <c r="MFP69" s="2"/>
      <c r="MFQ69" s="2"/>
      <c r="MFR69" s="2"/>
      <c r="MFS69" s="2"/>
      <c r="MFT69" s="2"/>
      <c r="MFU69" s="2"/>
      <c r="MFV69" s="2"/>
      <c r="MFW69" s="2"/>
      <c r="MFX69" s="2"/>
      <c r="MFY69" s="2"/>
      <c r="MFZ69" s="2"/>
      <c r="MGA69" s="2"/>
      <c r="MGB69" s="2"/>
      <c r="MGC69" s="2"/>
      <c r="MGD69" s="2"/>
      <c r="MGE69" s="2"/>
      <c r="MGF69" s="2"/>
      <c r="MGG69" s="2"/>
      <c r="MGH69" s="2"/>
      <c r="MGI69" s="2"/>
      <c r="MGJ69" s="2"/>
      <c r="MGK69" s="2"/>
      <c r="MGL69" s="2"/>
      <c r="MGM69" s="2"/>
      <c r="MGN69" s="2"/>
      <c r="MGO69" s="2"/>
      <c r="MGP69" s="2"/>
      <c r="MGQ69" s="2"/>
      <c r="MGR69" s="2"/>
      <c r="MGS69" s="2"/>
      <c r="MGT69" s="2"/>
      <c r="MGU69" s="2"/>
      <c r="MGV69" s="2"/>
      <c r="MGW69" s="2"/>
      <c r="MGX69" s="2"/>
      <c r="MGY69" s="2"/>
      <c r="MGZ69" s="2"/>
      <c r="MHA69" s="2"/>
      <c r="MHB69" s="2"/>
      <c r="MHC69" s="2"/>
      <c r="MHD69" s="2"/>
      <c r="MHE69" s="2"/>
      <c r="MHF69" s="2"/>
      <c r="MHG69" s="2"/>
      <c r="MHH69" s="2"/>
      <c r="MHI69" s="2"/>
      <c r="MHJ69" s="2"/>
      <c r="MHK69" s="2"/>
      <c r="MHL69" s="2"/>
      <c r="MHM69" s="2"/>
      <c r="MHN69" s="2"/>
      <c r="MHO69" s="2"/>
      <c r="MHP69" s="2"/>
      <c r="MHQ69" s="2"/>
      <c r="MHR69" s="2"/>
      <c r="MHS69" s="2"/>
      <c r="MHT69" s="2"/>
      <c r="MHU69" s="2"/>
      <c r="MHV69" s="2"/>
      <c r="MHW69" s="2"/>
      <c r="MHX69" s="2"/>
      <c r="MHY69" s="2"/>
      <c r="MHZ69" s="2"/>
      <c r="MIA69" s="2"/>
      <c r="MIB69" s="2"/>
      <c r="MIC69" s="2"/>
      <c r="MID69" s="2"/>
      <c r="MIE69" s="2"/>
      <c r="MIF69" s="2"/>
      <c r="MIG69" s="2"/>
      <c r="MIH69" s="2"/>
      <c r="MII69" s="2"/>
      <c r="MIJ69" s="2"/>
      <c r="MIK69" s="2"/>
      <c r="MIL69" s="2"/>
      <c r="MIM69" s="2"/>
      <c r="MIN69" s="2"/>
      <c r="MIO69" s="2"/>
      <c r="MIP69" s="2"/>
      <c r="MIQ69" s="2"/>
      <c r="MIR69" s="2"/>
      <c r="MIS69" s="2"/>
      <c r="MIT69" s="2"/>
      <c r="MIU69" s="2"/>
      <c r="MIV69" s="2"/>
      <c r="MIW69" s="2"/>
      <c r="MIX69" s="2"/>
      <c r="MIY69" s="2"/>
      <c r="MIZ69" s="2"/>
      <c r="MJA69" s="2"/>
      <c r="MJB69" s="2"/>
      <c r="MJC69" s="2"/>
      <c r="MJD69" s="2"/>
      <c r="MJE69" s="2"/>
      <c r="MJF69" s="2"/>
      <c r="MJG69" s="2"/>
      <c r="MJH69" s="2"/>
      <c r="MJI69" s="2"/>
      <c r="MJJ69" s="2"/>
      <c r="MJK69" s="2"/>
      <c r="MJL69" s="2"/>
      <c r="MJM69" s="2"/>
      <c r="MJN69" s="2"/>
      <c r="MJO69" s="2"/>
      <c r="MJP69" s="2"/>
      <c r="MJQ69" s="2"/>
      <c r="MJR69" s="2"/>
      <c r="MJS69" s="2"/>
      <c r="MJT69" s="2"/>
      <c r="MJU69" s="2"/>
      <c r="MJV69" s="2"/>
      <c r="MJW69" s="2"/>
      <c r="MJX69" s="2"/>
      <c r="MJY69" s="2"/>
      <c r="MJZ69" s="2"/>
      <c r="MKA69" s="2"/>
      <c r="MKB69" s="2"/>
      <c r="MKC69" s="2"/>
      <c r="MKD69" s="2"/>
      <c r="MKE69" s="2"/>
      <c r="MKF69" s="2"/>
      <c r="MKG69" s="2"/>
      <c r="MKH69" s="2"/>
      <c r="MKI69" s="2"/>
      <c r="MKJ69" s="2"/>
      <c r="MKK69" s="2"/>
      <c r="MKL69" s="2"/>
      <c r="MKM69" s="2"/>
      <c r="MKN69" s="2"/>
      <c r="MKO69" s="2"/>
      <c r="MKP69" s="2"/>
      <c r="MKQ69" s="2"/>
      <c r="MKR69" s="2"/>
      <c r="MKS69" s="2"/>
      <c r="MKT69" s="2"/>
      <c r="MKU69" s="2"/>
      <c r="MKV69" s="2"/>
      <c r="MKW69" s="2"/>
      <c r="MKX69" s="2"/>
      <c r="MKY69" s="2"/>
      <c r="MKZ69" s="2"/>
      <c r="MLA69" s="2"/>
      <c r="MLB69" s="2"/>
      <c r="MLC69" s="2"/>
      <c r="MLD69" s="2"/>
      <c r="MLE69" s="2"/>
      <c r="MLF69" s="2"/>
      <c r="MLG69" s="2"/>
      <c r="MLH69" s="2"/>
      <c r="MLI69" s="2"/>
      <c r="MLJ69" s="2"/>
      <c r="MLK69" s="2"/>
      <c r="MLL69" s="2"/>
      <c r="MLM69" s="2"/>
      <c r="MLN69" s="2"/>
      <c r="MLO69" s="2"/>
      <c r="MLP69" s="2"/>
      <c r="MLQ69" s="2"/>
      <c r="MLR69" s="2"/>
      <c r="MLS69" s="2"/>
      <c r="MLT69" s="2"/>
      <c r="MLU69" s="2"/>
      <c r="MLV69" s="2"/>
      <c r="MLW69" s="2"/>
      <c r="MLX69" s="2"/>
      <c r="MLY69" s="2"/>
      <c r="MLZ69" s="2"/>
      <c r="MMA69" s="2"/>
      <c r="MMB69" s="2"/>
      <c r="MMC69" s="2"/>
      <c r="MMD69" s="2"/>
      <c r="MME69" s="2"/>
      <c r="MMF69" s="2"/>
      <c r="MMG69" s="2"/>
      <c r="MMH69" s="2"/>
      <c r="MMI69" s="2"/>
      <c r="MMJ69" s="2"/>
      <c r="MMK69" s="2"/>
      <c r="MML69" s="2"/>
      <c r="MMM69" s="2"/>
      <c r="MMN69" s="2"/>
      <c r="MMO69" s="2"/>
      <c r="MMP69" s="2"/>
      <c r="MMQ69" s="2"/>
      <c r="MMR69" s="2"/>
      <c r="MMS69" s="2"/>
      <c r="MMT69" s="2"/>
      <c r="MMU69" s="2"/>
      <c r="MMV69" s="2"/>
      <c r="MMW69" s="2"/>
      <c r="MMX69" s="2"/>
      <c r="MMY69" s="2"/>
      <c r="MMZ69" s="2"/>
      <c r="MNA69" s="2"/>
      <c r="MNB69" s="2"/>
      <c r="MNC69" s="2"/>
      <c r="MND69" s="2"/>
      <c r="MNE69" s="2"/>
      <c r="MNF69" s="2"/>
      <c r="MNG69" s="2"/>
      <c r="MNH69" s="2"/>
      <c r="MNI69" s="2"/>
      <c r="MNJ69" s="2"/>
      <c r="MNK69" s="2"/>
      <c r="MNL69" s="2"/>
      <c r="MNM69" s="2"/>
      <c r="MNN69" s="2"/>
      <c r="MNO69" s="2"/>
      <c r="MNP69" s="2"/>
      <c r="MNQ69" s="2"/>
      <c r="MNR69" s="2"/>
      <c r="MNS69" s="2"/>
      <c r="MNT69" s="2"/>
      <c r="MNU69" s="2"/>
      <c r="MNV69" s="2"/>
      <c r="MNW69" s="2"/>
      <c r="MNX69" s="2"/>
      <c r="MNY69" s="2"/>
      <c r="MNZ69" s="2"/>
      <c r="MOA69" s="2"/>
      <c r="MOB69" s="2"/>
      <c r="MOC69" s="2"/>
      <c r="MOD69" s="2"/>
      <c r="MOE69" s="2"/>
      <c r="MOF69" s="2"/>
      <c r="MOG69" s="2"/>
      <c r="MOH69" s="2"/>
      <c r="MOI69" s="2"/>
      <c r="MOJ69" s="2"/>
      <c r="MOK69" s="2"/>
      <c r="MOL69" s="2"/>
      <c r="MOM69" s="2"/>
      <c r="MON69" s="2"/>
      <c r="MOO69" s="2"/>
      <c r="MOP69" s="2"/>
      <c r="MOQ69" s="2"/>
      <c r="MOR69" s="2"/>
      <c r="MOS69" s="2"/>
      <c r="MOT69" s="2"/>
      <c r="MOU69" s="2"/>
      <c r="MOV69" s="2"/>
      <c r="MOW69" s="2"/>
      <c r="MOX69" s="2"/>
      <c r="MOY69" s="2"/>
      <c r="MOZ69" s="2"/>
      <c r="MPA69" s="2"/>
      <c r="MPB69" s="2"/>
      <c r="MPC69" s="2"/>
      <c r="MPD69" s="2"/>
      <c r="MPE69" s="2"/>
      <c r="MPF69" s="2"/>
      <c r="MPG69" s="2"/>
      <c r="MPH69" s="2"/>
      <c r="MPI69" s="2"/>
      <c r="MPJ69" s="2"/>
      <c r="MPK69" s="2"/>
      <c r="MPL69" s="2"/>
      <c r="MPM69" s="2"/>
      <c r="MPN69" s="2"/>
      <c r="MPO69" s="2"/>
      <c r="MPP69" s="2"/>
      <c r="MPQ69" s="2"/>
      <c r="MPR69" s="2"/>
      <c r="MPS69" s="2"/>
      <c r="MPT69" s="2"/>
      <c r="MPU69" s="2"/>
      <c r="MPV69" s="2"/>
      <c r="MPW69" s="2"/>
      <c r="MPX69" s="2"/>
      <c r="MPY69" s="2"/>
      <c r="MPZ69" s="2"/>
      <c r="MQA69" s="2"/>
      <c r="MQB69" s="2"/>
      <c r="MQC69" s="2"/>
      <c r="MQD69" s="2"/>
      <c r="MQE69" s="2"/>
      <c r="MQF69" s="2"/>
      <c r="MQG69" s="2"/>
      <c r="MQH69" s="2"/>
      <c r="MQI69" s="2"/>
      <c r="MQJ69" s="2"/>
      <c r="MQK69" s="2"/>
      <c r="MQL69" s="2"/>
      <c r="MQM69" s="2"/>
      <c r="MQN69" s="2"/>
      <c r="MQO69" s="2"/>
      <c r="MQP69" s="2"/>
      <c r="MQQ69" s="2"/>
      <c r="MQR69" s="2"/>
      <c r="MQS69" s="2"/>
      <c r="MQT69" s="2"/>
      <c r="MQU69" s="2"/>
      <c r="MQV69" s="2"/>
      <c r="MQW69" s="2"/>
      <c r="MQX69" s="2"/>
      <c r="MQY69" s="2"/>
      <c r="MQZ69" s="2"/>
      <c r="MRA69" s="2"/>
      <c r="MRB69" s="2"/>
      <c r="MRC69" s="2"/>
      <c r="MRD69" s="2"/>
      <c r="MRE69" s="2"/>
      <c r="MRF69" s="2"/>
      <c r="MRG69" s="2"/>
      <c r="MRH69" s="2"/>
      <c r="MRI69" s="2"/>
      <c r="MRJ69" s="2"/>
      <c r="MRK69" s="2"/>
      <c r="MRL69" s="2"/>
      <c r="MRM69" s="2"/>
      <c r="MRN69" s="2"/>
      <c r="MRO69" s="2"/>
      <c r="MRP69" s="2"/>
      <c r="MRQ69" s="2"/>
      <c r="MRR69" s="2"/>
      <c r="MRS69" s="2"/>
      <c r="MRT69" s="2"/>
      <c r="MRU69" s="2"/>
      <c r="MRV69" s="2"/>
      <c r="MRW69" s="2"/>
      <c r="MRX69" s="2"/>
      <c r="MRY69" s="2"/>
      <c r="MRZ69" s="2"/>
      <c r="MSA69" s="2"/>
      <c r="MSB69" s="2"/>
      <c r="MSC69" s="2"/>
      <c r="MSD69" s="2"/>
      <c r="MSE69" s="2"/>
      <c r="MSF69" s="2"/>
      <c r="MSG69" s="2"/>
      <c r="MSH69" s="2"/>
      <c r="MSI69" s="2"/>
      <c r="MSJ69" s="2"/>
      <c r="MSK69" s="2"/>
      <c r="MSL69" s="2"/>
      <c r="MSM69" s="2"/>
      <c r="MSN69" s="2"/>
      <c r="MSO69" s="2"/>
      <c r="MSP69" s="2"/>
      <c r="MSQ69" s="2"/>
      <c r="MSR69" s="2"/>
      <c r="MSS69" s="2"/>
      <c r="MST69" s="2"/>
      <c r="MSU69" s="2"/>
      <c r="MSV69" s="2"/>
      <c r="MSW69" s="2"/>
      <c r="MSX69" s="2"/>
      <c r="MSY69" s="2"/>
      <c r="MSZ69" s="2"/>
      <c r="MTA69" s="2"/>
      <c r="MTB69" s="2"/>
      <c r="MTC69" s="2"/>
      <c r="MTD69" s="2"/>
      <c r="MTE69" s="2"/>
      <c r="MTF69" s="2"/>
      <c r="MTG69" s="2"/>
      <c r="MTH69" s="2"/>
      <c r="MTI69" s="2"/>
      <c r="MTJ69" s="2"/>
      <c r="MTK69" s="2"/>
      <c r="MTL69" s="2"/>
      <c r="MTM69" s="2"/>
      <c r="MTN69" s="2"/>
      <c r="MTO69" s="2"/>
      <c r="MTP69" s="2"/>
      <c r="MTQ69" s="2"/>
      <c r="MTR69" s="2"/>
      <c r="MTS69" s="2"/>
      <c r="MTT69" s="2"/>
      <c r="MTU69" s="2"/>
      <c r="MTV69" s="2"/>
      <c r="MTW69" s="2"/>
      <c r="MTX69" s="2"/>
      <c r="MTY69" s="2"/>
      <c r="MTZ69" s="2"/>
      <c r="MUA69" s="2"/>
      <c r="MUB69" s="2"/>
      <c r="MUC69" s="2"/>
      <c r="MUD69" s="2"/>
      <c r="MUE69" s="2"/>
      <c r="MUF69" s="2"/>
      <c r="MUG69" s="2"/>
      <c r="MUH69" s="2"/>
      <c r="MUI69" s="2"/>
      <c r="MUJ69" s="2"/>
      <c r="MUK69" s="2"/>
      <c r="MUL69" s="2"/>
      <c r="MUM69" s="2"/>
      <c r="MUN69" s="2"/>
      <c r="MUO69" s="2"/>
      <c r="MUP69" s="2"/>
      <c r="MUQ69" s="2"/>
      <c r="MUR69" s="2"/>
      <c r="MUS69" s="2"/>
      <c r="MUT69" s="2"/>
      <c r="MUU69" s="2"/>
      <c r="MUV69" s="2"/>
      <c r="MUW69" s="2"/>
      <c r="MUX69" s="2"/>
      <c r="MUY69" s="2"/>
      <c r="MUZ69" s="2"/>
      <c r="MVA69" s="2"/>
      <c r="MVB69" s="2"/>
      <c r="MVC69" s="2"/>
      <c r="MVD69" s="2"/>
      <c r="MVE69" s="2"/>
      <c r="MVF69" s="2"/>
      <c r="MVG69" s="2"/>
      <c r="MVH69" s="2"/>
      <c r="MVI69" s="2"/>
      <c r="MVJ69" s="2"/>
      <c r="MVK69" s="2"/>
      <c r="MVL69" s="2"/>
      <c r="MVM69" s="2"/>
      <c r="MVN69" s="2"/>
      <c r="MVO69" s="2"/>
      <c r="MVP69" s="2"/>
      <c r="MVQ69" s="2"/>
      <c r="MVR69" s="2"/>
      <c r="MVS69" s="2"/>
      <c r="MVT69" s="2"/>
      <c r="MVU69" s="2"/>
      <c r="MVV69" s="2"/>
      <c r="MVW69" s="2"/>
      <c r="MVX69" s="2"/>
      <c r="MVY69" s="2"/>
      <c r="MVZ69" s="2"/>
      <c r="MWA69" s="2"/>
      <c r="MWB69" s="2"/>
      <c r="MWC69" s="2"/>
      <c r="MWD69" s="2"/>
      <c r="MWE69" s="2"/>
      <c r="MWF69" s="2"/>
      <c r="MWG69" s="2"/>
      <c r="MWH69" s="2"/>
      <c r="MWI69" s="2"/>
      <c r="MWJ69" s="2"/>
      <c r="MWK69" s="2"/>
      <c r="MWL69" s="2"/>
      <c r="MWM69" s="2"/>
      <c r="MWN69" s="2"/>
      <c r="MWO69" s="2"/>
      <c r="MWP69" s="2"/>
      <c r="MWQ69" s="2"/>
      <c r="MWR69" s="2"/>
      <c r="MWS69" s="2"/>
      <c r="MWT69" s="2"/>
      <c r="MWU69" s="2"/>
      <c r="MWV69" s="2"/>
      <c r="MWW69" s="2"/>
      <c r="MWX69" s="2"/>
      <c r="MWY69" s="2"/>
      <c r="MWZ69" s="2"/>
      <c r="MXA69" s="2"/>
      <c r="MXB69" s="2"/>
      <c r="MXC69" s="2"/>
      <c r="MXD69" s="2"/>
      <c r="MXE69" s="2"/>
      <c r="MXF69" s="2"/>
      <c r="MXG69" s="2"/>
      <c r="MXH69" s="2"/>
      <c r="MXI69" s="2"/>
      <c r="MXJ69" s="2"/>
      <c r="MXK69" s="2"/>
      <c r="MXL69" s="2"/>
      <c r="MXM69" s="2"/>
      <c r="MXN69" s="2"/>
      <c r="MXO69" s="2"/>
      <c r="MXP69" s="2"/>
      <c r="MXQ69" s="2"/>
      <c r="MXR69" s="2"/>
      <c r="MXS69" s="2"/>
      <c r="MXT69" s="2"/>
      <c r="MXU69" s="2"/>
      <c r="MXV69" s="2"/>
      <c r="MXW69" s="2"/>
      <c r="MXX69" s="2"/>
      <c r="MXY69" s="2"/>
      <c r="MXZ69" s="2"/>
      <c r="MYA69" s="2"/>
      <c r="MYB69" s="2"/>
      <c r="MYC69" s="2"/>
      <c r="MYD69" s="2"/>
      <c r="MYE69" s="2"/>
      <c r="MYF69" s="2"/>
      <c r="MYG69" s="2"/>
      <c r="MYH69" s="2"/>
      <c r="MYI69" s="2"/>
      <c r="MYJ69" s="2"/>
      <c r="MYK69" s="2"/>
      <c r="MYL69" s="2"/>
      <c r="MYM69" s="2"/>
      <c r="MYN69" s="2"/>
      <c r="MYO69" s="2"/>
      <c r="MYP69" s="2"/>
      <c r="MYQ69" s="2"/>
      <c r="MYR69" s="2"/>
      <c r="MYS69" s="2"/>
      <c r="MYT69" s="2"/>
      <c r="MYU69" s="2"/>
      <c r="MYV69" s="2"/>
      <c r="MYW69" s="2"/>
      <c r="MYX69" s="2"/>
      <c r="MYY69" s="2"/>
      <c r="MYZ69" s="2"/>
      <c r="MZA69" s="2"/>
      <c r="MZB69" s="2"/>
      <c r="MZC69" s="2"/>
      <c r="MZD69" s="2"/>
      <c r="MZE69" s="2"/>
      <c r="MZF69" s="2"/>
      <c r="MZG69" s="2"/>
      <c r="MZH69" s="2"/>
      <c r="MZI69" s="2"/>
      <c r="MZJ69" s="2"/>
      <c r="MZK69" s="2"/>
      <c r="MZL69" s="2"/>
      <c r="MZM69" s="2"/>
      <c r="MZN69" s="2"/>
      <c r="MZO69" s="2"/>
      <c r="MZP69" s="2"/>
      <c r="MZQ69" s="2"/>
      <c r="MZR69" s="2"/>
      <c r="MZS69" s="2"/>
      <c r="MZT69" s="2"/>
      <c r="MZU69" s="2"/>
      <c r="MZV69" s="2"/>
      <c r="MZW69" s="2"/>
      <c r="MZX69" s="2"/>
      <c r="MZY69" s="2"/>
      <c r="MZZ69" s="2"/>
      <c r="NAA69" s="2"/>
      <c r="NAB69" s="2"/>
      <c r="NAC69" s="2"/>
      <c r="NAD69" s="2"/>
      <c r="NAE69" s="2"/>
      <c r="NAF69" s="2"/>
      <c r="NAG69" s="2"/>
      <c r="NAH69" s="2"/>
      <c r="NAI69" s="2"/>
      <c r="NAJ69" s="2"/>
      <c r="NAK69" s="2"/>
      <c r="NAL69" s="2"/>
      <c r="NAM69" s="2"/>
      <c r="NAN69" s="2"/>
      <c r="NAO69" s="2"/>
      <c r="NAP69" s="2"/>
      <c r="NAQ69" s="2"/>
      <c r="NAR69" s="2"/>
      <c r="NAS69" s="2"/>
      <c r="NAT69" s="2"/>
      <c r="NAU69" s="2"/>
      <c r="NAV69" s="2"/>
      <c r="NAW69" s="2"/>
      <c r="NAX69" s="2"/>
      <c r="NAY69" s="2"/>
      <c r="NAZ69" s="2"/>
      <c r="NBA69" s="2"/>
      <c r="NBB69" s="2"/>
      <c r="NBC69" s="2"/>
      <c r="NBD69" s="2"/>
      <c r="NBE69" s="2"/>
      <c r="NBF69" s="2"/>
      <c r="NBG69" s="2"/>
      <c r="NBH69" s="2"/>
      <c r="NBI69" s="2"/>
      <c r="NBJ69" s="2"/>
      <c r="NBK69" s="2"/>
      <c r="NBL69" s="2"/>
      <c r="NBM69" s="2"/>
      <c r="NBN69" s="2"/>
      <c r="NBO69" s="2"/>
      <c r="NBP69" s="2"/>
      <c r="NBQ69" s="2"/>
      <c r="NBR69" s="2"/>
      <c r="NBS69" s="2"/>
      <c r="NBT69" s="2"/>
      <c r="NBU69" s="2"/>
      <c r="NBV69" s="2"/>
      <c r="NBW69" s="2"/>
      <c r="NBX69" s="2"/>
      <c r="NBY69" s="2"/>
      <c r="NBZ69" s="2"/>
      <c r="NCA69" s="2"/>
      <c r="NCB69" s="2"/>
      <c r="NCC69" s="2"/>
      <c r="NCD69" s="2"/>
      <c r="NCE69" s="2"/>
      <c r="NCF69" s="2"/>
      <c r="NCG69" s="2"/>
      <c r="NCH69" s="2"/>
      <c r="NCI69" s="2"/>
      <c r="NCJ69" s="2"/>
      <c r="NCK69" s="2"/>
      <c r="NCL69" s="2"/>
      <c r="NCM69" s="2"/>
      <c r="NCN69" s="2"/>
      <c r="NCO69" s="2"/>
      <c r="NCP69" s="2"/>
      <c r="NCQ69" s="2"/>
      <c r="NCR69" s="2"/>
      <c r="NCS69" s="2"/>
      <c r="NCT69" s="2"/>
      <c r="NCU69" s="2"/>
      <c r="NCV69" s="2"/>
      <c r="NCW69" s="2"/>
      <c r="NCX69" s="2"/>
      <c r="NCY69" s="2"/>
      <c r="NCZ69" s="2"/>
      <c r="NDA69" s="2"/>
      <c r="NDB69" s="2"/>
      <c r="NDC69" s="2"/>
      <c r="NDD69" s="2"/>
      <c r="NDE69" s="2"/>
      <c r="NDF69" s="2"/>
      <c r="NDG69" s="2"/>
      <c r="NDH69" s="2"/>
      <c r="NDI69" s="2"/>
      <c r="NDJ69" s="2"/>
      <c r="NDK69" s="2"/>
      <c r="NDL69" s="2"/>
      <c r="NDM69" s="2"/>
      <c r="NDN69" s="2"/>
      <c r="NDO69" s="2"/>
      <c r="NDP69" s="2"/>
      <c r="NDQ69" s="2"/>
      <c r="NDR69" s="2"/>
      <c r="NDS69" s="2"/>
      <c r="NDT69" s="2"/>
      <c r="NDU69" s="2"/>
      <c r="NDV69" s="2"/>
      <c r="NDW69" s="2"/>
      <c r="NDX69" s="2"/>
      <c r="NDY69" s="2"/>
      <c r="NDZ69" s="2"/>
      <c r="NEA69" s="2"/>
      <c r="NEB69" s="2"/>
      <c r="NEC69" s="2"/>
      <c r="NED69" s="2"/>
      <c r="NEE69" s="2"/>
      <c r="NEF69" s="2"/>
      <c r="NEG69" s="2"/>
      <c r="NEH69" s="2"/>
      <c r="NEI69" s="2"/>
      <c r="NEJ69" s="2"/>
      <c r="NEK69" s="2"/>
      <c r="NEL69" s="2"/>
      <c r="NEM69" s="2"/>
      <c r="NEN69" s="2"/>
      <c r="NEO69" s="2"/>
      <c r="NEP69" s="2"/>
      <c r="NEQ69" s="2"/>
      <c r="NER69" s="2"/>
      <c r="NES69" s="2"/>
      <c r="NET69" s="2"/>
      <c r="NEU69" s="2"/>
      <c r="NEV69" s="2"/>
      <c r="NEW69" s="2"/>
      <c r="NEX69" s="2"/>
      <c r="NEY69" s="2"/>
      <c r="NEZ69" s="2"/>
      <c r="NFA69" s="2"/>
      <c r="NFB69" s="2"/>
      <c r="NFC69" s="2"/>
      <c r="NFD69" s="2"/>
      <c r="NFE69" s="2"/>
      <c r="NFF69" s="2"/>
      <c r="NFG69" s="2"/>
      <c r="NFH69" s="2"/>
      <c r="NFI69" s="2"/>
      <c r="NFJ69" s="2"/>
      <c r="NFK69" s="2"/>
      <c r="NFL69" s="2"/>
      <c r="NFM69" s="2"/>
      <c r="NFN69" s="2"/>
      <c r="NFO69" s="2"/>
      <c r="NFP69" s="2"/>
      <c r="NFQ69" s="2"/>
      <c r="NFR69" s="2"/>
      <c r="NFS69" s="2"/>
      <c r="NFT69" s="2"/>
      <c r="NFU69" s="2"/>
      <c r="NFV69" s="2"/>
      <c r="NFW69" s="2"/>
      <c r="NFX69" s="2"/>
      <c r="NFY69" s="2"/>
      <c r="NFZ69" s="2"/>
      <c r="NGA69" s="2"/>
      <c r="NGB69" s="2"/>
      <c r="NGC69" s="2"/>
      <c r="NGD69" s="2"/>
      <c r="NGE69" s="2"/>
      <c r="NGF69" s="2"/>
      <c r="NGG69" s="2"/>
      <c r="NGH69" s="2"/>
      <c r="NGI69" s="2"/>
      <c r="NGJ69" s="2"/>
      <c r="NGK69" s="2"/>
      <c r="NGL69" s="2"/>
      <c r="NGM69" s="2"/>
      <c r="NGN69" s="2"/>
      <c r="NGO69" s="2"/>
      <c r="NGP69" s="2"/>
      <c r="NGQ69" s="2"/>
      <c r="NGR69" s="2"/>
      <c r="NGS69" s="2"/>
      <c r="NGT69" s="2"/>
      <c r="NGU69" s="2"/>
      <c r="NGV69" s="2"/>
      <c r="NGW69" s="2"/>
      <c r="NGX69" s="2"/>
      <c r="NGY69" s="2"/>
      <c r="NGZ69" s="2"/>
      <c r="NHA69" s="2"/>
      <c r="NHB69" s="2"/>
      <c r="NHC69" s="2"/>
      <c r="NHD69" s="2"/>
      <c r="NHE69" s="2"/>
      <c r="NHF69" s="2"/>
      <c r="NHG69" s="2"/>
      <c r="NHH69" s="2"/>
      <c r="NHI69" s="2"/>
      <c r="NHJ69" s="2"/>
      <c r="NHK69" s="2"/>
      <c r="NHL69" s="2"/>
      <c r="NHM69" s="2"/>
      <c r="NHN69" s="2"/>
      <c r="NHO69" s="2"/>
      <c r="NHP69" s="2"/>
      <c r="NHQ69" s="2"/>
      <c r="NHR69" s="2"/>
      <c r="NHS69" s="2"/>
      <c r="NHT69" s="2"/>
      <c r="NHU69" s="2"/>
      <c r="NHV69" s="2"/>
      <c r="NHW69" s="2"/>
      <c r="NHX69" s="2"/>
      <c r="NHY69" s="2"/>
      <c r="NHZ69" s="2"/>
      <c r="NIA69" s="2"/>
      <c r="NIB69" s="2"/>
      <c r="NIC69" s="2"/>
      <c r="NID69" s="2"/>
      <c r="NIE69" s="2"/>
      <c r="NIF69" s="2"/>
      <c r="NIG69" s="2"/>
      <c r="NIH69" s="2"/>
      <c r="NII69" s="2"/>
      <c r="NIJ69" s="2"/>
      <c r="NIK69" s="2"/>
      <c r="NIL69" s="2"/>
      <c r="NIM69" s="2"/>
      <c r="NIN69" s="2"/>
      <c r="NIO69" s="2"/>
      <c r="NIP69" s="2"/>
      <c r="NIQ69" s="2"/>
      <c r="NIR69" s="2"/>
      <c r="NIS69" s="2"/>
      <c r="NIT69" s="2"/>
      <c r="NIU69" s="2"/>
      <c r="NIV69" s="2"/>
      <c r="NIW69" s="2"/>
      <c r="NIX69" s="2"/>
      <c r="NIY69" s="2"/>
      <c r="NIZ69" s="2"/>
      <c r="NJA69" s="2"/>
      <c r="NJB69" s="2"/>
      <c r="NJC69" s="2"/>
      <c r="NJD69" s="2"/>
      <c r="NJE69" s="2"/>
      <c r="NJF69" s="2"/>
      <c r="NJG69" s="2"/>
      <c r="NJH69" s="2"/>
      <c r="NJI69" s="2"/>
      <c r="NJJ69" s="2"/>
      <c r="NJK69" s="2"/>
      <c r="NJL69" s="2"/>
      <c r="NJM69" s="2"/>
      <c r="NJN69" s="2"/>
      <c r="NJO69" s="2"/>
      <c r="NJP69" s="2"/>
      <c r="NJQ69" s="2"/>
      <c r="NJR69" s="2"/>
      <c r="NJS69" s="2"/>
      <c r="NJT69" s="2"/>
      <c r="NJU69" s="2"/>
      <c r="NJV69" s="2"/>
      <c r="NJW69" s="2"/>
      <c r="NJX69" s="2"/>
      <c r="NJY69" s="2"/>
      <c r="NJZ69" s="2"/>
      <c r="NKA69" s="2"/>
      <c r="NKB69" s="2"/>
      <c r="NKC69" s="2"/>
      <c r="NKD69" s="2"/>
      <c r="NKE69" s="2"/>
      <c r="NKF69" s="2"/>
      <c r="NKG69" s="2"/>
      <c r="NKH69" s="2"/>
      <c r="NKI69" s="2"/>
      <c r="NKJ69" s="2"/>
      <c r="NKK69" s="2"/>
      <c r="NKL69" s="2"/>
      <c r="NKM69" s="2"/>
      <c r="NKN69" s="2"/>
      <c r="NKO69" s="2"/>
      <c r="NKP69" s="2"/>
      <c r="NKQ69" s="2"/>
      <c r="NKR69" s="2"/>
      <c r="NKS69" s="2"/>
      <c r="NKT69" s="2"/>
      <c r="NKU69" s="2"/>
      <c r="NKV69" s="2"/>
      <c r="NKW69" s="2"/>
      <c r="NKX69" s="2"/>
      <c r="NKY69" s="2"/>
      <c r="NKZ69" s="2"/>
      <c r="NLA69" s="2"/>
      <c r="NLB69" s="2"/>
      <c r="NLC69" s="2"/>
      <c r="NLD69" s="2"/>
      <c r="NLE69" s="2"/>
      <c r="NLF69" s="2"/>
      <c r="NLG69" s="2"/>
      <c r="NLH69" s="2"/>
      <c r="NLI69" s="2"/>
      <c r="NLJ69" s="2"/>
      <c r="NLK69" s="2"/>
      <c r="NLL69" s="2"/>
      <c r="NLM69" s="2"/>
      <c r="NLN69" s="2"/>
      <c r="NLO69" s="2"/>
      <c r="NLP69" s="2"/>
      <c r="NLQ69" s="2"/>
      <c r="NLR69" s="2"/>
      <c r="NLS69" s="2"/>
      <c r="NLT69" s="2"/>
      <c r="NLU69" s="2"/>
      <c r="NLV69" s="2"/>
      <c r="NLW69" s="2"/>
      <c r="NLX69" s="2"/>
      <c r="NLY69" s="2"/>
      <c r="NLZ69" s="2"/>
      <c r="NMA69" s="2"/>
      <c r="NMB69" s="2"/>
      <c r="NMC69" s="2"/>
      <c r="NMD69" s="2"/>
      <c r="NME69" s="2"/>
      <c r="NMF69" s="2"/>
      <c r="NMG69" s="2"/>
      <c r="NMH69" s="2"/>
      <c r="NMI69" s="2"/>
      <c r="NMJ69" s="2"/>
      <c r="NMK69" s="2"/>
      <c r="NML69" s="2"/>
      <c r="NMM69" s="2"/>
      <c r="NMN69" s="2"/>
      <c r="NMO69" s="2"/>
      <c r="NMP69" s="2"/>
      <c r="NMQ69" s="2"/>
      <c r="NMR69" s="2"/>
      <c r="NMS69" s="2"/>
      <c r="NMT69" s="2"/>
      <c r="NMU69" s="2"/>
      <c r="NMV69" s="2"/>
      <c r="NMW69" s="2"/>
      <c r="NMX69" s="2"/>
      <c r="NMY69" s="2"/>
      <c r="NMZ69" s="2"/>
      <c r="NNA69" s="2"/>
      <c r="NNB69" s="2"/>
      <c r="NNC69" s="2"/>
      <c r="NND69" s="2"/>
      <c r="NNE69" s="2"/>
      <c r="NNF69" s="2"/>
      <c r="NNG69" s="2"/>
      <c r="NNH69" s="2"/>
      <c r="NNI69" s="2"/>
      <c r="NNJ69" s="2"/>
      <c r="NNK69" s="2"/>
      <c r="NNL69" s="2"/>
      <c r="NNM69" s="2"/>
      <c r="NNN69" s="2"/>
      <c r="NNO69" s="2"/>
      <c r="NNP69" s="2"/>
      <c r="NNQ69" s="2"/>
      <c r="NNR69" s="2"/>
      <c r="NNS69" s="2"/>
      <c r="NNT69" s="2"/>
      <c r="NNU69" s="2"/>
      <c r="NNV69" s="2"/>
      <c r="NNW69" s="2"/>
      <c r="NNX69" s="2"/>
      <c r="NNY69" s="2"/>
      <c r="NNZ69" s="2"/>
      <c r="NOA69" s="2"/>
      <c r="NOB69" s="2"/>
      <c r="NOC69" s="2"/>
      <c r="NOD69" s="2"/>
      <c r="NOE69" s="2"/>
      <c r="NOF69" s="2"/>
      <c r="NOG69" s="2"/>
      <c r="NOH69" s="2"/>
      <c r="NOI69" s="2"/>
      <c r="NOJ69" s="2"/>
      <c r="NOK69" s="2"/>
      <c r="NOL69" s="2"/>
      <c r="NOM69" s="2"/>
      <c r="NON69" s="2"/>
      <c r="NOO69" s="2"/>
      <c r="NOP69" s="2"/>
      <c r="NOQ69" s="2"/>
      <c r="NOR69" s="2"/>
      <c r="NOS69" s="2"/>
      <c r="NOT69" s="2"/>
      <c r="NOU69" s="2"/>
      <c r="NOV69" s="2"/>
      <c r="NOW69" s="2"/>
      <c r="NOX69" s="2"/>
      <c r="NOY69" s="2"/>
      <c r="NOZ69" s="2"/>
      <c r="NPA69" s="2"/>
      <c r="NPB69" s="2"/>
      <c r="NPC69" s="2"/>
      <c r="NPD69" s="2"/>
      <c r="NPE69" s="2"/>
      <c r="NPF69" s="2"/>
      <c r="NPG69" s="2"/>
      <c r="NPH69" s="2"/>
      <c r="NPI69" s="2"/>
      <c r="NPJ69" s="2"/>
      <c r="NPK69" s="2"/>
      <c r="NPL69" s="2"/>
      <c r="NPM69" s="2"/>
      <c r="NPN69" s="2"/>
      <c r="NPO69" s="2"/>
      <c r="NPP69" s="2"/>
      <c r="NPQ69" s="2"/>
      <c r="NPR69" s="2"/>
      <c r="NPS69" s="2"/>
      <c r="NPT69" s="2"/>
      <c r="NPU69" s="2"/>
      <c r="NPV69" s="2"/>
      <c r="NPW69" s="2"/>
      <c r="NPX69" s="2"/>
      <c r="NPY69" s="2"/>
      <c r="NPZ69" s="2"/>
      <c r="NQA69" s="2"/>
      <c r="NQB69" s="2"/>
      <c r="NQC69" s="2"/>
      <c r="NQD69" s="2"/>
      <c r="NQE69" s="2"/>
      <c r="NQF69" s="2"/>
      <c r="NQG69" s="2"/>
      <c r="NQH69" s="2"/>
      <c r="NQI69" s="2"/>
      <c r="NQJ69" s="2"/>
      <c r="NQK69" s="2"/>
      <c r="NQL69" s="2"/>
      <c r="NQM69" s="2"/>
      <c r="NQN69" s="2"/>
      <c r="NQO69" s="2"/>
      <c r="NQP69" s="2"/>
      <c r="NQQ69" s="2"/>
      <c r="NQR69" s="2"/>
      <c r="NQS69" s="2"/>
      <c r="NQT69" s="2"/>
      <c r="NQU69" s="2"/>
      <c r="NQV69" s="2"/>
      <c r="NQW69" s="2"/>
      <c r="NQX69" s="2"/>
      <c r="NQY69" s="2"/>
      <c r="NQZ69" s="2"/>
      <c r="NRA69" s="2"/>
      <c r="NRB69" s="2"/>
      <c r="NRC69" s="2"/>
      <c r="NRD69" s="2"/>
      <c r="NRE69" s="2"/>
      <c r="NRF69" s="2"/>
      <c r="NRG69" s="2"/>
      <c r="NRH69" s="2"/>
      <c r="NRI69" s="2"/>
      <c r="NRJ69" s="2"/>
      <c r="NRK69" s="2"/>
      <c r="NRL69" s="2"/>
      <c r="NRM69" s="2"/>
      <c r="NRN69" s="2"/>
      <c r="NRO69" s="2"/>
      <c r="NRP69" s="2"/>
      <c r="NRQ69" s="2"/>
      <c r="NRR69" s="2"/>
      <c r="NRS69" s="2"/>
      <c r="NRT69" s="2"/>
      <c r="NRU69" s="2"/>
      <c r="NRV69" s="2"/>
      <c r="NRW69" s="2"/>
      <c r="NRX69" s="2"/>
      <c r="NRY69" s="2"/>
      <c r="NRZ69" s="2"/>
      <c r="NSA69" s="2"/>
      <c r="NSB69" s="2"/>
      <c r="NSC69" s="2"/>
      <c r="NSD69" s="2"/>
      <c r="NSE69" s="2"/>
      <c r="NSF69" s="2"/>
      <c r="NSG69" s="2"/>
      <c r="NSH69" s="2"/>
      <c r="NSI69" s="2"/>
      <c r="NSJ69" s="2"/>
      <c r="NSK69" s="2"/>
      <c r="NSL69" s="2"/>
      <c r="NSM69" s="2"/>
      <c r="NSN69" s="2"/>
      <c r="NSO69" s="2"/>
      <c r="NSP69" s="2"/>
      <c r="NSQ69" s="2"/>
      <c r="NSR69" s="2"/>
      <c r="NSS69" s="2"/>
      <c r="NST69" s="2"/>
      <c r="NSU69" s="2"/>
      <c r="NSV69" s="2"/>
      <c r="NSW69" s="2"/>
      <c r="NSX69" s="2"/>
      <c r="NSY69" s="2"/>
      <c r="NSZ69" s="2"/>
      <c r="NTA69" s="2"/>
      <c r="NTB69" s="2"/>
      <c r="NTC69" s="2"/>
      <c r="NTD69" s="2"/>
      <c r="NTE69" s="2"/>
      <c r="NTF69" s="2"/>
      <c r="NTG69" s="2"/>
      <c r="NTH69" s="2"/>
      <c r="NTI69" s="2"/>
      <c r="NTJ69" s="2"/>
      <c r="NTK69" s="2"/>
      <c r="NTL69" s="2"/>
      <c r="NTM69" s="2"/>
      <c r="NTN69" s="2"/>
      <c r="NTO69" s="2"/>
      <c r="NTP69" s="2"/>
      <c r="NTQ69" s="2"/>
      <c r="NTR69" s="2"/>
      <c r="NTS69" s="2"/>
      <c r="NTT69" s="2"/>
      <c r="NTU69" s="2"/>
      <c r="NTV69" s="2"/>
      <c r="NTW69" s="2"/>
      <c r="NTX69" s="2"/>
      <c r="NTY69" s="2"/>
      <c r="NTZ69" s="2"/>
      <c r="NUA69" s="2"/>
      <c r="NUB69" s="2"/>
      <c r="NUC69" s="2"/>
      <c r="NUD69" s="2"/>
      <c r="NUE69" s="2"/>
      <c r="NUF69" s="2"/>
      <c r="NUG69" s="2"/>
      <c r="NUH69" s="2"/>
      <c r="NUI69" s="2"/>
      <c r="NUJ69" s="2"/>
      <c r="NUK69" s="2"/>
      <c r="NUL69" s="2"/>
      <c r="NUM69" s="2"/>
      <c r="NUN69" s="2"/>
      <c r="NUO69" s="2"/>
      <c r="NUP69" s="2"/>
      <c r="NUQ69" s="2"/>
      <c r="NUR69" s="2"/>
      <c r="NUS69" s="2"/>
      <c r="NUT69" s="2"/>
      <c r="NUU69" s="2"/>
      <c r="NUV69" s="2"/>
      <c r="NUW69" s="2"/>
      <c r="NUX69" s="2"/>
      <c r="NUY69" s="2"/>
      <c r="NUZ69" s="2"/>
      <c r="NVA69" s="2"/>
      <c r="NVB69" s="2"/>
      <c r="NVC69" s="2"/>
      <c r="NVD69" s="2"/>
      <c r="NVE69" s="2"/>
      <c r="NVF69" s="2"/>
      <c r="NVG69" s="2"/>
      <c r="NVH69" s="2"/>
      <c r="NVI69" s="2"/>
      <c r="NVJ69" s="2"/>
      <c r="NVK69" s="2"/>
      <c r="NVL69" s="2"/>
      <c r="NVM69" s="2"/>
      <c r="NVN69" s="2"/>
      <c r="NVO69" s="2"/>
      <c r="NVP69" s="2"/>
      <c r="NVQ69" s="2"/>
      <c r="NVR69" s="2"/>
      <c r="NVS69" s="2"/>
      <c r="NVT69" s="2"/>
      <c r="NVU69" s="2"/>
      <c r="NVV69" s="2"/>
      <c r="NVW69" s="2"/>
      <c r="NVX69" s="2"/>
      <c r="NVY69" s="2"/>
      <c r="NVZ69" s="2"/>
      <c r="NWA69" s="2"/>
      <c r="NWB69" s="2"/>
      <c r="NWC69" s="2"/>
      <c r="NWD69" s="2"/>
      <c r="NWE69" s="2"/>
      <c r="NWF69" s="2"/>
      <c r="NWG69" s="2"/>
      <c r="NWH69" s="2"/>
      <c r="NWI69" s="2"/>
      <c r="NWJ69" s="2"/>
      <c r="NWK69" s="2"/>
      <c r="NWL69" s="2"/>
      <c r="NWM69" s="2"/>
      <c r="NWN69" s="2"/>
      <c r="NWO69" s="2"/>
      <c r="NWP69" s="2"/>
      <c r="NWQ69" s="2"/>
      <c r="NWR69" s="2"/>
      <c r="NWS69" s="2"/>
      <c r="NWT69" s="2"/>
      <c r="NWU69" s="2"/>
      <c r="NWV69" s="2"/>
      <c r="NWW69" s="2"/>
      <c r="NWX69" s="2"/>
      <c r="NWY69" s="2"/>
      <c r="NWZ69" s="2"/>
      <c r="NXA69" s="2"/>
      <c r="NXB69" s="2"/>
      <c r="NXC69" s="2"/>
      <c r="NXD69" s="2"/>
      <c r="NXE69" s="2"/>
      <c r="NXF69" s="2"/>
      <c r="NXG69" s="2"/>
      <c r="NXH69" s="2"/>
      <c r="NXI69" s="2"/>
      <c r="NXJ69" s="2"/>
      <c r="NXK69" s="2"/>
      <c r="NXL69" s="2"/>
      <c r="NXM69" s="2"/>
      <c r="NXN69" s="2"/>
      <c r="NXO69" s="2"/>
      <c r="NXP69" s="2"/>
      <c r="NXQ69" s="2"/>
      <c r="NXR69" s="2"/>
      <c r="NXS69" s="2"/>
      <c r="NXT69" s="2"/>
      <c r="NXU69" s="2"/>
      <c r="NXV69" s="2"/>
      <c r="NXW69" s="2"/>
      <c r="NXX69" s="2"/>
      <c r="NXY69" s="2"/>
      <c r="NXZ69" s="2"/>
      <c r="NYA69" s="2"/>
      <c r="NYB69" s="2"/>
      <c r="NYC69" s="2"/>
      <c r="NYD69" s="2"/>
      <c r="NYE69" s="2"/>
      <c r="NYF69" s="2"/>
      <c r="NYG69" s="2"/>
      <c r="NYH69" s="2"/>
      <c r="NYI69" s="2"/>
      <c r="NYJ69" s="2"/>
      <c r="NYK69" s="2"/>
      <c r="NYL69" s="2"/>
      <c r="NYM69" s="2"/>
      <c r="NYN69" s="2"/>
      <c r="NYO69" s="2"/>
      <c r="NYP69" s="2"/>
      <c r="NYQ69" s="2"/>
      <c r="NYR69" s="2"/>
      <c r="NYS69" s="2"/>
      <c r="NYT69" s="2"/>
      <c r="NYU69" s="2"/>
      <c r="NYV69" s="2"/>
      <c r="NYW69" s="2"/>
      <c r="NYX69" s="2"/>
      <c r="NYY69" s="2"/>
      <c r="NYZ69" s="2"/>
      <c r="NZA69" s="2"/>
      <c r="NZB69" s="2"/>
      <c r="NZC69" s="2"/>
      <c r="NZD69" s="2"/>
      <c r="NZE69" s="2"/>
      <c r="NZF69" s="2"/>
      <c r="NZG69" s="2"/>
      <c r="NZH69" s="2"/>
      <c r="NZI69" s="2"/>
      <c r="NZJ69" s="2"/>
      <c r="NZK69" s="2"/>
      <c r="NZL69" s="2"/>
      <c r="NZM69" s="2"/>
      <c r="NZN69" s="2"/>
      <c r="NZO69" s="2"/>
      <c r="NZP69" s="2"/>
      <c r="NZQ69" s="2"/>
      <c r="NZR69" s="2"/>
      <c r="NZS69" s="2"/>
      <c r="NZT69" s="2"/>
      <c r="NZU69" s="2"/>
      <c r="NZV69" s="2"/>
      <c r="NZW69" s="2"/>
      <c r="NZX69" s="2"/>
      <c r="NZY69" s="2"/>
      <c r="NZZ69" s="2"/>
      <c r="OAA69" s="2"/>
      <c r="OAB69" s="2"/>
      <c r="OAC69" s="2"/>
      <c r="OAD69" s="2"/>
      <c r="OAE69" s="2"/>
      <c r="OAF69" s="2"/>
      <c r="OAG69" s="2"/>
      <c r="OAH69" s="2"/>
      <c r="OAI69" s="2"/>
      <c r="OAJ69" s="2"/>
      <c r="OAK69" s="2"/>
      <c r="OAL69" s="2"/>
      <c r="OAM69" s="2"/>
      <c r="OAN69" s="2"/>
      <c r="OAO69" s="2"/>
      <c r="OAP69" s="2"/>
      <c r="OAQ69" s="2"/>
      <c r="OAR69" s="2"/>
      <c r="OAS69" s="2"/>
      <c r="OAT69" s="2"/>
      <c r="OAU69" s="2"/>
      <c r="OAV69" s="2"/>
      <c r="OAW69" s="2"/>
      <c r="OAX69" s="2"/>
      <c r="OAY69" s="2"/>
      <c r="OAZ69" s="2"/>
      <c r="OBA69" s="2"/>
      <c r="OBB69" s="2"/>
      <c r="OBC69" s="2"/>
      <c r="OBD69" s="2"/>
      <c r="OBE69" s="2"/>
      <c r="OBF69" s="2"/>
      <c r="OBG69" s="2"/>
      <c r="OBH69" s="2"/>
      <c r="OBI69" s="2"/>
      <c r="OBJ69" s="2"/>
      <c r="OBK69" s="2"/>
      <c r="OBL69" s="2"/>
      <c r="OBM69" s="2"/>
      <c r="OBN69" s="2"/>
      <c r="OBO69" s="2"/>
      <c r="OBP69" s="2"/>
      <c r="OBQ69" s="2"/>
      <c r="OBR69" s="2"/>
      <c r="OBS69" s="2"/>
      <c r="OBT69" s="2"/>
      <c r="OBU69" s="2"/>
      <c r="OBV69" s="2"/>
      <c r="OBW69" s="2"/>
      <c r="OBX69" s="2"/>
      <c r="OBY69" s="2"/>
      <c r="OBZ69" s="2"/>
      <c r="OCA69" s="2"/>
      <c r="OCB69" s="2"/>
      <c r="OCC69" s="2"/>
      <c r="OCD69" s="2"/>
      <c r="OCE69" s="2"/>
      <c r="OCF69" s="2"/>
      <c r="OCG69" s="2"/>
      <c r="OCH69" s="2"/>
      <c r="OCI69" s="2"/>
      <c r="OCJ69" s="2"/>
      <c r="OCK69" s="2"/>
      <c r="OCL69" s="2"/>
      <c r="OCM69" s="2"/>
      <c r="OCN69" s="2"/>
      <c r="OCO69" s="2"/>
      <c r="OCP69" s="2"/>
      <c r="OCQ69" s="2"/>
      <c r="OCR69" s="2"/>
      <c r="OCS69" s="2"/>
      <c r="OCT69" s="2"/>
      <c r="OCU69" s="2"/>
      <c r="OCV69" s="2"/>
      <c r="OCW69" s="2"/>
      <c r="OCX69" s="2"/>
      <c r="OCY69" s="2"/>
      <c r="OCZ69" s="2"/>
      <c r="ODA69" s="2"/>
      <c r="ODB69" s="2"/>
      <c r="ODC69" s="2"/>
      <c r="ODD69" s="2"/>
      <c r="ODE69" s="2"/>
      <c r="ODF69" s="2"/>
      <c r="ODG69" s="2"/>
      <c r="ODH69" s="2"/>
      <c r="ODI69" s="2"/>
      <c r="ODJ69" s="2"/>
      <c r="ODK69" s="2"/>
      <c r="ODL69" s="2"/>
      <c r="ODM69" s="2"/>
      <c r="ODN69" s="2"/>
      <c r="ODO69" s="2"/>
      <c r="ODP69" s="2"/>
      <c r="ODQ69" s="2"/>
      <c r="ODR69" s="2"/>
      <c r="ODS69" s="2"/>
      <c r="ODT69" s="2"/>
      <c r="ODU69" s="2"/>
      <c r="ODV69" s="2"/>
      <c r="ODW69" s="2"/>
      <c r="ODX69" s="2"/>
      <c r="ODY69" s="2"/>
      <c r="ODZ69" s="2"/>
      <c r="OEA69" s="2"/>
      <c r="OEB69" s="2"/>
      <c r="OEC69" s="2"/>
      <c r="OED69" s="2"/>
      <c r="OEE69" s="2"/>
      <c r="OEF69" s="2"/>
      <c r="OEG69" s="2"/>
      <c r="OEH69" s="2"/>
      <c r="OEI69" s="2"/>
      <c r="OEJ69" s="2"/>
      <c r="OEK69" s="2"/>
      <c r="OEL69" s="2"/>
      <c r="OEM69" s="2"/>
      <c r="OEN69" s="2"/>
      <c r="OEO69" s="2"/>
      <c r="OEP69" s="2"/>
      <c r="OEQ69" s="2"/>
      <c r="OER69" s="2"/>
      <c r="OES69" s="2"/>
      <c r="OET69" s="2"/>
      <c r="OEU69" s="2"/>
      <c r="OEV69" s="2"/>
      <c r="OEW69" s="2"/>
      <c r="OEX69" s="2"/>
      <c r="OEY69" s="2"/>
      <c r="OEZ69" s="2"/>
      <c r="OFA69" s="2"/>
      <c r="OFB69" s="2"/>
      <c r="OFC69" s="2"/>
      <c r="OFD69" s="2"/>
      <c r="OFE69" s="2"/>
      <c r="OFF69" s="2"/>
      <c r="OFG69" s="2"/>
      <c r="OFH69" s="2"/>
      <c r="OFI69" s="2"/>
      <c r="OFJ69" s="2"/>
      <c r="OFK69" s="2"/>
      <c r="OFL69" s="2"/>
      <c r="OFM69" s="2"/>
      <c r="OFN69" s="2"/>
      <c r="OFO69" s="2"/>
      <c r="OFP69" s="2"/>
      <c r="OFQ69" s="2"/>
      <c r="OFR69" s="2"/>
      <c r="OFS69" s="2"/>
      <c r="OFT69" s="2"/>
      <c r="OFU69" s="2"/>
      <c r="OFV69" s="2"/>
      <c r="OFW69" s="2"/>
      <c r="OFX69" s="2"/>
      <c r="OFY69" s="2"/>
      <c r="OFZ69" s="2"/>
      <c r="OGA69" s="2"/>
      <c r="OGB69" s="2"/>
      <c r="OGC69" s="2"/>
      <c r="OGD69" s="2"/>
      <c r="OGE69" s="2"/>
      <c r="OGF69" s="2"/>
      <c r="OGG69" s="2"/>
      <c r="OGH69" s="2"/>
      <c r="OGI69" s="2"/>
      <c r="OGJ69" s="2"/>
      <c r="OGK69" s="2"/>
      <c r="OGL69" s="2"/>
      <c r="OGM69" s="2"/>
      <c r="OGN69" s="2"/>
      <c r="OGO69" s="2"/>
      <c r="OGP69" s="2"/>
      <c r="OGQ69" s="2"/>
      <c r="OGR69" s="2"/>
      <c r="OGS69" s="2"/>
      <c r="OGT69" s="2"/>
      <c r="OGU69" s="2"/>
      <c r="OGV69" s="2"/>
      <c r="OGW69" s="2"/>
      <c r="OGX69" s="2"/>
      <c r="OGY69" s="2"/>
      <c r="OGZ69" s="2"/>
      <c r="OHA69" s="2"/>
      <c r="OHB69" s="2"/>
      <c r="OHC69" s="2"/>
      <c r="OHD69" s="2"/>
      <c r="OHE69" s="2"/>
      <c r="OHF69" s="2"/>
      <c r="OHG69" s="2"/>
      <c r="OHH69" s="2"/>
      <c r="OHI69" s="2"/>
      <c r="OHJ69" s="2"/>
      <c r="OHK69" s="2"/>
      <c r="OHL69" s="2"/>
      <c r="OHM69" s="2"/>
      <c r="OHN69" s="2"/>
      <c r="OHO69" s="2"/>
      <c r="OHP69" s="2"/>
      <c r="OHQ69" s="2"/>
      <c r="OHR69" s="2"/>
      <c r="OHS69" s="2"/>
      <c r="OHT69" s="2"/>
      <c r="OHU69" s="2"/>
      <c r="OHV69" s="2"/>
      <c r="OHW69" s="2"/>
      <c r="OHX69" s="2"/>
      <c r="OHY69" s="2"/>
      <c r="OHZ69" s="2"/>
      <c r="OIA69" s="2"/>
      <c r="OIB69" s="2"/>
      <c r="OIC69" s="2"/>
      <c r="OID69" s="2"/>
      <c r="OIE69" s="2"/>
      <c r="OIF69" s="2"/>
      <c r="OIG69" s="2"/>
      <c r="OIH69" s="2"/>
      <c r="OII69" s="2"/>
      <c r="OIJ69" s="2"/>
      <c r="OIK69" s="2"/>
      <c r="OIL69" s="2"/>
      <c r="OIM69" s="2"/>
      <c r="OIN69" s="2"/>
      <c r="OIO69" s="2"/>
      <c r="OIP69" s="2"/>
      <c r="OIQ69" s="2"/>
      <c r="OIR69" s="2"/>
      <c r="OIS69" s="2"/>
      <c r="OIT69" s="2"/>
      <c r="OIU69" s="2"/>
      <c r="OIV69" s="2"/>
      <c r="OIW69" s="2"/>
      <c r="OIX69" s="2"/>
      <c r="OIY69" s="2"/>
      <c r="OIZ69" s="2"/>
      <c r="OJA69" s="2"/>
      <c r="OJB69" s="2"/>
      <c r="OJC69" s="2"/>
      <c r="OJD69" s="2"/>
      <c r="OJE69" s="2"/>
      <c r="OJF69" s="2"/>
      <c r="OJG69" s="2"/>
      <c r="OJH69" s="2"/>
      <c r="OJI69" s="2"/>
      <c r="OJJ69" s="2"/>
      <c r="OJK69" s="2"/>
      <c r="OJL69" s="2"/>
      <c r="OJM69" s="2"/>
      <c r="OJN69" s="2"/>
      <c r="OJO69" s="2"/>
      <c r="OJP69" s="2"/>
      <c r="OJQ69" s="2"/>
      <c r="OJR69" s="2"/>
      <c r="OJS69" s="2"/>
      <c r="OJT69" s="2"/>
      <c r="OJU69" s="2"/>
      <c r="OJV69" s="2"/>
      <c r="OJW69" s="2"/>
      <c r="OJX69" s="2"/>
      <c r="OJY69" s="2"/>
      <c r="OJZ69" s="2"/>
      <c r="OKA69" s="2"/>
      <c r="OKB69" s="2"/>
      <c r="OKC69" s="2"/>
      <c r="OKD69" s="2"/>
      <c r="OKE69" s="2"/>
      <c r="OKF69" s="2"/>
      <c r="OKG69" s="2"/>
      <c r="OKH69" s="2"/>
      <c r="OKI69" s="2"/>
      <c r="OKJ69" s="2"/>
      <c r="OKK69" s="2"/>
      <c r="OKL69" s="2"/>
      <c r="OKM69" s="2"/>
      <c r="OKN69" s="2"/>
      <c r="OKO69" s="2"/>
      <c r="OKP69" s="2"/>
      <c r="OKQ69" s="2"/>
      <c r="OKR69" s="2"/>
      <c r="OKS69" s="2"/>
      <c r="OKT69" s="2"/>
      <c r="OKU69" s="2"/>
      <c r="OKV69" s="2"/>
      <c r="OKW69" s="2"/>
      <c r="OKX69" s="2"/>
      <c r="OKY69" s="2"/>
      <c r="OKZ69" s="2"/>
      <c r="OLA69" s="2"/>
      <c r="OLB69" s="2"/>
      <c r="OLC69" s="2"/>
      <c r="OLD69" s="2"/>
      <c r="OLE69" s="2"/>
      <c r="OLF69" s="2"/>
      <c r="OLG69" s="2"/>
      <c r="OLH69" s="2"/>
      <c r="OLI69" s="2"/>
      <c r="OLJ69" s="2"/>
      <c r="OLK69" s="2"/>
      <c r="OLL69" s="2"/>
      <c r="OLM69" s="2"/>
      <c r="OLN69" s="2"/>
      <c r="OLO69" s="2"/>
      <c r="OLP69" s="2"/>
      <c r="OLQ69" s="2"/>
      <c r="OLR69" s="2"/>
      <c r="OLS69" s="2"/>
      <c r="OLT69" s="2"/>
      <c r="OLU69" s="2"/>
      <c r="OLV69" s="2"/>
      <c r="OLW69" s="2"/>
      <c r="OLX69" s="2"/>
      <c r="OLY69" s="2"/>
      <c r="OLZ69" s="2"/>
      <c r="OMA69" s="2"/>
      <c r="OMB69" s="2"/>
      <c r="OMC69" s="2"/>
      <c r="OMD69" s="2"/>
      <c r="OME69" s="2"/>
      <c r="OMF69" s="2"/>
      <c r="OMG69" s="2"/>
      <c r="OMH69" s="2"/>
      <c r="OMI69" s="2"/>
      <c r="OMJ69" s="2"/>
      <c r="OMK69" s="2"/>
      <c r="OML69" s="2"/>
      <c r="OMM69" s="2"/>
      <c r="OMN69" s="2"/>
      <c r="OMO69" s="2"/>
      <c r="OMP69" s="2"/>
      <c r="OMQ69" s="2"/>
      <c r="OMR69" s="2"/>
      <c r="OMS69" s="2"/>
      <c r="OMT69" s="2"/>
      <c r="OMU69" s="2"/>
      <c r="OMV69" s="2"/>
      <c r="OMW69" s="2"/>
      <c r="OMX69" s="2"/>
      <c r="OMY69" s="2"/>
      <c r="OMZ69" s="2"/>
      <c r="ONA69" s="2"/>
      <c r="ONB69" s="2"/>
      <c r="ONC69" s="2"/>
      <c r="OND69" s="2"/>
      <c r="ONE69" s="2"/>
      <c r="ONF69" s="2"/>
      <c r="ONG69" s="2"/>
      <c r="ONH69" s="2"/>
      <c r="ONI69" s="2"/>
      <c r="ONJ69" s="2"/>
      <c r="ONK69" s="2"/>
      <c r="ONL69" s="2"/>
      <c r="ONM69" s="2"/>
      <c r="ONN69" s="2"/>
      <c r="ONO69" s="2"/>
      <c r="ONP69" s="2"/>
      <c r="ONQ69" s="2"/>
      <c r="ONR69" s="2"/>
      <c r="ONS69" s="2"/>
      <c r="ONT69" s="2"/>
      <c r="ONU69" s="2"/>
      <c r="ONV69" s="2"/>
      <c r="ONW69" s="2"/>
      <c r="ONX69" s="2"/>
      <c r="ONY69" s="2"/>
      <c r="ONZ69" s="2"/>
      <c r="OOA69" s="2"/>
      <c r="OOB69" s="2"/>
      <c r="OOC69" s="2"/>
      <c r="OOD69" s="2"/>
      <c r="OOE69" s="2"/>
      <c r="OOF69" s="2"/>
      <c r="OOG69" s="2"/>
      <c r="OOH69" s="2"/>
      <c r="OOI69" s="2"/>
      <c r="OOJ69" s="2"/>
      <c r="OOK69" s="2"/>
      <c r="OOL69" s="2"/>
      <c r="OOM69" s="2"/>
      <c r="OON69" s="2"/>
      <c r="OOO69" s="2"/>
      <c r="OOP69" s="2"/>
      <c r="OOQ69" s="2"/>
      <c r="OOR69" s="2"/>
      <c r="OOS69" s="2"/>
      <c r="OOT69" s="2"/>
      <c r="OOU69" s="2"/>
      <c r="OOV69" s="2"/>
      <c r="OOW69" s="2"/>
      <c r="OOX69" s="2"/>
      <c r="OOY69" s="2"/>
      <c r="OOZ69" s="2"/>
      <c r="OPA69" s="2"/>
      <c r="OPB69" s="2"/>
      <c r="OPC69" s="2"/>
      <c r="OPD69" s="2"/>
      <c r="OPE69" s="2"/>
      <c r="OPF69" s="2"/>
      <c r="OPG69" s="2"/>
      <c r="OPH69" s="2"/>
      <c r="OPI69" s="2"/>
      <c r="OPJ69" s="2"/>
      <c r="OPK69" s="2"/>
      <c r="OPL69" s="2"/>
      <c r="OPM69" s="2"/>
      <c r="OPN69" s="2"/>
      <c r="OPO69" s="2"/>
      <c r="OPP69" s="2"/>
      <c r="OPQ69" s="2"/>
      <c r="OPR69" s="2"/>
      <c r="OPS69" s="2"/>
      <c r="OPT69" s="2"/>
      <c r="OPU69" s="2"/>
      <c r="OPV69" s="2"/>
      <c r="OPW69" s="2"/>
      <c r="OPX69" s="2"/>
      <c r="OPY69" s="2"/>
      <c r="OPZ69" s="2"/>
      <c r="OQA69" s="2"/>
      <c r="OQB69" s="2"/>
      <c r="OQC69" s="2"/>
      <c r="OQD69" s="2"/>
      <c r="OQE69" s="2"/>
      <c r="OQF69" s="2"/>
      <c r="OQG69" s="2"/>
      <c r="OQH69" s="2"/>
      <c r="OQI69" s="2"/>
      <c r="OQJ69" s="2"/>
      <c r="OQK69" s="2"/>
      <c r="OQL69" s="2"/>
      <c r="OQM69" s="2"/>
      <c r="OQN69" s="2"/>
      <c r="OQO69" s="2"/>
      <c r="OQP69" s="2"/>
      <c r="OQQ69" s="2"/>
      <c r="OQR69" s="2"/>
      <c r="OQS69" s="2"/>
      <c r="OQT69" s="2"/>
      <c r="OQU69" s="2"/>
      <c r="OQV69" s="2"/>
      <c r="OQW69" s="2"/>
      <c r="OQX69" s="2"/>
      <c r="OQY69" s="2"/>
      <c r="OQZ69" s="2"/>
      <c r="ORA69" s="2"/>
      <c r="ORB69" s="2"/>
      <c r="ORC69" s="2"/>
      <c r="ORD69" s="2"/>
      <c r="ORE69" s="2"/>
      <c r="ORF69" s="2"/>
      <c r="ORG69" s="2"/>
      <c r="ORH69" s="2"/>
      <c r="ORI69" s="2"/>
      <c r="ORJ69" s="2"/>
      <c r="ORK69" s="2"/>
      <c r="ORL69" s="2"/>
      <c r="ORM69" s="2"/>
      <c r="ORN69" s="2"/>
      <c r="ORO69" s="2"/>
      <c r="ORP69" s="2"/>
      <c r="ORQ69" s="2"/>
      <c r="ORR69" s="2"/>
      <c r="ORS69" s="2"/>
      <c r="ORT69" s="2"/>
      <c r="ORU69" s="2"/>
      <c r="ORV69" s="2"/>
      <c r="ORW69" s="2"/>
      <c r="ORX69" s="2"/>
      <c r="ORY69" s="2"/>
      <c r="ORZ69" s="2"/>
      <c r="OSA69" s="2"/>
      <c r="OSB69" s="2"/>
      <c r="OSC69" s="2"/>
      <c r="OSD69" s="2"/>
      <c r="OSE69" s="2"/>
      <c r="OSF69" s="2"/>
      <c r="OSG69" s="2"/>
      <c r="OSH69" s="2"/>
      <c r="OSI69" s="2"/>
      <c r="OSJ69" s="2"/>
      <c r="OSK69" s="2"/>
      <c r="OSL69" s="2"/>
      <c r="OSM69" s="2"/>
      <c r="OSN69" s="2"/>
      <c r="OSO69" s="2"/>
      <c r="OSP69" s="2"/>
      <c r="OSQ69" s="2"/>
      <c r="OSR69" s="2"/>
      <c r="OSS69" s="2"/>
      <c r="OST69" s="2"/>
      <c r="OSU69" s="2"/>
      <c r="OSV69" s="2"/>
      <c r="OSW69" s="2"/>
      <c r="OSX69" s="2"/>
      <c r="OSY69" s="2"/>
      <c r="OSZ69" s="2"/>
      <c r="OTA69" s="2"/>
      <c r="OTB69" s="2"/>
      <c r="OTC69" s="2"/>
      <c r="OTD69" s="2"/>
      <c r="OTE69" s="2"/>
      <c r="OTF69" s="2"/>
      <c r="OTG69" s="2"/>
      <c r="OTH69" s="2"/>
      <c r="OTI69" s="2"/>
      <c r="OTJ69" s="2"/>
      <c r="OTK69" s="2"/>
      <c r="OTL69" s="2"/>
      <c r="OTM69" s="2"/>
      <c r="OTN69" s="2"/>
      <c r="OTO69" s="2"/>
      <c r="OTP69" s="2"/>
      <c r="OTQ69" s="2"/>
      <c r="OTR69" s="2"/>
      <c r="OTS69" s="2"/>
      <c r="OTT69" s="2"/>
      <c r="OTU69" s="2"/>
      <c r="OTV69" s="2"/>
      <c r="OTW69" s="2"/>
      <c r="OTX69" s="2"/>
      <c r="OTY69" s="2"/>
      <c r="OTZ69" s="2"/>
      <c r="OUA69" s="2"/>
      <c r="OUB69" s="2"/>
      <c r="OUC69" s="2"/>
      <c r="OUD69" s="2"/>
      <c r="OUE69" s="2"/>
      <c r="OUF69" s="2"/>
      <c r="OUG69" s="2"/>
      <c r="OUH69" s="2"/>
      <c r="OUI69" s="2"/>
      <c r="OUJ69" s="2"/>
      <c r="OUK69" s="2"/>
      <c r="OUL69" s="2"/>
      <c r="OUM69" s="2"/>
      <c r="OUN69" s="2"/>
      <c r="OUO69" s="2"/>
      <c r="OUP69" s="2"/>
      <c r="OUQ69" s="2"/>
      <c r="OUR69" s="2"/>
      <c r="OUS69" s="2"/>
      <c r="OUT69" s="2"/>
      <c r="OUU69" s="2"/>
      <c r="OUV69" s="2"/>
      <c r="OUW69" s="2"/>
      <c r="OUX69" s="2"/>
      <c r="OUY69" s="2"/>
      <c r="OUZ69" s="2"/>
      <c r="OVA69" s="2"/>
      <c r="OVB69" s="2"/>
      <c r="OVC69" s="2"/>
      <c r="OVD69" s="2"/>
      <c r="OVE69" s="2"/>
      <c r="OVF69" s="2"/>
      <c r="OVG69" s="2"/>
      <c r="OVH69" s="2"/>
      <c r="OVI69" s="2"/>
      <c r="OVJ69" s="2"/>
      <c r="OVK69" s="2"/>
      <c r="OVL69" s="2"/>
      <c r="OVM69" s="2"/>
      <c r="OVN69" s="2"/>
      <c r="OVO69" s="2"/>
      <c r="OVP69" s="2"/>
      <c r="OVQ69" s="2"/>
      <c r="OVR69" s="2"/>
      <c r="OVS69" s="2"/>
      <c r="OVT69" s="2"/>
      <c r="OVU69" s="2"/>
      <c r="OVV69" s="2"/>
      <c r="OVW69" s="2"/>
      <c r="OVX69" s="2"/>
      <c r="OVY69" s="2"/>
      <c r="OVZ69" s="2"/>
      <c r="OWA69" s="2"/>
      <c r="OWB69" s="2"/>
      <c r="OWC69" s="2"/>
      <c r="OWD69" s="2"/>
      <c r="OWE69" s="2"/>
      <c r="OWF69" s="2"/>
      <c r="OWG69" s="2"/>
      <c r="OWH69" s="2"/>
      <c r="OWI69" s="2"/>
      <c r="OWJ69" s="2"/>
      <c r="OWK69" s="2"/>
      <c r="OWL69" s="2"/>
      <c r="OWM69" s="2"/>
      <c r="OWN69" s="2"/>
      <c r="OWO69" s="2"/>
      <c r="OWP69" s="2"/>
      <c r="OWQ69" s="2"/>
      <c r="OWR69" s="2"/>
      <c r="OWS69" s="2"/>
      <c r="OWT69" s="2"/>
      <c r="OWU69" s="2"/>
      <c r="OWV69" s="2"/>
      <c r="OWW69" s="2"/>
      <c r="OWX69" s="2"/>
      <c r="OWY69" s="2"/>
      <c r="OWZ69" s="2"/>
      <c r="OXA69" s="2"/>
      <c r="OXB69" s="2"/>
      <c r="OXC69" s="2"/>
      <c r="OXD69" s="2"/>
      <c r="OXE69" s="2"/>
      <c r="OXF69" s="2"/>
      <c r="OXG69" s="2"/>
      <c r="OXH69" s="2"/>
      <c r="OXI69" s="2"/>
      <c r="OXJ69" s="2"/>
      <c r="OXK69" s="2"/>
      <c r="OXL69" s="2"/>
      <c r="OXM69" s="2"/>
      <c r="OXN69" s="2"/>
      <c r="OXO69" s="2"/>
      <c r="OXP69" s="2"/>
      <c r="OXQ69" s="2"/>
      <c r="OXR69" s="2"/>
      <c r="OXS69" s="2"/>
      <c r="OXT69" s="2"/>
      <c r="OXU69" s="2"/>
      <c r="OXV69" s="2"/>
      <c r="OXW69" s="2"/>
      <c r="OXX69" s="2"/>
      <c r="OXY69" s="2"/>
      <c r="OXZ69" s="2"/>
      <c r="OYA69" s="2"/>
      <c r="OYB69" s="2"/>
      <c r="OYC69" s="2"/>
      <c r="OYD69" s="2"/>
      <c r="OYE69" s="2"/>
      <c r="OYF69" s="2"/>
      <c r="OYG69" s="2"/>
      <c r="OYH69" s="2"/>
      <c r="OYI69" s="2"/>
      <c r="OYJ69" s="2"/>
      <c r="OYK69" s="2"/>
      <c r="OYL69" s="2"/>
      <c r="OYM69" s="2"/>
      <c r="OYN69" s="2"/>
      <c r="OYO69" s="2"/>
      <c r="OYP69" s="2"/>
      <c r="OYQ69" s="2"/>
      <c r="OYR69" s="2"/>
      <c r="OYS69" s="2"/>
      <c r="OYT69" s="2"/>
      <c r="OYU69" s="2"/>
      <c r="OYV69" s="2"/>
      <c r="OYW69" s="2"/>
      <c r="OYX69" s="2"/>
      <c r="OYY69" s="2"/>
      <c r="OYZ69" s="2"/>
      <c r="OZA69" s="2"/>
      <c r="OZB69" s="2"/>
      <c r="OZC69" s="2"/>
      <c r="OZD69" s="2"/>
      <c r="OZE69" s="2"/>
      <c r="OZF69" s="2"/>
      <c r="OZG69" s="2"/>
      <c r="OZH69" s="2"/>
      <c r="OZI69" s="2"/>
      <c r="OZJ69" s="2"/>
      <c r="OZK69" s="2"/>
      <c r="OZL69" s="2"/>
      <c r="OZM69" s="2"/>
      <c r="OZN69" s="2"/>
      <c r="OZO69" s="2"/>
      <c r="OZP69" s="2"/>
      <c r="OZQ69" s="2"/>
      <c r="OZR69" s="2"/>
      <c r="OZS69" s="2"/>
      <c r="OZT69" s="2"/>
      <c r="OZU69" s="2"/>
      <c r="OZV69" s="2"/>
      <c r="OZW69" s="2"/>
      <c r="OZX69" s="2"/>
      <c r="OZY69" s="2"/>
      <c r="OZZ69" s="2"/>
      <c r="PAA69" s="2"/>
      <c r="PAB69" s="2"/>
      <c r="PAC69" s="2"/>
      <c r="PAD69" s="2"/>
      <c r="PAE69" s="2"/>
      <c r="PAF69" s="2"/>
      <c r="PAG69" s="2"/>
      <c r="PAH69" s="2"/>
      <c r="PAI69" s="2"/>
      <c r="PAJ69" s="2"/>
      <c r="PAK69" s="2"/>
      <c r="PAL69" s="2"/>
      <c r="PAM69" s="2"/>
      <c r="PAN69" s="2"/>
      <c r="PAO69" s="2"/>
      <c r="PAP69" s="2"/>
      <c r="PAQ69" s="2"/>
      <c r="PAR69" s="2"/>
      <c r="PAS69" s="2"/>
      <c r="PAT69" s="2"/>
      <c r="PAU69" s="2"/>
      <c r="PAV69" s="2"/>
      <c r="PAW69" s="2"/>
      <c r="PAX69" s="2"/>
      <c r="PAY69" s="2"/>
      <c r="PAZ69" s="2"/>
      <c r="PBA69" s="2"/>
      <c r="PBB69" s="2"/>
      <c r="PBC69" s="2"/>
      <c r="PBD69" s="2"/>
      <c r="PBE69" s="2"/>
      <c r="PBF69" s="2"/>
      <c r="PBG69" s="2"/>
      <c r="PBH69" s="2"/>
      <c r="PBI69" s="2"/>
      <c r="PBJ69" s="2"/>
      <c r="PBK69" s="2"/>
      <c r="PBL69" s="2"/>
      <c r="PBM69" s="2"/>
      <c r="PBN69" s="2"/>
      <c r="PBO69" s="2"/>
      <c r="PBP69" s="2"/>
      <c r="PBQ69" s="2"/>
      <c r="PBR69" s="2"/>
      <c r="PBS69" s="2"/>
      <c r="PBT69" s="2"/>
      <c r="PBU69" s="2"/>
      <c r="PBV69" s="2"/>
      <c r="PBW69" s="2"/>
      <c r="PBX69" s="2"/>
      <c r="PBY69" s="2"/>
      <c r="PBZ69" s="2"/>
      <c r="PCA69" s="2"/>
      <c r="PCB69" s="2"/>
      <c r="PCC69" s="2"/>
      <c r="PCD69" s="2"/>
      <c r="PCE69" s="2"/>
      <c r="PCF69" s="2"/>
      <c r="PCG69" s="2"/>
      <c r="PCH69" s="2"/>
      <c r="PCI69" s="2"/>
      <c r="PCJ69" s="2"/>
      <c r="PCK69" s="2"/>
      <c r="PCL69" s="2"/>
      <c r="PCM69" s="2"/>
      <c r="PCN69" s="2"/>
      <c r="PCO69" s="2"/>
      <c r="PCP69" s="2"/>
      <c r="PCQ69" s="2"/>
      <c r="PCR69" s="2"/>
      <c r="PCS69" s="2"/>
      <c r="PCT69" s="2"/>
      <c r="PCU69" s="2"/>
      <c r="PCV69" s="2"/>
      <c r="PCW69" s="2"/>
      <c r="PCX69" s="2"/>
      <c r="PCY69" s="2"/>
      <c r="PCZ69" s="2"/>
      <c r="PDA69" s="2"/>
      <c r="PDB69" s="2"/>
      <c r="PDC69" s="2"/>
      <c r="PDD69" s="2"/>
      <c r="PDE69" s="2"/>
      <c r="PDF69" s="2"/>
      <c r="PDG69" s="2"/>
      <c r="PDH69" s="2"/>
      <c r="PDI69" s="2"/>
      <c r="PDJ69" s="2"/>
      <c r="PDK69" s="2"/>
      <c r="PDL69" s="2"/>
      <c r="PDM69" s="2"/>
      <c r="PDN69" s="2"/>
      <c r="PDO69" s="2"/>
      <c r="PDP69" s="2"/>
      <c r="PDQ69" s="2"/>
      <c r="PDR69" s="2"/>
      <c r="PDS69" s="2"/>
      <c r="PDT69" s="2"/>
      <c r="PDU69" s="2"/>
      <c r="PDV69" s="2"/>
      <c r="PDW69" s="2"/>
      <c r="PDX69" s="2"/>
      <c r="PDY69" s="2"/>
      <c r="PDZ69" s="2"/>
      <c r="PEA69" s="2"/>
      <c r="PEB69" s="2"/>
      <c r="PEC69" s="2"/>
      <c r="PED69" s="2"/>
      <c r="PEE69" s="2"/>
      <c r="PEF69" s="2"/>
      <c r="PEG69" s="2"/>
      <c r="PEH69" s="2"/>
      <c r="PEI69" s="2"/>
      <c r="PEJ69" s="2"/>
      <c r="PEK69" s="2"/>
      <c r="PEL69" s="2"/>
      <c r="PEM69" s="2"/>
      <c r="PEN69" s="2"/>
      <c r="PEO69" s="2"/>
      <c r="PEP69" s="2"/>
      <c r="PEQ69" s="2"/>
      <c r="PER69" s="2"/>
      <c r="PES69" s="2"/>
      <c r="PET69" s="2"/>
      <c r="PEU69" s="2"/>
      <c r="PEV69" s="2"/>
      <c r="PEW69" s="2"/>
      <c r="PEX69" s="2"/>
      <c r="PEY69" s="2"/>
      <c r="PEZ69" s="2"/>
      <c r="PFA69" s="2"/>
      <c r="PFB69" s="2"/>
      <c r="PFC69" s="2"/>
      <c r="PFD69" s="2"/>
      <c r="PFE69" s="2"/>
      <c r="PFF69" s="2"/>
      <c r="PFG69" s="2"/>
      <c r="PFH69" s="2"/>
      <c r="PFI69" s="2"/>
      <c r="PFJ69" s="2"/>
      <c r="PFK69" s="2"/>
      <c r="PFL69" s="2"/>
      <c r="PFM69" s="2"/>
      <c r="PFN69" s="2"/>
      <c r="PFO69" s="2"/>
      <c r="PFP69" s="2"/>
      <c r="PFQ69" s="2"/>
      <c r="PFR69" s="2"/>
      <c r="PFS69" s="2"/>
      <c r="PFT69" s="2"/>
      <c r="PFU69" s="2"/>
      <c r="PFV69" s="2"/>
      <c r="PFW69" s="2"/>
      <c r="PFX69" s="2"/>
      <c r="PFY69" s="2"/>
      <c r="PFZ69" s="2"/>
      <c r="PGA69" s="2"/>
      <c r="PGB69" s="2"/>
      <c r="PGC69" s="2"/>
      <c r="PGD69" s="2"/>
      <c r="PGE69" s="2"/>
      <c r="PGF69" s="2"/>
      <c r="PGG69" s="2"/>
      <c r="PGH69" s="2"/>
      <c r="PGI69" s="2"/>
      <c r="PGJ69" s="2"/>
      <c r="PGK69" s="2"/>
      <c r="PGL69" s="2"/>
      <c r="PGM69" s="2"/>
      <c r="PGN69" s="2"/>
      <c r="PGO69" s="2"/>
      <c r="PGP69" s="2"/>
      <c r="PGQ69" s="2"/>
      <c r="PGR69" s="2"/>
      <c r="PGS69" s="2"/>
      <c r="PGT69" s="2"/>
      <c r="PGU69" s="2"/>
      <c r="PGV69" s="2"/>
      <c r="PGW69" s="2"/>
      <c r="PGX69" s="2"/>
      <c r="PGY69" s="2"/>
      <c r="PGZ69" s="2"/>
      <c r="PHA69" s="2"/>
      <c r="PHB69" s="2"/>
      <c r="PHC69" s="2"/>
      <c r="PHD69" s="2"/>
      <c r="PHE69" s="2"/>
      <c r="PHF69" s="2"/>
      <c r="PHG69" s="2"/>
      <c r="PHH69" s="2"/>
      <c r="PHI69" s="2"/>
      <c r="PHJ69" s="2"/>
      <c r="PHK69" s="2"/>
      <c r="PHL69" s="2"/>
      <c r="PHM69" s="2"/>
      <c r="PHN69" s="2"/>
      <c r="PHO69" s="2"/>
      <c r="PHP69" s="2"/>
      <c r="PHQ69" s="2"/>
      <c r="PHR69" s="2"/>
      <c r="PHS69" s="2"/>
      <c r="PHT69" s="2"/>
      <c r="PHU69" s="2"/>
      <c r="PHV69" s="2"/>
      <c r="PHW69" s="2"/>
      <c r="PHX69" s="2"/>
      <c r="PHY69" s="2"/>
      <c r="PHZ69" s="2"/>
      <c r="PIA69" s="2"/>
      <c r="PIB69" s="2"/>
      <c r="PIC69" s="2"/>
      <c r="PID69" s="2"/>
      <c r="PIE69" s="2"/>
      <c r="PIF69" s="2"/>
      <c r="PIG69" s="2"/>
      <c r="PIH69" s="2"/>
      <c r="PII69" s="2"/>
      <c r="PIJ69" s="2"/>
      <c r="PIK69" s="2"/>
      <c r="PIL69" s="2"/>
      <c r="PIM69" s="2"/>
      <c r="PIN69" s="2"/>
      <c r="PIO69" s="2"/>
      <c r="PIP69" s="2"/>
      <c r="PIQ69" s="2"/>
      <c r="PIR69" s="2"/>
      <c r="PIS69" s="2"/>
      <c r="PIT69" s="2"/>
      <c r="PIU69" s="2"/>
      <c r="PIV69" s="2"/>
      <c r="PIW69" s="2"/>
      <c r="PIX69" s="2"/>
      <c r="PIY69" s="2"/>
      <c r="PIZ69" s="2"/>
      <c r="PJA69" s="2"/>
      <c r="PJB69" s="2"/>
      <c r="PJC69" s="2"/>
      <c r="PJD69" s="2"/>
      <c r="PJE69" s="2"/>
      <c r="PJF69" s="2"/>
      <c r="PJG69" s="2"/>
      <c r="PJH69" s="2"/>
      <c r="PJI69" s="2"/>
      <c r="PJJ69" s="2"/>
      <c r="PJK69" s="2"/>
      <c r="PJL69" s="2"/>
      <c r="PJM69" s="2"/>
      <c r="PJN69" s="2"/>
      <c r="PJO69" s="2"/>
      <c r="PJP69" s="2"/>
      <c r="PJQ69" s="2"/>
      <c r="PJR69" s="2"/>
      <c r="PJS69" s="2"/>
      <c r="PJT69" s="2"/>
      <c r="PJU69" s="2"/>
      <c r="PJV69" s="2"/>
      <c r="PJW69" s="2"/>
      <c r="PJX69" s="2"/>
      <c r="PJY69" s="2"/>
      <c r="PJZ69" s="2"/>
      <c r="PKA69" s="2"/>
      <c r="PKB69" s="2"/>
      <c r="PKC69" s="2"/>
      <c r="PKD69" s="2"/>
      <c r="PKE69" s="2"/>
      <c r="PKF69" s="2"/>
      <c r="PKG69" s="2"/>
      <c r="PKH69" s="2"/>
      <c r="PKI69" s="2"/>
      <c r="PKJ69" s="2"/>
      <c r="PKK69" s="2"/>
      <c r="PKL69" s="2"/>
      <c r="PKM69" s="2"/>
      <c r="PKN69" s="2"/>
      <c r="PKO69" s="2"/>
      <c r="PKP69" s="2"/>
      <c r="PKQ69" s="2"/>
      <c r="PKR69" s="2"/>
      <c r="PKS69" s="2"/>
      <c r="PKT69" s="2"/>
      <c r="PKU69" s="2"/>
      <c r="PKV69" s="2"/>
      <c r="PKW69" s="2"/>
      <c r="PKX69" s="2"/>
      <c r="PKY69" s="2"/>
      <c r="PKZ69" s="2"/>
      <c r="PLA69" s="2"/>
      <c r="PLB69" s="2"/>
      <c r="PLC69" s="2"/>
      <c r="PLD69" s="2"/>
      <c r="PLE69" s="2"/>
      <c r="PLF69" s="2"/>
      <c r="PLG69" s="2"/>
      <c r="PLH69" s="2"/>
      <c r="PLI69" s="2"/>
      <c r="PLJ69" s="2"/>
      <c r="PLK69" s="2"/>
      <c r="PLL69" s="2"/>
      <c r="PLM69" s="2"/>
      <c r="PLN69" s="2"/>
      <c r="PLO69" s="2"/>
      <c r="PLP69" s="2"/>
      <c r="PLQ69" s="2"/>
      <c r="PLR69" s="2"/>
      <c r="PLS69" s="2"/>
      <c r="PLT69" s="2"/>
      <c r="PLU69" s="2"/>
      <c r="PLV69" s="2"/>
      <c r="PLW69" s="2"/>
      <c r="PLX69" s="2"/>
      <c r="PLY69" s="2"/>
      <c r="PLZ69" s="2"/>
      <c r="PMA69" s="2"/>
      <c r="PMB69" s="2"/>
      <c r="PMC69" s="2"/>
      <c r="PMD69" s="2"/>
      <c r="PME69" s="2"/>
      <c r="PMF69" s="2"/>
      <c r="PMG69" s="2"/>
      <c r="PMH69" s="2"/>
      <c r="PMI69" s="2"/>
      <c r="PMJ69" s="2"/>
      <c r="PMK69" s="2"/>
      <c r="PML69" s="2"/>
      <c r="PMM69" s="2"/>
      <c r="PMN69" s="2"/>
      <c r="PMO69" s="2"/>
      <c r="PMP69" s="2"/>
      <c r="PMQ69" s="2"/>
      <c r="PMR69" s="2"/>
      <c r="PMS69" s="2"/>
      <c r="PMT69" s="2"/>
      <c r="PMU69" s="2"/>
      <c r="PMV69" s="2"/>
      <c r="PMW69" s="2"/>
      <c r="PMX69" s="2"/>
      <c r="PMY69" s="2"/>
      <c r="PMZ69" s="2"/>
      <c r="PNA69" s="2"/>
      <c r="PNB69" s="2"/>
      <c r="PNC69" s="2"/>
      <c r="PND69" s="2"/>
      <c r="PNE69" s="2"/>
      <c r="PNF69" s="2"/>
      <c r="PNG69" s="2"/>
      <c r="PNH69" s="2"/>
      <c r="PNI69" s="2"/>
      <c r="PNJ69" s="2"/>
      <c r="PNK69" s="2"/>
      <c r="PNL69" s="2"/>
      <c r="PNM69" s="2"/>
      <c r="PNN69" s="2"/>
      <c r="PNO69" s="2"/>
      <c r="PNP69" s="2"/>
      <c r="PNQ69" s="2"/>
      <c r="PNR69" s="2"/>
      <c r="PNS69" s="2"/>
      <c r="PNT69" s="2"/>
      <c r="PNU69" s="2"/>
      <c r="PNV69" s="2"/>
      <c r="PNW69" s="2"/>
      <c r="PNX69" s="2"/>
      <c r="PNY69" s="2"/>
      <c r="PNZ69" s="2"/>
      <c r="POA69" s="2"/>
      <c r="POB69" s="2"/>
      <c r="POC69" s="2"/>
      <c r="POD69" s="2"/>
      <c r="POE69" s="2"/>
      <c r="POF69" s="2"/>
      <c r="POG69" s="2"/>
      <c r="POH69" s="2"/>
      <c r="POI69" s="2"/>
      <c r="POJ69" s="2"/>
      <c r="POK69" s="2"/>
      <c r="POL69" s="2"/>
      <c r="POM69" s="2"/>
      <c r="PON69" s="2"/>
      <c r="POO69" s="2"/>
      <c r="POP69" s="2"/>
      <c r="POQ69" s="2"/>
      <c r="POR69" s="2"/>
      <c r="POS69" s="2"/>
      <c r="POT69" s="2"/>
      <c r="POU69" s="2"/>
      <c r="POV69" s="2"/>
      <c r="POW69" s="2"/>
      <c r="POX69" s="2"/>
      <c r="POY69" s="2"/>
      <c r="POZ69" s="2"/>
      <c r="PPA69" s="2"/>
      <c r="PPB69" s="2"/>
      <c r="PPC69" s="2"/>
      <c r="PPD69" s="2"/>
      <c r="PPE69" s="2"/>
      <c r="PPF69" s="2"/>
      <c r="PPG69" s="2"/>
      <c r="PPH69" s="2"/>
      <c r="PPI69" s="2"/>
      <c r="PPJ69" s="2"/>
      <c r="PPK69" s="2"/>
      <c r="PPL69" s="2"/>
      <c r="PPM69" s="2"/>
      <c r="PPN69" s="2"/>
      <c r="PPO69" s="2"/>
      <c r="PPP69" s="2"/>
      <c r="PPQ69" s="2"/>
      <c r="PPR69" s="2"/>
      <c r="PPS69" s="2"/>
      <c r="PPT69" s="2"/>
      <c r="PPU69" s="2"/>
      <c r="PPV69" s="2"/>
      <c r="PPW69" s="2"/>
      <c r="PPX69" s="2"/>
      <c r="PPY69" s="2"/>
      <c r="PPZ69" s="2"/>
      <c r="PQA69" s="2"/>
      <c r="PQB69" s="2"/>
      <c r="PQC69" s="2"/>
      <c r="PQD69" s="2"/>
      <c r="PQE69" s="2"/>
      <c r="PQF69" s="2"/>
      <c r="PQG69" s="2"/>
      <c r="PQH69" s="2"/>
      <c r="PQI69" s="2"/>
      <c r="PQJ69" s="2"/>
      <c r="PQK69" s="2"/>
      <c r="PQL69" s="2"/>
      <c r="PQM69" s="2"/>
      <c r="PQN69" s="2"/>
      <c r="PQO69" s="2"/>
      <c r="PQP69" s="2"/>
      <c r="PQQ69" s="2"/>
      <c r="PQR69" s="2"/>
      <c r="PQS69" s="2"/>
      <c r="PQT69" s="2"/>
      <c r="PQU69" s="2"/>
      <c r="PQV69" s="2"/>
      <c r="PQW69" s="2"/>
      <c r="PQX69" s="2"/>
      <c r="PQY69" s="2"/>
      <c r="PQZ69" s="2"/>
      <c r="PRA69" s="2"/>
      <c r="PRB69" s="2"/>
      <c r="PRC69" s="2"/>
      <c r="PRD69" s="2"/>
      <c r="PRE69" s="2"/>
      <c r="PRF69" s="2"/>
      <c r="PRG69" s="2"/>
      <c r="PRH69" s="2"/>
      <c r="PRI69" s="2"/>
      <c r="PRJ69" s="2"/>
      <c r="PRK69" s="2"/>
      <c r="PRL69" s="2"/>
      <c r="PRM69" s="2"/>
      <c r="PRN69" s="2"/>
      <c r="PRO69" s="2"/>
      <c r="PRP69" s="2"/>
      <c r="PRQ69" s="2"/>
      <c r="PRR69" s="2"/>
      <c r="PRS69" s="2"/>
      <c r="PRT69" s="2"/>
      <c r="PRU69" s="2"/>
      <c r="PRV69" s="2"/>
      <c r="PRW69" s="2"/>
      <c r="PRX69" s="2"/>
      <c r="PRY69" s="2"/>
      <c r="PRZ69" s="2"/>
      <c r="PSA69" s="2"/>
      <c r="PSB69" s="2"/>
      <c r="PSC69" s="2"/>
      <c r="PSD69" s="2"/>
      <c r="PSE69" s="2"/>
      <c r="PSF69" s="2"/>
      <c r="PSG69" s="2"/>
      <c r="PSH69" s="2"/>
      <c r="PSI69" s="2"/>
      <c r="PSJ69" s="2"/>
      <c r="PSK69" s="2"/>
      <c r="PSL69" s="2"/>
      <c r="PSM69" s="2"/>
      <c r="PSN69" s="2"/>
      <c r="PSO69" s="2"/>
      <c r="PSP69" s="2"/>
      <c r="PSQ69" s="2"/>
      <c r="PSR69" s="2"/>
      <c r="PSS69" s="2"/>
      <c r="PST69" s="2"/>
      <c r="PSU69" s="2"/>
      <c r="PSV69" s="2"/>
      <c r="PSW69" s="2"/>
      <c r="PSX69" s="2"/>
      <c r="PSY69" s="2"/>
      <c r="PSZ69" s="2"/>
      <c r="PTA69" s="2"/>
      <c r="PTB69" s="2"/>
      <c r="PTC69" s="2"/>
      <c r="PTD69" s="2"/>
      <c r="PTE69" s="2"/>
      <c r="PTF69" s="2"/>
      <c r="PTG69" s="2"/>
      <c r="PTH69" s="2"/>
      <c r="PTI69" s="2"/>
      <c r="PTJ69" s="2"/>
      <c r="PTK69" s="2"/>
      <c r="PTL69" s="2"/>
      <c r="PTM69" s="2"/>
      <c r="PTN69" s="2"/>
      <c r="PTO69" s="2"/>
      <c r="PTP69" s="2"/>
      <c r="PTQ69" s="2"/>
      <c r="PTR69" s="2"/>
      <c r="PTS69" s="2"/>
      <c r="PTT69" s="2"/>
      <c r="PTU69" s="2"/>
      <c r="PTV69" s="2"/>
      <c r="PTW69" s="2"/>
      <c r="PTX69" s="2"/>
      <c r="PTY69" s="2"/>
      <c r="PTZ69" s="2"/>
      <c r="PUA69" s="2"/>
      <c r="PUB69" s="2"/>
      <c r="PUC69" s="2"/>
      <c r="PUD69" s="2"/>
      <c r="PUE69" s="2"/>
      <c r="PUF69" s="2"/>
      <c r="PUG69" s="2"/>
      <c r="PUH69" s="2"/>
      <c r="PUI69" s="2"/>
      <c r="PUJ69" s="2"/>
      <c r="PUK69" s="2"/>
      <c r="PUL69" s="2"/>
      <c r="PUM69" s="2"/>
      <c r="PUN69" s="2"/>
      <c r="PUO69" s="2"/>
      <c r="PUP69" s="2"/>
      <c r="PUQ69" s="2"/>
      <c r="PUR69" s="2"/>
      <c r="PUS69" s="2"/>
      <c r="PUT69" s="2"/>
      <c r="PUU69" s="2"/>
      <c r="PUV69" s="2"/>
      <c r="PUW69" s="2"/>
      <c r="PUX69" s="2"/>
      <c r="PUY69" s="2"/>
      <c r="PUZ69" s="2"/>
      <c r="PVA69" s="2"/>
      <c r="PVB69" s="2"/>
      <c r="PVC69" s="2"/>
      <c r="PVD69" s="2"/>
      <c r="PVE69" s="2"/>
      <c r="PVF69" s="2"/>
      <c r="PVG69" s="2"/>
      <c r="PVH69" s="2"/>
      <c r="PVI69" s="2"/>
      <c r="PVJ69" s="2"/>
      <c r="PVK69" s="2"/>
      <c r="PVL69" s="2"/>
      <c r="PVM69" s="2"/>
      <c r="PVN69" s="2"/>
      <c r="PVO69" s="2"/>
      <c r="PVP69" s="2"/>
      <c r="PVQ69" s="2"/>
      <c r="PVR69" s="2"/>
      <c r="PVS69" s="2"/>
      <c r="PVT69" s="2"/>
      <c r="PVU69" s="2"/>
      <c r="PVV69" s="2"/>
      <c r="PVW69" s="2"/>
      <c r="PVX69" s="2"/>
      <c r="PVY69" s="2"/>
      <c r="PVZ69" s="2"/>
      <c r="PWA69" s="2"/>
      <c r="PWB69" s="2"/>
      <c r="PWC69" s="2"/>
      <c r="PWD69" s="2"/>
      <c r="PWE69" s="2"/>
      <c r="PWF69" s="2"/>
      <c r="PWG69" s="2"/>
      <c r="PWH69" s="2"/>
      <c r="PWI69" s="2"/>
      <c r="PWJ69" s="2"/>
      <c r="PWK69" s="2"/>
      <c r="PWL69" s="2"/>
      <c r="PWM69" s="2"/>
      <c r="PWN69" s="2"/>
      <c r="PWO69" s="2"/>
      <c r="PWP69" s="2"/>
      <c r="PWQ69" s="2"/>
      <c r="PWR69" s="2"/>
      <c r="PWS69" s="2"/>
      <c r="PWT69" s="2"/>
      <c r="PWU69" s="2"/>
      <c r="PWV69" s="2"/>
      <c r="PWW69" s="2"/>
      <c r="PWX69" s="2"/>
      <c r="PWY69" s="2"/>
      <c r="PWZ69" s="2"/>
      <c r="PXA69" s="2"/>
      <c r="PXB69" s="2"/>
      <c r="PXC69" s="2"/>
      <c r="PXD69" s="2"/>
      <c r="PXE69" s="2"/>
      <c r="PXF69" s="2"/>
      <c r="PXG69" s="2"/>
      <c r="PXH69" s="2"/>
      <c r="PXI69" s="2"/>
      <c r="PXJ69" s="2"/>
      <c r="PXK69" s="2"/>
      <c r="PXL69" s="2"/>
      <c r="PXM69" s="2"/>
      <c r="PXN69" s="2"/>
      <c r="PXO69" s="2"/>
      <c r="PXP69" s="2"/>
      <c r="PXQ69" s="2"/>
      <c r="PXR69" s="2"/>
      <c r="PXS69" s="2"/>
      <c r="PXT69" s="2"/>
      <c r="PXU69" s="2"/>
      <c r="PXV69" s="2"/>
      <c r="PXW69" s="2"/>
      <c r="PXX69" s="2"/>
      <c r="PXY69" s="2"/>
      <c r="PXZ69" s="2"/>
      <c r="PYA69" s="2"/>
      <c r="PYB69" s="2"/>
      <c r="PYC69" s="2"/>
      <c r="PYD69" s="2"/>
      <c r="PYE69" s="2"/>
      <c r="PYF69" s="2"/>
      <c r="PYG69" s="2"/>
      <c r="PYH69" s="2"/>
      <c r="PYI69" s="2"/>
      <c r="PYJ69" s="2"/>
      <c r="PYK69" s="2"/>
      <c r="PYL69" s="2"/>
      <c r="PYM69" s="2"/>
      <c r="PYN69" s="2"/>
      <c r="PYO69" s="2"/>
      <c r="PYP69" s="2"/>
      <c r="PYQ69" s="2"/>
      <c r="PYR69" s="2"/>
      <c r="PYS69" s="2"/>
      <c r="PYT69" s="2"/>
      <c r="PYU69" s="2"/>
      <c r="PYV69" s="2"/>
      <c r="PYW69" s="2"/>
      <c r="PYX69" s="2"/>
      <c r="PYY69" s="2"/>
      <c r="PYZ69" s="2"/>
      <c r="PZA69" s="2"/>
      <c r="PZB69" s="2"/>
      <c r="PZC69" s="2"/>
      <c r="PZD69" s="2"/>
      <c r="PZE69" s="2"/>
      <c r="PZF69" s="2"/>
      <c r="PZG69" s="2"/>
      <c r="PZH69" s="2"/>
      <c r="PZI69" s="2"/>
      <c r="PZJ69" s="2"/>
      <c r="PZK69" s="2"/>
      <c r="PZL69" s="2"/>
      <c r="PZM69" s="2"/>
      <c r="PZN69" s="2"/>
      <c r="PZO69" s="2"/>
      <c r="PZP69" s="2"/>
      <c r="PZQ69" s="2"/>
      <c r="PZR69" s="2"/>
      <c r="PZS69" s="2"/>
      <c r="PZT69" s="2"/>
      <c r="PZU69" s="2"/>
      <c r="PZV69" s="2"/>
      <c r="PZW69" s="2"/>
      <c r="PZX69" s="2"/>
      <c r="PZY69" s="2"/>
      <c r="PZZ69" s="2"/>
      <c r="QAA69" s="2"/>
      <c r="QAB69" s="2"/>
      <c r="QAC69" s="2"/>
      <c r="QAD69" s="2"/>
      <c r="QAE69" s="2"/>
      <c r="QAF69" s="2"/>
      <c r="QAG69" s="2"/>
      <c r="QAH69" s="2"/>
      <c r="QAI69" s="2"/>
      <c r="QAJ69" s="2"/>
      <c r="QAK69" s="2"/>
      <c r="QAL69" s="2"/>
      <c r="QAM69" s="2"/>
      <c r="QAN69" s="2"/>
      <c r="QAO69" s="2"/>
      <c r="QAP69" s="2"/>
      <c r="QAQ69" s="2"/>
      <c r="QAR69" s="2"/>
      <c r="QAS69" s="2"/>
      <c r="QAT69" s="2"/>
      <c r="QAU69" s="2"/>
      <c r="QAV69" s="2"/>
      <c r="QAW69" s="2"/>
      <c r="QAX69" s="2"/>
      <c r="QAY69" s="2"/>
      <c r="QAZ69" s="2"/>
      <c r="QBA69" s="2"/>
      <c r="QBB69" s="2"/>
      <c r="QBC69" s="2"/>
      <c r="QBD69" s="2"/>
      <c r="QBE69" s="2"/>
      <c r="QBF69" s="2"/>
      <c r="QBG69" s="2"/>
      <c r="QBH69" s="2"/>
      <c r="QBI69" s="2"/>
      <c r="QBJ69" s="2"/>
      <c r="QBK69" s="2"/>
      <c r="QBL69" s="2"/>
      <c r="QBM69" s="2"/>
      <c r="QBN69" s="2"/>
      <c r="QBO69" s="2"/>
      <c r="QBP69" s="2"/>
      <c r="QBQ69" s="2"/>
      <c r="QBR69" s="2"/>
      <c r="QBS69" s="2"/>
      <c r="QBT69" s="2"/>
      <c r="QBU69" s="2"/>
      <c r="QBV69" s="2"/>
      <c r="QBW69" s="2"/>
      <c r="QBX69" s="2"/>
      <c r="QBY69" s="2"/>
      <c r="QBZ69" s="2"/>
      <c r="QCA69" s="2"/>
      <c r="QCB69" s="2"/>
      <c r="QCC69" s="2"/>
      <c r="QCD69" s="2"/>
      <c r="QCE69" s="2"/>
      <c r="QCF69" s="2"/>
      <c r="QCG69" s="2"/>
      <c r="QCH69" s="2"/>
      <c r="QCI69" s="2"/>
      <c r="QCJ69" s="2"/>
      <c r="QCK69" s="2"/>
      <c r="QCL69" s="2"/>
      <c r="QCM69" s="2"/>
      <c r="QCN69" s="2"/>
      <c r="QCO69" s="2"/>
      <c r="QCP69" s="2"/>
      <c r="QCQ69" s="2"/>
      <c r="QCR69" s="2"/>
      <c r="QCS69" s="2"/>
      <c r="QCT69" s="2"/>
      <c r="QCU69" s="2"/>
      <c r="QCV69" s="2"/>
      <c r="QCW69" s="2"/>
      <c r="QCX69" s="2"/>
      <c r="QCY69" s="2"/>
      <c r="QCZ69" s="2"/>
      <c r="QDA69" s="2"/>
      <c r="QDB69" s="2"/>
      <c r="QDC69" s="2"/>
      <c r="QDD69" s="2"/>
      <c r="QDE69" s="2"/>
      <c r="QDF69" s="2"/>
      <c r="QDG69" s="2"/>
      <c r="QDH69" s="2"/>
      <c r="QDI69" s="2"/>
      <c r="QDJ69" s="2"/>
      <c r="QDK69" s="2"/>
      <c r="QDL69" s="2"/>
      <c r="QDM69" s="2"/>
      <c r="QDN69" s="2"/>
      <c r="QDO69" s="2"/>
      <c r="QDP69" s="2"/>
      <c r="QDQ69" s="2"/>
      <c r="QDR69" s="2"/>
      <c r="QDS69" s="2"/>
      <c r="QDT69" s="2"/>
      <c r="QDU69" s="2"/>
      <c r="QDV69" s="2"/>
      <c r="QDW69" s="2"/>
      <c r="QDX69" s="2"/>
      <c r="QDY69" s="2"/>
      <c r="QDZ69" s="2"/>
      <c r="QEA69" s="2"/>
      <c r="QEB69" s="2"/>
      <c r="QEC69" s="2"/>
      <c r="QED69" s="2"/>
      <c r="QEE69" s="2"/>
      <c r="QEF69" s="2"/>
      <c r="QEG69" s="2"/>
      <c r="QEH69" s="2"/>
      <c r="QEI69" s="2"/>
      <c r="QEJ69" s="2"/>
      <c r="QEK69" s="2"/>
      <c r="QEL69" s="2"/>
      <c r="QEM69" s="2"/>
      <c r="QEN69" s="2"/>
      <c r="QEO69" s="2"/>
      <c r="QEP69" s="2"/>
      <c r="QEQ69" s="2"/>
      <c r="QER69" s="2"/>
      <c r="QES69" s="2"/>
      <c r="QET69" s="2"/>
      <c r="QEU69" s="2"/>
      <c r="QEV69" s="2"/>
      <c r="QEW69" s="2"/>
      <c r="QEX69" s="2"/>
      <c r="QEY69" s="2"/>
      <c r="QEZ69" s="2"/>
      <c r="QFA69" s="2"/>
      <c r="QFB69" s="2"/>
      <c r="QFC69" s="2"/>
      <c r="QFD69" s="2"/>
      <c r="QFE69" s="2"/>
      <c r="QFF69" s="2"/>
      <c r="QFG69" s="2"/>
      <c r="QFH69" s="2"/>
      <c r="QFI69" s="2"/>
      <c r="QFJ69" s="2"/>
      <c r="QFK69" s="2"/>
      <c r="QFL69" s="2"/>
      <c r="QFM69" s="2"/>
      <c r="QFN69" s="2"/>
      <c r="QFO69" s="2"/>
      <c r="QFP69" s="2"/>
      <c r="QFQ69" s="2"/>
      <c r="QFR69" s="2"/>
      <c r="QFS69" s="2"/>
      <c r="QFT69" s="2"/>
      <c r="QFU69" s="2"/>
      <c r="QFV69" s="2"/>
      <c r="QFW69" s="2"/>
      <c r="QFX69" s="2"/>
      <c r="QFY69" s="2"/>
      <c r="QFZ69" s="2"/>
      <c r="QGA69" s="2"/>
      <c r="QGB69" s="2"/>
      <c r="QGC69" s="2"/>
      <c r="QGD69" s="2"/>
      <c r="QGE69" s="2"/>
      <c r="QGF69" s="2"/>
      <c r="QGG69" s="2"/>
      <c r="QGH69" s="2"/>
      <c r="QGI69" s="2"/>
      <c r="QGJ69" s="2"/>
      <c r="QGK69" s="2"/>
      <c r="QGL69" s="2"/>
      <c r="QGM69" s="2"/>
      <c r="QGN69" s="2"/>
      <c r="QGO69" s="2"/>
      <c r="QGP69" s="2"/>
      <c r="QGQ69" s="2"/>
      <c r="QGR69" s="2"/>
      <c r="QGS69" s="2"/>
      <c r="QGT69" s="2"/>
      <c r="QGU69" s="2"/>
      <c r="QGV69" s="2"/>
      <c r="QGW69" s="2"/>
      <c r="QGX69" s="2"/>
      <c r="QGY69" s="2"/>
      <c r="QGZ69" s="2"/>
      <c r="QHA69" s="2"/>
      <c r="QHB69" s="2"/>
      <c r="QHC69" s="2"/>
      <c r="QHD69" s="2"/>
      <c r="QHE69" s="2"/>
      <c r="QHF69" s="2"/>
      <c r="QHG69" s="2"/>
      <c r="QHH69" s="2"/>
      <c r="QHI69" s="2"/>
      <c r="QHJ69" s="2"/>
      <c r="QHK69" s="2"/>
      <c r="QHL69" s="2"/>
      <c r="QHM69" s="2"/>
      <c r="QHN69" s="2"/>
      <c r="QHO69" s="2"/>
      <c r="QHP69" s="2"/>
      <c r="QHQ69" s="2"/>
      <c r="QHR69" s="2"/>
      <c r="QHS69" s="2"/>
      <c r="QHT69" s="2"/>
      <c r="QHU69" s="2"/>
      <c r="QHV69" s="2"/>
      <c r="QHW69" s="2"/>
      <c r="QHX69" s="2"/>
      <c r="QHY69" s="2"/>
      <c r="QHZ69" s="2"/>
      <c r="QIA69" s="2"/>
      <c r="QIB69" s="2"/>
      <c r="QIC69" s="2"/>
      <c r="QID69" s="2"/>
      <c r="QIE69" s="2"/>
      <c r="QIF69" s="2"/>
      <c r="QIG69" s="2"/>
      <c r="QIH69" s="2"/>
      <c r="QII69" s="2"/>
      <c r="QIJ69" s="2"/>
      <c r="QIK69" s="2"/>
      <c r="QIL69" s="2"/>
      <c r="QIM69" s="2"/>
      <c r="QIN69" s="2"/>
      <c r="QIO69" s="2"/>
      <c r="QIP69" s="2"/>
      <c r="QIQ69" s="2"/>
      <c r="QIR69" s="2"/>
      <c r="QIS69" s="2"/>
      <c r="QIT69" s="2"/>
      <c r="QIU69" s="2"/>
      <c r="QIV69" s="2"/>
      <c r="QIW69" s="2"/>
      <c r="QIX69" s="2"/>
      <c r="QIY69" s="2"/>
      <c r="QIZ69" s="2"/>
      <c r="QJA69" s="2"/>
      <c r="QJB69" s="2"/>
      <c r="QJC69" s="2"/>
      <c r="QJD69" s="2"/>
      <c r="QJE69" s="2"/>
      <c r="QJF69" s="2"/>
      <c r="QJG69" s="2"/>
      <c r="QJH69" s="2"/>
      <c r="QJI69" s="2"/>
      <c r="QJJ69" s="2"/>
      <c r="QJK69" s="2"/>
      <c r="QJL69" s="2"/>
      <c r="QJM69" s="2"/>
      <c r="QJN69" s="2"/>
      <c r="QJO69" s="2"/>
      <c r="QJP69" s="2"/>
      <c r="QJQ69" s="2"/>
      <c r="QJR69" s="2"/>
      <c r="QJS69" s="2"/>
      <c r="QJT69" s="2"/>
      <c r="QJU69" s="2"/>
      <c r="QJV69" s="2"/>
      <c r="QJW69" s="2"/>
      <c r="QJX69" s="2"/>
      <c r="QJY69" s="2"/>
      <c r="QJZ69" s="2"/>
      <c r="QKA69" s="2"/>
      <c r="QKB69" s="2"/>
      <c r="QKC69" s="2"/>
      <c r="QKD69" s="2"/>
      <c r="QKE69" s="2"/>
      <c r="QKF69" s="2"/>
      <c r="QKG69" s="2"/>
      <c r="QKH69" s="2"/>
      <c r="QKI69" s="2"/>
      <c r="QKJ69" s="2"/>
      <c r="QKK69" s="2"/>
      <c r="QKL69" s="2"/>
      <c r="QKM69" s="2"/>
      <c r="QKN69" s="2"/>
      <c r="QKO69" s="2"/>
      <c r="QKP69" s="2"/>
      <c r="QKQ69" s="2"/>
      <c r="QKR69" s="2"/>
      <c r="QKS69" s="2"/>
      <c r="QKT69" s="2"/>
      <c r="QKU69" s="2"/>
      <c r="QKV69" s="2"/>
      <c r="QKW69" s="2"/>
      <c r="QKX69" s="2"/>
      <c r="QKY69" s="2"/>
      <c r="QKZ69" s="2"/>
      <c r="QLA69" s="2"/>
      <c r="QLB69" s="2"/>
      <c r="QLC69" s="2"/>
      <c r="QLD69" s="2"/>
      <c r="QLE69" s="2"/>
      <c r="QLF69" s="2"/>
      <c r="QLG69" s="2"/>
      <c r="QLH69" s="2"/>
      <c r="QLI69" s="2"/>
      <c r="QLJ69" s="2"/>
      <c r="QLK69" s="2"/>
      <c r="QLL69" s="2"/>
      <c r="QLM69" s="2"/>
      <c r="QLN69" s="2"/>
      <c r="QLO69" s="2"/>
      <c r="QLP69" s="2"/>
      <c r="QLQ69" s="2"/>
      <c r="QLR69" s="2"/>
      <c r="QLS69" s="2"/>
      <c r="QLT69" s="2"/>
      <c r="QLU69" s="2"/>
      <c r="QLV69" s="2"/>
      <c r="QLW69" s="2"/>
      <c r="QLX69" s="2"/>
      <c r="QLY69" s="2"/>
      <c r="QLZ69" s="2"/>
      <c r="QMA69" s="2"/>
      <c r="QMB69" s="2"/>
      <c r="QMC69" s="2"/>
      <c r="QMD69" s="2"/>
      <c r="QME69" s="2"/>
      <c r="QMF69" s="2"/>
      <c r="QMG69" s="2"/>
      <c r="QMH69" s="2"/>
      <c r="QMI69" s="2"/>
      <c r="QMJ69" s="2"/>
      <c r="QMK69" s="2"/>
      <c r="QML69" s="2"/>
      <c r="QMM69" s="2"/>
      <c r="QMN69" s="2"/>
      <c r="QMO69" s="2"/>
      <c r="QMP69" s="2"/>
      <c r="QMQ69" s="2"/>
      <c r="QMR69" s="2"/>
      <c r="QMS69" s="2"/>
      <c r="QMT69" s="2"/>
      <c r="QMU69" s="2"/>
      <c r="QMV69" s="2"/>
      <c r="QMW69" s="2"/>
      <c r="QMX69" s="2"/>
      <c r="QMY69" s="2"/>
      <c r="QMZ69" s="2"/>
      <c r="QNA69" s="2"/>
      <c r="QNB69" s="2"/>
      <c r="QNC69" s="2"/>
      <c r="QND69" s="2"/>
      <c r="QNE69" s="2"/>
      <c r="QNF69" s="2"/>
      <c r="QNG69" s="2"/>
      <c r="QNH69" s="2"/>
      <c r="QNI69" s="2"/>
      <c r="QNJ69" s="2"/>
      <c r="QNK69" s="2"/>
      <c r="QNL69" s="2"/>
      <c r="QNM69" s="2"/>
      <c r="QNN69" s="2"/>
      <c r="QNO69" s="2"/>
      <c r="QNP69" s="2"/>
      <c r="QNQ69" s="2"/>
      <c r="QNR69" s="2"/>
      <c r="QNS69" s="2"/>
      <c r="QNT69" s="2"/>
      <c r="QNU69" s="2"/>
      <c r="QNV69" s="2"/>
      <c r="QNW69" s="2"/>
      <c r="QNX69" s="2"/>
      <c r="QNY69" s="2"/>
      <c r="QNZ69" s="2"/>
      <c r="QOA69" s="2"/>
      <c r="QOB69" s="2"/>
      <c r="QOC69" s="2"/>
      <c r="QOD69" s="2"/>
      <c r="QOE69" s="2"/>
      <c r="QOF69" s="2"/>
      <c r="QOG69" s="2"/>
      <c r="QOH69" s="2"/>
      <c r="QOI69" s="2"/>
      <c r="QOJ69" s="2"/>
      <c r="QOK69" s="2"/>
      <c r="QOL69" s="2"/>
      <c r="QOM69" s="2"/>
      <c r="QON69" s="2"/>
      <c r="QOO69" s="2"/>
      <c r="QOP69" s="2"/>
      <c r="QOQ69" s="2"/>
      <c r="QOR69" s="2"/>
      <c r="QOS69" s="2"/>
      <c r="QOT69" s="2"/>
      <c r="QOU69" s="2"/>
      <c r="QOV69" s="2"/>
      <c r="QOW69" s="2"/>
      <c r="QOX69" s="2"/>
      <c r="QOY69" s="2"/>
      <c r="QOZ69" s="2"/>
      <c r="QPA69" s="2"/>
      <c r="QPB69" s="2"/>
      <c r="QPC69" s="2"/>
      <c r="QPD69" s="2"/>
      <c r="QPE69" s="2"/>
      <c r="QPF69" s="2"/>
      <c r="QPG69" s="2"/>
      <c r="QPH69" s="2"/>
      <c r="QPI69" s="2"/>
      <c r="QPJ69" s="2"/>
      <c r="QPK69" s="2"/>
      <c r="QPL69" s="2"/>
      <c r="QPM69" s="2"/>
      <c r="QPN69" s="2"/>
      <c r="QPO69" s="2"/>
      <c r="QPP69" s="2"/>
      <c r="QPQ69" s="2"/>
      <c r="QPR69" s="2"/>
      <c r="QPS69" s="2"/>
      <c r="QPT69" s="2"/>
      <c r="QPU69" s="2"/>
      <c r="QPV69" s="2"/>
      <c r="QPW69" s="2"/>
      <c r="QPX69" s="2"/>
      <c r="QPY69" s="2"/>
      <c r="QPZ69" s="2"/>
      <c r="QQA69" s="2"/>
      <c r="QQB69" s="2"/>
      <c r="QQC69" s="2"/>
      <c r="QQD69" s="2"/>
      <c r="QQE69" s="2"/>
      <c r="QQF69" s="2"/>
      <c r="QQG69" s="2"/>
      <c r="QQH69" s="2"/>
      <c r="QQI69" s="2"/>
      <c r="QQJ69" s="2"/>
      <c r="QQK69" s="2"/>
      <c r="QQL69" s="2"/>
      <c r="QQM69" s="2"/>
      <c r="QQN69" s="2"/>
      <c r="QQO69" s="2"/>
      <c r="QQP69" s="2"/>
      <c r="QQQ69" s="2"/>
      <c r="QQR69" s="2"/>
      <c r="QQS69" s="2"/>
      <c r="QQT69" s="2"/>
      <c r="QQU69" s="2"/>
      <c r="QQV69" s="2"/>
      <c r="QQW69" s="2"/>
      <c r="QQX69" s="2"/>
      <c r="QQY69" s="2"/>
      <c r="QQZ69" s="2"/>
      <c r="QRA69" s="2"/>
      <c r="QRB69" s="2"/>
      <c r="QRC69" s="2"/>
      <c r="QRD69" s="2"/>
      <c r="QRE69" s="2"/>
      <c r="QRF69" s="2"/>
      <c r="QRG69" s="2"/>
      <c r="QRH69" s="2"/>
      <c r="QRI69" s="2"/>
      <c r="QRJ69" s="2"/>
      <c r="QRK69" s="2"/>
      <c r="QRL69" s="2"/>
      <c r="QRM69" s="2"/>
      <c r="QRN69" s="2"/>
      <c r="QRO69" s="2"/>
      <c r="QRP69" s="2"/>
      <c r="QRQ69" s="2"/>
      <c r="QRR69" s="2"/>
      <c r="QRS69" s="2"/>
      <c r="QRT69" s="2"/>
      <c r="QRU69" s="2"/>
      <c r="QRV69" s="2"/>
      <c r="QRW69" s="2"/>
      <c r="QRX69" s="2"/>
      <c r="QRY69" s="2"/>
      <c r="QRZ69" s="2"/>
      <c r="QSA69" s="2"/>
      <c r="QSB69" s="2"/>
      <c r="QSC69" s="2"/>
      <c r="QSD69" s="2"/>
      <c r="QSE69" s="2"/>
      <c r="QSF69" s="2"/>
      <c r="QSG69" s="2"/>
      <c r="QSH69" s="2"/>
      <c r="QSI69" s="2"/>
      <c r="QSJ69" s="2"/>
      <c r="QSK69" s="2"/>
      <c r="QSL69" s="2"/>
      <c r="QSM69" s="2"/>
      <c r="QSN69" s="2"/>
      <c r="QSO69" s="2"/>
      <c r="QSP69" s="2"/>
      <c r="QSQ69" s="2"/>
      <c r="QSR69" s="2"/>
      <c r="QSS69" s="2"/>
      <c r="QST69" s="2"/>
      <c r="QSU69" s="2"/>
      <c r="QSV69" s="2"/>
      <c r="QSW69" s="2"/>
      <c r="QSX69" s="2"/>
      <c r="QSY69" s="2"/>
      <c r="QSZ69" s="2"/>
      <c r="QTA69" s="2"/>
      <c r="QTB69" s="2"/>
      <c r="QTC69" s="2"/>
      <c r="QTD69" s="2"/>
      <c r="QTE69" s="2"/>
      <c r="QTF69" s="2"/>
      <c r="QTG69" s="2"/>
      <c r="QTH69" s="2"/>
      <c r="QTI69" s="2"/>
      <c r="QTJ69" s="2"/>
      <c r="QTK69" s="2"/>
      <c r="QTL69" s="2"/>
      <c r="QTM69" s="2"/>
      <c r="QTN69" s="2"/>
      <c r="QTO69" s="2"/>
      <c r="QTP69" s="2"/>
      <c r="QTQ69" s="2"/>
      <c r="QTR69" s="2"/>
      <c r="QTS69" s="2"/>
      <c r="QTT69" s="2"/>
      <c r="QTU69" s="2"/>
      <c r="QTV69" s="2"/>
      <c r="QTW69" s="2"/>
      <c r="QTX69" s="2"/>
      <c r="QTY69" s="2"/>
      <c r="QTZ69" s="2"/>
      <c r="QUA69" s="2"/>
      <c r="QUB69" s="2"/>
      <c r="QUC69" s="2"/>
      <c r="QUD69" s="2"/>
      <c r="QUE69" s="2"/>
      <c r="QUF69" s="2"/>
      <c r="QUG69" s="2"/>
      <c r="QUH69" s="2"/>
      <c r="QUI69" s="2"/>
      <c r="QUJ69" s="2"/>
      <c r="QUK69" s="2"/>
      <c r="QUL69" s="2"/>
      <c r="QUM69" s="2"/>
      <c r="QUN69" s="2"/>
      <c r="QUO69" s="2"/>
      <c r="QUP69" s="2"/>
      <c r="QUQ69" s="2"/>
      <c r="QUR69" s="2"/>
      <c r="QUS69" s="2"/>
      <c r="QUT69" s="2"/>
      <c r="QUU69" s="2"/>
      <c r="QUV69" s="2"/>
      <c r="QUW69" s="2"/>
      <c r="QUX69" s="2"/>
      <c r="QUY69" s="2"/>
      <c r="QUZ69" s="2"/>
      <c r="QVA69" s="2"/>
      <c r="QVB69" s="2"/>
      <c r="QVC69" s="2"/>
      <c r="QVD69" s="2"/>
      <c r="QVE69" s="2"/>
      <c r="QVF69" s="2"/>
      <c r="QVG69" s="2"/>
      <c r="QVH69" s="2"/>
      <c r="QVI69" s="2"/>
      <c r="QVJ69" s="2"/>
      <c r="QVK69" s="2"/>
      <c r="QVL69" s="2"/>
      <c r="QVM69" s="2"/>
      <c r="QVN69" s="2"/>
      <c r="QVO69" s="2"/>
      <c r="QVP69" s="2"/>
      <c r="QVQ69" s="2"/>
      <c r="QVR69" s="2"/>
      <c r="QVS69" s="2"/>
      <c r="QVT69" s="2"/>
      <c r="QVU69" s="2"/>
      <c r="QVV69" s="2"/>
      <c r="QVW69" s="2"/>
      <c r="QVX69" s="2"/>
      <c r="QVY69" s="2"/>
      <c r="QVZ69" s="2"/>
      <c r="QWA69" s="2"/>
      <c r="QWB69" s="2"/>
      <c r="QWC69" s="2"/>
      <c r="QWD69" s="2"/>
      <c r="QWE69" s="2"/>
      <c r="QWF69" s="2"/>
      <c r="QWG69" s="2"/>
      <c r="QWH69" s="2"/>
      <c r="QWI69" s="2"/>
      <c r="QWJ69" s="2"/>
      <c r="QWK69" s="2"/>
      <c r="QWL69" s="2"/>
      <c r="QWM69" s="2"/>
      <c r="QWN69" s="2"/>
      <c r="QWO69" s="2"/>
      <c r="QWP69" s="2"/>
      <c r="QWQ69" s="2"/>
      <c r="QWR69" s="2"/>
      <c r="QWS69" s="2"/>
      <c r="QWT69" s="2"/>
      <c r="QWU69" s="2"/>
      <c r="QWV69" s="2"/>
      <c r="QWW69" s="2"/>
      <c r="QWX69" s="2"/>
      <c r="QWY69" s="2"/>
      <c r="QWZ69" s="2"/>
      <c r="QXA69" s="2"/>
      <c r="QXB69" s="2"/>
      <c r="QXC69" s="2"/>
      <c r="QXD69" s="2"/>
      <c r="QXE69" s="2"/>
      <c r="QXF69" s="2"/>
      <c r="QXG69" s="2"/>
      <c r="QXH69" s="2"/>
      <c r="QXI69" s="2"/>
      <c r="QXJ69" s="2"/>
      <c r="QXK69" s="2"/>
      <c r="QXL69" s="2"/>
      <c r="QXM69" s="2"/>
      <c r="QXN69" s="2"/>
      <c r="QXO69" s="2"/>
      <c r="QXP69" s="2"/>
      <c r="QXQ69" s="2"/>
      <c r="QXR69" s="2"/>
      <c r="QXS69" s="2"/>
      <c r="QXT69" s="2"/>
      <c r="QXU69" s="2"/>
      <c r="QXV69" s="2"/>
      <c r="QXW69" s="2"/>
      <c r="QXX69" s="2"/>
      <c r="QXY69" s="2"/>
      <c r="QXZ69" s="2"/>
      <c r="QYA69" s="2"/>
      <c r="QYB69" s="2"/>
      <c r="QYC69" s="2"/>
      <c r="QYD69" s="2"/>
      <c r="QYE69" s="2"/>
      <c r="QYF69" s="2"/>
      <c r="QYG69" s="2"/>
      <c r="QYH69" s="2"/>
      <c r="QYI69" s="2"/>
      <c r="QYJ69" s="2"/>
      <c r="QYK69" s="2"/>
      <c r="QYL69" s="2"/>
      <c r="QYM69" s="2"/>
      <c r="QYN69" s="2"/>
      <c r="QYO69" s="2"/>
      <c r="QYP69" s="2"/>
      <c r="QYQ69" s="2"/>
      <c r="QYR69" s="2"/>
      <c r="QYS69" s="2"/>
      <c r="QYT69" s="2"/>
      <c r="QYU69" s="2"/>
      <c r="QYV69" s="2"/>
      <c r="QYW69" s="2"/>
      <c r="QYX69" s="2"/>
      <c r="QYY69" s="2"/>
      <c r="QYZ69" s="2"/>
      <c r="QZA69" s="2"/>
      <c r="QZB69" s="2"/>
      <c r="QZC69" s="2"/>
      <c r="QZD69" s="2"/>
      <c r="QZE69" s="2"/>
      <c r="QZF69" s="2"/>
      <c r="QZG69" s="2"/>
      <c r="QZH69" s="2"/>
      <c r="QZI69" s="2"/>
      <c r="QZJ69" s="2"/>
      <c r="QZK69" s="2"/>
      <c r="QZL69" s="2"/>
      <c r="QZM69" s="2"/>
      <c r="QZN69" s="2"/>
      <c r="QZO69" s="2"/>
      <c r="QZP69" s="2"/>
      <c r="QZQ69" s="2"/>
      <c r="QZR69" s="2"/>
      <c r="QZS69" s="2"/>
      <c r="QZT69" s="2"/>
      <c r="QZU69" s="2"/>
      <c r="QZV69" s="2"/>
      <c r="QZW69" s="2"/>
      <c r="QZX69" s="2"/>
      <c r="QZY69" s="2"/>
      <c r="QZZ69" s="2"/>
      <c r="RAA69" s="2"/>
      <c r="RAB69" s="2"/>
      <c r="RAC69" s="2"/>
      <c r="RAD69" s="2"/>
      <c r="RAE69" s="2"/>
      <c r="RAF69" s="2"/>
      <c r="RAG69" s="2"/>
      <c r="RAH69" s="2"/>
      <c r="RAI69" s="2"/>
      <c r="RAJ69" s="2"/>
      <c r="RAK69" s="2"/>
      <c r="RAL69" s="2"/>
      <c r="RAM69" s="2"/>
      <c r="RAN69" s="2"/>
      <c r="RAO69" s="2"/>
      <c r="RAP69" s="2"/>
      <c r="RAQ69" s="2"/>
      <c r="RAR69" s="2"/>
      <c r="RAS69" s="2"/>
      <c r="RAT69" s="2"/>
      <c r="RAU69" s="2"/>
      <c r="RAV69" s="2"/>
      <c r="RAW69" s="2"/>
      <c r="RAX69" s="2"/>
      <c r="RAY69" s="2"/>
      <c r="RAZ69" s="2"/>
      <c r="RBA69" s="2"/>
      <c r="RBB69" s="2"/>
      <c r="RBC69" s="2"/>
      <c r="RBD69" s="2"/>
      <c r="RBE69" s="2"/>
      <c r="RBF69" s="2"/>
      <c r="RBG69" s="2"/>
      <c r="RBH69" s="2"/>
      <c r="RBI69" s="2"/>
      <c r="RBJ69" s="2"/>
      <c r="RBK69" s="2"/>
      <c r="RBL69" s="2"/>
      <c r="RBM69" s="2"/>
      <c r="RBN69" s="2"/>
      <c r="RBO69" s="2"/>
      <c r="RBP69" s="2"/>
      <c r="RBQ69" s="2"/>
      <c r="RBR69" s="2"/>
      <c r="RBS69" s="2"/>
      <c r="RBT69" s="2"/>
      <c r="RBU69" s="2"/>
      <c r="RBV69" s="2"/>
      <c r="RBW69" s="2"/>
      <c r="RBX69" s="2"/>
      <c r="RBY69" s="2"/>
      <c r="RBZ69" s="2"/>
      <c r="RCA69" s="2"/>
      <c r="RCB69" s="2"/>
      <c r="RCC69" s="2"/>
      <c r="RCD69" s="2"/>
      <c r="RCE69" s="2"/>
      <c r="RCF69" s="2"/>
      <c r="RCG69" s="2"/>
      <c r="RCH69" s="2"/>
      <c r="RCI69" s="2"/>
      <c r="RCJ69" s="2"/>
      <c r="RCK69" s="2"/>
      <c r="RCL69" s="2"/>
      <c r="RCM69" s="2"/>
      <c r="RCN69" s="2"/>
      <c r="RCO69" s="2"/>
      <c r="RCP69" s="2"/>
      <c r="RCQ69" s="2"/>
      <c r="RCR69" s="2"/>
      <c r="RCS69" s="2"/>
      <c r="RCT69" s="2"/>
      <c r="RCU69" s="2"/>
      <c r="RCV69" s="2"/>
      <c r="RCW69" s="2"/>
      <c r="RCX69" s="2"/>
      <c r="RCY69" s="2"/>
      <c r="RCZ69" s="2"/>
      <c r="RDA69" s="2"/>
      <c r="RDB69" s="2"/>
      <c r="RDC69" s="2"/>
      <c r="RDD69" s="2"/>
      <c r="RDE69" s="2"/>
      <c r="RDF69" s="2"/>
      <c r="RDG69" s="2"/>
      <c r="RDH69" s="2"/>
      <c r="RDI69" s="2"/>
      <c r="RDJ69" s="2"/>
      <c r="RDK69" s="2"/>
      <c r="RDL69" s="2"/>
      <c r="RDM69" s="2"/>
      <c r="RDN69" s="2"/>
      <c r="RDO69" s="2"/>
      <c r="RDP69" s="2"/>
      <c r="RDQ69" s="2"/>
      <c r="RDR69" s="2"/>
      <c r="RDS69" s="2"/>
      <c r="RDT69" s="2"/>
      <c r="RDU69" s="2"/>
      <c r="RDV69" s="2"/>
      <c r="RDW69" s="2"/>
      <c r="RDX69" s="2"/>
      <c r="RDY69" s="2"/>
      <c r="RDZ69" s="2"/>
      <c r="REA69" s="2"/>
      <c r="REB69" s="2"/>
      <c r="REC69" s="2"/>
      <c r="RED69" s="2"/>
      <c r="REE69" s="2"/>
      <c r="REF69" s="2"/>
      <c r="REG69" s="2"/>
      <c r="REH69" s="2"/>
      <c r="REI69" s="2"/>
      <c r="REJ69" s="2"/>
      <c r="REK69" s="2"/>
      <c r="REL69" s="2"/>
      <c r="REM69" s="2"/>
      <c r="REN69" s="2"/>
      <c r="REO69" s="2"/>
      <c r="REP69" s="2"/>
      <c r="REQ69" s="2"/>
      <c r="RER69" s="2"/>
      <c r="RES69" s="2"/>
      <c r="RET69" s="2"/>
      <c r="REU69" s="2"/>
      <c r="REV69" s="2"/>
      <c r="REW69" s="2"/>
      <c r="REX69" s="2"/>
      <c r="REY69" s="2"/>
      <c r="REZ69" s="2"/>
      <c r="RFA69" s="2"/>
      <c r="RFB69" s="2"/>
      <c r="RFC69" s="2"/>
      <c r="RFD69" s="2"/>
      <c r="RFE69" s="2"/>
      <c r="RFF69" s="2"/>
      <c r="RFG69" s="2"/>
      <c r="RFH69" s="2"/>
      <c r="RFI69" s="2"/>
      <c r="RFJ69" s="2"/>
      <c r="RFK69" s="2"/>
      <c r="RFL69" s="2"/>
      <c r="RFM69" s="2"/>
      <c r="RFN69" s="2"/>
      <c r="RFO69" s="2"/>
      <c r="RFP69" s="2"/>
      <c r="RFQ69" s="2"/>
      <c r="RFR69" s="2"/>
      <c r="RFS69" s="2"/>
      <c r="RFT69" s="2"/>
      <c r="RFU69" s="2"/>
      <c r="RFV69" s="2"/>
      <c r="RFW69" s="2"/>
      <c r="RFX69" s="2"/>
      <c r="RFY69" s="2"/>
      <c r="RFZ69" s="2"/>
      <c r="RGA69" s="2"/>
      <c r="RGB69" s="2"/>
      <c r="RGC69" s="2"/>
      <c r="RGD69" s="2"/>
      <c r="RGE69" s="2"/>
      <c r="RGF69" s="2"/>
      <c r="RGG69" s="2"/>
      <c r="RGH69" s="2"/>
      <c r="RGI69" s="2"/>
      <c r="RGJ69" s="2"/>
      <c r="RGK69" s="2"/>
      <c r="RGL69" s="2"/>
      <c r="RGM69" s="2"/>
      <c r="RGN69" s="2"/>
      <c r="RGO69" s="2"/>
      <c r="RGP69" s="2"/>
      <c r="RGQ69" s="2"/>
      <c r="RGR69" s="2"/>
      <c r="RGS69" s="2"/>
      <c r="RGT69" s="2"/>
      <c r="RGU69" s="2"/>
      <c r="RGV69" s="2"/>
      <c r="RGW69" s="2"/>
      <c r="RGX69" s="2"/>
      <c r="RGY69" s="2"/>
      <c r="RGZ69" s="2"/>
      <c r="RHA69" s="2"/>
      <c r="RHB69" s="2"/>
      <c r="RHC69" s="2"/>
      <c r="RHD69" s="2"/>
      <c r="RHE69" s="2"/>
      <c r="RHF69" s="2"/>
      <c r="RHG69" s="2"/>
      <c r="RHH69" s="2"/>
      <c r="RHI69" s="2"/>
      <c r="RHJ69" s="2"/>
      <c r="RHK69" s="2"/>
      <c r="RHL69" s="2"/>
      <c r="RHM69" s="2"/>
      <c r="RHN69" s="2"/>
      <c r="RHO69" s="2"/>
      <c r="RHP69" s="2"/>
      <c r="RHQ69" s="2"/>
      <c r="RHR69" s="2"/>
      <c r="RHS69" s="2"/>
      <c r="RHT69" s="2"/>
      <c r="RHU69" s="2"/>
      <c r="RHV69" s="2"/>
      <c r="RHW69" s="2"/>
      <c r="RHX69" s="2"/>
      <c r="RHY69" s="2"/>
      <c r="RHZ69" s="2"/>
      <c r="RIA69" s="2"/>
      <c r="RIB69" s="2"/>
      <c r="RIC69" s="2"/>
      <c r="RID69" s="2"/>
      <c r="RIE69" s="2"/>
      <c r="RIF69" s="2"/>
      <c r="RIG69" s="2"/>
      <c r="RIH69" s="2"/>
      <c r="RII69" s="2"/>
      <c r="RIJ69" s="2"/>
      <c r="RIK69" s="2"/>
      <c r="RIL69" s="2"/>
      <c r="RIM69" s="2"/>
      <c r="RIN69" s="2"/>
      <c r="RIO69" s="2"/>
      <c r="RIP69" s="2"/>
      <c r="RIQ69" s="2"/>
      <c r="RIR69" s="2"/>
      <c r="RIS69" s="2"/>
      <c r="RIT69" s="2"/>
      <c r="RIU69" s="2"/>
      <c r="RIV69" s="2"/>
      <c r="RIW69" s="2"/>
      <c r="RIX69" s="2"/>
      <c r="RIY69" s="2"/>
      <c r="RIZ69" s="2"/>
      <c r="RJA69" s="2"/>
      <c r="RJB69" s="2"/>
      <c r="RJC69" s="2"/>
      <c r="RJD69" s="2"/>
      <c r="RJE69" s="2"/>
      <c r="RJF69" s="2"/>
      <c r="RJG69" s="2"/>
      <c r="RJH69" s="2"/>
      <c r="RJI69" s="2"/>
      <c r="RJJ69" s="2"/>
      <c r="RJK69" s="2"/>
      <c r="RJL69" s="2"/>
      <c r="RJM69" s="2"/>
      <c r="RJN69" s="2"/>
      <c r="RJO69" s="2"/>
      <c r="RJP69" s="2"/>
      <c r="RJQ69" s="2"/>
      <c r="RJR69" s="2"/>
      <c r="RJS69" s="2"/>
      <c r="RJT69" s="2"/>
      <c r="RJU69" s="2"/>
      <c r="RJV69" s="2"/>
      <c r="RJW69" s="2"/>
      <c r="RJX69" s="2"/>
      <c r="RJY69" s="2"/>
      <c r="RJZ69" s="2"/>
      <c r="RKA69" s="2"/>
      <c r="RKB69" s="2"/>
      <c r="RKC69" s="2"/>
      <c r="RKD69" s="2"/>
      <c r="RKE69" s="2"/>
      <c r="RKF69" s="2"/>
      <c r="RKG69" s="2"/>
      <c r="RKH69" s="2"/>
      <c r="RKI69" s="2"/>
      <c r="RKJ69" s="2"/>
      <c r="RKK69" s="2"/>
      <c r="RKL69" s="2"/>
      <c r="RKM69" s="2"/>
      <c r="RKN69" s="2"/>
      <c r="RKO69" s="2"/>
      <c r="RKP69" s="2"/>
      <c r="RKQ69" s="2"/>
      <c r="RKR69" s="2"/>
      <c r="RKS69" s="2"/>
      <c r="RKT69" s="2"/>
      <c r="RKU69" s="2"/>
      <c r="RKV69" s="2"/>
      <c r="RKW69" s="2"/>
      <c r="RKX69" s="2"/>
      <c r="RKY69" s="2"/>
      <c r="RKZ69" s="2"/>
      <c r="RLA69" s="2"/>
      <c r="RLB69" s="2"/>
      <c r="RLC69" s="2"/>
      <c r="RLD69" s="2"/>
      <c r="RLE69" s="2"/>
      <c r="RLF69" s="2"/>
      <c r="RLG69" s="2"/>
      <c r="RLH69" s="2"/>
      <c r="RLI69" s="2"/>
      <c r="RLJ69" s="2"/>
      <c r="RLK69" s="2"/>
      <c r="RLL69" s="2"/>
      <c r="RLM69" s="2"/>
      <c r="RLN69" s="2"/>
      <c r="RLO69" s="2"/>
      <c r="RLP69" s="2"/>
      <c r="RLQ69" s="2"/>
      <c r="RLR69" s="2"/>
      <c r="RLS69" s="2"/>
      <c r="RLT69" s="2"/>
      <c r="RLU69" s="2"/>
      <c r="RLV69" s="2"/>
      <c r="RLW69" s="2"/>
      <c r="RLX69" s="2"/>
      <c r="RLY69" s="2"/>
      <c r="RLZ69" s="2"/>
      <c r="RMA69" s="2"/>
      <c r="RMB69" s="2"/>
      <c r="RMC69" s="2"/>
      <c r="RMD69" s="2"/>
      <c r="RME69" s="2"/>
      <c r="RMF69" s="2"/>
      <c r="RMG69" s="2"/>
      <c r="RMH69" s="2"/>
      <c r="RMI69" s="2"/>
      <c r="RMJ69" s="2"/>
      <c r="RMK69" s="2"/>
      <c r="RML69" s="2"/>
      <c r="RMM69" s="2"/>
      <c r="RMN69" s="2"/>
      <c r="RMO69" s="2"/>
      <c r="RMP69" s="2"/>
      <c r="RMQ69" s="2"/>
      <c r="RMR69" s="2"/>
      <c r="RMS69" s="2"/>
      <c r="RMT69" s="2"/>
      <c r="RMU69" s="2"/>
      <c r="RMV69" s="2"/>
      <c r="RMW69" s="2"/>
      <c r="RMX69" s="2"/>
      <c r="RMY69" s="2"/>
      <c r="RMZ69" s="2"/>
      <c r="RNA69" s="2"/>
      <c r="RNB69" s="2"/>
      <c r="RNC69" s="2"/>
      <c r="RND69" s="2"/>
      <c r="RNE69" s="2"/>
      <c r="RNF69" s="2"/>
      <c r="RNG69" s="2"/>
      <c r="RNH69" s="2"/>
      <c r="RNI69" s="2"/>
      <c r="RNJ69" s="2"/>
      <c r="RNK69" s="2"/>
      <c r="RNL69" s="2"/>
      <c r="RNM69" s="2"/>
      <c r="RNN69" s="2"/>
      <c r="RNO69" s="2"/>
      <c r="RNP69" s="2"/>
      <c r="RNQ69" s="2"/>
      <c r="RNR69" s="2"/>
      <c r="RNS69" s="2"/>
      <c r="RNT69" s="2"/>
      <c r="RNU69" s="2"/>
      <c r="RNV69" s="2"/>
      <c r="RNW69" s="2"/>
      <c r="RNX69" s="2"/>
      <c r="RNY69" s="2"/>
      <c r="RNZ69" s="2"/>
      <c r="ROA69" s="2"/>
      <c r="ROB69" s="2"/>
      <c r="ROC69" s="2"/>
      <c r="ROD69" s="2"/>
      <c r="ROE69" s="2"/>
      <c r="ROF69" s="2"/>
      <c r="ROG69" s="2"/>
      <c r="ROH69" s="2"/>
      <c r="ROI69" s="2"/>
      <c r="ROJ69" s="2"/>
      <c r="ROK69" s="2"/>
      <c r="ROL69" s="2"/>
      <c r="ROM69" s="2"/>
      <c r="RON69" s="2"/>
      <c r="ROO69" s="2"/>
      <c r="ROP69" s="2"/>
      <c r="ROQ69" s="2"/>
      <c r="ROR69" s="2"/>
      <c r="ROS69" s="2"/>
      <c r="ROT69" s="2"/>
      <c r="ROU69" s="2"/>
      <c r="ROV69" s="2"/>
      <c r="ROW69" s="2"/>
      <c r="ROX69" s="2"/>
      <c r="ROY69" s="2"/>
      <c r="ROZ69" s="2"/>
      <c r="RPA69" s="2"/>
      <c r="RPB69" s="2"/>
      <c r="RPC69" s="2"/>
      <c r="RPD69" s="2"/>
      <c r="RPE69" s="2"/>
      <c r="RPF69" s="2"/>
      <c r="RPG69" s="2"/>
      <c r="RPH69" s="2"/>
      <c r="RPI69" s="2"/>
      <c r="RPJ69" s="2"/>
      <c r="RPK69" s="2"/>
      <c r="RPL69" s="2"/>
      <c r="RPM69" s="2"/>
      <c r="RPN69" s="2"/>
      <c r="RPO69" s="2"/>
      <c r="RPP69" s="2"/>
      <c r="RPQ69" s="2"/>
      <c r="RPR69" s="2"/>
      <c r="RPS69" s="2"/>
      <c r="RPT69" s="2"/>
      <c r="RPU69" s="2"/>
      <c r="RPV69" s="2"/>
      <c r="RPW69" s="2"/>
      <c r="RPX69" s="2"/>
      <c r="RPY69" s="2"/>
      <c r="RPZ69" s="2"/>
      <c r="RQA69" s="2"/>
      <c r="RQB69" s="2"/>
      <c r="RQC69" s="2"/>
      <c r="RQD69" s="2"/>
      <c r="RQE69" s="2"/>
      <c r="RQF69" s="2"/>
      <c r="RQG69" s="2"/>
      <c r="RQH69" s="2"/>
      <c r="RQI69" s="2"/>
      <c r="RQJ69" s="2"/>
      <c r="RQK69" s="2"/>
      <c r="RQL69" s="2"/>
      <c r="RQM69" s="2"/>
      <c r="RQN69" s="2"/>
      <c r="RQO69" s="2"/>
      <c r="RQP69" s="2"/>
      <c r="RQQ69" s="2"/>
      <c r="RQR69" s="2"/>
      <c r="RQS69" s="2"/>
      <c r="RQT69" s="2"/>
      <c r="RQU69" s="2"/>
      <c r="RQV69" s="2"/>
      <c r="RQW69" s="2"/>
      <c r="RQX69" s="2"/>
      <c r="RQY69" s="2"/>
      <c r="RQZ69" s="2"/>
      <c r="RRA69" s="2"/>
      <c r="RRB69" s="2"/>
      <c r="RRC69" s="2"/>
      <c r="RRD69" s="2"/>
      <c r="RRE69" s="2"/>
      <c r="RRF69" s="2"/>
      <c r="RRG69" s="2"/>
      <c r="RRH69" s="2"/>
      <c r="RRI69" s="2"/>
      <c r="RRJ69" s="2"/>
      <c r="RRK69" s="2"/>
      <c r="RRL69" s="2"/>
      <c r="RRM69" s="2"/>
      <c r="RRN69" s="2"/>
      <c r="RRO69" s="2"/>
      <c r="RRP69" s="2"/>
      <c r="RRQ69" s="2"/>
      <c r="RRR69" s="2"/>
      <c r="RRS69" s="2"/>
      <c r="RRT69" s="2"/>
      <c r="RRU69" s="2"/>
      <c r="RRV69" s="2"/>
      <c r="RRW69" s="2"/>
      <c r="RRX69" s="2"/>
      <c r="RRY69" s="2"/>
      <c r="RRZ69" s="2"/>
      <c r="RSA69" s="2"/>
      <c r="RSB69" s="2"/>
      <c r="RSC69" s="2"/>
      <c r="RSD69" s="2"/>
      <c r="RSE69" s="2"/>
      <c r="RSF69" s="2"/>
      <c r="RSG69" s="2"/>
      <c r="RSH69" s="2"/>
      <c r="RSI69" s="2"/>
      <c r="RSJ69" s="2"/>
      <c r="RSK69" s="2"/>
      <c r="RSL69" s="2"/>
      <c r="RSM69" s="2"/>
      <c r="RSN69" s="2"/>
      <c r="RSO69" s="2"/>
      <c r="RSP69" s="2"/>
      <c r="RSQ69" s="2"/>
      <c r="RSR69" s="2"/>
      <c r="RSS69" s="2"/>
      <c r="RST69" s="2"/>
      <c r="RSU69" s="2"/>
      <c r="RSV69" s="2"/>
      <c r="RSW69" s="2"/>
      <c r="RSX69" s="2"/>
      <c r="RSY69" s="2"/>
      <c r="RSZ69" s="2"/>
      <c r="RTA69" s="2"/>
      <c r="RTB69" s="2"/>
      <c r="RTC69" s="2"/>
      <c r="RTD69" s="2"/>
      <c r="RTE69" s="2"/>
      <c r="RTF69" s="2"/>
      <c r="RTG69" s="2"/>
      <c r="RTH69" s="2"/>
      <c r="RTI69" s="2"/>
      <c r="RTJ69" s="2"/>
      <c r="RTK69" s="2"/>
      <c r="RTL69" s="2"/>
      <c r="RTM69" s="2"/>
      <c r="RTN69" s="2"/>
      <c r="RTO69" s="2"/>
      <c r="RTP69" s="2"/>
      <c r="RTQ69" s="2"/>
      <c r="RTR69" s="2"/>
      <c r="RTS69" s="2"/>
      <c r="RTT69" s="2"/>
      <c r="RTU69" s="2"/>
      <c r="RTV69" s="2"/>
      <c r="RTW69" s="2"/>
      <c r="RTX69" s="2"/>
      <c r="RTY69" s="2"/>
      <c r="RTZ69" s="2"/>
      <c r="RUA69" s="2"/>
      <c r="RUB69" s="2"/>
      <c r="RUC69" s="2"/>
      <c r="RUD69" s="2"/>
      <c r="RUE69" s="2"/>
      <c r="RUF69" s="2"/>
      <c r="RUG69" s="2"/>
      <c r="RUH69" s="2"/>
      <c r="RUI69" s="2"/>
      <c r="RUJ69" s="2"/>
      <c r="RUK69" s="2"/>
      <c r="RUL69" s="2"/>
      <c r="RUM69" s="2"/>
      <c r="RUN69" s="2"/>
      <c r="RUO69" s="2"/>
      <c r="RUP69" s="2"/>
      <c r="RUQ69" s="2"/>
      <c r="RUR69" s="2"/>
      <c r="RUS69" s="2"/>
      <c r="RUT69" s="2"/>
      <c r="RUU69" s="2"/>
      <c r="RUV69" s="2"/>
      <c r="RUW69" s="2"/>
      <c r="RUX69" s="2"/>
      <c r="RUY69" s="2"/>
      <c r="RUZ69" s="2"/>
      <c r="RVA69" s="2"/>
      <c r="RVB69" s="2"/>
      <c r="RVC69" s="2"/>
      <c r="RVD69" s="2"/>
      <c r="RVE69" s="2"/>
      <c r="RVF69" s="2"/>
      <c r="RVG69" s="2"/>
      <c r="RVH69" s="2"/>
      <c r="RVI69" s="2"/>
      <c r="RVJ69" s="2"/>
      <c r="RVK69" s="2"/>
      <c r="RVL69" s="2"/>
      <c r="RVM69" s="2"/>
      <c r="RVN69" s="2"/>
      <c r="RVO69" s="2"/>
      <c r="RVP69" s="2"/>
      <c r="RVQ69" s="2"/>
      <c r="RVR69" s="2"/>
      <c r="RVS69" s="2"/>
      <c r="RVT69" s="2"/>
      <c r="RVU69" s="2"/>
      <c r="RVV69" s="2"/>
      <c r="RVW69" s="2"/>
      <c r="RVX69" s="2"/>
      <c r="RVY69" s="2"/>
      <c r="RVZ69" s="2"/>
      <c r="RWA69" s="2"/>
      <c r="RWB69" s="2"/>
      <c r="RWC69" s="2"/>
      <c r="RWD69" s="2"/>
      <c r="RWE69" s="2"/>
      <c r="RWF69" s="2"/>
      <c r="RWG69" s="2"/>
      <c r="RWH69" s="2"/>
      <c r="RWI69" s="2"/>
      <c r="RWJ69" s="2"/>
      <c r="RWK69" s="2"/>
      <c r="RWL69" s="2"/>
      <c r="RWM69" s="2"/>
      <c r="RWN69" s="2"/>
      <c r="RWO69" s="2"/>
      <c r="RWP69" s="2"/>
      <c r="RWQ69" s="2"/>
      <c r="RWR69" s="2"/>
      <c r="RWS69" s="2"/>
      <c r="RWT69" s="2"/>
      <c r="RWU69" s="2"/>
      <c r="RWV69" s="2"/>
      <c r="RWW69" s="2"/>
      <c r="RWX69" s="2"/>
      <c r="RWY69" s="2"/>
      <c r="RWZ69" s="2"/>
      <c r="RXA69" s="2"/>
      <c r="RXB69" s="2"/>
      <c r="RXC69" s="2"/>
      <c r="RXD69" s="2"/>
      <c r="RXE69" s="2"/>
      <c r="RXF69" s="2"/>
      <c r="RXG69" s="2"/>
      <c r="RXH69" s="2"/>
      <c r="RXI69" s="2"/>
      <c r="RXJ69" s="2"/>
      <c r="RXK69" s="2"/>
      <c r="RXL69" s="2"/>
      <c r="RXM69" s="2"/>
      <c r="RXN69" s="2"/>
      <c r="RXO69" s="2"/>
      <c r="RXP69" s="2"/>
      <c r="RXQ69" s="2"/>
      <c r="RXR69" s="2"/>
      <c r="RXS69" s="2"/>
      <c r="RXT69" s="2"/>
      <c r="RXU69" s="2"/>
      <c r="RXV69" s="2"/>
      <c r="RXW69" s="2"/>
      <c r="RXX69" s="2"/>
      <c r="RXY69" s="2"/>
      <c r="RXZ69" s="2"/>
      <c r="RYA69" s="2"/>
      <c r="RYB69" s="2"/>
      <c r="RYC69" s="2"/>
      <c r="RYD69" s="2"/>
      <c r="RYE69" s="2"/>
      <c r="RYF69" s="2"/>
      <c r="RYG69" s="2"/>
      <c r="RYH69" s="2"/>
      <c r="RYI69" s="2"/>
      <c r="RYJ69" s="2"/>
      <c r="RYK69" s="2"/>
      <c r="RYL69" s="2"/>
      <c r="RYM69" s="2"/>
      <c r="RYN69" s="2"/>
      <c r="RYO69" s="2"/>
      <c r="RYP69" s="2"/>
      <c r="RYQ69" s="2"/>
      <c r="RYR69" s="2"/>
      <c r="RYS69" s="2"/>
      <c r="RYT69" s="2"/>
      <c r="RYU69" s="2"/>
      <c r="RYV69" s="2"/>
      <c r="RYW69" s="2"/>
      <c r="RYX69" s="2"/>
      <c r="RYY69" s="2"/>
      <c r="RYZ69" s="2"/>
      <c r="RZA69" s="2"/>
      <c r="RZB69" s="2"/>
      <c r="RZC69" s="2"/>
      <c r="RZD69" s="2"/>
      <c r="RZE69" s="2"/>
      <c r="RZF69" s="2"/>
      <c r="RZG69" s="2"/>
      <c r="RZH69" s="2"/>
      <c r="RZI69" s="2"/>
      <c r="RZJ69" s="2"/>
      <c r="RZK69" s="2"/>
      <c r="RZL69" s="2"/>
      <c r="RZM69" s="2"/>
      <c r="RZN69" s="2"/>
      <c r="RZO69" s="2"/>
      <c r="RZP69" s="2"/>
      <c r="RZQ69" s="2"/>
      <c r="RZR69" s="2"/>
      <c r="RZS69" s="2"/>
      <c r="RZT69" s="2"/>
      <c r="RZU69" s="2"/>
      <c r="RZV69" s="2"/>
      <c r="RZW69" s="2"/>
      <c r="RZX69" s="2"/>
      <c r="RZY69" s="2"/>
      <c r="RZZ69" s="2"/>
      <c r="SAA69" s="2"/>
      <c r="SAB69" s="2"/>
      <c r="SAC69" s="2"/>
      <c r="SAD69" s="2"/>
      <c r="SAE69" s="2"/>
      <c r="SAF69" s="2"/>
      <c r="SAG69" s="2"/>
      <c r="SAH69" s="2"/>
      <c r="SAI69" s="2"/>
      <c r="SAJ69" s="2"/>
      <c r="SAK69" s="2"/>
      <c r="SAL69" s="2"/>
      <c r="SAM69" s="2"/>
      <c r="SAN69" s="2"/>
      <c r="SAO69" s="2"/>
      <c r="SAP69" s="2"/>
      <c r="SAQ69" s="2"/>
      <c r="SAR69" s="2"/>
      <c r="SAS69" s="2"/>
      <c r="SAT69" s="2"/>
      <c r="SAU69" s="2"/>
      <c r="SAV69" s="2"/>
      <c r="SAW69" s="2"/>
      <c r="SAX69" s="2"/>
      <c r="SAY69" s="2"/>
      <c r="SAZ69" s="2"/>
      <c r="SBA69" s="2"/>
      <c r="SBB69" s="2"/>
      <c r="SBC69" s="2"/>
      <c r="SBD69" s="2"/>
      <c r="SBE69" s="2"/>
      <c r="SBF69" s="2"/>
      <c r="SBG69" s="2"/>
      <c r="SBH69" s="2"/>
      <c r="SBI69" s="2"/>
      <c r="SBJ69" s="2"/>
      <c r="SBK69" s="2"/>
      <c r="SBL69" s="2"/>
      <c r="SBM69" s="2"/>
      <c r="SBN69" s="2"/>
      <c r="SBO69" s="2"/>
      <c r="SBP69" s="2"/>
      <c r="SBQ69" s="2"/>
      <c r="SBR69" s="2"/>
      <c r="SBS69" s="2"/>
      <c r="SBT69" s="2"/>
      <c r="SBU69" s="2"/>
      <c r="SBV69" s="2"/>
      <c r="SBW69" s="2"/>
      <c r="SBX69" s="2"/>
      <c r="SBY69" s="2"/>
      <c r="SBZ69" s="2"/>
      <c r="SCA69" s="2"/>
      <c r="SCB69" s="2"/>
      <c r="SCC69" s="2"/>
      <c r="SCD69" s="2"/>
      <c r="SCE69" s="2"/>
      <c r="SCF69" s="2"/>
      <c r="SCG69" s="2"/>
      <c r="SCH69" s="2"/>
      <c r="SCI69" s="2"/>
      <c r="SCJ69" s="2"/>
      <c r="SCK69" s="2"/>
      <c r="SCL69" s="2"/>
      <c r="SCM69" s="2"/>
      <c r="SCN69" s="2"/>
      <c r="SCO69" s="2"/>
      <c r="SCP69" s="2"/>
      <c r="SCQ69" s="2"/>
      <c r="SCR69" s="2"/>
      <c r="SCS69" s="2"/>
      <c r="SCT69" s="2"/>
      <c r="SCU69" s="2"/>
      <c r="SCV69" s="2"/>
      <c r="SCW69" s="2"/>
      <c r="SCX69" s="2"/>
      <c r="SCY69" s="2"/>
      <c r="SCZ69" s="2"/>
      <c r="SDA69" s="2"/>
      <c r="SDB69" s="2"/>
      <c r="SDC69" s="2"/>
      <c r="SDD69" s="2"/>
      <c r="SDE69" s="2"/>
      <c r="SDF69" s="2"/>
      <c r="SDG69" s="2"/>
      <c r="SDH69" s="2"/>
      <c r="SDI69" s="2"/>
      <c r="SDJ69" s="2"/>
      <c r="SDK69" s="2"/>
      <c r="SDL69" s="2"/>
      <c r="SDM69" s="2"/>
      <c r="SDN69" s="2"/>
      <c r="SDO69" s="2"/>
      <c r="SDP69" s="2"/>
      <c r="SDQ69" s="2"/>
      <c r="SDR69" s="2"/>
      <c r="SDS69" s="2"/>
      <c r="SDT69" s="2"/>
      <c r="SDU69" s="2"/>
      <c r="SDV69" s="2"/>
      <c r="SDW69" s="2"/>
      <c r="SDX69" s="2"/>
      <c r="SDY69" s="2"/>
      <c r="SDZ69" s="2"/>
      <c r="SEA69" s="2"/>
      <c r="SEB69" s="2"/>
      <c r="SEC69" s="2"/>
      <c r="SED69" s="2"/>
      <c r="SEE69" s="2"/>
      <c r="SEF69" s="2"/>
      <c r="SEG69" s="2"/>
      <c r="SEH69" s="2"/>
      <c r="SEI69" s="2"/>
      <c r="SEJ69" s="2"/>
      <c r="SEK69" s="2"/>
      <c r="SEL69" s="2"/>
      <c r="SEM69" s="2"/>
      <c r="SEN69" s="2"/>
      <c r="SEO69" s="2"/>
      <c r="SEP69" s="2"/>
      <c r="SEQ69" s="2"/>
      <c r="SER69" s="2"/>
      <c r="SES69" s="2"/>
      <c r="SET69" s="2"/>
      <c r="SEU69" s="2"/>
      <c r="SEV69" s="2"/>
      <c r="SEW69" s="2"/>
      <c r="SEX69" s="2"/>
      <c r="SEY69" s="2"/>
      <c r="SEZ69" s="2"/>
      <c r="SFA69" s="2"/>
      <c r="SFB69" s="2"/>
      <c r="SFC69" s="2"/>
      <c r="SFD69" s="2"/>
      <c r="SFE69" s="2"/>
      <c r="SFF69" s="2"/>
      <c r="SFG69" s="2"/>
      <c r="SFH69" s="2"/>
      <c r="SFI69" s="2"/>
      <c r="SFJ69" s="2"/>
      <c r="SFK69" s="2"/>
      <c r="SFL69" s="2"/>
      <c r="SFM69" s="2"/>
      <c r="SFN69" s="2"/>
      <c r="SFO69" s="2"/>
      <c r="SFP69" s="2"/>
      <c r="SFQ69" s="2"/>
      <c r="SFR69" s="2"/>
      <c r="SFS69" s="2"/>
      <c r="SFT69" s="2"/>
      <c r="SFU69" s="2"/>
      <c r="SFV69" s="2"/>
      <c r="SFW69" s="2"/>
      <c r="SFX69" s="2"/>
      <c r="SFY69" s="2"/>
      <c r="SFZ69" s="2"/>
      <c r="SGA69" s="2"/>
      <c r="SGB69" s="2"/>
      <c r="SGC69" s="2"/>
      <c r="SGD69" s="2"/>
      <c r="SGE69" s="2"/>
      <c r="SGF69" s="2"/>
      <c r="SGG69" s="2"/>
      <c r="SGH69" s="2"/>
      <c r="SGI69" s="2"/>
      <c r="SGJ69" s="2"/>
      <c r="SGK69" s="2"/>
      <c r="SGL69" s="2"/>
      <c r="SGM69" s="2"/>
      <c r="SGN69" s="2"/>
      <c r="SGO69" s="2"/>
      <c r="SGP69" s="2"/>
      <c r="SGQ69" s="2"/>
      <c r="SGR69" s="2"/>
      <c r="SGS69" s="2"/>
      <c r="SGT69" s="2"/>
      <c r="SGU69" s="2"/>
      <c r="SGV69" s="2"/>
      <c r="SGW69" s="2"/>
      <c r="SGX69" s="2"/>
      <c r="SGY69" s="2"/>
      <c r="SGZ69" s="2"/>
      <c r="SHA69" s="2"/>
      <c r="SHB69" s="2"/>
      <c r="SHC69" s="2"/>
      <c r="SHD69" s="2"/>
      <c r="SHE69" s="2"/>
      <c r="SHF69" s="2"/>
      <c r="SHG69" s="2"/>
      <c r="SHH69" s="2"/>
      <c r="SHI69" s="2"/>
      <c r="SHJ69" s="2"/>
      <c r="SHK69" s="2"/>
      <c r="SHL69" s="2"/>
      <c r="SHM69" s="2"/>
      <c r="SHN69" s="2"/>
      <c r="SHO69" s="2"/>
      <c r="SHP69" s="2"/>
      <c r="SHQ69" s="2"/>
      <c r="SHR69" s="2"/>
      <c r="SHS69" s="2"/>
      <c r="SHT69" s="2"/>
      <c r="SHU69" s="2"/>
      <c r="SHV69" s="2"/>
      <c r="SHW69" s="2"/>
      <c r="SHX69" s="2"/>
      <c r="SHY69" s="2"/>
      <c r="SHZ69" s="2"/>
      <c r="SIA69" s="2"/>
      <c r="SIB69" s="2"/>
      <c r="SIC69" s="2"/>
      <c r="SID69" s="2"/>
      <c r="SIE69" s="2"/>
      <c r="SIF69" s="2"/>
      <c r="SIG69" s="2"/>
      <c r="SIH69" s="2"/>
      <c r="SII69" s="2"/>
      <c r="SIJ69" s="2"/>
      <c r="SIK69" s="2"/>
      <c r="SIL69" s="2"/>
      <c r="SIM69" s="2"/>
      <c r="SIN69" s="2"/>
      <c r="SIO69" s="2"/>
      <c r="SIP69" s="2"/>
      <c r="SIQ69" s="2"/>
      <c r="SIR69" s="2"/>
      <c r="SIS69" s="2"/>
      <c r="SIT69" s="2"/>
      <c r="SIU69" s="2"/>
      <c r="SIV69" s="2"/>
      <c r="SIW69" s="2"/>
      <c r="SIX69" s="2"/>
      <c r="SIY69" s="2"/>
      <c r="SIZ69" s="2"/>
      <c r="SJA69" s="2"/>
      <c r="SJB69" s="2"/>
      <c r="SJC69" s="2"/>
      <c r="SJD69" s="2"/>
      <c r="SJE69" s="2"/>
      <c r="SJF69" s="2"/>
      <c r="SJG69" s="2"/>
      <c r="SJH69" s="2"/>
      <c r="SJI69" s="2"/>
      <c r="SJJ69" s="2"/>
      <c r="SJK69" s="2"/>
      <c r="SJL69" s="2"/>
      <c r="SJM69" s="2"/>
      <c r="SJN69" s="2"/>
      <c r="SJO69" s="2"/>
      <c r="SJP69" s="2"/>
      <c r="SJQ69" s="2"/>
      <c r="SJR69" s="2"/>
      <c r="SJS69" s="2"/>
      <c r="SJT69" s="2"/>
      <c r="SJU69" s="2"/>
      <c r="SJV69" s="2"/>
      <c r="SJW69" s="2"/>
      <c r="SJX69" s="2"/>
      <c r="SJY69" s="2"/>
      <c r="SJZ69" s="2"/>
      <c r="SKA69" s="2"/>
      <c r="SKB69" s="2"/>
      <c r="SKC69" s="2"/>
      <c r="SKD69" s="2"/>
      <c r="SKE69" s="2"/>
      <c r="SKF69" s="2"/>
      <c r="SKG69" s="2"/>
      <c r="SKH69" s="2"/>
      <c r="SKI69" s="2"/>
      <c r="SKJ69" s="2"/>
      <c r="SKK69" s="2"/>
      <c r="SKL69" s="2"/>
      <c r="SKM69" s="2"/>
      <c r="SKN69" s="2"/>
      <c r="SKO69" s="2"/>
      <c r="SKP69" s="2"/>
      <c r="SKQ69" s="2"/>
      <c r="SKR69" s="2"/>
      <c r="SKS69" s="2"/>
      <c r="SKT69" s="2"/>
      <c r="SKU69" s="2"/>
      <c r="SKV69" s="2"/>
      <c r="SKW69" s="2"/>
      <c r="SKX69" s="2"/>
      <c r="SKY69" s="2"/>
      <c r="SKZ69" s="2"/>
      <c r="SLA69" s="2"/>
      <c r="SLB69" s="2"/>
      <c r="SLC69" s="2"/>
      <c r="SLD69" s="2"/>
      <c r="SLE69" s="2"/>
      <c r="SLF69" s="2"/>
      <c r="SLG69" s="2"/>
      <c r="SLH69" s="2"/>
      <c r="SLI69" s="2"/>
      <c r="SLJ69" s="2"/>
      <c r="SLK69" s="2"/>
      <c r="SLL69" s="2"/>
      <c r="SLM69" s="2"/>
      <c r="SLN69" s="2"/>
      <c r="SLO69" s="2"/>
      <c r="SLP69" s="2"/>
      <c r="SLQ69" s="2"/>
      <c r="SLR69" s="2"/>
      <c r="SLS69" s="2"/>
      <c r="SLT69" s="2"/>
      <c r="SLU69" s="2"/>
      <c r="SLV69" s="2"/>
      <c r="SLW69" s="2"/>
      <c r="SLX69" s="2"/>
      <c r="SLY69" s="2"/>
      <c r="SLZ69" s="2"/>
      <c r="SMA69" s="2"/>
      <c r="SMB69" s="2"/>
      <c r="SMC69" s="2"/>
      <c r="SMD69" s="2"/>
      <c r="SME69" s="2"/>
      <c r="SMF69" s="2"/>
      <c r="SMG69" s="2"/>
      <c r="SMH69" s="2"/>
      <c r="SMI69" s="2"/>
      <c r="SMJ69" s="2"/>
      <c r="SMK69" s="2"/>
      <c r="SML69" s="2"/>
      <c r="SMM69" s="2"/>
      <c r="SMN69" s="2"/>
      <c r="SMO69" s="2"/>
      <c r="SMP69" s="2"/>
      <c r="SMQ69" s="2"/>
      <c r="SMR69" s="2"/>
      <c r="SMS69" s="2"/>
      <c r="SMT69" s="2"/>
      <c r="SMU69" s="2"/>
      <c r="SMV69" s="2"/>
      <c r="SMW69" s="2"/>
      <c r="SMX69" s="2"/>
      <c r="SMY69" s="2"/>
      <c r="SMZ69" s="2"/>
      <c r="SNA69" s="2"/>
      <c r="SNB69" s="2"/>
      <c r="SNC69" s="2"/>
      <c r="SND69" s="2"/>
      <c r="SNE69" s="2"/>
      <c r="SNF69" s="2"/>
      <c r="SNG69" s="2"/>
      <c r="SNH69" s="2"/>
      <c r="SNI69" s="2"/>
      <c r="SNJ69" s="2"/>
      <c r="SNK69" s="2"/>
      <c r="SNL69" s="2"/>
      <c r="SNM69" s="2"/>
      <c r="SNN69" s="2"/>
      <c r="SNO69" s="2"/>
      <c r="SNP69" s="2"/>
      <c r="SNQ69" s="2"/>
      <c r="SNR69" s="2"/>
      <c r="SNS69" s="2"/>
      <c r="SNT69" s="2"/>
      <c r="SNU69" s="2"/>
      <c r="SNV69" s="2"/>
      <c r="SNW69" s="2"/>
      <c r="SNX69" s="2"/>
      <c r="SNY69" s="2"/>
      <c r="SNZ69" s="2"/>
      <c r="SOA69" s="2"/>
      <c r="SOB69" s="2"/>
      <c r="SOC69" s="2"/>
      <c r="SOD69" s="2"/>
      <c r="SOE69" s="2"/>
      <c r="SOF69" s="2"/>
      <c r="SOG69" s="2"/>
      <c r="SOH69" s="2"/>
      <c r="SOI69" s="2"/>
      <c r="SOJ69" s="2"/>
      <c r="SOK69" s="2"/>
      <c r="SOL69" s="2"/>
      <c r="SOM69" s="2"/>
      <c r="SON69" s="2"/>
      <c r="SOO69" s="2"/>
      <c r="SOP69" s="2"/>
      <c r="SOQ69" s="2"/>
      <c r="SOR69" s="2"/>
      <c r="SOS69" s="2"/>
      <c r="SOT69" s="2"/>
      <c r="SOU69" s="2"/>
      <c r="SOV69" s="2"/>
      <c r="SOW69" s="2"/>
      <c r="SOX69" s="2"/>
      <c r="SOY69" s="2"/>
      <c r="SOZ69" s="2"/>
      <c r="SPA69" s="2"/>
      <c r="SPB69" s="2"/>
      <c r="SPC69" s="2"/>
      <c r="SPD69" s="2"/>
      <c r="SPE69" s="2"/>
      <c r="SPF69" s="2"/>
      <c r="SPG69" s="2"/>
      <c r="SPH69" s="2"/>
      <c r="SPI69" s="2"/>
      <c r="SPJ69" s="2"/>
      <c r="SPK69" s="2"/>
      <c r="SPL69" s="2"/>
      <c r="SPM69" s="2"/>
      <c r="SPN69" s="2"/>
      <c r="SPO69" s="2"/>
      <c r="SPP69" s="2"/>
      <c r="SPQ69" s="2"/>
      <c r="SPR69" s="2"/>
      <c r="SPS69" s="2"/>
      <c r="SPT69" s="2"/>
      <c r="SPU69" s="2"/>
      <c r="SPV69" s="2"/>
      <c r="SPW69" s="2"/>
      <c r="SPX69" s="2"/>
      <c r="SPY69" s="2"/>
      <c r="SPZ69" s="2"/>
      <c r="SQA69" s="2"/>
      <c r="SQB69" s="2"/>
      <c r="SQC69" s="2"/>
      <c r="SQD69" s="2"/>
      <c r="SQE69" s="2"/>
      <c r="SQF69" s="2"/>
      <c r="SQG69" s="2"/>
      <c r="SQH69" s="2"/>
      <c r="SQI69" s="2"/>
      <c r="SQJ69" s="2"/>
      <c r="SQK69" s="2"/>
      <c r="SQL69" s="2"/>
      <c r="SQM69" s="2"/>
      <c r="SQN69" s="2"/>
      <c r="SQO69" s="2"/>
      <c r="SQP69" s="2"/>
      <c r="SQQ69" s="2"/>
      <c r="SQR69" s="2"/>
      <c r="SQS69" s="2"/>
      <c r="SQT69" s="2"/>
      <c r="SQU69" s="2"/>
      <c r="SQV69" s="2"/>
      <c r="SQW69" s="2"/>
      <c r="SQX69" s="2"/>
      <c r="SQY69" s="2"/>
      <c r="SQZ69" s="2"/>
      <c r="SRA69" s="2"/>
      <c r="SRB69" s="2"/>
      <c r="SRC69" s="2"/>
      <c r="SRD69" s="2"/>
      <c r="SRE69" s="2"/>
      <c r="SRF69" s="2"/>
      <c r="SRG69" s="2"/>
      <c r="SRH69" s="2"/>
      <c r="SRI69" s="2"/>
      <c r="SRJ69" s="2"/>
      <c r="SRK69" s="2"/>
      <c r="SRL69" s="2"/>
      <c r="SRM69" s="2"/>
      <c r="SRN69" s="2"/>
      <c r="SRO69" s="2"/>
      <c r="SRP69" s="2"/>
      <c r="SRQ69" s="2"/>
      <c r="SRR69" s="2"/>
      <c r="SRS69" s="2"/>
      <c r="SRT69" s="2"/>
      <c r="SRU69" s="2"/>
      <c r="SRV69" s="2"/>
      <c r="SRW69" s="2"/>
      <c r="SRX69" s="2"/>
      <c r="SRY69" s="2"/>
      <c r="SRZ69" s="2"/>
      <c r="SSA69" s="2"/>
      <c r="SSB69" s="2"/>
      <c r="SSC69" s="2"/>
      <c r="SSD69" s="2"/>
      <c r="SSE69" s="2"/>
      <c r="SSF69" s="2"/>
      <c r="SSG69" s="2"/>
      <c r="SSH69" s="2"/>
      <c r="SSI69" s="2"/>
      <c r="SSJ69" s="2"/>
      <c r="SSK69" s="2"/>
      <c r="SSL69" s="2"/>
      <c r="SSM69" s="2"/>
      <c r="SSN69" s="2"/>
      <c r="SSO69" s="2"/>
      <c r="SSP69" s="2"/>
      <c r="SSQ69" s="2"/>
      <c r="SSR69" s="2"/>
      <c r="SSS69" s="2"/>
      <c r="SST69" s="2"/>
      <c r="SSU69" s="2"/>
      <c r="SSV69" s="2"/>
      <c r="SSW69" s="2"/>
      <c r="SSX69" s="2"/>
      <c r="SSY69" s="2"/>
      <c r="SSZ69" s="2"/>
      <c r="STA69" s="2"/>
      <c r="STB69" s="2"/>
      <c r="STC69" s="2"/>
      <c r="STD69" s="2"/>
      <c r="STE69" s="2"/>
      <c r="STF69" s="2"/>
      <c r="STG69" s="2"/>
      <c r="STH69" s="2"/>
      <c r="STI69" s="2"/>
      <c r="STJ69" s="2"/>
      <c r="STK69" s="2"/>
      <c r="STL69" s="2"/>
      <c r="STM69" s="2"/>
      <c r="STN69" s="2"/>
      <c r="STO69" s="2"/>
      <c r="STP69" s="2"/>
      <c r="STQ69" s="2"/>
      <c r="STR69" s="2"/>
      <c r="STS69" s="2"/>
      <c r="STT69" s="2"/>
      <c r="STU69" s="2"/>
      <c r="STV69" s="2"/>
      <c r="STW69" s="2"/>
      <c r="STX69" s="2"/>
      <c r="STY69" s="2"/>
      <c r="STZ69" s="2"/>
      <c r="SUA69" s="2"/>
      <c r="SUB69" s="2"/>
      <c r="SUC69" s="2"/>
      <c r="SUD69" s="2"/>
      <c r="SUE69" s="2"/>
      <c r="SUF69" s="2"/>
      <c r="SUG69" s="2"/>
      <c r="SUH69" s="2"/>
      <c r="SUI69" s="2"/>
      <c r="SUJ69" s="2"/>
      <c r="SUK69" s="2"/>
      <c r="SUL69" s="2"/>
      <c r="SUM69" s="2"/>
      <c r="SUN69" s="2"/>
      <c r="SUO69" s="2"/>
      <c r="SUP69" s="2"/>
      <c r="SUQ69" s="2"/>
      <c r="SUR69" s="2"/>
      <c r="SUS69" s="2"/>
      <c r="SUT69" s="2"/>
      <c r="SUU69" s="2"/>
      <c r="SUV69" s="2"/>
      <c r="SUW69" s="2"/>
      <c r="SUX69" s="2"/>
      <c r="SUY69" s="2"/>
      <c r="SUZ69" s="2"/>
      <c r="SVA69" s="2"/>
      <c r="SVB69" s="2"/>
      <c r="SVC69" s="2"/>
      <c r="SVD69" s="2"/>
      <c r="SVE69" s="2"/>
      <c r="SVF69" s="2"/>
      <c r="SVG69" s="2"/>
      <c r="SVH69" s="2"/>
      <c r="SVI69" s="2"/>
      <c r="SVJ69" s="2"/>
      <c r="SVK69" s="2"/>
      <c r="SVL69" s="2"/>
      <c r="SVM69" s="2"/>
      <c r="SVN69" s="2"/>
      <c r="SVO69" s="2"/>
      <c r="SVP69" s="2"/>
      <c r="SVQ69" s="2"/>
      <c r="SVR69" s="2"/>
      <c r="SVS69" s="2"/>
      <c r="SVT69" s="2"/>
      <c r="SVU69" s="2"/>
      <c r="SVV69" s="2"/>
      <c r="SVW69" s="2"/>
      <c r="SVX69" s="2"/>
      <c r="SVY69" s="2"/>
      <c r="SVZ69" s="2"/>
      <c r="SWA69" s="2"/>
      <c r="SWB69" s="2"/>
      <c r="SWC69" s="2"/>
      <c r="SWD69" s="2"/>
      <c r="SWE69" s="2"/>
      <c r="SWF69" s="2"/>
      <c r="SWG69" s="2"/>
      <c r="SWH69" s="2"/>
      <c r="SWI69" s="2"/>
      <c r="SWJ69" s="2"/>
      <c r="SWK69" s="2"/>
      <c r="SWL69" s="2"/>
      <c r="SWM69" s="2"/>
      <c r="SWN69" s="2"/>
      <c r="SWO69" s="2"/>
      <c r="SWP69" s="2"/>
      <c r="SWQ69" s="2"/>
      <c r="SWR69" s="2"/>
      <c r="SWS69" s="2"/>
      <c r="SWT69" s="2"/>
      <c r="SWU69" s="2"/>
      <c r="SWV69" s="2"/>
      <c r="SWW69" s="2"/>
      <c r="SWX69" s="2"/>
      <c r="SWY69" s="2"/>
      <c r="SWZ69" s="2"/>
      <c r="SXA69" s="2"/>
      <c r="SXB69" s="2"/>
      <c r="SXC69" s="2"/>
      <c r="SXD69" s="2"/>
      <c r="SXE69" s="2"/>
      <c r="SXF69" s="2"/>
      <c r="SXG69" s="2"/>
      <c r="SXH69" s="2"/>
      <c r="SXI69" s="2"/>
      <c r="SXJ69" s="2"/>
      <c r="SXK69" s="2"/>
      <c r="SXL69" s="2"/>
      <c r="SXM69" s="2"/>
      <c r="SXN69" s="2"/>
      <c r="SXO69" s="2"/>
      <c r="SXP69" s="2"/>
      <c r="SXQ69" s="2"/>
      <c r="SXR69" s="2"/>
      <c r="SXS69" s="2"/>
      <c r="SXT69" s="2"/>
      <c r="SXU69" s="2"/>
      <c r="SXV69" s="2"/>
      <c r="SXW69" s="2"/>
      <c r="SXX69" s="2"/>
      <c r="SXY69" s="2"/>
      <c r="SXZ69" s="2"/>
      <c r="SYA69" s="2"/>
      <c r="SYB69" s="2"/>
      <c r="SYC69" s="2"/>
      <c r="SYD69" s="2"/>
      <c r="SYE69" s="2"/>
      <c r="SYF69" s="2"/>
      <c r="SYG69" s="2"/>
      <c r="SYH69" s="2"/>
      <c r="SYI69" s="2"/>
      <c r="SYJ69" s="2"/>
      <c r="SYK69" s="2"/>
      <c r="SYL69" s="2"/>
      <c r="SYM69" s="2"/>
      <c r="SYN69" s="2"/>
      <c r="SYO69" s="2"/>
      <c r="SYP69" s="2"/>
      <c r="SYQ69" s="2"/>
      <c r="SYR69" s="2"/>
      <c r="SYS69" s="2"/>
      <c r="SYT69" s="2"/>
      <c r="SYU69" s="2"/>
      <c r="SYV69" s="2"/>
      <c r="SYW69" s="2"/>
      <c r="SYX69" s="2"/>
      <c r="SYY69" s="2"/>
      <c r="SYZ69" s="2"/>
      <c r="SZA69" s="2"/>
      <c r="SZB69" s="2"/>
      <c r="SZC69" s="2"/>
      <c r="SZD69" s="2"/>
      <c r="SZE69" s="2"/>
      <c r="SZF69" s="2"/>
      <c r="SZG69" s="2"/>
      <c r="SZH69" s="2"/>
      <c r="SZI69" s="2"/>
      <c r="SZJ69" s="2"/>
      <c r="SZK69" s="2"/>
      <c r="SZL69" s="2"/>
      <c r="SZM69" s="2"/>
      <c r="SZN69" s="2"/>
      <c r="SZO69" s="2"/>
      <c r="SZP69" s="2"/>
      <c r="SZQ69" s="2"/>
      <c r="SZR69" s="2"/>
      <c r="SZS69" s="2"/>
      <c r="SZT69" s="2"/>
      <c r="SZU69" s="2"/>
      <c r="SZV69" s="2"/>
      <c r="SZW69" s="2"/>
      <c r="SZX69" s="2"/>
      <c r="SZY69" s="2"/>
      <c r="SZZ69" s="2"/>
      <c r="TAA69" s="2"/>
      <c r="TAB69" s="2"/>
      <c r="TAC69" s="2"/>
      <c r="TAD69" s="2"/>
      <c r="TAE69" s="2"/>
      <c r="TAF69" s="2"/>
      <c r="TAG69" s="2"/>
      <c r="TAH69" s="2"/>
      <c r="TAI69" s="2"/>
      <c r="TAJ69" s="2"/>
      <c r="TAK69" s="2"/>
      <c r="TAL69" s="2"/>
      <c r="TAM69" s="2"/>
      <c r="TAN69" s="2"/>
      <c r="TAO69" s="2"/>
      <c r="TAP69" s="2"/>
      <c r="TAQ69" s="2"/>
      <c r="TAR69" s="2"/>
      <c r="TAS69" s="2"/>
      <c r="TAT69" s="2"/>
      <c r="TAU69" s="2"/>
      <c r="TAV69" s="2"/>
      <c r="TAW69" s="2"/>
      <c r="TAX69" s="2"/>
      <c r="TAY69" s="2"/>
      <c r="TAZ69" s="2"/>
      <c r="TBA69" s="2"/>
      <c r="TBB69" s="2"/>
      <c r="TBC69" s="2"/>
      <c r="TBD69" s="2"/>
      <c r="TBE69" s="2"/>
      <c r="TBF69" s="2"/>
      <c r="TBG69" s="2"/>
      <c r="TBH69" s="2"/>
      <c r="TBI69" s="2"/>
      <c r="TBJ69" s="2"/>
      <c r="TBK69" s="2"/>
      <c r="TBL69" s="2"/>
      <c r="TBM69" s="2"/>
      <c r="TBN69" s="2"/>
      <c r="TBO69" s="2"/>
      <c r="TBP69" s="2"/>
      <c r="TBQ69" s="2"/>
      <c r="TBR69" s="2"/>
      <c r="TBS69" s="2"/>
      <c r="TBT69" s="2"/>
      <c r="TBU69" s="2"/>
      <c r="TBV69" s="2"/>
      <c r="TBW69" s="2"/>
      <c r="TBX69" s="2"/>
      <c r="TBY69" s="2"/>
      <c r="TBZ69" s="2"/>
      <c r="TCA69" s="2"/>
      <c r="TCB69" s="2"/>
      <c r="TCC69" s="2"/>
      <c r="TCD69" s="2"/>
      <c r="TCE69" s="2"/>
      <c r="TCF69" s="2"/>
      <c r="TCG69" s="2"/>
      <c r="TCH69" s="2"/>
      <c r="TCI69" s="2"/>
      <c r="TCJ69" s="2"/>
      <c r="TCK69" s="2"/>
      <c r="TCL69" s="2"/>
      <c r="TCM69" s="2"/>
      <c r="TCN69" s="2"/>
      <c r="TCO69" s="2"/>
      <c r="TCP69" s="2"/>
      <c r="TCQ69" s="2"/>
      <c r="TCR69" s="2"/>
      <c r="TCS69" s="2"/>
      <c r="TCT69" s="2"/>
      <c r="TCU69" s="2"/>
      <c r="TCV69" s="2"/>
      <c r="TCW69" s="2"/>
      <c r="TCX69" s="2"/>
      <c r="TCY69" s="2"/>
      <c r="TCZ69" s="2"/>
      <c r="TDA69" s="2"/>
      <c r="TDB69" s="2"/>
      <c r="TDC69" s="2"/>
      <c r="TDD69" s="2"/>
      <c r="TDE69" s="2"/>
      <c r="TDF69" s="2"/>
      <c r="TDG69" s="2"/>
      <c r="TDH69" s="2"/>
      <c r="TDI69" s="2"/>
      <c r="TDJ69" s="2"/>
      <c r="TDK69" s="2"/>
      <c r="TDL69" s="2"/>
      <c r="TDM69" s="2"/>
      <c r="TDN69" s="2"/>
      <c r="TDO69" s="2"/>
      <c r="TDP69" s="2"/>
      <c r="TDQ69" s="2"/>
      <c r="TDR69" s="2"/>
      <c r="TDS69" s="2"/>
      <c r="TDT69" s="2"/>
      <c r="TDU69" s="2"/>
      <c r="TDV69" s="2"/>
      <c r="TDW69" s="2"/>
      <c r="TDX69" s="2"/>
      <c r="TDY69" s="2"/>
      <c r="TDZ69" s="2"/>
      <c r="TEA69" s="2"/>
      <c r="TEB69" s="2"/>
      <c r="TEC69" s="2"/>
      <c r="TED69" s="2"/>
      <c r="TEE69" s="2"/>
      <c r="TEF69" s="2"/>
      <c r="TEG69" s="2"/>
      <c r="TEH69" s="2"/>
      <c r="TEI69" s="2"/>
      <c r="TEJ69" s="2"/>
      <c r="TEK69" s="2"/>
      <c r="TEL69" s="2"/>
      <c r="TEM69" s="2"/>
      <c r="TEN69" s="2"/>
      <c r="TEO69" s="2"/>
      <c r="TEP69" s="2"/>
      <c r="TEQ69" s="2"/>
      <c r="TER69" s="2"/>
      <c r="TES69" s="2"/>
      <c r="TET69" s="2"/>
      <c r="TEU69" s="2"/>
      <c r="TEV69" s="2"/>
      <c r="TEW69" s="2"/>
      <c r="TEX69" s="2"/>
      <c r="TEY69" s="2"/>
      <c r="TEZ69" s="2"/>
      <c r="TFA69" s="2"/>
      <c r="TFB69" s="2"/>
      <c r="TFC69" s="2"/>
      <c r="TFD69" s="2"/>
      <c r="TFE69" s="2"/>
      <c r="TFF69" s="2"/>
      <c r="TFG69" s="2"/>
      <c r="TFH69" s="2"/>
      <c r="TFI69" s="2"/>
      <c r="TFJ69" s="2"/>
      <c r="TFK69" s="2"/>
      <c r="TFL69" s="2"/>
      <c r="TFM69" s="2"/>
      <c r="TFN69" s="2"/>
      <c r="TFO69" s="2"/>
      <c r="TFP69" s="2"/>
      <c r="TFQ69" s="2"/>
      <c r="TFR69" s="2"/>
      <c r="TFS69" s="2"/>
      <c r="TFT69" s="2"/>
      <c r="TFU69" s="2"/>
      <c r="TFV69" s="2"/>
      <c r="TFW69" s="2"/>
      <c r="TFX69" s="2"/>
      <c r="TFY69" s="2"/>
      <c r="TFZ69" s="2"/>
      <c r="TGA69" s="2"/>
      <c r="TGB69" s="2"/>
      <c r="TGC69" s="2"/>
      <c r="TGD69" s="2"/>
      <c r="TGE69" s="2"/>
      <c r="TGF69" s="2"/>
      <c r="TGG69" s="2"/>
      <c r="TGH69" s="2"/>
      <c r="TGI69" s="2"/>
      <c r="TGJ69" s="2"/>
      <c r="TGK69" s="2"/>
      <c r="TGL69" s="2"/>
      <c r="TGM69" s="2"/>
      <c r="TGN69" s="2"/>
      <c r="TGO69" s="2"/>
      <c r="TGP69" s="2"/>
      <c r="TGQ69" s="2"/>
      <c r="TGR69" s="2"/>
      <c r="TGS69" s="2"/>
      <c r="TGT69" s="2"/>
      <c r="TGU69" s="2"/>
      <c r="TGV69" s="2"/>
      <c r="TGW69" s="2"/>
      <c r="TGX69" s="2"/>
      <c r="TGY69" s="2"/>
      <c r="TGZ69" s="2"/>
      <c r="THA69" s="2"/>
      <c r="THB69" s="2"/>
      <c r="THC69" s="2"/>
      <c r="THD69" s="2"/>
      <c r="THE69" s="2"/>
      <c r="THF69" s="2"/>
      <c r="THG69" s="2"/>
      <c r="THH69" s="2"/>
      <c r="THI69" s="2"/>
      <c r="THJ69" s="2"/>
      <c r="THK69" s="2"/>
      <c r="THL69" s="2"/>
      <c r="THM69" s="2"/>
      <c r="THN69" s="2"/>
      <c r="THO69" s="2"/>
      <c r="THP69" s="2"/>
      <c r="THQ69" s="2"/>
      <c r="THR69" s="2"/>
      <c r="THS69" s="2"/>
      <c r="THT69" s="2"/>
      <c r="THU69" s="2"/>
      <c r="THV69" s="2"/>
      <c r="THW69" s="2"/>
      <c r="THX69" s="2"/>
      <c r="THY69" s="2"/>
      <c r="THZ69" s="2"/>
      <c r="TIA69" s="2"/>
      <c r="TIB69" s="2"/>
      <c r="TIC69" s="2"/>
      <c r="TID69" s="2"/>
      <c r="TIE69" s="2"/>
      <c r="TIF69" s="2"/>
      <c r="TIG69" s="2"/>
      <c r="TIH69" s="2"/>
      <c r="TII69" s="2"/>
      <c r="TIJ69" s="2"/>
      <c r="TIK69" s="2"/>
      <c r="TIL69" s="2"/>
      <c r="TIM69" s="2"/>
      <c r="TIN69" s="2"/>
      <c r="TIO69" s="2"/>
      <c r="TIP69" s="2"/>
      <c r="TIQ69" s="2"/>
      <c r="TIR69" s="2"/>
      <c r="TIS69" s="2"/>
      <c r="TIT69" s="2"/>
      <c r="TIU69" s="2"/>
      <c r="TIV69" s="2"/>
      <c r="TIW69" s="2"/>
      <c r="TIX69" s="2"/>
      <c r="TIY69" s="2"/>
      <c r="TIZ69" s="2"/>
      <c r="TJA69" s="2"/>
      <c r="TJB69" s="2"/>
      <c r="TJC69" s="2"/>
      <c r="TJD69" s="2"/>
      <c r="TJE69" s="2"/>
      <c r="TJF69" s="2"/>
      <c r="TJG69" s="2"/>
      <c r="TJH69" s="2"/>
      <c r="TJI69" s="2"/>
      <c r="TJJ69" s="2"/>
      <c r="TJK69" s="2"/>
      <c r="TJL69" s="2"/>
      <c r="TJM69" s="2"/>
      <c r="TJN69" s="2"/>
      <c r="TJO69" s="2"/>
      <c r="TJP69" s="2"/>
      <c r="TJQ69" s="2"/>
      <c r="TJR69" s="2"/>
      <c r="TJS69" s="2"/>
      <c r="TJT69" s="2"/>
      <c r="TJU69" s="2"/>
      <c r="TJV69" s="2"/>
      <c r="TJW69" s="2"/>
      <c r="TJX69" s="2"/>
      <c r="TJY69" s="2"/>
      <c r="TJZ69" s="2"/>
      <c r="TKA69" s="2"/>
      <c r="TKB69" s="2"/>
      <c r="TKC69" s="2"/>
      <c r="TKD69" s="2"/>
      <c r="TKE69" s="2"/>
      <c r="TKF69" s="2"/>
      <c r="TKG69" s="2"/>
      <c r="TKH69" s="2"/>
      <c r="TKI69" s="2"/>
      <c r="TKJ69" s="2"/>
      <c r="TKK69" s="2"/>
      <c r="TKL69" s="2"/>
      <c r="TKM69" s="2"/>
      <c r="TKN69" s="2"/>
      <c r="TKO69" s="2"/>
      <c r="TKP69" s="2"/>
      <c r="TKQ69" s="2"/>
      <c r="TKR69" s="2"/>
      <c r="TKS69" s="2"/>
      <c r="TKT69" s="2"/>
      <c r="TKU69" s="2"/>
      <c r="TKV69" s="2"/>
      <c r="TKW69" s="2"/>
      <c r="TKX69" s="2"/>
      <c r="TKY69" s="2"/>
      <c r="TKZ69" s="2"/>
      <c r="TLA69" s="2"/>
      <c r="TLB69" s="2"/>
      <c r="TLC69" s="2"/>
      <c r="TLD69" s="2"/>
      <c r="TLE69" s="2"/>
      <c r="TLF69" s="2"/>
      <c r="TLG69" s="2"/>
      <c r="TLH69" s="2"/>
      <c r="TLI69" s="2"/>
      <c r="TLJ69" s="2"/>
      <c r="TLK69" s="2"/>
      <c r="TLL69" s="2"/>
      <c r="TLM69" s="2"/>
      <c r="TLN69" s="2"/>
      <c r="TLO69" s="2"/>
      <c r="TLP69" s="2"/>
      <c r="TLQ69" s="2"/>
      <c r="TLR69" s="2"/>
      <c r="TLS69" s="2"/>
      <c r="TLT69" s="2"/>
      <c r="TLU69" s="2"/>
      <c r="TLV69" s="2"/>
      <c r="TLW69" s="2"/>
      <c r="TLX69" s="2"/>
      <c r="TLY69" s="2"/>
      <c r="TLZ69" s="2"/>
      <c r="TMA69" s="2"/>
      <c r="TMB69" s="2"/>
      <c r="TMC69" s="2"/>
      <c r="TMD69" s="2"/>
      <c r="TME69" s="2"/>
      <c r="TMF69" s="2"/>
      <c r="TMG69" s="2"/>
      <c r="TMH69" s="2"/>
      <c r="TMI69" s="2"/>
      <c r="TMJ69" s="2"/>
      <c r="TMK69" s="2"/>
      <c r="TML69" s="2"/>
      <c r="TMM69" s="2"/>
      <c r="TMN69" s="2"/>
      <c r="TMO69" s="2"/>
      <c r="TMP69" s="2"/>
      <c r="TMQ69" s="2"/>
      <c r="TMR69" s="2"/>
      <c r="TMS69" s="2"/>
      <c r="TMT69" s="2"/>
      <c r="TMU69" s="2"/>
      <c r="TMV69" s="2"/>
      <c r="TMW69" s="2"/>
      <c r="TMX69" s="2"/>
      <c r="TMY69" s="2"/>
      <c r="TMZ69" s="2"/>
      <c r="TNA69" s="2"/>
      <c r="TNB69" s="2"/>
      <c r="TNC69" s="2"/>
      <c r="TND69" s="2"/>
      <c r="TNE69" s="2"/>
      <c r="TNF69" s="2"/>
      <c r="TNG69" s="2"/>
      <c r="TNH69" s="2"/>
      <c r="TNI69" s="2"/>
      <c r="TNJ69" s="2"/>
      <c r="TNK69" s="2"/>
      <c r="TNL69" s="2"/>
      <c r="TNM69" s="2"/>
      <c r="TNN69" s="2"/>
      <c r="TNO69" s="2"/>
      <c r="TNP69" s="2"/>
      <c r="TNQ69" s="2"/>
      <c r="TNR69" s="2"/>
      <c r="TNS69" s="2"/>
      <c r="TNT69" s="2"/>
      <c r="TNU69" s="2"/>
      <c r="TNV69" s="2"/>
      <c r="TNW69" s="2"/>
      <c r="TNX69" s="2"/>
      <c r="TNY69" s="2"/>
      <c r="TNZ69" s="2"/>
      <c r="TOA69" s="2"/>
      <c r="TOB69" s="2"/>
      <c r="TOC69" s="2"/>
      <c r="TOD69" s="2"/>
      <c r="TOE69" s="2"/>
      <c r="TOF69" s="2"/>
      <c r="TOG69" s="2"/>
      <c r="TOH69" s="2"/>
      <c r="TOI69" s="2"/>
      <c r="TOJ69" s="2"/>
      <c r="TOK69" s="2"/>
      <c r="TOL69" s="2"/>
      <c r="TOM69" s="2"/>
      <c r="TON69" s="2"/>
      <c r="TOO69" s="2"/>
      <c r="TOP69" s="2"/>
      <c r="TOQ69" s="2"/>
      <c r="TOR69" s="2"/>
      <c r="TOS69" s="2"/>
      <c r="TOT69" s="2"/>
      <c r="TOU69" s="2"/>
      <c r="TOV69" s="2"/>
      <c r="TOW69" s="2"/>
      <c r="TOX69" s="2"/>
      <c r="TOY69" s="2"/>
      <c r="TOZ69" s="2"/>
      <c r="TPA69" s="2"/>
      <c r="TPB69" s="2"/>
      <c r="TPC69" s="2"/>
      <c r="TPD69" s="2"/>
      <c r="TPE69" s="2"/>
      <c r="TPF69" s="2"/>
      <c r="TPG69" s="2"/>
      <c r="TPH69" s="2"/>
      <c r="TPI69" s="2"/>
      <c r="TPJ69" s="2"/>
      <c r="TPK69" s="2"/>
      <c r="TPL69" s="2"/>
      <c r="TPM69" s="2"/>
      <c r="TPN69" s="2"/>
      <c r="TPO69" s="2"/>
      <c r="TPP69" s="2"/>
      <c r="TPQ69" s="2"/>
      <c r="TPR69" s="2"/>
      <c r="TPS69" s="2"/>
      <c r="TPT69" s="2"/>
      <c r="TPU69" s="2"/>
      <c r="TPV69" s="2"/>
      <c r="TPW69" s="2"/>
      <c r="TPX69" s="2"/>
      <c r="TPY69" s="2"/>
      <c r="TPZ69" s="2"/>
      <c r="TQA69" s="2"/>
      <c r="TQB69" s="2"/>
      <c r="TQC69" s="2"/>
      <c r="TQD69" s="2"/>
      <c r="TQE69" s="2"/>
      <c r="TQF69" s="2"/>
      <c r="TQG69" s="2"/>
      <c r="TQH69" s="2"/>
      <c r="TQI69" s="2"/>
      <c r="TQJ69" s="2"/>
      <c r="TQK69" s="2"/>
      <c r="TQL69" s="2"/>
      <c r="TQM69" s="2"/>
      <c r="TQN69" s="2"/>
      <c r="TQO69" s="2"/>
      <c r="TQP69" s="2"/>
      <c r="TQQ69" s="2"/>
      <c r="TQR69" s="2"/>
      <c r="TQS69" s="2"/>
      <c r="TQT69" s="2"/>
      <c r="TQU69" s="2"/>
      <c r="TQV69" s="2"/>
      <c r="TQW69" s="2"/>
      <c r="TQX69" s="2"/>
      <c r="TQY69" s="2"/>
      <c r="TQZ69" s="2"/>
      <c r="TRA69" s="2"/>
      <c r="TRB69" s="2"/>
      <c r="TRC69" s="2"/>
      <c r="TRD69" s="2"/>
      <c r="TRE69" s="2"/>
      <c r="TRF69" s="2"/>
      <c r="TRG69" s="2"/>
      <c r="TRH69" s="2"/>
      <c r="TRI69" s="2"/>
      <c r="TRJ69" s="2"/>
      <c r="TRK69" s="2"/>
      <c r="TRL69" s="2"/>
      <c r="TRM69" s="2"/>
      <c r="TRN69" s="2"/>
      <c r="TRO69" s="2"/>
      <c r="TRP69" s="2"/>
      <c r="TRQ69" s="2"/>
      <c r="TRR69" s="2"/>
      <c r="TRS69" s="2"/>
      <c r="TRT69" s="2"/>
      <c r="TRU69" s="2"/>
      <c r="TRV69" s="2"/>
      <c r="TRW69" s="2"/>
      <c r="TRX69" s="2"/>
      <c r="TRY69" s="2"/>
      <c r="TRZ69" s="2"/>
      <c r="TSA69" s="2"/>
      <c r="TSB69" s="2"/>
      <c r="TSC69" s="2"/>
      <c r="TSD69" s="2"/>
      <c r="TSE69" s="2"/>
      <c r="TSF69" s="2"/>
      <c r="TSG69" s="2"/>
      <c r="TSH69" s="2"/>
      <c r="TSI69" s="2"/>
      <c r="TSJ69" s="2"/>
      <c r="TSK69" s="2"/>
      <c r="TSL69" s="2"/>
      <c r="TSM69" s="2"/>
      <c r="TSN69" s="2"/>
      <c r="TSO69" s="2"/>
      <c r="TSP69" s="2"/>
      <c r="TSQ69" s="2"/>
      <c r="TSR69" s="2"/>
      <c r="TSS69" s="2"/>
      <c r="TST69" s="2"/>
      <c r="TSU69" s="2"/>
      <c r="TSV69" s="2"/>
      <c r="TSW69" s="2"/>
      <c r="TSX69" s="2"/>
      <c r="TSY69" s="2"/>
      <c r="TSZ69" s="2"/>
      <c r="TTA69" s="2"/>
      <c r="TTB69" s="2"/>
      <c r="TTC69" s="2"/>
      <c r="TTD69" s="2"/>
      <c r="TTE69" s="2"/>
      <c r="TTF69" s="2"/>
      <c r="TTG69" s="2"/>
      <c r="TTH69" s="2"/>
      <c r="TTI69" s="2"/>
      <c r="TTJ69" s="2"/>
      <c r="TTK69" s="2"/>
      <c r="TTL69" s="2"/>
      <c r="TTM69" s="2"/>
      <c r="TTN69" s="2"/>
      <c r="TTO69" s="2"/>
      <c r="TTP69" s="2"/>
      <c r="TTQ69" s="2"/>
      <c r="TTR69" s="2"/>
      <c r="TTS69" s="2"/>
      <c r="TTT69" s="2"/>
      <c r="TTU69" s="2"/>
      <c r="TTV69" s="2"/>
      <c r="TTW69" s="2"/>
      <c r="TTX69" s="2"/>
      <c r="TTY69" s="2"/>
      <c r="TTZ69" s="2"/>
      <c r="TUA69" s="2"/>
      <c r="TUB69" s="2"/>
      <c r="TUC69" s="2"/>
      <c r="TUD69" s="2"/>
      <c r="TUE69" s="2"/>
      <c r="TUF69" s="2"/>
      <c r="TUG69" s="2"/>
      <c r="TUH69" s="2"/>
      <c r="TUI69" s="2"/>
      <c r="TUJ69" s="2"/>
      <c r="TUK69" s="2"/>
      <c r="TUL69" s="2"/>
      <c r="TUM69" s="2"/>
      <c r="TUN69" s="2"/>
      <c r="TUO69" s="2"/>
      <c r="TUP69" s="2"/>
      <c r="TUQ69" s="2"/>
      <c r="TUR69" s="2"/>
      <c r="TUS69" s="2"/>
      <c r="TUT69" s="2"/>
      <c r="TUU69" s="2"/>
      <c r="TUV69" s="2"/>
      <c r="TUW69" s="2"/>
      <c r="TUX69" s="2"/>
      <c r="TUY69" s="2"/>
      <c r="TUZ69" s="2"/>
      <c r="TVA69" s="2"/>
      <c r="TVB69" s="2"/>
      <c r="TVC69" s="2"/>
      <c r="TVD69" s="2"/>
      <c r="TVE69" s="2"/>
      <c r="TVF69" s="2"/>
      <c r="TVG69" s="2"/>
      <c r="TVH69" s="2"/>
      <c r="TVI69" s="2"/>
      <c r="TVJ69" s="2"/>
      <c r="TVK69" s="2"/>
      <c r="TVL69" s="2"/>
      <c r="TVM69" s="2"/>
      <c r="TVN69" s="2"/>
      <c r="TVO69" s="2"/>
      <c r="TVP69" s="2"/>
      <c r="TVQ69" s="2"/>
      <c r="TVR69" s="2"/>
      <c r="TVS69" s="2"/>
      <c r="TVT69" s="2"/>
      <c r="TVU69" s="2"/>
      <c r="TVV69" s="2"/>
      <c r="TVW69" s="2"/>
      <c r="TVX69" s="2"/>
      <c r="TVY69" s="2"/>
      <c r="TVZ69" s="2"/>
      <c r="TWA69" s="2"/>
      <c r="TWB69" s="2"/>
      <c r="TWC69" s="2"/>
      <c r="TWD69" s="2"/>
      <c r="TWE69" s="2"/>
      <c r="TWF69" s="2"/>
      <c r="TWG69" s="2"/>
      <c r="TWH69" s="2"/>
      <c r="TWI69" s="2"/>
      <c r="TWJ69" s="2"/>
      <c r="TWK69" s="2"/>
      <c r="TWL69" s="2"/>
      <c r="TWM69" s="2"/>
      <c r="TWN69" s="2"/>
      <c r="TWO69" s="2"/>
      <c r="TWP69" s="2"/>
      <c r="TWQ69" s="2"/>
      <c r="TWR69" s="2"/>
      <c r="TWS69" s="2"/>
      <c r="TWT69" s="2"/>
      <c r="TWU69" s="2"/>
      <c r="TWV69" s="2"/>
      <c r="TWW69" s="2"/>
      <c r="TWX69" s="2"/>
      <c r="TWY69" s="2"/>
      <c r="TWZ69" s="2"/>
      <c r="TXA69" s="2"/>
      <c r="TXB69" s="2"/>
      <c r="TXC69" s="2"/>
      <c r="TXD69" s="2"/>
      <c r="TXE69" s="2"/>
      <c r="TXF69" s="2"/>
      <c r="TXG69" s="2"/>
      <c r="TXH69" s="2"/>
      <c r="TXI69" s="2"/>
      <c r="TXJ69" s="2"/>
      <c r="TXK69" s="2"/>
      <c r="TXL69" s="2"/>
      <c r="TXM69" s="2"/>
      <c r="TXN69" s="2"/>
      <c r="TXO69" s="2"/>
      <c r="TXP69" s="2"/>
      <c r="TXQ69" s="2"/>
      <c r="TXR69" s="2"/>
      <c r="TXS69" s="2"/>
      <c r="TXT69" s="2"/>
      <c r="TXU69" s="2"/>
      <c r="TXV69" s="2"/>
      <c r="TXW69" s="2"/>
      <c r="TXX69" s="2"/>
      <c r="TXY69" s="2"/>
      <c r="TXZ69" s="2"/>
      <c r="TYA69" s="2"/>
      <c r="TYB69" s="2"/>
      <c r="TYC69" s="2"/>
      <c r="TYD69" s="2"/>
      <c r="TYE69" s="2"/>
      <c r="TYF69" s="2"/>
      <c r="TYG69" s="2"/>
      <c r="TYH69" s="2"/>
      <c r="TYI69" s="2"/>
      <c r="TYJ69" s="2"/>
      <c r="TYK69" s="2"/>
      <c r="TYL69" s="2"/>
      <c r="TYM69" s="2"/>
      <c r="TYN69" s="2"/>
      <c r="TYO69" s="2"/>
      <c r="TYP69" s="2"/>
      <c r="TYQ69" s="2"/>
      <c r="TYR69" s="2"/>
      <c r="TYS69" s="2"/>
      <c r="TYT69" s="2"/>
      <c r="TYU69" s="2"/>
      <c r="TYV69" s="2"/>
      <c r="TYW69" s="2"/>
      <c r="TYX69" s="2"/>
      <c r="TYY69" s="2"/>
      <c r="TYZ69" s="2"/>
      <c r="TZA69" s="2"/>
      <c r="TZB69" s="2"/>
      <c r="TZC69" s="2"/>
      <c r="TZD69" s="2"/>
      <c r="TZE69" s="2"/>
      <c r="TZF69" s="2"/>
      <c r="TZG69" s="2"/>
      <c r="TZH69" s="2"/>
      <c r="TZI69" s="2"/>
      <c r="TZJ69" s="2"/>
      <c r="TZK69" s="2"/>
      <c r="TZL69" s="2"/>
      <c r="TZM69" s="2"/>
      <c r="TZN69" s="2"/>
      <c r="TZO69" s="2"/>
      <c r="TZP69" s="2"/>
      <c r="TZQ69" s="2"/>
      <c r="TZR69" s="2"/>
      <c r="TZS69" s="2"/>
      <c r="TZT69" s="2"/>
      <c r="TZU69" s="2"/>
      <c r="TZV69" s="2"/>
      <c r="TZW69" s="2"/>
      <c r="TZX69" s="2"/>
      <c r="TZY69" s="2"/>
      <c r="TZZ69" s="2"/>
      <c r="UAA69" s="2"/>
      <c r="UAB69" s="2"/>
      <c r="UAC69" s="2"/>
      <c r="UAD69" s="2"/>
      <c r="UAE69" s="2"/>
      <c r="UAF69" s="2"/>
      <c r="UAG69" s="2"/>
      <c r="UAH69" s="2"/>
      <c r="UAI69" s="2"/>
      <c r="UAJ69" s="2"/>
      <c r="UAK69" s="2"/>
      <c r="UAL69" s="2"/>
      <c r="UAM69" s="2"/>
      <c r="UAN69" s="2"/>
      <c r="UAO69" s="2"/>
      <c r="UAP69" s="2"/>
      <c r="UAQ69" s="2"/>
      <c r="UAR69" s="2"/>
      <c r="UAS69" s="2"/>
      <c r="UAT69" s="2"/>
      <c r="UAU69" s="2"/>
      <c r="UAV69" s="2"/>
      <c r="UAW69" s="2"/>
      <c r="UAX69" s="2"/>
      <c r="UAY69" s="2"/>
      <c r="UAZ69" s="2"/>
      <c r="UBA69" s="2"/>
      <c r="UBB69" s="2"/>
      <c r="UBC69" s="2"/>
      <c r="UBD69" s="2"/>
      <c r="UBE69" s="2"/>
      <c r="UBF69" s="2"/>
      <c r="UBG69" s="2"/>
      <c r="UBH69" s="2"/>
      <c r="UBI69" s="2"/>
      <c r="UBJ69" s="2"/>
      <c r="UBK69" s="2"/>
      <c r="UBL69" s="2"/>
      <c r="UBM69" s="2"/>
      <c r="UBN69" s="2"/>
      <c r="UBO69" s="2"/>
      <c r="UBP69" s="2"/>
      <c r="UBQ69" s="2"/>
      <c r="UBR69" s="2"/>
      <c r="UBS69" s="2"/>
      <c r="UBT69" s="2"/>
      <c r="UBU69" s="2"/>
      <c r="UBV69" s="2"/>
      <c r="UBW69" s="2"/>
      <c r="UBX69" s="2"/>
      <c r="UBY69" s="2"/>
      <c r="UBZ69" s="2"/>
      <c r="UCA69" s="2"/>
      <c r="UCB69" s="2"/>
      <c r="UCC69" s="2"/>
      <c r="UCD69" s="2"/>
      <c r="UCE69" s="2"/>
      <c r="UCF69" s="2"/>
      <c r="UCG69" s="2"/>
      <c r="UCH69" s="2"/>
      <c r="UCI69" s="2"/>
      <c r="UCJ69" s="2"/>
      <c r="UCK69" s="2"/>
      <c r="UCL69" s="2"/>
      <c r="UCM69" s="2"/>
      <c r="UCN69" s="2"/>
      <c r="UCO69" s="2"/>
      <c r="UCP69" s="2"/>
      <c r="UCQ69" s="2"/>
      <c r="UCR69" s="2"/>
      <c r="UCS69" s="2"/>
      <c r="UCT69" s="2"/>
      <c r="UCU69" s="2"/>
      <c r="UCV69" s="2"/>
      <c r="UCW69" s="2"/>
      <c r="UCX69" s="2"/>
      <c r="UCY69" s="2"/>
      <c r="UCZ69" s="2"/>
      <c r="UDA69" s="2"/>
      <c r="UDB69" s="2"/>
      <c r="UDC69" s="2"/>
      <c r="UDD69" s="2"/>
      <c r="UDE69" s="2"/>
      <c r="UDF69" s="2"/>
      <c r="UDG69" s="2"/>
      <c r="UDH69" s="2"/>
      <c r="UDI69" s="2"/>
      <c r="UDJ69" s="2"/>
      <c r="UDK69" s="2"/>
      <c r="UDL69" s="2"/>
      <c r="UDM69" s="2"/>
      <c r="UDN69" s="2"/>
      <c r="UDO69" s="2"/>
      <c r="UDP69" s="2"/>
      <c r="UDQ69" s="2"/>
      <c r="UDR69" s="2"/>
      <c r="UDS69" s="2"/>
      <c r="UDT69" s="2"/>
      <c r="UDU69" s="2"/>
      <c r="UDV69" s="2"/>
      <c r="UDW69" s="2"/>
      <c r="UDX69" s="2"/>
      <c r="UDY69" s="2"/>
      <c r="UDZ69" s="2"/>
      <c r="UEA69" s="2"/>
      <c r="UEB69" s="2"/>
      <c r="UEC69" s="2"/>
      <c r="UED69" s="2"/>
      <c r="UEE69" s="2"/>
      <c r="UEF69" s="2"/>
      <c r="UEG69" s="2"/>
      <c r="UEH69" s="2"/>
      <c r="UEI69" s="2"/>
      <c r="UEJ69" s="2"/>
      <c r="UEK69" s="2"/>
      <c r="UEL69" s="2"/>
      <c r="UEM69" s="2"/>
      <c r="UEN69" s="2"/>
      <c r="UEO69" s="2"/>
      <c r="UEP69" s="2"/>
      <c r="UEQ69" s="2"/>
      <c r="UER69" s="2"/>
      <c r="UES69" s="2"/>
      <c r="UET69" s="2"/>
      <c r="UEU69" s="2"/>
      <c r="UEV69" s="2"/>
      <c r="UEW69" s="2"/>
      <c r="UEX69" s="2"/>
      <c r="UEY69" s="2"/>
      <c r="UEZ69" s="2"/>
      <c r="UFA69" s="2"/>
      <c r="UFB69" s="2"/>
      <c r="UFC69" s="2"/>
      <c r="UFD69" s="2"/>
      <c r="UFE69" s="2"/>
      <c r="UFF69" s="2"/>
      <c r="UFG69" s="2"/>
      <c r="UFH69" s="2"/>
      <c r="UFI69" s="2"/>
      <c r="UFJ69" s="2"/>
      <c r="UFK69" s="2"/>
      <c r="UFL69" s="2"/>
      <c r="UFM69" s="2"/>
      <c r="UFN69" s="2"/>
      <c r="UFO69" s="2"/>
      <c r="UFP69" s="2"/>
      <c r="UFQ69" s="2"/>
      <c r="UFR69" s="2"/>
      <c r="UFS69" s="2"/>
      <c r="UFT69" s="2"/>
      <c r="UFU69" s="2"/>
      <c r="UFV69" s="2"/>
      <c r="UFW69" s="2"/>
      <c r="UFX69" s="2"/>
      <c r="UFY69" s="2"/>
      <c r="UFZ69" s="2"/>
      <c r="UGA69" s="2"/>
      <c r="UGB69" s="2"/>
      <c r="UGC69" s="2"/>
      <c r="UGD69" s="2"/>
      <c r="UGE69" s="2"/>
      <c r="UGF69" s="2"/>
      <c r="UGG69" s="2"/>
      <c r="UGH69" s="2"/>
      <c r="UGI69" s="2"/>
      <c r="UGJ69" s="2"/>
      <c r="UGK69" s="2"/>
      <c r="UGL69" s="2"/>
      <c r="UGM69" s="2"/>
      <c r="UGN69" s="2"/>
      <c r="UGO69" s="2"/>
      <c r="UGP69" s="2"/>
      <c r="UGQ69" s="2"/>
      <c r="UGR69" s="2"/>
      <c r="UGS69" s="2"/>
      <c r="UGT69" s="2"/>
      <c r="UGU69" s="2"/>
      <c r="UGV69" s="2"/>
      <c r="UGW69" s="2"/>
      <c r="UGX69" s="2"/>
      <c r="UGY69" s="2"/>
      <c r="UGZ69" s="2"/>
      <c r="UHA69" s="2"/>
      <c r="UHB69" s="2"/>
      <c r="UHC69" s="2"/>
      <c r="UHD69" s="2"/>
      <c r="UHE69" s="2"/>
      <c r="UHF69" s="2"/>
      <c r="UHG69" s="2"/>
      <c r="UHH69" s="2"/>
      <c r="UHI69" s="2"/>
      <c r="UHJ69" s="2"/>
      <c r="UHK69" s="2"/>
      <c r="UHL69" s="2"/>
      <c r="UHM69" s="2"/>
      <c r="UHN69" s="2"/>
      <c r="UHO69" s="2"/>
      <c r="UHP69" s="2"/>
      <c r="UHQ69" s="2"/>
      <c r="UHR69" s="2"/>
      <c r="UHS69" s="2"/>
      <c r="UHT69" s="2"/>
      <c r="UHU69" s="2"/>
      <c r="UHV69" s="2"/>
      <c r="UHW69" s="2"/>
      <c r="UHX69" s="2"/>
      <c r="UHY69" s="2"/>
      <c r="UHZ69" s="2"/>
      <c r="UIA69" s="2"/>
      <c r="UIB69" s="2"/>
      <c r="UIC69" s="2"/>
      <c r="UID69" s="2"/>
      <c r="UIE69" s="2"/>
      <c r="UIF69" s="2"/>
      <c r="UIG69" s="2"/>
      <c r="UIH69" s="2"/>
      <c r="UII69" s="2"/>
      <c r="UIJ69" s="2"/>
      <c r="UIK69" s="2"/>
      <c r="UIL69" s="2"/>
      <c r="UIM69" s="2"/>
      <c r="UIN69" s="2"/>
      <c r="UIO69" s="2"/>
      <c r="UIP69" s="2"/>
      <c r="UIQ69" s="2"/>
      <c r="UIR69" s="2"/>
      <c r="UIS69" s="2"/>
      <c r="UIT69" s="2"/>
      <c r="UIU69" s="2"/>
      <c r="UIV69" s="2"/>
      <c r="UIW69" s="2"/>
      <c r="UIX69" s="2"/>
      <c r="UIY69" s="2"/>
      <c r="UIZ69" s="2"/>
      <c r="UJA69" s="2"/>
      <c r="UJB69" s="2"/>
      <c r="UJC69" s="2"/>
      <c r="UJD69" s="2"/>
      <c r="UJE69" s="2"/>
      <c r="UJF69" s="2"/>
      <c r="UJG69" s="2"/>
      <c r="UJH69" s="2"/>
      <c r="UJI69" s="2"/>
      <c r="UJJ69" s="2"/>
      <c r="UJK69" s="2"/>
      <c r="UJL69" s="2"/>
      <c r="UJM69" s="2"/>
      <c r="UJN69" s="2"/>
      <c r="UJO69" s="2"/>
      <c r="UJP69" s="2"/>
      <c r="UJQ69" s="2"/>
      <c r="UJR69" s="2"/>
      <c r="UJS69" s="2"/>
      <c r="UJT69" s="2"/>
      <c r="UJU69" s="2"/>
      <c r="UJV69" s="2"/>
      <c r="UJW69" s="2"/>
      <c r="UJX69" s="2"/>
      <c r="UJY69" s="2"/>
      <c r="UJZ69" s="2"/>
      <c r="UKA69" s="2"/>
      <c r="UKB69" s="2"/>
      <c r="UKC69" s="2"/>
      <c r="UKD69" s="2"/>
      <c r="UKE69" s="2"/>
      <c r="UKF69" s="2"/>
      <c r="UKG69" s="2"/>
      <c r="UKH69" s="2"/>
      <c r="UKI69" s="2"/>
      <c r="UKJ69" s="2"/>
      <c r="UKK69" s="2"/>
      <c r="UKL69" s="2"/>
      <c r="UKM69" s="2"/>
      <c r="UKN69" s="2"/>
      <c r="UKO69" s="2"/>
      <c r="UKP69" s="2"/>
      <c r="UKQ69" s="2"/>
      <c r="UKR69" s="2"/>
      <c r="UKS69" s="2"/>
      <c r="UKT69" s="2"/>
      <c r="UKU69" s="2"/>
      <c r="UKV69" s="2"/>
      <c r="UKW69" s="2"/>
      <c r="UKX69" s="2"/>
      <c r="UKY69" s="2"/>
      <c r="UKZ69" s="2"/>
      <c r="ULA69" s="2"/>
      <c r="ULB69" s="2"/>
      <c r="ULC69" s="2"/>
      <c r="ULD69" s="2"/>
      <c r="ULE69" s="2"/>
      <c r="ULF69" s="2"/>
      <c r="ULG69" s="2"/>
      <c r="ULH69" s="2"/>
      <c r="ULI69" s="2"/>
      <c r="ULJ69" s="2"/>
      <c r="ULK69" s="2"/>
      <c r="ULL69" s="2"/>
      <c r="ULM69" s="2"/>
      <c r="ULN69" s="2"/>
      <c r="ULO69" s="2"/>
      <c r="ULP69" s="2"/>
      <c r="ULQ69" s="2"/>
      <c r="ULR69" s="2"/>
      <c r="ULS69" s="2"/>
      <c r="ULT69" s="2"/>
      <c r="ULU69" s="2"/>
      <c r="ULV69" s="2"/>
      <c r="ULW69" s="2"/>
      <c r="ULX69" s="2"/>
      <c r="ULY69" s="2"/>
      <c r="ULZ69" s="2"/>
      <c r="UMA69" s="2"/>
      <c r="UMB69" s="2"/>
      <c r="UMC69" s="2"/>
      <c r="UMD69" s="2"/>
      <c r="UME69" s="2"/>
      <c r="UMF69" s="2"/>
      <c r="UMG69" s="2"/>
      <c r="UMH69" s="2"/>
      <c r="UMI69" s="2"/>
      <c r="UMJ69" s="2"/>
      <c r="UMK69" s="2"/>
      <c r="UML69" s="2"/>
      <c r="UMM69" s="2"/>
      <c r="UMN69" s="2"/>
      <c r="UMO69" s="2"/>
      <c r="UMP69" s="2"/>
      <c r="UMQ69" s="2"/>
      <c r="UMR69" s="2"/>
      <c r="UMS69" s="2"/>
      <c r="UMT69" s="2"/>
      <c r="UMU69" s="2"/>
      <c r="UMV69" s="2"/>
      <c r="UMW69" s="2"/>
      <c r="UMX69" s="2"/>
      <c r="UMY69" s="2"/>
      <c r="UMZ69" s="2"/>
      <c r="UNA69" s="2"/>
      <c r="UNB69" s="2"/>
      <c r="UNC69" s="2"/>
      <c r="UND69" s="2"/>
      <c r="UNE69" s="2"/>
      <c r="UNF69" s="2"/>
      <c r="UNG69" s="2"/>
      <c r="UNH69" s="2"/>
      <c r="UNI69" s="2"/>
      <c r="UNJ69" s="2"/>
      <c r="UNK69" s="2"/>
      <c r="UNL69" s="2"/>
      <c r="UNM69" s="2"/>
      <c r="UNN69" s="2"/>
      <c r="UNO69" s="2"/>
      <c r="UNP69" s="2"/>
      <c r="UNQ69" s="2"/>
      <c r="UNR69" s="2"/>
      <c r="UNS69" s="2"/>
      <c r="UNT69" s="2"/>
      <c r="UNU69" s="2"/>
      <c r="UNV69" s="2"/>
      <c r="UNW69" s="2"/>
      <c r="UNX69" s="2"/>
      <c r="UNY69" s="2"/>
      <c r="UNZ69" s="2"/>
      <c r="UOA69" s="2"/>
      <c r="UOB69" s="2"/>
      <c r="UOC69" s="2"/>
      <c r="UOD69" s="2"/>
      <c r="UOE69" s="2"/>
      <c r="UOF69" s="2"/>
      <c r="UOG69" s="2"/>
      <c r="UOH69" s="2"/>
      <c r="UOI69" s="2"/>
      <c r="UOJ69" s="2"/>
      <c r="UOK69" s="2"/>
      <c r="UOL69" s="2"/>
      <c r="UOM69" s="2"/>
      <c r="UON69" s="2"/>
      <c r="UOO69" s="2"/>
      <c r="UOP69" s="2"/>
      <c r="UOQ69" s="2"/>
      <c r="UOR69" s="2"/>
      <c r="UOS69" s="2"/>
      <c r="UOT69" s="2"/>
      <c r="UOU69" s="2"/>
      <c r="UOV69" s="2"/>
      <c r="UOW69" s="2"/>
      <c r="UOX69" s="2"/>
      <c r="UOY69" s="2"/>
      <c r="UOZ69" s="2"/>
      <c r="UPA69" s="2"/>
      <c r="UPB69" s="2"/>
      <c r="UPC69" s="2"/>
      <c r="UPD69" s="2"/>
      <c r="UPE69" s="2"/>
      <c r="UPF69" s="2"/>
      <c r="UPG69" s="2"/>
      <c r="UPH69" s="2"/>
      <c r="UPI69" s="2"/>
      <c r="UPJ69" s="2"/>
      <c r="UPK69" s="2"/>
      <c r="UPL69" s="2"/>
      <c r="UPM69" s="2"/>
      <c r="UPN69" s="2"/>
      <c r="UPO69" s="2"/>
      <c r="UPP69" s="2"/>
      <c r="UPQ69" s="2"/>
      <c r="UPR69" s="2"/>
      <c r="UPS69" s="2"/>
      <c r="UPT69" s="2"/>
      <c r="UPU69" s="2"/>
      <c r="UPV69" s="2"/>
      <c r="UPW69" s="2"/>
      <c r="UPX69" s="2"/>
      <c r="UPY69" s="2"/>
      <c r="UPZ69" s="2"/>
      <c r="UQA69" s="2"/>
      <c r="UQB69" s="2"/>
      <c r="UQC69" s="2"/>
      <c r="UQD69" s="2"/>
      <c r="UQE69" s="2"/>
      <c r="UQF69" s="2"/>
      <c r="UQG69" s="2"/>
      <c r="UQH69" s="2"/>
      <c r="UQI69" s="2"/>
      <c r="UQJ69" s="2"/>
      <c r="UQK69" s="2"/>
      <c r="UQL69" s="2"/>
      <c r="UQM69" s="2"/>
      <c r="UQN69" s="2"/>
      <c r="UQO69" s="2"/>
      <c r="UQP69" s="2"/>
      <c r="UQQ69" s="2"/>
      <c r="UQR69" s="2"/>
      <c r="UQS69" s="2"/>
      <c r="UQT69" s="2"/>
      <c r="UQU69" s="2"/>
      <c r="UQV69" s="2"/>
      <c r="UQW69" s="2"/>
      <c r="UQX69" s="2"/>
      <c r="UQY69" s="2"/>
      <c r="UQZ69" s="2"/>
      <c r="URA69" s="2"/>
      <c r="URB69" s="2"/>
      <c r="URC69" s="2"/>
      <c r="URD69" s="2"/>
      <c r="URE69" s="2"/>
      <c r="URF69" s="2"/>
      <c r="URG69" s="2"/>
      <c r="URH69" s="2"/>
      <c r="URI69" s="2"/>
      <c r="URJ69" s="2"/>
      <c r="URK69" s="2"/>
      <c r="URL69" s="2"/>
      <c r="URM69" s="2"/>
      <c r="URN69" s="2"/>
      <c r="URO69" s="2"/>
      <c r="URP69" s="2"/>
      <c r="URQ69" s="2"/>
      <c r="URR69" s="2"/>
      <c r="URS69" s="2"/>
      <c r="URT69" s="2"/>
      <c r="URU69" s="2"/>
      <c r="URV69" s="2"/>
      <c r="URW69" s="2"/>
      <c r="URX69" s="2"/>
      <c r="URY69" s="2"/>
      <c r="URZ69" s="2"/>
      <c r="USA69" s="2"/>
      <c r="USB69" s="2"/>
      <c r="USC69" s="2"/>
      <c r="USD69" s="2"/>
      <c r="USE69" s="2"/>
      <c r="USF69" s="2"/>
      <c r="USG69" s="2"/>
      <c r="USH69" s="2"/>
      <c r="USI69" s="2"/>
      <c r="USJ69" s="2"/>
      <c r="USK69" s="2"/>
      <c r="USL69" s="2"/>
      <c r="USM69" s="2"/>
      <c r="USN69" s="2"/>
      <c r="USO69" s="2"/>
      <c r="USP69" s="2"/>
      <c r="USQ69" s="2"/>
      <c r="USR69" s="2"/>
      <c r="USS69" s="2"/>
      <c r="UST69" s="2"/>
      <c r="USU69" s="2"/>
      <c r="USV69" s="2"/>
      <c r="USW69" s="2"/>
      <c r="USX69" s="2"/>
      <c r="USY69" s="2"/>
      <c r="USZ69" s="2"/>
      <c r="UTA69" s="2"/>
      <c r="UTB69" s="2"/>
      <c r="UTC69" s="2"/>
      <c r="UTD69" s="2"/>
      <c r="UTE69" s="2"/>
      <c r="UTF69" s="2"/>
      <c r="UTG69" s="2"/>
      <c r="UTH69" s="2"/>
      <c r="UTI69" s="2"/>
      <c r="UTJ69" s="2"/>
      <c r="UTK69" s="2"/>
      <c r="UTL69" s="2"/>
      <c r="UTM69" s="2"/>
      <c r="UTN69" s="2"/>
      <c r="UTO69" s="2"/>
      <c r="UTP69" s="2"/>
      <c r="UTQ69" s="2"/>
      <c r="UTR69" s="2"/>
      <c r="UTS69" s="2"/>
      <c r="UTT69" s="2"/>
      <c r="UTU69" s="2"/>
      <c r="UTV69" s="2"/>
      <c r="UTW69" s="2"/>
      <c r="UTX69" s="2"/>
      <c r="UTY69" s="2"/>
      <c r="UTZ69" s="2"/>
      <c r="UUA69" s="2"/>
      <c r="UUB69" s="2"/>
      <c r="UUC69" s="2"/>
      <c r="UUD69" s="2"/>
      <c r="UUE69" s="2"/>
      <c r="UUF69" s="2"/>
      <c r="UUG69" s="2"/>
      <c r="UUH69" s="2"/>
      <c r="UUI69" s="2"/>
      <c r="UUJ69" s="2"/>
      <c r="UUK69" s="2"/>
      <c r="UUL69" s="2"/>
      <c r="UUM69" s="2"/>
      <c r="UUN69" s="2"/>
      <c r="UUO69" s="2"/>
      <c r="UUP69" s="2"/>
      <c r="UUQ69" s="2"/>
      <c r="UUR69" s="2"/>
      <c r="UUS69" s="2"/>
      <c r="UUT69" s="2"/>
      <c r="UUU69" s="2"/>
      <c r="UUV69" s="2"/>
      <c r="UUW69" s="2"/>
      <c r="UUX69" s="2"/>
      <c r="UUY69" s="2"/>
      <c r="UUZ69" s="2"/>
      <c r="UVA69" s="2"/>
      <c r="UVB69" s="2"/>
      <c r="UVC69" s="2"/>
      <c r="UVD69" s="2"/>
      <c r="UVE69" s="2"/>
      <c r="UVF69" s="2"/>
      <c r="UVG69" s="2"/>
      <c r="UVH69" s="2"/>
      <c r="UVI69" s="2"/>
      <c r="UVJ69" s="2"/>
      <c r="UVK69" s="2"/>
      <c r="UVL69" s="2"/>
      <c r="UVM69" s="2"/>
      <c r="UVN69" s="2"/>
      <c r="UVO69" s="2"/>
      <c r="UVP69" s="2"/>
      <c r="UVQ69" s="2"/>
      <c r="UVR69" s="2"/>
      <c r="UVS69" s="2"/>
      <c r="UVT69" s="2"/>
      <c r="UVU69" s="2"/>
      <c r="UVV69" s="2"/>
      <c r="UVW69" s="2"/>
      <c r="UVX69" s="2"/>
      <c r="UVY69" s="2"/>
      <c r="UVZ69" s="2"/>
      <c r="UWA69" s="2"/>
      <c r="UWB69" s="2"/>
      <c r="UWC69" s="2"/>
      <c r="UWD69" s="2"/>
      <c r="UWE69" s="2"/>
      <c r="UWF69" s="2"/>
      <c r="UWG69" s="2"/>
      <c r="UWH69" s="2"/>
      <c r="UWI69" s="2"/>
      <c r="UWJ69" s="2"/>
      <c r="UWK69" s="2"/>
      <c r="UWL69" s="2"/>
      <c r="UWM69" s="2"/>
      <c r="UWN69" s="2"/>
      <c r="UWO69" s="2"/>
      <c r="UWP69" s="2"/>
      <c r="UWQ69" s="2"/>
      <c r="UWR69" s="2"/>
      <c r="UWS69" s="2"/>
      <c r="UWT69" s="2"/>
      <c r="UWU69" s="2"/>
      <c r="UWV69" s="2"/>
      <c r="UWW69" s="2"/>
      <c r="UWX69" s="2"/>
      <c r="UWY69" s="2"/>
      <c r="UWZ69" s="2"/>
      <c r="UXA69" s="2"/>
      <c r="UXB69" s="2"/>
      <c r="UXC69" s="2"/>
      <c r="UXD69" s="2"/>
      <c r="UXE69" s="2"/>
      <c r="UXF69" s="2"/>
      <c r="UXG69" s="2"/>
      <c r="UXH69" s="2"/>
      <c r="UXI69" s="2"/>
      <c r="UXJ69" s="2"/>
      <c r="UXK69" s="2"/>
      <c r="UXL69" s="2"/>
      <c r="UXM69" s="2"/>
      <c r="UXN69" s="2"/>
      <c r="UXO69" s="2"/>
      <c r="UXP69" s="2"/>
      <c r="UXQ69" s="2"/>
      <c r="UXR69" s="2"/>
      <c r="UXS69" s="2"/>
      <c r="UXT69" s="2"/>
      <c r="UXU69" s="2"/>
      <c r="UXV69" s="2"/>
      <c r="UXW69" s="2"/>
      <c r="UXX69" s="2"/>
      <c r="UXY69" s="2"/>
      <c r="UXZ69" s="2"/>
      <c r="UYA69" s="2"/>
      <c r="UYB69" s="2"/>
      <c r="UYC69" s="2"/>
      <c r="UYD69" s="2"/>
      <c r="UYE69" s="2"/>
      <c r="UYF69" s="2"/>
      <c r="UYG69" s="2"/>
      <c r="UYH69" s="2"/>
      <c r="UYI69" s="2"/>
      <c r="UYJ69" s="2"/>
      <c r="UYK69" s="2"/>
      <c r="UYL69" s="2"/>
      <c r="UYM69" s="2"/>
      <c r="UYN69" s="2"/>
      <c r="UYO69" s="2"/>
      <c r="UYP69" s="2"/>
      <c r="UYQ69" s="2"/>
      <c r="UYR69" s="2"/>
      <c r="UYS69" s="2"/>
      <c r="UYT69" s="2"/>
      <c r="UYU69" s="2"/>
      <c r="UYV69" s="2"/>
      <c r="UYW69" s="2"/>
      <c r="UYX69" s="2"/>
      <c r="UYY69" s="2"/>
      <c r="UYZ69" s="2"/>
      <c r="UZA69" s="2"/>
      <c r="UZB69" s="2"/>
      <c r="UZC69" s="2"/>
      <c r="UZD69" s="2"/>
      <c r="UZE69" s="2"/>
      <c r="UZF69" s="2"/>
      <c r="UZG69" s="2"/>
      <c r="UZH69" s="2"/>
      <c r="UZI69" s="2"/>
      <c r="UZJ69" s="2"/>
      <c r="UZK69" s="2"/>
      <c r="UZL69" s="2"/>
      <c r="UZM69" s="2"/>
      <c r="UZN69" s="2"/>
      <c r="UZO69" s="2"/>
      <c r="UZP69" s="2"/>
      <c r="UZQ69" s="2"/>
      <c r="UZR69" s="2"/>
      <c r="UZS69" s="2"/>
      <c r="UZT69" s="2"/>
      <c r="UZU69" s="2"/>
      <c r="UZV69" s="2"/>
      <c r="UZW69" s="2"/>
      <c r="UZX69" s="2"/>
      <c r="UZY69" s="2"/>
      <c r="UZZ69" s="2"/>
      <c r="VAA69" s="2"/>
      <c r="VAB69" s="2"/>
      <c r="VAC69" s="2"/>
      <c r="VAD69" s="2"/>
      <c r="VAE69" s="2"/>
      <c r="VAF69" s="2"/>
      <c r="VAG69" s="2"/>
      <c r="VAH69" s="2"/>
      <c r="VAI69" s="2"/>
      <c r="VAJ69" s="2"/>
      <c r="VAK69" s="2"/>
      <c r="VAL69" s="2"/>
      <c r="VAM69" s="2"/>
      <c r="VAN69" s="2"/>
      <c r="VAO69" s="2"/>
      <c r="VAP69" s="2"/>
      <c r="VAQ69" s="2"/>
      <c r="VAR69" s="2"/>
      <c r="VAS69" s="2"/>
      <c r="VAT69" s="2"/>
      <c r="VAU69" s="2"/>
      <c r="VAV69" s="2"/>
      <c r="VAW69" s="2"/>
      <c r="VAX69" s="2"/>
      <c r="VAY69" s="2"/>
      <c r="VAZ69" s="2"/>
      <c r="VBA69" s="2"/>
      <c r="VBB69" s="2"/>
      <c r="VBC69" s="2"/>
      <c r="VBD69" s="2"/>
      <c r="VBE69" s="2"/>
      <c r="VBF69" s="2"/>
      <c r="VBG69" s="2"/>
      <c r="VBH69" s="2"/>
      <c r="VBI69" s="2"/>
      <c r="VBJ69" s="2"/>
      <c r="VBK69" s="2"/>
      <c r="VBL69" s="2"/>
      <c r="VBM69" s="2"/>
      <c r="VBN69" s="2"/>
      <c r="VBO69" s="2"/>
      <c r="VBP69" s="2"/>
      <c r="VBQ69" s="2"/>
      <c r="VBR69" s="2"/>
      <c r="VBS69" s="2"/>
      <c r="VBT69" s="2"/>
      <c r="VBU69" s="2"/>
      <c r="VBV69" s="2"/>
      <c r="VBW69" s="2"/>
      <c r="VBX69" s="2"/>
      <c r="VBY69" s="2"/>
      <c r="VBZ69" s="2"/>
      <c r="VCA69" s="2"/>
      <c r="VCB69" s="2"/>
      <c r="VCC69" s="2"/>
      <c r="VCD69" s="2"/>
      <c r="VCE69" s="2"/>
      <c r="VCF69" s="2"/>
      <c r="VCG69" s="2"/>
      <c r="VCH69" s="2"/>
      <c r="VCI69" s="2"/>
      <c r="VCJ69" s="2"/>
      <c r="VCK69" s="2"/>
      <c r="VCL69" s="2"/>
      <c r="VCM69" s="2"/>
      <c r="VCN69" s="2"/>
      <c r="VCO69" s="2"/>
      <c r="VCP69" s="2"/>
      <c r="VCQ69" s="2"/>
      <c r="VCR69" s="2"/>
      <c r="VCS69" s="2"/>
      <c r="VCT69" s="2"/>
      <c r="VCU69" s="2"/>
      <c r="VCV69" s="2"/>
      <c r="VCW69" s="2"/>
      <c r="VCX69" s="2"/>
      <c r="VCY69" s="2"/>
      <c r="VCZ69" s="2"/>
      <c r="VDA69" s="2"/>
      <c r="VDB69" s="2"/>
      <c r="VDC69" s="2"/>
      <c r="VDD69" s="2"/>
      <c r="VDE69" s="2"/>
      <c r="VDF69" s="2"/>
      <c r="VDG69" s="2"/>
      <c r="VDH69" s="2"/>
      <c r="VDI69" s="2"/>
      <c r="VDJ69" s="2"/>
      <c r="VDK69" s="2"/>
      <c r="VDL69" s="2"/>
      <c r="VDM69" s="2"/>
      <c r="VDN69" s="2"/>
      <c r="VDO69" s="2"/>
      <c r="VDP69" s="2"/>
      <c r="VDQ69" s="2"/>
      <c r="VDR69" s="2"/>
      <c r="VDS69" s="2"/>
      <c r="VDT69" s="2"/>
      <c r="VDU69" s="2"/>
      <c r="VDV69" s="2"/>
      <c r="VDW69" s="2"/>
      <c r="VDX69" s="2"/>
      <c r="VDY69" s="2"/>
      <c r="VDZ69" s="2"/>
      <c r="VEA69" s="2"/>
      <c r="VEB69" s="2"/>
      <c r="VEC69" s="2"/>
      <c r="VED69" s="2"/>
      <c r="VEE69" s="2"/>
      <c r="VEF69" s="2"/>
      <c r="VEG69" s="2"/>
      <c r="VEH69" s="2"/>
      <c r="VEI69" s="2"/>
      <c r="VEJ69" s="2"/>
      <c r="VEK69" s="2"/>
      <c r="VEL69" s="2"/>
      <c r="VEM69" s="2"/>
      <c r="VEN69" s="2"/>
      <c r="VEO69" s="2"/>
      <c r="VEP69" s="2"/>
      <c r="VEQ69" s="2"/>
      <c r="VER69" s="2"/>
      <c r="VES69" s="2"/>
      <c r="VET69" s="2"/>
      <c r="VEU69" s="2"/>
      <c r="VEV69" s="2"/>
      <c r="VEW69" s="2"/>
      <c r="VEX69" s="2"/>
      <c r="VEY69" s="2"/>
      <c r="VEZ69" s="2"/>
      <c r="VFA69" s="2"/>
      <c r="VFB69" s="2"/>
      <c r="VFC69" s="2"/>
      <c r="VFD69" s="2"/>
      <c r="VFE69" s="2"/>
      <c r="VFF69" s="2"/>
      <c r="VFG69" s="2"/>
      <c r="VFH69" s="2"/>
      <c r="VFI69" s="2"/>
      <c r="VFJ69" s="2"/>
      <c r="VFK69" s="2"/>
      <c r="VFL69" s="2"/>
      <c r="VFM69" s="2"/>
      <c r="VFN69" s="2"/>
      <c r="VFO69" s="2"/>
      <c r="VFP69" s="2"/>
      <c r="VFQ69" s="2"/>
      <c r="VFR69" s="2"/>
      <c r="VFS69" s="2"/>
      <c r="VFT69" s="2"/>
      <c r="VFU69" s="2"/>
      <c r="VFV69" s="2"/>
      <c r="VFW69" s="2"/>
      <c r="VFX69" s="2"/>
      <c r="VFY69" s="2"/>
      <c r="VFZ69" s="2"/>
      <c r="VGA69" s="2"/>
      <c r="VGB69" s="2"/>
      <c r="VGC69" s="2"/>
      <c r="VGD69" s="2"/>
      <c r="VGE69" s="2"/>
      <c r="VGF69" s="2"/>
      <c r="VGG69" s="2"/>
      <c r="VGH69" s="2"/>
      <c r="VGI69" s="2"/>
      <c r="VGJ69" s="2"/>
      <c r="VGK69" s="2"/>
      <c r="VGL69" s="2"/>
      <c r="VGM69" s="2"/>
      <c r="VGN69" s="2"/>
      <c r="VGO69" s="2"/>
      <c r="VGP69" s="2"/>
      <c r="VGQ69" s="2"/>
      <c r="VGR69" s="2"/>
      <c r="VGS69" s="2"/>
      <c r="VGT69" s="2"/>
      <c r="VGU69" s="2"/>
      <c r="VGV69" s="2"/>
      <c r="VGW69" s="2"/>
      <c r="VGX69" s="2"/>
      <c r="VGY69" s="2"/>
      <c r="VGZ69" s="2"/>
      <c r="VHA69" s="2"/>
      <c r="VHB69" s="2"/>
      <c r="VHC69" s="2"/>
      <c r="VHD69" s="2"/>
      <c r="VHE69" s="2"/>
      <c r="VHF69" s="2"/>
      <c r="VHG69" s="2"/>
      <c r="VHH69" s="2"/>
      <c r="VHI69" s="2"/>
      <c r="VHJ69" s="2"/>
      <c r="VHK69" s="2"/>
      <c r="VHL69" s="2"/>
      <c r="VHM69" s="2"/>
      <c r="VHN69" s="2"/>
      <c r="VHO69" s="2"/>
      <c r="VHP69" s="2"/>
      <c r="VHQ69" s="2"/>
      <c r="VHR69" s="2"/>
      <c r="VHS69" s="2"/>
      <c r="VHT69" s="2"/>
      <c r="VHU69" s="2"/>
      <c r="VHV69" s="2"/>
      <c r="VHW69" s="2"/>
      <c r="VHX69" s="2"/>
      <c r="VHY69" s="2"/>
      <c r="VHZ69" s="2"/>
      <c r="VIA69" s="2"/>
      <c r="VIB69" s="2"/>
      <c r="VIC69" s="2"/>
      <c r="VID69" s="2"/>
      <c r="VIE69" s="2"/>
      <c r="VIF69" s="2"/>
      <c r="VIG69" s="2"/>
      <c r="VIH69" s="2"/>
      <c r="VII69" s="2"/>
      <c r="VIJ69" s="2"/>
      <c r="VIK69" s="2"/>
      <c r="VIL69" s="2"/>
      <c r="VIM69" s="2"/>
      <c r="VIN69" s="2"/>
      <c r="VIO69" s="2"/>
      <c r="VIP69" s="2"/>
      <c r="VIQ69" s="2"/>
      <c r="VIR69" s="2"/>
      <c r="VIS69" s="2"/>
      <c r="VIT69" s="2"/>
      <c r="VIU69" s="2"/>
      <c r="VIV69" s="2"/>
      <c r="VIW69" s="2"/>
      <c r="VIX69" s="2"/>
      <c r="VIY69" s="2"/>
      <c r="VIZ69" s="2"/>
      <c r="VJA69" s="2"/>
      <c r="VJB69" s="2"/>
      <c r="VJC69" s="2"/>
      <c r="VJD69" s="2"/>
      <c r="VJE69" s="2"/>
      <c r="VJF69" s="2"/>
      <c r="VJG69" s="2"/>
      <c r="VJH69" s="2"/>
      <c r="VJI69" s="2"/>
      <c r="VJJ69" s="2"/>
      <c r="VJK69" s="2"/>
      <c r="VJL69" s="2"/>
      <c r="VJM69" s="2"/>
      <c r="VJN69" s="2"/>
      <c r="VJO69" s="2"/>
      <c r="VJP69" s="2"/>
      <c r="VJQ69" s="2"/>
      <c r="VJR69" s="2"/>
      <c r="VJS69" s="2"/>
      <c r="VJT69" s="2"/>
      <c r="VJU69" s="2"/>
      <c r="VJV69" s="2"/>
      <c r="VJW69" s="2"/>
      <c r="VJX69" s="2"/>
      <c r="VJY69" s="2"/>
      <c r="VJZ69" s="2"/>
      <c r="VKA69" s="2"/>
      <c r="VKB69" s="2"/>
      <c r="VKC69" s="2"/>
      <c r="VKD69" s="2"/>
      <c r="VKE69" s="2"/>
      <c r="VKF69" s="2"/>
      <c r="VKG69" s="2"/>
      <c r="VKH69" s="2"/>
      <c r="VKI69" s="2"/>
      <c r="VKJ69" s="2"/>
      <c r="VKK69" s="2"/>
      <c r="VKL69" s="2"/>
      <c r="VKM69" s="2"/>
      <c r="VKN69" s="2"/>
      <c r="VKO69" s="2"/>
      <c r="VKP69" s="2"/>
      <c r="VKQ69" s="2"/>
      <c r="VKR69" s="2"/>
      <c r="VKS69" s="2"/>
      <c r="VKT69" s="2"/>
      <c r="VKU69" s="2"/>
      <c r="VKV69" s="2"/>
      <c r="VKW69" s="2"/>
      <c r="VKX69" s="2"/>
      <c r="VKY69" s="2"/>
      <c r="VKZ69" s="2"/>
      <c r="VLA69" s="2"/>
      <c r="VLB69" s="2"/>
      <c r="VLC69" s="2"/>
      <c r="VLD69" s="2"/>
      <c r="VLE69" s="2"/>
      <c r="VLF69" s="2"/>
      <c r="VLG69" s="2"/>
      <c r="VLH69" s="2"/>
      <c r="VLI69" s="2"/>
      <c r="VLJ69" s="2"/>
      <c r="VLK69" s="2"/>
      <c r="VLL69" s="2"/>
      <c r="VLM69" s="2"/>
      <c r="VLN69" s="2"/>
      <c r="VLO69" s="2"/>
      <c r="VLP69" s="2"/>
      <c r="VLQ69" s="2"/>
      <c r="VLR69" s="2"/>
      <c r="VLS69" s="2"/>
      <c r="VLT69" s="2"/>
      <c r="VLU69" s="2"/>
      <c r="VLV69" s="2"/>
      <c r="VLW69" s="2"/>
      <c r="VLX69" s="2"/>
      <c r="VLY69" s="2"/>
      <c r="VLZ69" s="2"/>
      <c r="VMA69" s="2"/>
      <c r="VMB69" s="2"/>
      <c r="VMC69" s="2"/>
      <c r="VMD69" s="2"/>
      <c r="VME69" s="2"/>
      <c r="VMF69" s="2"/>
      <c r="VMG69" s="2"/>
      <c r="VMH69" s="2"/>
      <c r="VMI69" s="2"/>
      <c r="VMJ69" s="2"/>
      <c r="VMK69" s="2"/>
      <c r="VML69" s="2"/>
      <c r="VMM69" s="2"/>
      <c r="VMN69" s="2"/>
      <c r="VMO69" s="2"/>
      <c r="VMP69" s="2"/>
      <c r="VMQ69" s="2"/>
      <c r="VMR69" s="2"/>
      <c r="VMS69" s="2"/>
      <c r="VMT69" s="2"/>
      <c r="VMU69" s="2"/>
      <c r="VMV69" s="2"/>
      <c r="VMW69" s="2"/>
      <c r="VMX69" s="2"/>
      <c r="VMY69" s="2"/>
      <c r="VMZ69" s="2"/>
      <c r="VNA69" s="2"/>
      <c r="VNB69" s="2"/>
      <c r="VNC69" s="2"/>
      <c r="VND69" s="2"/>
      <c r="VNE69" s="2"/>
      <c r="VNF69" s="2"/>
      <c r="VNG69" s="2"/>
      <c r="VNH69" s="2"/>
      <c r="VNI69" s="2"/>
      <c r="VNJ69" s="2"/>
      <c r="VNK69" s="2"/>
      <c r="VNL69" s="2"/>
      <c r="VNM69" s="2"/>
      <c r="VNN69" s="2"/>
      <c r="VNO69" s="2"/>
      <c r="VNP69" s="2"/>
      <c r="VNQ69" s="2"/>
      <c r="VNR69" s="2"/>
      <c r="VNS69" s="2"/>
      <c r="VNT69" s="2"/>
      <c r="VNU69" s="2"/>
      <c r="VNV69" s="2"/>
      <c r="VNW69" s="2"/>
      <c r="VNX69" s="2"/>
      <c r="VNY69" s="2"/>
      <c r="VNZ69" s="2"/>
      <c r="VOA69" s="2"/>
      <c r="VOB69" s="2"/>
      <c r="VOC69" s="2"/>
      <c r="VOD69" s="2"/>
      <c r="VOE69" s="2"/>
      <c r="VOF69" s="2"/>
      <c r="VOG69" s="2"/>
      <c r="VOH69" s="2"/>
      <c r="VOI69" s="2"/>
      <c r="VOJ69" s="2"/>
      <c r="VOK69" s="2"/>
      <c r="VOL69" s="2"/>
      <c r="VOM69" s="2"/>
      <c r="VON69" s="2"/>
      <c r="VOO69" s="2"/>
      <c r="VOP69" s="2"/>
      <c r="VOQ69" s="2"/>
      <c r="VOR69" s="2"/>
      <c r="VOS69" s="2"/>
      <c r="VOT69" s="2"/>
      <c r="VOU69" s="2"/>
      <c r="VOV69" s="2"/>
      <c r="VOW69" s="2"/>
      <c r="VOX69" s="2"/>
      <c r="VOY69" s="2"/>
      <c r="VOZ69" s="2"/>
      <c r="VPA69" s="2"/>
      <c r="VPB69" s="2"/>
      <c r="VPC69" s="2"/>
      <c r="VPD69" s="2"/>
      <c r="VPE69" s="2"/>
      <c r="VPF69" s="2"/>
      <c r="VPG69" s="2"/>
      <c r="VPH69" s="2"/>
      <c r="VPI69" s="2"/>
      <c r="VPJ69" s="2"/>
      <c r="VPK69" s="2"/>
      <c r="VPL69" s="2"/>
      <c r="VPM69" s="2"/>
      <c r="VPN69" s="2"/>
      <c r="VPO69" s="2"/>
      <c r="VPP69" s="2"/>
      <c r="VPQ69" s="2"/>
      <c r="VPR69" s="2"/>
      <c r="VPS69" s="2"/>
      <c r="VPT69" s="2"/>
      <c r="VPU69" s="2"/>
      <c r="VPV69" s="2"/>
      <c r="VPW69" s="2"/>
      <c r="VPX69" s="2"/>
      <c r="VPY69" s="2"/>
      <c r="VPZ69" s="2"/>
      <c r="VQA69" s="2"/>
      <c r="VQB69" s="2"/>
      <c r="VQC69" s="2"/>
      <c r="VQD69" s="2"/>
      <c r="VQE69" s="2"/>
      <c r="VQF69" s="2"/>
      <c r="VQG69" s="2"/>
      <c r="VQH69" s="2"/>
      <c r="VQI69" s="2"/>
      <c r="VQJ69" s="2"/>
      <c r="VQK69" s="2"/>
      <c r="VQL69" s="2"/>
      <c r="VQM69" s="2"/>
      <c r="VQN69" s="2"/>
      <c r="VQO69" s="2"/>
      <c r="VQP69" s="2"/>
      <c r="VQQ69" s="2"/>
      <c r="VQR69" s="2"/>
      <c r="VQS69" s="2"/>
      <c r="VQT69" s="2"/>
      <c r="VQU69" s="2"/>
      <c r="VQV69" s="2"/>
      <c r="VQW69" s="2"/>
      <c r="VQX69" s="2"/>
      <c r="VQY69" s="2"/>
      <c r="VQZ69" s="2"/>
      <c r="VRA69" s="2"/>
      <c r="VRB69" s="2"/>
      <c r="VRC69" s="2"/>
      <c r="VRD69" s="2"/>
      <c r="VRE69" s="2"/>
      <c r="VRF69" s="2"/>
      <c r="VRG69" s="2"/>
      <c r="VRH69" s="2"/>
      <c r="VRI69" s="2"/>
      <c r="VRJ69" s="2"/>
      <c r="VRK69" s="2"/>
      <c r="VRL69" s="2"/>
      <c r="VRM69" s="2"/>
      <c r="VRN69" s="2"/>
      <c r="VRO69" s="2"/>
      <c r="VRP69" s="2"/>
      <c r="VRQ69" s="2"/>
      <c r="VRR69" s="2"/>
      <c r="VRS69" s="2"/>
      <c r="VRT69" s="2"/>
      <c r="VRU69" s="2"/>
      <c r="VRV69" s="2"/>
      <c r="VRW69" s="2"/>
      <c r="VRX69" s="2"/>
      <c r="VRY69" s="2"/>
      <c r="VRZ69" s="2"/>
      <c r="VSA69" s="2"/>
      <c r="VSB69" s="2"/>
      <c r="VSC69" s="2"/>
      <c r="VSD69" s="2"/>
      <c r="VSE69" s="2"/>
      <c r="VSF69" s="2"/>
      <c r="VSG69" s="2"/>
      <c r="VSH69" s="2"/>
      <c r="VSI69" s="2"/>
      <c r="VSJ69" s="2"/>
      <c r="VSK69" s="2"/>
      <c r="VSL69" s="2"/>
      <c r="VSM69" s="2"/>
      <c r="VSN69" s="2"/>
      <c r="VSO69" s="2"/>
      <c r="VSP69" s="2"/>
      <c r="VSQ69" s="2"/>
      <c r="VSR69" s="2"/>
      <c r="VSS69" s="2"/>
      <c r="VST69" s="2"/>
      <c r="VSU69" s="2"/>
      <c r="VSV69" s="2"/>
      <c r="VSW69" s="2"/>
      <c r="VSX69" s="2"/>
      <c r="VSY69" s="2"/>
      <c r="VSZ69" s="2"/>
      <c r="VTA69" s="2"/>
      <c r="VTB69" s="2"/>
      <c r="VTC69" s="2"/>
      <c r="VTD69" s="2"/>
      <c r="VTE69" s="2"/>
      <c r="VTF69" s="2"/>
      <c r="VTG69" s="2"/>
      <c r="VTH69" s="2"/>
      <c r="VTI69" s="2"/>
      <c r="VTJ69" s="2"/>
      <c r="VTK69" s="2"/>
      <c r="VTL69" s="2"/>
      <c r="VTM69" s="2"/>
      <c r="VTN69" s="2"/>
      <c r="VTO69" s="2"/>
      <c r="VTP69" s="2"/>
      <c r="VTQ69" s="2"/>
      <c r="VTR69" s="2"/>
      <c r="VTS69" s="2"/>
      <c r="VTT69" s="2"/>
      <c r="VTU69" s="2"/>
      <c r="VTV69" s="2"/>
      <c r="VTW69" s="2"/>
      <c r="VTX69" s="2"/>
      <c r="VTY69" s="2"/>
      <c r="VTZ69" s="2"/>
      <c r="VUA69" s="2"/>
      <c r="VUB69" s="2"/>
      <c r="VUC69" s="2"/>
      <c r="VUD69" s="2"/>
      <c r="VUE69" s="2"/>
      <c r="VUF69" s="2"/>
      <c r="VUG69" s="2"/>
      <c r="VUH69" s="2"/>
      <c r="VUI69" s="2"/>
      <c r="VUJ69" s="2"/>
      <c r="VUK69" s="2"/>
      <c r="VUL69" s="2"/>
      <c r="VUM69" s="2"/>
      <c r="VUN69" s="2"/>
      <c r="VUO69" s="2"/>
      <c r="VUP69" s="2"/>
      <c r="VUQ69" s="2"/>
      <c r="VUR69" s="2"/>
      <c r="VUS69" s="2"/>
      <c r="VUT69" s="2"/>
      <c r="VUU69" s="2"/>
      <c r="VUV69" s="2"/>
      <c r="VUW69" s="2"/>
      <c r="VUX69" s="2"/>
      <c r="VUY69" s="2"/>
      <c r="VUZ69" s="2"/>
      <c r="VVA69" s="2"/>
      <c r="VVB69" s="2"/>
      <c r="VVC69" s="2"/>
      <c r="VVD69" s="2"/>
      <c r="VVE69" s="2"/>
      <c r="VVF69" s="2"/>
      <c r="VVG69" s="2"/>
      <c r="VVH69" s="2"/>
      <c r="VVI69" s="2"/>
      <c r="VVJ69" s="2"/>
      <c r="VVK69" s="2"/>
      <c r="VVL69" s="2"/>
      <c r="VVM69" s="2"/>
      <c r="VVN69" s="2"/>
      <c r="VVO69" s="2"/>
      <c r="VVP69" s="2"/>
      <c r="VVQ69" s="2"/>
      <c r="VVR69" s="2"/>
      <c r="VVS69" s="2"/>
      <c r="VVT69" s="2"/>
      <c r="VVU69" s="2"/>
      <c r="VVV69" s="2"/>
      <c r="VVW69" s="2"/>
      <c r="VVX69" s="2"/>
      <c r="VVY69" s="2"/>
      <c r="VVZ69" s="2"/>
      <c r="VWA69" s="2"/>
      <c r="VWB69" s="2"/>
      <c r="VWC69" s="2"/>
      <c r="VWD69" s="2"/>
      <c r="VWE69" s="2"/>
      <c r="VWF69" s="2"/>
      <c r="VWG69" s="2"/>
      <c r="VWH69" s="2"/>
      <c r="VWI69" s="2"/>
      <c r="VWJ69" s="2"/>
      <c r="VWK69" s="2"/>
      <c r="VWL69" s="2"/>
      <c r="VWM69" s="2"/>
      <c r="VWN69" s="2"/>
      <c r="VWO69" s="2"/>
      <c r="VWP69" s="2"/>
      <c r="VWQ69" s="2"/>
      <c r="VWR69" s="2"/>
      <c r="VWS69" s="2"/>
      <c r="VWT69" s="2"/>
      <c r="VWU69" s="2"/>
      <c r="VWV69" s="2"/>
      <c r="VWW69" s="2"/>
      <c r="VWX69" s="2"/>
      <c r="VWY69" s="2"/>
      <c r="VWZ69" s="2"/>
      <c r="VXA69" s="2"/>
      <c r="VXB69" s="2"/>
      <c r="VXC69" s="2"/>
      <c r="VXD69" s="2"/>
      <c r="VXE69" s="2"/>
      <c r="VXF69" s="2"/>
      <c r="VXG69" s="2"/>
      <c r="VXH69" s="2"/>
      <c r="VXI69" s="2"/>
      <c r="VXJ69" s="2"/>
      <c r="VXK69" s="2"/>
      <c r="VXL69" s="2"/>
      <c r="VXM69" s="2"/>
      <c r="VXN69" s="2"/>
      <c r="VXO69" s="2"/>
      <c r="VXP69" s="2"/>
      <c r="VXQ69" s="2"/>
      <c r="VXR69" s="2"/>
      <c r="VXS69" s="2"/>
      <c r="VXT69" s="2"/>
      <c r="VXU69" s="2"/>
      <c r="VXV69" s="2"/>
      <c r="VXW69" s="2"/>
      <c r="VXX69" s="2"/>
      <c r="VXY69" s="2"/>
      <c r="VXZ69" s="2"/>
      <c r="VYA69" s="2"/>
      <c r="VYB69" s="2"/>
      <c r="VYC69" s="2"/>
      <c r="VYD69" s="2"/>
      <c r="VYE69" s="2"/>
      <c r="VYF69" s="2"/>
      <c r="VYG69" s="2"/>
      <c r="VYH69" s="2"/>
      <c r="VYI69" s="2"/>
      <c r="VYJ69" s="2"/>
      <c r="VYK69" s="2"/>
      <c r="VYL69" s="2"/>
      <c r="VYM69" s="2"/>
      <c r="VYN69" s="2"/>
      <c r="VYO69" s="2"/>
      <c r="VYP69" s="2"/>
      <c r="VYQ69" s="2"/>
      <c r="VYR69" s="2"/>
      <c r="VYS69" s="2"/>
      <c r="VYT69" s="2"/>
      <c r="VYU69" s="2"/>
      <c r="VYV69" s="2"/>
      <c r="VYW69" s="2"/>
      <c r="VYX69" s="2"/>
      <c r="VYY69" s="2"/>
      <c r="VYZ69" s="2"/>
      <c r="VZA69" s="2"/>
      <c r="VZB69" s="2"/>
      <c r="VZC69" s="2"/>
      <c r="VZD69" s="2"/>
      <c r="VZE69" s="2"/>
      <c r="VZF69" s="2"/>
      <c r="VZG69" s="2"/>
      <c r="VZH69" s="2"/>
      <c r="VZI69" s="2"/>
      <c r="VZJ69" s="2"/>
      <c r="VZK69" s="2"/>
      <c r="VZL69" s="2"/>
      <c r="VZM69" s="2"/>
      <c r="VZN69" s="2"/>
      <c r="VZO69" s="2"/>
      <c r="VZP69" s="2"/>
      <c r="VZQ69" s="2"/>
      <c r="VZR69" s="2"/>
      <c r="VZS69" s="2"/>
      <c r="VZT69" s="2"/>
      <c r="VZU69" s="2"/>
      <c r="VZV69" s="2"/>
      <c r="VZW69" s="2"/>
      <c r="VZX69" s="2"/>
      <c r="VZY69" s="2"/>
      <c r="VZZ69" s="2"/>
      <c r="WAA69" s="2"/>
      <c r="WAB69" s="2"/>
      <c r="WAC69" s="2"/>
      <c r="WAD69" s="2"/>
      <c r="WAE69" s="2"/>
      <c r="WAF69" s="2"/>
      <c r="WAG69" s="2"/>
      <c r="WAH69" s="2"/>
      <c r="WAI69" s="2"/>
      <c r="WAJ69" s="2"/>
      <c r="WAK69" s="2"/>
      <c r="WAL69" s="2"/>
      <c r="WAM69" s="2"/>
      <c r="WAN69" s="2"/>
      <c r="WAO69" s="2"/>
      <c r="WAP69" s="2"/>
      <c r="WAQ69" s="2"/>
      <c r="WAR69" s="2"/>
      <c r="WAS69" s="2"/>
      <c r="WAT69" s="2"/>
      <c r="WAU69" s="2"/>
      <c r="WAV69" s="2"/>
      <c r="WAW69" s="2"/>
      <c r="WAX69" s="2"/>
      <c r="WAY69" s="2"/>
      <c r="WAZ69" s="2"/>
      <c r="WBA69" s="2"/>
      <c r="WBB69" s="2"/>
      <c r="WBC69" s="2"/>
      <c r="WBD69" s="2"/>
      <c r="WBE69" s="2"/>
      <c r="WBF69" s="2"/>
      <c r="WBG69" s="2"/>
      <c r="WBH69" s="2"/>
      <c r="WBI69" s="2"/>
      <c r="WBJ69" s="2"/>
      <c r="WBK69" s="2"/>
      <c r="WBL69" s="2"/>
      <c r="WBM69" s="2"/>
      <c r="WBN69" s="2"/>
      <c r="WBO69" s="2"/>
      <c r="WBP69" s="2"/>
      <c r="WBQ69" s="2"/>
      <c r="WBR69" s="2"/>
      <c r="WBS69" s="2"/>
      <c r="WBT69" s="2"/>
      <c r="WBU69" s="2"/>
      <c r="WBV69" s="2"/>
      <c r="WBW69" s="2"/>
      <c r="WBX69" s="2"/>
      <c r="WBY69" s="2"/>
      <c r="WBZ69" s="2"/>
      <c r="WCA69" s="2"/>
      <c r="WCB69" s="2"/>
      <c r="WCC69" s="2"/>
      <c r="WCD69" s="2"/>
      <c r="WCE69" s="2"/>
      <c r="WCF69" s="2"/>
      <c r="WCG69" s="2"/>
      <c r="WCH69" s="2"/>
      <c r="WCI69" s="2"/>
      <c r="WCJ69" s="2"/>
      <c r="WCK69" s="2"/>
      <c r="WCL69" s="2"/>
      <c r="WCM69" s="2"/>
      <c r="WCN69" s="2"/>
      <c r="WCO69" s="2"/>
      <c r="WCP69" s="2"/>
      <c r="WCQ69" s="2"/>
      <c r="WCR69" s="2"/>
      <c r="WCS69" s="2"/>
      <c r="WCT69" s="2"/>
      <c r="WCU69" s="2"/>
      <c r="WCV69" s="2"/>
      <c r="WCW69" s="2"/>
      <c r="WCX69" s="2"/>
      <c r="WCY69" s="2"/>
      <c r="WCZ69" s="2"/>
      <c r="WDA69" s="2"/>
      <c r="WDB69" s="2"/>
      <c r="WDC69" s="2"/>
      <c r="WDD69" s="2"/>
      <c r="WDE69" s="2"/>
      <c r="WDF69" s="2"/>
      <c r="WDG69" s="2"/>
      <c r="WDH69" s="2"/>
      <c r="WDI69" s="2"/>
      <c r="WDJ69" s="2"/>
      <c r="WDK69" s="2"/>
      <c r="WDL69" s="2"/>
      <c r="WDM69" s="2"/>
      <c r="WDN69" s="2"/>
      <c r="WDO69" s="2"/>
      <c r="WDP69" s="2"/>
      <c r="WDQ69" s="2"/>
      <c r="WDR69" s="2"/>
      <c r="WDS69" s="2"/>
      <c r="WDT69" s="2"/>
      <c r="WDU69" s="2"/>
      <c r="WDV69" s="2"/>
      <c r="WDW69" s="2"/>
      <c r="WDX69" s="2"/>
      <c r="WDY69" s="2"/>
      <c r="WDZ69" s="2"/>
      <c r="WEA69" s="2"/>
      <c r="WEB69" s="2"/>
      <c r="WEC69" s="2"/>
      <c r="WED69" s="2"/>
      <c r="WEE69" s="2"/>
      <c r="WEF69" s="2"/>
      <c r="WEG69" s="2"/>
      <c r="WEH69" s="2"/>
      <c r="WEI69" s="2"/>
      <c r="WEJ69" s="2"/>
      <c r="WEK69" s="2"/>
      <c r="WEL69" s="2"/>
      <c r="WEM69" s="2"/>
      <c r="WEN69" s="2"/>
      <c r="WEO69" s="2"/>
      <c r="WEP69" s="2"/>
      <c r="WEQ69" s="2"/>
      <c r="WER69" s="2"/>
      <c r="WES69" s="2"/>
      <c r="WET69" s="2"/>
      <c r="WEU69" s="2"/>
      <c r="WEV69" s="2"/>
      <c r="WEW69" s="2"/>
      <c r="WEX69" s="2"/>
      <c r="WEY69" s="2"/>
      <c r="WEZ69" s="2"/>
      <c r="WFA69" s="2"/>
      <c r="WFB69" s="2"/>
      <c r="WFC69" s="2"/>
      <c r="WFD69" s="2"/>
      <c r="WFE69" s="2"/>
      <c r="WFF69" s="2"/>
      <c r="WFG69" s="2"/>
      <c r="WFH69" s="2"/>
      <c r="WFI69" s="2"/>
      <c r="WFJ69" s="2"/>
      <c r="WFK69" s="2"/>
      <c r="WFL69" s="2"/>
      <c r="WFM69" s="2"/>
      <c r="WFN69" s="2"/>
      <c r="WFO69" s="2"/>
      <c r="WFP69" s="2"/>
      <c r="WFQ69" s="2"/>
      <c r="WFR69" s="2"/>
      <c r="WFS69" s="2"/>
      <c r="WFT69" s="2"/>
      <c r="WFU69" s="2"/>
      <c r="WFV69" s="2"/>
      <c r="WFW69" s="2"/>
      <c r="WFX69" s="2"/>
      <c r="WFY69" s="2"/>
      <c r="WFZ69" s="2"/>
      <c r="WGA69" s="2"/>
      <c r="WGB69" s="2"/>
      <c r="WGC69" s="2"/>
      <c r="WGD69" s="2"/>
      <c r="WGE69" s="2"/>
      <c r="WGF69" s="2"/>
      <c r="WGG69" s="2"/>
      <c r="WGH69" s="2"/>
      <c r="WGI69" s="2"/>
      <c r="WGJ69" s="2"/>
      <c r="WGK69" s="2"/>
      <c r="WGL69" s="2"/>
      <c r="WGM69" s="2"/>
      <c r="WGN69" s="2"/>
      <c r="WGO69" s="2"/>
      <c r="WGP69" s="2"/>
      <c r="WGQ69" s="2"/>
      <c r="WGR69" s="2"/>
      <c r="WGS69" s="2"/>
      <c r="WGT69" s="2"/>
      <c r="WGU69" s="2"/>
      <c r="WGV69" s="2"/>
      <c r="WGW69" s="2"/>
      <c r="WGX69" s="2"/>
      <c r="WGY69" s="2"/>
      <c r="WGZ69" s="2"/>
      <c r="WHA69" s="2"/>
      <c r="WHB69" s="2"/>
      <c r="WHC69" s="2"/>
      <c r="WHD69" s="2"/>
      <c r="WHE69" s="2"/>
      <c r="WHF69" s="2"/>
      <c r="WHG69" s="2"/>
      <c r="WHH69" s="2"/>
      <c r="WHI69" s="2"/>
      <c r="WHJ69" s="2"/>
      <c r="WHK69" s="2"/>
      <c r="WHL69" s="2"/>
      <c r="WHM69" s="2"/>
      <c r="WHN69" s="2"/>
      <c r="WHO69" s="2"/>
      <c r="WHP69" s="2"/>
      <c r="WHQ69" s="2"/>
      <c r="WHR69" s="2"/>
      <c r="WHS69" s="2"/>
      <c r="WHT69" s="2"/>
      <c r="WHU69" s="2"/>
      <c r="WHV69" s="2"/>
      <c r="WHW69" s="2"/>
      <c r="WHX69" s="2"/>
      <c r="WHY69" s="2"/>
      <c r="WHZ69" s="2"/>
      <c r="WIA69" s="2"/>
      <c r="WIB69" s="2"/>
      <c r="WIC69" s="2"/>
      <c r="WID69" s="2"/>
      <c r="WIE69" s="2"/>
      <c r="WIF69" s="2"/>
      <c r="WIG69" s="2"/>
      <c r="WIH69" s="2"/>
      <c r="WII69" s="2"/>
      <c r="WIJ69" s="2"/>
      <c r="WIK69" s="2"/>
      <c r="WIL69" s="2"/>
      <c r="WIM69" s="2"/>
      <c r="WIN69" s="2"/>
      <c r="WIO69" s="2"/>
      <c r="WIP69" s="2"/>
      <c r="WIQ69" s="2"/>
      <c r="WIR69" s="2"/>
      <c r="WIS69" s="2"/>
      <c r="WIT69" s="2"/>
      <c r="WIU69" s="2"/>
      <c r="WIV69" s="2"/>
      <c r="WIW69" s="2"/>
      <c r="WIX69" s="2"/>
      <c r="WIY69" s="2"/>
      <c r="WIZ69" s="2"/>
      <c r="WJA69" s="2"/>
      <c r="WJB69" s="2"/>
      <c r="WJC69" s="2"/>
      <c r="WJD69" s="2"/>
      <c r="WJE69" s="2"/>
      <c r="WJF69" s="2"/>
      <c r="WJG69" s="2"/>
      <c r="WJH69" s="2"/>
      <c r="WJI69" s="2"/>
      <c r="WJJ69" s="2"/>
      <c r="WJK69" s="2"/>
      <c r="WJL69" s="2"/>
      <c r="WJM69" s="2"/>
      <c r="WJN69" s="2"/>
      <c r="WJO69" s="2"/>
      <c r="WJP69" s="2"/>
      <c r="WJQ69" s="2"/>
      <c r="WJR69" s="2"/>
      <c r="WJS69" s="2"/>
      <c r="WJT69" s="2"/>
      <c r="WJU69" s="2"/>
      <c r="WJV69" s="2"/>
      <c r="WJW69" s="2"/>
      <c r="WJX69" s="2"/>
      <c r="WJY69" s="2"/>
      <c r="WJZ69" s="2"/>
      <c r="WKA69" s="2"/>
      <c r="WKB69" s="2"/>
      <c r="WKC69" s="2"/>
      <c r="WKD69" s="2"/>
      <c r="WKE69" s="2"/>
      <c r="WKF69" s="2"/>
      <c r="WKG69" s="2"/>
      <c r="WKH69" s="2"/>
      <c r="WKI69" s="2"/>
      <c r="WKJ69" s="2"/>
      <c r="WKK69" s="2"/>
      <c r="WKL69" s="2"/>
      <c r="WKM69" s="2"/>
      <c r="WKN69" s="2"/>
      <c r="WKO69" s="2"/>
      <c r="WKP69" s="2"/>
      <c r="WKQ69" s="2"/>
      <c r="WKR69" s="2"/>
      <c r="WKS69" s="2"/>
      <c r="WKT69" s="2"/>
      <c r="WKU69" s="2"/>
      <c r="WKV69" s="2"/>
      <c r="WKW69" s="2"/>
      <c r="WKX69" s="2"/>
      <c r="WKY69" s="2"/>
      <c r="WKZ69" s="2"/>
      <c r="WLA69" s="2"/>
      <c r="WLB69" s="2"/>
      <c r="WLC69" s="2"/>
      <c r="WLD69" s="2"/>
      <c r="WLE69" s="2"/>
      <c r="WLF69" s="2"/>
      <c r="WLG69" s="2"/>
      <c r="WLH69" s="2"/>
      <c r="WLI69" s="2"/>
      <c r="WLJ69" s="2"/>
      <c r="WLK69" s="2"/>
      <c r="WLL69" s="2"/>
      <c r="WLM69" s="2"/>
      <c r="WLN69" s="2"/>
      <c r="WLO69" s="2"/>
      <c r="WLP69" s="2"/>
      <c r="WLQ69" s="2"/>
      <c r="WLR69" s="2"/>
      <c r="WLS69" s="2"/>
      <c r="WLT69" s="2"/>
      <c r="WLU69" s="2"/>
      <c r="WLV69" s="2"/>
      <c r="WLW69" s="2"/>
      <c r="WLX69" s="2"/>
      <c r="WLY69" s="2"/>
      <c r="WLZ69" s="2"/>
      <c r="WMA69" s="2"/>
      <c r="WMB69" s="2"/>
      <c r="WMC69" s="2"/>
      <c r="WMD69" s="2"/>
      <c r="WME69" s="2"/>
      <c r="WMF69" s="2"/>
      <c r="WMG69" s="2"/>
      <c r="WMH69" s="2"/>
      <c r="WMI69" s="2"/>
      <c r="WMJ69" s="2"/>
      <c r="WMK69" s="2"/>
      <c r="WML69" s="2"/>
      <c r="WMM69" s="2"/>
      <c r="WMN69" s="2"/>
      <c r="WMO69" s="2"/>
      <c r="WMP69" s="2"/>
      <c r="WMQ69" s="2"/>
      <c r="WMR69" s="2"/>
      <c r="WMS69" s="2"/>
      <c r="WMT69" s="2"/>
      <c r="WMU69" s="2"/>
      <c r="WMV69" s="2"/>
      <c r="WMW69" s="2"/>
      <c r="WMX69" s="2"/>
      <c r="WMY69" s="2"/>
      <c r="WMZ69" s="2"/>
      <c r="WNA69" s="2"/>
      <c r="WNB69" s="2"/>
      <c r="WNC69" s="2"/>
      <c r="WND69" s="2"/>
      <c r="WNE69" s="2"/>
      <c r="WNF69" s="2"/>
      <c r="WNG69" s="2"/>
      <c r="WNH69" s="2"/>
      <c r="WNI69" s="2"/>
      <c r="WNJ69" s="2"/>
      <c r="WNK69" s="2"/>
      <c r="WNL69" s="2"/>
      <c r="WNM69" s="2"/>
      <c r="WNN69" s="2"/>
      <c r="WNO69" s="2"/>
      <c r="WNP69" s="2"/>
      <c r="WNQ69" s="2"/>
      <c r="WNR69" s="2"/>
      <c r="WNS69" s="2"/>
      <c r="WNT69" s="2"/>
      <c r="WNU69" s="2"/>
      <c r="WNV69" s="2"/>
      <c r="WNW69" s="2"/>
      <c r="WNX69" s="2"/>
      <c r="WNY69" s="2"/>
      <c r="WNZ69" s="2"/>
      <c r="WOA69" s="2"/>
      <c r="WOB69" s="2"/>
      <c r="WOC69" s="2"/>
      <c r="WOD69" s="2"/>
      <c r="WOE69" s="2"/>
      <c r="WOF69" s="2"/>
      <c r="WOG69" s="2"/>
      <c r="WOH69" s="2"/>
      <c r="WOI69" s="2"/>
      <c r="WOJ69" s="2"/>
      <c r="WOK69" s="2"/>
      <c r="WOL69" s="2"/>
      <c r="WOM69" s="2"/>
      <c r="WON69" s="2"/>
      <c r="WOO69" s="2"/>
      <c r="WOP69" s="2"/>
      <c r="WOQ69" s="2"/>
      <c r="WOR69" s="2"/>
      <c r="WOS69" s="2"/>
      <c r="WOT69" s="2"/>
      <c r="WOU69" s="2"/>
      <c r="WOV69" s="2"/>
      <c r="WOW69" s="2"/>
      <c r="WOX69" s="2"/>
      <c r="WOY69" s="2"/>
      <c r="WOZ69" s="2"/>
      <c r="WPA69" s="2"/>
      <c r="WPB69" s="2"/>
      <c r="WPC69" s="2"/>
      <c r="WPD69" s="2"/>
      <c r="WPE69" s="2"/>
      <c r="WPF69" s="2"/>
      <c r="WPG69" s="2"/>
      <c r="WPH69" s="2"/>
      <c r="WPI69" s="2"/>
      <c r="WPJ69" s="2"/>
      <c r="WPK69" s="2"/>
      <c r="WPL69" s="2"/>
      <c r="WPM69" s="2"/>
      <c r="WPN69" s="2"/>
      <c r="WPO69" s="2"/>
      <c r="WPP69" s="2"/>
      <c r="WPQ69" s="2"/>
      <c r="WPR69" s="2"/>
      <c r="WPS69" s="2"/>
      <c r="WPT69" s="2"/>
      <c r="WPU69" s="2"/>
      <c r="WPV69" s="2"/>
      <c r="WPW69" s="2"/>
      <c r="WPX69" s="2"/>
      <c r="WPY69" s="2"/>
      <c r="WPZ69" s="2"/>
      <c r="WQA69" s="2"/>
      <c r="WQB69" s="2"/>
      <c r="WQC69" s="2"/>
      <c r="WQD69" s="2"/>
      <c r="WQE69" s="2"/>
      <c r="WQF69" s="2"/>
      <c r="WQG69" s="2"/>
      <c r="WQH69" s="2"/>
      <c r="WQI69" s="2"/>
      <c r="WQJ69" s="2"/>
      <c r="WQK69" s="2"/>
      <c r="WQL69" s="2"/>
      <c r="WQM69" s="2"/>
      <c r="WQN69" s="2"/>
      <c r="WQO69" s="2"/>
      <c r="WQP69" s="2"/>
      <c r="WQQ69" s="2"/>
      <c r="WQR69" s="2"/>
      <c r="WQS69" s="2"/>
      <c r="WQT69" s="2"/>
      <c r="WQU69" s="2"/>
      <c r="WQV69" s="2"/>
      <c r="WQW69" s="2"/>
      <c r="WQX69" s="2"/>
      <c r="WQY69" s="2"/>
      <c r="WQZ69" s="2"/>
      <c r="WRA69" s="2"/>
      <c r="WRB69" s="2"/>
      <c r="WRC69" s="2"/>
      <c r="WRD69" s="2"/>
      <c r="WRE69" s="2"/>
      <c r="WRF69" s="2"/>
      <c r="WRG69" s="2"/>
      <c r="WRH69" s="2"/>
      <c r="WRI69" s="2"/>
      <c r="WRJ69" s="2"/>
      <c r="WRK69" s="2"/>
      <c r="WRL69" s="2"/>
      <c r="WRM69" s="2"/>
      <c r="WRN69" s="2"/>
      <c r="WRO69" s="2"/>
      <c r="WRP69" s="2"/>
      <c r="WRQ69" s="2"/>
      <c r="WRR69" s="2"/>
      <c r="WRS69" s="2"/>
      <c r="WRT69" s="2"/>
      <c r="WRU69" s="2"/>
      <c r="WRV69" s="2"/>
      <c r="WRW69" s="2"/>
      <c r="WRX69" s="2"/>
      <c r="WRY69" s="2"/>
      <c r="WRZ69" s="2"/>
      <c r="WSA69" s="2"/>
      <c r="WSB69" s="2"/>
      <c r="WSC69" s="2"/>
      <c r="WSD69" s="2"/>
      <c r="WSE69" s="2"/>
      <c r="WSF69" s="2"/>
      <c r="WSG69" s="2"/>
      <c r="WSH69" s="2"/>
      <c r="WSI69" s="2"/>
      <c r="WSJ69" s="2"/>
      <c r="WSK69" s="2"/>
      <c r="WSL69" s="2"/>
      <c r="WSM69" s="2"/>
      <c r="WSN69" s="2"/>
      <c r="WSO69" s="2"/>
      <c r="WSP69" s="2"/>
      <c r="WSQ69" s="2"/>
      <c r="WSR69" s="2"/>
      <c r="WSS69" s="2"/>
      <c r="WST69" s="2"/>
      <c r="WSU69" s="2"/>
      <c r="WSV69" s="2"/>
      <c r="WSW69" s="2"/>
      <c r="WSX69" s="2"/>
      <c r="WSY69" s="2"/>
      <c r="WSZ69" s="2"/>
      <c r="WTA69" s="2"/>
      <c r="WTB69" s="2"/>
      <c r="WTC69" s="2"/>
      <c r="WTD69" s="2"/>
      <c r="WTE69" s="2"/>
      <c r="WTF69" s="2"/>
      <c r="WTG69" s="2"/>
      <c r="WTH69" s="2"/>
      <c r="WTI69" s="2"/>
      <c r="WTJ69" s="2"/>
      <c r="WTK69" s="2"/>
      <c r="WTL69" s="2"/>
      <c r="WTM69" s="2"/>
      <c r="WTN69" s="2"/>
      <c r="WTO69" s="2"/>
      <c r="WTP69" s="2"/>
      <c r="WTQ69" s="2"/>
      <c r="WTR69" s="2"/>
      <c r="WTS69" s="2"/>
      <c r="WTT69" s="2"/>
      <c r="WTU69" s="2"/>
      <c r="WTV69" s="2"/>
      <c r="WTW69" s="2"/>
      <c r="WTX69" s="2"/>
      <c r="WTY69" s="2"/>
      <c r="WTZ69" s="2"/>
      <c r="WUA69" s="2"/>
      <c r="WUB69" s="2"/>
      <c r="WUC69" s="2"/>
      <c r="WUD69" s="2"/>
      <c r="WUE69" s="2"/>
      <c r="WUF69" s="2"/>
      <c r="WUG69" s="2"/>
      <c r="WUH69" s="2"/>
      <c r="WUI69" s="2"/>
      <c r="WUJ69" s="2"/>
      <c r="WUK69" s="2"/>
      <c r="WUL69" s="2"/>
      <c r="WUM69" s="2"/>
      <c r="WUN69" s="2"/>
      <c r="WUO69" s="2"/>
      <c r="WUP69" s="2"/>
      <c r="WUQ69" s="2"/>
      <c r="WUR69" s="2"/>
      <c r="WUS69" s="2"/>
      <c r="WUT69" s="2"/>
      <c r="WUU69" s="2"/>
      <c r="WUV69" s="2"/>
      <c r="WUW69" s="2"/>
      <c r="WUX69" s="2"/>
      <c r="WUY69" s="2"/>
      <c r="WUZ69" s="2"/>
      <c r="WVA69" s="2"/>
      <c r="WVB69" s="2"/>
      <c r="WVC69" s="2"/>
      <c r="WVD69" s="2"/>
      <c r="WVE69" s="2"/>
      <c r="WVF69" s="2"/>
      <c r="WVG69" s="2"/>
      <c r="WVH69" s="2"/>
      <c r="WVI69" s="2"/>
      <c r="WVJ69" s="2"/>
      <c r="WVK69" s="2"/>
      <c r="WVL69" s="2"/>
      <c r="WVM69" s="2"/>
      <c r="WVN69" s="2"/>
      <c r="WVO69" s="2"/>
      <c r="WVP69" s="2"/>
      <c r="WVQ69" s="2"/>
      <c r="WVR69" s="2"/>
      <c r="WVS69" s="2"/>
      <c r="WVT69" s="2"/>
      <c r="WVU69" s="2"/>
      <c r="WVV69" s="2"/>
      <c r="WVW69" s="2"/>
      <c r="WVX69" s="2"/>
      <c r="WVY69" s="2"/>
      <c r="WVZ69" s="2"/>
      <c r="WWA69" s="2"/>
      <c r="WWB69" s="2"/>
      <c r="WWC69" s="2"/>
      <c r="WWD69" s="2"/>
      <c r="WWE69" s="2"/>
      <c r="WWF69" s="2"/>
      <c r="WWG69" s="2"/>
      <c r="WWH69" s="2"/>
      <c r="WWI69" s="2"/>
      <c r="WWJ69" s="2"/>
      <c r="WWK69" s="2"/>
      <c r="WWL69" s="2"/>
      <c r="WWM69" s="2"/>
      <c r="WWN69" s="2"/>
      <c r="WWO69" s="2"/>
      <c r="WWP69" s="2"/>
      <c r="WWQ69" s="2"/>
      <c r="WWR69" s="2"/>
      <c r="WWS69" s="2"/>
      <c r="WWT69" s="2"/>
      <c r="WWU69" s="2"/>
      <c r="WWV69" s="2"/>
      <c r="WWW69" s="2"/>
      <c r="WWX69" s="2"/>
      <c r="WWY69" s="2"/>
      <c r="WWZ69" s="2"/>
      <c r="WXA69" s="2"/>
      <c r="WXB69" s="2"/>
      <c r="WXC69" s="2"/>
      <c r="WXD69" s="2"/>
      <c r="WXE69" s="2"/>
      <c r="WXF69" s="2"/>
      <c r="WXG69" s="2"/>
      <c r="WXH69" s="2"/>
      <c r="WXI69" s="2"/>
      <c r="WXJ69" s="2"/>
      <c r="WXK69" s="2"/>
      <c r="WXL69" s="2"/>
      <c r="WXM69" s="2"/>
      <c r="WXN69" s="2"/>
      <c r="WXO69" s="2"/>
      <c r="WXP69" s="2"/>
      <c r="WXQ69" s="2"/>
      <c r="WXR69" s="2"/>
      <c r="WXS69" s="2"/>
      <c r="WXT69" s="2"/>
      <c r="WXU69" s="2"/>
      <c r="WXV69" s="2"/>
      <c r="WXW69" s="2"/>
      <c r="WXX69" s="2"/>
      <c r="WXY69" s="2"/>
      <c r="WXZ69" s="2"/>
      <c r="WYA69" s="2"/>
      <c r="WYB69" s="2"/>
      <c r="WYC69" s="2"/>
      <c r="WYD69" s="2"/>
      <c r="WYE69" s="2"/>
      <c r="WYF69" s="2"/>
      <c r="WYG69" s="2"/>
      <c r="WYH69" s="2"/>
      <c r="WYI69" s="2"/>
      <c r="WYJ69" s="2"/>
      <c r="WYK69" s="2"/>
      <c r="WYL69" s="2"/>
      <c r="WYM69" s="2"/>
      <c r="WYN69" s="2"/>
      <c r="WYO69" s="2"/>
      <c r="WYP69" s="2"/>
      <c r="WYQ69" s="2"/>
      <c r="WYR69" s="2"/>
      <c r="WYS69" s="2"/>
      <c r="WYT69" s="2"/>
      <c r="WYU69" s="2"/>
      <c r="WYV69" s="2"/>
      <c r="WYW69" s="2"/>
      <c r="WYX69" s="2"/>
      <c r="WYY69" s="2"/>
      <c r="WYZ69" s="2"/>
      <c r="WZA69" s="2"/>
      <c r="WZB69" s="2"/>
      <c r="WZC69" s="2"/>
      <c r="WZD69" s="2"/>
      <c r="WZE69" s="2"/>
      <c r="WZF69" s="2"/>
      <c r="WZG69" s="2"/>
      <c r="WZH69" s="2"/>
      <c r="WZI69" s="2"/>
      <c r="WZJ69" s="2"/>
      <c r="WZK69" s="2"/>
      <c r="WZL69" s="2"/>
      <c r="WZM69" s="2"/>
      <c r="WZN69" s="2"/>
      <c r="WZO69" s="2"/>
      <c r="WZP69" s="2"/>
      <c r="WZQ69" s="2"/>
      <c r="WZR69" s="2"/>
      <c r="WZS69" s="2"/>
      <c r="WZT69" s="2"/>
      <c r="WZU69" s="2"/>
      <c r="WZV69" s="2"/>
      <c r="WZW69" s="2"/>
      <c r="WZX69" s="2"/>
      <c r="WZY69" s="2"/>
      <c r="WZZ69" s="2"/>
      <c r="XAA69" s="2"/>
      <c r="XAB69" s="2"/>
      <c r="XAC69" s="2"/>
      <c r="XAD69" s="2"/>
      <c r="XAE69" s="2"/>
      <c r="XAF69" s="2"/>
      <c r="XAG69" s="2"/>
      <c r="XAH69" s="2"/>
      <c r="XAI69" s="2"/>
      <c r="XAJ69" s="2"/>
      <c r="XAK69" s="2"/>
      <c r="XAL69" s="2"/>
      <c r="XAM69" s="2"/>
      <c r="XAN69" s="2"/>
      <c r="XAO69" s="2"/>
      <c r="XAP69" s="2"/>
      <c r="XAQ69" s="2"/>
      <c r="XAR69" s="2"/>
      <c r="XAS69" s="2"/>
      <c r="XAT69" s="2"/>
      <c r="XAU69" s="2"/>
      <c r="XAV69" s="2"/>
      <c r="XAW69" s="2"/>
      <c r="XAX69" s="2"/>
      <c r="XAY69" s="2"/>
      <c r="XAZ69" s="2"/>
      <c r="XBA69" s="2"/>
      <c r="XBB69" s="2"/>
      <c r="XBC69" s="2"/>
      <c r="XBD69" s="2"/>
      <c r="XBE69" s="2"/>
      <c r="XBF69" s="2"/>
      <c r="XBG69" s="2"/>
      <c r="XBH69" s="2"/>
      <c r="XBI69" s="2"/>
      <c r="XBJ69" s="2"/>
      <c r="XBK69" s="2"/>
      <c r="XBL69" s="2"/>
      <c r="XBM69" s="2"/>
      <c r="XBN69" s="2"/>
      <c r="XBO69" s="2"/>
      <c r="XBP69" s="2"/>
      <c r="XBQ69" s="2"/>
      <c r="XBR69" s="2"/>
      <c r="XBS69" s="2"/>
      <c r="XBT69" s="2"/>
      <c r="XBU69" s="2"/>
      <c r="XBV69" s="2"/>
      <c r="XBW69" s="2"/>
      <c r="XBX69" s="2"/>
      <c r="XBY69" s="2"/>
      <c r="XBZ69" s="2"/>
      <c r="XCA69" s="2"/>
      <c r="XCB69" s="2"/>
      <c r="XCC69" s="2"/>
      <c r="XCD69" s="2"/>
      <c r="XCE69" s="2"/>
      <c r="XCF69" s="2"/>
      <c r="XCG69" s="2"/>
      <c r="XCH69" s="2"/>
      <c r="XCI69" s="2"/>
      <c r="XCJ69" s="2"/>
      <c r="XCK69" s="2"/>
      <c r="XCL69" s="2"/>
      <c r="XCM69" s="2"/>
      <c r="XCN69" s="2"/>
      <c r="XCO69" s="2"/>
      <c r="XCP69" s="2"/>
      <c r="XCQ69" s="2"/>
      <c r="XCR69" s="2"/>
      <c r="XCS69" s="2"/>
      <c r="XCT69" s="2"/>
      <c r="XCU69" s="2"/>
      <c r="XCV69" s="2"/>
      <c r="XCW69" s="2"/>
      <c r="XCX69" s="2"/>
      <c r="XCY69" s="2"/>
      <c r="XCZ69" s="2"/>
      <c r="XDA69" s="2"/>
      <c r="XDB69" s="2"/>
      <c r="XDC69" s="2"/>
      <c r="XDD69" s="2"/>
      <c r="XDE69" s="2"/>
      <c r="XDF69" s="2"/>
      <c r="XDG69" s="2"/>
      <c r="XDH69" s="2"/>
      <c r="XDI69" s="2"/>
      <c r="XDJ69" s="2"/>
      <c r="XDK69" s="2"/>
      <c r="XDL69" s="2"/>
      <c r="XDM69" s="2"/>
      <c r="XDN69" s="2"/>
      <c r="XDO69" s="2"/>
      <c r="XDP69" s="2"/>
      <c r="XDQ69" s="2"/>
      <c r="XDR69" s="2"/>
      <c r="XDS69" s="2"/>
      <c r="XDT69" s="2"/>
      <c r="XDU69" s="2"/>
      <c r="XDV69" s="2"/>
      <c r="XDW69" s="2"/>
      <c r="XDX69" s="2"/>
      <c r="XDY69" s="2"/>
      <c r="XDZ69" s="2"/>
      <c r="XEA69" s="2"/>
      <c r="XEB69" s="2"/>
      <c r="XEC69" s="2"/>
      <c r="XED69" s="2"/>
      <c r="XEE69" s="2"/>
      <c r="XEF69" s="2"/>
      <c r="XEG69" s="2"/>
      <c r="XEH69" s="2"/>
      <c r="XEI69" s="2"/>
      <c r="XEJ69" s="2"/>
      <c r="XEK69" s="2"/>
      <c r="XEL69" s="2"/>
      <c r="XEM69" s="2"/>
      <c r="XEN69" s="2"/>
      <c r="XEO69" s="2"/>
      <c r="XEP69" s="2"/>
      <c r="XEQ69" s="2"/>
      <c r="XER69" s="2"/>
      <c r="XES69" s="2"/>
      <c r="XET69" s="2"/>
      <c r="XEU69" s="2"/>
      <c r="XEV69" s="2"/>
      <c r="XEW69" s="2"/>
      <c r="XEX69" s="2"/>
      <c r="XEY69" s="2"/>
      <c r="XEZ69" s="2"/>
      <c r="XFA69" s="2"/>
      <c r="XFB69" s="2"/>
      <c r="XFC69" s="2"/>
    </row>
    <row r="70" spans="1:16383" x14ac:dyDescent="0.25">
      <c r="A70" s="2"/>
      <c r="B70" s="2"/>
      <c r="C70" s="167"/>
      <c r="D70" s="167"/>
      <c r="E70" s="167"/>
      <c r="F70" s="167"/>
      <c r="G70" s="167"/>
      <c r="H70" s="167"/>
      <c r="I70" s="16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c r="AMS70" s="2"/>
      <c r="AMT70" s="2"/>
      <c r="AMU70" s="2"/>
      <c r="AMV70" s="2"/>
      <c r="AMW70" s="2"/>
      <c r="AMX70" s="2"/>
      <c r="AMY70" s="2"/>
      <c r="AMZ70" s="2"/>
      <c r="ANA70" s="2"/>
      <c r="ANB70" s="2"/>
      <c r="ANC70" s="2"/>
      <c r="AND70" s="2"/>
      <c r="ANE70" s="2"/>
      <c r="ANF70" s="2"/>
      <c r="ANG70" s="2"/>
      <c r="ANH70" s="2"/>
      <c r="ANI70" s="2"/>
      <c r="ANJ70" s="2"/>
      <c r="ANK70" s="2"/>
      <c r="ANL70" s="2"/>
      <c r="ANM70" s="2"/>
      <c r="ANN70" s="2"/>
      <c r="ANO70" s="2"/>
      <c r="ANP70" s="2"/>
      <c r="ANQ70" s="2"/>
      <c r="ANR70" s="2"/>
      <c r="ANS70" s="2"/>
      <c r="ANT70" s="2"/>
      <c r="ANU70" s="2"/>
      <c r="ANV70" s="2"/>
      <c r="ANW70" s="2"/>
      <c r="ANX70" s="2"/>
      <c r="ANY70" s="2"/>
      <c r="ANZ70" s="2"/>
      <c r="AOA70" s="2"/>
      <c r="AOB70" s="2"/>
      <c r="AOC70" s="2"/>
      <c r="AOD70" s="2"/>
      <c r="AOE70" s="2"/>
      <c r="AOF70" s="2"/>
      <c r="AOG70" s="2"/>
      <c r="AOH70" s="2"/>
      <c r="AOI70" s="2"/>
      <c r="AOJ70" s="2"/>
      <c r="AOK70" s="2"/>
      <c r="AOL70" s="2"/>
      <c r="AOM70" s="2"/>
      <c r="AON70" s="2"/>
      <c r="AOO70" s="2"/>
      <c r="AOP70" s="2"/>
      <c r="AOQ70" s="2"/>
      <c r="AOR70" s="2"/>
      <c r="AOS70" s="2"/>
      <c r="AOT70" s="2"/>
      <c r="AOU70" s="2"/>
      <c r="AOV70" s="2"/>
      <c r="AOW70" s="2"/>
      <c r="AOX70" s="2"/>
      <c r="AOY70" s="2"/>
      <c r="AOZ70" s="2"/>
      <c r="APA70" s="2"/>
      <c r="APB70" s="2"/>
      <c r="APC70" s="2"/>
      <c r="APD70" s="2"/>
      <c r="APE70" s="2"/>
      <c r="APF70" s="2"/>
      <c r="APG70" s="2"/>
      <c r="APH70" s="2"/>
      <c r="API70" s="2"/>
      <c r="APJ70" s="2"/>
      <c r="APK70" s="2"/>
      <c r="APL70" s="2"/>
      <c r="APM70" s="2"/>
      <c r="APN70" s="2"/>
      <c r="APO70" s="2"/>
      <c r="APP70" s="2"/>
      <c r="APQ70" s="2"/>
      <c r="APR70" s="2"/>
      <c r="APS70" s="2"/>
      <c r="APT70" s="2"/>
      <c r="APU70" s="2"/>
      <c r="APV70" s="2"/>
      <c r="APW70" s="2"/>
      <c r="APX70" s="2"/>
      <c r="APY70" s="2"/>
      <c r="APZ70" s="2"/>
      <c r="AQA70" s="2"/>
      <c r="AQB70" s="2"/>
      <c r="AQC70" s="2"/>
      <c r="AQD70" s="2"/>
      <c r="AQE70" s="2"/>
      <c r="AQF70" s="2"/>
      <c r="AQG70" s="2"/>
      <c r="AQH70" s="2"/>
      <c r="AQI70" s="2"/>
      <c r="AQJ70" s="2"/>
      <c r="AQK70" s="2"/>
      <c r="AQL70" s="2"/>
      <c r="AQM70" s="2"/>
      <c r="AQN70" s="2"/>
      <c r="AQO70" s="2"/>
      <c r="AQP70" s="2"/>
      <c r="AQQ70" s="2"/>
      <c r="AQR70" s="2"/>
      <c r="AQS70" s="2"/>
      <c r="AQT70" s="2"/>
      <c r="AQU70" s="2"/>
      <c r="AQV70" s="2"/>
      <c r="AQW70" s="2"/>
      <c r="AQX70" s="2"/>
      <c r="AQY70" s="2"/>
      <c r="AQZ70" s="2"/>
      <c r="ARA70" s="2"/>
      <c r="ARB70" s="2"/>
      <c r="ARC70" s="2"/>
      <c r="ARD70" s="2"/>
      <c r="ARE70" s="2"/>
      <c r="ARF70" s="2"/>
      <c r="ARG70" s="2"/>
      <c r="ARH70" s="2"/>
      <c r="ARI70" s="2"/>
      <c r="ARJ70" s="2"/>
      <c r="ARK70" s="2"/>
      <c r="ARL70" s="2"/>
      <c r="ARM70" s="2"/>
      <c r="ARN70" s="2"/>
      <c r="ARO70" s="2"/>
      <c r="ARP70" s="2"/>
      <c r="ARQ70" s="2"/>
      <c r="ARR70" s="2"/>
      <c r="ARS70" s="2"/>
      <c r="ART70" s="2"/>
      <c r="ARU70" s="2"/>
      <c r="ARV70" s="2"/>
      <c r="ARW70" s="2"/>
      <c r="ARX70" s="2"/>
      <c r="ARY70" s="2"/>
      <c r="ARZ70" s="2"/>
      <c r="ASA70" s="2"/>
      <c r="ASB70" s="2"/>
      <c r="ASC70" s="2"/>
      <c r="ASD70" s="2"/>
      <c r="ASE70" s="2"/>
      <c r="ASF70" s="2"/>
      <c r="ASG70" s="2"/>
      <c r="ASH70" s="2"/>
      <c r="ASI70" s="2"/>
      <c r="ASJ70" s="2"/>
      <c r="ASK70" s="2"/>
      <c r="ASL70" s="2"/>
      <c r="ASM70" s="2"/>
      <c r="ASN70" s="2"/>
      <c r="ASO70" s="2"/>
      <c r="ASP70" s="2"/>
      <c r="ASQ70" s="2"/>
      <c r="ASR70" s="2"/>
      <c r="ASS70" s="2"/>
      <c r="AST70" s="2"/>
      <c r="ASU70" s="2"/>
      <c r="ASV70" s="2"/>
      <c r="ASW70" s="2"/>
      <c r="ASX70" s="2"/>
      <c r="ASY70" s="2"/>
      <c r="ASZ70" s="2"/>
      <c r="ATA70" s="2"/>
      <c r="ATB70" s="2"/>
      <c r="ATC70" s="2"/>
      <c r="ATD70" s="2"/>
      <c r="ATE70" s="2"/>
      <c r="ATF70" s="2"/>
      <c r="ATG70" s="2"/>
      <c r="ATH70" s="2"/>
      <c r="ATI70" s="2"/>
      <c r="ATJ70" s="2"/>
      <c r="ATK70" s="2"/>
      <c r="ATL70" s="2"/>
      <c r="ATM70" s="2"/>
      <c r="ATN70" s="2"/>
      <c r="ATO70" s="2"/>
      <c r="ATP70" s="2"/>
      <c r="ATQ70" s="2"/>
      <c r="ATR70" s="2"/>
      <c r="ATS70" s="2"/>
      <c r="ATT70" s="2"/>
      <c r="ATU70" s="2"/>
      <c r="ATV70" s="2"/>
      <c r="ATW70" s="2"/>
      <c r="ATX70" s="2"/>
      <c r="ATY70" s="2"/>
      <c r="ATZ70" s="2"/>
      <c r="AUA70" s="2"/>
      <c r="AUB70" s="2"/>
      <c r="AUC70" s="2"/>
      <c r="AUD70" s="2"/>
      <c r="AUE70" s="2"/>
      <c r="AUF70" s="2"/>
      <c r="AUG70" s="2"/>
      <c r="AUH70" s="2"/>
      <c r="AUI70" s="2"/>
      <c r="AUJ70" s="2"/>
      <c r="AUK70" s="2"/>
      <c r="AUL70" s="2"/>
      <c r="AUM70" s="2"/>
      <c r="AUN70" s="2"/>
      <c r="AUO70" s="2"/>
      <c r="AUP70" s="2"/>
      <c r="AUQ70" s="2"/>
      <c r="AUR70" s="2"/>
      <c r="AUS70" s="2"/>
      <c r="AUT70" s="2"/>
      <c r="AUU70" s="2"/>
      <c r="AUV70" s="2"/>
      <c r="AUW70" s="2"/>
      <c r="AUX70" s="2"/>
      <c r="AUY70" s="2"/>
      <c r="AUZ70" s="2"/>
      <c r="AVA70" s="2"/>
      <c r="AVB70" s="2"/>
      <c r="AVC70" s="2"/>
      <c r="AVD70" s="2"/>
      <c r="AVE70" s="2"/>
      <c r="AVF70" s="2"/>
      <c r="AVG70" s="2"/>
      <c r="AVH70" s="2"/>
      <c r="AVI70" s="2"/>
      <c r="AVJ70" s="2"/>
      <c r="AVK70" s="2"/>
      <c r="AVL70" s="2"/>
      <c r="AVM70" s="2"/>
      <c r="AVN70" s="2"/>
      <c r="AVO70" s="2"/>
      <c r="AVP70" s="2"/>
      <c r="AVQ70" s="2"/>
      <c r="AVR70" s="2"/>
      <c r="AVS70" s="2"/>
      <c r="AVT70" s="2"/>
      <c r="AVU70" s="2"/>
      <c r="AVV70" s="2"/>
      <c r="AVW70" s="2"/>
      <c r="AVX70" s="2"/>
      <c r="AVY70" s="2"/>
      <c r="AVZ70" s="2"/>
      <c r="AWA70" s="2"/>
      <c r="AWB70" s="2"/>
      <c r="AWC70" s="2"/>
      <c r="AWD70" s="2"/>
      <c r="AWE70" s="2"/>
      <c r="AWF70" s="2"/>
      <c r="AWG70" s="2"/>
      <c r="AWH70" s="2"/>
      <c r="AWI70" s="2"/>
      <c r="AWJ70" s="2"/>
      <c r="AWK70" s="2"/>
      <c r="AWL70" s="2"/>
      <c r="AWM70" s="2"/>
      <c r="AWN70" s="2"/>
      <c r="AWO70" s="2"/>
      <c r="AWP70" s="2"/>
      <c r="AWQ70" s="2"/>
      <c r="AWR70" s="2"/>
      <c r="AWS70" s="2"/>
      <c r="AWT70" s="2"/>
      <c r="AWU70" s="2"/>
      <c r="AWV70" s="2"/>
      <c r="AWW70" s="2"/>
      <c r="AWX70" s="2"/>
      <c r="AWY70" s="2"/>
      <c r="AWZ70" s="2"/>
      <c r="AXA70" s="2"/>
      <c r="AXB70" s="2"/>
      <c r="AXC70" s="2"/>
      <c r="AXD70" s="2"/>
      <c r="AXE70" s="2"/>
      <c r="AXF70" s="2"/>
      <c r="AXG70" s="2"/>
      <c r="AXH70" s="2"/>
      <c r="AXI70" s="2"/>
      <c r="AXJ70" s="2"/>
      <c r="AXK70" s="2"/>
      <c r="AXL70" s="2"/>
      <c r="AXM70" s="2"/>
      <c r="AXN70" s="2"/>
      <c r="AXO70" s="2"/>
      <c r="AXP70" s="2"/>
      <c r="AXQ70" s="2"/>
      <c r="AXR70" s="2"/>
      <c r="AXS70" s="2"/>
      <c r="AXT70" s="2"/>
      <c r="AXU70" s="2"/>
      <c r="AXV70" s="2"/>
      <c r="AXW70" s="2"/>
      <c r="AXX70" s="2"/>
      <c r="AXY70" s="2"/>
      <c r="AXZ70" s="2"/>
      <c r="AYA70" s="2"/>
      <c r="AYB70" s="2"/>
      <c r="AYC70" s="2"/>
      <c r="AYD70" s="2"/>
      <c r="AYE70" s="2"/>
      <c r="AYF70" s="2"/>
      <c r="AYG70" s="2"/>
      <c r="AYH70" s="2"/>
      <c r="AYI70" s="2"/>
      <c r="AYJ70" s="2"/>
      <c r="AYK70" s="2"/>
      <c r="AYL70" s="2"/>
      <c r="AYM70" s="2"/>
      <c r="AYN70" s="2"/>
      <c r="AYO70" s="2"/>
      <c r="AYP70" s="2"/>
      <c r="AYQ70" s="2"/>
      <c r="AYR70" s="2"/>
      <c r="AYS70" s="2"/>
      <c r="AYT70" s="2"/>
      <c r="AYU70" s="2"/>
      <c r="AYV70" s="2"/>
      <c r="AYW70" s="2"/>
      <c r="AYX70" s="2"/>
      <c r="AYY70" s="2"/>
      <c r="AYZ70" s="2"/>
      <c r="AZA70" s="2"/>
      <c r="AZB70" s="2"/>
      <c r="AZC70" s="2"/>
      <c r="AZD70" s="2"/>
      <c r="AZE70" s="2"/>
      <c r="AZF70" s="2"/>
      <c r="AZG70" s="2"/>
      <c r="AZH70" s="2"/>
      <c r="AZI70" s="2"/>
      <c r="AZJ70" s="2"/>
      <c r="AZK70" s="2"/>
      <c r="AZL70" s="2"/>
      <c r="AZM70" s="2"/>
      <c r="AZN70" s="2"/>
      <c r="AZO70" s="2"/>
      <c r="AZP70" s="2"/>
      <c r="AZQ70" s="2"/>
      <c r="AZR70" s="2"/>
      <c r="AZS70" s="2"/>
      <c r="AZT70" s="2"/>
      <c r="AZU70" s="2"/>
      <c r="AZV70" s="2"/>
      <c r="AZW70" s="2"/>
      <c r="AZX70" s="2"/>
      <c r="AZY70" s="2"/>
      <c r="AZZ70" s="2"/>
      <c r="BAA70" s="2"/>
      <c r="BAB70" s="2"/>
      <c r="BAC70" s="2"/>
      <c r="BAD70" s="2"/>
      <c r="BAE70" s="2"/>
      <c r="BAF70" s="2"/>
      <c r="BAG70" s="2"/>
      <c r="BAH70" s="2"/>
      <c r="BAI70" s="2"/>
      <c r="BAJ70" s="2"/>
      <c r="BAK70" s="2"/>
      <c r="BAL70" s="2"/>
      <c r="BAM70" s="2"/>
      <c r="BAN70" s="2"/>
      <c r="BAO70" s="2"/>
      <c r="BAP70" s="2"/>
      <c r="BAQ70" s="2"/>
      <c r="BAR70" s="2"/>
      <c r="BAS70" s="2"/>
      <c r="BAT70" s="2"/>
      <c r="BAU70" s="2"/>
      <c r="BAV70" s="2"/>
      <c r="BAW70" s="2"/>
      <c r="BAX70" s="2"/>
      <c r="BAY70" s="2"/>
      <c r="BAZ70" s="2"/>
      <c r="BBA70" s="2"/>
      <c r="BBB70" s="2"/>
      <c r="BBC70" s="2"/>
      <c r="BBD70" s="2"/>
      <c r="BBE70" s="2"/>
      <c r="BBF70" s="2"/>
      <c r="BBG70" s="2"/>
      <c r="BBH70" s="2"/>
      <c r="BBI70" s="2"/>
      <c r="BBJ70" s="2"/>
      <c r="BBK70" s="2"/>
      <c r="BBL70" s="2"/>
      <c r="BBM70" s="2"/>
      <c r="BBN70" s="2"/>
      <c r="BBO70" s="2"/>
      <c r="BBP70" s="2"/>
      <c r="BBQ70" s="2"/>
      <c r="BBR70" s="2"/>
      <c r="BBS70" s="2"/>
      <c r="BBT70" s="2"/>
      <c r="BBU70" s="2"/>
      <c r="BBV70" s="2"/>
      <c r="BBW70" s="2"/>
      <c r="BBX70" s="2"/>
      <c r="BBY70" s="2"/>
      <c r="BBZ70" s="2"/>
      <c r="BCA70" s="2"/>
      <c r="BCB70" s="2"/>
      <c r="BCC70" s="2"/>
      <c r="BCD70" s="2"/>
      <c r="BCE70" s="2"/>
      <c r="BCF70" s="2"/>
      <c r="BCG70" s="2"/>
      <c r="BCH70" s="2"/>
      <c r="BCI70" s="2"/>
      <c r="BCJ70" s="2"/>
      <c r="BCK70" s="2"/>
      <c r="BCL70" s="2"/>
      <c r="BCM70" s="2"/>
      <c r="BCN70" s="2"/>
      <c r="BCO70" s="2"/>
      <c r="BCP70" s="2"/>
      <c r="BCQ70" s="2"/>
      <c r="BCR70" s="2"/>
      <c r="BCS70" s="2"/>
      <c r="BCT70" s="2"/>
      <c r="BCU70" s="2"/>
      <c r="BCV70" s="2"/>
      <c r="BCW70" s="2"/>
      <c r="BCX70" s="2"/>
      <c r="BCY70" s="2"/>
      <c r="BCZ70" s="2"/>
      <c r="BDA70" s="2"/>
      <c r="BDB70" s="2"/>
      <c r="BDC70" s="2"/>
      <c r="BDD70" s="2"/>
      <c r="BDE70" s="2"/>
      <c r="BDF70" s="2"/>
      <c r="BDG70" s="2"/>
      <c r="BDH70" s="2"/>
      <c r="BDI70" s="2"/>
      <c r="BDJ70" s="2"/>
      <c r="BDK70" s="2"/>
      <c r="BDL70" s="2"/>
      <c r="BDM70" s="2"/>
      <c r="BDN70" s="2"/>
      <c r="BDO70" s="2"/>
      <c r="BDP70" s="2"/>
      <c r="BDQ70" s="2"/>
      <c r="BDR70" s="2"/>
      <c r="BDS70" s="2"/>
      <c r="BDT70" s="2"/>
      <c r="BDU70" s="2"/>
      <c r="BDV70" s="2"/>
      <c r="BDW70" s="2"/>
      <c r="BDX70" s="2"/>
      <c r="BDY70" s="2"/>
      <c r="BDZ70" s="2"/>
      <c r="BEA70" s="2"/>
      <c r="BEB70" s="2"/>
      <c r="BEC70" s="2"/>
      <c r="BED70" s="2"/>
      <c r="BEE70" s="2"/>
      <c r="BEF70" s="2"/>
      <c r="BEG70" s="2"/>
      <c r="BEH70" s="2"/>
      <c r="BEI70" s="2"/>
      <c r="BEJ70" s="2"/>
      <c r="BEK70" s="2"/>
      <c r="BEL70" s="2"/>
      <c r="BEM70" s="2"/>
      <c r="BEN70" s="2"/>
      <c r="BEO70" s="2"/>
      <c r="BEP70" s="2"/>
      <c r="BEQ70" s="2"/>
      <c r="BER70" s="2"/>
      <c r="BES70" s="2"/>
      <c r="BET70" s="2"/>
      <c r="BEU70" s="2"/>
      <c r="BEV70" s="2"/>
      <c r="BEW70" s="2"/>
      <c r="BEX70" s="2"/>
      <c r="BEY70" s="2"/>
      <c r="BEZ70" s="2"/>
      <c r="BFA70" s="2"/>
      <c r="BFB70" s="2"/>
      <c r="BFC70" s="2"/>
      <c r="BFD70" s="2"/>
      <c r="BFE70" s="2"/>
      <c r="BFF70" s="2"/>
      <c r="BFG70" s="2"/>
      <c r="BFH70" s="2"/>
      <c r="BFI70" s="2"/>
      <c r="BFJ70" s="2"/>
      <c r="BFK70" s="2"/>
      <c r="BFL70" s="2"/>
      <c r="BFM70" s="2"/>
      <c r="BFN70" s="2"/>
      <c r="BFO70" s="2"/>
      <c r="BFP70" s="2"/>
      <c r="BFQ70" s="2"/>
      <c r="BFR70" s="2"/>
      <c r="BFS70" s="2"/>
      <c r="BFT70" s="2"/>
      <c r="BFU70" s="2"/>
      <c r="BFV70" s="2"/>
      <c r="BFW70" s="2"/>
      <c r="BFX70" s="2"/>
      <c r="BFY70" s="2"/>
      <c r="BFZ70" s="2"/>
      <c r="BGA70" s="2"/>
      <c r="BGB70" s="2"/>
      <c r="BGC70" s="2"/>
      <c r="BGD70" s="2"/>
      <c r="BGE70" s="2"/>
      <c r="BGF70" s="2"/>
      <c r="BGG70" s="2"/>
      <c r="BGH70" s="2"/>
      <c r="BGI70" s="2"/>
      <c r="BGJ70" s="2"/>
      <c r="BGK70" s="2"/>
      <c r="BGL70" s="2"/>
      <c r="BGM70" s="2"/>
      <c r="BGN70" s="2"/>
      <c r="BGO70" s="2"/>
      <c r="BGP70" s="2"/>
      <c r="BGQ70" s="2"/>
      <c r="BGR70" s="2"/>
      <c r="BGS70" s="2"/>
      <c r="BGT70" s="2"/>
      <c r="BGU70" s="2"/>
      <c r="BGV70" s="2"/>
      <c r="BGW70" s="2"/>
      <c r="BGX70" s="2"/>
      <c r="BGY70" s="2"/>
      <c r="BGZ70" s="2"/>
      <c r="BHA70" s="2"/>
      <c r="BHB70" s="2"/>
      <c r="BHC70" s="2"/>
      <c r="BHD70" s="2"/>
      <c r="BHE70" s="2"/>
      <c r="BHF70" s="2"/>
      <c r="BHG70" s="2"/>
      <c r="BHH70" s="2"/>
      <c r="BHI70" s="2"/>
      <c r="BHJ70" s="2"/>
      <c r="BHK70" s="2"/>
      <c r="BHL70" s="2"/>
      <c r="BHM70" s="2"/>
      <c r="BHN70" s="2"/>
      <c r="BHO70" s="2"/>
      <c r="BHP70" s="2"/>
      <c r="BHQ70" s="2"/>
      <c r="BHR70" s="2"/>
      <c r="BHS70" s="2"/>
      <c r="BHT70" s="2"/>
      <c r="BHU70" s="2"/>
      <c r="BHV70" s="2"/>
      <c r="BHW70" s="2"/>
      <c r="BHX70" s="2"/>
      <c r="BHY70" s="2"/>
      <c r="BHZ70" s="2"/>
      <c r="BIA70" s="2"/>
      <c r="BIB70" s="2"/>
      <c r="BIC70" s="2"/>
      <c r="BID70" s="2"/>
      <c r="BIE70" s="2"/>
      <c r="BIF70" s="2"/>
      <c r="BIG70" s="2"/>
      <c r="BIH70" s="2"/>
      <c r="BII70" s="2"/>
      <c r="BIJ70" s="2"/>
      <c r="BIK70" s="2"/>
      <c r="BIL70" s="2"/>
      <c r="BIM70" s="2"/>
      <c r="BIN70" s="2"/>
      <c r="BIO70" s="2"/>
      <c r="BIP70" s="2"/>
      <c r="BIQ70" s="2"/>
      <c r="BIR70" s="2"/>
      <c r="BIS70" s="2"/>
      <c r="BIT70" s="2"/>
      <c r="BIU70" s="2"/>
      <c r="BIV70" s="2"/>
      <c r="BIW70" s="2"/>
      <c r="BIX70" s="2"/>
      <c r="BIY70" s="2"/>
      <c r="BIZ70" s="2"/>
      <c r="BJA70" s="2"/>
      <c r="BJB70" s="2"/>
      <c r="BJC70" s="2"/>
      <c r="BJD70" s="2"/>
      <c r="BJE70" s="2"/>
      <c r="BJF70" s="2"/>
      <c r="BJG70" s="2"/>
      <c r="BJH70" s="2"/>
      <c r="BJI70" s="2"/>
      <c r="BJJ70" s="2"/>
      <c r="BJK70" s="2"/>
      <c r="BJL70" s="2"/>
      <c r="BJM70" s="2"/>
      <c r="BJN70" s="2"/>
      <c r="BJO70" s="2"/>
      <c r="BJP70" s="2"/>
      <c r="BJQ70" s="2"/>
      <c r="BJR70" s="2"/>
      <c r="BJS70" s="2"/>
      <c r="BJT70" s="2"/>
      <c r="BJU70" s="2"/>
      <c r="BJV70" s="2"/>
      <c r="BJW70" s="2"/>
      <c r="BJX70" s="2"/>
      <c r="BJY70" s="2"/>
      <c r="BJZ70" s="2"/>
      <c r="BKA70" s="2"/>
      <c r="BKB70" s="2"/>
      <c r="BKC70" s="2"/>
      <c r="BKD70" s="2"/>
      <c r="BKE70" s="2"/>
      <c r="BKF70" s="2"/>
      <c r="BKG70" s="2"/>
      <c r="BKH70" s="2"/>
      <c r="BKI70" s="2"/>
      <c r="BKJ70" s="2"/>
      <c r="BKK70" s="2"/>
      <c r="BKL70" s="2"/>
      <c r="BKM70" s="2"/>
      <c r="BKN70" s="2"/>
      <c r="BKO70" s="2"/>
      <c r="BKP70" s="2"/>
      <c r="BKQ70" s="2"/>
      <c r="BKR70" s="2"/>
      <c r="BKS70" s="2"/>
      <c r="BKT70" s="2"/>
      <c r="BKU70" s="2"/>
      <c r="BKV70" s="2"/>
      <c r="BKW70" s="2"/>
      <c r="BKX70" s="2"/>
      <c r="BKY70" s="2"/>
      <c r="BKZ70" s="2"/>
      <c r="BLA70" s="2"/>
      <c r="BLB70" s="2"/>
      <c r="BLC70" s="2"/>
      <c r="BLD70" s="2"/>
      <c r="BLE70" s="2"/>
      <c r="BLF70" s="2"/>
      <c r="BLG70" s="2"/>
      <c r="BLH70" s="2"/>
      <c r="BLI70" s="2"/>
      <c r="BLJ70" s="2"/>
      <c r="BLK70" s="2"/>
      <c r="BLL70" s="2"/>
      <c r="BLM70" s="2"/>
      <c r="BLN70" s="2"/>
      <c r="BLO70" s="2"/>
      <c r="BLP70" s="2"/>
      <c r="BLQ70" s="2"/>
      <c r="BLR70" s="2"/>
      <c r="BLS70" s="2"/>
      <c r="BLT70" s="2"/>
      <c r="BLU70" s="2"/>
      <c r="BLV70" s="2"/>
      <c r="BLW70" s="2"/>
      <c r="BLX70" s="2"/>
      <c r="BLY70" s="2"/>
      <c r="BLZ70" s="2"/>
      <c r="BMA70" s="2"/>
      <c r="BMB70" s="2"/>
      <c r="BMC70" s="2"/>
      <c r="BMD70" s="2"/>
      <c r="BME70" s="2"/>
      <c r="BMF70" s="2"/>
      <c r="BMG70" s="2"/>
      <c r="BMH70" s="2"/>
      <c r="BMI70" s="2"/>
      <c r="BMJ70" s="2"/>
      <c r="BMK70" s="2"/>
      <c r="BML70" s="2"/>
      <c r="BMM70" s="2"/>
      <c r="BMN70" s="2"/>
      <c r="BMO70" s="2"/>
      <c r="BMP70" s="2"/>
      <c r="BMQ70" s="2"/>
      <c r="BMR70" s="2"/>
      <c r="BMS70" s="2"/>
      <c r="BMT70" s="2"/>
      <c r="BMU70" s="2"/>
      <c r="BMV70" s="2"/>
      <c r="BMW70" s="2"/>
      <c r="BMX70" s="2"/>
      <c r="BMY70" s="2"/>
      <c r="BMZ70" s="2"/>
      <c r="BNA70" s="2"/>
      <c r="BNB70" s="2"/>
      <c r="BNC70" s="2"/>
      <c r="BND70" s="2"/>
      <c r="BNE70" s="2"/>
      <c r="BNF70" s="2"/>
      <c r="BNG70" s="2"/>
      <c r="BNH70" s="2"/>
      <c r="BNI70" s="2"/>
      <c r="BNJ70" s="2"/>
      <c r="BNK70" s="2"/>
      <c r="BNL70" s="2"/>
      <c r="BNM70" s="2"/>
      <c r="BNN70" s="2"/>
      <c r="BNO70" s="2"/>
      <c r="BNP70" s="2"/>
      <c r="BNQ70" s="2"/>
      <c r="BNR70" s="2"/>
      <c r="BNS70" s="2"/>
      <c r="BNT70" s="2"/>
      <c r="BNU70" s="2"/>
      <c r="BNV70" s="2"/>
      <c r="BNW70" s="2"/>
      <c r="BNX70" s="2"/>
      <c r="BNY70" s="2"/>
      <c r="BNZ70" s="2"/>
      <c r="BOA70" s="2"/>
      <c r="BOB70" s="2"/>
      <c r="BOC70" s="2"/>
      <c r="BOD70" s="2"/>
      <c r="BOE70" s="2"/>
      <c r="BOF70" s="2"/>
      <c r="BOG70" s="2"/>
      <c r="BOH70" s="2"/>
      <c r="BOI70" s="2"/>
      <c r="BOJ70" s="2"/>
      <c r="BOK70" s="2"/>
      <c r="BOL70" s="2"/>
      <c r="BOM70" s="2"/>
      <c r="BON70" s="2"/>
      <c r="BOO70" s="2"/>
      <c r="BOP70" s="2"/>
      <c r="BOQ70" s="2"/>
      <c r="BOR70" s="2"/>
      <c r="BOS70" s="2"/>
      <c r="BOT70" s="2"/>
      <c r="BOU70" s="2"/>
      <c r="BOV70" s="2"/>
      <c r="BOW70" s="2"/>
      <c r="BOX70" s="2"/>
      <c r="BOY70" s="2"/>
      <c r="BOZ70" s="2"/>
      <c r="BPA70" s="2"/>
      <c r="BPB70" s="2"/>
      <c r="BPC70" s="2"/>
      <c r="BPD70" s="2"/>
      <c r="BPE70" s="2"/>
      <c r="BPF70" s="2"/>
      <c r="BPG70" s="2"/>
      <c r="BPH70" s="2"/>
      <c r="BPI70" s="2"/>
      <c r="BPJ70" s="2"/>
      <c r="BPK70" s="2"/>
      <c r="BPL70" s="2"/>
      <c r="BPM70" s="2"/>
      <c r="BPN70" s="2"/>
      <c r="BPO70" s="2"/>
      <c r="BPP70" s="2"/>
      <c r="BPQ70" s="2"/>
      <c r="BPR70" s="2"/>
      <c r="BPS70" s="2"/>
      <c r="BPT70" s="2"/>
      <c r="BPU70" s="2"/>
      <c r="BPV70" s="2"/>
      <c r="BPW70" s="2"/>
      <c r="BPX70" s="2"/>
      <c r="BPY70" s="2"/>
      <c r="BPZ70" s="2"/>
      <c r="BQA70" s="2"/>
      <c r="BQB70" s="2"/>
      <c r="BQC70" s="2"/>
      <c r="BQD70" s="2"/>
      <c r="BQE70" s="2"/>
      <c r="BQF70" s="2"/>
      <c r="BQG70" s="2"/>
      <c r="BQH70" s="2"/>
      <c r="BQI70" s="2"/>
      <c r="BQJ70" s="2"/>
      <c r="BQK70" s="2"/>
      <c r="BQL70" s="2"/>
      <c r="BQM70" s="2"/>
      <c r="BQN70" s="2"/>
      <c r="BQO70" s="2"/>
      <c r="BQP70" s="2"/>
      <c r="BQQ70" s="2"/>
      <c r="BQR70" s="2"/>
      <c r="BQS70" s="2"/>
      <c r="BQT70" s="2"/>
      <c r="BQU70" s="2"/>
      <c r="BQV70" s="2"/>
      <c r="BQW70" s="2"/>
      <c r="BQX70" s="2"/>
      <c r="BQY70" s="2"/>
      <c r="BQZ70" s="2"/>
      <c r="BRA70" s="2"/>
      <c r="BRB70" s="2"/>
      <c r="BRC70" s="2"/>
      <c r="BRD70" s="2"/>
      <c r="BRE70" s="2"/>
      <c r="BRF70" s="2"/>
      <c r="BRG70" s="2"/>
      <c r="BRH70" s="2"/>
      <c r="BRI70" s="2"/>
      <c r="BRJ70" s="2"/>
      <c r="BRK70" s="2"/>
      <c r="BRL70" s="2"/>
      <c r="BRM70" s="2"/>
      <c r="BRN70" s="2"/>
      <c r="BRO70" s="2"/>
      <c r="BRP70" s="2"/>
      <c r="BRQ70" s="2"/>
      <c r="BRR70" s="2"/>
      <c r="BRS70" s="2"/>
      <c r="BRT70" s="2"/>
      <c r="BRU70" s="2"/>
      <c r="BRV70" s="2"/>
      <c r="BRW70" s="2"/>
      <c r="BRX70" s="2"/>
      <c r="BRY70" s="2"/>
      <c r="BRZ70" s="2"/>
      <c r="BSA70" s="2"/>
      <c r="BSB70" s="2"/>
      <c r="BSC70" s="2"/>
      <c r="BSD70" s="2"/>
      <c r="BSE70" s="2"/>
      <c r="BSF70" s="2"/>
      <c r="BSG70" s="2"/>
      <c r="BSH70" s="2"/>
      <c r="BSI70" s="2"/>
      <c r="BSJ70" s="2"/>
      <c r="BSK70" s="2"/>
      <c r="BSL70" s="2"/>
      <c r="BSM70" s="2"/>
      <c r="BSN70" s="2"/>
      <c r="BSO70" s="2"/>
      <c r="BSP70" s="2"/>
      <c r="BSQ70" s="2"/>
      <c r="BSR70" s="2"/>
      <c r="BSS70" s="2"/>
      <c r="BST70" s="2"/>
      <c r="BSU70" s="2"/>
      <c r="BSV70" s="2"/>
      <c r="BSW70" s="2"/>
      <c r="BSX70" s="2"/>
      <c r="BSY70" s="2"/>
      <c r="BSZ70" s="2"/>
      <c r="BTA70" s="2"/>
      <c r="BTB70" s="2"/>
      <c r="BTC70" s="2"/>
      <c r="BTD70" s="2"/>
      <c r="BTE70" s="2"/>
      <c r="BTF70" s="2"/>
      <c r="BTG70" s="2"/>
      <c r="BTH70" s="2"/>
      <c r="BTI70" s="2"/>
      <c r="BTJ70" s="2"/>
      <c r="BTK70" s="2"/>
      <c r="BTL70" s="2"/>
      <c r="BTM70" s="2"/>
      <c r="BTN70" s="2"/>
      <c r="BTO70" s="2"/>
      <c r="BTP70" s="2"/>
      <c r="BTQ70" s="2"/>
      <c r="BTR70" s="2"/>
      <c r="BTS70" s="2"/>
      <c r="BTT70" s="2"/>
      <c r="BTU70" s="2"/>
      <c r="BTV70" s="2"/>
      <c r="BTW70" s="2"/>
      <c r="BTX70" s="2"/>
      <c r="BTY70" s="2"/>
      <c r="BTZ70" s="2"/>
      <c r="BUA70" s="2"/>
      <c r="BUB70" s="2"/>
      <c r="BUC70" s="2"/>
      <c r="BUD70" s="2"/>
      <c r="BUE70" s="2"/>
      <c r="BUF70" s="2"/>
      <c r="BUG70" s="2"/>
      <c r="BUH70" s="2"/>
      <c r="BUI70" s="2"/>
      <c r="BUJ70" s="2"/>
      <c r="BUK70" s="2"/>
      <c r="BUL70" s="2"/>
      <c r="BUM70" s="2"/>
      <c r="BUN70" s="2"/>
      <c r="BUO70" s="2"/>
      <c r="BUP70" s="2"/>
      <c r="BUQ70" s="2"/>
      <c r="BUR70" s="2"/>
      <c r="BUS70" s="2"/>
      <c r="BUT70" s="2"/>
      <c r="BUU70" s="2"/>
      <c r="BUV70" s="2"/>
      <c r="BUW70" s="2"/>
      <c r="BUX70" s="2"/>
      <c r="BUY70" s="2"/>
      <c r="BUZ70" s="2"/>
      <c r="BVA70" s="2"/>
      <c r="BVB70" s="2"/>
      <c r="BVC70" s="2"/>
      <c r="BVD70" s="2"/>
      <c r="BVE70" s="2"/>
      <c r="BVF70" s="2"/>
      <c r="BVG70" s="2"/>
      <c r="BVH70" s="2"/>
      <c r="BVI70" s="2"/>
      <c r="BVJ70" s="2"/>
      <c r="BVK70" s="2"/>
      <c r="BVL70" s="2"/>
      <c r="BVM70" s="2"/>
      <c r="BVN70" s="2"/>
      <c r="BVO70" s="2"/>
      <c r="BVP70" s="2"/>
      <c r="BVQ70" s="2"/>
      <c r="BVR70" s="2"/>
      <c r="BVS70" s="2"/>
      <c r="BVT70" s="2"/>
      <c r="BVU70" s="2"/>
      <c r="BVV70" s="2"/>
      <c r="BVW70" s="2"/>
      <c r="BVX70" s="2"/>
      <c r="BVY70" s="2"/>
      <c r="BVZ70" s="2"/>
      <c r="BWA70" s="2"/>
      <c r="BWB70" s="2"/>
      <c r="BWC70" s="2"/>
      <c r="BWD70" s="2"/>
      <c r="BWE70" s="2"/>
      <c r="BWF70" s="2"/>
      <c r="BWG70" s="2"/>
      <c r="BWH70" s="2"/>
      <c r="BWI70" s="2"/>
      <c r="BWJ70" s="2"/>
      <c r="BWK70" s="2"/>
      <c r="BWL70" s="2"/>
      <c r="BWM70" s="2"/>
      <c r="BWN70" s="2"/>
      <c r="BWO70" s="2"/>
      <c r="BWP70" s="2"/>
      <c r="BWQ70" s="2"/>
      <c r="BWR70" s="2"/>
      <c r="BWS70" s="2"/>
      <c r="BWT70" s="2"/>
      <c r="BWU70" s="2"/>
      <c r="BWV70" s="2"/>
      <c r="BWW70" s="2"/>
      <c r="BWX70" s="2"/>
      <c r="BWY70" s="2"/>
      <c r="BWZ70" s="2"/>
      <c r="BXA70" s="2"/>
      <c r="BXB70" s="2"/>
      <c r="BXC70" s="2"/>
      <c r="BXD70" s="2"/>
      <c r="BXE70" s="2"/>
      <c r="BXF70" s="2"/>
      <c r="BXG70" s="2"/>
      <c r="BXH70" s="2"/>
      <c r="BXI70" s="2"/>
      <c r="BXJ70" s="2"/>
      <c r="BXK70" s="2"/>
      <c r="BXL70" s="2"/>
      <c r="BXM70" s="2"/>
      <c r="BXN70" s="2"/>
      <c r="BXO70" s="2"/>
      <c r="BXP70" s="2"/>
      <c r="BXQ70" s="2"/>
      <c r="BXR70" s="2"/>
      <c r="BXS70" s="2"/>
      <c r="BXT70" s="2"/>
      <c r="BXU70" s="2"/>
      <c r="BXV70" s="2"/>
      <c r="BXW70" s="2"/>
      <c r="BXX70" s="2"/>
      <c r="BXY70" s="2"/>
      <c r="BXZ70" s="2"/>
      <c r="BYA70" s="2"/>
      <c r="BYB70" s="2"/>
      <c r="BYC70" s="2"/>
      <c r="BYD70" s="2"/>
      <c r="BYE70" s="2"/>
      <c r="BYF70" s="2"/>
      <c r="BYG70" s="2"/>
      <c r="BYH70" s="2"/>
      <c r="BYI70" s="2"/>
      <c r="BYJ70" s="2"/>
      <c r="BYK70" s="2"/>
      <c r="BYL70" s="2"/>
      <c r="BYM70" s="2"/>
      <c r="BYN70" s="2"/>
      <c r="BYO70" s="2"/>
      <c r="BYP70" s="2"/>
      <c r="BYQ70" s="2"/>
      <c r="BYR70" s="2"/>
      <c r="BYS70" s="2"/>
      <c r="BYT70" s="2"/>
      <c r="BYU70" s="2"/>
      <c r="BYV70" s="2"/>
      <c r="BYW70" s="2"/>
      <c r="BYX70" s="2"/>
      <c r="BYY70" s="2"/>
      <c r="BYZ70" s="2"/>
      <c r="BZA70" s="2"/>
      <c r="BZB70" s="2"/>
      <c r="BZC70" s="2"/>
      <c r="BZD70" s="2"/>
      <c r="BZE70" s="2"/>
      <c r="BZF70" s="2"/>
      <c r="BZG70" s="2"/>
      <c r="BZH70" s="2"/>
      <c r="BZI70" s="2"/>
      <c r="BZJ70" s="2"/>
      <c r="BZK70" s="2"/>
      <c r="BZL70" s="2"/>
      <c r="BZM70" s="2"/>
      <c r="BZN70" s="2"/>
      <c r="BZO70" s="2"/>
      <c r="BZP70" s="2"/>
      <c r="BZQ70" s="2"/>
      <c r="BZR70" s="2"/>
      <c r="BZS70" s="2"/>
      <c r="BZT70" s="2"/>
      <c r="BZU70" s="2"/>
      <c r="BZV70" s="2"/>
      <c r="BZW70" s="2"/>
      <c r="BZX70" s="2"/>
      <c r="BZY70" s="2"/>
      <c r="BZZ70" s="2"/>
      <c r="CAA70" s="2"/>
      <c r="CAB70" s="2"/>
      <c r="CAC70" s="2"/>
      <c r="CAD70" s="2"/>
      <c r="CAE70" s="2"/>
      <c r="CAF70" s="2"/>
      <c r="CAG70" s="2"/>
      <c r="CAH70" s="2"/>
      <c r="CAI70" s="2"/>
      <c r="CAJ70" s="2"/>
      <c r="CAK70" s="2"/>
      <c r="CAL70" s="2"/>
      <c r="CAM70" s="2"/>
      <c r="CAN70" s="2"/>
      <c r="CAO70" s="2"/>
      <c r="CAP70" s="2"/>
      <c r="CAQ70" s="2"/>
      <c r="CAR70" s="2"/>
      <c r="CAS70" s="2"/>
      <c r="CAT70" s="2"/>
      <c r="CAU70" s="2"/>
      <c r="CAV70" s="2"/>
      <c r="CAW70" s="2"/>
      <c r="CAX70" s="2"/>
      <c r="CAY70" s="2"/>
      <c r="CAZ70" s="2"/>
      <c r="CBA70" s="2"/>
      <c r="CBB70" s="2"/>
      <c r="CBC70" s="2"/>
      <c r="CBD70" s="2"/>
      <c r="CBE70" s="2"/>
      <c r="CBF70" s="2"/>
      <c r="CBG70" s="2"/>
      <c r="CBH70" s="2"/>
      <c r="CBI70" s="2"/>
      <c r="CBJ70" s="2"/>
      <c r="CBK70" s="2"/>
      <c r="CBL70" s="2"/>
      <c r="CBM70" s="2"/>
      <c r="CBN70" s="2"/>
      <c r="CBO70" s="2"/>
      <c r="CBP70" s="2"/>
      <c r="CBQ70" s="2"/>
      <c r="CBR70" s="2"/>
      <c r="CBS70" s="2"/>
      <c r="CBT70" s="2"/>
      <c r="CBU70" s="2"/>
      <c r="CBV70" s="2"/>
      <c r="CBW70" s="2"/>
      <c r="CBX70" s="2"/>
      <c r="CBY70" s="2"/>
      <c r="CBZ70" s="2"/>
      <c r="CCA70" s="2"/>
      <c r="CCB70" s="2"/>
      <c r="CCC70" s="2"/>
      <c r="CCD70" s="2"/>
      <c r="CCE70" s="2"/>
      <c r="CCF70" s="2"/>
      <c r="CCG70" s="2"/>
      <c r="CCH70" s="2"/>
      <c r="CCI70" s="2"/>
      <c r="CCJ70" s="2"/>
      <c r="CCK70" s="2"/>
      <c r="CCL70" s="2"/>
      <c r="CCM70" s="2"/>
      <c r="CCN70" s="2"/>
      <c r="CCO70" s="2"/>
      <c r="CCP70" s="2"/>
      <c r="CCQ70" s="2"/>
      <c r="CCR70" s="2"/>
      <c r="CCS70" s="2"/>
      <c r="CCT70" s="2"/>
      <c r="CCU70" s="2"/>
      <c r="CCV70" s="2"/>
      <c r="CCW70" s="2"/>
      <c r="CCX70" s="2"/>
      <c r="CCY70" s="2"/>
      <c r="CCZ70" s="2"/>
      <c r="CDA70" s="2"/>
      <c r="CDB70" s="2"/>
      <c r="CDC70" s="2"/>
      <c r="CDD70" s="2"/>
      <c r="CDE70" s="2"/>
      <c r="CDF70" s="2"/>
      <c r="CDG70" s="2"/>
      <c r="CDH70" s="2"/>
      <c r="CDI70" s="2"/>
      <c r="CDJ70" s="2"/>
      <c r="CDK70" s="2"/>
      <c r="CDL70" s="2"/>
      <c r="CDM70" s="2"/>
      <c r="CDN70" s="2"/>
      <c r="CDO70" s="2"/>
      <c r="CDP70" s="2"/>
      <c r="CDQ70" s="2"/>
      <c r="CDR70" s="2"/>
      <c r="CDS70" s="2"/>
      <c r="CDT70" s="2"/>
      <c r="CDU70" s="2"/>
      <c r="CDV70" s="2"/>
      <c r="CDW70" s="2"/>
      <c r="CDX70" s="2"/>
      <c r="CDY70" s="2"/>
      <c r="CDZ70" s="2"/>
      <c r="CEA70" s="2"/>
      <c r="CEB70" s="2"/>
      <c r="CEC70" s="2"/>
      <c r="CED70" s="2"/>
      <c r="CEE70" s="2"/>
      <c r="CEF70" s="2"/>
      <c r="CEG70" s="2"/>
      <c r="CEH70" s="2"/>
      <c r="CEI70" s="2"/>
      <c r="CEJ70" s="2"/>
      <c r="CEK70" s="2"/>
      <c r="CEL70" s="2"/>
      <c r="CEM70" s="2"/>
      <c r="CEN70" s="2"/>
      <c r="CEO70" s="2"/>
      <c r="CEP70" s="2"/>
      <c r="CEQ70" s="2"/>
      <c r="CER70" s="2"/>
      <c r="CES70" s="2"/>
      <c r="CET70" s="2"/>
      <c r="CEU70" s="2"/>
      <c r="CEV70" s="2"/>
      <c r="CEW70" s="2"/>
      <c r="CEX70" s="2"/>
      <c r="CEY70" s="2"/>
      <c r="CEZ70" s="2"/>
      <c r="CFA70" s="2"/>
      <c r="CFB70" s="2"/>
      <c r="CFC70" s="2"/>
      <c r="CFD70" s="2"/>
      <c r="CFE70" s="2"/>
      <c r="CFF70" s="2"/>
      <c r="CFG70" s="2"/>
      <c r="CFH70" s="2"/>
      <c r="CFI70" s="2"/>
      <c r="CFJ70" s="2"/>
      <c r="CFK70" s="2"/>
      <c r="CFL70" s="2"/>
      <c r="CFM70" s="2"/>
      <c r="CFN70" s="2"/>
      <c r="CFO70" s="2"/>
      <c r="CFP70" s="2"/>
      <c r="CFQ70" s="2"/>
      <c r="CFR70" s="2"/>
      <c r="CFS70" s="2"/>
      <c r="CFT70" s="2"/>
      <c r="CFU70" s="2"/>
      <c r="CFV70" s="2"/>
      <c r="CFW70" s="2"/>
      <c r="CFX70" s="2"/>
      <c r="CFY70" s="2"/>
      <c r="CFZ70" s="2"/>
      <c r="CGA70" s="2"/>
      <c r="CGB70" s="2"/>
      <c r="CGC70" s="2"/>
      <c r="CGD70" s="2"/>
      <c r="CGE70" s="2"/>
      <c r="CGF70" s="2"/>
      <c r="CGG70" s="2"/>
      <c r="CGH70" s="2"/>
      <c r="CGI70" s="2"/>
      <c r="CGJ70" s="2"/>
      <c r="CGK70" s="2"/>
      <c r="CGL70" s="2"/>
      <c r="CGM70" s="2"/>
      <c r="CGN70" s="2"/>
      <c r="CGO70" s="2"/>
      <c r="CGP70" s="2"/>
      <c r="CGQ70" s="2"/>
      <c r="CGR70" s="2"/>
      <c r="CGS70" s="2"/>
      <c r="CGT70" s="2"/>
      <c r="CGU70" s="2"/>
      <c r="CGV70" s="2"/>
      <c r="CGW70" s="2"/>
      <c r="CGX70" s="2"/>
      <c r="CGY70" s="2"/>
      <c r="CGZ70" s="2"/>
      <c r="CHA70" s="2"/>
      <c r="CHB70" s="2"/>
      <c r="CHC70" s="2"/>
      <c r="CHD70" s="2"/>
      <c r="CHE70" s="2"/>
      <c r="CHF70" s="2"/>
      <c r="CHG70" s="2"/>
      <c r="CHH70" s="2"/>
      <c r="CHI70" s="2"/>
      <c r="CHJ70" s="2"/>
      <c r="CHK70" s="2"/>
      <c r="CHL70" s="2"/>
      <c r="CHM70" s="2"/>
      <c r="CHN70" s="2"/>
      <c r="CHO70" s="2"/>
      <c r="CHP70" s="2"/>
      <c r="CHQ70" s="2"/>
      <c r="CHR70" s="2"/>
      <c r="CHS70" s="2"/>
      <c r="CHT70" s="2"/>
      <c r="CHU70" s="2"/>
      <c r="CHV70" s="2"/>
      <c r="CHW70" s="2"/>
      <c r="CHX70" s="2"/>
      <c r="CHY70" s="2"/>
      <c r="CHZ70" s="2"/>
      <c r="CIA70" s="2"/>
      <c r="CIB70" s="2"/>
      <c r="CIC70" s="2"/>
      <c r="CID70" s="2"/>
      <c r="CIE70" s="2"/>
      <c r="CIF70" s="2"/>
      <c r="CIG70" s="2"/>
      <c r="CIH70" s="2"/>
      <c r="CII70" s="2"/>
      <c r="CIJ70" s="2"/>
      <c r="CIK70" s="2"/>
      <c r="CIL70" s="2"/>
      <c r="CIM70" s="2"/>
      <c r="CIN70" s="2"/>
      <c r="CIO70" s="2"/>
      <c r="CIP70" s="2"/>
      <c r="CIQ70" s="2"/>
      <c r="CIR70" s="2"/>
      <c r="CIS70" s="2"/>
      <c r="CIT70" s="2"/>
      <c r="CIU70" s="2"/>
      <c r="CIV70" s="2"/>
      <c r="CIW70" s="2"/>
      <c r="CIX70" s="2"/>
      <c r="CIY70" s="2"/>
      <c r="CIZ70" s="2"/>
      <c r="CJA70" s="2"/>
      <c r="CJB70" s="2"/>
      <c r="CJC70" s="2"/>
      <c r="CJD70" s="2"/>
      <c r="CJE70" s="2"/>
      <c r="CJF70" s="2"/>
      <c r="CJG70" s="2"/>
      <c r="CJH70" s="2"/>
      <c r="CJI70" s="2"/>
      <c r="CJJ70" s="2"/>
      <c r="CJK70" s="2"/>
      <c r="CJL70" s="2"/>
      <c r="CJM70" s="2"/>
      <c r="CJN70" s="2"/>
      <c r="CJO70" s="2"/>
      <c r="CJP70" s="2"/>
      <c r="CJQ70" s="2"/>
      <c r="CJR70" s="2"/>
      <c r="CJS70" s="2"/>
      <c r="CJT70" s="2"/>
      <c r="CJU70" s="2"/>
      <c r="CJV70" s="2"/>
      <c r="CJW70" s="2"/>
      <c r="CJX70" s="2"/>
      <c r="CJY70" s="2"/>
      <c r="CJZ70" s="2"/>
      <c r="CKA70" s="2"/>
      <c r="CKB70" s="2"/>
      <c r="CKC70" s="2"/>
      <c r="CKD70" s="2"/>
      <c r="CKE70" s="2"/>
      <c r="CKF70" s="2"/>
      <c r="CKG70" s="2"/>
      <c r="CKH70" s="2"/>
      <c r="CKI70" s="2"/>
      <c r="CKJ70" s="2"/>
      <c r="CKK70" s="2"/>
      <c r="CKL70" s="2"/>
      <c r="CKM70" s="2"/>
      <c r="CKN70" s="2"/>
      <c r="CKO70" s="2"/>
      <c r="CKP70" s="2"/>
      <c r="CKQ70" s="2"/>
      <c r="CKR70" s="2"/>
      <c r="CKS70" s="2"/>
      <c r="CKT70" s="2"/>
      <c r="CKU70" s="2"/>
      <c r="CKV70" s="2"/>
      <c r="CKW70" s="2"/>
      <c r="CKX70" s="2"/>
      <c r="CKY70" s="2"/>
      <c r="CKZ70" s="2"/>
      <c r="CLA70" s="2"/>
      <c r="CLB70" s="2"/>
      <c r="CLC70" s="2"/>
      <c r="CLD70" s="2"/>
      <c r="CLE70" s="2"/>
      <c r="CLF70" s="2"/>
      <c r="CLG70" s="2"/>
      <c r="CLH70" s="2"/>
      <c r="CLI70" s="2"/>
      <c r="CLJ70" s="2"/>
      <c r="CLK70" s="2"/>
      <c r="CLL70" s="2"/>
      <c r="CLM70" s="2"/>
      <c r="CLN70" s="2"/>
      <c r="CLO70" s="2"/>
      <c r="CLP70" s="2"/>
      <c r="CLQ70" s="2"/>
      <c r="CLR70" s="2"/>
      <c r="CLS70" s="2"/>
      <c r="CLT70" s="2"/>
      <c r="CLU70" s="2"/>
      <c r="CLV70" s="2"/>
      <c r="CLW70" s="2"/>
      <c r="CLX70" s="2"/>
      <c r="CLY70" s="2"/>
      <c r="CLZ70" s="2"/>
      <c r="CMA70" s="2"/>
      <c r="CMB70" s="2"/>
      <c r="CMC70" s="2"/>
      <c r="CMD70" s="2"/>
      <c r="CME70" s="2"/>
      <c r="CMF70" s="2"/>
      <c r="CMG70" s="2"/>
      <c r="CMH70" s="2"/>
      <c r="CMI70" s="2"/>
      <c r="CMJ70" s="2"/>
      <c r="CMK70" s="2"/>
      <c r="CML70" s="2"/>
      <c r="CMM70" s="2"/>
      <c r="CMN70" s="2"/>
      <c r="CMO70" s="2"/>
      <c r="CMP70" s="2"/>
      <c r="CMQ70" s="2"/>
      <c r="CMR70" s="2"/>
      <c r="CMS70" s="2"/>
      <c r="CMT70" s="2"/>
      <c r="CMU70" s="2"/>
      <c r="CMV70" s="2"/>
      <c r="CMW70" s="2"/>
      <c r="CMX70" s="2"/>
      <c r="CMY70" s="2"/>
      <c r="CMZ70" s="2"/>
      <c r="CNA70" s="2"/>
      <c r="CNB70" s="2"/>
      <c r="CNC70" s="2"/>
      <c r="CND70" s="2"/>
      <c r="CNE70" s="2"/>
      <c r="CNF70" s="2"/>
      <c r="CNG70" s="2"/>
      <c r="CNH70" s="2"/>
      <c r="CNI70" s="2"/>
      <c r="CNJ70" s="2"/>
      <c r="CNK70" s="2"/>
      <c r="CNL70" s="2"/>
      <c r="CNM70" s="2"/>
      <c r="CNN70" s="2"/>
      <c r="CNO70" s="2"/>
      <c r="CNP70" s="2"/>
      <c r="CNQ70" s="2"/>
      <c r="CNR70" s="2"/>
      <c r="CNS70" s="2"/>
      <c r="CNT70" s="2"/>
      <c r="CNU70" s="2"/>
      <c r="CNV70" s="2"/>
      <c r="CNW70" s="2"/>
      <c r="CNX70" s="2"/>
      <c r="CNY70" s="2"/>
      <c r="CNZ70" s="2"/>
      <c r="COA70" s="2"/>
      <c r="COB70" s="2"/>
      <c r="COC70" s="2"/>
      <c r="COD70" s="2"/>
      <c r="COE70" s="2"/>
      <c r="COF70" s="2"/>
      <c r="COG70" s="2"/>
      <c r="COH70" s="2"/>
      <c r="COI70" s="2"/>
      <c r="COJ70" s="2"/>
      <c r="COK70" s="2"/>
      <c r="COL70" s="2"/>
      <c r="COM70" s="2"/>
      <c r="CON70" s="2"/>
      <c r="COO70" s="2"/>
      <c r="COP70" s="2"/>
      <c r="COQ70" s="2"/>
      <c r="COR70" s="2"/>
      <c r="COS70" s="2"/>
      <c r="COT70" s="2"/>
      <c r="COU70" s="2"/>
      <c r="COV70" s="2"/>
      <c r="COW70" s="2"/>
      <c r="COX70" s="2"/>
      <c r="COY70" s="2"/>
      <c r="COZ70" s="2"/>
      <c r="CPA70" s="2"/>
      <c r="CPB70" s="2"/>
      <c r="CPC70" s="2"/>
      <c r="CPD70" s="2"/>
      <c r="CPE70" s="2"/>
      <c r="CPF70" s="2"/>
      <c r="CPG70" s="2"/>
      <c r="CPH70" s="2"/>
      <c r="CPI70" s="2"/>
      <c r="CPJ70" s="2"/>
      <c r="CPK70" s="2"/>
      <c r="CPL70" s="2"/>
      <c r="CPM70" s="2"/>
      <c r="CPN70" s="2"/>
      <c r="CPO70" s="2"/>
      <c r="CPP70" s="2"/>
      <c r="CPQ70" s="2"/>
      <c r="CPR70" s="2"/>
      <c r="CPS70" s="2"/>
      <c r="CPT70" s="2"/>
      <c r="CPU70" s="2"/>
      <c r="CPV70" s="2"/>
      <c r="CPW70" s="2"/>
      <c r="CPX70" s="2"/>
      <c r="CPY70" s="2"/>
      <c r="CPZ70" s="2"/>
      <c r="CQA70" s="2"/>
      <c r="CQB70" s="2"/>
      <c r="CQC70" s="2"/>
      <c r="CQD70" s="2"/>
      <c r="CQE70" s="2"/>
      <c r="CQF70" s="2"/>
      <c r="CQG70" s="2"/>
      <c r="CQH70" s="2"/>
      <c r="CQI70" s="2"/>
      <c r="CQJ70" s="2"/>
      <c r="CQK70" s="2"/>
      <c r="CQL70" s="2"/>
      <c r="CQM70" s="2"/>
      <c r="CQN70" s="2"/>
      <c r="CQO70" s="2"/>
      <c r="CQP70" s="2"/>
      <c r="CQQ70" s="2"/>
      <c r="CQR70" s="2"/>
      <c r="CQS70" s="2"/>
      <c r="CQT70" s="2"/>
      <c r="CQU70" s="2"/>
      <c r="CQV70" s="2"/>
      <c r="CQW70" s="2"/>
      <c r="CQX70" s="2"/>
      <c r="CQY70" s="2"/>
      <c r="CQZ70" s="2"/>
      <c r="CRA70" s="2"/>
      <c r="CRB70" s="2"/>
      <c r="CRC70" s="2"/>
      <c r="CRD70" s="2"/>
      <c r="CRE70" s="2"/>
      <c r="CRF70" s="2"/>
      <c r="CRG70" s="2"/>
      <c r="CRH70" s="2"/>
      <c r="CRI70" s="2"/>
      <c r="CRJ70" s="2"/>
      <c r="CRK70" s="2"/>
      <c r="CRL70" s="2"/>
      <c r="CRM70" s="2"/>
      <c r="CRN70" s="2"/>
      <c r="CRO70" s="2"/>
      <c r="CRP70" s="2"/>
      <c r="CRQ70" s="2"/>
      <c r="CRR70" s="2"/>
      <c r="CRS70" s="2"/>
      <c r="CRT70" s="2"/>
      <c r="CRU70" s="2"/>
      <c r="CRV70" s="2"/>
      <c r="CRW70" s="2"/>
      <c r="CRX70" s="2"/>
      <c r="CRY70" s="2"/>
      <c r="CRZ70" s="2"/>
      <c r="CSA70" s="2"/>
      <c r="CSB70" s="2"/>
      <c r="CSC70" s="2"/>
      <c r="CSD70" s="2"/>
      <c r="CSE70" s="2"/>
      <c r="CSF70" s="2"/>
      <c r="CSG70" s="2"/>
      <c r="CSH70" s="2"/>
      <c r="CSI70" s="2"/>
      <c r="CSJ70" s="2"/>
      <c r="CSK70" s="2"/>
      <c r="CSL70" s="2"/>
      <c r="CSM70" s="2"/>
      <c r="CSN70" s="2"/>
      <c r="CSO70" s="2"/>
      <c r="CSP70" s="2"/>
      <c r="CSQ70" s="2"/>
      <c r="CSR70" s="2"/>
      <c r="CSS70" s="2"/>
      <c r="CST70" s="2"/>
      <c r="CSU70" s="2"/>
      <c r="CSV70" s="2"/>
      <c r="CSW70" s="2"/>
      <c r="CSX70" s="2"/>
      <c r="CSY70" s="2"/>
      <c r="CSZ70" s="2"/>
      <c r="CTA70" s="2"/>
      <c r="CTB70" s="2"/>
      <c r="CTC70" s="2"/>
      <c r="CTD70" s="2"/>
      <c r="CTE70" s="2"/>
      <c r="CTF70" s="2"/>
      <c r="CTG70" s="2"/>
      <c r="CTH70" s="2"/>
      <c r="CTI70" s="2"/>
      <c r="CTJ70" s="2"/>
      <c r="CTK70" s="2"/>
      <c r="CTL70" s="2"/>
      <c r="CTM70" s="2"/>
      <c r="CTN70" s="2"/>
      <c r="CTO70" s="2"/>
      <c r="CTP70" s="2"/>
      <c r="CTQ70" s="2"/>
      <c r="CTR70" s="2"/>
      <c r="CTS70" s="2"/>
      <c r="CTT70" s="2"/>
      <c r="CTU70" s="2"/>
      <c r="CTV70" s="2"/>
      <c r="CTW70" s="2"/>
      <c r="CTX70" s="2"/>
      <c r="CTY70" s="2"/>
      <c r="CTZ70" s="2"/>
      <c r="CUA70" s="2"/>
      <c r="CUB70" s="2"/>
      <c r="CUC70" s="2"/>
      <c r="CUD70" s="2"/>
      <c r="CUE70" s="2"/>
      <c r="CUF70" s="2"/>
      <c r="CUG70" s="2"/>
      <c r="CUH70" s="2"/>
      <c r="CUI70" s="2"/>
      <c r="CUJ70" s="2"/>
      <c r="CUK70" s="2"/>
      <c r="CUL70" s="2"/>
      <c r="CUM70" s="2"/>
      <c r="CUN70" s="2"/>
      <c r="CUO70" s="2"/>
      <c r="CUP70" s="2"/>
      <c r="CUQ70" s="2"/>
      <c r="CUR70" s="2"/>
      <c r="CUS70" s="2"/>
      <c r="CUT70" s="2"/>
      <c r="CUU70" s="2"/>
      <c r="CUV70" s="2"/>
      <c r="CUW70" s="2"/>
      <c r="CUX70" s="2"/>
      <c r="CUY70" s="2"/>
      <c r="CUZ70" s="2"/>
      <c r="CVA70" s="2"/>
      <c r="CVB70" s="2"/>
      <c r="CVC70" s="2"/>
      <c r="CVD70" s="2"/>
      <c r="CVE70" s="2"/>
      <c r="CVF70" s="2"/>
      <c r="CVG70" s="2"/>
      <c r="CVH70" s="2"/>
      <c r="CVI70" s="2"/>
      <c r="CVJ70" s="2"/>
      <c r="CVK70" s="2"/>
      <c r="CVL70" s="2"/>
      <c r="CVM70" s="2"/>
      <c r="CVN70" s="2"/>
      <c r="CVO70" s="2"/>
      <c r="CVP70" s="2"/>
      <c r="CVQ70" s="2"/>
      <c r="CVR70" s="2"/>
      <c r="CVS70" s="2"/>
      <c r="CVT70" s="2"/>
      <c r="CVU70" s="2"/>
      <c r="CVV70" s="2"/>
      <c r="CVW70" s="2"/>
      <c r="CVX70" s="2"/>
      <c r="CVY70" s="2"/>
      <c r="CVZ70" s="2"/>
      <c r="CWA70" s="2"/>
      <c r="CWB70" s="2"/>
      <c r="CWC70" s="2"/>
      <c r="CWD70" s="2"/>
      <c r="CWE70" s="2"/>
      <c r="CWF70" s="2"/>
      <c r="CWG70" s="2"/>
      <c r="CWH70" s="2"/>
      <c r="CWI70" s="2"/>
      <c r="CWJ70" s="2"/>
      <c r="CWK70" s="2"/>
      <c r="CWL70" s="2"/>
      <c r="CWM70" s="2"/>
      <c r="CWN70" s="2"/>
      <c r="CWO70" s="2"/>
      <c r="CWP70" s="2"/>
      <c r="CWQ70" s="2"/>
      <c r="CWR70" s="2"/>
      <c r="CWS70" s="2"/>
      <c r="CWT70" s="2"/>
      <c r="CWU70" s="2"/>
      <c r="CWV70" s="2"/>
      <c r="CWW70" s="2"/>
      <c r="CWX70" s="2"/>
      <c r="CWY70" s="2"/>
      <c r="CWZ70" s="2"/>
      <c r="CXA70" s="2"/>
      <c r="CXB70" s="2"/>
      <c r="CXC70" s="2"/>
      <c r="CXD70" s="2"/>
      <c r="CXE70" s="2"/>
      <c r="CXF70" s="2"/>
      <c r="CXG70" s="2"/>
      <c r="CXH70" s="2"/>
      <c r="CXI70" s="2"/>
      <c r="CXJ70" s="2"/>
      <c r="CXK70" s="2"/>
      <c r="CXL70" s="2"/>
      <c r="CXM70" s="2"/>
      <c r="CXN70" s="2"/>
      <c r="CXO70" s="2"/>
      <c r="CXP70" s="2"/>
      <c r="CXQ70" s="2"/>
      <c r="CXR70" s="2"/>
      <c r="CXS70" s="2"/>
      <c r="CXT70" s="2"/>
      <c r="CXU70" s="2"/>
      <c r="CXV70" s="2"/>
      <c r="CXW70" s="2"/>
      <c r="CXX70" s="2"/>
      <c r="CXY70" s="2"/>
      <c r="CXZ70" s="2"/>
      <c r="CYA70" s="2"/>
      <c r="CYB70" s="2"/>
      <c r="CYC70" s="2"/>
      <c r="CYD70" s="2"/>
      <c r="CYE70" s="2"/>
      <c r="CYF70" s="2"/>
      <c r="CYG70" s="2"/>
      <c r="CYH70" s="2"/>
      <c r="CYI70" s="2"/>
      <c r="CYJ70" s="2"/>
      <c r="CYK70" s="2"/>
      <c r="CYL70" s="2"/>
      <c r="CYM70" s="2"/>
      <c r="CYN70" s="2"/>
      <c r="CYO70" s="2"/>
      <c r="CYP70" s="2"/>
      <c r="CYQ70" s="2"/>
      <c r="CYR70" s="2"/>
      <c r="CYS70" s="2"/>
      <c r="CYT70" s="2"/>
      <c r="CYU70" s="2"/>
      <c r="CYV70" s="2"/>
      <c r="CYW70" s="2"/>
      <c r="CYX70" s="2"/>
      <c r="CYY70" s="2"/>
      <c r="CYZ70" s="2"/>
      <c r="CZA70" s="2"/>
      <c r="CZB70" s="2"/>
      <c r="CZC70" s="2"/>
      <c r="CZD70" s="2"/>
      <c r="CZE70" s="2"/>
      <c r="CZF70" s="2"/>
      <c r="CZG70" s="2"/>
      <c r="CZH70" s="2"/>
      <c r="CZI70" s="2"/>
      <c r="CZJ70" s="2"/>
      <c r="CZK70" s="2"/>
      <c r="CZL70" s="2"/>
      <c r="CZM70" s="2"/>
      <c r="CZN70" s="2"/>
      <c r="CZO70" s="2"/>
      <c r="CZP70" s="2"/>
      <c r="CZQ70" s="2"/>
      <c r="CZR70" s="2"/>
      <c r="CZS70" s="2"/>
      <c r="CZT70" s="2"/>
      <c r="CZU70" s="2"/>
      <c r="CZV70" s="2"/>
      <c r="CZW70" s="2"/>
      <c r="CZX70" s="2"/>
      <c r="CZY70" s="2"/>
      <c r="CZZ70" s="2"/>
      <c r="DAA70" s="2"/>
      <c r="DAB70" s="2"/>
      <c r="DAC70" s="2"/>
      <c r="DAD70" s="2"/>
      <c r="DAE70" s="2"/>
      <c r="DAF70" s="2"/>
      <c r="DAG70" s="2"/>
      <c r="DAH70" s="2"/>
      <c r="DAI70" s="2"/>
      <c r="DAJ70" s="2"/>
      <c r="DAK70" s="2"/>
      <c r="DAL70" s="2"/>
      <c r="DAM70" s="2"/>
      <c r="DAN70" s="2"/>
      <c r="DAO70" s="2"/>
      <c r="DAP70" s="2"/>
      <c r="DAQ70" s="2"/>
      <c r="DAR70" s="2"/>
      <c r="DAS70" s="2"/>
      <c r="DAT70" s="2"/>
      <c r="DAU70" s="2"/>
      <c r="DAV70" s="2"/>
      <c r="DAW70" s="2"/>
      <c r="DAX70" s="2"/>
      <c r="DAY70" s="2"/>
      <c r="DAZ70" s="2"/>
      <c r="DBA70" s="2"/>
      <c r="DBB70" s="2"/>
      <c r="DBC70" s="2"/>
      <c r="DBD70" s="2"/>
      <c r="DBE70" s="2"/>
      <c r="DBF70" s="2"/>
      <c r="DBG70" s="2"/>
      <c r="DBH70" s="2"/>
      <c r="DBI70" s="2"/>
      <c r="DBJ70" s="2"/>
      <c r="DBK70" s="2"/>
      <c r="DBL70" s="2"/>
      <c r="DBM70" s="2"/>
      <c r="DBN70" s="2"/>
      <c r="DBO70" s="2"/>
      <c r="DBP70" s="2"/>
      <c r="DBQ70" s="2"/>
      <c r="DBR70" s="2"/>
      <c r="DBS70" s="2"/>
      <c r="DBT70" s="2"/>
      <c r="DBU70" s="2"/>
      <c r="DBV70" s="2"/>
      <c r="DBW70" s="2"/>
      <c r="DBX70" s="2"/>
      <c r="DBY70" s="2"/>
      <c r="DBZ70" s="2"/>
      <c r="DCA70" s="2"/>
      <c r="DCB70" s="2"/>
      <c r="DCC70" s="2"/>
      <c r="DCD70" s="2"/>
      <c r="DCE70" s="2"/>
      <c r="DCF70" s="2"/>
      <c r="DCG70" s="2"/>
      <c r="DCH70" s="2"/>
      <c r="DCI70" s="2"/>
      <c r="DCJ70" s="2"/>
      <c r="DCK70" s="2"/>
      <c r="DCL70" s="2"/>
      <c r="DCM70" s="2"/>
      <c r="DCN70" s="2"/>
      <c r="DCO70" s="2"/>
      <c r="DCP70" s="2"/>
      <c r="DCQ70" s="2"/>
      <c r="DCR70" s="2"/>
      <c r="DCS70" s="2"/>
      <c r="DCT70" s="2"/>
      <c r="DCU70" s="2"/>
      <c r="DCV70" s="2"/>
      <c r="DCW70" s="2"/>
      <c r="DCX70" s="2"/>
      <c r="DCY70" s="2"/>
      <c r="DCZ70" s="2"/>
      <c r="DDA70" s="2"/>
      <c r="DDB70" s="2"/>
      <c r="DDC70" s="2"/>
      <c r="DDD70" s="2"/>
      <c r="DDE70" s="2"/>
      <c r="DDF70" s="2"/>
      <c r="DDG70" s="2"/>
      <c r="DDH70" s="2"/>
      <c r="DDI70" s="2"/>
      <c r="DDJ70" s="2"/>
      <c r="DDK70" s="2"/>
      <c r="DDL70" s="2"/>
      <c r="DDM70" s="2"/>
      <c r="DDN70" s="2"/>
      <c r="DDO70" s="2"/>
      <c r="DDP70" s="2"/>
      <c r="DDQ70" s="2"/>
      <c r="DDR70" s="2"/>
      <c r="DDS70" s="2"/>
      <c r="DDT70" s="2"/>
      <c r="DDU70" s="2"/>
      <c r="DDV70" s="2"/>
      <c r="DDW70" s="2"/>
      <c r="DDX70" s="2"/>
      <c r="DDY70" s="2"/>
      <c r="DDZ70" s="2"/>
      <c r="DEA70" s="2"/>
      <c r="DEB70" s="2"/>
      <c r="DEC70" s="2"/>
      <c r="DED70" s="2"/>
      <c r="DEE70" s="2"/>
      <c r="DEF70" s="2"/>
      <c r="DEG70" s="2"/>
      <c r="DEH70" s="2"/>
      <c r="DEI70" s="2"/>
      <c r="DEJ70" s="2"/>
      <c r="DEK70" s="2"/>
      <c r="DEL70" s="2"/>
      <c r="DEM70" s="2"/>
      <c r="DEN70" s="2"/>
      <c r="DEO70" s="2"/>
      <c r="DEP70" s="2"/>
      <c r="DEQ70" s="2"/>
      <c r="DER70" s="2"/>
      <c r="DES70" s="2"/>
      <c r="DET70" s="2"/>
      <c r="DEU70" s="2"/>
      <c r="DEV70" s="2"/>
      <c r="DEW70" s="2"/>
      <c r="DEX70" s="2"/>
      <c r="DEY70" s="2"/>
      <c r="DEZ70" s="2"/>
      <c r="DFA70" s="2"/>
      <c r="DFB70" s="2"/>
      <c r="DFC70" s="2"/>
      <c r="DFD70" s="2"/>
      <c r="DFE70" s="2"/>
      <c r="DFF70" s="2"/>
      <c r="DFG70" s="2"/>
      <c r="DFH70" s="2"/>
      <c r="DFI70" s="2"/>
      <c r="DFJ70" s="2"/>
      <c r="DFK70" s="2"/>
      <c r="DFL70" s="2"/>
      <c r="DFM70" s="2"/>
      <c r="DFN70" s="2"/>
      <c r="DFO70" s="2"/>
      <c r="DFP70" s="2"/>
      <c r="DFQ70" s="2"/>
      <c r="DFR70" s="2"/>
      <c r="DFS70" s="2"/>
      <c r="DFT70" s="2"/>
      <c r="DFU70" s="2"/>
      <c r="DFV70" s="2"/>
      <c r="DFW70" s="2"/>
      <c r="DFX70" s="2"/>
      <c r="DFY70" s="2"/>
      <c r="DFZ70" s="2"/>
      <c r="DGA70" s="2"/>
      <c r="DGB70" s="2"/>
      <c r="DGC70" s="2"/>
      <c r="DGD70" s="2"/>
      <c r="DGE70" s="2"/>
      <c r="DGF70" s="2"/>
      <c r="DGG70" s="2"/>
      <c r="DGH70" s="2"/>
      <c r="DGI70" s="2"/>
      <c r="DGJ70" s="2"/>
      <c r="DGK70" s="2"/>
      <c r="DGL70" s="2"/>
      <c r="DGM70" s="2"/>
      <c r="DGN70" s="2"/>
      <c r="DGO70" s="2"/>
      <c r="DGP70" s="2"/>
      <c r="DGQ70" s="2"/>
      <c r="DGR70" s="2"/>
      <c r="DGS70" s="2"/>
      <c r="DGT70" s="2"/>
      <c r="DGU70" s="2"/>
      <c r="DGV70" s="2"/>
      <c r="DGW70" s="2"/>
      <c r="DGX70" s="2"/>
      <c r="DGY70" s="2"/>
      <c r="DGZ70" s="2"/>
      <c r="DHA70" s="2"/>
      <c r="DHB70" s="2"/>
      <c r="DHC70" s="2"/>
      <c r="DHD70" s="2"/>
      <c r="DHE70" s="2"/>
      <c r="DHF70" s="2"/>
      <c r="DHG70" s="2"/>
      <c r="DHH70" s="2"/>
      <c r="DHI70" s="2"/>
      <c r="DHJ70" s="2"/>
      <c r="DHK70" s="2"/>
      <c r="DHL70" s="2"/>
      <c r="DHM70" s="2"/>
      <c r="DHN70" s="2"/>
      <c r="DHO70" s="2"/>
      <c r="DHP70" s="2"/>
      <c r="DHQ70" s="2"/>
      <c r="DHR70" s="2"/>
      <c r="DHS70" s="2"/>
      <c r="DHT70" s="2"/>
      <c r="DHU70" s="2"/>
      <c r="DHV70" s="2"/>
      <c r="DHW70" s="2"/>
      <c r="DHX70" s="2"/>
      <c r="DHY70" s="2"/>
      <c r="DHZ70" s="2"/>
      <c r="DIA70" s="2"/>
      <c r="DIB70" s="2"/>
      <c r="DIC70" s="2"/>
      <c r="DID70" s="2"/>
      <c r="DIE70" s="2"/>
      <c r="DIF70" s="2"/>
      <c r="DIG70" s="2"/>
      <c r="DIH70" s="2"/>
      <c r="DII70" s="2"/>
      <c r="DIJ70" s="2"/>
      <c r="DIK70" s="2"/>
      <c r="DIL70" s="2"/>
      <c r="DIM70" s="2"/>
      <c r="DIN70" s="2"/>
      <c r="DIO70" s="2"/>
      <c r="DIP70" s="2"/>
      <c r="DIQ70" s="2"/>
      <c r="DIR70" s="2"/>
      <c r="DIS70" s="2"/>
      <c r="DIT70" s="2"/>
      <c r="DIU70" s="2"/>
      <c r="DIV70" s="2"/>
      <c r="DIW70" s="2"/>
      <c r="DIX70" s="2"/>
      <c r="DIY70" s="2"/>
      <c r="DIZ70" s="2"/>
      <c r="DJA70" s="2"/>
      <c r="DJB70" s="2"/>
      <c r="DJC70" s="2"/>
      <c r="DJD70" s="2"/>
      <c r="DJE70" s="2"/>
      <c r="DJF70" s="2"/>
      <c r="DJG70" s="2"/>
      <c r="DJH70" s="2"/>
      <c r="DJI70" s="2"/>
      <c r="DJJ70" s="2"/>
      <c r="DJK70" s="2"/>
      <c r="DJL70" s="2"/>
      <c r="DJM70" s="2"/>
      <c r="DJN70" s="2"/>
      <c r="DJO70" s="2"/>
      <c r="DJP70" s="2"/>
      <c r="DJQ70" s="2"/>
      <c r="DJR70" s="2"/>
      <c r="DJS70" s="2"/>
      <c r="DJT70" s="2"/>
      <c r="DJU70" s="2"/>
      <c r="DJV70" s="2"/>
      <c r="DJW70" s="2"/>
      <c r="DJX70" s="2"/>
      <c r="DJY70" s="2"/>
      <c r="DJZ70" s="2"/>
      <c r="DKA70" s="2"/>
      <c r="DKB70" s="2"/>
      <c r="DKC70" s="2"/>
      <c r="DKD70" s="2"/>
      <c r="DKE70" s="2"/>
      <c r="DKF70" s="2"/>
      <c r="DKG70" s="2"/>
      <c r="DKH70" s="2"/>
      <c r="DKI70" s="2"/>
      <c r="DKJ70" s="2"/>
      <c r="DKK70" s="2"/>
      <c r="DKL70" s="2"/>
      <c r="DKM70" s="2"/>
      <c r="DKN70" s="2"/>
      <c r="DKO70" s="2"/>
      <c r="DKP70" s="2"/>
      <c r="DKQ70" s="2"/>
      <c r="DKR70" s="2"/>
      <c r="DKS70" s="2"/>
      <c r="DKT70" s="2"/>
      <c r="DKU70" s="2"/>
      <c r="DKV70" s="2"/>
      <c r="DKW70" s="2"/>
      <c r="DKX70" s="2"/>
      <c r="DKY70" s="2"/>
      <c r="DKZ70" s="2"/>
      <c r="DLA70" s="2"/>
      <c r="DLB70" s="2"/>
      <c r="DLC70" s="2"/>
      <c r="DLD70" s="2"/>
      <c r="DLE70" s="2"/>
      <c r="DLF70" s="2"/>
      <c r="DLG70" s="2"/>
      <c r="DLH70" s="2"/>
      <c r="DLI70" s="2"/>
      <c r="DLJ70" s="2"/>
      <c r="DLK70" s="2"/>
      <c r="DLL70" s="2"/>
      <c r="DLM70" s="2"/>
      <c r="DLN70" s="2"/>
      <c r="DLO70" s="2"/>
      <c r="DLP70" s="2"/>
      <c r="DLQ70" s="2"/>
      <c r="DLR70" s="2"/>
      <c r="DLS70" s="2"/>
      <c r="DLT70" s="2"/>
      <c r="DLU70" s="2"/>
      <c r="DLV70" s="2"/>
      <c r="DLW70" s="2"/>
      <c r="DLX70" s="2"/>
      <c r="DLY70" s="2"/>
      <c r="DLZ70" s="2"/>
      <c r="DMA70" s="2"/>
      <c r="DMB70" s="2"/>
      <c r="DMC70" s="2"/>
      <c r="DMD70" s="2"/>
      <c r="DME70" s="2"/>
      <c r="DMF70" s="2"/>
      <c r="DMG70" s="2"/>
      <c r="DMH70" s="2"/>
      <c r="DMI70" s="2"/>
      <c r="DMJ70" s="2"/>
      <c r="DMK70" s="2"/>
      <c r="DML70" s="2"/>
      <c r="DMM70" s="2"/>
      <c r="DMN70" s="2"/>
      <c r="DMO70" s="2"/>
      <c r="DMP70" s="2"/>
      <c r="DMQ70" s="2"/>
      <c r="DMR70" s="2"/>
      <c r="DMS70" s="2"/>
      <c r="DMT70" s="2"/>
      <c r="DMU70" s="2"/>
      <c r="DMV70" s="2"/>
      <c r="DMW70" s="2"/>
      <c r="DMX70" s="2"/>
      <c r="DMY70" s="2"/>
      <c r="DMZ70" s="2"/>
      <c r="DNA70" s="2"/>
      <c r="DNB70" s="2"/>
      <c r="DNC70" s="2"/>
      <c r="DND70" s="2"/>
      <c r="DNE70" s="2"/>
      <c r="DNF70" s="2"/>
      <c r="DNG70" s="2"/>
      <c r="DNH70" s="2"/>
      <c r="DNI70" s="2"/>
      <c r="DNJ70" s="2"/>
      <c r="DNK70" s="2"/>
      <c r="DNL70" s="2"/>
      <c r="DNM70" s="2"/>
      <c r="DNN70" s="2"/>
      <c r="DNO70" s="2"/>
      <c r="DNP70" s="2"/>
      <c r="DNQ70" s="2"/>
      <c r="DNR70" s="2"/>
      <c r="DNS70" s="2"/>
      <c r="DNT70" s="2"/>
      <c r="DNU70" s="2"/>
      <c r="DNV70" s="2"/>
      <c r="DNW70" s="2"/>
      <c r="DNX70" s="2"/>
      <c r="DNY70" s="2"/>
      <c r="DNZ70" s="2"/>
      <c r="DOA70" s="2"/>
      <c r="DOB70" s="2"/>
      <c r="DOC70" s="2"/>
      <c r="DOD70" s="2"/>
      <c r="DOE70" s="2"/>
      <c r="DOF70" s="2"/>
      <c r="DOG70" s="2"/>
      <c r="DOH70" s="2"/>
      <c r="DOI70" s="2"/>
      <c r="DOJ70" s="2"/>
      <c r="DOK70" s="2"/>
      <c r="DOL70" s="2"/>
      <c r="DOM70" s="2"/>
      <c r="DON70" s="2"/>
      <c r="DOO70" s="2"/>
      <c r="DOP70" s="2"/>
      <c r="DOQ70" s="2"/>
      <c r="DOR70" s="2"/>
      <c r="DOS70" s="2"/>
      <c r="DOT70" s="2"/>
      <c r="DOU70" s="2"/>
      <c r="DOV70" s="2"/>
      <c r="DOW70" s="2"/>
      <c r="DOX70" s="2"/>
      <c r="DOY70" s="2"/>
      <c r="DOZ70" s="2"/>
      <c r="DPA70" s="2"/>
      <c r="DPB70" s="2"/>
      <c r="DPC70" s="2"/>
      <c r="DPD70" s="2"/>
      <c r="DPE70" s="2"/>
      <c r="DPF70" s="2"/>
      <c r="DPG70" s="2"/>
      <c r="DPH70" s="2"/>
      <c r="DPI70" s="2"/>
      <c r="DPJ70" s="2"/>
      <c r="DPK70" s="2"/>
      <c r="DPL70" s="2"/>
      <c r="DPM70" s="2"/>
      <c r="DPN70" s="2"/>
      <c r="DPO70" s="2"/>
      <c r="DPP70" s="2"/>
      <c r="DPQ70" s="2"/>
      <c r="DPR70" s="2"/>
      <c r="DPS70" s="2"/>
      <c r="DPT70" s="2"/>
      <c r="DPU70" s="2"/>
      <c r="DPV70" s="2"/>
      <c r="DPW70" s="2"/>
      <c r="DPX70" s="2"/>
      <c r="DPY70" s="2"/>
      <c r="DPZ70" s="2"/>
      <c r="DQA70" s="2"/>
      <c r="DQB70" s="2"/>
      <c r="DQC70" s="2"/>
      <c r="DQD70" s="2"/>
      <c r="DQE70" s="2"/>
      <c r="DQF70" s="2"/>
      <c r="DQG70" s="2"/>
      <c r="DQH70" s="2"/>
      <c r="DQI70" s="2"/>
      <c r="DQJ70" s="2"/>
      <c r="DQK70" s="2"/>
      <c r="DQL70" s="2"/>
      <c r="DQM70" s="2"/>
      <c r="DQN70" s="2"/>
      <c r="DQO70" s="2"/>
      <c r="DQP70" s="2"/>
      <c r="DQQ70" s="2"/>
      <c r="DQR70" s="2"/>
      <c r="DQS70" s="2"/>
      <c r="DQT70" s="2"/>
      <c r="DQU70" s="2"/>
      <c r="DQV70" s="2"/>
      <c r="DQW70" s="2"/>
      <c r="DQX70" s="2"/>
      <c r="DQY70" s="2"/>
      <c r="DQZ70" s="2"/>
      <c r="DRA70" s="2"/>
      <c r="DRB70" s="2"/>
      <c r="DRC70" s="2"/>
      <c r="DRD70" s="2"/>
      <c r="DRE70" s="2"/>
      <c r="DRF70" s="2"/>
      <c r="DRG70" s="2"/>
      <c r="DRH70" s="2"/>
      <c r="DRI70" s="2"/>
      <c r="DRJ70" s="2"/>
      <c r="DRK70" s="2"/>
      <c r="DRL70" s="2"/>
      <c r="DRM70" s="2"/>
      <c r="DRN70" s="2"/>
      <c r="DRO70" s="2"/>
      <c r="DRP70" s="2"/>
      <c r="DRQ70" s="2"/>
      <c r="DRR70" s="2"/>
      <c r="DRS70" s="2"/>
      <c r="DRT70" s="2"/>
      <c r="DRU70" s="2"/>
      <c r="DRV70" s="2"/>
      <c r="DRW70" s="2"/>
      <c r="DRX70" s="2"/>
      <c r="DRY70" s="2"/>
      <c r="DRZ70" s="2"/>
      <c r="DSA70" s="2"/>
      <c r="DSB70" s="2"/>
      <c r="DSC70" s="2"/>
      <c r="DSD70" s="2"/>
      <c r="DSE70" s="2"/>
      <c r="DSF70" s="2"/>
      <c r="DSG70" s="2"/>
      <c r="DSH70" s="2"/>
      <c r="DSI70" s="2"/>
      <c r="DSJ70" s="2"/>
      <c r="DSK70" s="2"/>
      <c r="DSL70" s="2"/>
      <c r="DSM70" s="2"/>
      <c r="DSN70" s="2"/>
      <c r="DSO70" s="2"/>
      <c r="DSP70" s="2"/>
      <c r="DSQ70" s="2"/>
      <c r="DSR70" s="2"/>
      <c r="DSS70" s="2"/>
      <c r="DST70" s="2"/>
      <c r="DSU70" s="2"/>
      <c r="DSV70" s="2"/>
      <c r="DSW70" s="2"/>
      <c r="DSX70" s="2"/>
      <c r="DSY70" s="2"/>
      <c r="DSZ70" s="2"/>
      <c r="DTA70" s="2"/>
      <c r="DTB70" s="2"/>
      <c r="DTC70" s="2"/>
      <c r="DTD70" s="2"/>
      <c r="DTE70" s="2"/>
      <c r="DTF70" s="2"/>
      <c r="DTG70" s="2"/>
      <c r="DTH70" s="2"/>
      <c r="DTI70" s="2"/>
      <c r="DTJ70" s="2"/>
      <c r="DTK70" s="2"/>
      <c r="DTL70" s="2"/>
      <c r="DTM70" s="2"/>
      <c r="DTN70" s="2"/>
      <c r="DTO70" s="2"/>
      <c r="DTP70" s="2"/>
      <c r="DTQ70" s="2"/>
      <c r="DTR70" s="2"/>
      <c r="DTS70" s="2"/>
      <c r="DTT70" s="2"/>
      <c r="DTU70" s="2"/>
      <c r="DTV70" s="2"/>
      <c r="DTW70" s="2"/>
      <c r="DTX70" s="2"/>
      <c r="DTY70" s="2"/>
      <c r="DTZ70" s="2"/>
      <c r="DUA70" s="2"/>
      <c r="DUB70" s="2"/>
      <c r="DUC70" s="2"/>
      <c r="DUD70" s="2"/>
      <c r="DUE70" s="2"/>
      <c r="DUF70" s="2"/>
      <c r="DUG70" s="2"/>
      <c r="DUH70" s="2"/>
      <c r="DUI70" s="2"/>
      <c r="DUJ70" s="2"/>
      <c r="DUK70" s="2"/>
      <c r="DUL70" s="2"/>
      <c r="DUM70" s="2"/>
      <c r="DUN70" s="2"/>
      <c r="DUO70" s="2"/>
      <c r="DUP70" s="2"/>
      <c r="DUQ70" s="2"/>
      <c r="DUR70" s="2"/>
      <c r="DUS70" s="2"/>
      <c r="DUT70" s="2"/>
      <c r="DUU70" s="2"/>
      <c r="DUV70" s="2"/>
      <c r="DUW70" s="2"/>
      <c r="DUX70" s="2"/>
      <c r="DUY70" s="2"/>
      <c r="DUZ70" s="2"/>
      <c r="DVA70" s="2"/>
      <c r="DVB70" s="2"/>
      <c r="DVC70" s="2"/>
      <c r="DVD70" s="2"/>
      <c r="DVE70" s="2"/>
      <c r="DVF70" s="2"/>
      <c r="DVG70" s="2"/>
      <c r="DVH70" s="2"/>
      <c r="DVI70" s="2"/>
      <c r="DVJ70" s="2"/>
      <c r="DVK70" s="2"/>
      <c r="DVL70" s="2"/>
      <c r="DVM70" s="2"/>
      <c r="DVN70" s="2"/>
      <c r="DVO70" s="2"/>
      <c r="DVP70" s="2"/>
      <c r="DVQ70" s="2"/>
      <c r="DVR70" s="2"/>
      <c r="DVS70" s="2"/>
      <c r="DVT70" s="2"/>
      <c r="DVU70" s="2"/>
      <c r="DVV70" s="2"/>
      <c r="DVW70" s="2"/>
      <c r="DVX70" s="2"/>
      <c r="DVY70" s="2"/>
      <c r="DVZ70" s="2"/>
      <c r="DWA70" s="2"/>
      <c r="DWB70" s="2"/>
      <c r="DWC70" s="2"/>
      <c r="DWD70" s="2"/>
      <c r="DWE70" s="2"/>
      <c r="DWF70" s="2"/>
      <c r="DWG70" s="2"/>
      <c r="DWH70" s="2"/>
      <c r="DWI70" s="2"/>
      <c r="DWJ70" s="2"/>
      <c r="DWK70" s="2"/>
      <c r="DWL70" s="2"/>
      <c r="DWM70" s="2"/>
      <c r="DWN70" s="2"/>
      <c r="DWO70" s="2"/>
      <c r="DWP70" s="2"/>
      <c r="DWQ70" s="2"/>
      <c r="DWR70" s="2"/>
      <c r="DWS70" s="2"/>
      <c r="DWT70" s="2"/>
      <c r="DWU70" s="2"/>
      <c r="DWV70" s="2"/>
      <c r="DWW70" s="2"/>
      <c r="DWX70" s="2"/>
      <c r="DWY70" s="2"/>
      <c r="DWZ70" s="2"/>
      <c r="DXA70" s="2"/>
      <c r="DXB70" s="2"/>
      <c r="DXC70" s="2"/>
      <c r="DXD70" s="2"/>
      <c r="DXE70" s="2"/>
      <c r="DXF70" s="2"/>
      <c r="DXG70" s="2"/>
      <c r="DXH70" s="2"/>
      <c r="DXI70" s="2"/>
      <c r="DXJ70" s="2"/>
      <c r="DXK70" s="2"/>
      <c r="DXL70" s="2"/>
      <c r="DXM70" s="2"/>
      <c r="DXN70" s="2"/>
      <c r="DXO70" s="2"/>
      <c r="DXP70" s="2"/>
      <c r="DXQ70" s="2"/>
      <c r="DXR70" s="2"/>
      <c r="DXS70" s="2"/>
      <c r="DXT70" s="2"/>
      <c r="DXU70" s="2"/>
      <c r="DXV70" s="2"/>
      <c r="DXW70" s="2"/>
      <c r="DXX70" s="2"/>
      <c r="DXY70" s="2"/>
      <c r="DXZ70" s="2"/>
      <c r="DYA70" s="2"/>
      <c r="DYB70" s="2"/>
      <c r="DYC70" s="2"/>
      <c r="DYD70" s="2"/>
      <c r="DYE70" s="2"/>
      <c r="DYF70" s="2"/>
      <c r="DYG70" s="2"/>
      <c r="DYH70" s="2"/>
      <c r="DYI70" s="2"/>
      <c r="DYJ70" s="2"/>
      <c r="DYK70" s="2"/>
      <c r="DYL70" s="2"/>
      <c r="DYM70" s="2"/>
      <c r="DYN70" s="2"/>
      <c r="DYO70" s="2"/>
      <c r="DYP70" s="2"/>
      <c r="DYQ70" s="2"/>
      <c r="DYR70" s="2"/>
      <c r="DYS70" s="2"/>
      <c r="DYT70" s="2"/>
      <c r="DYU70" s="2"/>
      <c r="DYV70" s="2"/>
      <c r="DYW70" s="2"/>
      <c r="DYX70" s="2"/>
      <c r="DYY70" s="2"/>
      <c r="DYZ70" s="2"/>
      <c r="DZA70" s="2"/>
      <c r="DZB70" s="2"/>
      <c r="DZC70" s="2"/>
      <c r="DZD70" s="2"/>
      <c r="DZE70" s="2"/>
      <c r="DZF70" s="2"/>
      <c r="DZG70" s="2"/>
      <c r="DZH70" s="2"/>
      <c r="DZI70" s="2"/>
      <c r="DZJ70" s="2"/>
      <c r="DZK70" s="2"/>
      <c r="DZL70" s="2"/>
      <c r="DZM70" s="2"/>
      <c r="DZN70" s="2"/>
      <c r="DZO70" s="2"/>
      <c r="DZP70" s="2"/>
      <c r="DZQ70" s="2"/>
      <c r="DZR70" s="2"/>
      <c r="DZS70" s="2"/>
      <c r="DZT70" s="2"/>
      <c r="DZU70" s="2"/>
      <c r="DZV70" s="2"/>
      <c r="DZW70" s="2"/>
      <c r="DZX70" s="2"/>
      <c r="DZY70" s="2"/>
      <c r="DZZ70" s="2"/>
      <c r="EAA70" s="2"/>
      <c r="EAB70" s="2"/>
      <c r="EAC70" s="2"/>
      <c r="EAD70" s="2"/>
      <c r="EAE70" s="2"/>
      <c r="EAF70" s="2"/>
      <c r="EAG70" s="2"/>
      <c r="EAH70" s="2"/>
      <c r="EAI70" s="2"/>
      <c r="EAJ70" s="2"/>
      <c r="EAK70" s="2"/>
      <c r="EAL70" s="2"/>
      <c r="EAM70" s="2"/>
      <c r="EAN70" s="2"/>
      <c r="EAO70" s="2"/>
      <c r="EAP70" s="2"/>
      <c r="EAQ70" s="2"/>
      <c r="EAR70" s="2"/>
      <c r="EAS70" s="2"/>
      <c r="EAT70" s="2"/>
      <c r="EAU70" s="2"/>
      <c r="EAV70" s="2"/>
      <c r="EAW70" s="2"/>
      <c r="EAX70" s="2"/>
      <c r="EAY70" s="2"/>
      <c r="EAZ70" s="2"/>
      <c r="EBA70" s="2"/>
      <c r="EBB70" s="2"/>
      <c r="EBC70" s="2"/>
      <c r="EBD70" s="2"/>
      <c r="EBE70" s="2"/>
      <c r="EBF70" s="2"/>
      <c r="EBG70" s="2"/>
      <c r="EBH70" s="2"/>
      <c r="EBI70" s="2"/>
      <c r="EBJ70" s="2"/>
      <c r="EBK70" s="2"/>
      <c r="EBL70" s="2"/>
      <c r="EBM70" s="2"/>
      <c r="EBN70" s="2"/>
      <c r="EBO70" s="2"/>
      <c r="EBP70" s="2"/>
      <c r="EBQ70" s="2"/>
      <c r="EBR70" s="2"/>
      <c r="EBS70" s="2"/>
      <c r="EBT70" s="2"/>
      <c r="EBU70" s="2"/>
      <c r="EBV70" s="2"/>
      <c r="EBW70" s="2"/>
      <c r="EBX70" s="2"/>
      <c r="EBY70" s="2"/>
      <c r="EBZ70" s="2"/>
      <c r="ECA70" s="2"/>
      <c r="ECB70" s="2"/>
      <c r="ECC70" s="2"/>
      <c r="ECD70" s="2"/>
      <c r="ECE70" s="2"/>
      <c r="ECF70" s="2"/>
      <c r="ECG70" s="2"/>
      <c r="ECH70" s="2"/>
      <c r="ECI70" s="2"/>
      <c r="ECJ70" s="2"/>
      <c r="ECK70" s="2"/>
      <c r="ECL70" s="2"/>
      <c r="ECM70" s="2"/>
      <c r="ECN70" s="2"/>
      <c r="ECO70" s="2"/>
      <c r="ECP70" s="2"/>
      <c r="ECQ70" s="2"/>
      <c r="ECR70" s="2"/>
      <c r="ECS70" s="2"/>
      <c r="ECT70" s="2"/>
      <c r="ECU70" s="2"/>
      <c r="ECV70" s="2"/>
      <c r="ECW70" s="2"/>
      <c r="ECX70" s="2"/>
      <c r="ECY70" s="2"/>
      <c r="ECZ70" s="2"/>
      <c r="EDA70" s="2"/>
      <c r="EDB70" s="2"/>
      <c r="EDC70" s="2"/>
      <c r="EDD70" s="2"/>
      <c r="EDE70" s="2"/>
      <c r="EDF70" s="2"/>
      <c r="EDG70" s="2"/>
      <c r="EDH70" s="2"/>
      <c r="EDI70" s="2"/>
      <c r="EDJ70" s="2"/>
      <c r="EDK70" s="2"/>
      <c r="EDL70" s="2"/>
      <c r="EDM70" s="2"/>
      <c r="EDN70" s="2"/>
      <c r="EDO70" s="2"/>
      <c r="EDP70" s="2"/>
      <c r="EDQ70" s="2"/>
      <c r="EDR70" s="2"/>
      <c r="EDS70" s="2"/>
      <c r="EDT70" s="2"/>
      <c r="EDU70" s="2"/>
      <c r="EDV70" s="2"/>
      <c r="EDW70" s="2"/>
      <c r="EDX70" s="2"/>
      <c r="EDY70" s="2"/>
      <c r="EDZ70" s="2"/>
      <c r="EEA70" s="2"/>
      <c r="EEB70" s="2"/>
      <c r="EEC70" s="2"/>
      <c r="EED70" s="2"/>
      <c r="EEE70" s="2"/>
      <c r="EEF70" s="2"/>
      <c r="EEG70" s="2"/>
      <c r="EEH70" s="2"/>
      <c r="EEI70" s="2"/>
      <c r="EEJ70" s="2"/>
      <c r="EEK70" s="2"/>
      <c r="EEL70" s="2"/>
      <c r="EEM70" s="2"/>
      <c r="EEN70" s="2"/>
      <c r="EEO70" s="2"/>
      <c r="EEP70" s="2"/>
      <c r="EEQ70" s="2"/>
      <c r="EER70" s="2"/>
      <c r="EES70" s="2"/>
      <c r="EET70" s="2"/>
      <c r="EEU70" s="2"/>
      <c r="EEV70" s="2"/>
      <c r="EEW70" s="2"/>
      <c r="EEX70" s="2"/>
      <c r="EEY70" s="2"/>
      <c r="EEZ70" s="2"/>
      <c r="EFA70" s="2"/>
      <c r="EFB70" s="2"/>
      <c r="EFC70" s="2"/>
      <c r="EFD70" s="2"/>
      <c r="EFE70" s="2"/>
      <c r="EFF70" s="2"/>
      <c r="EFG70" s="2"/>
      <c r="EFH70" s="2"/>
      <c r="EFI70" s="2"/>
      <c r="EFJ70" s="2"/>
      <c r="EFK70" s="2"/>
      <c r="EFL70" s="2"/>
      <c r="EFM70" s="2"/>
      <c r="EFN70" s="2"/>
      <c r="EFO70" s="2"/>
      <c r="EFP70" s="2"/>
      <c r="EFQ70" s="2"/>
      <c r="EFR70" s="2"/>
      <c r="EFS70" s="2"/>
      <c r="EFT70" s="2"/>
      <c r="EFU70" s="2"/>
      <c r="EFV70" s="2"/>
      <c r="EFW70" s="2"/>
      <c r="EFX70" s="2"/>
      <c r="EFY70" s="2"/>
      <c r="EFZ70" s="2"/>
      <c r="EGA70" s="2"/>
      <c r="EGB70" s="2"/>
      <c r="EGC70" s="2"/>
      <c r="EGD70" s="2"/>
      <c r="EGE70" s="2"/>
      <c r="EGF70" s="2"/>
      <c r="EGG70" s="2"/>
      <c r="EGH70" s="2"/>
      <c r="EGI70" s="2"/>
      <c r="EGJ70" s="2"/>
      <c r="EGK70" s="2"/>
      <c r="EGL70" s="2"/>
      <c r="EGM70" s="2"/>
      <c r="EGN70" s="2"/>
      <c r="EGO70" s="2"/>
      <c r="EGP70" s="2"/>
      <c r="EGQ70" s="2"/>
      <c r="EGR70" s="2"/>
      <c r="EGS70" s="2"/>
      <c r="EGT70" s="2"/>
      <c r="EGU70" s="2"/>
      <c r="EGV70" s="2"/>
      <c r="EGW70" s="2"/>
      <c r="EGX70" s="2"/>
      <c r="EGY70" s="2"/>
      <c r="EGZ70" s="2"/>
      <c r="EHA70" s="2"/>
      <c r="EHB70" s="2"/>
      <c r="EHC70" s="2"/>
      <c r="EHD70" s="2"/>
      <c r="EHE70" s="2"/>
      <c r="EHF70" s="2"/>
      <c r="EHG70" s="2"/>
      <c r="EHH70" s="2"/>
      <c r="EHI70" s="2"/>
      <c r="EHJ70" s="2"/>
      <c r="EHK70" s="2"/>
      <c r="EHL70" s="2"/>
      <c r="EHM70" s="2"/>
      <c r="EHN70" s="2"/>
      <c r="EHO70" s="2"/>
      <c r="EHP70" s="2"/>
      <c r="EHQ70" s="2"/>
      <c r="EHR70" s="2"/>
      <c r="EHS70" s="2"/>
      <c r="EHT70" s="2"/>
      <c r="EHU70" s="2"/>
      <c r="EHV70" s="2"/>
      <c r="EHW70" s="2"/>
      <c r="EHX70" s="2"/>
      <c r="EHY70" s="2"/>
      <c r="EHZ70" s="2"/>
      <c r="EIA70" s="2"/>
      <c r="EIB70" s="2"/>
      <c r="EIC70" s="2"/>
      <c r="EID70" s="2"/>
      <c r="EIE70" s="2"/>
      <c r="EIF70" s="2"/>
      <c r="EIG70" s="2"/>
      <c r="EIH70" s="2"/>
      <c r="EII70" s="2"/>
      <c r="EIJ70" s="2"/>
      <c r="EIK70" s="2"/>
      <c r="EIL70" s="2"/>
      <c r="EIM70" s="2"/>
      <c r="EIN70" s="2"/>
      <c r="EIO70" s="2"/>
      <c r="EIP70" s="2"/>
      <c r="EIQ70" s="2"/>
      <c r="EIR70" s="2"/>
      <c r="EIS70" s="2"/>
      <c r="EIT70" s="2"/>
      <c r="EIU70" s="2"/>
      <c r="EIV70" s="2"/>
      <c r="EIW70" s="2"/>
      <c r="EIX70" s="2"/>
      <c r="EIY70" s="2"/>
      <c r="EIZ70" s="2"/>
      <c r="EJA70" s="2"/>
      <c r="EJB70" s="2"/>
      <c r="EJC70" s="2"/>
      <c r="EJD70" s="2"/>
      <c r="EJE70" s="2"/>
      <c r="EJF70" s="2"/>
      <c r="EJG70" s="2"/>
      <c r="EJH70" s="2"/>
      <c r="EJI70" s="2"/>
      <c r="EJJ70" s="2"/>
      <c r="EJK70" s="2"/>
      <c r="EJL70" s="2"/>
      <c r="EJM70" s="2"/>
      <c r="EJN70" s="2"/>
      <c r="EJO70" s="2"/>
      <c r="EJP70" s="2"/>
      <c r="EJQ70" s="2"/>
      <c r="EJR70" s="2"/>
      <c r="EJS70" s="2"/>
      <c r="EJT70" s="2"/>
      <c r="EJU70" s="2"/>
      <c r="EJV70" s="2"/>
      <c r="EJW70" s="2"/>
      <c r="EJX70" s="2"/>
      <c r="EJY70" s="2"/>
      <c r="EJZ70" s="2"/>
      <c r="EKA70" s="2"/>
      <c r="EKB70" s="2"/>
      <c r="EKC70" s="2"/>
      <c r="EKD70" s="2"/>
      <c r="EKE70" s="2"/>
      <c r="EKF70" s="2"/>
      <c r="EKG70" s="2"/>
      <c r="EKH70" s="2"/>
      <c r="EKI70" s="2"/>
      <c r="EKJ70" s="2"/>
      <c r="EKK70" s="2"/>
      <c r="EKL70" s="2"/>
      <c r="EKM70" s="2"/>
      <c r="EKN70" s="2"/>
      <c r="EKO70" s="2"/>
      <c r="EKP70" s="2"/>
      <c r="EKQ70" s="2"/>
      <c r="EKR70" s="2"/>
      <c r="EKS70" s="2"/>
      <c r="EKT70" s="2"/>
      <c r="EKU70" s="2"/>
      <c r="EKV70" s="2"/>
      <c r="EKW70" s="2"/>
      <c r="EKX70" s="2"/>
      <c r="EKY70" s="2"/>
      <c r="EKZ70" s="2"/>
      <c r="ELA70" s="2"/>
      <c r="ELB70" s="2"/>
      <c r="ELC70" s="2"/>
      <c r="ELD70" s="2"/>
      <c r="ELE70" s="2"/>
      <c r="ELF70" s="2"/>
      <c r="ELG70" s="2"/>
      <c r="ELH70" s="2"/>
      <c r="ELI70" s="2"/>
      <c r="ELJ70" s="2"/>
      <c r="ELK70" s="2"/>
      <c r="ELL70" s="2"/>
      <c r="ELM70" s="2"/>
      <c r="ELN70" s="2"/>
      <c r="ELO70" s="2"/>
      <c r="ELP70" s="2"/>
      <c r="ELQ70" s="2"/>
      <c r="ELR70" s="2"/>
      <c r="ELS70" s="2"/>
      <c r="ELT70" s="2"/>
      <c r="ELU70" s="2"/>
      <c r="ELV70" s="2"/>
      <c r="ELW70" s="2"/>
      <c r="ELX70" s="2"/>
      <c r="ELY70" s="2"/>
      <c r="ELZ70" s="2"/>
      <c r="EMA70" s="2"/>
      <c r="EMB70" s="2"/>
      <c r="EMC70" s="2"/>
      <c r="EMD70" s="2"/>
      <c r="EME70" s="2"/>
      <c r="EMF70" s="2"/>
      <c r="EMG70" s="2"/>
      <c r="EMH70" s="2"/>
      <c r="EMI70" s="2"/>
      <c r="EMJ70" s="2"/>
      <c r="EMK70" s="2"/>
      <c r="EML70" s="2"/>
      <c r="EMM70" s="2"/>
      <c r="EMN70" s="2"/>
      <c r="EMO70" s="2"/>
      <c r="EMP70" s="2"/>
      <c r="EMQ70" s="2"/>
      <c r="EMR70" s="2"/>
      <c r="EMS70" s="2"/>
      <c r="EMT70" s="2"/>
      <c r="EMU70" s="2"/>
      <c r="EMV70" s="2"/>
      <c r="EMW70" s="2"/>
      <c r="EMX70" s="2"/>
      <c r="EMY70" s="2"/>
      <c r="EMZ70" s="2"/>
      <c r="ENA70" s="2"/>
      <c r="ENB70" s="2"/>
      <c r="ENC70" s="2"/>
      <c r="END70" s="2"/>
      <c r="ENE70" s="2"/>
      <c r="ENF70" s="2"/>
      <c r="ENG70" s="2"/>
      <c r="ENH70" s="2"/>
      <c r="ENI70" s="2"/>
      <c r="ENJ70" s="2"/>
      <c r="ENK70" s="2"/>
      <c r="ENL70" s="2"/>
      <c r="ENM70" s="2"/>
      <c r="ENN70" s="2"/>
      <c r="ENO70" s="2"/>
      <c r="ENP70" s="2"/>
      <c r="ENQ70" s="2"/>
      <c r="ENR70" s="2"/>
      <c r="ENS70" s="2"/>
      <c r="ENT70" s="2"/>
      <c r="ENU70" s="2"/>
      <c r="ENV70" s="2"/>
      <c r="ENW70" s="2"/>
      <c r="ENX70" s="2"/>
      <c r="ENY70" s="2"/>
      <c r="ENZ70" s="2"/>
      <c r="EOA70" s="2"/>
      <c r="EOB70" s="2"/>
      <c r="EOC70" s="2"/>
      <c r="EOD70" s="2"/>
      <c r="EOE70" s="2"/>
      <c r="EOF70" s="2"/>
      <c r="EOG70" s="2"/>
      <c r="EOH70" s="2"/>
      <c r="EOI70" s="2"/>
      <c r="EOJ70" s="2"/>
      <c r="EOK70" s="2"/>
      <c r="EOL70" s="2"/>
      <c r="EOM70" s="2"/>
      <c r="EON70" s="2"/>
      <c r="EOO70" s="2"/>
      <c r="EOP70" s="2"/>
      <c r="EOQ70" s="2"/>
      <c r="EOR70" s="2"/>
      <c r="EOS70" s="2"/>
      <c r="EOT70" s="2"/>
      <c r="EOU70" s="2"/>
      <c r="EOV70" s="2"/>
      <c r="EOW70" s="2"/>
      <c r="EOX70" s="2"/>
      <c r="EOY70" s="2"/>
      <c r="EOZ70" s="2"/>
      <c r="EPA70" s="2"/>
      <c r="EPB70" s="2"/>
      <c r="EPC70" s="2"/>
      <c r="EPD70" s="2"/>
      <c r="EPE70" s="2"/>
      <c r="EPF70" s="2"/>
      <c r="EPG70" s="2"/>
      <c r="EPH70" s="2"/>
      <c r="EPI70" s="2"/>
      <c r="EPJ70" s="2"/>
      <c r="EPK70" s="2"/>
      <c r="EPL70" s="2"/>
      <c r="EPM70" s="2"/>
      <c r="EPN70" s="2"/>
      <c r="EPO70" s="2"/>
      <c r="EPP70" s="2"/>
      <c r="EPQ70" s="2"/>
      <c r="EPR70" s="2"/>
      <c r="EPS70" s="2"/>
      <c r="EPT70" s="2"/>
      <c r="EPU70" s="2"/>
      <c r="EPV70" s="2"/>
      <c r="EPW70" s="2"/>
      <c r="EPX70" s="2"/>
      <c r="EPY70" s="2"/>
      <c r="EPZ70" s="2"/>
      <c r="EQA70" s="2"/>
      <c r="EQB70" s="2"/>
      <c r="EQC70" s="2"/>
      <c r="EQD70" s="2"/>
      <c r="EQE70" s="2"/>
      <c r="EQF70" s="2"/>
      <c r="EQG70" s="2"/>
      <c r="EQH70" s="2"/>
      <c r="EQI70" s="2"/>
      <c r="EQJ70" s="2"/>
      <c r="EQK70" s="2"/>
      <c r="EQL70" s="2"/>
      <c r="EQM70" s="2"/>
      <c r="EQN70" s="2"/>
      <c r="EQO70" s="2"/>
      <c r="EQP70" s="2"/>
      <c r="EQQ70" s="2"/>
      <c r="EQR70" s="2"/>
      <c r="EQS70" s="2"/>
      <c r="EQT70" s="2"/>
      <c r="EQU70" s="2"/>
      <c r="EQV70" s="2"/>
      <c r="EQW70" s="2"/>
      <c r="EQX70" s="2"/>
      <c r="EQY70" s="2"/>
      <c r="EQZ70" s="2"/>
      <c r="ERA70" s="2"/>
      <c r="ERB70" s="2"/>
      <c r="ERC70" s="2"/>
      <c r="ERD70" s="2"/>
      <c r="ERE70" s="2"/>
      <c r="ERF70" s="2"/>
      <c r="ERG70" s="2"/>
      <c r="ERH70" s="2"/>
      <c r="ERI70" s="2"/>
      <c r="ERJ70" s="2"/>
      <c r="ERK70" s="2"/>
      <c r="ERL70" s="2"/>
      <c r="ERM70" s="2"/>
      <c r="ERN70" s="2"/>
      <c r="ERO70" s="2"/>
      <c r="ERP70" s="2"/>
      <c r="ERQ70" s="2"/>
      <c r="ERR70" s="2"/>
      <c r="ERS70" s="2"/>
      <c r="ERT70" s="2"/>
      <c r="ERU70" s="2"/>
      <c r="ERV70" s="2"/>
      <c r="ERW70" s="2"/>
      <c r="ERX70" s="2"/>
      <c r="ERY70" s="2"/>
      <c r="ERZ70" s="2"/>
      <c r="ESA70" s="2"/>
      <c r="ESB70" s="2"/>
      <c r="ESC70" s="2"/>
      <c r="ESD70" s="2"/>
      <c r="ESE70" s="2"/>
      <c r="ESF70" s="2"/>
      <c r="ESG70" s="2"/>
      <c r="ESH70" s="2"/>
      <c r="ESI70" s="2"/>
      <c r="ESJ70" s="2"/>
      <c r="ESK70" s="2"/>
      <c r="ESL70" s="2"/>
      <c r="ESM70" s="2"/>
      <c r="ESN70" s="2"/>
      <c r="ESO70" s="2"/>
      <c r="ESP70" s="2"/>
      <c r="ESQ70" s="2"/>
      <c r="ESR70" s="2"/>
      <c r="ESS70" s="2"/>
      <c r="EST70" s="2"/>
      <c r="ESU70" s="2"/>
      <c r="ESV70" s="2"/>
      <c r="ESW70" s="2"/>
      <c r="ESX70" s="2"/>
      <c r="ESY70" s="2"/>
      <c r="ESZ70" s="2"/>
      <c r="ETA70" s="2"/>
      <c r="ETB70" s="2"/>
      <c r="ETC70" s="2"/>
      <c r="ETD70" s="2"/>
      <c r="ETE70" s="2"/>
      <c r="ETF70" s="2"/>
      <c r="ETG70" s="2"/>
      <c r="ETH70" s="2"/>
      <c r="ETI70" s="2"/>
      <c r="ETJ70" s="2"/>
      <c r="ETK70" s="2"/>
      <c r="ETL70" s="2"/>
      <c r="ETM70" s="2"/>
      <c r="ETN70" s="2"/>
      <c r="ETO70" s="2"/>
      <c r="ETP70" s="2"/>
      <c r="ETQ70" s="2"/>
      <c r="ETR70" s="2"/>
      <c r="ETS70" s="2"/>
      <c r="ETT70" s="2"/>
      <c r="ETU70" s="2"/>
      <c r="ETV70" s="2"/>
      <c r="ETW70" s="2"/>
      <c r="ETX70" s="2"/>
      <c r="ETY70" s="2"/>
      <c r="ETZ70" s="2"/>
      <c r="EUA70" s="2"/>
      <c r="EUB70" s="2"/>
      <c r="EUC70" s="2"/>
      <c r="EUD70" s="2"/>
      <c r="EUE70" s="2"/>
      <c r="EUF70" s="2"/>
      <c r="EUG70" s="2"/>
      <c r="EUH70" s="2"/>
      <c r="EUI70" s="2"/>
      <c r="EUJ70" s="2"/>
      <c r="EUK70" s="2"/>
      <c r="EUL70" s="2"/>
      <c r="EUM70" s="2"/>
      <c r="EUN70" s="2"/>
      <c r="EUO70" s="2"/>
      <c r="EUP70" s="2"/>
      <c r="EUQ70" s="2"/>
      <c r="EUR70" s="2"/>
      <c r="EUS70" s="2"/>
      <c r="EUT70" s="2"/>
      <c r="EUU70" s="2"/>
      <c r="EUV70" s="2"/>
      <c r="EUW70" s="2"/>
      <c r="EUX70" s="2"/>
      <c r="EUY70" s="2"/>
      <c r="EUZ70" s="2"/>
      <c r="EVA70" s="2"/>
      <c r="EVB70" s="2"/>
      <c r="EVC70" s="2"/>
      <c r="EVD70" s="2"/>
      <c r="EVE70" s="2"/>
      <c r="EVF70" s="2"/>
      <c r="EVG70" s="2"/>
      <c r="EVH70" s="2"/>
      <c r="EVI70" s="2"/>
      <c r="EVJ70" s="2"/>
      <c r="EVK70" s="2"/>
      <c r="EVL70" s="2"/>
      <c r="EVM70" s="2"/>
      <c r="EVN70" s="2"/>
      <c r="EVO70" s="2"/>
      <c r="EVP70" s="2"/>
      <c r="EVQ70" s="2"/>
      <c r="EVR70" s="2"/>
      <c r="EVS70" s="2"/>
      <c r="EVT70" s="2"/>
      <c r="EVU70" s="2"/>
      <c r="EVV70" s="2"/>
      <c r="EVW70" s="2"/>
      <c r="EVX70" s="2"/>
      <c r="EVY70" s="2"/>
      <c r="EVZ70" s="2"/>
      <c r="EWA70" s="2"/>
      <c r="EWB70" s="2"/>
      <c r="EWC70" s="2"/>
      <c r="EWD70" s="2"/>
      <c r="EWE70" s="2"/>
      <c r="EWF70" s="2"/>
      <c r="EWG70" s="2"/>
      <c r="EWH70" s="2"/>
      <c r="EWI70" s="2"/>
      <c r="EWJ70" s="2"/>
      <c r="EWK70" s="2"/>
      <c r="EWL70" s="2"/>
      <c r="EWM70" s="2"/>
      <c r="EWN70" s="2"/>
      <c r="EWO70" s="2"/>
      <c r="EWP70" s="2"/>
      <c r="EWQ70" s="2"/>
      <c r="EWR70" s="2"/>
      <c r="EWS70" s="2"/>
      <c r="EWT70" s="2"/>
      <c r="EWU70" s="2"/>
      <c r="EWV70" s="2"/>
      <c r="EWW70" s="2"/>
      <c r="EWX70" s="2"/>
      <c r="EWY70" s="2"/>
      <c r="EWZ70" s="2"/>
      <c r="EXA70" s="2"/>
      <c r="EXB70" s="2"/>
      <c r="EXC70" s="2"/>
      <c r="EXD70" s="2"/>
      <c r="EXE70" s="2"/>
      <c r="EXF70" s="2"/>
      <c r="EXG70" s="2"/>
      <c r="EXH70" s="2"/>
      <c r="EXI70" s="2"/>
      <c r="EXJ70" s="2"/>
      <c r="EXK70" s="2"/>
      <c r="EXL70" s="2"/>
      <c r="EXM70" s="2"/>
      <c r="EXN70" s="2"/>
      <c r="EXO70" s="2"/>
      <c r="EXP70" s="2"/>
      <c r="EXQ70" s="2"/>
      <c r="EXR70" s="2"/>
      <c r="EXS70" s="2"/>
      <c r="EXT70" s="2"/>
      <c r="EXU70" s="2"/>
      <c r="EXV70" s="2"/>
      <c r="EXW70" s="2"/>
      <c r="EXX70" s="2"/>
      <c r="EXY70" s="2"/>
      <c r="EXZ70" s="2"/>
      <c r="EYA70" s="2"/>
      <c r="EYB70" s="2"/>
      <c r="EYC70" s="2"/>
      <c r="EYD70" s="2"/>
      <c r="EYE70" s="2"/>
      <c r="EYF70" s="2"/>
      <c r="EYG70" s="2"/>
      <c r="EYH70" s="2"/>
      <c r="EYI70" s="2"/>
      <c r="EYJ70" s="2"/>
      <c r="EYK70" s="2"/>
      <c r="EYL70" s="2"/>
      <c r="EYM70" s="2"/>
      <c r="EYN70" s="2"/>
      <c r="EYO70" s="2"/>
      <c r="EYP70" s="2"/>
      <c r="EYQ70" s="2"/>
      <c r="EYR70" s="2"/>
      <c r="EYS70" s="2"/>
      <c r="EYT70" s="2"/>
      <c r="EYU70" s="2"/>
      <c r="EYV70" s="2"/>
      <c r="EYW70" s="2"/>
      <c r="EYX70" s="2"/>
      <c r="EYY70" s="2"/>
      <c r="EYZ70" s="2"/>
      <c r="EZA70" s="2"/>
      <c r="EZB70" s="2"/>
      <c r="EZC70" s="2"/>
      <c r="EZD70" s="2"/>
      <c r="EZE70" s="2"/>
      <c r="EZF70" s="2"/>
      <c r="EZG70" s="2"/>
      <c r="EZH70" s="2"/>
      <c r="EZI70" s="2"/>
      <c r="EZJ70" s="2"/>
      <c r="EZK70" s="2"/>
      <c r="EZL70" s="2"/>
      <c r="EZM70" s="2"/>
      <c r="EZN70" s="2"/>
      <c r="EZO70" s="2"/>
      <c r="EZP70" s="2"/>
      <c r="EZQ70" s="2"/>
      <c r="EZR70" s="2"/>
      <c r="EZS70" s="2"/>
      <c r="EZT70" s="2"/>
      <c r="EZU70" s="2"/>
      <c r="EZV70" s="2"/>
      <c r="EZW70" s="2"/>
      <c r="EZX70" s="2"/>
      <c r="EZY70" s="2"/>
      <c r="EZZ70" s="2"/>
      <c r="FAA70" s="2"/>
      <c r="FAB70" s="2"/>
      <c r="FAC70" s="2"/>
      <c r="FAD70" s="2"/>
      <c r="FAE70" s="2"/>
      <c r="FAF70" s="2"/>
      <c r="FAG70" s="2"/>
      <c r="FAH70" s="2"/>
      <c r="FAI70" s="2"/>
      <c r="FAJ70" s="2"/>
      <c r="FAK70" s="2"/>
      <c r="FAL70" s="2"/>
      <c r="FAM70" s="2"/>
      <c r="FAN70" s="2"/>
      <c r="FAO70" s="2"/>
      <c r="FAP70" s="2"/>
      <c r="FAQ70" s="2"/>
      <c r="FAR70" s="2"/>
      <c r="FAS70" s="2"/>
      <c r="FAT70" s="2"/>
      <c r="FAU70" s="2"/>
      <c r="FAV70" s="2"/>
      <c r="FAW70" s="2"/>
      <c r="FAX70" s="2"/>
      <c r="FAY70" s="2"/>
      <c r="FAZ70" s="2"/>
      <c r="FBA70" s="2"/>
      <c r="FBB70" s="2"/>
      <c r="FBC70" s="2"/>
      <c r="FBD70" s="2"/>
      <c r="FBE70" s="2"/>
      <c r="FBF70" s="2"/>
      <c r="FBG70" s="2"/>
      <c r="FBH70" s="2"/>
      <c r="FBI70" s="2"/>
      <c r="FBJ70" s="2"/>
      <c r="FBK70" s="2"/>
      <c r="FBL70" s="2"/>
      <c r="FBM70" s="2"/>
      <c r="FBN70" s="2"/>
      <c r="FBO70" s="2"/>
      <c r="FBP70" s="2"/>
      <c r="FBQ70" s="2"/>
      <c r="FBR70" s="2"/>
      <c r="FBS70" s="2"/>
      <c r="FBT70" s="2"/>
      <c r="FBU70" s="2"/>
      <c r="FBV70" s="2"/>
      <c r="FBW70" s="2"/>
      <c r="FBX70" s="2"/>
      <c r="FBY70" s="2"/>
      <c r="FBZ70" s="2"/>
      <c r="FCA70" s="2"/>
      <c r="FCB70" s="2"/>
      <c r="FCC70" s="2"/>
      <c r="FCD70" s="2"/>
      <c r="FCE70" s="2"/>
      <c r="FCF70" s="2"/>
      <c r="FCG70" s="2"/>
      <c r="FCH70" s="2"/>
      <c r="FCI70" s="2"/>
      <c r="FCJ70" s="2"/>
      <c r="FCK70" s="2"/>
      <c r="FCL70" s="2"/>
      <c r="FCM70" s="2"/>
      <c r="FCN70" s="2"/>
      <c r="FCO70" s="2"/>
      <c r="FCP70" s="2"/>
      <c r="FCQ70" s="2"/>
      <c r="FCR70" s="2"/>
      <c r="FCS70" s="2"/>
      <c r="FCT70" s="2"/>
      <c r="FCU70" s="2"/>
      <c r="FCV70" s="2"/>
      <c r="FCW70" s="2"/>
      <c r="FCX70" s="2"/>
      <c r="FCY70" s="2"/>
      <c r="FCZ70" s="2"/>
      <c r="FDA70" s="2"/>
      <c r="FDB70" s="2"/>
      <c r="FDC70" s="2"/>
      <c r="FDD70" s="2"/>
      <c r="FDE70" s="2"/>
      <c r="FDF70" s="2"/>
      <c r="FDG70" s="2"/>
      <c r="FDH70" s="2"/>
      <c r="FDI70" s="2"/>
      <c r="FDJ70" s="2"/>
      <c r="FDK70" s="2"/>
      <c r="FDL70" s="2"/>
      <c r="FDM70" s="2"/>
      <c r="FDN70" s="2"/>
      <c r="FDO70" s="2"/>
      <c r="FDP70" s="2"/>
      <c r="FDQ70" s="2"/>
      <c r="FDR70" s="2"/>
      <c r="FDS70" s="2"/>
      <c r="FDT70" s="2"/>
      <c r="FDU70" s="2"/>
      <c r="FDV70" s="2"/>
      <c r="FDW70" s="2"/>
      <c r="FDX70" s="2"/>
      <c r="FDY70" s="2"/>
      <c r="FDZ70" s="2"/>
      <c r="FEA70" s="2"/>
      <c r="FEB70" s="2"/>
      <c r="FEC70" s="2"/>
      <c r="FED70" s="2"/>
      <c r="FEE70" s="2"/>
      <c r="FEF70" s="2"/>
      <c r="FEG70" s="2"/>
      <c r="FEH70" s="2"/>
      <c r="FEI70" s="2"/>
      <c r="FEJ70" s="2"/>
      <c r="FEK70" s="2"/>
      <c r="FEL70" s="2"/>
      <c r="FEM70" s="2"/>
      <c r="FEN70" s="2"/>
      <c r="FEO70" s="2"/>
      <c r="FEP70" s="2"/>
      <c r="FEQ70" s="2"/>
      <c r="FER70" s="2"/>
      <c r="FES70" s="2"/>
      <c r="FET70" s="2"/>
      <c r="FEU70" s="2"/>
      <c r="FEV70" s="2"/>
      <c r="FEW70" s="2"/>
      <c r="FEX70" s="2"/>
      <c r="FEY70" s="2"/>
      <c r="FEZ70" s="2"/>
      <c r="FFA70" s="2"/>
      <c r="FFB70" s="2"/>
      <c r="FFC70" s="2"/>
      <c r="FFD70" s="2"/>
      <c r="FFE70" s="2"/>
      <c r="FFF70" s="2"/>
      <c r="FFG70" s="2"/>
      <c r="FFH70" s="2"/>
      <c r="FFI70" s="2"/>
      <c r="FFJ70" s="2"/>
      <c r="FFK70" s="2"/>
      <c r="FFL70" s="2"/>
      <c r="FFM70" s="2"/>
      <c r="FFN70" s="2"/>
      <c r="FFO70" s="2"/>
      <c r="FFP70" s="2"/>
      <c r="FFQ70" s="2"/>
      <c r="FFR70" s="2"/>
      <c r="FFS70" s="2"/>
      <c r="FFT70" s="2"/>
      <c r="FFU70" s="2"/>
      <c r="FFV70" s="2"/>
      <c r="FFW70" s="2"/>
      <c r="FFX70" s="2"/>
      <c r="FFY70" s="2"/>
      <c r="FFZ70" s="2"/>
      <c r="FGA70" s="2"/>
      <c r="FGB70" s="2"/>
      <c r="FGC70" s="2"/>
      <c r="FGD70" s="2"/>
      <c r="FGE70" s="2"/>
      <c r="FGF70" s="2"/>
      <c r="FGG70" s="2"/>
      <c r="FGH70" s="2"/>
      <c r="FGI70" s="2"/>
      <c r="FGJ70" s="2"/>
      <c r="FGK70" s="2"/>
      <c r="FGL70" s="2"/>
      <c r="FGM70" s="2"/>
      <c r="FGN70" s="2"/>
      <c r="FGO70" s="2"/>
      <c r="FGP70" s="2"/>
      <c r="FGQ70" s="2"/>
      <c r="FGR70" s="2"/>
      <c r="FGS70" s="2"/>
      <c r="FGT70" s="2"/>
      <c r="FGU70" s="2"/>
      <c r="FGV70" s="2"/>
      <c r="FGW70" s="2"/>
      <c r="FGX70" s="2"/>
      <c r="FGY70" s="2"/>
      <c r="FGZ70" s="2"/>
      <c r="FHA70" s="2"/>
      <c r="FHB70" s="2"/>
      <c r="FHC70" s="2"/>
      <c r="FHD70" s="2"/>
      <c r="FHE70" s="2"/>
      <c r="FHF70" s="2"/>
      <c r="FHG70" s="2"/>
      <c r="FHH70" s="2"/>
      <c r="FHI70" s="2"/>
      <c r="FHJ70" s="2"/>
      <c r="FHK70" s="2"/>
      <c r="FHL70" s="2"/>
      <c r="FHM70" s="2"/>
      <c r="FHN70" s="2"/>
      <c r="FHO70" s="2"/>
      <c r="FHP70" s="2"/>
      <c r="FHQ70" s="2"/>
      <c r="FHR70" s="2"/>
      <c r="FHS70" s="2"/>
      <c r="FHT70" s="2"/>
      <c r="FHU70" s="2"/>
      <c r="FHV70" s="2"/>
      <c r="FHW70" s="2"/>
      <c r="FHX70" s="2"/>
      <c r="FHY70" s="2"/>
      <c r="FHZ70" s="2"/>
      <c r="FIA70" s="2"/>
      <c r="FIB70" s="2"/>
      <c r="FIC70" s="2"/>
      <c r="FID70" s="2"/>
      <c r="FIE70" s="2"/>
      <c r="FIF70" s="2"/>
      <c r="FIG70" s="2"/>
      <c r="FIH70" s="2"/>
      <c r="FII70" s="2"/>
      <c r="FIJ70" s="2"/>
      <c r="FIK70" s="2"/>
      <c r="FIL70" s="2"/>
      <c r="FIM70" s="2"/>
      <c r="FIN70" s="2"/>
      <c r="FIO70" s="2"/>
      <c r="FIP70" s="2"/>
      <c r="FIQ70" s="2"/>
      <c r="FIR70" s="2"/>
      <c r="FIS70" s="2"/>
      <c r="FIT70" s="2"/>
      <c r="FIU70" s="2"/>
      <c r="FIV70" s="2"/>
      <c r="FIW70" s="2"/>
      <c r="FIX70" s="2"/>
      <c r="FIY70" s="2"/>
      <c r="FIZ70" s="2"/>
      <c r="FJA70" s="2"/>
      <c r="FJB70" s="2"/>
      <c r="FJC70" s="2"/>
      <c r="FJD70" s="2"/>
      <c r="FJE70" s="2"/>
      <c r="FJF70" s="2"/>
      <c r="FJG70" s="2"/>
      <c r="FJH70" s="2"/>
      <c r="FJI70" s="2"/>
      <c r="FJJ70" s="2"/>
      <c r="FJK70" s="2"/>
      <c r="FJL70" s="2"/>
      <c r="FJM70" s="2"/>
      <c r="FJN70" s="2"/>
      <c r="FJO70" s="2"/>
      <c r="FJP70" s="2"/>
      <c r="FJQ70" s="2"/>
      <c r="FJR70" s="2"/>
      <c r="FJS70" s="2"/>
      <c r="FJT70" s="2"/>
      <c r="FJU70" s="2"/>
      <c r="FJV70" s="2"/>
      <c r="FJW70" s="2"/>
      <c r="FJX70" s="2"/>
      <c r="FJY70" s="2"/>
      <c r="FJZ70" s="2"/>
      <c r="FKA70" s="2"/>
      <c r="FKB70" s="2"/>
      <c r="FKC70" s="2"/>
      <c r="FKD70" s="2"/>
      <c r="FKE70" s="2"/>
      <c r="FKF70" s="2"/>
      <c r="FKG70" s="2"/>
      <c r="FKH70" s="2"/>
      <c r="FKI70" s="2"/>
      <c r="FKJ70" s="2"/>
      <c r="FKK70" s="2"/>
      <c r="FKL70" s="2"/>
      <c r="FKM70" s="2"/>
      <c r="FKN70" s="2"/>
      <c r="FKO70" s="2"/>
      <c r="FKP70" s="2"/>
      <c r="FKQ70" s="2"/>
      <c r="FKR70" s="2"/>
      <c r="FKS70" s="2"/>
      <c r="FKT70" s="2"/>
      <c r="FKU70" s="2"/>
      <c r="FKV70" s="2"/>
      <c r="FKW70" s="2"/>
      <c r="FKX70" s="2"/>
      <c r="FKY70" s="2"/>
      <c r="FKZ70" s="2"/>
      <c r="FLA70" s="2"/>
      <c r="FLB70" s="2"/>
      <c r="FLC70" s="2"/>
      <c r="FLD70" s="2"/>
      <c r="FLE70" s="2"/>
      <c r="FLF70" s="2"/>
      <c r="FLG70" s="2"/>
      <c r="FLH70" s="2"/>
      <c r="FLI70" s="2"/>
      <c r="FLJ70" s="2"/>
      <c r="FLK70" s="2"/>
      <c r="FLL70" s="2"/>
      <c r="FLM70" s="2"/>
      <c r="FLN70" s="2"/>
      <c r="FLO70" s="2"/>
      <c r="FLP70" s="2"/>
      <c r="FLQ70" s="2"/>
      <c r="FLR70" s="2"/>
      <c r="FLS70" s="2"/>
      <c r="FLT70" s="2"/>
      <c r="FLU70" s="2"/>
      <c r="FLV70" s="2"/>
      <c r="FLW70" s="2"/>
      <c r="FLX70" s="2"/>
      <c r="FLY70" s="2"/>
      <c r="FLZ70" s="2"/>
      <c r="FMA70" s="2"/>
      <c r="FMB70" s="2"/>
      <c r="FMC70" s="2"/>
      <c r="FMD70" s="2"/>
      <c r="FME70" s="2"/>
      <c r="FMF70" s="2"/>
      <c r="FMG70" s="2"/>
      <c r="FMH70" s="2"/>
      <c r="FMI70" s="2"/>
      <c r="FMJ70" s="2"/>
      <c r="FMK70" s="2"/>
      <c r="FML70" s="2"/>
      <c r="FMM70" s="2"/>
      <c r="FMN70" s="2"/>
      <c r="FMO70" s="2"/>
      <c r="FMP70" s="2"/>
      <c r="FMQ70" s="2"/>
      <c r="FMR70" s="2"/>
      <c r="FMS70" s="2"/>
      <c r="FMT70" s="2"/>
      <c r="FMU70" s="2"/>
      <c r="FMV70" s="2"/>
      <c r="FMW70" s="2"/>
      <c r="FMX70" s="2"/>
      <c r="FMY70" s="2"/>
      <c r="FMZ70" s="2"/>
      <c r="FNA70" s="2"/>
      <c r="FNB70" s="2"/>
      <c r="FNC70" s="2"/>
      <c r="FND70" s="2"/>
      <c r="FNE70" s="2"/>
      <c r="FNF70" s="2"/>
      <c r="FNG70" s="2"/>
      <c r="FNH70" s="2"/>
      <c r="FNI70" s="2"/>
      <c r="FNJ70" s="2"/>
      <c r="FNK70" s="2"/>
      <c r="FNL70" s="2"/>
      <c r="FNM70" s="2"/>
      <c r="FNN70" s="2"/>
      <c r="FNO70" s="2"/>
      <c r="FNP70" s="2"/>
      <c r="FNQ70" s="2"/>
      <c r="FNR70" s="2"/>
      <c r="FNS70" s="2"/>
      <c r="FNT70" s="2"/>
      <c r="FNU70" s="2"/>
      <c r="FNV70" s="2"/>
      <c r="FNW70" s="2"/>
      <c r="FNX70" s="2"/>
      <c r="FNY70" s="2"/>
      <c r="FNZ70" s="2"/>
      <c r="FOA70" s="2"/>
      <c r="FOB70" s="2"/>
      <c r="FOC70" s="2"/>
      <c r="FOD70" s="2"/>
      <c r="FOE70" s="2"/>
      <c r="FOF70" s="2"/>
      <c r="FOG70" s="2"/>
      <c r="FOH70" s="2"/>
      <c r="FOI70" s="2"/>
      <c r="FOJ70" s="2"/>
      <c r="FOK70" s="2"/>
      <c r="FOL70" s="2"/>
      <c r="FOM70" s="2"/>
      <c r="FON70" s="2"/>
      <c r="FOO70" s="2"/>
      <c r="FOP70" s="2"/>
      <c r="FOQ70" s="2"/>
      <c r="FOR70" s="2"/>
      <c r="FOS70" s="2"/>
      <c r="FOT70" s="2"/>
      <c r="FOU70" s="2"/>
      <c r="FOV70" s="2"/>
      <c r="FOW70" s="2"/>
      <c r="FOX70" s="2"/>
      <c r="FOY70" s="2"/>
      <c r="FOZ70" s="2"/>
      <c r="FPA70" s="2"/>
      <c r="FPB70" s="2"/>
      <c r="FPC70" s="2"/>
      <c r="FPD70" s="2"/>
      <c r="FPE70" s="2"/>
      <c r="FPF70" s="2"/>
      <c r="FPG70" s="2"/>
      <c r="FPH70" s="2"/>
      <c r="FPI70" s="2"/>
      <c r="FPJ70" s="2"/>
      <c r="FPK70" s="2"/>
      <c r="FPL70" s="2"/>
      <c r="FPM70" s="2"/>
      <c r="FPN70" s="2"/>
      <c r="FPO70" s="2"/>
      <c r="FPP70" s="2"/>
      <c r="FPQ70" s="2"/>
      <c r="FPR70" s="2"/>
      <c r="FPS70" s="2"/>
      <c r="FPT70" s="2"/>
      <c r="FPU70" s="2"/>
      <c r="FPV70" s="2"/>
      <c r="FPW70" s="2"/>
      <c r="FPX70" s="2"/>
      <c r="FPY70" s="2"/>
      <c r="FPZ70" s="2"/>
      <c r="FQA70" s="2"/>
      <c r="FQB70" s="2"/>
      <c r="FQC70" s="2"/>
      <c r="FQD70" s="2"/>
      <c r="FQE70" s="2"/>
      <c r="FQF70" s="2"/>
      <c r="FQG70" s="2"/>
      <c r="FQH70" s="2"/>
      <c r="FQI70" s="2"/>
      <c r="FQJ70" s="2"/>
      <c r="FQK70" s="2"/>
      <c r="FQL70" s="2"/>
      <c r="FQM70" s="2"/>
      <c r="FQN70" s="2"/>
      <c r="FQO70" s="2"/>
      <c r="FQP70" s="2"/>
      <c r="FQQ70" s="2"/>
      <c r="FQR70" s="2"/>
      <c r="FQS70" s="2"/>
      <c r="FQT70" s="2"/>
      <c r="FQU70" s="2"/>
      <c r="FQV70" s="2"/>
      <c r="FQW70" s="2"/>
      <c r="FQX70" s="2"/>
      <c r="FQY70" s="2"/>
      <c r="FQZ70" s="2"/>
      <c r="FRA70" s="2"/>
      <c r="FRB70" s="2"/>
      <c r="FRC70" s="2"/>
      <c r="FRD70" s="2"/>
      <c r="FRE70" s="2"/>
      <c r="FRF70" s="2"/>
      <c r="FRG70" s="2"/>
      <c r="FRH70" s="2"/>
      <c r="FRI70" s="2"/>
      <c r="FRJ70" s="2"/>
      <c r="FRK70" s="2"/>
      <c r="FRL70" s="2"/>
      <c r="FRM70" s="2"/>
      <c r="FRN70" s="2"/>
      <c r="FRO70" s="2"/>
      <c r="FRP70" s="2"/>
      <c r="FRQ70" s="2"/>
      <c r="FRR70" s="2"/>
      <c r="FRS70" s="2"/>
      <c r="FRT70" s="2"/>
      <c r="FRU70" s="2"/>
      <c r="FRV70" s="2"/>
      <c r="FRW70" s="2"/>
      <c r="FRX70" s="2"/>
      <c r="FRY70" s="2"/>
      <c r="FRZ70" s="2"/>
      <c r="FSA70" s="2"/>
      <c r="FSB70" s="2"/>
      <c r="FSC70" s="2"/>
      <c r="FSD70" s="2"/>
      <c r="FSE70" s="2"/>
      <c r="FSF70" s="2"/>
      <c r="FSG70" s="2"/>
      <c r="FSH70" s="2"/>
      <c r="FSI70" s="2"/>
      <c r="FSJ70" s="2"/>
      <c r="FSK70" s="2"/>
      <c r="FSL70" s="2"/>
      <c r="FSM70" s="2"/>
      <c r="FSN70" s="2"/>
      <c r="FSO70" s="2"/>
      <c r="FSP70" s="2"/>
      <c r="FSQ70" s="2"/>
      <c r="FSR70" s="2"/>
      <c r="FSS70" s="2"/>
      <c r="FST70" s="2"/>
      <c r="FSU70" s="2"/>
      <c r="FSV70" s="2"/>
      <c r="FSW70" s="2"/>
      <c r="FSX70" s="2"/>
      <c r="FSY70" s="2"/>
      <c r="FSZ70" s="2"/>
      <c r="FTA70" s="2"/>
      <c r="FTB70" s="2"/>
      <c r="FTC70" s="2"/>
      <c r="FTD70" s="2"/>
      <c r="FTE70" s="2"/>
      <c r="FTF70" s="2"/>
      <c r="FTG70" s="2"/>
      <c r="FTH70" s="2"/>
      <c r="FTI70" s="2"/>
      <c r="FTJ70" s="2"/>
      <c r="FTK70" s="2"/>
      <c r="FTL70" s="2"/>
      <c r="FTM70" s="2"/>
      <c r="FTN70" s="2"/>
      <c r="FTO70" s="2"/>
      <c r="FTP70" s="2"/>
      <c r="FTQ70" s="2"/>
      <c r="FTR70" s="2"/>
      <c r="FTS70" s="2"/>
      <c r="FTT70" s="2"/>
      <c r="FTU70" s="2"/>
      <c r="FTV70" s="2"/>
      <c r="FTW70" s="2"/>
      <c r="FTX70" s="2"/>
      <c r="FTY70" s="2"/>
      <c r="FTZ70" s="2"/>
      <c r="FUA70" s="2"/>
      <c r="FUB70" s="2"/>
      <c r="FUC70" s="2"/>
      <c r="FUD70" s="2"/>
      <c r="FUE70" s="2"/>
      <c r="FUF70" s="2"/>
      <c r="FUG70" s="2"/>
      <c r="FUH70" s="2"/>
      <c r="FUI70" s="2"/>
      <c r="FUJ70" s="2"/>
      <c r="FUK70" s="2"/>
      <c r="FUL70" s="2"/>
      <c r="FUM70" s="2"/>
      <c r="FUN70" s="2"/>
      <c r="FUO70" s="2"/>
      <c r="FUP70" s="2"/>
      <c r="FUQ70" s="2"/>
      <c r="FUR70" s="2"/>
      <c r="FUS70" s="2"/>
      <c r="FUT70" s="2"/>
      <c r="FUU70" s="2"/>
      <c r="FUV70" s="2"/>
      <c r="FUW70" s="2"/>
      <c r="FUX70" s="2"/>
      <c r="FUY70" s="2"/>
      <c r="FUZ70" s="2"/>
      <c r="FVA70" s="2"/>
      <c r="FVB70" s="2"/>
      <c r="FVC70" s="2"/>
      <c r="FVD70" s="2"/>
      <c r="FVE70" s="2"/>
      <c r="FVF70" s="2"/>
      <c r="FVG70" s="2"/>
      <c r="FVH70" s="2"/>
      <c r="FVI70" s="2"/>
      <c r="FVJ70" s="2"/>
      <c r="FVK70" s="2"/>
      <c r="FVL70" s="2"/>
      <c r="FVM70" s="2"/>
      <c r="FVN70" s="2"/>
      <c r="FVO70" s="2"/>
      <c r="FVP70" s="2"/>
      <c r="FVQ70" s="2"/>
      <c r="FVR70" s="2"/>
      <c r="FVS70" s="2"/>
      <c r="FVT70" s="2"/>
      <c r="FVU70" s="2"/>
      <c r="FVV70" s="2"/>
      <c r="FVW70" s="2"/>
      <c r="FVX70" s="2"/>
      <c r="FVY70" s="2"/>
      <c r="FVZ70" s="2"/>
      <c r="FWA70" s="2"/>
      <c r="FWB70" s="2"/>
      <c r="FWC70" s="2"/>
      <c r="FWD70" s="2"/>
      <c r="FWE70" s="2"/>
      <c r="FWF70" s="2"/>
      <c r="FWG70" s="2"/>
      <c r="FWH70" s="2"/>
      <c r="FWI70" s="2"/>
      <c r="FWJ70" s="2"/>
      <c r="FWK70" s="2"/>
      <c r="FWL70" s="2"/>
      <c r="FWM70" s="2"/>
      <c r="FWN70" s="2"/>
      <c r="FWO70" s="2"/>
      <c r="FWP70" s="2"/>
      <c r="FWQ70" s="2"/>
      <c r="FWR70" s="2"/>
      <c r="FWS70" s="2"/>
      <c r="FWT70" s="2"/>
      <c r="FWU70" s="2"/>
      <c r="FWV70" s="2"/>
      <c r="FWW70" s="2"/>
      <c r="FWX70" s="2"/>
      <c r="FWY70" s="2"/>
      <c r="FWZ70" s="2"/>
      <c r="FXA70" s="2"/>
      <c r="FXB70" s="2"/>
      <c r="FXC70" s="2"/>
      <c r="FXD70" s="2"/>
      <c r="FXE70" s="2"/>
      <c r="FXF70" s="2"/>
      <c r="FXG70" s="2"/>
      <c r="FXH70" s="2"/>
      <c r="FXI70" s="2"/>
      <c r="FXJ70" s="2"/>
      <c r="FXK70" s="2"/>
      <c r="FXL70" s="2"/>
      <c r="FXM70" s="2"/>
      <c r="FXN70" s="2"/>
      <c r="FXO70" s="2"/>
      <c r="FXP70" s="2"/>
      <c r="FXQ70" s="2"/>
      <c r="FXR70" s="2"/>
      <c r="FXS70" s="2"/>
      <c r="FXT70" s="2"/>
      <c r="FXU70" s="2"/>
      <c r="FXV70" s="2"/>
      <c r="FXW70" s="2"/>
      <c r="FXX70" s="2"/>
      <c r="FXY70" s="2"/>
      <c r="FXZ70" s="2"/>
      <c r="FYA70" s="2"/>
      <c r="FYB70" s="2"/>
      <c r="FYC70" s="2"/>
      <c r="FYD70" s="2"/>
      <c r="FYE70" s="2"/>
      <c r="FYF70" s="2"/>
      <c r="FYG70" s="2"/>
      <c r="FYH70" s="2"/>
      <c r="FYI70" s="2"/>
      <c r="FYJ70" s="2"/>
      <c r="FYK70" s="2"/>
      <c r="FYL70" s="2"/>
      <c r="FYM70" s="2"/>
      <c r="FYN70" s="2"/>
      <c r="FYO70" s="2"/>
      <c r="FYP70" s="2"/>
      <c r="FYQ70" s="2"/>
      <c r="FYR70" s="2"/>
      <c r="FYS70" s="2"/>
      <c r="FYT70" s="2"/>
      <c r="FYU70" s="2"/>
      <c r="FYV70" s="2"/>
      <c r="FYW70" s="2"/>
      <c r="FYX70" s="2"/>
      <c r="FYY70" s="2"/>
      <c r="FYZ70" s="2"/>
      <c r="FZA70" s="2"/>
      <c r="FZB70" s="2"/>
      <c r="FZC70" s="2"/>
      <c r="FZD70" s="2"/>
      <c r="FZE70" s="2"/>
      <c r="FZF70" s="2"/>
      <c r="FZG70" s="2"/>
      <c r="FZH70" s="2"/>
      <c r="FZI70" s="2"/>
      <c r="FZJ70" s="2"/>
      <c r="FZK70" s="2"/>
      <c r="FZL70" s="2"/>
      <c r="FZM70" s="2"/>
      <c r="FZN70" s="2"/>
      <c r="FZO70" s="2"/>
      <c r="FZP70" s="2"/>
      <c r="FZQ70" s="2"/>
      <c r="FZR70" s="2"/>
      <c r="FZS70" s="2"/>
      <c r="FZT70" s="2"/>
      <c r="FZU70" s="2"/>
      <c r="FZV70" s="2"/>
      <c r="FZW70" s="2"/>
      <c r="FZX70" s="2"/>
      <c r="FZY70" s="2"/>
      <c r="FZZ70" s="2"/>
      <c r="GAA70" s="2"/>
      <c r="GAB70" s="2"/>
      <c r="GAC70" s="2"/>
      <c r="GAD70" s="2"/>
      <c r="GAE70" s="2"/>
      <c r="GAF70" s="2"/>
      <c r="GAG70" s="2"/>
      <c r="GAH70" s="2"/>
      <c r="GAI70" s="2"/>
      <c r="GAJ70" s="2"/>
      <c r="GAK70" s="2"/>
      <c r="GAL70" s="2"/>
      <c r="GAM70" s="2"/>
      <c r="GAN70" s="2"/>
      <c r="GAO70" s="2"/>
      <c r="GAP70" s="2"/>
      <c r="GAQ70" s="2"/>
      <c r="GAR70" s="2"/>
      <c r="GAS70" s="2"/>
      <c r="GAT70" s="2"/>
      <c r="GAU70" s="2"/>
      <c r="GAV70" s="2"/>
      <c r="GAW70" s="2"/>
      <c r="GAX70" s="2"/>
      <c r="GAY70" s="2"/>
      <c r="GAZ70" s="2"/>
      <c r="GBA70" s="2"/>
      <c r="GBB70" s="2"/>
      <c r="GBC70" s="2"/>
      <c r="GBD70" s="2"/>
      <c r="GBE70" s="2"/>
      <c r="GBF70" s="2"/>
      <c r="GBG70" s="2"/>
      <c r="GBH70" s="2"/>
      <c r="GBI70" s="2"/>
      <c r="GBJ70" s="2"/>
      <c r="GBK70" s="2"/>
      <c r="GBL70" s="2"/>
      <c r="GBM70" s="2"/>
      <c r="GBN70" s="2"/>
      <c r="GBO70" s="2"/>
      <c r="GBP70" s="2"/>
      <c r="GBQ70" s="2"/>
      <c r="GBR70" s="2"/>
      <c r="GBS70" s="2"/>
      <c r="GBT70" s="2"/>
      <c r="GBU70" s="2"/>
      <c r="GBV70" s="2"/>
      <c r="GBW70" s="2"/>
      <c r="GBX70" s="2"/>
      <c r="GBY70" s="2"/>
      <c r="GBZ70" s="2"/>
      <c r="GCA70" s="2"/>
      <c r="GCB70" s="2"/>
      <c r="GCC70" s="2"/>
      <c r="GCD70" s="2"/>
      <c r="GCE70" s="2"/>
      <c r="GCF70" s="2"/>
      <c r="GCG70" s="2"/>
      <c r="GCH70" s="2"/>
      <c r="GCI70" s="2"/>
      <c r="GCJ70" s="2"/>
      <c r="GCK70" s="2"/>
      <c r="GCL70" s="2"/>
      <c r="GCM70" s="2"/>
      <c r="GCN70" s="2"/>
      <c r="GCO70" s="2"/>
      <c r="GCP70" s="2"/>
      <c r="GCQ70" s="2"/>
      <c r="GCR70" s="2"/>
      <c r="GCS70" s="2"/>
      <c r="GCT70" s="2"/>
      <c r="GCU70" s="2"/>
      <c r="GCV70" s="2"/>
      <c r="GCW70" s="2"/>
      <c r="GCX70" s="2"/>
      <c r="GCY70" s="2"/>
      <c r="GCZ70" s="2"/>
      <c r="GDA70" s="2"/>
      <c r="GDB70" s="2"/>
      <c r="GDC70" s="2"/>
      <c r="GDD70" s="2"/>
      <c r="GDE70" s="2"/>
      <c r="GDF70" s="2"/>
      <c r="GDG70" s="2"/>
      <c r="GDH70" s="2"/>
      <c r="GDI70" s="2"/>
      <c r="GDJ70" s="2"/>
      <c r="GDK70" s="2"/>
      <c r="GDL70" s="2"/>
      <c r="GDM70" s="2"/>
      <c r="GDN70" s="2"/>
      <c r="GDO70" s="2"/>
      <c r="GDP70" s="2"/>
      <c r="GDQ70" s="2"/>
      <c r="GDR70" s="2"/>
      <c r="GDS70" s="2"/>
      <c r="GDT70" s="2"/>
      <c r="GDU70" s="2"/>
      <c r="GDV70" s="2"/>
      <c r="GDW70" s="2"/>
      <c r="GDX70" s="2"/>
      <c r="GDY70" s="2"/>
      <c r="GDZ70" s="2"/>
      <c r="GEA70" s="2"/>
      <c r="GEB70" s="2"/>
      <c r="GEC70" s="2"/>
      <c r="GED70" s="2"/>
      <c r="GEE70" s="2"/>
      <c r="GEF70" s="2"/>
      <c r="GEG70" s="2"/>
      <c r="GEH70" s="2"/>
      <c r="GEI70" s="2"/>
      <c r="GEJ70" s="2"/>
      <c r="GEK70" s="2"/>
      <c r="GEL70" s="2"/>
      <c r="GEM70" s="2"/>
      <c r="GEN70" s="2"/>
      <c r="GEO70" s="2"/>
      <c r="GEP70" s="2"/>
      <c r="GEQ70" s="2"/>
      <c r="GER70" s="2"/>
      <c r="GES70" s="2"/>
      <c r="GET70" s="2"/>
      <c r="GEU70" s="2"/>
      <c r="GEV70" s="2"/>
      <c r="GEW70" s="2"/>
      <c r="GEX70" s="2"/>
      <c r="GEY70" s="2"/>
      <c r="GEZ70" s="2"/>
      <c r="GFA70" s="2"/>
      <c r="GFB70" s="2"/>
      <c r="GFC70" s="2"/>
      <c r="GFD70" s="2"/>
      <c r="GFE70" s="2"/>
      <c r="GFF70" s="2"/>
      <c r="GFG70" s="2"/>
      <c r="GFH70" s="2"/>
      <c r="GFI70" s="2"/>
      <c r="GFJ70" s="2"/>
      <c r="GFK70" s="2"/>
      <c r="GFL70" s="2"/>
      <c r="GFM70" s="2"/>
      <c r="GFN70" s="2"/>
      <c r="GFO70" s="2"/>
      <c r="GFP70" s="2"/>
      <c r="GFQ70" s="2"/>
      <c r="GFR70" s="2"/>
      <c r="GFS70" s="2"/>
      <c r="GFT70" s="2"/>
      <c r="GFU70" s="2"/>
      <c r="GFV70" s="2"/>
      <c r="GFW70" s="2"/>
      <c r="GFX70" s="2"/>
      <c r="GFY70" s="2"/>
      <c r="GFZ70" s="2"/>
      <c r="GGA70" s="2"/>
      <c r="GGB70" s="2"/>
      <c r="GGC70" s="2"/>
      <c r="GGD70" s="2"/>
      <c r="GGE70" s="2"/>
      <c r="GGF70" s="2"/>
      <c r="GGG70" s="2"/>
      <c r="GGH70" s="2"/>
      <c r="GGI70" s="2"/>
      <c r="GGJ70" s="2"/>
      <c r="GGK70" s="2"/>
      <c r="GGL70" s="2"/>
      <c r="GGM70" s="2"/>
      <c r="GGN70" s="2"/>
      <c r="GGO70" s="2"/>
      <c r="GGP70" s="2"/>
      <c r="GGQ70" s="2"/>
      <c r="GGR70" s="2"/>
      <c r="GGS70" s="2"/>
      <c r="GGT70" s="2"/>
      <c r="GGU70" s="2"/>
      <c r="GGV70" s="2"/>
      <c r="GGW70" s="2"/>
      <c r="GGX70" s="2"/>
      <c r="GGY70" s="2"/>
      <c r="GGZ70" s="2"/>
      <c r="GHA70" s="2"/>
      <c r="GHB70" s="2"/>
      <c r="GHC70" s="2"/>
      <c r="GHD70" s="2"/>
      <c r="GHE70" s="2"/>
      <c r="GHF70" s="2"/>
      <c r="GHG70" s="2"/>
      <c r="GHH70" s="2"/>
      <c r="GHI70" s="2"/>
      <c r="GHJ70" s="2"/>
      <c r="GHK70" s="2"/>
      <c r="GHL70" s="2"/>
      <c r="GHM70" s="2"/>
      <c r="GHN70" s="2"/>
      <c r="GHO70" s="2"/>
      <c r="GHP70" s="2"/>
      <c r="GHQ70" s="2"/>
      <c r="GHR70" s="2"/>
      <c r="GHS70" s="2"/>
      <c r="GHT70" s="2"/>
      <c r="GHU70" s="2"/>
      <c r="GHV70" s="2"/>
      <c r="GHW70" s="2"/>
      <c r="GHX70" s="2"/>
      <c r="GHY70" s="2"/>
      <c r="GHZ70" s="2"/>
      <c r="GIA70" s="2"/>
      <c r="GIB70" s="2"/>
      <c r="GIC70" s="2"/>
      <c r="GID70" s="2"/>
      <c r="GIE70" s="2"/>
      <c r="GIF70" s="2"/>
      <c r="GIG70" s="2"/>
      <c r="GIH70" s="2"/>
      <c r="GII70" s="2"/>
      <c r="GIJ70" s="2"/>
      <c r="GIK70" s="2"/>
      <c r="GIL70" s="2"/>
      <c r="GIM70" s="2"/>
      <c r="GIN70" s="2"/>
      <c r="GIO70" s="2"/>
      <c r="GIP70" s="2"/>
      <c r="GIQ70" s="2"/>
      <c r="GIR70" s="2"/>
      <c r="GIS70" s="2"/>
      <c r="GIT70" s="2"/>
      <c r="GIU70" s="2"/>
      <c r="GIV70" s="2"/>
      <c r="GIW70" s="2"/>
      <c r="GIX70" s="2"/>
      <c r="GIY70" s="2"/>
      <c r="GIZ70" s="2"/>
      <c r="GJA70" s="2"/>
      <c r="GJB70" s="2"/>
      <c r="GJC70" s="2"/>
      <c r="GJD70" s="2"/>
      <c r="GJE70" s="2"/>
      <c r="GJF70" s="2"/>
      <c r="GJG70" s="2"/>
      <c r="GJH70" s="2"/>
      <c r="GJI70" s="2"/>
      <c r="GJJ70" s="2"/>
      <c r="GJK70" s="2"/>
      <c r="GJL70" s="2"/>
      <c r="GJM70" s="2"/>
      <c r="GJN70" s="2"/>
      <c r="GJO70" s="2"/>
      <c r="GJP70" s="2"/>
      <c r="GJQ70" s="2"/>
      <c r="GJR70" s="2"/>
      <c r="GJS70" s="2"/>
      <c r="GJT70" s="2"/>
      <c r="GJU70" s="2"/>
      <c r="GJV70" s="2"/>
      <c r="GJW70" s="2"/>
      <c r="GJX70" s="2"/>
      <c r="GJY70" s="2"/>
      <c r="GJZ70" s="2"/>
      <c r="GKA70" s="2"/>
      <c r="GKB70" s="2"/>
      <c r="GKC70" s="2"/>
      <c r="GKD70" s="2"/>
      <c r="GKE70" s="2"/>
      <c r="GKF70" s="2"/>
      <c r="GKG70" s="2"/>
      <c r="GKH70" s="2"/>
      <c r="GKI70" s="2"/>
      <c r="GKJ70" s="2"/>
      <c r="GKK70" s="2"/>
      <c r="GKL70" s="2"/>
      <c r="GKM70" s="2"/>
      <c r="GKN70" s="2"/>
      <c r="GKO70" s="2"/>
      <c r="GKP70" s="2"/>
      <c r="GKQ70" s="2"/>
      <c r="GKR70" s="2"/>
      <c r="GKS70" s="2"/>
      <c r="GKT70" s="2"/>
      <c r="GKU70" s="2"/>
      <c r="GKV70" s="2"/>
      <c r="GKW70" s="2"/>
      <c r="GKX70" s="2"/>
      <c r="GKY70" s="2"/>
      <c r="GKZ70" s="2"/>
      <c r="GLA70" s="2"/>
      <c r="GLB70" s="2"/>
      <c r="GLC70" s="2"/>
      <c r="GLD70" s="2"/>
      <c r="GLE70" s="2"/>
      <c r="GLF70" s="2"/>
      <c r="GLG70" s="2"/>
      <c r="GLH70" s="2"/>
      <c r="GLI70" s="2"/>
      <c r="GLJ70" s="2"/>
      <c r="GLK70" s="2"/>
      <c r="GLL70" s="2"/>
      <c r="GLM70" s="2"/>
      <c r="GLN70" s="2"/>
      <c r="GLO70" s="2"/>
      <c r="GLP70" s="2"/>
      <c r="GLQ70" s="2"/>
      <c r="GLR70" s="2"/>
      <c r="GLS70" s="2"/>
      <c r="GLT70" s="2"/>
      <c r="GLU70" s="2"/>
      <c r="GLV70" s="2"/>
      <c r="GLW70" s="2"/>
      <c r="GLX70" s="2"/>
      <c r="GLY70" s="2"/>
      <c r="GLZ70" s="2"/>
      <c r="GMA70" s="2"/>
      <c r="GMB70" s="2"/>
      <c r="GMC70" s="2"/>
      <c r="GMD70" s="2"/>
      <c r="GME70" s="2"/>
      <c r="GMF70" s="2"/>
      <c r="GMG70" s="2"/>
      <c r="GMH70" s="2"/>
      <c r="GMI70" s="2"/>
      <c r="GMJ70" s="2"/>
      <c r="GMK70" s="2"/>
      <c r="GML70" s="2"/>
      <c r="GMM70" s="2"/>
      <c r="GMN70" s="2"/>
      <c r="GMO70" s="2"/>
      <c r="GMP70" s="2"/>
      <c r="GMQ70" s="2"/>
      <c r="GMR70" s="2"/>
      <c r="GMS70" s="2"/>
      <c r="GMT70" s="2"/>
      <c r="GMU70" s="2"/>
      <c r="GMV70" s="2"/>
      <c r="GMW70" s="2"/>
      <c r="GMX70" s="2"/>
      <c r="GMY70" s="2"/>
      <c r="GMZ70" s="2"/>
      <c r="GNA70" s="2"/>
      <c r="GNB70" s="2"/>
      <c r="GNC70" s="2"/>
      <c r="GND70" s="2"/>
      <c r="GNE70" s="2"/>
      <c r="GNF70" s="2"/>
      <c r="GNG70" s="2"/>
      <c r="GNH70" s="2"/>
      <c r="GNI70" s="2"/>
      <c r="GNJ70" s="2"/>
      <c r="GNK70" s="2"/>
      <c r="GNL70" s="2"/>
      <c r="GNM70" s="2"/>
      <c r="GNN70" s="2"/>
      <c r="GNO70" s="2"/>
      <c r="GNP70" s="2"/>
      <c r="GNQ70" s="2"/>
      <c r="GNR70" s="2"/>
      <c r="GNS70" s="2"/>
      <c r="GNT70" s="2"/>
      <c r="GNU70" s="2"/>
      <c r="GNV70" s="2"/>
      <c r="GNW70" s="2"/>
      <c r="GNX70" s="2"/>
      <c r="GNY70" s="2"/>
      <c r="GNZ70" s="2"/>
      <c r="GOA70" s="2"/>
      <c r="GOB70" s="2"/>
      <c r="GOC70" s="2"/>
      <c r="GOD70" s="2"/>
      <c r="GOE70" s="2"/>
      <c r="GOF70" s="2"/>
      <c r="GOG70" s="2"/>
      <c r="GOH70" s="2"/>
      <c r="GOI70" s="2"/>
      <c r="GOJ70" s="2"/>
      <c r="GOK70" s="2"/>
      <c r="GOL70" s="2"/>
      <c r="GOM70" s="2"/>
      <c r="GON70" s="2"/>
      <c r="GOO70" s="2"/>
      <c r="GOP70" s="2"/>
      <c r="GOQ70" s="2"/>
      <c r="GOR70" s="2"/>
      <c r="GOS70" s="2"/>
      <c r="GOT70" s="2"/>
      <c r="GOU70" s="2"/>
      <c r="GOV70" s="2"/>
      <c r="GOW70" s="2"/>
      <c r="GOX70" s="2"/>
      <c r="GOY70" s="2"/>
      <c r="GOZ70" s="2"/>
      <c r="GPA70" s="2"/>
      <c r="GPB70" s="2"/>
      <c r="GPC70" s="2"/>
      <c r="GPD70" s="2"/>
      <c r="GPE70" s="2"/>
      <c r="GPF70" s="2"/>
      <c r="GPG70" s="2"/>
      <c r="GPH70" s="2"/>
      <c r="GPI70" s="2"/>
      <c r="GPJ70" s="2"/>
      <c r="GPK70" s="2"/>
      <c r="GPL70" s="2"/>
      <c r="GPM70" s="2"/>
      <c r="GPN70" s="2"/>
      <c r="GPO70" s="2"/>
      <c r="GPP70" s="2"/>
      <c r="GPQ70" s="2"/>
      <c r="GPR70" s="2"/>
      <c r="GPS70" s="2"/>
      <c r="GPT70" s="2"/>
      <c r="GPU70" s="2"/>
      <c r="GPV70" s="2"/>
      <c r="GPW70" s="2"/>
      <c r="GPX70" s="2"/>
      <c r="GPY70" s="2"/>
      <c r="GPZ70" s="2"/>
      <c r="GQA70" s="2"/>
      <c r="GQB70" s="2"/>
      <c r="GQC70" s="2"/>
      <c r="GQD70" s="2"/>
      <c r="GQE70" s="2"/>
      <c r="GQF70" s="2"/>
      <c r="GQG70" s="2"/>
      <c r="GQH70" s="2"/>
      <c r="GQI70" s="2"/>
      <c r="GQJ70" s="2"/>
      <c r="GQK70" s="2"/>
      <c r="GQL70" s="2"/>
      <c r="GQM70" s="2"/>
      <c r="GQN70" s="2"/>
      <c r="GQO70" s="2"/>
      <c r="GQP70" s="2"/>
      <c r="GQQ70" s="2"/>
      <c r="GQR70" s="2"/>
      <c r="GQS70" s="2"/>
      <c r="GQT70" s="2"/>
      <c r="GQU70" s="2"/>
      <c r="GQV70" s="2"/>
      <c r="GQW70" s="2"/>
      <c r="GQX70" s="2"/>
      <c r="GQY70" s="2"/>
      <c r="GQZ70" s="2"/>
      <c r="GRA70" s="2"/>
      <c r="GRB70" s="2"/>
      <c r="GRC70" s="2"/>
      <c r="GRD70" s="2"/>
      <c r="GRE70" s="2"/>
      <c r="GRF70" s="2"/>
      <c r="GRG70" s="2"/>
      <c r="GRH70" s="2"/>
      <c r="GRI70" s="2"/>
      <c r="GRJ70" s="2"/>
      <c r="GRK70" s="2"/>
      <c r="GRL70" s="2"/>
      <c r="GRM70" s="2"/>
      <c r="GRN70" s="2"/>
      <c r="GRO70" s="2"/>
      <c r="GRP70" s="2"/>
      <c r="GRQ70" s="2"/>
      <c r="GRR70" s="2"/>
      <c r="GRS70" s="2"/>
      <c r="GRT70" s="2"/>
      <c r="GRU70" s="2"/>
      <c r="GRV70" s="2"/>
      <c r="GRW70" s="2"/>
      <c r="GRX70" s="2"/>
      <c r="GRY70" s="2"/>
      <c r="GRZ70" s="2"/>
      <c r="GSA70" s="2"/>
      <c r="GSB70" s="2"/>
      <c r="GSC70" s="2"/>
      <c r="GSD70" s="2"/>
      <c r="GSE70" s="2"/>
      <c r="GSF70" s="2"/>
      <c r="GSG70" s="2"/>
      <c r="GSH70" s="2"/>
      <c r="GSI70" s="2"/>
      <c r="GSJ70" s="2"/>
      <c r="GSK70" s="2"/>
      <c r="GSL70" s="2"/>
      <c r="GSM70" s="2"/>
      <c r="GSN70" s="2"/>
      <c r="GSO70" s="2"/>
      <c r="GSP70" s="2"/>
      <c r="GSQ70" s="2"/>
      <c r="GSR70" s="2"/>
      <c r="GSS70" s="2"/>
      <c r="GST70" s="2"/>
      <c r="GSU70" s="2"/>
      <c r="GSV70" s="2"/>
      <c r="GSW70" s="2"/>
      <c r="GSX70" s="2"/>
      <c r="GSY70" s="2"/>
      <c r="GSZ70" s="2"/>
      <c r="GTA70" s="2"/>
      <c r="GTB70" s="2"/>
      <c r="GTC70" s="2"/>
      <c r="GTD70" s="2"/>
      <c r="GTE70" s="2"/>
      <c r="GTF70" s="2"/>
      <c r="GTG70" s="2"/>
      <c r="GTH70" s="2"/>
      <c r="GTI70" s="2"/>
      <c r="GTJ70" s="2"/>
      <c r="GTK70" s="2"/>
      <c r="GTL70" s="2"/>
      <c r="GTM70" s="2"/>
      <c r="GTN70" s="2"/>
      <c r="GTO70" s="2"/>
      <c r="GTP70" s="2"/>
      <c r="GTQ70" s="2"/>
      <c r="GTR70" s="2"/>
      <c r="GTS70" s="2"/>
      <c r="GTT70" s="2"/>
      <c r="GTU70" s="2"/>
      <c r="GTV70" s="2"/>
      <c r="GTW70" s="2"/>
      <c r="GTX70" s="2"/>
      <c r="GTY70" s="2"/>
      <c r="GTZ70" s="2"/>
      <c r="GUA70" s="2"/>
      <c r="GUB70" s="2"/>
      <c r="GUC70" s="2"/>
      <c r="GUD70" s="2"/>
      <c r="GUE70" s="2"/>
      <c r="GUF70" s="2"/>
      <c r="GUG70" s="2"/>
      <c r="GUH70" s="2"/>
      <c r="GUI70" s="2"/>
      <c r="GUJ70" s="2"/>
      <c r="GUK70" s="2"/>
      <c r="GUL70" s="2"/>
      <c r="GUM70" s="2"/>
      <c r="GUN70" s="2"/>
      <c r="GUO70" s="2"/>
      <c r="GUP70" s="2"/>
      <c r="GUQ70" s="2"/>
      <c r="GUR70" s="2"/>
      <c r="GUS70" s="2"/>
      <c r="GUT70" s="2"/>
      <c r="GUU70" s="2"/>
      <c r="GUV70" s="2"/>
      <c r="GUW70" s="2"/>
      <c r="GUX70" s="2"/>
      <c r="GUY70" s="2"/>
      <c r="GUZ70" s="2"/>
      <c r="GVA70" s="2"/>
      <c r="GVB70" s="2"/>
      <c r="GVC70" s="2"/>
      <c r="GVD70" s="2"/>
      <c r="GVE70" s="2"/>
      <c r="GVF70" s="2"/>
      <c r="GVG70" s="2"/>
      <c r="GVH70" s="2"/>
      <c r="GVI70" s="2"/>
      <c r="GVJ70" s="2"/>
      <c r="GVK70" s="2"/>
      <c r="GVL70" s="2"/>
      <c r="GVM70" s="2"/>
      <c r="GVN70" s="2"/>
      <c r="GVO70" s="2"/>
      <c r="GVP70" s="2"/>
      <c r="GVQ70" s="2"/>
      <c r="GVR70" s="2"/>
      <c r="GVS70" s="2"/>
      <c r="GVT70" s="2"/>
      <c r="GVU70" s="2"/>
      <c r="GVV70" s="2"/>
      <c r="GVW70" s="2"/>
      <c r="GVX70" s="2"/>
      <c r="GVY70" s="2"/>
      <c r="GVZ70" s="2"/>
      <c r="GWA70" s="2"/>
      <c r="GWB70" s="2"/>
      <c r="GWC70" s="2"/>
      <c r="GWD70" s="2"/>
      <c r="GWE70" s="2"/>
      <c r="GWF70" s="2"/>
      <c r="GWG70" s="2"/>
      <c r="GWH70" s="2"/>
      <c r="GWI70" s="2"/>
      <c r="GWJ70" s="2"/>
      <c r="GWK70" s="2"/>
      <c r="GWL70" s="2"/>
      <c r="GWM70" s="2"/>
      <c r="GWN70" s="2"/>
      <c r="GWO70" s="2"/>
      <c r="GWP70" s="2"/>
      <c r="GWQ70" s="2"/>
      <c r="GWR70" s="2"/>
      <c r="GWS70" s="2"/>
      <c r="GWT70" s="2"/>
      <c r="GWU70" s="2"/>
      <c r="GWV70" s="2"/>
      <c r="GWW70" s="2"/>
      <c r="GWX70" s="2"/>
      <c r="GWY70" s="2"/>
      <c r="GWZ70" s="2"/>
      <c r="GXA70" s="2"/>
      <c r="GXB70" s="2"/>
      <c r="GXC70" s="2"/>
      <c r="GXD70" s="2"/>
      <c r="GXE70" s="2"/>
      <c r="GXF70" s="2"/>
      <c r="GXG70" s="2"/>
      <c r="GXH70" s="2"/>
      <c r="GXI70" s="2"/>
      <c r="GXJ70" s="2"/>
      <c r="GXK70" s="2"/>
      <c r="GXL70" s="2"/>
      <c r="GXM70" s="2"/>
      <c r="GXN70" s="2"/>
      <c r="GXO70" s="2"/>
      <c r="GXP70" s="2"/>
      <c r="GXQ70" s="2"/>
      <c r="GXR70" s="2"/>
      <c r="GXS70" s="2"/>
      <c r="GXT70" s="2"/>
      <c r="GXU70" s="2"/>
      <c r="GXV70" s="2"/>
      <c r="GXW70" s="2"/>
      <c r="GXX70" s="2"/>
      <c r="GXY70" s="2"/>
      <c r="GXZ70" s="2"/>
      <c r="GYA70" s="2"/>
      <c r="GYB70" s="2"/>
      <c r="GYC70" s="2"/>
      <c r="GYD70" s="2"/>
      <c r="GYE70" s="2"/>
      <c r="GYF70" s="2"/>
      <c r="GYG70" s="2"/>
      <c r="GYH70" s="2"/>
      <c r="GYI70" s="2"/>
      <c r="GYJ70" s="2"/>
      <c r="GYK70" s="2"/>
      <c r="GYL70" s="2"/>
      <c r="GYM70" s="2"/>
      <c r="GYN70" s="2"/>
      <c r="GYO70" s="2"/>
      <c r="GYP70" s="2"/>
      <c r="GYQ70" s="2"/>
      <c r="GYR70" s="2"/>
      <c r="GYS70" s="2"/>
      <c r="GYT70" s="2"/>
      <c r="GYU70" s="2"/>
      <c r="GYV70" s="2"/>
      <c r="GYW70" s="2"/>
      <c r="GYX70" s="2"/>
      <c r="GYY70" s="2"/>
      <c r="GYZ70" s="2"/>
      <c r="GZA70" s="2"/>
      <c r="GZB70" s="2"/>
      <c r="GZC70" s="2"/>
      <c r="GZD70" s="2"/>
      <c r="GZE70" s="2"/>
      <c r="GZF70" s="2"/>
      <c r="GZG70" s="2"/>
      <c r="GZH70" s="2"/>
      <c r="GZI70" s="2"/>
      <c r="GZJ70" s="2"/>
      <c r="GZK70" s="2"/>
      <c r="GZL70" s="2"/>
      <c r="GZM70" s="2"/>
      <c r="GZN70" s="2"/>
      <c r="GZO70" s="2"/>
      <c r="GZP70" s="2"/>
      <c r="GZQ70" s="2"/>
      <c r="GZR70" s="2"/>
      <c r="GZS70" s="2"/>
      <c r="GZT70" s="2"/>
      <c r="GZU70" s="2"/>
      <c r="GZV70" s="2"/>
      <c r="GZW70" s="2"/>
      <c r="GZX70" s="2"/>
      <c r="GZY70" s="2"/>
      <c r="GZZ70" s="2"/>
      <c r="HAA70" s="2"/>
      <c r="HAB70" s="2"/>
      <c r="HAC70" s="2"/>
      <c r="HAD70" s="2"/>
      <c r="HAE70" s="2"/>
      <c r="HAF70" s="2"/>
      <c r="HAG70" s="2"/>
      <c r="HAH70" s="2"/>
      <c r="HAI70" s="2"/>
      <c r="HAJ70" s="2"/>
      <c r="HAK70" s="2"/>
      <c r="HAL70" s="2"/>
      <c r="HAM70" s="2"/>
      <c r="HAN70" s="2"/>
      <c r="HAO70" s="2"/>
      <c r="HAP70" s="2"/>
      <c r="HAQ70" s="2"/>
      <c r="HAR70" s="2"/>
      <c r="HAS70" s="2"/>
      <c r="HAT70" s="2"/>
      <c r="HAU70" s="2"/>
      <c r="HAV70" s="2"/>
      <c r="HAW70" s="2"/>
      <c r="HAX70" s="2"/>
      <c r="HAY70" s="2"/>
      <c r="HAZ70" s="2"/>
      <c r="HBA70" s="2"/>
      <c r="HBB70" s="2"/>
      <c r="HBC70" s="2"/>
      <c r="HBD70" s="2"/>
      <c r="HBE70" s="2"/>
      <c r="HBF70" s="2"/>
      <c r="HBG70" s="2"/>
      <c r="HBH70" s="2"/>
      <c r="HBI70" s="2"/>
      <c r="HBJ70" s="2"/>
      <c r="HBK70" s="2"/>
      <c r="HBL70" s="2"/>
      <c r="HBM70" s="2"/>
      <c r="HBN70" s="2"/>
      <c r="HBO70" s="2"/>
      <c r="HBP70" s="2"/>
      <c r="HBQ70" s="2"/>
      <c r="HBR70" s="2"/>
      <c r="HBS70" s="2"/>
      <c r="HBT70" s="2"/>
      <c r="HBU70" s="2"/>
      <c r="HBV70" s="2"/>
      <c r="HBW70" s="2"/>
      <c r="HBX70" s="2"/>
      <c r="HBY70" s="2"/>
      <c r="HBZ70" s="2"/>
      <c r="HCA70" s="2"/>
      <c r="HCB70" s="2"/>
      <c r="HCC70" s="2"/>
      <c r="HCD70" s="2"/>
      <c r="HCE70" s="2"/>
      <c r="HCF70" s="2"/>
      <c r="HCG70" s="2"/>
      <c r="HCH70" s="2"/>
      <c r="HCI70" s="2"/>
      <c r="HCJ70" s="2"/>
      <c r="HCK70" s="2"/>
      <c r="HCL70" s="2"/>
      <c r="HCM70" s="2"/>
      <c r="HCN70" s="2"/>
      <c r="HCO70" s="2"/>
      <c r="HCP70" s="2"/>
      <c r="HCQ70" s="2"/>
      <c r="HCR70" s="2"/>
      <c r="HCS70" s="2"/>
      <c r="HCT70" s="2"/>
      <c r="HCU70" s="2"/>
      <c r="HCV70" s="2"/>
      <c r="HCW70" s="2"/>
      <c r="HCX70" s="2"/>
      <c r="HCY70" s="2"/>
      <c r="HCZ70" s="2"/>
      <c r="HDA70" s="2"/>
      <c r="HDB70" s="2"/>
      <c r="HDC70" s="2"/>
      <c r="HDD70" s="2"/>
      <c r="HDE70" s="2"/>
      <c r="HDF70" s="2"/>
      <c r="HDG70" s="2"/>
      <c r="HDH70" s="2"/>
      <c r="HDI70" s="2"/>
      <c r="HDJ70" s="2"/>
      <c r="HDK70" s="2"/>
      <c r="HDL70" s="2"/>
      <c r="HDM70" s="2"/>
      <c r="HDN70" s="2"/>
      <c r="HDO70" s="2"/>
      <c r="HDP70" s="2"/>
      <c r="HDQ70" s="2"/>
      <c r="HDR70" s="2"/>
      <c r="HDS70" s="2"/>
      <c r="HDT70" s="2"/>
      <c r="HDU70" s="2"/>
      <c r="HDV70" s="2"/>
      <c r="HDW70" s="2"/>
      <c r="HDX70" s="2"/>
      <c r="HDY70" s="2"/>
      <c r="HDZ70" s="2"/>
      <c r="HEA70" s="2"/>
      <c r="HEB70" s="2"/>
      <c r="HEC70" s="2"/>
      <c r="HED70" s="2"/>
      <c r="HEE70" s="2"/>
      <c r="HEF70" s="2"/>
      <c r="HEG70" s="2"/>
      <c r="HEH70" s="2"/>
      <c r="HEI70" s="2"/>
      <c r="HEJ70" s="2"/>
      <c r="HEK70" s="2"/>
      <c r="HEL70" s="2"/>
      <c r="HEM70" s="2"/>
      <c r="HEN70" s="2"/>
      <c r="HEO70" s="2"/>
      <c r="HEP70" s="2"/>
      <c r="HEQ70" s="2"/>
      <c r="HER70" s="2"/>
      <c r="HES70" s="2"/>
      <c r="HET70" s="2"/>
      <c r="HEU70" s="2"/>
      <c r="HEV70" s="2"/>
      <c r="HEW70" s="2"/>
      <c r="HEX70" s="2"/>
      <c r="HEY70" s="2"/>
      <c r="HEZ70" s="2"/>
      <c r="HFA70" s="2"/>
      <c r="HFB70" s="2"/>
      <c r="HFC70" s="2"/>
      <c r="HFD70" s="2"/>
      <c r="HFE70" s="2"/>
      <c r="HFF70" s="2"/>
      <c r="HFG70" s="2"/>
      <c r="HFH70" s="2"/>
      <c r="HFI70" s="2"/>
      <c r="HFJ70" s="2"/>
      <c r="HFK70" s="2"/>
      <c r="HFL70" s="2"/>
      <c r="HFM70" s="2"/>
      <c r="HFN70" s="2"/>
      <c r="HFO70" s="2"/>
      <c r="HFP70" s="2"/>
      <c r="HFQ70" s="2"/>
      <c r="HFR70" s="2"/>
      <c r="HFS70" s="2"/>
      <c r="HFT70" s="2"/>
      <c r="HFU70" s="2"/>
      <c r="HFV70" s="2"/>
      <c r="HFW70" s="2"/>
      <c r="HFX70" s="2"/>
      <c r="HFY70" s="2"/>
      <c r="HFZ70" s="2"/>
      <c r="HGA70" s="2"/>
      <c r="HGB70" s="2"/>
      <c r="HGC70" s="2"/>
      <c r="HGD70" s="2"/>
      <c r="HGE70" s="2"/>
      <c r="HGF70" s="2"/>
      <c r="HGG70" s="2"/>
      <c r="HGH70" s="2"/>
      <c r="HGI70" s="2"/>
      <c r="HGJ70" s="2"/>
      <c r="HGK70" s="2"/>
      <c r="HGL70" s="2"/>
      <c r="HGM70" s="2"/>
      <c r="HGN70" s="2"/>
      <c r="HGO70" s="2"/>
      <c r="HGP70" s="2"/>
      <c r="HGQ70" s="2"/>
      <c r="HGR70" s="2"/>
      <c r="HGS70" s="2"/>
      <c r="HGT70" s="2"/>
      <c r="HGU70" s="2"/>
      <c r="HGV70" s="2"/>
      <c r="HGW70" s="2"/>
      <c r="HGX70" s="2"/>
      <c r="HGY70" s="2"/>
      <c r="HGZ70" s="2"/>
      <c r="HHA70" s="2"/>
      <c r="HHB70" s="2"/>
      <c r="HHC70" s="2"/>
      <c r="HHD70" s="2"/>
      <c r="HHE70" s="2"/>
      <c r="HHF70" s="2"/>
      <c r="HHG70" s="2"/>
      <c r="HHH70" s="2"/>
      <c r="HHI70" s="2"/>
      <c r="HHJ70" s="2"/>
      <c r="HHK70" s="2"/>
      <c r="HHL70" s="2"/>
      <c r="HHM70" s="2"/>
      <c r="HHN70" s="2"/>
      <c r="HHO70" s="2"/>
      <c r="HHP70" s="2"/>
      <c r="HHQ70" s="2"/>
      <c r="HHR70" s="2"/>
      <c r="HHS70" s="2"/>
      <c r="HHT70" s="2"/>
      <c r="HHU70" s="2"/>
      <c r="HHV70" s="2"/>
      <c r="HHW70" s="2"/>
      <c r="HHX70" s="2"/>
      <c r="HHY70" s="2"/>
      <c r="HHZ70" s="2"/>
      <c r="HIA70" s="2"/>
      <c r="HIB70" s="2"/>
      <c r="HIC70" s="2"/>
      <c r="HID70" s="2"/>
      <c r="HIE70" s="2"/>
      <c r="HIF70" s="2"/>
      <c r="HIG70" s="2"/>
      <c r="HIH70" s="2"/>
      <c r="HII70" s="2"/>
      <c r="HIJ70" s="2"/>
      <c r="HIK70" s="2"/>
      <c r="HIL70" s="2"/>
      <c r="HIM70" s="2"/>
      <c r="HIN70" s="2"/>
      <c r="HIO70" s="2"/>
      <c r="HIP70" s="2"/>
      <c r="HIQ70" s="2"/>
      <c r="HIR70" s="2"/>
      <c r="HIS70" s="2"/>
      <c r="HIT70" s="2"/>
      <c r="HIU70" s="2"/>
      <c r="HIV70" s="2"/>
      <c r="HIW70" s="2"/>
      <c r="HIX70" s="2"/>
      <c r="HIY70" s="2"/>
      <c r="HIZ70" s="2"/>
      <c r="HJA70" s="2"/>
      <c r="HJB70" s="2"/>
      <c r="HJC70" s="2"/>
      <c r="HJD70" s="2"/>
      <c r="HJE70" s="2"/>
      <c r="HJF70" s="2"/>
      <c r="HJG70" s="2"/>
      <c r="HJH70" s="2"/>
      <c r="HJI70" s="2"/>
      <c r="HJJ70" s="2"/>
      <c r="HJK70" s="2"/>
      <c r="HJL70" s="2"/>
      <c r="HJM70" s="2"/>
      <c r="HJN70" s="2"/>
      <c r="HJO70" s="2"/>
      <c r="HJP70" s="2"/>
      <c r="HJQ70" s="2"/>
      <c r="HJR70" s="2"/>
      <c r="HJS70" s="2"/>
      <c r="HJT70" s="2"/>
      <c r="HJU70" s="2"/>
      <c r="HJV70" s="2"/>
      <c r="HJW70" s="2"/>
      <c r="HJX70" s="2"/>
      <c r="HJY70" s="2"/>
      <c r="HJZ70" s="2"/>
      <c r="HKA70" s="2"/>
      <c r="HKB70" s="2"/>
      <c r="HKC70" s="2"/>
      <c r="HKD70" s="2"/>
      <c r="HKE70" s="2"/>
      <c r="HKF70" s="2"/>
      <c r="HKG70" s="2"/>
      <c r="HKH70" s="2"/>
      <c r="HKI70" s="2"/>
      <c r="HKJ70" s="2"/>
      <c r="HKK70" s="2"/>
      <c r="HKL70" s="2"/>
      <c r="HKM70" s="2"/>
      <c r="HKN70" s="2"/>
      <c r="HKO70" s="2"/>
      <c r="HKP70" s="2"/>
      <c r="HKQ70" s="2"/>
      <c r="HKR70" s="2"/>
      <c r="HKS70" s="2"/>
      <c r="HKT70" s="2"/>
      <c r="HKU70" s="2"/>
      <c r="HKV70" s="2"/>
      <c r="HKW70" s="2"/>
      <c r="HKX70" s="2"/>
      <c r="HKY70" s="2"/>
      <c r="HKZ70" s="2"/>
      <c r="HLA70" s="2"/>
      <c r="HLB70" s="2"/>
      <c r="HLC70" s="2"/>
      <c r="HLD70" s="2"/>
      <c r="HLE70" s="2"/>
      <c r="HLF70" s="2"/>
      <c r="HLG70" s="2"/>
      <c r="HLH70" s="2"/>
      <c r="HLI70" s="2"/>
      <c r="HLJ70" s="2"/>
      <c r="HLK70" s="2"/>
      <c r="HLL70" s="2"/>
      <c r="HLM70" s="2"/>
      <c r="HLN70" s="2"/>
      <c r="HLO70" s="2"/>
      <c r="HLP70" s="2"/>
      <c r="HLQ70" s="2"/>
      <c r="HLR70" s="2"/>
      <c r="HLS70" s="2"/>
      <c r="HLT70" s="2"/>
      <c r="HLU70" s="2"/>
      <c r="HLV70" s="2"/>
      <c r="HLW70" s="2"/>
      <c r="HLX70" s="2"/>
      <c r="HLY70" s="2"/>
      <c r="HLZ70" s="2"/>
      <c r="HMA70" s="2"/>
      <c r="HMB70" s="2"/>
      <c r="HMC70" s="2"/>
      <c r="HMD70" s="2"/>
      <c r="HME70" s="2"/>
      <c r="HMF70" s="2"/>
      <c r="HMG70" s="2"/>
      <c r="HMH70" s="2"/>
      <c r="HMI70" s="2"/>
      <c r="HMJ70" s="2"/>
      <c r="HMK70" s="2"/>
      <c r="HML70" s="2"/>
      <c r="HMM70" s="2"/>
      <c r="HMN70" s="2"/>
      <c r="HMO70" s="2"/>
      <c r="HMP70" s="2"/>
      <c r="HMQ70" s="2"/>
      <c r="HMR70" s="2"/>
      <c r="HMS70" s="2"/>
      <c r="HMT70" s="2"/>
      <c r="HMU70" s="2"/>
      <c r="HMV70" s="2"/>
      <c r="HMW70" s="2"/>
      <c r="HMX70" s="2"/>
      <c r="HMY70" s="2"/>
      <c r="HMZ70" s="2"/>
      <c r="HNA70" s="2"/>
      <c r="HNB70" s="2"/>
      <c r="HNC70" s="2"/>
      <c r="HND70" s="2"/>
      <c r="HNE70" s="2"/>
      <c r="HNF70" s="2"/>
      <c r="HNG70" s="2"/>
      <c r="HNH70" s="2"/>
      <c r="HNI70" s="2"/>
      <c r="HNJ70" s="2"/>
      <c r="HNK70" s="2"/>
      <c r="HNL70" s="2"/>
      <c r="HNM70" s="2"/>
      <c r="HNN70" s="2"/>
      <c r="HNO70" s="2"/>
      <c r="HNP70" s="2"/>
      <c r="HNQ70" s="2"/>
      <c r="HNR70" s="2"/>
      <c r="HNS70" s="2"/>
      <c r="HNT70" s="2"/>
      <c r="HNU70" s="2"/>
      <c r="HNV70" s="2"/>
      <c r="HNW70" s="2"/>
      <c r="HNX70" s="2"/>
      <c r="HNY70" s="2"/>
      <c r="HNZ70" s="2"/>
      <c r="HOA70" s="2"/>
      <c r="HOB70" s="2"/>
      <c r="HOC70" s="2"/>
      <c r="HOD70" s="2"/>
      <c r="HOE70" s="2"/>
      <c r="HOF70" s="2"/>
      <c r="HOG70" s="2"/>
      <c r="HOH70" s="2"/>
      <c r="HOI70" s="2"/>
      <c r="HOJ70" s="2"/>
      <c r="HOK70" s="2"/>
      <c r="HOL70" s="2"/>
      <c r="HOM70" s="2"/>
      <c r="HON70" s="2"/>
      <c r="HOO70" s="2"/>
      <c r="HOP70" s="2"/>
      <c r="HOQ70" s="2"/>
      <c r="HOR70" s="2"/>
      <c r="HOS70" s="2"/>
      <c r="HOT70" s="2"/>
      <c r="HOU70" s="2"/>
      <c r="HOV70" s="2"/>
      <c r="HOW70" s="2"/>
      <c r="HOX70" s="2"/>
      <c r="HOY70" s="2"/>
      <c r="HOZ70" s="2"/>
      <c r="HPA70" s="2"/>
      <c r="HPB70" s="2"/>
      <c r="HPC70" s="2"/>
      <c r="HPD70" s="2"/>
      <c r="HPE70" s="2"/>
      <c r="HPF70" s="2"/>
      <c r="HPG70" s="2"/>
      <c r="HPH70" s="2"/>
      <c r="HPI70" s="2"/>
      <c r="HPJ70" s="2"/>
      <c r="HPK70" s="2"/>
      <c r="HPL70" s="2"/>
      <c r="HPM70" s="2"/>
      <c r="HPN70" s="2"/>
      <c r="HPO70" s="2"/>
      <c r="HPP70" s="2"/>
      <c r="HPQ70" s="2"/>
      <c r="HPR70" s="2"/>
      <c r="HPS70" s="2"/>
      <c r="HPT70" s="2"/>
      <c r="HPU70" s="2"/>
      <c r="HPV70" s="2"/>
      <c r="HPW70" s="2"/>
      <c r="HPX70" s="2"/>
      <c r="HPY70" s="2"/>
      <c r="HPZ70" s="2"/>
      <c r="HQA70" s="2"/>
      <c r="HQB70" s="2"/>
      <c r="HQC70" s="2"/>
      <c r="HQD70" s="2"/>
      <c r="HQE70" s="2"/>
      <c r="HQF70" s="2"/>
      <c r="HQG70" s="2"/>
      <c r="HQH70" s="2"/>
      <c r="HQI70" s="2"/>
      <c r="HQJ70" s="2"/>
      <c r="HQK70" s="2"/>
      <c r="HQL70" s="2"/>
      <c r="HQM70" s="2"/>
      <c r="HQN70" s="2"/>
      <c r="HQO70" s="2"/>
      <c r="HQP70" s="2"/>
      <c r="HQQ70" s="2"/>
      <c r="HQR70" s="2"/>
      <c r="HQS70" s="2"/>
      <c r="HQT70" s="2"/>
      <c r="HQU70" s="2"/>
      <c r="HQV70" s="2"/>
      <c r="HQW70" s="2"/>
      <c r="HQX70" s="2"/>
      <c r="HQY70" s="2"/>
      <c r="HQZ70" s="2"/>
      <c r="HRA70" s="2"/>
      <c r="HRB70" s="2"/>
      <c r="HRC70" s="2"/>
      <c r="HRD70" s="2"/>
      <c r="HRE70" s="2"/>
      <c r="HRF70" s="2"/>
      <c r="HRG70" s="2"/>
      <c r="HRH70" s="2"/>
      <c r="HRI70" s="2"/>
      <c r="HRJ70" s="2"/>
      <c r="HRK70" s="2"/>
      <c r="HRL70" s="2"/>
      <c r="HRM70" s="2"/>
      <c r="HRN70" s="2"/>
      <c r="HRO70" s="2"/>
      <c r="HRP70" s="2"/>
      <c r="HRQ70" s="2"/>
      <c r="HRR70" s="2"/>
      <c r="HRS70" s="2"/>
      <c r="HRT70" s="2"/>
      <c r="HRU70" s="2"/>
      <c r="HRV70" s="2"/>
      <c r="HRW70" s="2"/>
      <c r="HRX70" s="2"/>
      <c r="HRY70" s="2"/>
      <c r="HRZ70" s="2"/>
      <c r="HSA70" s="2"/>
      <c r="HSB70" s="2"/>
      <c r="HSC70" s="2"/>
      <c r="HSD70" s="2"/>
      <c r="HSE70" s="2"/>
      <c r="HSF70" s="2"/>
      <c r="HSG70" s="2"/>
      <c r="HSH70" s="2"/>
      <c r="HSI70" s="2"/>
      <c r="HSJ70" s="2"/>
      <c r="HSK70" s="2"/>
      <c r="HSL70" s="2"/>
      <c r="HSM70" s="2"/>
      <c r="HSN70" s="2"/>
      <c r="HSO70" s="2"/>
      <c r="HSP70" s="2"/>
      <c r="HSQ70" s="2"/>
      <c r="HSR70" s="2"/>
      <c r="HSS70" s="2"/>
      <c r="HST70" s="2"/>
      <c r="HSU70" s="2"/>
      <c r="HSV70" s="2"/>
      <c r="HSW70" s="2"/>
      <c r="HSX70" s="2"/>
      <c r="HSY70" s="2"/>
      <c r="HSZ70" s="2"/>
      <c r="HTA70" s="2"/>
      <c r="HTB70" s="2"/>
      <c r="HTC70" s="2"/>
      <c r="HTD70" s="2"/>
      <c r="HTE70" s="2"/>
      <c r="HTF70" s="2"/>
      <c r="HTG70" s="2"/>
      <c r="HTH70" s="2"/>
      <c r="HTI70" s="2"/>
      <c r="HTJ70" s="2"/>
      <c r="HTK70" s="2"/>
      <c r="HTL70" s="2"/>
      <c r="HTM70" s="2"/>
      <c r="HTN70" s="2"/>
      <c r="HTO70" s="2"/>
      <c r="HTP70" s="2"/>
      <c r="HTQ70" s="2"/>
      <c r="HTR70" s="2"/>
      <c r="HTS70" s="2"/>
      <c r="HTT70" s="2"/>
      <c r="HTU70" s="2"/>
      <c r="HTV70" s="2"/>
      <c r="HTW70" s="2"/>
      <c r="HTX70" s="2"/>
      <c r="HTY70" s="2"/>
      <c r="HTZ70" s="2"/>
      <c r="HUA70" s="2"/>
      <c r="HUB70" s="2"/>
      <c r="HUC70" s="2"/>
      <c r="HUD70" s="2"/>
      <c r="HUE70" s="2"/>
      <c r="HUF70" s="2"/>
      <c r="HUG70" s="2"/>
      <c r="HUH70" s="2"/>
      <c r="HUI70" s="2"/>
      <c r="HUJ70" s="2"/>
      <c r="HUK70" s="2"/>
      <c r="HUL70" s="2"/>
      <c r="HUM70" s="2"/>
      <c r="HUN70" s="2"/>
      <c r="HUO70" s="2"/>
      <c r="HUP70" s="2"/>
      <c r="HUQ70" s="2"/>
      <c r="HUR70" s="2"/>
      <c r="HUS70" s="2"/>
      <c r="HUT70" s="2"/>
      <c r="HUU70" s="2"/>
      <c r="HUV70" s="2"/>
      <c r="HUW70" s="2"/>
      <c r="HUX70" s="2"/>
      <c r="HUY70" s="2"/>
      <c r="HUZ70" s="2"/>
      <c r="HVA70" s="2"/>
      <c r="HVB70" s="2"/>
      <c r="HVC70" s="2"/>
      <c r="HVD70" s="2"/>
      <c r="HVE70" s="2"/>
      <c r="HVF70" s="2"/>
      <c r="HVG70" s="2"/>
      <c r="HVH70" s="2"/>
      <c r="HVI70" s="2"/>
      <c r="HVJ70" s="2"/>
      <c r="HVK70" s="2"/>
      <c r="HVL70" s="2"/>
      <c r="HVM70" s="2"/>
      <c r="HVN70" s="2"/>
      <c r="HVO70" s="2"/>
      <c r="HVP70" s="2"/>
      <c r="HVQ70" s="2"/>
      <c r="HVR70" s="2"/>
      <c r="HVS70" s="2"/>
      <c r="HVT70" s="2"/>
      <c r="HVU70" s="2"/>
      <c r="HVV70" s="2"/>
      <c r="HVW70" s="2"/>
      <c r="HVX70" s="2"/>
      <c r="HVY70" s="2"/>
      <c r="HVZ70" s="2"/>
      <c r="HWA70" s="2"/>
      <c r="HWB70" s="2"/>
      <c r="HWC70" s="2"/>
      <c r="HWD70" s="2"/>
      <c r="HWE70" s="2"/>
      <c r="HWF70" s="2"/>
      <c r="HWG70" s="2"/>
      <c r="HWH70" s="2"/>
      <c r="HWI70" s="2"/>
      <c r="HWJ70" s="2"/>
      <c r="HWK70" s="2"/>
      <c r="HWL70" s="2"/>
      <c r="HWM70" s="2"/>
      <c r="HWN70" s="2"/>
      <c r="HWO70" s="2"/>
      <c r="HWP70" s="2"/>
      <c r="HWQ70" s="2"/>
      <c r="HWR70" s="2"/>
      <c r="HWS70" s="2"/>
      <c r="HWT70" s="2"/>
      <c r="HWU70" s="2"/>
      <c r="HWV70" s="2"/>
      <c r="HWW70" s="2"/>
      <c r="HWX70" s="2"/>
      <c r="HWY70" s="2"/>
      <c r="HWZ70" s="2"/>
      <c r="HXA70" s="2"/>
      <c r="HXB70" s="2"/>
      <c r="HXC70" s="2"/>
      <c r="HXD70" s="2"/>
      <c r="HXE70" s="2"/>
      <c r="HXF70" s="2"/>
      <c r="HXG70" s="2"/>
      <c r="HXH70" s="2"/>
      <c r="HXI70" s="2"/>
      <c r="HXJ70" s="2"/>
      <c r="HXK70" s="2"/>
      <c r="HXL70" s="2"/>
      <c r="HXM70" s="2"/>
      <c r="HXN70" s="2"/>
      <c r="HXO70" s="2"/>
      <c r="HXP70" s="2"/>
      <c r="HXQ70" s="2"/>
      <c r="HXR70" s="2"/>
      <c r="HXS70" s="2"/>
      <c r="HXT70" s="2"/>
      <c r="HXU70" s="2"/>
      <c r="HXV70" s="2"/>
      <c r="HXW70" s="2"/>
      <c r="HXX70" s="2"/>
      <c r="HXY70" s="2"/>
      <c r="HXZ70" s="2"/>
      <c r="HYA70" s="2"/>
      <c r="HYB70" s="2"/>
      <c r="HYC70" s="2"/>
      <c r="HYD70" s="2"/>
      <c r="HYE70" s="2"/>
      <c r="HYF70" s="2"/>
      <c r="HYG70" s="2"/>
      <c r="HYH70" s="2"/>
      <c r="HYI70" s="2"/>
      <c r="HYJ70" s="2"/>
      <c r="HYK70" s="2"/>
      <c r="HYL70" s="2"/>
      <c r="HYM70" s="2"/>
      <c r="HYN70" s="2"/>
      <c r="HYO70" s="2"/>
      <c r="HYP70" s="2"/>
      <c r="HYQ70" s="2"/>
      <c r="HYR70" s="2"/>
      <c r="HYS70" s="2"/>
      <c r="HYT70" s="2"/>
      <c r="HYU70" s="2"/>
      <c r="HYV70" s="2"/>
      <c r="HYW70" s="2"/>
      <c r="HYX70" s="2"/>
      <c r="HYY70" s="2"/>
      <c r="HYZ70" s="2"/>
      <c r="HZA70" s="2"/>
      <c r="HZB70" s="2"/>
      <c r="HZC70" s="2"/>
      <c r="HZD70" s="2"/>
      <c r="HZE70" s="2"/>
      <c r="HZF70" s="2"/>
      <c r="HZG70" s="2"/>
      <c r="HZH70" s="2"/>
      <c r="HZI70" s="2"/>
      <c r="HZJ70" s="2"/>
      <c r="HZK70" s="2"/>
      <c r="HZL70" s="2"/>
      <c r="HZM70" s="2"/>
      <c r="HZN70" s="2"/>
      <c r="HZO70" s="2"/>
      <c r="HZP70" s="2"/>
      <c r="HZQ70" s="2"/>
      <c r="HZR70" s="2"/>
      <c r="HZS70" s="2"/>
      <c r="HZT70" s="2"/>
      <c r="HZU70" s="2"/>
      <c r="HZV70" s="2"/>
      <c r="HZW70" s="2"/>
      <c r="HZX70" s="2"/>
      <c r="HZY70" s="2"/>
      <c r="HZZ70" s="2"/>
      <c r="IAA70" s="2"/>
      <c r="IAB70" s="2"/>
      <c r="IAC70" s="2"/>
      <c r="IAD70" s="2"/>
      <c r="IAE70" s="2"/>
      <c r="IAF70" s="2"/>
      <c r="IAG70" s="2"/>
      <c r="IAH70" s="2"/>
      <c r="IAI70" s="2"/>
      <c r="IAJ70" s="2"/>
      <c r="IAK70" s="2"/>
      <c r="IAL70" s="2"/>
      <c r="IAM70" s="2"/>
      <c r="IAN70" s="2"/>
      <c r="IAO70" s="2"/>
      <c r="IAP70" s="2"/>
      <c r="IAQ70" s="2"/>
      <c r="IAR70" s="2"/>
      <c r="IAS70" s="2"/>
      <c r="IAT70" s="2"/>
      <c r="IAU70" s="2"/>
      <c r="IAV70" s="2"/>
      <c r="IAW70" s="2"/>
      <c r="IAX70" s="2"/>
      <c r="IAY70" s="2"/>
      <c r="IAZ70" s="2"/>
      <c r="IBA70" s="2"/>
      <c r="IBB70" s="2"/>
      <c r="IBC70" s="2"/>
      <c r="IBD70" s="2"/>
      <c r="IBE70" s="2"/>
      <c r="IBF70" s="2"/>
      <c r="IBG70" s="2"/>
      <c r="IBH70" s="2"/>
      <c r="IBI70" s="2"/>
      <c r="IBJ70" s="2"/>
      <c r="IBK70" s="2"/>
      <c r="IBL70" s="2"/>
      <c r="IBM70" s="2"/>
      <c r="IBN70" s="2"/>
      <c r="IBO70" s="2"/>
      <c r="IBP70" s="2"/>
      <c r="IBQ70" s="2"/>
      <c r="IBR70" s="2"/>
      <c r="IBS70" s="2"/>
      <c r="IBT70" s="2"/>
      <c r="IBU70" s="2"/>
      <c r="IBV70" s="2"/>
      <c r="IBW70" s="2"/>
      <c r="IBX70" s="2"/>
      <c r="IBY70" s="2"/>
      <c r="IBZ70" s="2"/>
      <c r="ICA70" s="2"/>
      <c r="ICB70" s="2"/>
      <c r="ICC70" s="2"/>
      <c r="ICD70" s="2"/>
      <c r="ICE70" s="2"/>
      <c r="ICF70" s="2"/>
      <c r="ICG70" s="2"/>
      <c r="ICH70" s="2"/>
      <c r="ICI70" s="2"/>
      <c r="ICJ70" s="2"/>
      <c r="ICK70" s="2"/>
      <c r="ICL70" s="2"/>
      <c r="ICM70" s="2"/>
      <c r="ICN70" s="2"/>
      <c r="ICO70" s="2"/>
      <c r="ICP70" s="2"/>
      <c r="ICQ70" s="2"/>
      <c r="ICR70" s="2"/>
      <c r="ICS70" s="2"/>
      <c r="ICT70" s="2"/>
      <c r="ICU70" s="2"/>
      <c r="ICV70" s="2"/>
      <c r="ICW70" s="2"/>
      <c r="ICX70" s="2"/>
      <c r="ICY70" s="2"/>
      <c r="ICZ70" s="2"/>
      <c r="IDA70" s="2"/>
      <c r="IDB70" s="2"/>
      <c r="IDC70" s="2"/>
      <c r="IDD70" s="2"/>
      <c r="IDE70" s="2"/>
      <c r="IDF70" s="2"/>
      <c r="IDG70" s="2"/>
      <c r="IDH70" s="2"/>
      <c r="IDI70" s="2"/>
      <c r="IDJ70" s="2"/>
      <c r="IDK70" s="2"/>
      <c r="IDL70" s="2"/>
      <c r="IDM70" s="2"/>
      <c r="IDN70" s="2"/>
      <c r="IDO70" s="2"/>
      <c r="IDP70" s="2"/>
      <c r="IDQ70" s="2"/>
      <c r="IDR70" s="2"/>
      <c r="IDS70" s="2"/>
      <c r="IDT70" s="2"/>
      <c r="IDU70" s="2"/>
      <c r="IDV70" s="2"/>
      <c r="IDW70" s="2"/>
      <c r="IDX70" s="2"/>
      <c r="IDY70" s="2"/>
      <c r="IDZ70" s="2"/>
      <c r="IEA70" s="2"/>
      <c r="IEB70" s="2"/>
      <c r="IEC70" s="2"/>
      <c r="IED70" s="2"/>
      <c r="IEE70" s="2"/>
      <c r="IEF70" s="2"/>
      <c r="IEG70" s="2"/>
      <c r="IEH70" s="2"/>
      <c r="IEI70" s="2"/>
      <c r="IEJ70" s="2"/>
      <c r="IEK70" s="2"/>
      <c r="IEL70" s="2"/>
      <c r="IEM70" s="2"/>
      <c r="IEN70" s="2"/>
      <c r="IEO70" s="2"/>
      <c r="IEP70" s="2"/>
      <c r="IEQ70" s="2"/>
      <c r="IER70" s="2"/>
      <c r="IES70" s="2"/>
      <c r="IET70" s="2"/>
      <c r="IEU70" s="2"/>
      <c r="IEV70" s="2"/>
      <c r="IEW70" s="2"/>
      <c r="IEX70" s="2"/>
      <c r="IEY70" s="2"/>
      <c r="IEZ70" s="2"/>
      <c r="IFA70" s="2"/>
      <c r="IFB70" s="2"/>
      <c r="IFC70" s="2"/>
      <c r="IFD70" s="2"/>
      <c r="IFE70" s="2"/>
      <c r="IFF70" s="2"/>
      <c r="IFG70" s="2"/>
      <c r="IFH70" s="2"/>
      <c r="IFI70" s="2"/>
      <c r="IFJ70" s="2"/>
      <c r="IFK70" s="2"/>
      <c r="IFL70" s="2"/>
      <c r="IFM70" s="2"/>
      <c r="IFN70" s="2"/>
      <c r="IFO70" s="2"/>
      <c r="IFP70" s="2"/>
      <c r="IFQ70" s="2"/>
      <c r="IFR70" s="2"/>
      <c r="IFS70" s="2"/>
      <c r="IFT70" s="2"/>
      <c r="IFU70" s="2"/>
      <c r="IFV70" s="2"/>
      <c r="IFW70" s="2"/>
      <c r="IFX70" s="2"/>
      <c r="IFY70" s="2"/>
      <c r="IFZ70" s="2"/>
      <c r="IGA70" s="2"/>
      <c r="IGB70" s="2"/>
      <c r="IGC70" s="2"/>
      <c r="IGD70" s="2"/>
      <c r="IGE70" s="2"/>
      <c r="IGF70" s="2"/>
      <c r="IGG70" s="2"/>
      <c r="IGH70" s="2"/>
      <c r="IGI70" s="2"/>
      <c r="IGJ70" s="2"/>
      <c r="IGK70" s="2"/>
      <c r="IGL70" s="2"/>
      <c r="IGM70" s="2"/>
      <c r="IGN70" s="2"/>
      <c r="IGO70" s="2"/>
      <c r="IGP70" s="2"/>
      <c r="IGQ70" s="2"/>
      <c r="IGR70" s="2"/>
      <c r="IGS70" s="2"/>
      <c r="IGT70" s="2"/>
      <c r="IGU70" s="2"/>
      <c r="IGV70" s="2"/>
      <c r="IGW70" s="2"/>
      <c r="IGX70" s="2"/>
      <c r="IGY70" s="2"/>
      <c r="IGZ70" s="2"/>
      <c r="IHA70" s="2"/>
      <c r="IHB70" s="2"/>
      <c r="IHC70" s="2"/>
      <c r="IHD70" s="2"/>
      <c r="IHE70" s="2"/>
      <c r="IHF70" s="2"/>
      <c r="IHG70" s="2"/>
      <c r="IHH70" s="2"/>
      <c r="IHI70" s="2"/>
      <c r="IHJ70" s="2"/>
      <c r="IHK70" s="2"/>
      <c r="IHL70" s="2"/>
      <c r="IHM70" s="2"/>
      <c r="IHN70" s="2"/>
      <c r="IHO70" s="2"/>
      <c r="IHP70" s="2"/>
      <c r="IHQ70" s="2"/>
      <c r="IHR70" s="2"/>
      <c r="IHS70" s="2"/>
      <c r="IHT70" s="2"/>
      <c r="IHU70" s="2"/>
      <c r="IHV70" s="2"/>
      <c r="IHW70" s="2"/>
      <c r="IHX70" s="2"/>
      <c r="IHY70" s="2"/>
      <c r="IHZ70" s="2"/>
      <c r="IIA70" s="2"/>
      <c r="IIB70" s="2"/>
      <c r="IIC70" s="2"/>
      <c r="IID70" s="2"/>
      <c r="IIE70" s="2"/>
      <c r="IIF70" s="2"/>
      <c r="IIG70" s="2"/>
      <c r="IIH70" s="2"/>
      <c r="III70" s="2"/>
      <c r="IIJ70" s="2"/>
      <c r="IIK70" s="2"/>
      <c r="IIL70" s="2"/>
      <c r="IIM70" s="2"/>
      <c r="IIN70" s="2"/>
      <c r="IIO70" s="2"/>
      <c r="IIP70" s="2"/>
      <c r="IIQ70" s="2"/>
      <c r="IIR70" s="2"/>
      <c r="IIS70" s="2"/>
      <c r="IIT70" s="2"/>
      <c r="IIU70" s="2"/>
      <c r="IIV70" s="2"/>
      <c r="IIW70" s="2"/>
      <c r="IIX70" s="2"/>
      <c r="IIY70" s="2"/>
      <c r="IIZ70" s="2"/>
      <c r="IJA70" s="2"/>
      <c r="IJB70" s="2"/>
      <c r="IJC70" s="2"/>
      <c r="IJD70" s="2"/>
      <c r="IJE70" s="2"/>
      <c r="IJF70" s="2"/>
      <c r="IJG70" s="2"/>
      <c r="IJH70" s="2"/>
      <c r="IJI70" s="2"/>
      <c r="IJJ70" s="2"/>
      <c r="IJK70" s="2"/>
      <c r="IJL70" s="2"/>
      <c r="IJM70" s="2"/>
      <c r="IJN70" s="2"/>
      <c r="IJO70" s="2"/>
      <c r="IJP70" s="2"/>
      <c r="IJQ70" s="2"/>
      <c r="IJR70" s="2"/>
      <c r="IJS70" s="2"/>
      <c r="IJT70" s="2"/>
      <c r="IJU70" s="2"/>
      <c r="IJV70" s="2"/>
      <c r="IJW70" s="2"/>
      <c r="IJX70" s="2"/>
      <c r="IJY70" s="2"/>
      <c r="IJZ70" s="2"/>
      <c r="IKA70" s="2"/>
      <c r="IKB70" s="2"/>
      <c r="IKC70" s="2"/>
      <c r="IKD70" s="2"/>
      <c r="IKE70" s="2"/>
      <c r="IKF70" s="2"/>
      <c r="IKG70" s="2"/>
      <c r="IKH70" s="2"/>
      <c r="IKI70" s="2"/>
      <c r="IKJ70" s="2"/>
      <c r="IKK70" s="2"/>
      <c r="IKL70" s="2"/>
      <c r="IKM70" s="2"/>
      <c r="IKN70" s="2"/>
      <c r="IKO70" s="2"/>
      <c r="IKP70" s="2"/>
      <c r="IKQ70" s="2"/>
      <c r="IKR70" s="2"/>
      <c r="IKS70" s="2"/>
      <c r="IKT70" s="2"/>
      <c r="IKU70" s="2"/>
      <c r="IKV70" s="2"/>
      <c r="IKW70" s="2"/>
      <c r="IKX70" s="2"/>
      <c r="IKY70" s="2"/>
      <c r="IKZ70" s="2"/>
      <c r="ILA70" s="2"/>
      <c r="ILB70" s="2"/>
      <c r="ILC70" s="2"/>
      <c r="ILD70" s="2"/>
      <c r="ILE70" s="2"/>
      <c r="ILF70" s="2"/>
      <c r="ILG70" s="2"/>
      <c r="ILH70" s="2"/>
      <c r="ILI70" s="2"/>
      <c r="ILJ70" s="2"/>
      <c r="ILK70" s="2"/>
      <c r="ILL70" s="2"/>
      <c r="ILM70" s="2"/>
      <c r="ILN70" s="2"/>
      <c r="ILO70" s="2"/>
      <c r="ILP70" s="2"/>
      <c r="ILQ70" s="2"/>
      <c r="ILR70" s="2"/>
      <c r="ILS70" s="2"/>
      <c r="ILT70" s="2"/>
      <c r="ILU70" s="2"/>
      <c r="ILV70" s="2"/>
      <c r="ILW70" s="2"/>
      <c r="ILX70" s="2"/>
      <c r="ILY70" s="2"/>
      <c r="ILZ70" s="2"/>
      <c r="IMA70" s="2"/>
      <c r="IMB70" s="2"/>
      <c r="IMC70" s="2"/>
      <c r="IMD70" s="2"/>
      <c r="IME70" s="2"/>
      <c r="IMF70" s="2"/>
      <c r="IMG70" s="2"/>
      <c r="IMH70" s="2"/>
      <c r="IMI70" s="2"/>
      <c r="IMJ70" s="2"/>
      <c r="IMK70" s="2"/>
      <c r="IML70" s="2"/>
      <c r="IMM70" s="2"/>
      <c r="IMN70" s="2"/>
      <c r="IMO70" s="2"/>
      <c r="IMP70" s="2"/>
      <c r="IMQ70" s="2"/>
      <c r="IMR70" s="2"/>
      <c r="IMS70" s="2"/>
      <c r="IMT70" s="2"/>
      <c r="IMU70" s="2"/>
      <c r="IMV70" s="2"/>
      <c r="IMW70" s="2"/>
      <c r="IMX70" s="2"/>
      <c r="IMY70" s="2"/>
      <c r="IMZ70" s="2"/>
      <c r="INA70" s="2"/>
      <c r="INB70" s="2"/>
      <c r="INC70" s="2"/>
      <c r="IND70" s="2"/>
      <c r="INE70" s="2"/>
      <c r="INF70" s="2"/>
      <c r="ING70" s="2"/>
      <c r="INH70" s="2"/>
      <c r="INI70" s="2"/>
      <c r="INJ70" s="2"/>
      <c r="INK70" s="2"/>
      <c r="INL70" s="2"/>
      <c r="INM70" s="2"/>
      <c r="INN70" s="2"/>
      <c r="INO70" s="2"/>
      <c r="INP70" s="2"/>
      <c r="INQ70" s="2"/>
      <c r="INR70" s="2"/>
      <c r="INS70" s="2"/>
      <c r="INT70" s="2"/>
      <c r="INU70" s="2"/>
      <c r="INV70" s="2"/>
      <c r="INW70" s="2"/>
      <c r="INX70" s="2"/>
      <c r="INY70" s="2"/>
      <c r="INZ70" s="2"/>
      <c r="IOA70" s="2"/>
      <c r="IOB70" s="2"/>
      <c r="IOC70" s="2"/>
      <c r="IOD70" s="2"/>
      <c r="IOE70" s="2"/>
      <c r="IOF70" s="2"/>
      <c r="IOG70" s="2"/>
      <c r="IOH70" s="2"/>
      <c r="IOI70" s="2"/>
      <c r="IOJ70" s="2"/>
      <c r="IOK70" s="2"/>
      <c r="IOL70" s="2"/>
      <c r="IOM70" s="2"/>
      <c r="ION70" s="2"/>
      <c r="IOO70" s="2"/>
      <c r="IOP70" s="2"/>
      <c r="IOQ70" s="2"/>
      <c r="IOR70" s="2"/>
      <c r="IOS70" s="2"/>
      <c r="IOT70" s="2"/>
      <c r="IOU70" s="2"/>
      <c r="IOV70" s="2"/>
      <c r="IOW70" s="2"/>
      <c r="IOX70" s="2"/>
      <c r="IOY70" s="2"/>
      <c r="IOZ70" s="2"/>
      <c r="IPA70" s="2"/>
      <c r="IPB70" s="2"/>
      <c r="IPC70" s="2"/>
      <c r="IPD70" s="2"/>
      <c r="IPE70" s="2"/>
      <c r="IPF70" s="2"/>
      <c r="IPG70" s="2"/>
      <c r="IPH70" s="2"/>
      <c r="IPI70" s="2"/>
      <c r="IPJ70" s="2"/>
      <c r="IPK70" s="2"/>
      <c r="IPL70" s="2"/>
      <c r="IPM70" s="2"/>
      <c r="IPN70" s="2"/>
      <c r="IPO70" s="2"/>
      <c r="IPP70" s="2"/>
      <c r="IPQ70" s="2"/>
      <c r="IPR70" s="2"/>
      <c r="IPS70" s="2"/>
      <c r="IPT70" s="2"/>
      <c r="IPU70" s="2"/>
      <c r="IPV70" s="2"/>
      <c r="IPW70" s="2"/>
      <c r="IPX70" s="2"/>
      <c r="IPY70" s="2"/>
      <c r="IPZ70" s="2"/>
      <c r="IQA70" s="2"/>
      <c r="IQB70" s="2"/>
      <c r="IQC70" s="2"/>
      <c r="IQD70" s="2"/>
      <c r="IQE70" s="2"/>
      <c r="IQF70" s="2"/>
      <c r="IQG70" s="2"/>
      <c r="IQH70" s="2"/>
      <c r="IQI70" s="2"/>
      <c r="IQJ70" s="2"/>
      <c r="IQK70" s="2"/>
      <c r="IQL70" s="2"/>
      <c r="IQM70" s="2"/>
      <c r="IQN70" s="2"/>
      <c r="IQO70" s="2"/>
      <c r="IQP70" s="2"/>
      <c r="IQQ70" s="2"/>
      <c r="IQR70" s="2"/>
      <c r="IQS70" s="2"/>
      <c r="IQT70" s="2"/>
      <c r="IQU70" s="2"/>
      <c r="IQV70" s="2"/>
      <c r="IQW70" s="2"/>
      <c r="IQX70" s="2"/>
      <c r="IQY70" s="2"/>
      <c r="IQZ70" s="2"/>
      <c r="IRA70" s="2"/>
      <c r="IRB70" s="2"/>
      <c r="IRC70" s="2"/>
      <c r="IRD70" s="2"/>
      <c r="IRE70" s="2"/>
      <c r="IRF70" s="2"/>
      <c r="IRG70" s="2"/>
      <c r="IRH70" s="2"/>
      <c r="IRI70" s="2"/>
      <c r="IRJ70" s="2"/>
      <c r="IRK70" s="2"/>
      <c r="IRL70" s="2"/>
      <c r="IRM70" s="2"/>
      <c r="IRN70" s="2"/>
      <c r="IRO70" s="2"/>
      <c r="IRP70" s="2"/>
      <c r="IRQ70" s="2"/>
      <c r="IRR70" s="2"/>
      <c r="IRS70" s="2"/>
      <c r="IRT70" s="2"/>
      <c r="IRU70" s="2"/>
      <c r="IRV70" s="2"/>
      <c r="IRW70" s="2"/>
      <c r="IRX70" s="2"/>
      <c r="IRY70" s="2"/>
      <c r="IRZ70" s="2"/>
      <c r="ISA70" s="2"/>
      <c r="ISB70" s="2"/>
      <c r="ISC70" s="2"/>
      <c r="ISD70" s="2"/>
      <c r="ISE70" s="2"/>
      <c r="ISF70" s="2"/>
      <c r="ISG70" s="2"/>
      <c r="ISH70" s="2"/>
      <c r="ISI70" s="2"/>
      <c r="ISJ70" s="2"/>
      <c r="ISK70" s="2"/>
      <c r="ISL70" s="2"/>
      <c r="ISM70" s="2"/>
      <c r="ISN70" s="2"/>
      <c r="ISO70" s="2"/>
      <c r="ISP70" s="2"/>
      <c r="ISQ70" s="2"/>
      <c r="ISR70" s="2"/>
      <c r="ISS70" s="2"/>
      <c r="IST70" s="2"/>
      <c r="ISU70" s="2"/>
      <c r="ISV70" s="2"/>
      <c r="ISW70" s="2"/>
      <c r="ISX70" s="2"/>
      <c r="ISY70" s="2"/>
      <c r="ISZ70" s="2"/>
      <c r="ITA70" s="2"/>
      <c r="ITB70" s="2"/>
      <c r="ITC70" s="2"/>
      <c r="ITD70" s="2"/>
      <c r="ITE70" s="2"/>
      <c r="ITF70" s="2"/>
      <c r="ITG70" s="2"/>
      <c r="ITH70" s="2"/>
      <c r="ITI70" s="2"/>
      <c r="ITJ70" s="2"/>
      <c r="ITK70" s="2"/>
      <c r="ITL70" s="2"/>
      <c r="ITM70" s="2"/>
      <c r="ITN70" s="2"/>
      <c r="ITO70" s="2"/>
      <c r="ITP70" s="2"/>
      <c r="ITQ70" s="2"/>
      <c r="ITR70" s="2"/>
      <c r="ITS70" s="2"/>
      <c r="ITT70" s="2"/>
      <c r="ITU70" s="2"/>
      <c r="ITV70" s="2"/>
      <c r="ITW70" s="2"/>
      <c r="ITX70" s="2"/>
      <c r="ITY70" s="2"/>
      <c r="ITZ70" s="2"/>
      <c r="IUA70" s="2"/>
      <c r="IUB70" s="2"/>
      <c r="IUC70" s="2"/>
      <c r="IUD70" s="2"/>
      <c r="IUE70" s="2"/>
      <c r="IUF70" s="2"/>
      <c r="IUG70" s="2"/>
      <c r="IUH70" s="2"/>
      <c r="IUI70" s="2"/>
      <c r="IUJ70" s="2"/>
      <c r="IUK70" s="2"/>
      <c r="IUL70" s="2"/>
      <c r="IUM70" s="2"/>
      <c r="IUN70" s="2"/>
      <c r="IUO70" s="2"/>
      <c r="IUP70" s="2"/>
      <c r="IUQ70" s="2"/>
      <c r="IUR70" s="2"/>
      <c r="IUS70" s="2"/>
      <c r="IUT70" s="2"/>
      <c r="IUU70" s="2"/>
      <c r="IUV70" s="2"/>
      <c r="IUW70" s="2"/>
      <c r="IUX70" s="2"/>
      <c r="IUY70" s="2"/>
      <c r="IUZ70" s="2"/>
      <c r="IVA70" s="2"/>
      <c r="IVB70" s="2"/>
      <c r="IVC70" s="2"/>
      <c r="IVD70" s="2"/>
      <c r="IVE70" s="2"/>
      <c r="IVF70" s="2"/>
      <c r="IVG70" s="2"/>
      <c r="IVH70" s="2"/>
      <c r="IVI70" s="2"/>
      <c r="IVJ70" s="2"/>
      <c r="IVK70" s="2"/>
      <c r="IVL70" s="2"/>
      <c r="IVM70" s="2"/>
      <c r="IVN70" s="2"/>
      <c r="IVO70" s="2"/>
      <c r="IVP70" s="2"/>
      <c r="IVQ70" s="2"/>
      <c r="IVR70" s="2"/>
      <c r="IVS70" s="2"/>
      <c r="IVT70" s="2"/>
      <c r="IVU70" s="2"/>
      <c r="IVV70" s="2"/>
      <c r="IVW70" s="2"/>
      <c r="IVX70" s="2"/>
      <c r="IVY70" s="2"/>
      <c r="IVZ70" s="2"/>
      <c r="IWA70" s="2"/>
      <c r="IWB70" s="2"/>
      <c r="IWC70" s="2"/>
      <c r="IWD70" s="2"/>
      <c r="IWE70" s="2"/>
      <c r="IWF70" s="2"/>
      <c r="IWG70" s="2"/>
      <c r="IWH70" s="2"/>
      <c r="IWI70" s="2"/>
      <c r="IWJ70" s="2"/>
      <c r="IWK70" s="2"/>
      <c r="IWL70" s="2"/>
      <c r="IWM70" s="2"/>
      <c r="IWN70" s="2"/>
      <c r="IWO70" s="2"/>
      <c r="IWP70" s="2"/>
      <c r="IWQ70" s="2"/>
      <c r="IWR70" s="2"/>
      <c r="IWS70" s="2"/>
      <c r="IWT70" s="2"/>
      <c r="IWU70" s="2"/>
      <c r="IWV70" s="2"/>
      <c r="IWW70" s="2"/>
      <c r="IWX70" s="2"/>
      <c r="IWY70" s="2"/>
      <c r="IWZ70" s="2"/>
      <c r="IXA70" s="2"/>
      <c r="IXB70" s="2"/>
      <c r="IXC70" s="2"/>
      <c r="IXD70" s="2"/>
      <c r="IXE70" s="2"/>
      <c r="IXF70" s="2"/>
      <c r="IXG70" s="2"/>
      <c r="IXH70" s="2"/>
      <c r="IXI70" s="2"/>
      <c r="IXJ70" s="2"/>
      <c r="IXK70" s="2"/>
      <c r="IXL70" s="2"/>
      <c r="IXM70" s="2"/>
      <c r="IXN70" s="2"/>
      <c r="IXO70" s="2"/>
      <c r="IXP70" s="2"/>
      <c r="IXQ70" s="2"/>
      <c r="IXR70" s="2"/>
      <c r="IXS70" s="2"/>
      <c r="IXT70" s="2"/>
      <c r="IXU70" s="2"/>
      <c r="IXV70" s="2"/>
      <c r="IXW70" s="2"/>
      <c r="IXX70" s="2"/>
      <c r="IXY70" s="2"/>
      <c r="IXZ70" s="2"/>
      <c r="IYA70" s="2"/>
      <c r="IYB70" s="2"/>
      <c r="IYC70" s="2"/>
      <c r="IYD70" s="2"/>
      <c r="IYE70" s="2"/>
      <c r="IYF70" s="2"/>
      <c r="IYG70" s="2"/>
      <c r="IYH70" s="2"/>
      <c r="IYI70" s="2"/>
      <c r="IYJ70" s="2"/>
      <c r="IYK70" s="2"/>
      <c r="IYL70" s="2"/>
      <c r="IYM70" s="2"/>
      <c r="IYN70" s="2"/>
      <c r="IYO70" s="2"/>
      <c r="IYP70" s="2"/>
      <c r="IYQ70" s="2"/>
      <c r="IYR70" s="2"/>
      <c r="IYS70" s="2"/>
      <c r="IYT70" s="2"/>
      <c r="IYU70" s="2"/>
      <c r="IYV70" s="2"/>
      <c r="IYW70" s="2"/>
      <c r="IYX70" s="2"/>
      <c r="IYY70" s="2"/>
      <c r="IYZ70" s="2"/>
      <c r="IZA70" s="2"/>
      <c r="IZB70" s="2"/>
      <c r="IZC70" s="2"/>
      <c r="IZD70" s="2"/>
      <c r="IZE70" s="2"/>
      <c r="IZF70" s="2"/>
      <c r="IZG70" s="2"/>
      <c r="IZH70" s="2"/>
      <c r="IZI70" s="2"/>
      <c r="IZJ70" s="2"/>
      <c r="IZK70" s="2"/>
      <c r="IZL70" s="2"/>
      <c r="IZM70" s="2"/>
      <c r="IZN70" s="2"/>
      <c r="IZO70" s="2"/>
      <c r="IZP70" s="2"/>
      <c r="IZQ70" s="2"/>
      <c r="IZR70" s="2"/>
      <c r="IZS70" s="2"/>
      <c r="IZT70" s="2"/>
      <c r="IZU70" s="2"/>
      <c r="IZV70" s="2"/>
      <c r="IZW70" s="2"/>
      <c r="IZX70" s="2"/>
      <c r="IZY70" s="2"/>
      <c r="IZZ70" s="2"/>
      <c r="JAA70" s="2"/>
      <c r="JAB70" s="2"/>
      <c r="JAC70" s="2"/>
      <c r="JAD70" s="2"/>
      <c r="JAE70" s="2"/>
      <c r="JAF70" s="2"/>
      <c r="JAG70" s="2"/>
      <c r="JAH70" s="2"/>
      <c r="JAI70" s="2"/>
      <c r="JAJ70" s="2"/>
      <c r="JAK70" s="2"/>
      <c r="JAL70" s="2"/>
      <c r="JAM70" s="2"/>
      <c r="JAN70" s="2"/>
      <c r="JAO70" s="2"/>
      <c r="JAP70" s="2"/>
      <c r="JAQ70" s="2"/>
      <c r="JAR70" s="2"/>
      <c r="JAS70" s="2"/>
      <c r="JAT70" s="2"/>
      <c r="JAU70" s="2"/>
      <c r="JAV70" s="2"/>
      <c r="JAW70" s="2"/>
      <c r="JAX70" s="2"/>
      <c r="JAY70" s="2"/>
      <c r="JAZ70" s="2"/>
      <c r="JBA70" s="2"/>
      <c r="JBB70" s="2"/>
      <c r="JBC70" s="2"/>
      <c r="JBD70" s="2"/>
      <c r="JBE70" s="2"/>
      <c r="JBF70" s="2"/>
      <c r="JBG70" s="2"/>
      <c r="JBH70" s="2"/>
      <c r="JBI70" s="2"/>
      <c r="JBJ70" s="2"/>
      <c r="JBK70" s="2"/>
      <c r="JBL70" s="2"/>
      <c r="JBM70" s="2"/>
      <c r="JBN70" s="2"/>
      <c r="JBO70" s="2"/>
      <c r="JBP70" s="2"/>
      <c r="JBQ70" s="2"/>
      <c r="JBR70" s="2"/>
      <c r="JBS70" s="2"/>
      <c r="JBT70" s="2"/>
      <c r="JBU70" s="2"/>
      <c r="JBV70" s="2"/>
      <c r="JBW70" s="2"/>
      <c r="JBX70" s="2"/>
      <c r="JBY70" s="2"/>
      <c r="JBZ70" s="2"/>
      <c r="JCA70" s="2"/>
      <c r="JCB70" s="2"/>
      <c r="JCC70" s="2"/>
      <c r="JCD70" s="2"/>
      <c r="JCE70" s="2"/>
      <c r="JCF70" s="2"/>
      <c r="JCG70" s="2"/>
      <c r="JCH70" s="2"/>
      <c r="JCI70" s="2"/>
      <c r="JCJ70" s="2"/>
      <c r="JCK70" s="2"/>
      <c r="JCL70" s="2"/>
      <c r="JCM70" s="2"/>
      <c r="JCN70" s="2"/>
      <c r="JCO70" s="2"/>
      <c r="JCP70" s="2"/>
      <c r="JCQ70" s="2"/>
      <c r="JCR70" s="2"/>
      <c r="JCS70" s="2"/>
      <c r="JCT70" s="2"/>
      <c r="JCU70" s="2"/>
      <c r="JCV70" s="2"/>
      <c r="JCW70" s="2"/>
      <c r="JCX70" s="2"/>
      <c r="JCY70" s="2"/>
      <c r="JCZ70" s="2"/>
      <c r="JDA70" s="2"/>
      <c r="JDB70" s="2"/>
      <c r="JDC70" s="2"/>
      <c r="JDD70" s="2"/>
      <c r="JDE70" s="2"/>
      <c r="JDF70" s="2"/>
      <c r="JDG70" s="2"/>
      <c r="JDH70" s="2"/>
      <c r="JDI70" s="2"/>
      <c r="JDJ70" s="2"/>
      <c r="JDK70" s="2"/>
      <c r="JDL70" s="2"/>
      <c r="JDM70" s="2"/>
      <c r="JDN70" s="2"/>
      <c r="JDO70" s="2"/>
      <c r="JDP70" s="2"/>
      <c r="JDQ70" s="2"/>
      <c r="JDR70" s="2"/>
      <c r="JDS70" s="2"/>
      <c r="JDT70" s="2"/>
      <c r="JDU70" s="2"/>
      <c r="JDV70" s="2"/>
      <c r="JDW70" s="2"/>
      <c r="JDX70" s="2"/>
      <c r="JDY70" s="2"/>
      <c r="JDZ70" s="2"/>
      <c r="JEA70" s="2"/>
      <c r="JEB70" s="2"/>
      <c r="JEC70" s="2"/>
      <c r="JED70" s="2"/>
      <c r="JEE70" s="2"/>
      <c r="JEF70" s="2"/>
      <c r="JEG70" s="2"/>
      <c r="JEH70" s="2"/>
      <c r="JEI70" s="2"/>
      <c r="JEJ70" s="2"/>
      <c r="JEK70" s="2"/>
      <c r="JEL70" s="2"/>
      <c r="JEM70" s="2"/>
      <c r="JEN70" s="2"/>
      <c r="JEO70" s="2"/>
      <c r="JEP70" s="2"/>
      <c r="JEQ70" s="2"/>
      <c r="JER70" s="2"/>
      <c r="JES70" s="2"/>
      <c r="JET70" s="2"/>
      <c r="JEU70" s="2"/>
      <c r="JEV70" s="2"/>
      <c r="JEW70" s="2"/>
      <c r="JEX70" s="2"/>
      <c r="JEY70" s="2"/>
      <c r="JEZ70" s="2"/>
      <c r="JFA70" s="2"/>
      <c r="JFB70" s="2"/>
      <c r="JFC70" s="2"/>
      <c r="JFD70" s="2"/>
      <c r="JFE70" s="2"/>
      <c r="JFF70" s="2"/>
      <c r="JFG70" s="2"/>
      <c r="JFH70" s="2"/>
      <c r="JFI70" s="2"/>
      <c r="JFJ70" s="2"/>
      <c r="JFK70" s="2"/>
      <c r="JFL70" s="2"/>
      <c r="JFM70" s="2"/>
      <c r="JFN70" s="2"/>
      <c r="JFO70" s="2"/>
      <c r="JFP70" s="2"/>
      <c r="JFQ70" s="2"/>
      <c r="JFR70" s="2"/>
      <c r="JFS70" s="2"/>
      <c r="JFT70" s="2"/>
      <c r="JFU70" s="2"/>
      <c r="JFV70" s="2"/>
      <c r="JFW70" s="2"/>
      <c r="JFX70" s="2"/>
      <c r="JFY70" s="2"/>
      <c r="JFZ70" s="2"/>
      <c r="JGA70" s="2"/>
      <c r="JGB70" s="2"/>
      <c r="JGC70" s="2"/>
      <c r="JGD70" s="2"/>
      <c r="JGE70" s="2"/>
      <c r="JGF70" s="2"/>
      <c r="JGG70" s="2"/>
      <c r="JGH70" s="2"/>
      <c r="JGI70" s="2"/>
      <c r="JGJ70" s="2"/>
      <c r="JGK70" s="2"/>
      <c r="JGL70" s="2"/>
      <c r="JGM70" s="2"/>
      <c r="JGN70" s="2"/>
      <c r="JGO70" s="2"/>
      <c r="JGP70" s="2"/>
      <c r="JGQ70" s="2"/>
      <c r="JGR70" s="2"/>
      <c r="JGS70" s="2"/>
      <c r="JGT70" s="2"/>
      <c r="JGU70" s="2"/>
      <c r="JGV70" s="2"/>
      <c r="JGW70" s="2"/>
      <c r="JGX70" s="2"/>
      <c r="JGY70" s="2"/>
      <c r="JGZ70" s="2"/>
      <c r="JHA70" s="2"/>
      <c r="JHB70" s="2"/>
      <c r="JHC70" s="2"/>
      <c r="JHD70" s="2"/>
      <c r="JHE70" s="2"/>
      <c r="JHF70" s="2"/>
      <c r="JHG70" s="2"/>
      <c r="JHH70" s="2"/>
      <c r="JHI70" s="2"/>
      <c r="JHJ70" s="2"/>
      <c r="JHK70" s="2"/>
      <c r="JHL70" s="2"/>
      <c r="JHM70" s="2"/>
      <c r="JHN70" s="2"/>
      <c r="JHO70" s="2"/>
      <c r="JHP70" s="2"/>
      <c r="JHQ70" s="2"/>
      <c r="JHR70" s="2"/>
      <c r="JHS70" s="2"/>
      <c r="JHT70" s="2"/>
      <c r="JHU70" s="2"/>
      <c r="JHV70" s="2"/>
      <c r="JHW70" s="2"/>
      <c r="JHX70" s="2"/>
      <c r="JHY70" s="2"/>
      <c r="JHZ70" s="2"/>
      <c r="JIA70" s="2"/>
      <c r="JIB70" s="2"/>
      <c r="JIC70" s="2"/>
      <c r="JID70" s="2"/>
      <c r="JIE70" s="2"/>
      <c r="JIF70" s="2"/>
      <c r="JIG70" s="2"/>
      <c r="JIH70" s="2"/>
      <c r="JII70" s="2"/>
      <c r="JIJ70" s="2"/>
      <c r="JIK70" s="2"/>
      <c r="JIL70" s="2"/>
      <c r="JIM70" s="2"/>
      <c r="JIN70" s="2"/>
      <c r="JIO70" s="2"/>
      <c r="JIP70" s="2"/>
      <c r="JIQ70" s="2"/>
      <c r="JIR70" s="2"/>
      <c r="JIS70" s="2"/>
      <c r="JIT70" s="2"/>
      <c r="JIU70" s="2"/>
      <c r="JIV70" s="2"/>
      <c r="JIW70" s="2"/>
      <c r="JIX70" s="2"/>
      <c r="JIY70" s="2"/>
      <c r="JIZ70" s="2"/>
      <c r="JJA70" s="2"/>
      <c r="JJB70" s="2"/>
      <c r="JJC70" s="2"/>
      <c r="JJD70" s="2"/>
      <c r="JJE70" s="2"/>
      <c r="JJF70" s="2"/>
      <c r="JJG70" s="2"/>
      <c r="JJH70" s="2"/>
      <c r="JJI70" s="2"/>
      <c r="JJJ70" s="2"/>
      <c r="JJK70" s="2"/>
      <c r="JJL70" s="2"/>
      <c r="JJM70" s="2"/>
      <c r="JJN70" s="2"/>
      <c r="JJO70" s="2"/>
      <c r="JJP70" s="2"/>
      <c r="JJQ70" s="2"/>
      <c r="JJR70" s="2"/>
      <c r="JJS70" s="2"/>
      <c r="JJT70" s="2"/>
      <c r="JJU70" s="2"/>
      <c r="JJV70" s="2"/>
      <c r="JJW70" s="2"/>
      <c r="JJX70" s="2"/>
      <c r="JJY70" s="2"/>
      <c r="JJZ70" s="2"/>
      <c r="JKA70" s="2"/>
      <c r="JKB70" s="2"/>
      <c r="JKC70" s="2"/>
      <c r="JKD70" s="2"/>
      <c r="JKE70" s="2"/>
      <c r="JKF70" s="2"/>
      <c r="JKG70" s="2"/>
      <c r="JKH70" s="2"/>
      <c r="JKI70" s="2"/>
      <c r="JKJ70" s="2"/>
      <c r="JKK70" s="2"/>
      <c r="JKL70" s="2"/>
      <c r="JKM70" s="2"/>
      <c r="JKN70" s="2"/>
      <c r="JKO70" s="2"/>
      <c r="JKP70" s="2"/>
      <c r="JKQ70" s="2"/>
      <c r="JKR70" s="2"/>
      <c r="JKS70" s="2"/>
      <c r="JKT70" s="2"/>
      <c r="JKU70" s="2"/>
      <c r="JKV70" s="2"/>
      <c r="JKW70" s="2"/>
      <c r="JKX70" s="2"/>
      <c r="JKY70" s="2"/>
      <c r="JKZ70" s="2"/>
      <c r="JLA70" s="2"/>
      <c r="JLB70" s="2"/>
      <c r="JLC70" s="2"/>
      <c r="JLD70" s="2"/>
      <c r="JLE70" s="2"/>
      <c r="JLF70" s="2"/>
      <c r="JLG70" s="2"/>
      <c r="JLH70" s="2"/>
      <c r="JLI70" s="2"/>
      <c r="JLJ70" s="2"/>
      <c r="JLK70" s="2"/>
      <c r="JLL70" s="2"/>
      <c r="JLM70" s="2"/>
      <c r="JLN70" s="2"/>
      <c r="JLO70" s="2"/>
      <c r="JLP70" s="2"/>
      <c r="JLQ70" s="2"/>
      <c r="JLR70" s="2"/>
      <c r="JLS70" s="2"/>
      <c r="JLT70" s="2"/>
      <c r="JLU70" s="2"/>
      <c r="JLV70" s="2"/>
      <c r="JLW70" s="2"/>
      <c r="JLX70" s="2"/>
      <c r="JLY70" s="2"/>
      <c r="JLZ70" s="2"/>
      <c r="JMA70" s="2"/>
      <c r="JMB70" s="2"/>
      <c r="JMC70" s="2"/>
      <c r="JMD70" s="2"/>
      <c r="JME70" s="2"/>
      <c r="JMF70" s="2"/>
      <c r="JMG70" s="2"/>
      <c r="JMH70" s="2"/>
      <c r="JMI70" s="2"/>
      <c r="JMJ70" s="2"/>
      <c r="JMK70" s="2"/>
      <c r="JML70" s="2"/>
      <c r="JMM70" s="2"/>
      <c r="JMN70" s="2"/>
      <c r="JMO70" s="2"/>
      <c r="JMP70" s="2"/>
      <c r="JMQ70" s="2"/>
      <c r="JMR70" s="2"/>
      <c r="JMS70" s="2"/>
      <c r="JMT70" s="2"/>
      <c r="JMU70" s="2"/>
      <c r="JMV70" s="2"/>
      <c r="JMW70" s="2"/>
      <c r="JMX70" s="2"/>
      <c r="JMY70" s="2"/>
      <c r="JMZ70" s="2"/>
      <c r="JNA70" s="2"/>
      <c r="JNB70" s="2"/>
      <c r="JNC70" s="2"/>
      <c r="JND70" s="2"/>
      <c r="JNE70" s="2"/>
      <c r="JNF70" s="2"/>
      <c r="JNG70" s="2"/>
      <c r="JNH70" s="2"/>
      <c r="JNI70" s="2"/>
      <c r="JNJ70" s="2"/>
      <c r="JNK70" s="2"/>
      <c r="JNL70" s="2"/>
      <c r="JNM70" s="2"/>
      <c r="JNN70" s="2"/>
      <c r="JNO70" s="2"/>
      <c r="JNP70" s="2"/>
      <c r="JNQ70" s="2"/>
      <c r="JNR70" s="2"/>
      <c r="JNS70" s="2"/>
      <c r="JNT70" s="2"/>
      <c r="JNU70" s="2"/>
      <c r="JNV70" s="2"/>
      <c r="JNW70" s="2"/>
      <c r="JNX70" s="2"/>
      <c r="JNY70" s="2"/>
      <c r="JNZ70" s="2"/>
      <c r="JOA70" s="2"/>
      <c r="JOB70" s="2"/>
      <c r="JOC70" s="2"/>
      <c r="JOD70" s="2"/>
      <c r="JOE70" s="2"/>
      <c r="JOF70" s="2"/>
      <c r="JOG70" s="2"/>
      <c r="JOH70" s="2"/>
      <c r="JOI70" s="2"/>
      <c r="JOJ70" s="2"/>
      <c r="JOK70" s="2"/>
      <c r="JOL70" s="2"/>
      <c r="JOM70" s="2"/>
      <c r="JON70" s="2"/>
      <c r="JOO70" s="2"/>
      <c r="JOP70" s="2"/>
      <c r="JOQ70" s="2"/>
      <c r="JOR70" s="2"/>
      <c r="JOS70" s="2"/>
      <c r="JOT70" s="2"/>
      <c r="JOU70" s="2"/>
      <c r="JOV70" s="2"/>
      <c r="JOW70" s="2"/>
      <c r="JOX70" s="2"/>
      <c r="JOY70" s="2"/>
      <c r="JOZ70" s="2"/>
      <c r="JPA70" s="2"/>
      <c r="JPB70" s="2"/>
      <c r="JPC70" s="2"/>
      <c r="JPD70" s="2"/>
      <c r="JPE70" s="2"/>
      <c r="JPF70" s="2"/>
      <c r="JPG70" s="2"/>
      <c r="JPH70" s="2"/>
      <c r="JPI70" s="2"/>
      <c r="JPJ70" s="2"/>
      <c r="JPK70" s="2"/>
      <c r="JPL70" s="2"/>
      <c r="JPM70" s="2"/>
      <c r="JPN70" s="2"/>
      <c r="JPO70" s="2"/>
      <c r="JPP70" s="2"/>
      <c r="JPQ70" s="2"/>
      <c r="JPR70" s="2"/>
      <c r="JPS70" s="2"/>
      <c r="JPT70" s="2"/>
      <c r="JPU70" s="2"/>
      <c r="JPV70" s="2"/>
      <c r="JPW70" s="2"/>
      <c r="JPX70" s="2"/>
      <c r="JPY70" s="2"/>
      <c r="JPZ70" s="2"/>
      <c r="JQA70" s="2"/>
      <c r="JQB70" s="2"/>
      <c r="JQC70" s="2"/>
      <c r="JQD70" s="2"/>
      <c r="JQE70" s="2"/>
      <c r="JQF70" s="2"/>
      <c r="JQG70" s="2"/>
      <c r="JQH70" s="2"/>
      <c r="JQI70" s="2"/>
      <c r="JQJ70" s="2"/>
      <c r="JQK70" s="2"/>
      <c r="JQL70" s="2"/>
      <c r="JQM70" s="2"/>
      <c r="JQN70" s="2"/>
      <c r="JQO70" s="2"/>
      <c r="JQP70" s="2"/>
      <c r="JQQ70" s="2"/>
      <c r="JQR70" s="2"/>
      <c r="JQS70" s="2"/>
      <c r="JQT70" s="2"/>
      <c r="JQU70" s="2"/>
      <c r="JQV70" s="2"/>
      <c r="JQW70" s="2"/>
      <c r="JQX70" s="2"/>
      <c r="JQY70" s="2"/>
      <c r="JQZ70" s="2"/>
      <c r="JRA70" s="2"/>
      <c r="JRB70" s="2"/>
      <c r="JRC70" s="2"/>
      <c r="JRD70" s="2"/>
      <c r="JRE70" s="2"/>
      <c r="JRF70" s="2"/>
      <c r="JRG70" s="2"/>
      <c r="JRH70" s="2"/>
      <c r="JRI70" s="2"/>
      <c r="JRJ70" s="2"/>
      <c r="JRK70" s="2"/>
      <c r="JRL70" s="2"/>
      <c r="JRM70" s="2"/>
      <c r="JRN70" s="2"/>
      <c r="JRO70" s="2"/>
      <c r="JRP70" s="2"/>
      <c r="JRQ70" s="2"/>
      <c r="JRR70" s="2"/>
      <c r="JRS70" s="2"/>
      <c r="JRT70" s="2"/>
      <c r="JRU70" s="2"/>
      <c r="JRV70" s="2"/>
      <c r="JRW70" s="2"/>
      <c r="JRX70" s="2"/>
      <c r="JRY70" s="2"/>
      <c r="JRZ70" s="2"/>
      <c r="JSA70" s="2"/>
      <c r="JSB70" s="2"/>
      <c r="JSC70" s="2"/>
      <c r="JSD70" s="2"/>
      <c r="JSE70" s="2"/>
      <c r="JSF70" s="2"/>
      <c r="JSG70" s="2"/>
      <c r="JSH70" s="2"/>
      <c r="JSI70" s="2"/>
      <c r="JSJ70" s="2"/>
      <c r="JSK70" s="2"/>
      <c r="JSL70" s="2"/>
      <c r="JSM70" s="2"/>
      <c r="JSN70" s="2"/>
      <c r="JSO70" s="2"/>
      <c r="JSP70" s="2"/>
      <c r="JSQ70" s="2"/>
      <c r="JSR70" s="2"/>
      <c r="JSS70" s="2"/>
      <c r="JST70" s="2"/>
      <c r="JSU70" s="2"/>
      <c r="JSV70" s="2"/>
      <c r="JSW70" s="2"/>
      <c r="JSX70" s="2"/>
      <c r="JSY70" s="2"/>
      <c r="JSZ70" s="2"/>
      <c r="JTA70" s="2"/>
      <c r="JTB70" s="2"/>
      <c r="JTC70" s="2"/>
      <c r="JTD70" s="2"/>
      <c r="JTE70" s="2"/>
      <c r="JTF70" s="2"/>
      <c r="JTG70" s="2"/>
      <c r="JTH70" s="2"/>
      <c r="JTI70" s="2"/>
      <c r="JTJ70" s="2"/>
      <c r="JTK70" s="2"/>
      <c r="JTL70" s="2"/>
      <c r="JTM70" s="2"/>
      <c r="JTN70" s="2"/>
      <c r="JTO70" s="2"/>
      <c r="JTP70" s="2"/>
      <c r="JTQ70" s="2"/>
      <c r="JTR70" s="2"/>
      <c r="JTS70" s="2"/>
      <c r="JTT70" s="2"/>
      <c r="JTU70" s="2"/>
      <c r="JTV70" s="2"/>
      <c r="JTW70" s="2"/>
      <c r="JTX70" s="2"/>
      <c r="JTY70" s="2"/>
      <c r="JTZ70" s="2"/>
      <c r="JUA70" s="2"/>
      <c r="JUB70" s="2"/>
      <c r="JUC70" s="2"/>
      <c r="JUD70" s="2"/>
      <c r="JUE70" s="2"/>
      <c r="JUF70" s="2"/>
      <c r="JUG70" s="2"/>
      <c r="JUH70" s="2"/>
      <c r="JUI70" s="2"/>
      <c r="JUJ70" s="2"/>
      <c r="JUK70" s="2"/>
      <c r="JUL70" s="2"/>
      <c r="JUM70" s="2"/>
      <c r="JUN70" s="2"/>
      <c r="JUO70" s="2"/>
      <c r="JUP70" s="2"/>
      <c r="JUQ70" s="2"/>
      <c r="JUR70" s="2"/>
      <c r="JUS70" s="2"/>
      <c r="JUT70" s="2"/>
      <c r="JUU70" s="2"/>
      <c r="JUV70" s="2"/>
      <c r="JUW70" s="2"/>
      <c r="JUX70" s="2"/>
      <c r="JUY70" s="2"/>
      <c r="JUZ70" s="2"/>
      <c r="JVA70" s="2"/>
      <c r="JVB70" s="2"/>
      <c r="JVC70" s="2"/>
      <c r="JVD70" s="2"/>
      <c r="JVE70" s="2"/>
      <c r="JVF70" s="2"/>
      <c r="JVG70" s="2"/>
      <c r="JVH70" s="2"/>
      <c r="JVI70" s="2"/>
      <c r="JVJ70" s="2"/>
      <c r="JVK70" s="2"/>
      <c r="JVL70" s="2"/>
      <c r="JVM70" s="2"/>
      <c r="JVN70" s="2"/>
      <c r="JVO70" s="2"/>
      <c r="JVP70" s="2"/>
      <c r="JVQ70" s="2"/>
      <c r="JVR70" s="2"/>
      <c r="JVS70" s="2"/>
      <c r="JVT70" s="2"/>
      <c r="JVU70" s="2"/>
      <c r="JVV70" s="2"/>
      <c r="JVW70" s="2"/>
      <c r="JVX70" s="2"/>
      <c r="JVY70" s="2"/>
      <c r="JVZ70" s="2"/>
      <c r="JWA70" s="2"/>
      <c r="JWB70" s="2"/>
      <c r="JWC70" s="2"/>
      <c r="JWD70" s="2"/>
      <c r="JWE70" s="2"/>
      <c r="JWF70" s="2"/>
      <c r="JWG70" s="2"/>
      <c r="JWH70" s="2"/>
      <c r="JWI70" s="2"/>
      <c r="JWJ70" s="2"/>
      <c r="JWK70" s="2"/>
      <c r="JWL70" s="2"/>
      <c r="JWM70" s="2"/>
      <c r="JWN70" s="2"/>
      <c r="JWO70" s="2"/>
      <c r="JWP70" s="2"/>
      <c r="JWQ70" s="2"/>
      <c r="JWR70" s="2"/>
      <c r="JWS70" s="2"/>
      <c r="JWT70" s="2"/>
      <c r="JWU70" s="2"/>
      <c r="JWV70" s="2"/>
      <c r="JWW70" s="2"/>
      <c r="JWX70" s="2"/>
      <c r="JWY70" s="2"/>
      <c r="JWZ70" s="2"/>
      <c r="JXA70" s="2"/>
      <c r="JXB70" s="2"/>
      <c r="JXC70" s="2"/>
      <c r="JXD70" s="2"/>
      <c r="JXE70" s="2"/>
      <c r="JXF70" s="2"/>
      <c r="JXG70" s="2"/>
      <c r="JXH70" s="2"/>
      <c r="JXI70" s="2"/>
      <c r="JXJ70" s="2"/>
      <c r="JXK70" s="2"/>
      <c r="JXL70" s="2"/>
      <c r="JXM70" s="2"/>
      <c r="JXN70" s="2"/>
      <c r="JXO70" s="2"/>
      <c r="JXP70" s="2"/>
      <c r="JXQ70" s="2"/>
      <c r="JXR70" s="2"/>
      <c r="JXS70" s="2"/>
      <c r="JXT70" s="2"/>
      <c r="JXU70" s="2"/>
      <c r="JXV70" s="2"/>
      <c r="JXW70" s="2"/>
      <c r="JXX70" s="2"/>
      <c r="JXY70" s="2"/>
      <c r="JXZ70" s="2"/>
      <c r="JYA70" s="2"/>
      <c r="JYB70" s="2"/>
      <c r="JYC70" s="2"/>
      <c r="JYD70" s="2"/>
      <c r="JYE70" s="2"/>
      <c r="JYF70" s="2"/>
      <c r="JYG70" s="2"/>
      <c r="JYH70" s="2"/>
      <c r="JYI70" s="2"/>
      <c r="JYJ70" s="2"/>
      <c r="JYK70" s="2"/>
      <c r="JYL70" s="2"/>
      <c r="JYM70" s="2"/>
      <c r="JYN70" s="2"/>
      <c r="JYO70" s="2"/>
      <c r="JYP70" s="2"/>
      <c r="JYQ70" s="2"/>
      <c r="JYR70" s="2"/>
      <c r="JYS70" s="2"/>
      <c r="JYT70" s="2"/>
      <c r="JYU70" s="2"/>
      <c r="JYV70" s="2"/>
      <c r="JYW70" s="2"/>
      <c r="JYX70" s="2"/>
      <c r="JYY70" s="2"/>
      <c r="JYZ70" s="2"/>
      <c r="JZA70" s="2"/>
      <c r="JZB70" s="2"/>
      <c r="JZC70" s="2"/>
      <c r="JZD70" s="2"/>
      <c r="JZE70" s="2"/>
      <c r="JZF70" s="2"/>
      <c r="JZG70" s="2"/>
      <c r="JZH70" s="2"/>
      <c r="JZI70" s="2"/>
      <c r="JZJ70" s="2"/>
      <c r="JZK70" s="2"/>
      <c r="JZL70" s="2"/>
      <c r="JZM70" s="2"/>
      <c r="JZN70" s="2"/>
      <c r="JZO70" s="2"/>
      <c r="JZP70" s="2"/>
      <c r="JZQ70" s="2"/>
      <c r="JZR70" s="2"/>
      <c r="JZS70" s="2"/>
      <c r="JZT70" s="2"/>
      <c r="JZU70" s="2"/>
      <c r="JZV70" s="2"/>
      <c r="JZW70" s="2"/>
      <c r="JZX70" s="2"/>
      <c r="JZY70" s="2"/>
      <c r="JZZ70" s="2"/>
      <c r="KAA70" s="2"/>
      <c r="KAB70" s="2"/>
      <c r="KAC70" s="2"/>
      <c r="KAD70" s="2"/>
      <c r="KAE70" s="2"/>
      <c r="KAF70" s="2"/>
      <c r="KAG70" s="2"/>
      <c r="KAH70" s="2"/>
      <c r="KAI70" s="2"/>
      <c r="KAJ70" s="2"/>
      <c r="KAK70" s="2"/>
      <c r="KAL70" s="2"/>
      <c r="KAM70" s="2"/>
      <c r="KAN70" s="2"/>
      <c r="KAO70" s="2"/>
      <c r="KAP70" s="2"/>
      <c r="KAQ70" s="2"/>
      <c r="KAR70" s="2"/>
      <c r="KAS70" s="2"/>
      <c r="KAT70" s="2"/>
      <c r="KAU70" s="2"/>
      <c r="KAV70" s="2"/>
      <c r="KAW70" s="2"/>
      <c r="KAX70" s="2"/>
      <c r="KAY70" s="2"/>
      <c r="KAZ70" s="2"/>
      <c r="KBA70" s="2"/>
      <c r="KBB70" s="2"/>
      <c r="KBC70" s="2"/>
      <c r="KBD70" s="2"/>
      <c r="KBE70" s="2"/>
      <c r="KBF70" s="2"/>
      <c r="KBG70" s="2"/>
      <c r="KBH70" s="2"/>
      <c r="KBI70" s="2"/>
      <c r="KBJ70" s="2"/>
      <c r="KBK70" s="2"/>
      <c r="KBL70" s="2"/>
      <c r="KBM70" s="2"/>
      <c r="KBN70" s="2"/>
      <c r="KBO70" s="2"/>
      <c r="KBP70" s="2"/>
      <c r="KBQ70" s="2"/>
      <c r="KBR70" s="2"/>
      <c r="KBS70" s="2"/>
      <c r="KBT70" s="2"/>
      <c r="KBU70" s="2"/>
      <c r="KBV70" s="2"/>
      <c r="KBW70" s="2"/>
      <c r="KBX70" s="2"/>
      <c r="KBY70" s="2"/>
      <c r="KBZ70" s="2"/>
      <c r="KCA70" s="2"/>
      <c r="KCB70" s="2"/>
      <c r="KCC70" s="2"/>
      <c r="KCD70" s="2"/>
      <c r="KCE70" s="2"/>
      <c r="KCF70" s="2"/>
      <c r="KCG70" s="2"/>
      <c r="KCH70" s="2"/>
      <c r="KCI70" s="2"/>
      <c r="KCJ70" s="2"/>
      <c r="KCK70" s="2"/>
      <c r="KCL70" s="2"/>
      <c r="KCM70" s="2"/>
      <c r="KCN70" s="2"/>
      <c r="KCO70" s="2"/>
      <c r="KCP70" s="2"/>
      <c r="KCQ70" s="2"/>
      <c r="KCR70" s="2"/>
      <c r="KCS70" s="2"/>
      <c r="KCT70" s="2"/>
      <c r="KCU70" s="2"/>
      <c r="KCV70" s="2"/>
      <c r="KCW70" s="2"/>
      <c r="KCX70" s="2"/>
      <c r="KCY70" s="2"/>
      <c r="KCZ70" s="2"/>
      <c r="KDA70" s="2"/>
      <c r="KDB70" s="2"/>
      <c r="KDC70" s="2"/>
      <c r="KDD70" s="2"/>
      <c r="KDE70" s="2"/>
      <c r="KDF70" s="2"/>
      <c r="KDG70" s="2"/>
      <c r="KDH70" s="2"/>
      <c r="KDI70" s="2"/>
      <c r="KDJ70" s="2"/>
      <c r="KDK70" s="2"/>
      <c r="KDL70" s="2"/>
      <c r="KDM70" s="2"/>
      <c r="KDN70" s="2"/>
      <c r="KDO70" s="2"/>
      <c r="KDP70" s="2"/>
      <c r="KDQ70" s="2"/>
      <c r="KDR70" s="2"/>
      <c r="KDS70" s="2"/>
      <c r="KDT70" s="2"/>
      <c r="KDU70" s="2"/>
      <c r="KDV70" s="2"/>
      <c r="KDW70" s="2"/>
      <c r="KDX70" s="2"/>
      <c r="KDY70" s="2"/>
      <c r="KDZ70" s="2"/>
      <c r="KEA70" s="2"/>
      <c r="KEB70" s="2"/>
      <c r="KEC70" s="2"/>
      <c r="KED70" s="2"/>
      <c r="KEE70" s="2"/>
      <c r="KEF70" s="2"/>
      <c r="KEG70" s="2"/>
      <c r="KEH70" s="2"/>
      <c r="KEI70" s="2"/>
      <c r="KEJ70" s="2"/>
      <c r="KEK70" s="2"/>
      <c r="KEL70" s="2"/>
      <c r="KEM70" s="2"/>
      <c r="KEN70" s="2"/>
      <c r="KEO70" s="2"/>
      <c r="KEP70" s="2"/>
      <c r="KEQ70" s="2"/>
      <c r="KER70" s="2"/>
      <c r="KES70" s="2"/>
      <c r="KET70" s="2"/>
      <c r="KEU70" s="2"/>
      <c r="KEV70" s="2"/>
      <c r="KEW70" s="2"/>
      <c r="KEX70" s="2"/>
      <c r="KEY70" s="2"/>
      <c r="KEZ70" s="2"/>
      <c r="KFA70" s="2"/>
      <c r="KFB70" s="2"/>
      <c r="KFC70" s="2"/>
      <c r="KFD70" s="2"/>
      <c r="KFE70" s="2"/>
      <c r="KFF70" s="2"/>
      <c r="KFG70" s="2"/>
      <c r="KFH70" s="2"/>
      <c r="KFI70" s="2"/>
      <c r="KFJ70" s="2"/>
      <c r="KFK70" s="2"/>
      <c r="KFL70" s="2"/>
      <c r="KFM70" s="2"/>
      <c r="KFN70" s="2"/>
      <c r="KFO70" s="2"/>
      <c r="KFP70" s="2"/>
      <c r="KFQ70" s="2"/>
      <c r="KFR70" s="2"/>
      <c r="KFS70" s="2"/>
      <c r="KFT70" s="2"/>
      <c r="KFU70" s="2"/>
      <c r="KFV70" s="2"/>
      <c r="KFW70" s="2"/>
      <c r="KFX70" s="2"/>
      <c r="KFY70" s="2"/>
      <c r="KFZ70" s="2"/>
      <c r="KGA70" s="2"/>
      <c r="KGB70" s="2"/>
      <c r="KGC70" s="2"/>
      <c r="KGD70" s="2"/>
      <c r="KGE70" s="2"/>
      <c r="KGF70" s="2"/>
      <c r="KGG70" s="2"/>
      <c r="KGH70" s="2"/>
      <c r="KGI70" s="2"/>
      <c r="KGJ70" s="2"/>
      <c r="KGK70" s="2"/>
      <c r="KGL70" s="2"/>
      <c r="KGM70" s="2"/>
      <c r="KGN70" s="2"/>
      <c r="KGO70" s="2"/>
      <c r="KGP70" s="2"/>
      <c r="KGQ70" s="2"/>
      <c r="KGR70" s="2"/>
      <c r="KGS70" s="2"/>
      <c r="KGT70" s="2"/>
      <c r="KGU70" s="2"/>
      <c r="KGV70" s="2"/>
      <c r="KGW70" s="2"/>
      <c r="KGX70" s="2"/>
      <c r="KGY70" s="2"/>
      <c r="KGZ70" s="2"/>
      <c r="KHA70" s="2"/>
      <c r="KHB70" s="2"/>
      <c r="KHC70" s="2"/>
      <c r="KHD70" s="2"/>
      <c r="KHE70" s="2"/>
      <c r="KHF70" s="2"/>
      <c r="KHG70" s="2"/>
      <c r="KHH70" s="2"/>
      <c r="KHI70" s="2"/>
      <c r="KHJ70" s="2"/>
      <c r="KHK70" s="2"/>
      <c r="KHL70" s="2"/>
      <c r="KHM70" s="2"/>
      <c r="KHN70" s="2"/>
      <c r="KHO70" s="2"/>
      <c r="KHP70" s="2"/>
      <c r="KHQ70" s="2"/>
      <c r="KHR70" s="2"/>
      <c r="KHS70" s="2"/>
      <c r="KHT70" s="2"/>
      <c r="KHU70" s="2"/>
      <c r="KHV70" s="2"/>
      <c r="KHW70" s="2"/>
      <c r="KHX70" s="2"/>
      <c r="KHY70" s="2"/>
      <c r="KHZ70" s="2"/>
      <c r="KIA70" s="2"/>
      <c r="KIB70" s="2"/>
      <c r="KIC70" s="2"/>
      <c r="KID70" s="2"/>
      <c r="KIE70" s="2"/>
      <c r="KIF70" s="2"/>
      <c r="KIG70" s="2"/>
      <c r="KIH70" s="2"/>
      <c r="KII70" s="2"/>
      <c r="KIJ70" s="2"/>
      <c r="KIK70" s="2"/>
      <c r="KIL70" s="2"/>
      <c r="KIM70" s="2"/>
      <c r="KIN70" s="2"/>
      <c r="KIO70" s="2"/>
      <c r="KIP70" s="2"/>
      <c r="KIQ70" s="2"/>
      <c r="KIR70" s="2"/>
      <c r="KIS70" s="2"/>
      <c r="KIT70" s="2"/>
      <c r="KIU70" s="2"/>
      <c r="KIV70" s="2"/>
      <c r="KIW70" s="2"/>
      <c r="KIX70" s="2"/>
      <c r="KIY70" s="2"/>
      <c r="KIZ70" s="2"/>
      <c r="KJA70" s="2"/>
      <c r="KJB70" s="2"/>
      <c r="KJC70" s="2"/>
      <c r="KJD70" s="2"/>
      <c r="KJE70" s="2"/>
      <c r="KJF70" s="2"/>
      <c r="KJG70" s="2"/>
      <c r="KJH70" s="2"/>
      <c r="KJI70" s="2"/>
      <c r="KJJ70" s="2"/>
      <c r="KJK70" s="2"/>
      <c r="KJL70" s="2"/>
      <c r="KJM70" s="2"/>
      <c r="KJN70" s="2"/>
      <c r="KJO70" s="2"/>
      <c r="KJP70" s="2"/>
      <c r="KJQ70" s="2"/>
      <c r="KJR70" s="2"/>
      <c r="KJS70" s="2"/>
      <c r="KJT70" s="2"/>
      <c r="KJU70" s="2"/>
      <c r="KJV70" s="2"/>
      <c r="KJW70" s="2"/>
      <c r="KJX70" s="2"/>
      <c r="KJY70" s="2"/>
      <c r="KJZ70" s="2"/>
      <c r="KKA70" s="2"/>
      <c r="KKB70" s="2"/>
      <c r="KKC70" s="2"/>
      <c r="KKD70" s="2"/>
      <c r="KKE70" s="2"/>
      <c r="KKF70" s="2"/>
      <c r="KKG70" s="2"/>
      <c r="KKH70" s="2"/>
      <c r="KKI70" s="2"/>
      <c r="KKJ70" s="2"/>
      <c r="KKK70" s="2"/>
      <c r="KKL70" s="2"/>
      <c r="KKM70" s="2"/>
      <c r="KKN70" s="2"/>
      <c r="KKO70" s="2"/>
      <c r="KKP70" s="2"/>
      <c r="KKQ70" s="2"/>
      <c r="KKR70" s="2"/>
      <c r="KKS70" s="2"/>
      <c r="KKT70" s="2"/>
      <c r="KKU70" s="2"/>
      <c r="KKV70" s="2"/>
      <c r="KKW70" s="2"/>
      <c r="KKX70" s="2"/>
      <c r="KKY70" s="2"/>
      <c r="KKZ70" s="2"/>
      <c r="KLA70" s="2"/>
      <c r="KLB70" s="2"/>
      <c r="KLC70" s="2"/>
      <c r="KLD70" s="2"/>
      <c r="KLE70" s="2"/>
      <c r="KLF70" s="2"/>
      <c r="KLG70" s="2"/>
      <c r="KLH70" s="2"/>
      <c r="KLI70" s="2"/>
      <c r="KLJ70" s="2"/>
      <c r="KLK70" s="2"/>
      <c r="KLL70" s="2"/>
      <c r="KLM70" s="2"/>
      <c r="KLN70" s="2"/>
      <c r="KLO70" s="2"/>
      <c r="KLP70" s="2"/>
      <c r="KLQ70" s="2"/>
      <c r="KLR70" s="2"/>
      <c r="KLS70" s="2"/>
      <c r="KLT70" s="2"/>
      <c r="KLU70" s="2"/>
      <c r="KLV70" s="2"/>
      <c r="KLW70" s="2"/>
      <c r="KLX70" s="2"/>
      <c r="KLY70" s="2"/>
      <c r="KLZ70" s="2"/>
      <c r="KMA70" s="2"/>
      <c r="KMB70" s="2"/>
      <c r="KMC70" s="2"/>
      <c r="KMD70" s="2"/>
      <c r="KME70" s="2"/>
      <c r="KMF70" s="2"/>
      <c r="KMG70" s="2"/>
      <c r="KMH70" s="2"/>
      <c r="KMI70" s="2"/>
      <c r="KMJ70" s="2"/>
      <c r="KMK70" s="2"/>
      <c r="KML70" s="2"/>
      <c r="KMM70" s="2"/>
      <c r="KMN70" s="2"/>
      <c r="KMO70" s="2"/>
      <c r="KMP70" s="2"/>
      <c r="KMQ70" s="2"/>
      <c r="KMR70" s="2"/>
      <c r="KMS70" s="2"/>
      <c r="KMT70" s="2"/>
      <c r="KMU70" s="2"/>
      <c r="KMV70" s="2"/>
      <c r="KMW70" s="2"/>
      <c r="KMX70" s="2"/>
      <c r="KMY70" s="2"/>
      <c r="KMZ70" s="2"/>
      <c r="KNA70" s="2"/>
      <c r="KNB70" s="2"/>
      <c r="KNC70" s="2"/>
      <c r="KND70" s="2"/>
      <c r="KNE70" s="2"/>
      <c r="KNF70" s="2"/>
      <c r="KNG70" s="2"/>
      <c r="KNH70" s="2"/>
      <c r="KNI70" s="2"/>
      <c r="KNJ70" s="2"/>
      <c r="KNK70" s="2"/>
      <c r="KNL70" s="2"/>
      <c r="KNM70" s="2"/>
      <c r="KNN70" s="2"/>
      <c r="KNO70" s="2"/>
      <c r="KNP70" s="2"/>
      <c r="KNQ70" s="2"/>
      <c r="KNR70" s="2"/>
      <c r="KNS70" s="2"/>
      <c r="KNT70" s="2"/>
      <c r="KNU70" s="2"/>
      <c r="KNV70" s="2"/>
      <c r="KNW70" s="2"/>
      <c r="KNX70" s="2"/>
      <c r="KNY70" s="2"/>
      <c r="KNZ70" s="2"/>
      <c r="KOA70" s="2"/>
      <c r="KOB70" s="2"/>
      <c r="KOC70" s="2"/>
      <c r="KOD70" s="2"/>
      <c r="KOE70" s="2"/>
      <c r="KOF70" s="2"/>
      <c r="KOG70" s="2"/>
      <c r="KOH70" s="2"/>
      <c r="KOI70" s="2"/>
      <c r="KOJ70" s="2"/>
      <c r="KOK70" s="2"/>
      <c r="KOL70" s="2"/>
      <c r="KOM70" s="2"/>
      <c r="KON70" s="2"/>
      <c r="KOO70" s="2"/>
      <c r="KOP70" s="2"/>
      <c r="KOQ70" s="2"/>
      <c r="KOR70" s="2"/>
      <c r="KOS70" s="2"/>
      <c r="KOT70" s="2"/>
      <c r="KOU70" s="2"/>
      <c r="KOV70" s="2"/>
      <c r="KOW70" s="2"/>
      <c r="KOX70" s="2"/>
      <c r="KOY70" s="2"/>
      <c r="KOZ70" s="2"/>
      <c r="KPA70" s="2"/>
      <c r="KPB70" s="2"/>
      <c r="KPC70" s="2"/>
      <c r="KPD70" s="2"/>
      <c r="KPE70" s="2"/>
      <c r="KPF70" s="2"/>
      <c r="KPG70" s="2"/>
      <c r="KPH70" s="2"/>
      <c r="KPI70" s="2"/>
      <c r="KPJ70" s="2"/>
      <c r="KPK70" s="2"/>
      <c r="KPL70" s="2"/>
      <c r="KPM70" s="2"/>
      <c r="KPN70" s="2"/>
      <c r="KPO70" s="2"/>
      <c r="KPP70" s="2"/>
      <c r="KPQ70" s="2"/>
      <c r="KPR70" s="2"/>
      <c r="KPS70" s="2"/>
      <c r="KPT70" s="2"/>
      <c r="KPU70" s="2"/>
      <c r="KPV70" s="2"/>
      <c r="KPW70" s="2"/>
      <c r="KPX70" s="2"/>
      <c r="KPY70" s="2"/>
      <c r="KPZ70" s="2"/>
      <c r="KQA70" s="2"/>
      <c r="KQB70" s="2"/>
      <c r="KQC70" s="2"/>
      <c r="KQD70" s="2"/>
      <c r="KQE70" s="2"/>
      <c r="KQF70" s="2"/>
      <c r="KQG70" s="2"/>
      <c r="KQH70" s="2"/>
      <c r="KQI70" s="2"/>
      <c r="KQJ70" s="2"/>
      <c r="KQK70" s="2"/>
      <c r="KQL70" s="2"/>
      <c r="KQM70" s="2"/>
      <c r="KQN70" s="2"/>
      <c r="KQO70" s="2"/>
      <c r="KQP70" s="2"/>
      <c r="KQQ70" s="2"/>
      <c r="KQR70" s="2"/>
      <c r="KQS70" s="2"/>
      <c r="KQT70" s="2"/>
      <c r="KQU70" s="2"/>
      <c r="KQV70" s="2"/>
      <c r="KQW70" s="2"/>
      <c r="KQX70" s="2"/>
      <c r="KQY70" s="2"/>
      <c r="KQZ70" s="2"/>
      <c r="KRA70" s="2"/>
      <c r="KRB70" s="2"/>
      <c r="KRC70" s="2"/>
      <c r="KRD70" s="2"/>
      <c r="KRE70" s="2"/>
      <c r="KRF70" s="2"/>
      <c r="KRG70" s="2"/>
      <c r="KRH70" s="2"/>
      <c r="KRI70" s="2"/>
      <c r="KRJ70" s="2"/>
      <c r="KRK70" s="2"/>
      <c r="KRL70" s="2"/>
      <c r="KRM70" s="2"/>
      <c r="KRN70" s="2"/>
      <c r="KRO70" s="2"/>
      <c r="KRP70" s="2"/>
      <c r="KRQ70" s="2"/>
      <c r="KRR70" s="2"/>
      <c r="KRS70" s="2"/>
      <c r="KRT70" s="2"/>
      <c r="KRU70" s="2"/>
      <c r="KRV70" s="2"/>
      <c r="KRW70" s="2"/>
      <c r="KRX70" s="2"/>
      <c r="KRY70" s="2"/>
      <c r="KRZ70" s="2"/>
      <c r="KSA70" s="2"/>
      <c r="KSB70" s="2"/>
      <c r="KSC70" s="2"/>
      <c r="KSD70" s="2"/>
      <c r="KSE70" s="2"/>
      <c r="KSF70" s="2"/>
      <c r="KSG70" s="2"/>
      <c r="KSH70" s="2"/>
      <c r="KSI70" s="2"/>
      <c r="KSJ70" s="2"/>
      <c r="KSK70" s="2"/>
      <c r="KSL70" s="2"/>
      <c r="KSM70" s="2"/>
      <c r="KSN70" s="2"/>
      <c r="KSO70" s="2"/>
      <c r="KSP70" s="2"/>
      <c r="KSQ70" s="2"/>
      <c r="KSR70" s="2"/>
      <c r="KSS70" s="2"/>
      <c r="KST70" s="2"/>
      <c r="KSU70" s="2"/>
      <c r="KSV70" s="2"/>
      <c r="KSW70" s="2"/>
      <c r="KSX70" s="2"/>
      <c r="KSY70" s="2"/>
      <c r="KSZ70" s="2"/>
      <c r="KTA70" s="2"/>
      <c r="KTB70" s="2"/>
      <c r="KTC70" s="2"/>
      <c r="KTD70" s="2"/>
      <c r="KTE70" s="2"/>
      <c r="KTF70" s="2"/>
      <c r="KTG70" s="2"/>
      <c r="KTH70" s="2"/>
      <c r="KTI70" s="2"/>
      <c r="KTJ70" s="2"/>
      <c r="KTK70" s="2"/>
      <c r="KTL70" s="2"/>
      <c r="KTM70" s="2"/>
      <c r="KTN70" s="2"/>
      <c r="KTO70" s="2"/>
      <c r="KTP70" s="2"/>
      <c r="KTQ70" s="2"/>
      <c r="KTR70" s="2"/>
      <c r="KTS70" s="2"/>
      <c r="KTT70" s="2"/>
      <c r="KTU70" s="2"/>
      <c r="KTV70" s="2"/>
      <c r="KTW70" s="2"/>
      <c r="KTX70" s="2"/>
      <c r="KTY70" s="2"/>
      <c r="KTZ70" s="2"/>
      <c r="KUA70" s="2"/>
      <c r="KUB70" s="2"/>
      <c r="KUC70" s="2"/>
      <c r="KUD70" s="2"/>
      <c r="KUE70" s="2"/>
      <c r="KUF70" s="2"/>
      <c r="KUG70" s="2"/>
      <c r="KUH70" s="2"/>
      <c r="KUI70" s="2"/>
      <c r="KUJ70" s="2"/>
      <c r="KUK70" s="2"/>
      <c r="KUL70" s="2"/>
      <c r="KUM70" s="2"/>
      <c r="KUN70" s="2"/>
      <c r="KUO70" s="2"/>
      <c r="KUP70" s="2"/>
      <c r="KUQ70" s="2"/>
      <c r="KUR70" s="2"/>
      <c r="KUS70" s="2"/>
      <c r="KUT70" s="2"/>
      <c r="KUU70" s="2"/>
      <c r="KUV70" s="2"/>
      <c r="KUW70" s="2"/>
      <c r="KUX70" s="2"/>
      <c r="KUY70" s="2"/>
      <c r="KUZ70" s="2"/>
      <c r="KVA70" s="2"/>
      <c r="KVB70" s="2"/>
      <c r="KVC70" s="2"/>
      <c r="KVD70" s="2"/>
      <c r="KVE70" s="2"/>
      <c r="KVF70" s="2"/>
      <c r="KVG70" s="2"/>
      <c r="KVH70" s="2"/>
      <c r="KVI70" s="2"/>
      <c r="KVJ70" s="2"/>
      <c r="KVK70" s="2"/>
      <c r="KVL70" s="2"/>
      <c r="KVM70" s="2"/>
      <c r="KVN70" s="2"/>
      <c r="KVO70" s="2"/>
      <c r="KVP70" s="2"/>
      <c r="KVQ70" s="2"/>
      <c r="KVR70" s="2"/>
      <c r="KVS70" s="2"/>
      <c r="KVT70" s="2"/>
      <c r="KVU70" s="2"/>
      <c r="KVV70" s="2"/>
      <c r="KVW70" s="2"/>
      <c r="KVX70" s="2"/>
      <c r="KVY70" s="2"/>
      <c r="KVZ70" s="2"/>
      <c r="KWA70" s="2"/>
      <c r="KWB70" s="2"/>
      <c r="KWC70" s="2"/>
      <c r="KWD70" s="2"/>
      <c r="KWE70" s="2"/>
      <c r="KWF70" s="2"/>
      <c r="KWG70" s="2"/>
      <c r="KWH70" s="2"/>
      <c r="KWI70" s="2"/>
      <c r="KWJ70" s="2"/>
      <c r="KWK70" s="2"/>
      <c r="KWL70" s="2"/>
      <c r="KWM70" s="2"/>
      <c r="KWN70" s="2"/>
      <c r="KWO70" s="2"/>
      <c r="KWP70" s="2"/>
      <c r="KWQ70" s="2"/>
      <c r="KWR70" s="2"/>
      <c r="KWS70" s="2"/>
      <c r="KWT70" s="2"/>
      <c r="KWU70" s="2"/>
      <c r="KWV70" s="2"/>
      <c r="KWW70" s="2"/>
      <c r="KWX70" s="2"/>
      <c r="KWY70" s="2"/>
      <c r="KWZ70" s="2"/>
      <c r="KXA70" s="2"/>
      <c r="KXB70" s="2"/>
      <c r="KXC70" s="2"/>
      <c r="KXD70" s="2"/>
      <c r="KXE70" s="2"/>
      <c r="KXF70" s="2"/>
      <c r="KXG70" s="2"/>
      <c r="KXH70" s="2"/>
      <c r="KXI70" s="2"/>
      <c r="KXJ70" s="2"/>
      <c r="KXK70" s="2"/>
      <c r="KXL70" s="2"/>
      <c r="KXM70" s="2"/>
      <c r="KXN70" s="2"/>
      <c r="KXO70" s="2"/>
      <c r="KXP70" s="2"/>
      <c r="KXQ70" s="2"/>
      <c r="KXR70" s="2"/>
      <c r="KXS70" s="2"/>
      <c r="KXT70" s="2"/>
      <c r="KXU70" s="2"/>
      <c r="KXV70" s="2"/>
      <c r="KXW70" s="2"/>
      <c r="KXX70" s="2"/>
      <c r="KXY70" s="2"/>
      <c r="KXZ70" s="2"/>
      <c r="KYA70" s="2"/>
      <c r="KYB70" s="2"/>
      <c r="KYC70" s="2"/>
      <c r="KYD70" s="2"/>
      <c r="KYE70" s="2"/>
      <c r="KYF70" s="2"/>
      <c r="KYG70" s="2"/>
      <c r="KYH70" s="2"/>
      <c r="KYI70" s="2"/>
      <c r="KYJ70" s="2"/>
      <c r="KYK70" s="2"/>
      <c r="KYL70" s="2"/>
      <c r="KYM70" s="2"/>
      <c r="KYN70" s="2"/>
      <c r="KYO70" s="2"/>
      <c r="KYP70" s="2"/>
      <c r="KYQ70" s="2"/>
      <c r="KYR70" s="2"/>
      <c r="KYS70" s="2"/>
      <c r="KYT70" s="2"/>
      <c r="KYU70" s="2"/>
      <c r="KYV70" s="2"/>
      <c r="KYW70" s="2"/>
      <c r="KYX70" s="2"/>
      <c r="KYY70" s="2"/>
      <c r="KYZ70" s="2"/>
      <c r="KZA70" s="2"/>
      <c r="KZB70" s="2"/>
      <c r="KZC70" s="2"/>
      <c r="KZD70" s="2"/>
      <c r="KZE70" s="2"/>
      <c r="KZF70" s="2"/>
      <c r="KZG70" s="2"/>
      <c r="KZH70" s="2"/>
      <c r="KZI70" s="2"/>
      <c r="KZJ70" s="2"/>
      <c r="KZK70" s="2"/>
      <c r="KZL70" s="2"/>
      <c r="KZM70" s="2"/>
      <c r="KZN70" s="2"/>
      <c r="KZO70" s="2"/>
      <c r="KZP70" s="2"/>
      <c r="KZQ70" s="2"/>
      <c r="KZR70" s="2"/>
      <c r="KZS70" s="2"/>
      <c r="KZT70" s="2"/>
      <c r="KZU70" s="2"/>
      <c r="KZV70" s="2"/>
      <c r="KZW70" s="2"/>
      <c r="KZX70" s="2"/>
      <c r="KZY70" s="2"/>
      <c r="KZZ70" s="2"/>
      <c r="LAA70" s="2"/>
      <c r="LAB70" s="2"/>
      <c r="LAC70" s="2"/>
      <c r="LAD70" s="2"/>
      <c r="LAE70" s="2"/>
      <c r="LAF70" s="2"/>
      <c r="LAG70" s="2"/>
      <c r="LAH70" s="2"/>
      <c r="LAI70" s="2"/>
      <c r="LAJ70" s="2"/>
      <c r="LAK70" s="2"/>
      <c r="LAL70" s="2"/>
      <c r="LAM70" s="2"/>
      <c r="LAN70" s="2"/>
      <c r="LAO70" s="2"/>
      <c r="LAP70" s="2"/>
      <c r="LAQ70" s="2"/>
      <c r="LAR70" s="2"/>
      <c r="LAS70" s="2"/>
      <c r="LAT70" s="2"/>
      <c r="LAU70" s="2"/>
      <c r="LAV70" s="2"/>
      <c r="LAW70" s="2"/>
      <c r="LAX70" s="2"/>
      <c r="LAY70" s="2"/>
      <c r="LAZ70" s="2"/>
      <c r="LBA70" s="2"/>
      <c r="LBB70" s="2"/>
      <c r="LBC70" s="2"/>
      <c r="LBD70" s="2"/>
      <c r="LBE70" s="2"/>
      <c r="LBF70" s="2"/>
      <c r="LBG70" s="2"/>
      <c r="LBH70" s="2"/>
      <c r="LBI70" s="2"/>
      <c r="LBJ70" s="2"/>
      <c r="LBK70" s="2"/>
      <c r="LBL70" s="2"/>
      <c r="LBM70" s="2"/>
      <c r="LBN70" s="2"/>
      <c r="LBO70" s="2"/>
      <c r="LBP70" s="2"/>
      <c r="LBQ70" s="2"/>
      <c r="LBR70" s="2"/>
      <c r="LBS70" s="2"/>
      <c r="LBT70" s="2"/>
      <c r="LBU70" s="2"/>
      <c r="LBV70" s="2"/>
      <c r="LBW70" s="2"/>
      <c r="LBX70" s="2"/>
      <c r="LBY70" s="2"/>
      <c r="LBZ70" s="2"/>
      <c r="LCA70" s="2"/>
      <c r="LCB70" s="2"/>
      <c r="LCC70" s="2"/>
      <c r="LCD70" s="2"/>
      <c r="LCE70" s="2"/>
      <c r="LCF70" s="2"/>
      <c r="LCG70" s="2"/>
      <c r="LCH70" s="2"/>
      <c r="LCI70" s="2"/>
      <c r="LCJ70" s="2"/>
      <c r="LCK70" s="2"/>
      <c r="LCL70" s="2"/>
      <c r="LCM70" s="2"/>
      <c r="LCN70" s="2"/>
      <c r="LCO70" s="2"/>
      <c r="LCP70" s="2"/>
      <c r="LCQ70" s="2"/>
      <c r="LCR70" s="2"/>
      <c r="LCS70" s="2"/>
      <c r="LCT70" s="2"/>
      <c r="LCU70" s="2"/>
      <c r="LCV70" s="2"/>
      <c r="LCW70" s="2"/>
      <c r="LCX70" s="2"/>
      <c r="LCY70" s="2"/>
      <c r="LCZ70" s="2"/>
      <c r="LDA70" s="2"/>
      <c r="LDB70" s="2"/>
      <c r="LDC70" s="2"/>
      <c r="LDD70" s="2"/>
      <c r="LDE70" s="2"/>
      <c r="LDF70" s="2"/>
      <c r="LDG70" s="2"/>
      <c r="LDH70" s="2"/>
      <c r="LDI70" s="2"/>
      <c r="LDJ70" s="2"/>
      <c r="LDK70" s="2"/>
      <c r="LDL70" s="2"/>
      <c r="LDM70" s="2"/>
      <c r="LDN70" s="2"/>
      <c r="LDO70" s="2"/>
      <c r="LDP70" s="2"/>
      <c r="LDQ70" s="2"/>
      <c r="LDR70" s="2"/>
      <c r="LDS70" s="2"/>
      <c r="LDT70" s="2"/>
      <c r="LDU70" s="2"/>
      <c r="LDV70" s="2"/>
      <c r="LDW70" s="2"/>
      <c r="LDX70" s="2"/>
      <c r="LDY70" s="2"/>
      <c r="LDZ70" s="2"/>
      <c r="LEA70" s="2"/>
      <c r="LEB70" s="2"/>
      <c r="LEC70" s="2"/>
      <c r="LED70" s="2"/>
      <c r="LEE70" s="2"/>
      <c r="LEF70" s="2"/>
      <c r="LEG70" s="2"/>
      <c r="LEH70" s="2"/>
      <c r="LEI70" s="2"/>
      <c r="LEJ70" s="2"/>
      <c r="LEK70" s="2"/>
      <c r="LEL70" s="2"/>
      <c r="LEM70" s="2"/>
      <c r="LEN70" s="2"/>
      <c r="LEO70" s="2"/>
      <c r="LEP70" s="2"/>
      <c r="LEQ70" s="2"/>
      <c r="LER70" s="2"/>
      <c r="LES70" s="2"/>
      <c r="LET70" s="2"/>
      <c r="LEU70" s="2"/>
      <c r="LEV70" s="2"/>
      <c r="LEW70" s="2"/>
      <c r="LEX70" s="2"/>
      <c r="LEY70" s="2"/>
      <c r="LEZ70" s="2"/>
      <c r="LFA70" s="2"/>
      <c r="LFB70" s="2"/>
      <c r="LFC70" s="2"/>
      <c r="LFD70" s="2"/>
      <c r="LFE70" s="2"/>
      <c r="LFF70" s="2"/>
      <c r="LFG70" s="2"/>
      <c r="LFH70" s="2"/>
      <c r="LFI70" s="2"/>
      <c r="LFJ70" s="2"/>
      <c r="LFK70" s="2"/>
      <c r="LFL70" s="2"/>
      <c r="LFM70" s="2"/>
      <c r="LFN70" s="2"/>
      <c r="LFO70" s="2"/>
      <c r="LFP70" s="2"/>
      <c r="LFQ70" s="2"/>
      <c r="LFR70" s="2"/>
      <c r="LFS70" s="2"/>
      <c r="LFT70" s="2"/>
      <c r="LFU70" s="2"/>
      <c r="LFV70" s="2"/>
      <c r="LFW70" s="2"/>
      <c r="LFX70" s="2"/>
      <c r="LFY70" s="2"/>
      <c r="LFZ70" s="2"/>
      <c r="LGA70" s="2"/>
      <c r="LGB70" s="2"/>
      <c r="LGC70" s="2"/>
      <c r="LGD70" s="2"/>
      <c r="LGE70" s="2"/>
      <c r="LGF70" s="2"/>
      <c r="LGG70" s="2"/>
      <c r="LGH70" s="2"/>
      <c r="LGI70" s="2"/>
      <c r="LGJ70" s="2"/>
      <c r="LGK70" s="2"/>
      <c r="LGL70" s="2"/>
      <c r="LGM70" s="2"/>
      <c r="LGN70" s="2"/>
      <c r="LGO70" s="2"/>
      <c r="LGP70" s="2"/>
      <c r="LGQ70" s="2"/>
      <c r="LGR70" s="2"/>
      <c r="LGS70" s="2"/>
      <c r="LGT70" s="2"/>
      <c r="LGU70" s="2"/>
      <c r="LGV70" s="2"/>
      <c r="LGW70" s="2"/>
      <c r="LGX70" s="2"/>
      <c r="LGY70" s="2"/>
      <c r="LGZ70" s="2"/>
      <c r="LHA70" s="2"/>
      <c r="LHB70" s="2"/>
      <c r="LHC70" s="2"/>
      <c r="LHD70" s="2"/>
      <c r="LHE70" s="2"/>
      <c r="LHF70" s="2"/>
      <c r="LHG70" s="2"/>
      <c r="LHH70" s="2"/>
      <c r="LHI70" s="2"/>
      <c r="LHJ70" s="2"/>
      <c r="LHK70" s="2"/>
      <c r="LHL70" s="2"/>
      <c r="LHM70" s="2"/>
      <c r="LHN70" s="2"/>
      <c r="LHO70" s="2"/>
      <c r="LHP70" s="2"/>
      <c r="LHQ70" s="2"/>
      <c r="LHR70" s="2"/>
      <c r="LHS70" s="2"/>
      <c r="LHT70" s="2"/>
      <c r="LHU70" s="2"/>
      <c r="LHV70" s="2"/>
      <c r="LHW70" s="2"/>
      <c r="LHX70" s="2"/>
      <c r="LHY70" s="2"/>
      <c r="LHZ70" s="2"/>
      <c r="LIA70" s="2"/>
      <c r="LIB70" s="2"/>
      <c r="LIC70" s="2"/>
      <c r="LID70" s="2"/>
      <c r="LIE70" s="2"/>
      <c r="LIF70" s="2"/>
      <c r="LIG70" s="2"/>
      <c r="LIH70" s="2"/>
      <c r="LII70" s="2"/>
      <c r="LIJ70" s="2"/>
      <c r="LIK70" s="2"/>
      <c r="LIL70" s="2"/>
      <c r="LIM70" s="2"/>
      <c r="LIN70" s="2"/>
      <c r="LIO70" s="2"/>
      <c r="LIP70" s="2"/>
      <c r="LIQ70" s="2"/>
      <c r="LIR70" s="2"/>
      <c r="LIS70" s="2"/>
      <c r="LIT70" s="2"/>
      <c r="LIU70" s="2"/>
      <c r="LIV70" s="2"/>
      <c r="LIW70" s="2"/>
      <c r="LIX70" s="2"/>
      <c r="LIY70" s="2"/>
      <c r="LIZ70" s="2"/>
      <c r="LJA70" s="2"/>
      <c r="LJB70" s="2"/>
      <c r="LJC70" s="2"/>
      <c r="LJD70" s="2"/>
      <c r="LJE70" s="2"/>
      <c r="LJF70" s="2"/>
      <c r="LJG70" s="2"/>
      <c r="LJH70" s="2"/>
      <c r="LJI70" s="2"/>
      <c r="LJJ70" s="2"/>
      <c r="LJK70" s="2"/>
      <c r="LJL70" s="2"/>
      <c r="LJM70" s="2"/>
      <c r="LJN70" s="2"/>
      <c r="LJO70" s="2"/>
      <c r="LJP70" s="2"/>
      <c r="LJQ70" s="2"/>
      <c r="LJR70" s="2"/>
      <c r="LJS70" s="2"/>
      <c r="LJT70" s="2"/>
      <c r="LJU70" s="2"/>
      <c r="LJV70" s="2"/>
      <c r="LJW70" s="2"/>
      <c r="LJX70" s="2"/>
      <c r="LJY70" s="2"/>
      <c r="LJZ70" s="2"/>
      <c r="LKA70" s="2"/>
      <c r="LKB70" s="2"/>
      <c r="LKC70" s="2"/>
      <c r="LKD70" s="2"/>
      <c r="LKE70" s="2"/>
      <c r="LKF70" s="2"/>
      <c r="LKG70" s="2"/>
      <c r="LKH70" s="2"/>
      <c r="LKI70" s="2"/>
      <c r="LKJ70" s="2"/>
      <c r="LKK70" s="2"/>
      <c r="LKL70" s="2"/>
      <c r="LKM70" s="2"/>
      <c r="LKN70" s="2"/>
      <c r="LKO70" s="2"/>
      <c r="LKP70" s="2"/>
      <c r="LKQ70" s="2"/>
      <c r="LKR70" s="2"/>
      <c r="LKS70" s="2"/>
      <c r="LKT70" s="2"/>
      <c r="LKU70" s="2"/>
      <c r="LKV70" s="2"/>
      <c r="LKW70" s="2"/>
      <c r="LKX70" s="2"/>
      <c r="LKY70" s="2"/>
      <c r="LKZ70" s="2"/>
      <c r="LLA70" s="2"/>
      <c r="LLB70" s="2"/>
      <c r="LLC70" s="2"/>
      <c r="LLD70" s="2"/>
      <c r="LLE70" s="2"/>
      <c r="LLF70" s="2"/>
      <c r="LLG70" s="2"/>
      <c r="LLH70" s="2"/>
      <c r="LLI70" s="2"/>
      <c r="LLJ70" s="2"/>
      <c r="LLK70" s="2"/>
      <c r="LLL70" s="2"/>
      <c r="LLM70" s="2"/>
      <c r="LLN70" s="2"/>
      <c r="LLO70" s="2"/>
      <c r="LLP70" s="2"/>
      <c r="LLQ70" s="2"/>
      <c r="LLR70" s="2"/>
      <c r="LLS70" s="2"/>
      <c r="LLT70" s="2"/>
      <c r="LLU70" s="2"/>
      <c r="LLV70" s="2"/>
      <c r="LLW70" s="2"/>
      <c r="LLX70" s="2"/>
      <c r="LLY70" s="2"/>
      <c r="LLZ70" s="2"/>
      <c r="LMA70" s="2"/>
      <c r="LMB70" s="2"/>
      <c r="LMC70" s="2"/>
      <c r="LMD70" s="2"/>
      <c r="LME70" s="2"/>
      <c r="LMF70" s="2"/>
      <c r="LMG70" s="2"/>
      <c r="LMH70" s="2"/>
      <c r="LMI70" s="2"/>
      <c r="LMJ70" s="2"/>
      <c r="LMK70" s="2"/>
      <c r="LML70" s="2"/>
      <c r="LMM70" s="2"/>
      <c r="LMN70" s="2"/>
      <c r="LMO70" s="2"/>
      <c r="LMP70" s="2"/>
      <c r="LMQ70" s="2"/>
      <c r="LMR70" s="2"/>
      <c r="LMS70" s="2"/>
      <c r="LMT70" s="2"/>
      <c r="LMU70" s="2"/>
      <c r="LMV70" s="2"/>
      <c r="LMW70" s="2"/>
      <c r="LMX70" s="2"/>
      <c r="LMY70" s="2"/>
      <c r="LMZ70" s="2"/>
      <c r="LNA70" s="2"/>
      <c r="LNB70" s="2"/>
      <c r="LNC70" s="2"/>
      <c r="LND70" s="2"/>
      <c r="LNE70" s="2"/>
      <c r="LNF70" s="2"/>
      <c r="LNG70" s="2"/>
      <c r="LNH70" s="2"/>
      <c r="LNI70" s="2"/>
      <c r="LNJ70" s="2"/>
      <c r="LNK70" s="2"/>
      <c r="LNL70" s="2"/>
      <c r="LNM70" s="2"/>
      <c r="LNN70" s="2"/>
      <c r="LNO70" s="2"/>
      <c r="LNP70" s="2"/>
      <c r="LNQ70" s="2"/>
      <c r="LNR70" s="2"/>
      <c r="LNS70" s="2"/>
      <c r="LNT70" s="2"/>
      <c r="LNU70" s="2"/>
      <c r="LNV70" s="2"/>
      <c r="LNW70" s="2"/>
      <c r="LNX70" s="2"/>
      <c r="LNY70" s="2"/>
      <c r="LNZ70" s="2"/>
      <c r="LOA70" s="2"/>
      <c r="LOB70" s="2"/>
      <c r="LOC70" s="2"/>
      <c r="LOD70" s="2"/>
      <c r="LOE70" s="2"/>
      <c r="LOF70" s="2"/>
      <c r="LOG70" s="2"/>
      <c r="LOH70" s="2"/>
      <c r="LOI70" s="2"/>
      <c r="LOJ70" s="2"/>
      <c r="LOK70" s="2"/>
      <c r="LOL70" s="2"/>
      <c r="LOM70" s="2"/>
      <c r="LON70" s="2"/>
      <c r="LOO70" s="2"/>
      <c r="LOP70" s="2"/>
      <c r="LOQ70" s="2"/>
      <c r="LOR70" s="2"/>
      <c r="LOS70" s="2"/>
      <c r="LOT70" s="2"/>
      <c r="LOU70" s="2"/>
      <c r="LOV70" s="2"/>
      <c r="LOW70" s="2"/>
      <c r="LOX70" s="2"/>
      <c r="LOY70" s="2"/>
      <c r="LOZ70" s="2"/>
      <c r="LPA70" s="2"/>
      <c r="LPB70" s="2"/>
      <c r="LPC70" s="2"/>
      <c r="LPD70" s="2"/>
      <c r="LPE70" s="2"/>
      <c r="LPF70" s="2"/>
      <c r="LPG70" s="2"/>
      <c r="LPH70" s="2"/>
      <c r="LPI70" s="2"/>
      <c r="LPJ70" s="2"/>
      <c r="LPK70" s="2"/>
      <c r="LPL70" s="2"/>
      <c r="LPM70" s="2"/>
      <c r="LPN70" s="2"/>
      <c r="LPO70" s="2"/>
      <c r="LPP70" s="2"/>
      <c r="LPQ70" s="2"/>
      <c r="LPR70" s="2"/>
      <c r="LPS70" s="2"/>
      <c r="LPT70" s="2"/>
      <c r="LPU70" s="2"/>
      <c r="LPV70" s="2"/>
      <c r="LPW70" s="2"/>
      <c r="LPX70" s="2"/>
      <c r="LPY70" s="2"/>
      <c r="LPZ70" s="2"/>
      <c r="LQA70" s="2"/>
      <c r="LQB70" s="2"/>
      <c r="LQC70" s="2"/>
      <c r="LQD70" s="2"/>
      <c r="LQE70" s="2"/>
      <c r="LQF70" s="2"/>
      <c r="LQG70" s="2"/>
      <c r="LQH70" s="2"/>
      <c r="LQI70" s="2"/>
      <c r="LQJ70" s="2"/>
      <c r="LQK70" s="2"/>
      <c r="LQL70" s="2"/>
      <c r="LQM70" s="2"/>
      <c r="LQN70" s="2"/>
      <c r="LQO70" s="2"/>
      <c r="LQP70" s="2"/>
      <c r="LQQ70" s="2"/>
      <c r="LQR70" s="2"/>
      <c r="LQS70" s="2"/>
      <c r="LQT70" s="2"/>
      <c r="LQU70" s="2"/>
      <c r="LQV70" s="2"/>
      <c r="LQW70" s="2"/>
      <c r="LQX70" s="2"/>
      <c r="LQY70" s="2"/>
      <c r="LQZ70" s="2"/>
      <c r="LRA70" s="2"/>
      <c r="LRB70" s="2"/>
      <c r="LRC70" s="2"/>
      <c r="LRD70" s="2"/>
      <c r="LRE70" s="2"/>
      <c r="LRF70" s="2"/>
      <c r="LRG70" s="2"/>
      <c r="LRH70" s="2"/>
      <c r="LRI70" s="2"/>
      <c r="LRJ70" s="2"/>
      <c r="LRK70" s="2"/>
      <c r="LRL70" s="2"/>
      <c r="LRM70" s="2"/>
      <c r="LRN70" s="2"/>
      <c r="LRO70" s="2"/>
      <c r="LRP70" s="2"/>
      <c r="LRQ70" s="2"/>
      <c r="LRR70" s="2"/>
      <c r="LRS70" s="2"/>
      <c r="LRT70" s="2"/>
      <c r="LRU70" s="2"/>
      <c r="LRV70" s="2"/>
      <c r="LRW70" s="2"/>
      <c r="LRX70" s="2"/>
      <c r="LRY70" s="2"/>
      <c r="LRZ70" s="2"/>
      <c r="LSA70" s="2"/>
      <c r="LSB70" s="2"/>
      <c r="LSC70" s="2"/>
      <c r="LSD70" s="2"/>
      <c r="LSE70" s="2"/>
      <c r="LSF70" s="2"/>
      <c r="LSG70" s="2"/>
      <c r="LSH70" s="2"/>
      <c r="LSI70" s="2"/>
      <c r="LSJ70" s="2"/>
      <c r="LSK70" s="2"/>
      <c r="LSL70" s="2"/>
      <c r="LSM70" s="2"/>
      <c r="LSN70" s="2"/>
      <c r="LSO70" s="2"/>
      <c r="LSP70" s="2"/>
      <c r="LSQ70" s="2"/>
      <c r="LSR70" s="2"/>
      <c r="LSS70" s="2"/>
      <c r="LST70" s="2"/>
      <c r="LSU70" s="2"/>
      <c r="LSV70" s="2"/>
      <c r="LSW70" s="2"/>
      <c r="LSX70" s="2"/>
      <c r="LSY70" s="2"/>
      <c r="LSZ70" s="2"/>
      <c r="LTA70" s="2"/>
      <c r="LTB70" s="2"/>
      <c r="LTC70" s="2"/>
      <c r="LTD70" s="2"/>
      <c r="LTE70" s="2"/>
      <c r="LTF70" s="2"/>
      <c r="LTG70" s="2"/>
      <c r="LTH70" s="2"/>
      <c r="LTI70" s="2"/>
      <c r="LTJ70" s="2"/>
      <c r="LTK70" s="2"/>
      <c r="LTL70" s="2"/>
      <c r="LTM70" s="2"/>
      <c r="LTN70" s="2"/>
      <c r="LTO70" s="2"/>
      <c r="LTP70" s="2"/>
      <c r="LTQ70" s="2"/>
      <c r="LTR70" s="2"/>
      <c r="LTS70" s="2"/>
      <c r="LTT70" s="2"/>
      <c r="LTU70" s="2"/>
      <c r="LTV70" s="2"/>
      <c r="LTW70" s="2"/>
      <c r="LTX70" s="2"/>
      <c r="LTY70" s="2"/>
      <c r="LTZ70" s="2"/>
      <c r="LUA70" s="2"/>
      <c r="LUB70" s="2"/>
      <c r="LUC70" s="2"/>
      <c r="LUD70" s="2"/>
      <c r="LUE70" s="2"/>
      <c r="LUF70" s="2"/>
      <c r="LUG70" s="2"/>
      <c r="LUH70" s="2"/>
      <c r="LUI70" s="2"/>
      <c r="LUJ70" s="2"/>
      <c r="LUK70" s="2"/>
      <c r="LUL70" s="2"/>
      <c r="LUM70" s="2"/>
      <c r="LUN70" s="2"/>
      <c r="LUO70" s="2"/>
      <c r="LUP70" s="2"/>
      <c r="LUQ70" s="2"/>
      <c r="LUR70" s="2"/>
      <c r="LUS70" s="2"/>
      <c r="LUT70" s="2"/>
      <c r="LUU70" s="2"/>
      <c r="LUV70" s="2"/>
      <c r="LUW70" s="2"/>
      <c r="LUX70" s="2"/>
      <c r="LUY70" s="2"/>
      <c r="LUZ70" s="2"/>
      <c r="LVA70" s="2"/>
      <c r="LVB70" s="2"/>
      <c r="LVC70" s="2"/>
      <c r="LVD70" s="2"/>
      <c r="LVE70" s="2"/>
      <c r="LVF70" s="2"/>
      <c r="LVG70" s="2"/>
      <c r="LVH70" s="2"/>
      <c r="LVI70" s="2"/>
      <c r="LVJ70" s="2"/>
      <c r="LVK70" s="2"/>
      <c r="LVL70" s="2"/>
      <c r="LVM70" s="2"/>
      <c r="LVN70" s="2"/>
      <c r="LVO70" s="2"/>
      <c r="LVP70" s="2"/>
      <c r="LVQ70" s="2"/>
      <c r="LVR70" s="2"/>
      <c r="LVS70" s="2"/>
      <c r="LVT70" s="2"/>
      <c r="LVU70" s="2"/>
      <c r="LVV70" s="2"/>
      <c r="LVW70" s="2"/>
      <c r="LVX70" s="2"/>
      <c r="LVY70" s="2"/>
      <c r="LVZ70" s="2"/>
      <c r="LWA70" s="2"/>
      <c r="LWB70" s="2"/>
      <c r="LWC70" s="2"/>
      <c r="LWD70" s="2"/>
      <c r="LWE70" s="2"/>
      <c r="LWF70" s="2"/>
      <c r="LWG70" s="2"/>
      <c r="LWH70" s="2"/>
      <c r="LWI70" s="2"/>
      <c r="LWJ70" s="2"/>
      <c r="LWK70" s="2"/>
      <c r="LWL70" s="2"/>
      <c r="LWM70" s="2"/>
      <c r="LWN70" s="2"/>
      <c r="LWO70" s="2"/>
      <c r="LWP70" s="2"/>
      <c r="LWQ70" s="2"/>
      <c r="LWR70" s="2"/>
      <c r="LWS70" s="2"/>
      <c r="LWT70" s="2"/>
      <c r="LWU70" s="2"/>
      <c r="LWV70" s="2"/>
      <c r="LWW70" s="2"/>
      <c r="LWX70" s="2"/>
      <c r="LWY70" s="2"/>
      <c r="LWZ70" s="2"/>
      <c r="LXA70" s="2"/>
      <c r="LXB70" s="2"/>
      <c r="LXC70" s="2"/>
      <c r="LXD70" s="2"/>
      <c r="LXE70" s="2"/>
      <c r="LXF70" s="2"/>
      <c r="LXG70" s="2"/>
      <c r="LXH70" s="2"/>
      <c r="LXI70" s="2"/>
      <c r="LXJ70" s="2"/>
      <c r="LXK70" s="2"/>
      <c r="LXL70" s="2"/>
      <c r="LXM70" s="2"/>
      <c r="LXN70" s="2"/>
      <c r="LXO70" s="2"/>
      <c r="LXP70" s="2"/>
      <c r="LXQ70" s="2"/>
      <c r="LXR70" s="2"/>
      <c r="LXS70" s="2"/>
      <c r="LXT70" s="2"/>
      <c r="LXU70" s="2"/>
      <c r="LXV70" s="2"/>
      <c r="LXW70" s="2"/>
      <c r="LXX70" s="2"/>
      <c r="LXY70" s="2"/>
      <c r="LXZ70" s="2"/>
      <c r="LYA70" s="2"/>
      <c r="LYB70" s="2"/>
      <c r="LYC70" s="2"/>
      <c r="LYD70" s="2"/>
      <c r="LYE70" s="2"/>
      <c r="LYF70" s="2"/>
      <c r="LYG70" s="2"/>
      <c r="LYH70" s="2"/>
      <c r="LYI70" s="2"/>
      <c r="LYJ70" s="2"/>
      <c r="LYK70" s="2"/>
      <c r="LYL70" s="2"/>
      <c r="LYM70" s="2"/>
      <c r="LYN70" s="2"/>
      <c r="LYO70" s="2"/>
      <c r="LYP70" s="2"/>
      <c r="LYQ70" s="2"/>
      <c r="LYR70" s="2"/>
      <c r="LYS70" s="2"/>
      <c r="LYT70" s="2"/>
      <c r="LYU70" s="2"/>
      <c r="LYV70" s="2"/>
      <c r="LYW70" s="2"/>
      <c r="LYX70" s="2"/>
      <c r="LYY70" s="2"/>
      <c r="LYZ70" s="2"/>
      <c r="LZA70" s="2"/>
      <c r="LZB70" s="2"/>
      <c r="LZC70" s="2"/>
      <c r="LZD70" s="2"/>
      <c r="LZE70" s="2"/>
      <c r="LZF70" s="2"/>
      <c r="LZG70" s="2"/>
      <c r="LZH70" s="2"/>
      <c r="LZI70" s="2"/>
      <c r="LZJ70" s="2"/>
      <c r="LZK70" s="2"/>
      <c r="LZL70" s="2"/>
      <c r="LZM70" s="2"/>
      <c r="LZN70" s="2"/>
      <c r="LZO70" s="2"/>
      <c r="LZP70" s="2"/>
      <c r="LZQ70" s="2"/>
      <c r="LZR70" s="2"/>
      <c r="LZS70" s="2"/>
      <c r="LZT70" s="2"/>
      <c r="LZU70" s="2"/>
      <c r="LZV70" s="2"/>
      <c r="LZW70" s="2"/>
      <c r="LZX70" s="2"/>
      <c r="LZY70" s="2"/>
      <c r="LZZ70" s="2"/>
      <c r="MAA70" s="2"/>
      <c r="MAB70" s="2"/>
      <c r="MAC70" s="2"/>
      <c r="MAD70" s="2"/>
      <c r="MAE70" s="2"/>
      <c r="MAF70" s="2"/>
      <c r="MAG70" s="2"/>
      <c r="MAH70" s="2"/>
      <c r="MAI70" s="2"/>
      <c r="MAJ70" s="2"/>
      <c r="MAK70" s="2"/>
      <c r="MAL70" s="2"/>
      <c r="MAM70" s="2"/>
      <c r="MAN70" s="2"/>
      <c r="MAO70" s="2"/>
      <c r="MAP70" s="2"/>
      <c r="MAQ70" s="2"/>
      <c r="MAR70" s="2"/>
      <c r="MAS70" s="2"/>
      <c r="MAT70" s="2"/>
      <c r="MAU70" s="2"/>
      <c r="MAV70" s="2"/>
      <c r="MAW70" s="2"/>
      <c r="MAX70" s="2"/>
      <c r="MAY70" s="2"/>
      <c r="MAZ70" s="2"/>
      <c r="MBA70" s="2"/>
      <c r="MBB70" s="2"/>
      <c r="MBC70" s="2"/>
      <c r="MBD70" s="2"/>
      <c r="MBE70" s="2"/>
      <c r="MBF70" s="2"/>
      <c r="MBG70" s="2"/>
      <c r="MBH70" s="2"/>
      <c r="MBI70" s="2"/>
      <c r="MBJ70" s="2"/>
      <c r="MBK70" s="2"/>
      <c r="MBL70" s="2"/>
      <c r="MBM70" s="2"/>
      <c r="MBN70" s="2"/>
      <c r="MBO70" s="2"/>
      <c r="MBP70" s="2"/>
      <c r="MBQ70" s="2"/>
      <c r="MBR70" s="2"/>
      <c r="MBS70" s="2"/>
      <c r="MBT70" s="2"/>
      <c r="MBU70" s="2"/>
      <c r="MBV70" s="2"/>
      <c r="MBW70" s="2"/>
      <c r="MBX70" s="2"/>
      <c r="MBY70" s="2"/>
      <c r="MBZ70" s="2"/>
      <c r="MCA70" s="2"/>
      <c r="MCB70" s="2"/>
      <c r="MCC70" s="2"/>
      <c r="MCD70" s="2"/>
      <c r="MCE70" s="2"/>
      <c r="MCF70" s="2"/>
      <c r="MCG70" s="2"/>
      <c r="MCH70" s="2"/>
      <c r="MCI70" s="2"/>
      <c r="MCJ70" s="2"/>
      <c r="MCK70" s="2"/>
      <c r="MCL70" s="2"/>
      <c r="MCM70" s="2"/>
      <c r="MCN70" s="2"/>
      <c r="MCO70" s="2"/>
      <c r="MCP70" s="2"/>
      <c r="MCQ70" s="2"/>
      <c r="MCR70" s="2"/>
      <c r="MCS70" s="2"/>
      <c r="MCT70" s="2"/>
      <c r="MCU70" s="2"/>
      <c r="MCV70" s="2"/>
      <c r="MCW70" s="2"/>
      <c r="MCX70" s="2"/>
      <c r="MCY70" s="2"/>
      <c r="MCZ70" s="2"/>
      <c r="MDA70" s="2"/>
      <c r="MDB70" s="2"/>
      <c r="MDC70" s="2"/>
      <c r="MDD70" s="2"/>
      <c r="MDE70" s="2"/>
      <c r="MDF70" s="2"/>
      <c r="MDG70" s="2"/>
      <c r="MDH70" s="2"/>
      <c r="MDI70" s="2"/>
      <c r="MDJ70" s="2"/>
      <c r="MDK70" s="2"/>
      <c r="MDL70" s="2"/>
      <c r="MDM70" s="2"/>
      <c r="MDN70" s="2"/>
      <c r="MDO70" s="2"/>
      <c r="MDP70" s="2"/>
      <c r="MDQ70" s="2"/>
      <c r="MDR70" s="2"/>
      <c r="MDS70" s="2"/>
      <c r="MDT70" s="2"/>
      <c r="MDU70" s="2"/>
      <c r="MDV70" s="2"/>
      <c r="MDW70" s="2"/>
      <c r="MDX70" s="2"/>
      <c r="MDY70" s="2"/>
      <c r="MDZ70" s="2"/>
      <c r="MEA70" s="2"/>
      <c r="MEB70" s="2"/>
      <c r="MEC70" s="2"/>
      <c r="MED70" s="2"/>
      <c r="MEE70" s="2"/>
      <c r="MEF70" s="2"/>
      <c r="MEG70" s="2"/>
      <c r="MEH70" s="2"/>
      <c r="MEI70" s="2"/>
      <c r="MEJ70" s="2"/>
      <c r="MEK70" s="2"/>
      <c r="MEL70" s="2"/>
      <c r="MEM70" s="2"/>
      <c r="MEN70" s="2"/>
      <c r="MEO70" s="2"/>
      <c r="MEP70" s="2"/>
      <c r="MEQ70" s="2"/>
      <c r="MER70" s="2"/>
      <c r="MES70" s="2"/>
      <c r="MET70" s="2"/>
      <c r="MEU70" s="2"/>
      <c r="MEV70" s="2"/>
      <c r="MEW70" s="2"/>
      <c r="MEX70" s="2"/>
      <c r="MEY70" s="2"/>
      <c r="MEZ70" s="2"/>
      <c r="MFA70" s="2"/>
      <c r="MFB70" s="2"/>
      <c r="MFC70" s="2"/>
      <c r="MFD70" s="2"/>
      <c r="MFE70" s="2"/>
      <c r="MFF70" s="2"/>
      <c r="MFG70" s="2"/>
      <c r="MFH70" s="2"/>
      <c r="MFI70" s="2"/>
      <c r="MFJ70" s="2"/>
      <c r="MFK70" s="2"/>
      <c r="MFL70" s="2"/>
      <c r="MFM70" s="2"/>
      <c r="MFN70" s="2"/>
      <c r="MFO70" s="2"/>
      <c r="MFP70" s="2"/>
      <c r="MFQ70" s="2"/>
      <c r="MFR70" s="2"/>
      <c r="MFS70" s="2"/>
      <c r="MFT70" s="2"/>
      <c r="MFU70" s="2"/>
      <c r="MFV70" s="2"/>
      <c r="MFW70" s="2"/>
      <c r="MFX70" s="2"/>
      <c r="MFY70" s="2"/>
      <c r="MFZ70" s="2"/>
      <c r="MGA70" s="2"/>
      <c r="MGB70" s="2"/>
      <c r="MGC70" s="2"/>
      <c r="MGD70" s="2"/>
      <c r="MGE70" s="2"/>
      <c r="MGF70" s="2"/>
      <c r="MGG70" s="2"/>
      <c r="MGH70" s="2"/>
      <c r="MGI70" s="2"/>
      <c r="MGJ70" s="2"/>
      <c r="MGK70" s="2"/>
      <c r="MGL70" s="2"/>
      <c r="MGM70" s="2"/>
      <c r="MGN70" s="2"/>
      <c r="MGO70" s="2"/>
      <c r="MGP70" s="2"/>
      <c r="MGQ70" s="2"/>
      <c r="MGR70" s="2"/>
      <c r="MGS70" s="2"/>
      <c r="MGT70" s="2"/>
      <c r="MGU70" s="2"/>
      <c r="MGV70" s="2"/>
      <c r="MGW70" s="2"/>
      <c r="MGX70" s="2"/>
      <c r="MGY70" s="2"/>
      <c r="MGZ70" s="2"/>
      <c r="MHA70" s="2"/>
      <c r="MHB70" s="2"/>
      <c r="MHC70" s="2"/>
      <c r="MHD70" s="2"/>
      <c r="MHE70" s="2"/>
      <c r="MHF70" s="2"/>
      <c r="MHG70" s="2"/>
      <c r="MHH70" s="2"/>
      <c r="MHI70" s="2"/>
      <c r="MHJ70" s="2"/>
      <c r="MHK70" s="2"/>
      <c r="MHL70" s="2"/>
      <c r="MHM70" s="2"/>
      <c r="MHN70" s="2"/>
      <c r="MHO70" s="2"/>
      <c r="MHP70" s="2"/>
      <c r="MHQ70" s="2"/>
      <c r="MHR70" s="2"/>
      <c r="MHS70" s="2"/>
      <c r="MHT70" s="2"/>
      <c r="MHU70" s="2"/>
      <c r="MHV70" s="2"/>
      <c r="MHW70" s="2"/>
      <c r="MHX70" s="2"/>
      <c r="MHY70" s="2"/>
      <c r="MHZ70" s="2"/>
      <c r="MIA70" s="2"/>
      <c r="MIB70" s="2"/>
      <c r="MIC70" s="2"/>
      <c r="MID70" s="2"/>
      <c r="MIE70" s="2"/>
      <c r="MIF70" s="2"/>
      <c r="MIG70" s="2"/>
      <c r="MIH70" s="2"/>
      <c r="MII70" s="2"/>
      <c r="MIJ70" s="2"/>
      <c r="MIK70" s="2"/>
      <c r="MIL70" s="2"/>
      <c r="MIM70" s="2"/>
      <c r="MIN70" s="2"/>
      <c r="MIO70" s="2"/>
      <c r="MIP70" s="2"/>
      <c r="MIQ70" s="2"/>
      <c r="MIR70" s="2"/>
      <c r="MIS70" s="2"/>
      <c r="MIT70" s="2"/>
      <c r="MIU70" s="2"/>
      <c r="MIV70" s="2"/>
      <c r="MIW70" s="2"/>
      <c r="MIX70" s="2"/>
      <c r="MIY70" s="2"/>
      <c r="MIZ70" s="2"/>
      <c r="MJA70" s="2"/>
      <c r="MJB70" s="2"/>
      <c r="MJC70" s="2"/>
      <c r="MJD70" s="2"/>
      <c r="MJE70" s="2"/>
      <c r="MJF70" s="2"/>
      <c r="MJG70" s="2"/>
      <c r="MJH70" s="2"/>
      <c r="MJI70" s="2"/>
      <c r="MJJ70" s="2"/>
      <c r="MJK70" s="2"/>
      <c r="MJL70" s="2"/>
      <c r="MJM70" s="2"/>
      <c r="MJN70" s="2"/>
      <c r="MJO70" s="2"/>
      <c r="MJP70" s="2"/>
      <c r="MJQ70" s="2"/>
      <c r="MJR70" s="2"/>
      <c r="MJS70" s="2"/>
      <c r="MJT70" s="2"/>
      <c r="MJU70" s="2"/>
      <c r="MJV70" s="2"/>
      <c r="MJW70" s="2"/>
      <c r="MJX70" s="2"/>
      <c r="MJY70" s="2"/>
      <c r="MJZ70" s="2"/>
      <c r="MKA70" s="2"/>
      <c r="MKB70" s="2"/>
      <c r="MKC70" s="2"/>
      <c r="MKD70" s="2"/>
      <c r="MKE70" s="2"/>
      <c r="MKF70" s="2"/>
      <c r="MKG70" s="2"/>
      <c r="MKH70" s="2"/>
      <c r="MKI70" s="2"/>
      <c r="MKJ70" s="2"/>
      <c r="MKK70" s="2"/>
      <c r="MKL70" s="2"/>
      <c r="MKM70" s="2"/>
      <c r="MKN70" s="2"/>
      <c r="MKO70" s="2"/>
      <c r="MKP70" s="2"/>
      <c r="MKQ70" s="2"/>
      <c r="MKR70" s="2"/>
      <c r="MKS70" s="2"/>
      <c r="MKT70" s="2"/>
      <c r="MKU70" s="2"/>
      <c r="MKV70" s="2"/>
      <c r="MKW70" s="2"/>
      <c r="MKX70" s="2"/>
      <c r="MKY70" s="2"/>
      <c r="MKZ70" s="2"/>
      <c r="MLA70" s="2"/>
      <c r="MLB70" s="2"/>
      <c r="MLC70" s="2"/>
      <c r="MLD70" s="2"/>
      <c r="MLE70" s="2"/>
      <c r="MLF70" s="2"/>
      <c r="MLG70" s="2"/>
      <c r="MLH70" s="2"/>
      <c r="MLI70" s="2"/>
      <c r="MLJ70" s="2"/>
      <c r="MLK70" s="2"/>
      <c r="MLL70" s="2"/>
      <c r="MLM70" s="2"/>
      <c r="MLN70" s="2"/>
      <c r="MLO70" s="2"/>
      <c r="MLP70" s="2"/>
      <c r="MLQ70" s="2"/>
      <c r="MLR70" s="2"/>
      <c r="MLS70" s="2"/>
      <c r="MLT70" s="2"/>
      <c r="MLU70" s="2"/>
      <c r="MLV70" s="2"/>
      <c r="MLW70" s="2"/>
      <c r="MLX70" s="2"/>
      <c r="MLY70" s="2"/>
      <c r="MLZ70" s="2"/>
      <c r="MMA70" s="2"/>
      <c r="MMB70" s="2"/>
      <c r="MMC70" s="2"/>
      <c r="MMD70" s="2"/>
      <c r="MME70" s="2"/>
      <c r="MMF70" s="2"/>
      <c r="MMG70" s="2"/>
      <c r="MMH70" s="2"/>
      <c r="MMI70" s="2"/>
      <c r="MMJ70" s="2"/>
      <c r="MMK70" s="2"/>
      <c r="MML70" s="2"/>
      <c r="MMM70" s="2"/>
      <c r="MMN70" s="2"/>
      <c r="MMO70" s="2"/>
      <c r="MMP70" s="2"/>
      <c r="MMQ70" s="2"/>
      <c r="MMR70" s="2"/>
      <c r="MMS70" s="2"/>
      <c r="MMT70" s="2"/>
      <c r="MMU70" s="2"/>
      <c r="MMV70" s="2"/>
      <c r="MMW70" s="2"/>
      <c r="MMX70" s="2"/>
      <c r="MMY70" s="2"/>
      <c r="MMZ70" s="2"/>
      <c r="MNA70" s="2"/>
      <c r="MNB70" s="2"/>
      <c r="MNC70" s="2"/>
      <c r="MND70" s="2"/>
      <c r="MNE70" s="2"/>
      <c r="MNF70" s="2"/>
      <c r="MNG70" s="2"/>
      <c r="MNH70" s="2"/>
      <c r="MNI70" s="2"/>
      <c r="MNJ70" s="2"/>
      <c r="MNK70" s="2"/>
      <c r="MNL70" s="2"/>
      <c r="MNM70" s="2"/>
      <c r="MNN70" s="2"/>
      <c r="MNO70" s="2"/>
      <c r="MNP70" s="2"/>
      <c r="MNQ70" s="2"/>
      <c r="MNR70" s="2"/>
      <c r="MNS70" s="2"/>
      <c r="MNT70" s="2"/>
      <c r="MNU70" s="2"/>
      <c r="MNV70" s="2"/>
      <c r="MNW70" s="2"/>
      <c r="MNX70" s="2"/>
      <c r="MNY70" s="2"/>
      <c r="MNZ70" s="2"/>
      <c r="MOA70" s="2"/>
      <c r="MOB70" s="2"/>
      <c r="MOC70" s="2"/>
      <c r="MOD70" s="2"/>
      <c r="MOE70" s="2"/>
      <c r="MOF70" s="2"/>
      <c r="MOG70" s="2"/>
      <c r="MOH70" s="2"/>
      <c r="MOI70" s="2"/>
      <c r="MOJ70" s="2"/>
      <c r="MOK70" s="2"/>
      <c r="MOL70" s="2"/>
      <c r="MOM70" s="2"/>
      <c r="MON70" s="2"/>
      <c r="MOO70" s="2"/>
      <c r="MOP70" s="2"/>
      <c r="MOQ70" s="2"/>
      <c r="MOR70" s="2"/>
      <c r="MOS70" s="2"/>
      <c r="MOT70" s="2"/>
      <c r="MOU70" s="2"/>
      <c r="MOV70" s="2"/>
      <c r="MOW70" s="2"/>
      <c r="MOX70" s="2"/>
      <c r="MOY70" s="2"/>
      <c r="MOZ70" s="2"/>
      <c r="MPA70" s="2"/>
      <c r="MPB70" s="2"/>
      <c r="MPC70" s="2"/>
      <c r="MPD70" s="2"/>
      <c r="MPE70" s="2"/>
      <c r="MPF70" s="2"/>
      <c r="MPG70" s="2"/>
      <c r="MPH70" s="2"/>
      <c r="MPI70" s="2"/>
      <c r="MPJ70" s="2"/>
      <c r="MPK70" s="2"/>
      <c r="MPL70" s="2"/>
      <c r="MPM70" s="2"/>
      <c r="MPN70" s="2"/>
      <c r="MPO70" s="2"/>
      <c r="MPP70" s="2"/>
      <c r="MPQ70" s="2"/>
      <c r="MPR70" s="2"/>
      <c r="MPS70" s="2"/>
      <c r="MPT70" s="2"/>
      <c r="MPU70" s="2"/>
      <c r="MPV70" s="2"/>
      <c r="MPW70" s="2"/>
      <c r="MPX70" s="2"/>
      <c r="MPY70" s="2"/>
      <c r="MPZ70" s="2"/>
      <c r="MQA70" s="2"/>
      <c r="MQB70" s="2"/>
      <c r="MQC70" s="2"/>
      <c r="MQD70" s="2"/>
      <c r="MQE70" s="2"/>
      <c r="MQF70" s="2"/>
      <c r="MQG70" s="2"/>
      <c r="MQH70" s="2"/>
      <c r="MQI70" s="2"/>
      <c r="MQJ70" s="2"/>
      <c r="MQK70" s="2"/>
      <c r="MQL70" s="2"/>
      <c r="MQM70" s="2"/>
      <c r="MQN70" s="2"/>
      <c r="MQO70" s="2"/>
      <c r="MQP70" s="2"/>
      <c r="MQQ70" s="2"/>
      <c r="MQR70" s="2"/>
      <c r="MQS70" s="2"/>
      <c r="MQT70" s="2"/>
      <c r="MQU70" s="2"/>
      <c r="MQV70" s="2"/>
      <c r="MQW70" s="2"/>
      <c r="MQX70" s="2"/>
      <c r="MQY70" s="2"/>
      <c r="MQZ70" s="2"/>
      <c r="MRA70" s="2"/>
      <c r="MRB70" s="2"/>
      <c r="MRC70" s="2"/>
      <c r="MRD70" s="2"/>
      <c r="MRE70" s="2"/>
      <c r="MRF70" s="2"/>
      <c r="MRG70" s="2"/>
      <c r="MRH70" s="2"/>
      <c r="MRI70" s="2"/>
      <c r="MRJ70" s="2"/>
      <c r="MRK70" s="2"/>
      <c r="MRL70" s="2"/>
      <c r="MRM70" s="2"/>
      <c r="MRN70" s="2"/>
      <c r="MRO70" s="2"/>
      <c r="MRP70" s="2"/>
      <c r="MRQ70" s="2"/>
      <c r="MRR70" s="2"/>
      <c r="MRS70" s="2"/>
      <c r="MRT70" s="2"/>
      <c r="MRU70" s="2"/>
      <c r="MRV70" s="2"/>
      <c r="MRW70" s="2"/>
      <c r="MRX70" s="2"/>
      <c r="MRY70" s="2"/>
      <c r="MRZ70" s="2"/>
      <c r="MSA70" s="2"/>
      <c r="MSB70" s="2"/>
      <c r="MSC70" s="2"/>
      <c r="MSD70" s="2"/>
      <c r="MSE70" s="2"/>
      <c r="MSF70" s="2"/>
      <c r="MSG70" s="2"/>
      <c r="MSH70" s="2"/>
      <c r="MSI70" s="2"/>
      <c r="MSJ70" s="2"/>
      <c r="MSK70" s="2"/>
      <c r="MSL70" s="2"/>
      <c r="MSM70" s="2"/>
      <c r="MSN70" s="2"/>
      <c r="MSO70" s="2"/>
      <c r="MSP70" s="2"/>
      <c r="MSQ70" s="2"/>
      <c r="MSR70" s="2"/>
      <c r="MSS70" s="2"/>
      <c r="MST70" s="2"/>
      <c r="MSU70" s="2"/>
      <c r="MSV70" s="2"/>
      <c r="MSW70" s="2"/>
      <c r="MSX70" s="2"/>
      <c r="MSY70" s="2"/>
      <c r="MSZ70" s="2"/>
      <c r="MTA70" s="2"/>
      <c r="MTB70" s="2"/>
      <c r="MTC70" s="2"/>
      <c r="MTD70" s="2"/>
      <c r="MTE70" s="2"/>
      <c r="MTF70" s="2"/>
      <c r="MTG70" s="2"/>
      <c r="MTH70" s="2"/>
      <c r="MTI70" s="2"/>
      <c r="MTJ70" s="2"/>
      <c r="MTK70" s="2"/>
      <c r="MTL70" s="2"/>
      <c r="MTM70" s="2"/>
      <c r="MTN70" s="2"/>
      <c r="MTO70" s="2"/>
      <c r="MTP70" s="2"/>
      <c r="MTQ70" s="2"/>
      <c r="MTR70" s="2"/>
      <c r="MTS70" s="2"/>
      <c r="MTT70" s="2"/>
      <c r="MTU70" s="2"/>
      <c r="MTV70" s="2"/>
      <c r="MTW70" s="2"/>
      <c r="MTX70" s="2"/>
      <c r="MTY70" s="2"/>
      <c r="MTZ70" s="2"/>
      <c r="MUA70" s="2"/>
      <c r="MUB70" s="2"/>
      <c r="MUC70" s="2"/>
      <c r="MUD70" s="2"/>
      <c r="MUE70" s="2"/>
      <c r="MUF70" s="2"/>
      <c r="MUG70" s="2"/>
      <c r="MUH70" s="2"/>
      <c r="MUI70" s="2"/>
      <c r="MUJ70" s="2"/>
      <c r="MUK70" s="2"/>
      <c r="MUL70" s="2"/>
      <c r="MUM70" s="2"/>
      <c r="MUN70" s="2"/>
      <c r="MUO70" s="2"/>
      <c r="MUP70" s="2"/>
      <c r="MUQ70" s="2"/>
      <c r="MUR70" s="2"/>
      <c r="MUS70" s="2"/>
      <c r="MUT70" s="2"/>
      <c r="MUU70" s="2"/>
      <c r="MUV70" s="2"/>
      <c r="MUW70" s="2"/>
      <c r="MUX70" s="2"/>
      <c r="MUY70" s="2"/>
      <c r="MUZ70" s="2"/>
      <c r="MVA70" s="2"/>
      <c r="MVB70" s="2"/>
      <c r="MVC70" s="2"/>
      <c r="MVD70" s="2"/>
      <c r="MVE70" s="2"/>
      <c r="MVF70" s="2"/>
      <c r="MVG70" s="2"/>
      <c r="MVH70" s="2"/>
      <c r="MVI70" s="2"/>
      <c r="MVJ70" s="2"/>
      <c r="MVK70" s="2"/>
      <c r="MVL70" s="2"/>
      <c r="MVM70" s="2"/>
      <c r="MVN70" s="2"/>
      <c r="MVO70" s="2"/>
      <c r="MVP70" s="2"/>
      <c r="MVQ70" s="2"/>
      <c r="MVR70" s="2"/>
      <c r="MVS70" s="2"/>
      <c r="MVT70" s="2"/>
      <c r="MVU70" s="2"/>
      <c r="MVV70" s="2"/>
      <c r="MVW70" s="2"/>
      <c r="MVX70" s="2"/>
      <c r="MVY70" s="2"/>
      <c r="MVZ70" s="2"/>
      <c r="MWA70" s="2"/>
      <c r="MWB70" s="2"/>
      <c r="MWC70" s="2"/>
      <c r="MWD70" s="2"/>
      <c r="MWE70" s="2"/>
      <c r="MWF70" s="2"/>
      <c r="MWG70" s="2"/>
      <c r="MWH70" s="2"/>
      <c r="MWI70" s="2"/>
      <c r="MWJ70" s="2"/>
      <c r="MWK70" s="2"/>
      <c r="MWL70" s="2"/>
      <c r="MWM70" s="2"/>
      <c r="MWN70" s="2"/>
      <c r="MWO70" s="2"/>
      <c r="MWP70" s="2"/>
      <c r="MWQ70" s="2"/>
      <c r="MWR70" s="2"/>
      <c r="MWS70" s="2"/>
      <c r="MWT70" s="2"/>
      <c r="MWU70" s="2"/>
      <c r="MWV70" s="2"/>
      <c r="MWW70" s="2"/>
      <c r="MWX70" s="2"/>
      <c r="MWY70" s="2"/>
      <c r="MWZ70" s="2"/>
      <c r="MXA70" s="2"/>
      <c r="MXB70" s="2"/>
      <c r="MXC70" s="2"/>
      <c r="MXD70" s="2"/>
      <c r="MXE70" s="2"/>
      <c r="MXF70" s="2"/>
      <c r="MXG70" s="2"/>
      <c r="MXH70" s="2"/>
      <c r="MXI70" s="2"/>
      <c r="MXJ70" s="2"/>
      <c r="MXK70" s="2"/>
      <c r="MXL70" s="2"/>
      <c r="MXM70" s="2"/>
      <c r="MXN70" s="2"/>
      <c r="MXO70" s="2"/>
      <c r="MXP70" s="2"/>
      <c r="MXQ70" s="2"/>
      <c r="MXR70" s="2"/>
      <c r="MXS70" s="2"/>
      <c r="MXT70" s="2"/>
      <c r="MXU70" s="2"/>
      <c r="MXV70" s="2"/>
      <c r="MXW70" s="2"/>
      <c r="MXX70" s="2"/>
      <c r="MXY70" s="2"/>
      <c r="MXZ70" s="2"/>
      <c r="MYA70" s="2"/>
      <c r="MYB70" s="2"/>
      <c r="MYC70" s="2"/>
      <c r="MYD70" s="2"/>
      <c r="MYE70" s="2"/>
      <c r="MYF70" s="2"/>
      <c r="MYG70" s="2"/>
      <c r="MYH70" s="2"/>
      <c r="MYI70" s="2"/>
      <c r="MYJ70" s="2"/>
      <c r="MYK70" s="2"/>
      <c r="MYL70" s="2"/>
      <c r="MYM70" s="2"/>
      <c r="MYN70" s="2"/>
      <c r="MYO70" s="2"/>
      <c r="MYP70" s="2"/>
      <c r="MYQ70" s="2"/>
      <c r="MYR70" s="2"/>
      <c r="MYS70" s="2"/>
      <c r="MYT70" s="2"/>
      <c r="MYU70" s="2"/>
      <c r="MYV70" s="2"/>
      <c r="MYW70" s="2"/>
      <c r="MYX70" s="2"/>
      <c r="MYY70" s="2"/>
      <c r="MYZ70" s="2"/>
      <c r="MZA70" s="2"/>
      <c r="MZB70" s="2"/>
      <c r="MZC70" s="2"/>
      <c r="MZD70" s="2"/>
      <c r="MZE70" s="2"/>
      <c r="MZF70" s="2"/>
      <c r="MZG70" s="2"/>
      <c r="MZH70" s="2"/>
      <c r="MZI70" s="2"/>
      <c r="MZJ70" s="2"/>
      <c r="MZK70" s="2"/>
      <c r="MZL70" s="2"/>
      <c r="MZM70" s="2"/>
      <c r="MZN70" s="2"/>
      <c r="MZO70" s="2"/>
      <c r="MZP70" s="2"/>
      <c r="MZQ70" s="2"/>
      <c r="MZR70" s="2"/>
      <c r="MZS70" s="2"/>
      <c r="MZT70" s="2"/>
      <c r="MZU70" s="2"/>
      <c r="MZV70" s="2"/>
      <c r="MZW70" s="2"/>
      <c r="MZX70" s="2"/>
      <c r="MZY70" s="2"/>
      <c r="MZZ70" s="2"/>
      <c r="NAA70" s="2"/>
      <c r="NAB70" s="2"/>
      <c r="NAC70" s="2"/>
      <c r="NAD70" s="2"/>
      <c r="NAE70" s="2"/>
      <c r="NAF70" s="2"/>
      <c r="NAG70" s="2"/>
      <c r="NAH70" s="2"/>
      <c r="NAI70" s="2"/>
      <c r="NAJ70" s="2"/>
      <c r="NAK70" s="2"/>
      <c r="NAL70" s="2"/>
      <c r="NAM70" s="2"/>
      <c r="NAN70" s="2"/>
      <c r="NAO70" s="2"/>
      <c r="NAP70" s="2"/>
      <c r="NAQ70" s="2"/>
      <c r="NAR70" s="2"/>
      <c r="NAS70" s="2"/>
      <c r="NAT70" s="2"/>
      <c r="NAU70" s="2"/>
      <c r="NAV70" s="2"/>
      <c r="NAW70" s="2"/>
      <c r="NAX70" s="2"/>
      <c r="NAY70" s="2"/>
      <c r="NAZ70" s="2"/>
      <c r="NBA70" s="2"/>
      <c r="NBB70" s="2"/>
      <c r="NBC70" s="2"/>
      <c r="NBD70" s="2"/>
      <c r="NBE70" s="2"/>
      <c r="NBF70" s="2"/>
      <c r="NBG70" s="2"/>
      <c r="NBH70" s="2"/>
      <c r="NBI70" s="2"/>
      <c r="NBJ70" s="2"/>
      <c r="NBK70" s="2"/>
      <c r="NBL70" s="2"/>
      <c r="NBM70" s="2"/>
      <c r="NBN70" s="2"/>
      <c r="NBO70" s="2"/>
      <c r="NBP70" s="2"/>
      <c r="NBQ70" s="2"/>
      <c r="NBR70" s="2"/>
      <c r="NBS70" s="2"/>
      <c r="NBT70" s="2"/>
      <c r="NBU70" s="2"/>
      <c r="NBV70" s="2"/>
      <c r="NBW70" s="2"/>
      <c r="NBX70" s="2"/>
      <c r="NBY70" s="2"/>
      <c r="NBZ70" s="2"/>
      <c r="NCA70" s="2"/>
      <c r="NCB70" s="2"/>
      <c r="NCC70" s="2"/>
      <c r="NCD70" s="2"/>
      <c r="NCE70" s="2"/>
      <c r="NCF70" s="2"/>
      <c r="NCG70" s="2"/>
      <c r="NCH70" s="2"/>
      <c r="NCI70" s="2"/>
      <c r="NCJ70" s="2"/>
      <c r="NCK70" s="2"/>
      <c r="NCL70" s="2"/>
      <c r="NCM70" s="2"/>
      <c r="NCN70" s="2"/>
      <c r="NCO70" s="2"/>
      <c r="NCP70" s="2"/>
      <c r="NCQ70" s="2"/>
      <c r="NCR70" s="2"/>
      <c r="NCS70" s="2"/>
      <c r="NCT70" s="2"/>
      <c r="NCU70" s="2"/>
      <c r="NCV70" s="2"/>
      <c r="NCW70" s="2"/>
      <c r="NCX70" s="2"/>
      <c r="NCY70" s="2"/>
      <c r="NCZ70" s="2"/>
      <c r="NDA70" s="2"/>
      <c r="NDB70" s="2"/>
      <c r="NDC70" s="2"/>
      <c r="NDD70" s="2"/>
      <c r="NDE70" s="2"/>
      <c r="NDF70" s="2"/>
      <c r="NDG70" s="2"/>
      <c r="NDH70" s="2"/>
      <c r="NDI70" s="2"/>
      <c r="NDJ70" s="2"/>
      <c r="NDK70" s="2"/>
      <c r="NDL70" s="2"/>
      <c r="NDM70" s="2"/>
      <c r="NDN70" s="2"/>
      <c r="NDO70" s="2"/>
      <c r="NDP70" s="2"/>
      <c r="NDQ70" s="2"/>
      <c r="NDR70" s="2"/>
      <c r="NDS70" s="2"/>
      <c r="NDT70" s="2"/>
      <c r="NDU70" s="2"/>
      <c r="NDV70" s="2"/>
      <c r="NDW70" s="2"/>
      <c r="NDX70" s="2"/>
      <c r="NDY70" s="2"/>
      <c r="NDZ70" s="2"/>
      <c r="NEA70" s="2"/>
      <c r="NEB70" s="2"/>
      <c r="NEC70" s="2"/>
      <c r="NED70" s="2"/>
      <c r="NEE70" s="2"/>
      <c r="NEF70" s="2"/>
      <c r="NEG70" s="2"/>
      <c r="NEH70" s="2"/>
      <c r="NEI70" s="2"/>
      <c r="NEJ70" s="2"/>
      <c r="NEK70" s="2"/>
      <c r="NEL70" s="2"/>
      <c r="NEM70" s="2"/>
      <c r="NEN70" s="2"/>
      <c r="NEO70" s="2"/>
      <c r="NEP70" s="2"/>
      <c r="NEQ70" s="2"/>
      <c r="NER70" s="2"/>
      <c r="NES70" s="2"/>
      <c r="NET70" s="2"/>
      <c r="NEU70" s="2"/>
      <c r="NEV70" s="2"/>
      <c r="NEW70" s="2"/>
      <c r="NEX70" s="2"/>
      <c r="NEY70" s="2"/>
      <c r="NEZ70" s="2"/>
      <c r="NFA70" s="2"/>
      <c r="NFB70" s="2"/>
      <c r="NFC70" s="2"/>
      <c r="NFD70" s="2"/>
      <c r="NFE70" s="2"/>
      <c r="NFF70" s="2"/>
      <c r="NFG70" s="2"/>
      <c r="NFH70" s="2"/>
      <c r="NFI70" s="2"/>
      <c r="NFJ70" s="2"/>
      <c r="NFK70" s="2"/>
      <c r="NFL70" s="2"/>
      <c r="NFM70" s="2"/>
      <c r="NFN70" s="2"/>
      <c r="NFO70" s="2"/>
      <c r="NFP70" s="2"/>
      <c r="NFQ70" s="2"/>
      <c r="NFR70" s="2"/>
      <c r="NFS70" s="2"/>
      <c r="NFT70" s="2"/>
      <c r="NFU70" s="2"/>
      <c r="NFV70" s="2"/>
      <c r="NFW70" s="2"/>
      <c r="NFX70" s="2"/>
      <c r="NFY70" s="2"/>
      <c r="NFZ70" s="2"/>
      <c r="NGA70" s="2"/>
      <c r="NGB70" s="2"/>
      <c r="NGC70" s="2"/>
      <c r="NGD70" s="2"/>
      <c r="NGE70" s="2"/>
      <c r="NGF70" s="2"/>
      <c r="NGG70" s="2"/>
      <c r="NGH70" s="2"/>
      <c r="NGI70" s="2"/>
      <c r="NGJ70" s="2"/>
      <c r="NGK70" s="2"/>
      <c r="NGL70" s="2"/>
      <c r="NGM70" s="2"/>
      <c r="NGN70" s="2"/>
      <c r="NGO70" s="2"/>
      <c r="NGP70" s="2"/>
      <c r="NGQ70" s="2"/>
      <c r="NGR70" s="2"/>
      <c r="NGS70" s="2"/>
      <c r="NGT70" s="2"/>
      <c r="NGU70" s="2"/>
      <c r="NGV70" s="2"/>
      <c r="NGW70" s="2"/>
      <c r="NGX70" s="2"/>
      <c r="NGY70" s="2"/>
      <c r="NGZ70" s="2"/>
      <c r="NHA70" s="2"/>
      <c r="NHB70" s="2"/>
      <c r="NHC70" s="2"/>
      <c r="NHD70" s="2"/>
      <c r="NHE70" s="2"/>
      <c r="NHF70" s="2"/>
      <c r="NHG70" s="2"/>
      <c r="NHH70" s="2"/>
      <c r="NHI70" s="2"/>
      <c r="NHJ70" s="2"/>
      <c r="NHK70" s="2"/>
      <c r="NHL70" s="2"/>
      <c r="NHM70" s="2"/>
      <c r="NHN70" s="2"/>
      <c r="NHO70" s="2"/>
      <c r="NHP70" s="2"/>
      <c r="NHQ70" s="2"/>
      <c r="NHR70" s="2"/>
      <c r="NHS70" s="2"/>
      <c r="NHT70" s="2"/>
      <c r="NHU70" s="2"/>
      <c r="NHV70" s="2"/>
      <c r="NHW70" s="2"/>
      <c r="NHX70" s="2"/>
      <c r="NHY70" s="2"/>
      <c r="NHZ70" s="2"/>
      <c r="NIA70" s="2"/>
      <c r="NIB70" s="2"/>
      <c r="NIC70" s="2"/>
      <c r="NID70" s="2"/>
      <c r="NIE70" s="2"/>
      <c r="NIF70" s="2"/>
      <c r="NIG70" s="2"/>
      <c r="NIH70" s="2"/>
      <c r="NII70" s="2"/>
      <c r="NIJ70" s="2"/>
      <c r="NIK70" s="2"/>
      <c r="NIL70" s="2"/>
      <c r="NIM70" s="2"/>
      <c r="NIN70" s="2"/>
      <c r="NIO70" s="2"/>
      <c r="NIP70" s="2"/>
      <c r="NIQ70" s="2"/>
      <c r="NIR70" s="2"/>
      <c r="NIS70" s="2"/>
      <c r="NIT70" s="2"/>
      <c r="NIU70" s="2"/>
      <c r="NIV70" s="2"/>
      <c r="NIW70" s="2"/>
      <c r="NIX70" s="2"/>
      <c r="NIY70" s="2"/>
      <c r="NIZ70" s="2"/>
      <c r="NJA70" s="2"/>
      <c r="NJB70" s="2"/>
      <c r="NJC70" s="2"/>
      <c r="NJD70" s="2"/>
      <c r="NJE70" s="2"/>
      <c r="NJF70" s="2"/>
      <c r="NJG70" s="2"/>
      <c r="NJH70" s="2"/>
      <c r="NJI70" s="2"/>
      <c r="NJJ70" s="2"/>
      <c r="NJK70" s="2"/>
      <c r="NJL70" s="2"/>
      <c r="NJM70" s="2"/>
      <c r="NJN70" s="2"/>
      <c r="NJO70" s="2"/>
      <c r="NJP70" s="2"/>
      <c r="NJQ70" s="2"/>
      <c r="NJR70" s="2"/>
      <c r="NJS70" s="2"/>
      <c r="NJT70" s="2"/>
      <c r="NJU70" s="2"/>
      <c r="NJV70" s="2"/>
      <c r="NJW70" s="2"/>
      <c r="NJX70" s="2"/>
      <c r="NJY70" s="2"/>
      <c r="NJZ70" s="2"/>
      <c r="NKA70" s="2"/>
      <c r="NKB70" s="2"/>
      <c r="NKC70" s="2"/>
      <c r="NKD70" s="2"/>
      <c r="NKE70" s="2"/>
      <c r="NKF70" s="2"/>
      <c r="NKG70" s="2"/>
      <c r="NKH70" s="2"/>
      <c r="NKI70" s="2"/>
      <c r="NKJ70" s="2"/>
      <c r="NKK70" s="2"/>
      <c r="NKL70" s="2"/>
      <c r="NKM70" s="2"/>
      <c r="NKN70" s="2"/>
      <c r="NKO70" s="2"/>
      <c r="NKP70" s="2"/>
      <c r="NKQ70" s="2"/>
      <c r="NKR70" s="2"/>
      <c r="NKS70" s="2"/>
      <c r="NKT70" s="2"/>
      <c r="NKU70" s="2"/>
      <c r="NKV70" s="2"/>
      <c r="NKW70" s="2"/>
      <c r="NKX70" s="2"/>
      <c r="NKY70" s="2"/>
      <c r="NKZ70" s="2"/>
      <c r="NLA70" s="2"/>
      <c r="NLB70" s="2"/>
      <c r="NLC70" s="2"/>
      <c r="NLD70" s="2"/>
      <c r="NLE70" s="2"/>
      <c r="NLF70" s="2"/>
      <c r="NLG70" s="2"/>
      <c r="NLH70" s="2"/>
      <c r="NLI70" s="2"/>
      <c r="NLJ70" s="2"/>
      <c r="NLK70" s="2"/>
      <c r="NLL70" s="2"/>
      <c r="NLM70" s="2"/>
      <c r="NLN70" s="2"/>
      <c r="NLO70" s="2"/>
      <c r="NLP70" s="2"/>
      <c r="NLQ70" s="2"/>
      <c r="NLR70" s="2"/>
      <c r="NLS70" s="2"/>
      <c r="NLT70" s="2"/>
      <c r="NLU70" s="2"/>
      <c r="NLV70" s="2"/>
      <c r="NLW70" s="2"/>
      <c r="NLX70" s="2"/>
      <c r="NLY70" s="2"/>
      <c r="NLZ70" s="2"/>
      <c r="NMA70" s="2"/>
      <c r="NMB70" s="2"/>
      <c r="NMC70" s="2"/>
      <c r="NMD70" s="2"/>
      <c r="NME70" s="2"/>
      <c r="NMF70" s="2"/>
      <c r="NMG70" s="2"/>
      <c r="NMH70" s="2"/>
      <c r="NMI70" s="2"/>
      <c r="NMJ70" s="2"/>
      <c r="NMK70" s="2"/>
      <c r="NML70" s="2"/>
      <c r="NMM70" s="2"/>
      <c r="NMN70" s="2"/>
      <c r="NMO70" s="2"/>
      <c r="NMP70" s="2"/>
      <c r="NMQ70" s="2"/>
      <c r="NMR70" s="2"/>
      <c r="NMS70" s="2"/>
      <c r="NMT70" s="2"/>
      <c r="NMU70" s="2"/>
      <c r="NMV70" s="2"/>
      <c r="NMW70" s="2"/>
      <c r="NMX70" s="2"/>
      <c r="NMY70" s="2"/>
      <c r="NMZ70" s="2"/>
      <c r="NNA70" s="2"/>
      <c r="NNB70" s="2"/>
      <c r="NNC70" s="2"/>
      <c r="NND70" s="2"/>
      <c r="NNE70" s="2"/>
      <c r="NNF70" s="2"/>
      <c r="NNG70" s="2"/>
      <c r="NNH70" s="2"/>
      <c r="NNI70" s="2"/>
      <c r="NNJ70" s="2"/>
      <c r="NNK70" s="2"/>
      <c r="NNL70" s="2"/>
      <c r="NNM70" s="2"/>
      <c r="NNN70" s="2"/>
      <c r="NNO70" s="2"/>
      <c r="NNP70" s="2"/>
      <c r="NNQ70" s="2"/>
      <c r="NNR70" s="2"/>
      <c r="NNS70" s="2"/>
      <c r="NNT70" s="2"/>
      <c r="NNU70" s="2"/>
      <c r="NNV70" s="2"/>
      <c r="NNW70" s="2"/>
      <c r="NNX70" s="2"/>
      <c r="NNY70" s="2"/>
      <c r="NNZ70" s="2"/>
      <c r="NOA70" s="2"/>
      <c r="NOB70" s="2"/>
      <c r="NOC70" s="2"/>
      <c r="NOD70" s="2"/>
      <c r="NOE70" s="2"/>
      <c r="NOF70" s="2"/>
      <c r="NOG70" s="2"/>
      <c r="NOH70" s="2"/>
      <c r="NOI70" s="2"/>
      <c r="NOJ70" s="2"/>
      <c r="NOK70" s="2"/>
      <c r="NOL70" s="2"/>
      <c r="NOM70" s="2"/>
      <c r="NON70" s="2"/>
      <c r="NOO70" s="2"/>
      <c r="NOP70" s="2"/>
      <c r="NOQ70" s="2"/>
      <c r="NOR70" s="2"/>
      <c r="NOS70" s="2"/>
      <c r="NOT70" s="2"/>
      <c r="NOU70" s="2"/>
      <c r="NOV70" s="2"/>
      <c r="NOW70" s="2"/>
      <c r="NOX70" s="2"/>
      <c r="NOY70" s="2"/>
      <c r="NOZ70" s="2"/>
      <c r="NPA70" s="2"/>
      <c r="NPB70" s="2"/>
      <c r="NPC70" s="2"/>
      <c r="NPD70" s="2"/>
      <c r="NPE70" s="2"/>
      <c r="NPF70" s="2"/>
      <c r="NPG70" s="2"/>
      <c r="NPH70" s="2"/>
      <c r="NPI70" s="2"/>
      <c r="NPJ70" s="2"/>
      <c r="NPK70" s="2"/>
      <c r="NPL70" s="2"/>
      <c r="NPM70" s="2"/>
      <c r="NPN70" s="2"/>
      <c r="NPO70" s="2"/>
      <c r="NPP70" s="2"/>
      <c r="NPQ70" s="2"/>
      <c r="NPR70" s="2"/>
      <c r="NPS70" s="2"/>
      <c r="NPT70" s="2"/>
      <c r="NPU70" s="2"/>
      <c r="NPV70" s="2"/>
      <c r="NPW70" s="2"/>
      <c r="NPX70" s="2"/>
      <c r="NPY70" s="2"/>
      <c r="NPZ70" s="2"/>
      <c r="NQA70" s="2"/>
      <c r="NQB70" s="2"/>
      <c r="NQC70" s="2"/>
      <c r="NQD70" s="2"/>
      <c r="NQE70" s="2"/>
      <c r="NQF70" s="2"/>
      <c r="NQG70" s="2"/>
      <c r="NQH70" s="2"/>
      <c r="NQI70" s="2"/>
      <c r="NQJ70" s="2"/>
      <c r="NQK70" s="2"/>
      <c r="NQL70" s="2"/>
      <c r="NQM70" s="2"/>
      <c r="NQN70" s="2"/>
      <c r="NQO70" s="2"/>
      <c r="NQP70" s="2"/>
      <c r="NQQ70" s="2"/>
      <c r="NQR70" s="2"/>
      <c r="NQS70" s="2"/>
      <c r="NQT70" s="2"/>
      <c r="NQU70" s="2"/>
      <c r="NQV70" s="2"/>
      <c r="NQW70" s="2"/>
      <c r="NQX70" s="2"/>
      <c r="NQY70" s="2"/>
      <c r="NQZ70" s="2"/>
      <c r="NRA70" s="2"/>
      <c r="NRB70" s="2"/>
      <c r="NRC70" s="2"/>
      <c r="NRD70" s="2"/>
      <c r="NRE70" s="2"/>
      <c r="NRF70" s="2"/>
      <c r="NRG70" s="2"/>
      <c r="NRH70" s="2"/>
      <c r="NRI70" s="2"/>
      <c r="NRJ70" s="2"/>
      <c r="NRK70" s="2"/>
      <c r="NRL70" s="2"/>
      <c r="NRM70" s="2"/>
      <c r="NRN70" s="2"/>
      <c r="NRO70" s="2"/>
      <c r="NRP70" s="2"/>
      <c r="NRQ70" s="2"/>
      <c r="NRR70" s="2"/>
      <c r="NRS70" s="2"/>
      <c r="NRT70" s="2"/>
      <c r="NRU70" s="2"/>
      <c r="NRV70" s="2"/>
      <c r="NRW70" s="2"/>
      <c r="NRX70" s="2"/>
      <c r="NRY70" s="2"/>
      <c r="NRZ70" s="2"/>
      <c r="NSA70" s="2"/>
      <c r="NSB70" s="2"/>
      <c r="NSC70" s="2"/>
      <c r="NSD70" s="2"/>
      <c r="NSE70" s="2"/>
      <c r="NSF70" s="2"/>
      <c r="NSG70" s="2"/>
      <c r="NSH70" s="2"/>
      <c r="NSI70" s="2"/>
      <c r="NSJ70" s="2"/>
      <c r="NSK70" s="2"/>
      <c r="NSL70" s="2"/>
      <c r="NSM70" s="2"/>
      <c r="NSN70" s="2"/>
      <c r="NSO70" s="2"/>
      <c r="NSP70" s="2"/>
      <c r="NSQ70" s="2"/>
      <c r="NSR70" s="2"/>
      <c r="NSS70" s="2"/>
      <c r="NST70" s="2"/>
      <c r="NSU70" s="2"/>
      <c r="NSV70" s="2"/>
      <c r="NSW70" s="2"/>
      <c r="NSX70" s="2"/>
      <c r="NSY70" s="2"/>
      <c r="NSZ70" s="2"/>
      <c r="NTA70" s="2"/>
      <c r="NTB70" s="2"/>
      <c r="NTC70" s="2"/>
      <c r="NTD70" s="2"/>
      <c r="NTE70" s="2"/>
      <c r="NTF70" s="2"/>
      <c r="NTG70" s="2"/>
      <c r="NTH70" s="2"/>
      <c r="NTI70" s="2"/>
      <c r="NTJ70" s="2"/>
      <c r="NTK70" s="2"/>
      <c r="NTL70" s="2"/>
      <c r="NTM70" s="2"/>
      <c r="NTN70" s="2"/>
      <c r="NTO70" s="2"/>
      <c r="NTP70" s="2"/>
      <c r="NTQ70" s="2"/>
      <c r="NTR70" s="2"/>
      <c r="NTS70" s="2"/>
      <c r="NTT70" s="2"/>
      <c r="NTU70" s="2"/>
      <c r="NTV70" s="2"/>
      <c r="NTW70" s="2"/>
      <c r="NTX70" s="2"/>
      <c r="NTY70" s="2"/>
      <c r="NTZ70" s="2"/>
      <c r="NUA70" s="2"/>
      <c r="NUB70" s="2"/>
      <c r="NUC70" s="2"/>
      <c r="NUD70" s="2"/>
      <c r="NUE70" s="2"/>
      <c r="NUF70" s="2"/>
      <c r="NUG70" s="2"/>
      <c r="NUH70" s="2"/>
      <c r="NUI70" s="2"/>
      <c r="NUJ70" s="2"/>
      <c r="NUK70" s="2"/>
      <c r="NUL70" s="2"/>
      <c r="NUM70" s="2"/>
      <c r="NUN70" s="2"/>
      <c r="NUO70" s="2"/>
      <c r="NUP70" s="2"/>
      <c r="NUQ70" s="2"/>
      <c r="NUR70" s="2"/>
      <c r="NUS70" s="2"/>
      <c r="NUT70" s="2"/>
      <c r="NUU70" s="2"/>
      <c r="NUV70" s="2"/>
      <c r="NUW70" s="2"/>
      <c r="NUX70" s="2"/>
      <c r="NUY70" s="2"/>
      <c r="NUZ70" s="2"/>
      <c r="NVA70" s="2"/>
      <c r="NVB70" s="2"/>
      <c r="NVC70" s="2"/>
      <c r="NVD70" s="2"/>
      <c r="NVE70" s="2"/>
      <c r="NVF70" s="2"/>
      <c r="NVG70" s="2"/>
      <c r="NVH70" s="2"/>
      <c r="NVI70" s="2"/>
      <c r="NVJ70" s="2"/>
      <c r="NVK70" s="2"/>
      <c r="NVL70" s="2"/>
      <c r="NVM70" s="2"/>
      <c r="NVN70" s="2"/>
      <c r="NVO70" s="2"/>
      <c r="NVP70" s="2"/>
      <c r="NVQ70" s="2"/>
      <c r="NVR70" s="2"/>
      <c r="NVS70" s="2"/>
      <c r="NVT70" s="2"/>
      <c r="NVU70" s="2"/>
      <c r="NVV70" s="2"/>
      <c r="NVW70" s="2"/>
      <c r="NVX70" s="2"/>
      <c r="NVY70" s="2"/>
      <c r="NVZ70" s="2"/>
      <c r="NWA70" s="2"/>
      <c r="NWB70" s="2"/>
      <c r="NWC70" s="2"/>
      <c r="NWD70" s="2"/>
      <c r="NWE70" s="2"/>
      <c r="NWF70" s="2"/>
      <c r="NWG70" s="2"/>
      <c r="NWH70" s="2"/>
      <c r="NWI70" s="2"/>
      <c r="NWJ70" s="2"/>
      <c r="NWK70" s="2"/>
      <c r="NWL70" s="2"/>
      <c r="NWM70" s="2"/>
      <c r="NWN70" s="2"/>
      <c r="NWO70" s="2"/>
      <c r="NWP70" s="2"/>
      <c r="NWQ70" s="2"/>
      <c r="NWR70" s="2"/>
      <c r="NWS70" s="2"/>
      <c r="NWT70" s="2"/>
      <c r="NWU70" s="2"/>
      <c r="NWV70" s="2"/>
      <c r="NWW70" s="2"/>
      <c r="NWX70" s="2"/>
      <c r="NWY70" s="2"/>
      <c r="NWZ70" s="2"/>
      <c r="NXA70" s="2"/>
      <c r="NXB70" s="2"/>
      <c r="NXC70" s="2"/>
      <c r="NXD70" s="2"/>
      <c r="NXE70" s="2"/>
      <c r="NXF70" s="2"/>
      <c r="NXG70" s="2"/>
      <c r="NXH70" s="2"/>
      <c r="NXI70" s="2"/>
      <c r="NXJ70" s="2"/>
      <c r="NXK70" s="2"/>
      <c r="NXL70" s="2"/>
      <c r="NXM70" s="2"/>
      <c r="NXN70" s="2"/>
      <c r="NXO70" s="2"/>
      <c r="NXP70" s="2"/>
      <c r="NXQ70" s="2"/>
      <c r="NXR70" s="2"/>
      <c r="NXS70" s="2"/>
      <c r="NXT70" s="2"/>
      <c r="NXU70" s="2"/>
      <c r="NXV70" s="2"/>
      <c r="NXW70" s="2"/>
      <c r="NXX70" s="2"/>
      <c r="NXY70" s="2"/>
      <c r="NXZ70" s="2"/>
      <c r="NYA70" s="2"/>
      <c r="NYB70" s="2"/>
      <c r="NYC70" s="2"/>
      <c r="NYD70" s="2"/>
      <c r="NYE70" s="2"/>
      <c r="NYF70" s="2"/>
      <c r="NYG70" s="2"/>
      <c r="NYH70" s="2"/>
      <c r="NYI70" s="2"/>
      <c r="NYJ70" s="2"/>
      <c r="NYK70" s="2"/>
      <c r="NYL70" s="2"/>
      <c r="NYM70" s="2"/>
      <c r="NYN70" s="2"/>
      <c r="NYO70" s="2"/>
      <c r="NYP70" s="2"/>
      <c r="NYQ70" s="2"/>
      <c r="NYR70" s="2"/>
      <c r="NYS70" s="2"/>
      <c r="NYT70" s="2"/>
      <c r="NYU70" s="2"/>
      <c r="NYV70" s="2"/>
      <c r="NYW70" s="2"/>
      <c r="NYX70" s="2"/>
      <c r="NYY70" s="2"/>
      <c r="NYZ70" s="2"/>
      <c r="NZA70" s="2"/>
      <c r="NZB70" s="2"/>
      <c r="NZC70" s="2"/>
      <c r="NZD70" s="2"/>
      <c r="NZE70" s="2"/>
      <c r="NZF70" s="2"/>
      <c r="NZG70" s="2"/>
      <c r="NZH70" s="2"/>
      <c r="NZI70" s="2"/>
      <c r="NZJ70" s="2"/>
      <c r="NZK70" s="2"/>
      <c r="NZL70" s="2"/>
      <c r="NZM70" s="2"/>
      <c r="NZN70" s="2"/>
      <c r="NZO70" s="2"/>
      <c r="NZP70" s="2"/>
      <c r="NZQ70" s="2"/>
      <c r="NZR70" s="2"/>
      <c r="NZS70" s="2"/>
      <c r="NZT70" s="2"/>
      <c r="NZU70" s="2"/>
      <c r="NZV70" s="2"/>
      <c r="NZW70" s="2"/>
      <c r="NZX70" s="2"/>
      <c r="NZY70" s="2"/>
      <c r="NZZ70" s="2"/>
      <c r="OAA70" s="2"/>
      <c r="OAB70" s="2"/>
      <c r="OAC70" s="2"/>
      <c r="OAD70" s="2"/>
      <c r="OAE70" s="2"/>
      <c r="OAF70" s="2"/>
      <c r="OAG70" s="2"/>
      <c r="OAH70" s="2"/>
      <c r="OAI70" s="2"/>
      <c r="OAJ70" s="2"/>
      <c r="OAK70" s="2"/>
      <c r="OAL70" s="2"/>
      <c r="OAM70" s="2"/>
      <c r="OAN70" s="2"/>
      <c r="OAO70" s="2"/>
      <c r="OAP70" s="2"/>
      <c r="OAQ70" s="2"/>
      <c r="OAR70" s="2"/>
      <c r="OAS70" s="2"/>
      <c r="OAT70" s="2"/>
      <c r="OAU70" s="2"/>
      <c r="OAV70" s="2"/>
      <c r="OAW70" s="2"/>
      <c r="OAX70" s="2"/>
      <c r="OAY70" s="2"/>
      <c r="OAZ70" s="2"/>
      <c r="OBA70" s="2"/>
      <c r="OBB70" s="2"/>
      <c r="OBC70" s="2"/>
      <c r="OBD70" s="2"/>
      <c r="OBE70" s="2"/>
      <c r="OBF70" s="2"/>
      <c r="OBG70" s="2"/>
      <c r="OBH70" s="2"/>
      <c r="OBI70" s="2"/>
      <c r="OBJ70" s="2"/>
      <c r="OBK70" s="2"/>
      <c r="OBL70" s="2"/>
      <c r="OBM70" s="2"/>
      <c r="OBN70" s="2"/>
      <c r="OBO70" s="2"/>
      <c r="OBP70" s="2"/>
      <c r="OBQ70" s="2"/>
      <c r="OBR70" s="2"/>
      <c r="OBS70" s="2"/>
      <c r="OBT70" s="2"/>
      <c r="OBU70" s="2"/>
      <c r="OBV70" s="2"/>
      <c r="OBW70" s="2"/>
      <c r="OBX70" s="2"/>
      <c r="OBY70" s="2"/>
      <c r="OBZ70" s="2"/>
      <c r="OCA70" s="2"/>
      <c r="OCB70" s="2"/>
      <c r="OCC70" s="2"/>
      <c r="OCD70" s="2"/>
      <c r="OCE70" s="2"/>
      <c r="OCF70" s="2"/>
      <c r="OCG70" s="2"/>
      <c r="OCH70" s="2"/>
      <c r="OCI70" s="2"/>
      <c r="OCJ70" s="2"/>
      <c r="OCK70" s="2"/>
      <c r="OCL70" s="2"/>
      <c r="OCM70" s="2"/>
      <c r="OCN70" s="2"/>
      <c r="OCO70" s="2"/>
      <c r="OCP70" s="2"/>
      <c r="OCQ70" s="2"/>
      <c r="OCR70" s="2"/>
      <c r="OCS70" s="2"/>
      <c r="OCT70" s="2"/>
      <c r="OCU70" s="2"/>
      <c r="OCV70" s="2"/>
      <c r="OCW70" s="2"/>
      <c r="OCX70" s="2"/>
      <c r="OCY70" s="2"/>
      <c r="OCZ70" s="2"/>
      <c r="ODA70" s="2"/>
      <c r="ODB70" s="2"/>
      <c r="ODC70" s="2"/>
      <c r="ODD70" s="2"/>
      <c r="ODE70" s="2"/>
      <c r="ODF70" s="2"/>
      <c r="ODG70" s="2"/>
      <c r="ODH70" s="2"/>
      <c r="ODI70" s="2"/>
      <c r="ODJ70" s="2"/>
      <c r="ODK70" s="2"/>
      <c r="ODL70" s="2"/>
      <c r="ODM70" s="2"/>
      <c r="ODN70" s="2"/>
      <c r="ODO70" s="2"/>
      <c r="ODP70" s="2"/>
      <c r="ODQ70" s="2"/>
      <c r="ODR70" s="2"/>
      <c r="ODS70" s="2"/>
      <c r="ODT70" s="2"/>
      <c r="ODU70" s="2"/>
      <c r="ODV70" s="2"/>
      <c r="ODW70" s="2"/>
      <c r="ODX70" s="2"/>
      <c r="ODY70" s="2"/>
      <c r="ODZ70" s="2"/>
      <c r="OEA70" s="2"/>
      <c r="OEB70" s="2"/>
      <c r="OEC70" s="2"/>
      <c r="OED70" s="2"/>
      <c r="OEE70" s="2"/>
      <c r="OEF70" s="2"/>
      <c r="OEG70" s="2"/>
      <c r="OEH70" s="2"/>
      <c r="OEI70" s="2"/>
      <c r="OEJ70" s="2"/>
      <c r="OEK70" s="2"/>
      <c r="OEL70" s="2"/>
      <c r="OEM70" s="2"/>
      <c r="OEN70" s="2"/>
      <c r="OEO70" s="2"/>
      <c r="OEP70" s="2"/>
      <c r="OEQ70" s="2"/>
      <c r="OER70" s="2"/>
      <c r="OES70" s="2"/>
      <c r="OET70" s="2"/>
      <c r="OEU70" s="2"/>
      <c r="OEV70" s="2"/>
      <c r="OEW70" s="2"/>
      <c r="OEX70" s="2"/>
      <c r="OEY70" s="2"/>
      <c r="OEZ70" s="2"/>
      <c r="OFA70" s="2"/>
      <c r="OFB70" s="2"/>
      <c r="OFC70" s="2"/>
      <c r="OFD70" s="2"/>
      <c r="OFE70" s="2"/>
      <c r="OFF70" s="2"/>
      <c r="OFG70" s="2"/>
      <c r="OFH70" s="2"/>
      <c r="OFI70" s="2"/>
      <c r="OFJ70" s="2"/>
      <c r="OFK70" s="2"/>
      <c r="OFL70" s="2"/>
      <c r="OFM70" s="2"/>
      <c r="OFN70" s="2"/>
      <c r="OFO70" s="2"/>
      <c r="OFP70" s="2"/>
      <c r="OFQ70" s="2"/>
      <c r="OFR70" s="2"/>
      <c r="OFS70" s="2"/>
      <c r="OFT70" s="2"/>
      <c r="OFU70" s="2"/>
      <c r="OFV70" s="2"/>
      <c r="OFW70" s="2"/>
      <c r="OFX70" s="2"/>
      <c r="OFY70" s="2"/>
      <c r="OFZ70" s="2"/>
      <c r="OGA70" s="2"/>
      <c r="OGB70" s="2"/>
      <c r="OGC70" s="2"/>
      <c r="OGD70" s="2"/>
      <c r="OGE70" s="2"/>
      <c r="OGF70" s="2"/>
      <c r="OGG70" s="2"/>
      <c r="OGH70" s="2"/>
      <c r="OGI70" s="2"/>
      <c r="OGJ70" s="2"/>
      <c r="OGK70" s="2"/>
      <c r="OGL70" s="2"/>
      <c r="OGM70" s="2"/>
      <c r="OGN70" s="2"/>
      <c r="OGO70" s="2"/>
      <c r="OGP70" s="2"/>
      <c r="OGQ70" s="2"/>
      <c r="OGR70" s="2"/>
      <c r="OGS70" s="2"/>
      <c r="OGT70" s="2"/>
      <c r="OGU70" s="2"/>
      <c r="OGV70" s="2"/>
      <c r="OGW70" s="2"/>
      <c r="OGX70" s="2"/>
      <c r="OGY70" s="2"/>
      <c r="OGZ70" s="2"/>
      <c r="OHA70" s="2"/>
      <c r="OHB70" s="2"/>
      <c r="OHC70" s="2"/>
      <c r="OHD70" s="2"/>
      <c r="OHE70" s="2"/>
      <c r="OHF70" s="2"/>
      <c r="OHG70" s="2"/>
      <c r="OHH70" s="2"/>
      <c r="OHI70" s="2"/>
      <c r="OHJ70" s="2"/>
      <c r="OHK70" s="2"/>
      <c r="OHL70" s="2"/>
      <c r="OHM70" s="2"/>
      <c r="OHN70" s="2"/>
      <c r="OHO70" s="2"/>
      <c r="OHP70" s="2"/>
      <c r="OHQ70" s="2"/>
      <c r="OHR70" s="2"/>
      <c r="OHS70" s="2"/>
      <c r="OHT70" s="2"/>
      <c r="OHU70" s="2"/>
      <c r="OHV70" s="2"/>
      <c r="OHW70" s="2"/>
      <c r="OHX70" s="2"/>
      <c r="OHY70" s="2"/>
      <c r="OHZ70" s="2"/>
      <c r="OIA70" s="2"/>
      <c r="OIB70" s="2"/>
      <c r="OIC70" s="2"/>
      <c r="OID70" s="2"/>
      <c r="OIE70" s="2"/>
      <c r="OIF70" s="2"/>
      <c r="OIG70" s="2"/>
      <c r="OIH70" s="2"/>
      <c r="OII70" s="2"/>
      <c r="OIJ70" s="2"/>
      <c r="OIK70" s="2"/>
      <c r="OIL70" s="2"/>
      <c r="OIM70" s="2"/>
      <c r="OIN70" s="2"/>
      <c r="OIO70" s="2"/>
      <c r="OIP70" s="2"/>
      <c r="OIQ70" s="2"/>
      <c r="OIR70" s="2"/>
      <c r="OIS70" s="2"/>
      <c r="OIT70" s="2"/>
      <c r="OIU70" s="2"/>
      <c r="OIV70" s="2"/>
      <c r="OIW70" s="2"/>
      <c r="OIX70" s="2"/>
      <c r="OIY70" s="2"/>
      <c r="OIZ70" s="2"/>
      <c r="OJA70" s="2"/>
      <c r="OJB70" s="2"/>
      <c r="OJC70" s="2"/>
      <c r="OJD70" s="2"/>
      <c r="OJE70" s="2"/>
      <c r="OJF70" s="2"/>
      <c r="OJG70" s="2"/>
      <c r="OJH70" s="2"/>
      <c r="OJI70" s="2"/>
      <c r="OJJ70" s="2"/>
      <c r="OJK70" s="2"/>
      <c r="OJL70" s="2"/>
      <c r="OJM70" s="2"/>
      <c r="OJN70" s="2"/>
      <c r="OJO70" s="2"/>
      <c r="OJP70" s="2"/>
      <c r="OJQ70" s="2"/>
      <c r="OJR70" s="2"/>
      <c r="OJS70" s="2"/>
      <c r="OJT70" s="2"/>
      <c r="OJU70" s="2"/>
      <c r="OJV70" s="2"/>
      <c r="OJW70" s="2"/>
      <c r="OJX70" s="2"/>
      <c r="OJY70" s="2"/>
      <c r="OJZ70" s="2"/>
      <c r="OKA70" s="2"/>
      <c r="OKB70" s="2"/>
      <c r="OKC70" s="2"/>
      <c r="OKD70" s="2"/>
      <c r="OKE70" s="2"/>
      <c r="OKF70" s="2"/>
      <c r="OKG70" s="2"/>
      <c r="OKH70" s="2"/>
      <c r="OKI70" s="2"/>
      <c r="OKJ70" s="2"/>
      <c r="OKK70" s="2"/>
      <c r="OKL70" s="2"/>
      <c r="OKM70" s="2"/>
      <c r="OKN70" s="2"/>
      <c r="OKO70" s="2"/>
      <c r="OKP70" s="2"/>
      <c r="OKQ70" s="2"/>
      <c r="OKR70" s="2"/>
      <c r="OKS70" s="2"/>
      <c r="OKT70" s="2"/>
      <c r="OKU70" s="2"/>
      <c r="OKV70" s="2"/>
      <c r="OKW70" s="2"/>
      <c r="OKX70" s="2"/>
      <c r="OKY70" s="2"/>
      <c r="OKZ70" s="2"/>
      <c r="OLA70" s="2"/>
      <c r="OLB70" s="2"/>
      <c r="OLC70" s="2"/>
      <c r="OLD70" s="2"/>
      <c r="OLE70" s="2"/>
      <c r="OLF70" s="2"/>
      <c r="OLG70" s="2"/>
      <c r="OLH70" s="2"/>
      <c r="OLI70" s="2"/>
      <c r="OLJ70" s="2"/>
      <c r="OLK70" s="2"/>
      <c r="OLL70" s="2"/>
      <c r="OLM70" s="2"/>
      <c r="OLN70" s="2"/>
      <c r="OLO70" s="2"/>
      <c r="OLP70" s="2"/>
      <c r="OLQ70" s="2"/>
      <c r="OLR70" s="2"/>
      <c r="OLS70" s="2"/>
      <c r="OLT70" s="2"/>
      <c r="OLU70" s="2"/>
      <c r="OLV70" s="2"/>
      <c r="OLW70" s="2"/>
      <c r="OLX70" s="2"/>
      <c r="OLY70" s="2"/>
      <c r="OLZ70" s="2"/>
      <c r="OMA70" s="2"/>
      <c r="OMB70" s="2"/>
      <c r="OMC70" s="2"/>
      <c r="OMD70" s="2"/>
      <c r="OME70" s="2"/>
      <c r="OMF70" s="2"/>
      <c r="OMG70" s="2"/>
      <c r="OMH70" s="2"/>
      <c r="OMI70" s="2"/>
      <c r="OMJ70" s="2"/>
      <c r="OMK70" s="2"/>
      <c r="OML70" s="2"/>
      <c r="OMM70" s="2"/>
      <c r="OMN70" s="2"/>
      <c r="OMO70" s="2"/>
      <c r="OMP70" s="2"/>
      <c r="OMQ70" s="2"/>
      <c r="OMR70" s="2"/>
      <c r="OMS70" s="2"/>
      <c r="OMT70" s="2"/>
      <c r="OMU70" s="2"/>
      <c r="OMV70" s="2"/>
      <c r="OMW70" s="2"/>
      <c r="OMX70" s="2"/>
      <c r="OMY70" s="2"/>
      <c r="OMZ70" s="2"/>
      <c r="ONA70" s="2"/>
      <c r="ONB70" s="2"/>
      <c r="ONC70" s="2"/>
      <c r="OND70" s="2"/>
      <c r="ONE70" s="2"/>
      <c r="ONF70" s="2"/>
      <c r="ONG70" s="2"/>
      <c r="ONH70" s="2"/>
      <c r="ONI70" s="2"/>
      <c r="ONJ70" s="2"/>
      <c r="ONK70" s="2"/>
      <c r="ONL70" s="2"/>
      <c r="ONM70" s="2"/>
      <c r="ONN70" s="2"/>
      <c r="ONO70" s="2"/>
      <c r="ONP70" s="2"/>
      <c r="ONQ70" s="2"/>
      <c r="ONR70" s="2"/>
      <c r="ONS70" s="2"/>
      <c r="ONT70" s="2"/>
      <c r="ONU70" s="2"/>
      <c r="ONV70" s="2"/>
      <c r="ONW70" s="2"/>
      <c r="ONX70" s="2"/>
      <c r="ONY70" s="2"/>
      <c r="ONZ70" s="2"/>
      <c r="OOA70" s="2"/>
      <c r="OOB70" s="2"/>
      <c r="OOC70" s="2"/>
      <c r="OOD70" s="2"/>
      <c r="OOE70" s="2"/>
      <c r="OOF70" s="2"/>
      <c r="OOG70" s="2"/>
      <c r="OOH70" s="2"/>
      <c r="OOI70" s="2"/>
      <c r="OOJ70" s="2"/>
      <c r="OOK70" s="2"/>
      <c r="OOL70" s="2"/>
      <c r="OOM70" s="2"/>
      <c r="OON70" s="2"/>
      <c r="OOO70" s="2"/>
      <c r="OOP70" s="2"/>
      <c r="OOQ70" s="2"/>
      <c r="OOR70" s="2"/>
      <c r="OOS70" s="2"/>
      <c r="OOT70" s="2"/>
      <c r="OOU70" s="2"/>
      <c r="OOV70" s="2"/>
      <c r="OOW70" s="2"/>
      <c r="OOX70" s="2"/>
      <c r="OOY70" s="2"/>
      <c r="OOZ70" s="2"/>
      <c r="OPA70" s="2"/>
      <c r="OPB70" s="2"/>
      <c r="OPC70" s="2"/>
      <c r="OPD70" s="2"/>
      <c r="OPE70" s="2"/>
      <c r="OPF70" s="2"/>
      <c r="OPG70" s="2"/>
      <c r="OPH70" s="2"/>
      <c r="OPI70" s="2"/>
      <c r="OPJ70" s="2"/>
      <c r="OPK70" s="2"/>
      <c r="OPL70" s="2"/>
      <c r="OPM70" s="2"/>
      <c r="OPN70" s="2"/>
      <c r="OPO70" s="2"/>
      <c r="OPP70" s="2"/>
      <c r="OPQ70" s="2"/>
      <c r="OPR70" s="2"/>
      <c r="OPS70" s="2"/>
      <c r="OPT70" s="2"/>
      <c r="OPU70" s="2"/>
      <c r="OPV70" s="2"/>
      <c r="OPW70" s="2"/>
      <c r="OPX70" s="2"/>
      <c r="OPY70" s="2"/>
      <c r="OPZ70" s="2"/>
      <c r="OQA70" s="2"/>
      <c r="OQB70" s="2"/>
      <c r="OQC70" s="2"/>
      <c r="OQD70" s="2"/>
      <c r="OQE70" s="2"/>
      <c r="OQF70" s="2"/>
      <c r="OQG70" s="2"/>
      <c r="OQH70" s="2"/>
      <c r="OQI70" s="2"/>
      <c r="OQJ70" s="2"/>
      <c r="OQK70" s="2"/>
      <c r="OQL70" s="2"/>
      <c r="OQM70" s="2"/>
      <c r="OQN70" s="2"/>
      <c r="OQO70" s="2"/>
      <c r="OQP70" s="2"/>
      <c r="OQQ70" s="2"/>
      <c r="OQR70" s="2"/>
      <c r="OQS70" s="2"/>
      <c r="OQT70" s="2"/>
      <c r="OQU70" s="2"/>
      <c r="OQV70" s="2"/>
      <c r="OQW70" s="2"/>
      <c r="OQX70" s="2"/>
      <c r="OQY70" s="2"/>
      <c r="OQZ70" s="2"/>
      <c r="ORA70" s="2"/>
      <c r="ORB70" s="2"/>
      <c r="ORC70" s="2"/>
      <c r="ORD70" s="2"/>
      <c r="ORE70" s="2"/>
      <c r="ORF70" s="2"/>
      <c r="ORG70" s="2"/>
      <c r="ORH70" s="2"/>
      <c r="ORI70" s="2"/>
      <c r="ORJ70" s="2"/>
      <c r="ORK70" s="2"/>
      <c r="ORL70" s="2"/>
      <c r="ORM70" s="2"/>
      <c r="ORN70" s="2"/>
      <c r="ORO70" s="2"/>
      <c r="ORP70" s="2"/>
      <c r="ORQ70" s="2"/>
      <c r="ORR70" s="2"/>
      <c r="ORS70" s="2"/>
      <c r="ORT70" s="2"/>
      <c r="ORU70" s="2"/>
      <c r="ORV70" s="2"/>
      <c r="ORW70" s="2"/>
      <c r="ORX70" s="2"/>
      <c r="ORY70" s="2"/>
      <c r="ORZ70" s="2"/>
      <c r="OSA70" s="2"/>
      <c r="OSB70" s="2"/>
      <c r="OSC70" s="2"/>
      <c r="OSD70" s="2"/>
      <c r="OSE70" s="2"/>
      <c r="OSF70" s="2"/>
      <c r="OSG70" s="2"/>
      <c r="OSH70" s="2"/>
      <c r="OSI70" s="2"/>
      <c r="OSJ70" s="2"/>
      <c r="OSK70" s="2"/>
      <c r="OSL70" s="2"/>
      <c r="OSM70" s="2"/>
      <c r="OSN70" s="2"/>
      <c r="OSO70" s="2"/>
      <c r="OSP70" s="2"/>
      <c r="OSQ70" s="2"/>
      <c r="OSR70" s="2"/>
      <c r="OSS70" s="2"/>
      <c r="OST70" s="2"/>
      <c r="OSU70" s="2"/>
      <c r="OSV70" s="2"/>
      <c r="OSW70" s="2"/>
      <c r="OSX70" s="2"/>
      <c r="OSY70" s="2"/>
      <c r="OSZ70" s="2"/>
      <c r="OTA70" s="2"/>
      <c r="OTB70" s="2"/>
      <c r="OTC70" s="2"/>
      <c r="OTD70" s="2"/>
      <c r="OTE70" s="2"/>
      <c r="OTF70" s="2"/>
      <c r="OTG70" s="2"/>
      <c r="OTH70" s="2"/>
      <c r="OTI70" s="2"/>
      <c r="OTJ70" s="2"/>
      <c r="OTK70" s="2"/>
      <c r="OTL70" s="2"/>
      <c r="OTM70" s="2"/>
      <c r="OTN70" s="2"/>
      <c r="OTO70" s="2"/>
      <c r="OTP70" s="2"/>
      <c r="OTQ70" s="2"/>
      <c r="OTR70" s="2"/>
      <c r="OTS70" s="2"/>
      <c r="OTT70" s="2"/>
      <c r="OTU70" s="2"/>
      <c r="OTV70" s="2"/>
      <c r="OTW70" s="2"/>
      <c r="OTX70" s="2"/>
      <c r="OTY70" s="2"/>
      <c r="OTZ70" s="2"/>
      <c r="OUA70" s="2"/>
      <c r="OUB70" s="2"/>
      <c r="OUC70" s="2"/>
      <c r="OUD70" s="2"/>
      <c r="OUE70" s="2"/>
      <c r="OUF70" s="2"/>
      <c r="OUG70" s="2"/>
      <c r="OUH70" s="2"/>
      <c r="OUI70" s="2"/>
      <c r="OUJ70" s="2"/>
      <c r="OUK70" s="2"/>
      <c r="OUL70" s="2"/>
      <c r="OUM70" s="2"/>
      <c r="OUN70" s="2"/>
      <c r="OUO70" s="2"/>
      <c r="OUP70" s="2"/>
      <c r="OUQ70" s="2"/>
      <c r="OUR70" s="2"/>
      <c r="OUS70" s="2"/>
      <c r="OUT70" s="2"/>
      <c r="OUU70" s="2"/>
      <c r="OUV70" s="2"/>
      <c r="OUW70" s="2"/>
      <c r="OUX70" s="2"/>
      <c r="OUY70" s="2"/>
      <c r="OUZ70" s="2"/>
      <c r="OVA70" s="2"/>
      <c r="OVB70" s="2"/>
      <c r="OVC70" s="2"/>
      <c r="OVD70" s="2"/>
      <c r="OVE70" s="2"/>
      <c r="OVF70" s="2"/>
      <c r="OVG70" s="2"/>
      <c r="OVH70" s="2"/>
      <c r="OVI70" s="2"/>
      <c r="OVJ70" s="2"/>
      <c r="OVK70" s="2"/>
      <c r="OVL70" s="2"/>
      <c r="OVM70" s="2"/>
      <c r="OVN70" s="2"/>
      <c r="OVO70" s="2"/>
      <c r="OVP70" s="2"/>
      <c r="OVQ70" s="2"/>
      <c r="OVR70" s="2"/>
      <c r="OVS70" s="2"/>
      <c r="OVT70" s="2"/>
      <c r="OVU70" s="2"/>
      <c r="OVV70" s="2"/>
      <c r="OVW70" s="2"/>
      <c r="OVX70" s="2"/>
      <c r="OVY70" s="2"/>
      <c r="OVZ70" s="2"/>
      <c r="OWA70" s="2"/>
      <c r="OWB70" s="2"/>
      <c r="OWC70" s="2"/>
      <c r="OWD70" s="2"/>
      <c r="OWE70" s="2"/>
      <c r="OWF70" s="2"/>
      <c r="OWG70" s="2"/>
      <c r="OWH70" s="2"/>
      <c r="OWI70" s="2"/>
      <c r="OWJ70" s="2"/>
      <c r="OWK70" s="2"/>
      <c r="OWL70" s="2"/>
      <c r="OWM70" s="2"/>
      <c r="OWN70" s="2"/>
      <c r="OWO70" s="2"/>
      <c r="OWP70" s="2"/>
      <c r="OWQ70" s="2"/>
      <c r="OWR70" s="2"/>
      <c r="OWS70" s="2"/>
      <c r="OWT70" s="2"/>
      <c r="OWU70" s="2"/>
      <c r="OWV70" s="2"/>
      <c r="OWW70" s="2"/>
      <c r="OWX70" s="2"/>
      <c r="OWY70" s="2"/>
      <c r="OWZ70" s="2"/>
      <c r="OXA70" s="2"/>
      <c r="OXB70" s="2"/>
      <c r="OXC70" s="2"/>
      <c r="OXD70" s="2"/>
      <c r="OXE70" s="2"/>
      <c r="OXF70" s="2"/>
      <c r="OXG70" s="2"/>
      <c r="OXH70" s="2"/>
      <c r="OXI70" s="2"/>
      <c r="OXJ70" s="2"/>
      <c r="OXK70" s="2"/>
      <c r="OXL70" s="2"/>
      <c r="OXM70" s="2"/>
      <c r="OXN70" s="2"/>
      <c r="OXO70" s="2"/>
      <c r="OXP70" s="2"/>
      <c r="OXQ70" s="2"/>
      <c r="OXR70" s="2"/>
      <c r="OXS70" s="2"/>
      <c r="OXT70" s="2"/>
      <c r="OXU70" s="2"/>
      <c r="OXV70" s="2"/>
      <c r="OXW70" s="2"/>
      <c r="OXX70" s="2"/>
      <c r="OXY70" s="2"/>
      <c r="OXZ70" s="2"/>
      <c r="OYA70" s="2"/>
      <c r="OYB70" s="2"/>
      <c r="OYC70" s="2"/>
      <c r="OYD70" s="2"/>
      <c r="OYE70" s="2"/>
      <c r="OYF70" s="2"/>
      <c r="OYG70" s="2"/>
      <c r="OYH70" s="2"/>
      <c r="OYI70" s="2"/>
      <c r="OYJ70" s="2"/>
      <c r="OYK70" s="2"/>
      <c r="OYL70" s="2"/>
      <c r="OYM70" s="2"/>
      <c r="OYN70" s="2"/>
      <c r="OYO70" s="2"/>
      <c r="OYP70" s="2"/>
      <c r="OYQ70" s="2"/>
      <c r="OYR70" s="2"/>
      <c r="OYS70" s="2"/>
      <c r="OYT70" s="2"/>
      <c r="OYU70" s="2"/>
      <c r="OYV70" s="2"/>
      <c r="OYW70" s="2"/>
      <c r="OYX70" s="2"/>
      <c r="OYY70" s="2"/>
      <c r="OYZ70" s="2"/>
      <c r="OZA70" s="2"/>
      <c r="OZB70" s="2"/>
      <c r="OZC70" s="2"/>
      <c r="OZD70" s="2"/>
      <c r="OZE70" s="2"/>
      <c r="OZF70" s="2"/>
      <c r="OZG70" s="2"/>
      <c r="OZH70" s="2"/>
      <c r="OZI70" s="2"/>
      <c r="OZJ70" s="2"/>
      <c r="OZK70" s="2"/>
      <c r="OZL70" s="2"/>
      <c r="OZM70" s="2"/>
      <c r="OZN70" s="2"/>
      <c r="OZO70" s="2"/>
      <c r="OZP70" s="2"/>
      <c r="OZQ70" s="2"/>
      <c r="OZR70" s="2"/>
      <c r="OZS70" s="2"/>
      <c r="OZT70" s="2"/>
      <c r="OZU70" s="2"/>
      <c r="OZV70" s="2"/>
      <c r="OZW70" s="2"/>
      <c r="OZX70" s="2"/>
      <c r="OZY70" s="2"/>
      <c r="OZZ70" s="2"/>
      <c r="PAA70" s="2"/>
      <c r="PAB70" s="2"/>
      <c r="PAC70" s="2"/>
      <c r="PAD70" s="2"/>
      <c r="PAE70" s="2"/>
      <c r="PAF70" s="2"/>
      <c r="PAG70" s="2"/>
      <c r="PAH70" s="2"/>
      <c r="PAI70" s="2"/>
      <c r="PAJ70" s="2"/>
      <c r="PAK70" s="2"/>
      <c r="PAL70" s="2"/>
      <c r="PAM70" s="2"/>
      <c r="PAN70" s="2"/>
      <c r="PAO70" s="2"/>
      <c r="PAP70" s="2"/>
      <c r="PAQ70" s="2"/>
      <c r="PAR70" s="2"/>
      <c r="PAS70" s="2"/>
      <c r="PAT70" s="2"/>
      <c r="PAU70" s="2"/>
      <c r="PAV70" s="2"/>
      <c r="PAW70" s="2"/>
      <c r="PAX70" s="2"/>
      <c r="PAY70" s="2"/>
      <c r="PAZ70" s="2"/>
      <c r="PBA70" s="2"/>
      <c r="PBB70" s="2"/>
      <c r="PBC70" s="2"/>
      <c r="PBD70" s="2"/>
      <c r="PBE70" s="2"/>
      <c r="PBF70" s="2"/>
      <c r="PBG70" s="2"/>
      <c r="PBH70" s="2"/>
      <c r="PBI70" s="2"/>
      <c r="PBJ70" s="2"/>
      <c r="PBK70" s="2"/>
      <c r="PBL70" s="2"/>
      <c r="PBM70" s="2"/>
      <c r="PBN70" s="2"/>
      <c r="PBO70" s="2"/>
      <c r="PBP70" s="2"/>
      <c r="PBQ70" s="2"/>
      <c r="PBR70" s="2"/>
      <c r="PBS70" s="2"/>
      <c r="PBT70" s="2"/>
      <c r="PBU70" s="2"/>
      <c r="PBV70" s="2"/>
      <c r="PBW70" s="2"/>
      <c r="PBX70" s="2"/>
      <c r="PBY70" s="2"/>
      <c r="PBZ70" s="2"/>
      <c r="PCA70" s="2"/>
      <c r="PCB70" s="2"/>
      <c r="PCC70" s="2"/>
      <c r="PCD70" s="2"/>
      <c r="PCE70" s="2"/>
      <c r="PCF70" s="2"/>
      <c r="PCG70" s="2"/>
      <c r="PCH70" s="2"/>
      <c r="PCI70" s="2"/>
      <c r="PCJ70" s="2"/>
      <c r="PCK70" s="2"/>
      <c r="PCL70" s="2"/>
      <c r="PCM70" s="2"/>
      <c r="PCN70" s="2"/>
      <c r="PCO70" s="2"/>
      <c r="PCP70" s="2"/>
      <c r="PCQ70" s="2"/>
      <c r="PCR70" s="2"/>
      <c r="PCS70" s="2"/>
      <c r="PCT70" s="2"/>
      <c r="PCU70" s="2"/>
      <c r="PCV70" s="2"/>
      <c r="PCW70" s="2"/>
      <c r="PCX70" s="2"/>
      <c r="PCY70" s="2"/>
      <c r="PCZ70" s="2"/>
      <c r="PDA70" s="2"/>
      <c r="PDB70" s="2"/>
      <c r="PDC70" s="2"/>
      <c r="PDD70" s="2"/>
      <c r="PDE70" s="2"/>
      <c r="PDF70" s="2"/>
      <c r="PDG70" s="2"/>
      <c r="PDH70" s="2"/>
      <c r="PDI70" s="2"/>
      <c r="PDJ70" s="2"/>
      <c r="PDK70" s="2"/>
      <c r="PDL70" s="2"/>
      <c r="PDM70" s="2"/>
      <c r="PDN70" s="2"/>
      <c r="PDO70" s="2"/>
      <c r="PDP70" s="2"/>
      <c r="PDQ70" s="2"/>
      <c r="PDR70" s="2"/>
      <c r="PDS70" s="2"/>
      <c r="PDT70" s="2"/>
      <c r="PDU70" s="2"/>
      <c r="PDV70" s="2"/>
      <c r="PDW70" s="2"/>
      <c r="PDX70" s="2"/>
      <c r="PDY70" s="2"/>
      <c r="PDZ70" s="2"/>
      <c r="PEA70" s="2"/>
      <c r="PEB70" s="2"/>
      <c r="PEC70" s="2"/>
      <c r="PED70" s="2"/>
      <c r="PEE70" s="2"/>
      <c r="PEF70" s="2"/>
      <c r="PEG70" s="2"/>
      <c r="PEH70" s="2"/>
      <c r="PEI70" s="2"/>
      <c r="PEJ70" s="2"/>
      <c r="PEK70" s="2"/>
      <c r="PEL70" s="2"/>
      <c r="PEM70" s="2"/>
      <c r="PEN70" s="2"/>
      <c r="PEO70" s="2"/>
      <c r="PEP70" s="2"/>
      <c r="PEQ70" s="2"/>
      <c r="PER70" s="2"/>
      <c r="PES70" s="2"/>
      <c r="PET70" s="2"/>
      <c r="PEU70" s="2"/>
      <c r="PEV70" s="2"/>
      <c r="PEW70" s="2"/>
      <c r="PEX70" s="2"/>
      <c r="PEY70" s="2"/>
      <c r="PEZ70" s="2"/>
      <c r="PFA70" s="2"/>
      <c r="PFB70" s="2"/>
      <c r="PFC70" s="2"/>
      <c r="PFD70" s="2"/>
      <c r="PFE70" s="2"/>
      <c r="PFF70" s="2"/>
      <c r="PFG70" s="2"/>
      <c r="PFH70" s="2"/>
      <c r="PFI70" s="2"/>
      <c r="PFJ70" s="2"/>
      <c r="PFK70" s="2"/>
      <c r="PFL70" s="2"/>
      <c r="PFM70" s="2"/>
      <c r="PFN70" s="2"/>
      <c r="PFO70" s="2"/>
      <c r="PFP70" s="2"/>
      <c r="PFQ70" s="2"/>
      <c r="PFR70" s="2"/>
      <c r="PFS70" s="2"/>
      <c r="PFT70" s="2"/>
      <c r="PFU70" s="2"/>
      <c r="PFV70" s="2"/>
      <c r="PFW70" s="2"/>
      <c r="PFX70" s="2"/>
      <c r="PFY70" s="2"/>
      <c r="PFZ70" s="2"/>
      <c r="PGA70" s="2"/>
      <c r="PGB70" s="2"/>
      <c r="PGC70" s="2"/>
      <c r="PGD70" s="2"/>
      <c r="PGE70" s="2"/>
      <c r="PGF70" s="2"/>
      <c r="PGG70" s="2"/>
      <c r="PGH70" s="2"/>
      <c r="PGI70" s="2"/>
      <c r="PGJ70" s="2"/>
      <c r="PGK70" s="2"/>
      <c r="PGL70" s="2"/>
      <c r="PGM70" s="2"/>
      <c r="PGN70" s="2"/>
      <c r="PGO70" s="2"/>
      <c r="PGP70" s="2"/>
      <c r="PGQ70" s="2"/>
      <c r="PGR70" s="2"/>
      <c r="PGS70" s="2"/>
      <c r="PGT70" s="2"/>
      <c r="PGU70" s="2"/>
      <c r="PGV70" s="2"/>
      <c r="PGW70" s="2"/>
      <c r="PGX70" s="2"/>
      <c r="PGY70" s="2"/>
      <c r="PGZ70" s="2"/>
      <c r="PHA70" s="2"/>
      <c r="PHB70" s="2"/>
      <c r="PHC70" s="2"/>
      <c r="PHD70" s="2"/>
      <c r="PHE70" s="2"/>
      <c r="PHF70" s="2"/>
      <c r="PHG70" s="2"/>
      <c r="PHH70" s="2"/>
      <c r="PHI70" s="2"/>
      <c r="PHJ70" s="2"/>
      <c r="PHK70" s="2"/>
      <c r="PHL70" s="2"/>
      <c r="PHM70" s="2"/>
      <c r="PHN70" s="2"/>
      <c r="PHO70" s="2"/>
      <c r="PHP70" s="2"/>
      <c r="PHQ70" s="2"/>
      <c r="PHR70" s="2"/>
      <c r="PHS70" s="2"/>
      <c r="PHT70" s="2"/>
      <c r="PHU70" s="2"/>
      <c r="PHV70" s="2"/>
      <c r="PHW70" s="2"/>
      <c r="PHX70" s="2"/>
      <c r="PHY70" s="2"/>
      <c r="PHZ70" s="2"/>
      <c r="PIA70" s="2"/>
      <c r="PIB70" s="2"/>
      <c r="PIC70" s="2"/>
      <c r="PID70" s="2"/>
      <c r="PIE70" s="2"/>
      <c r="PIF70" s="2"/>
      <c r="PIG70" s="2"/>
      <c r="PIH70" s="2"/>
      <c r="PII70" s="2"/>
      <c r="PIJ70" s="2"/>
      <c r="PIK70" s="2"/>
      <c r="PIL70" s="2"/>
      <c r="PIM70" s="2"/>
      <c r="PIN70" s="2"/>
      <c r="PIO70" s="2"/>
      <c r="PIP70" s="2"/>
      <c r="PIQ70" s="2"/>
      <c r="PIR70" s="2"/>
      <c r="PIS70" s="2"/>
      <c r="PIT70" s="2"/>
      <c r="PIU70" s="2"/>
      <c r="PIV70" s="2"/>
      <c r="PIW70" s="2"/>
      <c r="PIX70" s="2"/>
      <c r="PIY70" s="2"/>
      <c r="PIZ70" s="2"/>
      <c r="PJA70" s="2"/>
      <c r="PJB70" s="2"/>
      <c r="PJC70" s="2"/>
      <c r="PJD70" s="2"/>
      <c r="PJE70" s="2"/>
      <c r="PJF70" s="2"/>
      <c r="PJG70" s="2"/>
      <c r="PJH70" s="2"/>
      <c r="PJI70" s="2"/>
      <c r="PJJ70" s="2"/>
      <c r="PJK70" s="2"/>
      <c r="PJL70" s="2"/>
      <c r="PJM70" s="2"/>
      <c r="PJN70" s="2"/>
      <c r="PJO70" s="2"/>
      <c r="PJP70" s="2"/>
      <c r="PJQ70" s="2"/>
      <c r="PJR70" s="2"/>
      <c r="PJS70" s="2"/>
      <c r="PJT70" s="2"/>
      <c r="PJU70" s="2"/>
      <c r="PJV70" s="2"/>
      <c r="PJW70" s="2"/>
      <c r="PJX70" s="2"/>
      <c r="PJY70" s="2"/>
      <c r="PJZ70" s="2"/>
      <c r="PKA70" s="2"/>
      <c r="PKB70" s="2"/>
      <c r="PKC70" s="2"/>
      <c r="PKD70" s="2"/>
      <c r="PKE70" s="2"/>
      <c r="PKF70" s="2"/>
      <c r="PKG70" s="2"/>
      <c r="PKH70" s="2"/>
      <c r="PKI70" s="2"/>
      <c r="PKJ70" s="2"/>
      <c r="PKK70" s="2"/>
      <c r="PKL70" s="2"/>
      <c r="PKM70" s="2"/>
      <c r="PKN70" s="2"/>
      <c r="PKO70" s="2"/>
      <c r="PKP70" s="2"/>
      <c r="PKQ70" s="2"/>
      <c r="PKR70" s="2"/>
      <c r="PKS70" s="2"/>
      <c r="PKT70" s="2"/>
      <c r="PKU70" s="2"/>
      <c r="PKV70" s="2"/>
      <c r="PKW70" s="2"/>
      <c r="PKX70" s="2"/>
      <c r="PKY70" s="2"/>
      <c r="PKZ70" s="2"/>
      <c r="PLA70" s="2"/>
      <c r="PLB70" s="2"/>
      <c r="PLC70" s="2"/>
      <c r="PLD70" s="2"/>
      <c r="PLE70" s="2"/>
      <c r="PLF70" s="2"/>
      <c r="PLG70" s="2"/>
      <c r="PLH70" s="2"/>
      <c r="PLI70" s="2"/>
      <c r="PLJ70" s="2"/>
      <c r="PLK70" s="2"/>
      <c r="PLL70" s="2"/>
      <c r="PLM70" s="2"/>
      <c r="PLN70" s="2"/>
      <c r="PLO70" s="2"/>
      <c r="PLP70" s="2"/>
      <c r="PLQ70" s="2"/>
      <c r="PLR70" s="2"/>
      <c r="PLS70" s="2"/>
      <c r="PLT70" s="2"/>
      <c r="PLU70" s="2"/>
      <c r="PLV70" s="2"/>
      <c r="PLW70" s="2"/>
      <c r="PLX70" s="2"/>
      <c r="PLY70" s="2"/>
      <c r="PLZ70" s="2"/>
      <c r="PMA70" s="2"/>
      <c r="PMB70" s="2"/>
      <c r="PMC70" s="2"/>
      <c r="PMD70" s="2"/>
      <c r="PME70" s="2"/>
      <c r="PMF70" s="2"/>
      <c r="PMG70" s="2"/>
      <c r="PMH70" s="2"/>
      <c r="PMI70" s="2"/>
      <c r="PMJ70" s="2"/>
      <c r="PMK70" s="2"/>
      <c r="PML70" s="2"/>
      <c r="PMM70" s="2"/>
      <c r="PMN70" s="2"/>
      <c r="PMO70" s="2"/>
      <c r="PMP70" s="2"/>
      <c r="PMQ70" s="2"/>
      <c r="PMR70" s="2"/>
      <c r="PMS70" s="2"/>
      <c r="PMT70" s="2"/>
      <c r="PMU70" s="2"/>
      <c r="PMV70" s="2"/>
      <c r="PMW70" s="2"/>
      <c r="PMX70" s="2"/>
      <c r="PMY70" s="2"/>
      <c r="PMZ70" s="2"/>
      <c r="PNA70" s="2"/>
      <c r="PNB70" s="2"/>
      <c r="PNC70" s="2"/>
      <c r="PND70" s="2"/>
      <c r="PNE70" s="2"/>
      <c r="PNF70" s="2"/>
      <c r="PNG70" s="2"/>
      <c r="PNH70" s="2"/>
      <c r="PNI70" s="2"/>
      <c r="PNJ70" s="2"/>
      <c r="PNK70" s="2"/>
      <c r="PNL70" s="2"/>
      <c r="PNM70" s="2"/>
      <c r="PNN70" s="2"/>
      <c r="PNO70" s="2"/>
      <c r="PNP70" s="2"/>
      <c r="PNQ70" s="2"/>
      <c r="PNR70" s="2"/>
      <c r="PNS70" s="2"/>
      <c r="PNT70" s="2"/>
      <c r="PNU70" s="2"/>
      <c r="PNV70" s="2"/>
      <c r="PNW70" s="2"/>
      <c r="PNX70" s="2"/>
      <c r="PNY70" s="2"/>
      <c r="PNZ70" s="2"/>
      <c r="POA70" s="2"/>
      <c r="POB70" s="2"/>
      <c r="POC70" s="2"/>
      <c r="POD70" s="2"/>
      <c r="POE70" s="2"/>
      <c r="POF70" s="2"/>
      <c r="POG70" s="2"/>
      <c r="POH70" s="2"/>
      <c r="POI70" s="2"/>
      <c r="POJ70" s="2"/>
      <c r="POK70" s="2"/>
      <c r="POL70" s="2"/>
      <c r="POM70" s="2"/>
      <c r="PON70" s="2"/>
      <c r="POO70" s="2"/>
      <c r="POP70" s="2"/>
      <c r="POQ70" s="2"/>
      <c r="POR70" s="2"/>
      <c r="POS70" s="2"/>
      <c r="POT70" s="2"/>
      <c r="POU70" s="2"/>
      <c r="POV70" s="2"/>
      <c r="POW70" s="2"/>
      <c r="POX70" s="2"/>
      <c r="POY70" s="2"/>
      <c r="POZ70" s="2"/>
      <c r="PPA70" s="2"/>
      <c r="PPB70" s="2"/>
      <c r="PPC70" s="2"/>
      <c r="PPD70" s="2"/>
      <c r="PPE70" s="2"/>
      <c r="PPF70" s="2"/>
      <c r="PPG70" s="2"/>
      <c r="PPH70" s="2"/>
      <c r="PPI70" s="2"/>
      <c r="PPJ70" s="2"/>
      <c r="PPK70" s="2"/>
      <c r="PPL70" s="2"/>
      <c r="PPM70" s="2"/>
      <c r="PPN70" s="2"/>
      <c r="PPO70" s="2"/>
      <c r="PPP70" s="2"/>
      <c r="PPQ70" s="2"/>
      <c r="PPR70" s="2"/>
      <c r="PPS70" s="2"/>
      <c r="PPT70" s="2"/>
      <c r="PPU70" s="2"/>
      <c r="PPV70" s="2"/>
      <c r="PPW70" s="2"/>
      <c r="PPX70" s="2"/>
      <c r="PPY70" s="2"/>
      <c r="PPZ70" s="2"/>
      <c r="PQA70" s="2"/>
      <c r="PQB70" s="2"/>
      <c r="PQC70" s="2"/>
      <c r="PQD70" s="2"/>
      <c r="PQE70" s="2"/>
      <c r="PQF70" s="2"/>
      <c r="PQG70" s="2"/>
      <c r="PQH70" s="2"/>
      <c r="PQI70" s="2"/>
      <c r="PQJ70" s="2"/>
      <c r="PQK70" s="2"/>
      <c r="PQL70" s="2"/>
      <c r="PQM70" s="2"/>
      <c r="PQN70" s="2"/>
      <c r="PQO70" s="2"/>
      <c r="PQP70" s="2"/>
      <c r="PQQ70" s="2"/>
      <c r="PQR70" s="2"/>
      <c r="PQS70" s="2"/>
      <c r="PQT70" s="2"/>
      <c r="PQU70" s="2"/>
      <c r="PQV70" s="2"/>
      <c r="PQW70" s="2"/>
      <c r="PQX70" s="2"/>
      <c r="PQY70" s="2"/>
      <c r="PQZ70" s="2"/>
      <c r="PRA70" s="2"/>
      <c r="PRB70" s="2"/>
      <c r="PRC70" s="2"/>
      <c r="PRD70" s="2"/>
      <c r="PRE70" s="2"/>
      <c r="PRF70" s="2"/>
      <c r="PRG70" s="2"/>
      <c r="PRH70" s="2"/>
      <c r="PRI70" s="2"/>
      <c r="PRJ70" s="2"/>
      <c r="PRK70" s="2"/>
      <c r="PRL70" s="2"/>
      <c r="PRM70" s="2"/>
      <c r="PRN70" s="2"/>
      <c r="PRO70" s="2"/>
      <c r="PRP70" s="2"/>
      <c r="PRQ70" s="2"/>
      <c r="PRR70" s="2"/>
      <c r="PRS70" s="2"/>
      <c r="PRT70" s="2"/>
      <c r="PRU70" s="2"/>
      <c r="PRV70" s="2"/>
      <c r="PRW70" s="2"/>
      <c r="PRX70" s="2"/>
      <c r="PRY70" s="2"/>
      <c r="PRZ70" s="2"/>
      <c r="PSA70" s="2"/>
      <c r="PSB70" s="2"/>
      <c r="PSC70" s="2"/>
      <c r="PSD70" s="2"/>
      <c r="PSE70" s="2"/>
      <c r="PSF70" s="2"/>
      <c r="PSG70" s="2"/>
      <c r="PSH70" s="2"/>
      <c r="PSI70" s="2"/>
      <c r="PSJ70" s="2"/>
      <c r="PSK70" s="2"/>
      <c r="PSL70" s="2"/>
      <c r="PSM70" s="2"/>
      <c r="PSN70" s="2"/>
      <c r="PSO70" s="2"/>
      <c r="PSP70" s="2"/>
      <c r="PSQ70" s="2"/>
      <c r="PSR70" s="2"/>
      <c r="PSS70" s="2"/>
      <c r="PST70" s="2"/>
      <c r="PSU70" s="2"/>
      <c r="PSV70" s="2"/>
      <c r="PSW70" s="2"/>
      <c r="PSX70" s="2"/>
      <c r="PSY70" s="2"/>
      <c r="PSZ70" s="2"/>
      <c r="PTA70" s="2"/>
      <c r="PTB70" s="2"/>
      <c r="PTC70" s="2"/>
      <c r="PTD70" s="2"/>
      <c r="PTE70" s="2"/>
      <c r="PTF70" s="2"/>
      <c r="PTG70" s="2"/>
      <c r="PTH70" s="2"/>
      <c r="PTI70" s="2"/>
      <c r="PTJ70" s="2"/>
      <c r="PTK70" s="2"/>
      <c r="PTL70" s="2"/>
      <c r="PTM70" s="2"/>
      <c r="PTN70" s="2"/>
      <c r="PTO70" s="2"/>
      <c r="PTP70" s="2"/>
      <c r="PTQ70" s="2"/>
      <c r="PTR70" s="2"/>
      <c r="PTS70" s="2"/>
      <c r="PTT70" s="2"/>
      <c r="PTU70" s="2"/>
      <c r="PTV70" s="2"/>
      <c r="PTW70" s="2"/>
      <c r="PTX70" s="2"/>
      <c r="PTY70" s="2"/>
      <c r="PTZ70" s="2"/>
      <c r="PUA70" s="2"/>
      <c r="PUB70" s="2"/>
      <c r="PUC70" s="2"/>
      <c r="PUD70" s="2"/>
      <c r="PUE70" s="2"/>
      <c r="PUF70" s="2"/>
      <c r="PUG70" s="2"/>
      <c r="PUH70" s="2"/>
      <c r="PUI70" s="2"/>
      <c r="PUJ70" s="2"/>
      <c r="PUK70" s="2"/>
      <c r="PUL70" s="2"/>
      <c r="PUM70" s="2"/>
      <c r="PUN70" s="2"/>
      <c r="PUO70" s="2"/>
      <c r="PUP70" s="2"/>
      <c r="PUQ70" s="2"/>
      <c r="PUR70" s="2"/>
      <c r="PUS70" s="2"/>
      <c r="PUT70" s="2"/>
      <c r="PUU70" s="2"/>
      <c r="PUV70" s="2"/>
      <c r="PUW70" s="2"/>
      <c r="PUX70" s="2"/>
      <c r="PUY70" s="2"/>
      <c r="PUZ70" s="2"/>
      <c r="PVA70" s="2"/>
      <c r="PVB70" s="2"/>
      <c r="PVC70" s="2"/>
      <c r="PVD70" s="2"/>
      <c r="PVE70" s="2"/>
      <c r="PVF70" s="2"/>
      <c r="PVG70" s="2"/>
      <c r="PVH70" s="2"/>
      <c r="PVI70" s="2"/>
      <c r="PVJ70" s="2"/>
      <c r="PVK70" s="2"/>
      <c r="PVL70" s="2"/>
      <c r="PVM70" s="2"/>
      <c r="PVN70" s="2"/>
      <c r="PVO70" s="2"/>
      <c r="PVP70" s="2"/>
      <c r="PVQ70" s="2"/>
      <c r="PVR70" s="2"/>
      <c r="PVS70" s="2"/>
      <c r="PVT70" s="2"/>
      <c r="PVU70" s="2"/>
      <c r="PVV70" s="2"/>
      <c r="PVW70" s="2"/>
      <c r="PVX70" s="2"/>
      <c r="PVY70" s="2"/>
      <c r="PVZ70" s="2"/>
      <c r="PWA70" s="2"/>
      <c r="PWB70" s="2"/>
      <c r="PWC70" s="2"/>
      <c r="PWD70" s="2"/>
      <c r="PWE70" s="2"/>
      <c r="PWF70" s="2"/>
      <c r="PWG70" s="2"/>
      <c r="PWH70" s="2"/>
      <c r="PWI70" s="2"/>
      <c r="PWJ70" s="2"/>
      <c r="PWK70" s="2"/>
      <c r="PWL70" s="2"/>
      <c r="PWM70" s="2"/>
      <c r="PWN70" s="2"/>
      <c r="PWO70" s="2"/>
      <c r="PWP70" s="2"/>
      <c r="PWQ70" s="2"/>
      <c r="PWR70" s="2"/>
      <c r="PWS70" s="2"/>
      <c r="PWT70" s="2"/>
      <c r="PWU70" s="2"/>
      <c r="PWV70" s="2"/>
      <c r="PWW70" s="2"/>
      <c r="PWX70" s="2"/>
      <c r="PWY70" s="2"/>
      <c r="PWZ70" s="2"/>
      <c r="PXA70" s="2"/>
      <c r="PXB70" s="2"/>
      <c r="PXC70" s="2"/>
      <c r="PXD70" s="2"/>
      <c r="PXE70" s="2"/>
      <c r="PXF70" s="2"/>
      <c r="PXG70" s="2"/>
      <c r="PXH70" s="2"/>
      <c r="PXI70" s="2"/>
      <c r="PXJ70" s="2"/>
      <c r="PXK70" s="2"/>
      <c r="PXL70" s="2"/>
      <c r="PXM70" s="2"/>
      <c r="PXN70" s="2"/>
      <c r="PXO70" s="2"/>
      <c r="PXP70" s="2"/>
      <c r="PXQ70" s="2"/>
      <c r="PXR70" s="2"/>
      <c r="PXS70" s="2"/>
      <c r="PXT70" s="2"/>
      <c r="PXU70" s="2"/>
      <c r="PXV70" s="2"/>
      <c r="PXW70" s="2"/>
      <c r="PXX70" s="2"/>
      <c r="PXY70" s="2"/>
      <c r="PXZ70" s="2"/>
      <c r="PYA70" s="2"/>
      <c r="PYB70" s="2"/>
      <c r="PYC70" s="2"/>
      <c r="PYD70" s="2"/>
      <c r="PYE70" s="2"/>
      <c r="PYF70" s="2"/>
      <c r="PYG70" s="2"/>
      <c r="PYH70" s="2"/>
      <c r="PYI70" s="2"/>
      <c r="PYJ70" s="2"/>
      <c r="PYK70" s="2"/>
      <c r="PYL70" s="2"/>
      <c r="PYM70" s="2"/>
      <c r="PYN70" s="2"/>
      <c r="PYO70" s="2"/>
      <c r="PYP70" s="2"/>
      <c r="PYQ70" s="2"/>
      <c r="PYR70" s="2"/>
      <c r="PYS70" s="2"/>
      <c r="PYT70" s="2"/>
      <c r="PYU70" s="2"/>
      <c r="PYV70" s="2"/>
      <c r="PYW70" s="2"/>
      <c r="PYX70" s="2"/>
      <c r="PYY70" s="2"/>
      <c r="PYZ70" s="2"/>
      <c r="PZA70" s="2"/>
      <c r="PZB70" s="2"/>
      <c r="PZC70" s="2"/>
      <c r="PZD70" s="2"/>
      <c r="PZE70" s="2"/>
      <c r="PZF70" s="2"/>
      <c r="PZG70" s="2"/>
      <c r="PZH70" s="2"/>
      <c r="PZI70" s="2"/>
      <c r="PZJ70" s="2"/>
      <c r="PZK70" s="2"/>
      <c r="PZL70" s="2"/>
      <c r="PZM70" s="2"/>
      <c r="PZN70" s="2"/>
      <c r="PZO70" s="2"/>
      <c r="PZP70" s="2"/>
      <c r="PZQ70" s="2"/>
      <c r="PZR70" s="2"/>
      <c r="PZS70" s="2"/>
      <c r="PZT70" s="2"/>
      <c r="PZU70" s="2"/>
      <c r="PZV70" s="2"/>
      <c r="PZW70" s="2"/>
      <c r="PZX70" s="2"/>
      <c r="PZY70" s="2"/>
      <c r="PZZ70" s="2"/>
      <c r="QAA70" s="2"/>
      <c r="QAB70" s="2"/>
      <c r="QAC70" s="2"/>
      <c r="QAD70" s="2"/>
      <c r="QAE70" s="2"/>
      <c r="QAF70" s="2"/>
      <c r="QAG70" s="2"/>
      <c r="QAH70" s="2"/>
      <c r="QAI70" s="2"/>
      <c r="QAJ70" s="2"/>
      <c r="QAK70" s="2"/>
      <c r="QAL70" s="2"/>
      <c r="QAM70" s="2"/>
      <c r="QAN70" s="2"/>
      <c r="QAO70" s="2"/>
      <c r="QAP70" s="2"/>
      <c r="QAQ70" s="2"/>
      <c r="QAR70" s="2"/>
      <c r="QAS70" s="2"/>
      <c r="QAT70" s="2"/>
      <c r="QAU70" s="2"/>
      <c r="QAV70" s="2"/>
      <c r="QAW70" s="2"/>
      <c r="QAX70" s="2"/>
      <c r="QAY70" s="2"/>
      <c r="QAZ70" s="2"/>
      <c r="QBA70" s="2"/>
      <c r="QBB70" s="2"/>
      <c r="QBC70" s="2"/>
      <c r="QBD70" s="2"/>
      <c r="QBE70" s="2"/>
      <c r="QBF70" s="2"/>
      <c r="QBG70" s="2"/>
      <c r="QBH70" s="2"/>
      <c r="QBI70" s="2"/>
      <c r="QBJ70" s="2"/>
      <c r="QBK70" s="2"/>
      <c r="QBL70" s="2"/>
      <c r="QBM70" s="2"/>
      <c r="QBN70" s="2"/>
      <c r="QBO70" s="2"/>
      <c r="QBP70" s="2"/>
      <c r="QBQ70" s="2"/>
      <c r="QBR70" s="2"/>
      <c r="QBS70" s="2"/>
      <c r="QBT70" s="2"/>
      <c r="QBU70" s="2"/>
      <c r="QBV70" s="2"/>
      <c r="QBW70" s="2"/>
      <c r="QBX70" s="2"/>
      <c r="QBY70" s="2"/>
      <c r="QBZ70" s="2"/>
      <c r="QCA70" s="2"/>
      <c r="QCB70" s="2"/>
      <c r="QCC70" s="2"/>
      <c r="QCD70" s="2"/>
      <c r="QCE70" s="2"/>
      <c r="QCF70" s="2"/>
      <c r="QCG70" s="2"/>
      <c r="QCH70" s="2"/>
      <c r="QCI70" s="2"/>
      <c r="QCJ70" s="2"/>
      <c r="QCK70" s="2"/>
      <c r="QCL70" s="2"/>
      <c r="QCM70" s="2"/>
      <c r="QCN70" s="2"/>
      <c r="QCO70" s="2"/>
      <c r="QCP70" s="2"/>
      <c r="QCQ70" s="2"/>
      <c r="QCR70" s="2"/>
      <c r="QCS70" s="2"/>
      <c r="QCT70" s="2"/>
      <c r="QCU70" s="2"/>
      <c r="QCV70" s="2"/>
      <c r="QCW70" s="2"/>
      <c r="QCX70" s="2"/>
      <c r="QCY70" s="2"/>
      <c r="QCZ70" s="2"/>
      <c r="QDA70" s="2"/>
      <c r="QDB70" s="2"/>
      <c r="QDC70" s="2"/>
      <c r="QDD70" s="2"/>
      <c r="QDE70" s="2"/>
      <c r="QDF70" s="2"/>
      <c r="QDG70" s="2"/>
      <c r="QDH70" s="2"/>
      <c r="QDI70" s="2"/>
      <c r="QDJ70" s="2"/>
      <c r="QDK70" s="2"/>
      <c r="QDL70" s="2"/>
      <c r="QDM70" s="2"/>
      <c r="QDN70" s="2"/>
      <c r="QDO70" s="2"/>
      <c r="QDP70" s="2"/>
      <c r="QDQ70" s="2"/>
      <c r="QDR70" s="2"/>
      <c r="QDS70" s="2"/>
      <c r="QDT70" s="2"/>
      <c r="QDU70" s="2"/>
      <c r="QDV70" s="2"/>
      <c r="QDW70" s="2"/>
      <c r="QDX70" s="2"/>
      <c r="QDY70" s="2"/>
      <c r="QDZ70" s="2"/>
      <c r="QEA70" s="2"/>
      <c r="QEB70" s="2"/>
      <c r="QEC70" s="2"/>
      <c r="QED70" s="2"/>
      <c r="QEE70" s="2"/>
      <c r="QEF70" s="2"/>
      <c r="QEG70" s="2"/>
      <c r="QEH70" s="2"/>
      <c r="QEI70" s="2"/>
      <c r="QEJ70" s="2"/>
      <c r="QEK70" s="2"/>
      <c r="QEL70" s="2"/>
      <c r="QEM70" s="2"/>
      <c r="QEN70" s="2"/>
      <c r="QEO70" s="2"/>
      <c r="QEP70" s="2"/>
      <c r="QEQ70" s="2"/>
      <c r="QER70" s="2"/>
      <c r="QES70" s="2"/>
      <c r="QET70" s="2"/>
      <c r="QEU70" s="2"/>
      <c r="QEV70" s="2"/>
      <c r="QEW70" s="2"/>
      <c r="QEX70" s="2"/>
      <c r="QEY70" s="2"/>
      <c r="QEZ70" s="2"/>
      <c r="QFA70" s="2"/>
      <c r="QFB70" s="2"/>
      <c r="QFC70" s="2"/>
      <c r="QFD70" s="2"/>
      <c r="QFE70" s="2"/>
      <c r="QFF70" s="2"/>
      <c r="QFG70" s="2"/>
      <c r="QFH70" s="2"/>
      <c r="QFI70" s="2"/>
      <c r="QFJ70" s="2"/>
      <c r="QFK70" s="2"/>
      <c r="QFL70" s="2"/>
      <c r="QFM70" s="2"/>
      <c r="QFN70" s="2"/>
      <c r="QFO70" s="2"/>
      <c r="QFP70" s="2"/>
      <c r="QFQ70" s="2"/>
      <c r="QFR70" s="2"/>
      <c r="QFS70" s="2"/>
      <c r="QFT70" s="2"/>
      <c r="QFU70" s="2"/>
      <c r="QFV70" s="2"/>
      <c r="QFW70" s="2"/>
      <c r="QFX70" s="2"/>
      <c r="QFY70" s="2"/>
      <c r="QFZ70" s="2"/>
      <c r="QGA70" s="2"/>
      <c r="QGB70" s="2"/>
      <c r="QGC70" s="2"/>
      <c r="QGD70" s="2"/>
      <c r="QGE70" s="2"/>
      <c r="QGF70" s="2"/>
      <c r="QGG70" s="2"/>
      <c r="QGH70" s="2"/>
      <c r="QGI70" s="2"/>
      <c r="QGJ70" s="2"/>
      <c r="QGK70" s="2"/>
      <c r="QGL70" s="2"/>
      <c r="QGM70" s="2"/>
      <c r="QGN70" s="2"/>
      <c r="QGO70" s="2"/>
      <c r="QGP70" s="2"/>
      <c r="QGQ70" s="2"/>
      <c r="QGR70" s="2"/>
      <c r="QGS70" s="2"/>
      <c r="QGT70" s="2"/>
      <c r="QGU70" s="2"/>
      <c r="QGV70" s="2"/>
      <c r="QGW70" s="2"/>
      <c r="QGX70" s="2"/>
      <c r="QGY70" s="2"/>
      <c r="QGZ70" s="2"/>
      <c r="QHA70" s="2"/>
      <c r="QHB70" s="2"/>
      <c r="QHC70" s="2"/>
      <c r="QHD70" s="2"/>
      <c r="QHE70" s="2"/>
      <c r="QHF70" s="2"/>
      <c r="QHG70" s="2"/>
      <c r="QHH70" s="2"/>
      <c r="QHI70" s="2"/>
      <c r="QHJ70" s="2"/>
      <c r="QHK70" s="2"/>
      <c r="QHL70" s="2"/>
      <c r="QHM70" s="2"/>
      <c r="QHN70" s="2"/>
      <c r="QHO70" s="2"/>
      <c r="QHP70" s="2"/>
      <c r="QHQ70" s="2"/>
      <c r="QHR70" s="2"/>
      <c r="QHS70" s="2"/>
      <c r="QHT70" s="2"/>
      <c r="QHU70" s="2"/>
      <c r="QHV70" s="2"/>
      <c r="QHW70" s="2"/>
      <c r="QHX70" s="2"/>
      <c r="QHY70" s="2"/>
      <c r="QHZ70" s="2"/>
      <c r="QIA70" s="2"/>
      <c r="QIB70" s="2"/>
      <c r="QIC70" s="2"/>
      <c r="QID70" s="2"/>
      <c r="QIE70" s="2"/>
      <c r="QIF70" s="2"/>
      <c r="QIG70" s="2"/>
      <c r="QIH70" s="2"/>
      <c r="QII70" s="2"/>
      <c r="QIJ70" s="2"/>
      <c r="QIK70" s="2"/>
      <c r="QIL70" s="2"/>
      <c r="QIM70" s="2"/>
      <c r="QIN70" s="2"/>
      <c r="QIO70" s="2"/>
      <c r="QIP70" s="2"/>
      <c r="QIQ70" s="2"/>
      <c r="QIR70" s="2"/>
      <c r="QIS70" s="2"/>
      <c r="QIT70" s="2"/>
      <c r="QIU70" s="2"/>
      <c r="QIV70" s="2"/>
      <c r="QIW70" s="2"/>
      <c r="QIX70" s="2"/>
      <c r="QIY70" s="2"/>
      <c r="QIZ70" s="2"/>
      <c r="QJA70" s="2"/>
      <c r="QJB70" s="2"/>
      <c r="QJC70" s="2"/>
      <c r="QJD70" s="2"/>
      <c r="QJE70" s="2"/>
      <c r="QJF70" s="2"/>
      <c r="QJG70" s="2"/>
      <c r="QJH70" s="2"/>
      <c r="QJI70" s="2"/>
      <c r="QJJ70" s="2"/>
      <c r="QJK70" s="2"/>
      <c r="QJL70" s="2"/>
      <c r="QJM70" s="2"/>
      <c r="QJN70" s="2"/>
      <c r="QJO70" s="2"/>
      <c r="QJP70" s="2"/>
      <c r="QJQ70" s="2"/>
      <c r="QJR70" s="2"/>
      <c r="QJS70" s="2"/>
      <c r="QJT70" s="2"/>
      <c r="QJU70" s="2"/>
      <c r="QJV70" s="2"/>
      <c r="QJW70" s="2"/>
      <c r="QJX70" s="2"/>
      <c r="QJY70" s="2"/>
      <c r="QJZ70" s="2"/>
      <c r="QKA70" s="2"/>
      <c r="QKB70" s="2"/>
      <c r="QKC70" s="2"/>
      <c r="QKD70" s="2"/>
      <c r="QKE70" s="2"/>
      <c r="QKF70" s="2"/>
      <c r="QKG70" s="2"/>
      <c r="QKH70" s="2"/>
      <c r="QKI70" s="2"/>
      <c r="QKJ70" s="2"/>
      <c r="QKK70" s="2"/>
      <c r="QKL70" s="2"/>
      <c r="QKM70" s="2"/>
      <c r="QKN70" s="2"/>
      <c r="QKO70" s="2"/>
      <c r="QKP70" s="2"/>
      <c r="QKQ70" s="2"/>
      <c r="QKR70" s="2"/>
      <c r="QKS70" s="2"/>
      <c r="QKT70" s="2"/>
      <c r="QKU70" s="2"/>
      <c r="QKV70" s="2"/>
      <c r="QKW70" s="2"/>
      <c r="QKX70" s="2"/>
      <c r="QKY70" s="2"/>
      <c r="QKZ70" s="2"/>
      <c r="QLA70" s="2"/>
      <c r="QLB70" s="2"/>
      <c r="QLC70" s="2"/>
      <c r="QLD70" s="2"/>
      <c r="QLE70" s="2"/>
      <c r="QLF70" s="2"/>
      <c r="QLG70" s="2"/>
      <c r="QLH70" s="2"/>
      <c r="QLI70" s="2"/>
      <c r="QLJ70" s="2"/>
      <c r="QLK70" s="2"/>
      <c r="QLL70" s="2"/>
      <c r="QLM70" s="2"/>
      <c r="QLN70" s="2"/>
      <c r="QLO70" s="2"/>
      <c r="QLP70" s="2"/>
      <c r="QLQ70" s="2"/>
      <c r="QLR70" s="2"/>
      <c r="QLS70" s="2"/>
      <c r="QLT70" s="2"/>
      <c r="QLU70" s="2"/>
      <c r="QLV70" s="2"/>
      <c r="QLW70" s="2"/>
      <c r="QLX70" s="2"/>
      <c r="QLY70" s="2"/>
      <c r="QLZ70" s="2"/>
      <c r="QMA70" s="2"/>
      <c r="QMB70" s="2"/>
      <c r="QMC70" s="2"/>
      <c r="QMD70" s="2"/>
      <c r="QME70" s="2"/>
      <c r="QMF70" s="2"/>
      <c r="QMG70" s="2"/>
      <c r="QMH70" s="2"/>
      <c r="QMI70" s="2"/>
      <c r="QMJ70" s="2"/>
      <c r="QMK70" s="2"/>
      <c r="QML70" s="2"/>
      <c r="QMM70" s="2"/>
      <c r="QMN70" s="2"/>
      <c r="QMO70" s="2"/>
      <c r="QMP70" s="2"/>
      <c r="QMQ70" s="2"/>
      <c r="QMR70" s="2"/>
      <c r="QMS70" s="2"/>
      <c r="QMT70" s="2"/>
      <c r="QMU70" s="2"/>
      <c r="QMV70" s="2"/>
      <c r="QMW70" s="2"/>
      <c r="QMX70" s="2"/>
      <c r="QMY70" s="2"/>
      <c r="QMZ70" s="2"/>
      <c r="QNA70" s="2"/>
      <c r="QNB70" s="2"/>
      <c r="QNC70" s="2"/>
      <c r="QND70" s="2"/>
      <c r="QNE70" s="2"/>
      <c r="QNF70" s="2"/>
      <c r="QNG70" s="2"/>
      <c r="QNH70" s="2"/>
      <c r="QNI70" s="2"/>
      <c r="QNJ70" s="2"/>
      <c r="QNK70" s="2"/>
      <c r="QNL70" s="2"/>
      <c r="QNM70" s="2"/>
      <c r="QNN70" s="2"/>
      <c r="QNO70" s="2"/>
      <c r="QNP70" s="2"/>
      <c r="QNQ70" s="2"/>
      <c r="QNR70" s="2"/>
      <c r="QNS70" s="2"/>
      <c r="QNT70" s="2"/>
      <c r="QNU70" s="2"/>
      <c r="QNV70" s="2"/>
      <c r="QNW70" s="2"/>
      <c r="QNX70" s="2"/>
      <c r="QNY70" s="2"/>
      <c r="QNZ70" s="2"/>
      <c r="QOA70" s="2"/>
      <c r="QOB70" s="2"/>
      <c r="QOC70" s="2"/>
      <c r="QOD70" s="2"/>
      <c r="QOE70" s="2"/>
      <c r="QOF70" s="2"/>
      <c r="QOG70" s="2"/>
      <c r="QOH70" s="2"/>
      <c r="QOI70" s="2"/>
      <c r="QOJ70" s="2"/>
      <c r="QOK70" s="2"/>
      <c r="QOL70" s="2"/>
      <c r="QOM70" s="2"/>
      <c r="QON70" s="2"/>
      <c r="QOO70" s="2"/>
      <c r="QOP70" s="2"/>
      <c r="QOQ70" s="2"/>
      <c r="QOR70" s="2"/>
      <c r="QOS70" s="2"/>
      <c r="QOT70" s="2"/>
      <c r="QOU70" s="2"/>
      <c r="QOV70" s="2"/>
      <c r="QOW70" s="2"/>
      <c r="QOX70" s="2"/>
      <c r="QOY70" s="2"/>
      <c r="QOZ70" s="2"/>
      <c r="QPA70" s="2"/>
      <c r="QPB70" s="2"/>
      <c r="QPC70" s="2"/>
      <c r="QPD70" s="2"/>
      <c r="QPE70" s="2"/>
      <c r="QPF70" s="2"/>
      <c r="QPG70" s="2"/>
      <c r="QPH70" s="2"/>
      <c r="QPI70" s="2"/>
      <c r="QPJ70" s="2"/>
      <c r="QPK70" s="2"/>
      <c r="QPL70" s="2"/>
      <c r="QPM70" s="2"/>
      <c r="QPN70" s="2"/>
      <c r="QPO70" s="2"/>
      <c r="QPP70" s="2"/>
      <c r="QPQ70" s="2"/>
      <c r="QPR70" s="2"/>
      <c r="QPS70" s="2"/>
      <c r="QPT70" s="2"/>
      <c r="QPU70" s="2"/>
      <c r="QPV70" s="2"/>
      <c r="QPW70" s="2"/>
      <c r="QPX70" s="2"/>
      <c r="QPY70" s="2"/>
      <c r="QPZ70" s="2"/>
      <c r="QQA70" s="2"/>
      <c r="QQB70" s="2"/>
      <c r="QQC70" s="2"/>
      <c r="QQD70" s="2"/>
      <c r="QQE70" s="2"/>
      <c r="QQF70" s="2"/>
      <c r="QQG70" s="2"/>
      <c r="QQH70" s="2"/>
      <c r="QQI70" s="2"/>
      <c r="QQJ70" s="2"/>
      <c r="QQK70" s="2"/>
      <c r="QQL70" s="2"/>
      <c r="QQM70" s="2"/>
      <c r="QQN70" s="2"/>
      <c r="QQO70" s="2"/>
      <c r="QQP70" s="2"/>
      <c r="QQQ70" s="2"/>
      <c r="QQR70" s="2"/>
      <c r="QQS70" s="2"/>
      <c r="QQT70" s="2"/>
      <c r="QQU70" s="2"/>
      <c r="QQV70" s="2"/>
      <c r="QQW70" s="2"/>
      <c r="QQX70" s="2"/>
      <c r="QQY70" s="2"/>
      <c r="QQZ70" s="2"/>
      <c r="QRA70" s="2"/>
      <c r="QRB70" s="2"/>
      <c r="QRC70" s="2"/>
      <c r="QRD70" s="2"/>
      <c r="QRE70" s="2"/>
      <c r="QRF70" s="2"/>
      <c r="QRG70" s="2"/>
      <c r="QRH70" s="2"/>
      <c r="QRI70" s="2"/>
      <c r="QRJ70" s="2"/>
      <c r="QRK70" s="2"/>
      <c r="QRL70" s="2"/>
      <c r="QRM70" s="2"/>
      <c r="QRN70" s="2"/>
      <c r="QRO70" s="2"/>
      <c r="QRP70" s="2"/>
      <c r="QRQ70" s="2"/>
      <c r="QRR70" s="2"/>
      <c r="QRS70" s="2"/>
      <c r="QRT70" s="2"/>
      <c r="QRU70" s="2"/>
      <c r="QRV70" s="2"/>
      <c r="QRW70" s="2"/>
      <c r="QRX70" s="2"/>
      <c r="QRY70" s="2"/>
      <c r="QRZ70" s="2"/>
      <c r="QSA70" s="2"/>
      <c r="QSB70" s="2"/>
      <c r="QSC70" s="2"/>
      <c r="QSD70" s="2"/>
      <c r="QSE70" s="2"/>
      <c r="QSF70" s="2"/>
      <c r="QSG70" s="2"/>
      <c r="QSH70" s="2"/>
      <c r="QSI70" s="2"/>
      <c r="QSJ70" s="2"/>
      <c r="QSK70" s="2"/>
      <c r="QSL70" s="2"/>
      <c r="QSM70" s="2"/>
      <c r="QSN70" s="2"/>
      <c r="QSO70" s="2"/>
      <c r="QSP70" s="2"/>
      <c r="QSQ70" s="2"/>
      <c r="QSR70" s="2"/>
      <c r="QSS70" s="2"/>
      <c r="QST70" s="2"/>
      <c r="QSU70" s="2"/>
      <c r="QSV70" s="2"/>
      <c r="QSW70" s="2"/>
      <c r="QSX70" s="2"/>
      <c r="QSY70" s="2"/>
      <c r="QSZ70" s="2"/>
      <c r="QTA70" s="2"/>
      <c r="QTB70" s="2"/>
      <c r="QTC70" s="2"/>
      <c r="QTD70" s="2"/>
      <c r="QTE70" s="2"/>
      <c r="QTF70" s="2"/>
      <c r="QTG70" s="2"/>
      <c r="QTH70" s="2"/>
      <c r="QTI70" s="2"/>
      <c r="QTJ70" s="2"/>
      <c r="QTK70" s="2"/>
      <c r="QTL70" s="2"/>
      <c r="QTM70" s="2"/>
      <c r="QTN70" s="2"/>
      <c r="QTO70" s="2"/>
      <c r="QTP70" s="2"/>
      <c r="QTQ70" s="2"/>
      <c r="QTR70" s="2"/>
      <c r="QTS70" s="2"/>
      <c r="QTT70" s="2"/>
      <c r="QTU70" s="2"/>
      <c r="QTV70" s="2"/>
      <c r="QTW70" s="2"/>
      <c r="QTX70" s="2"/>
      <c r="QTY70" s="2"/>
      <c r="QTZ70" s="2"/>
      <c r="QUA70" s="2"/>
      <c r="QUB70" s="2"/>
      <c r="QUC70" s="2"/>
      <c r="QUD70" s="2"/>
      <c r="QUE70" s="2"/>
      <c r="QUF70" s="2"/>
      <c r="QUG70" s="2"/>
      <c r="QUH70" s="2"/>
      <c r="QUI70" s="2"/>
      <c r="QUJ70" s="2"/>
      <c r="QUK70" s="2"/>
      <c r="QUL70" s="2"/>
      <c r="QUM70" s="2"/>
      <c r="QUN70" s="2"/>
      <c r="QUO70" s="2"/>
      <c r="QUP70" s="2"/>
      <c r="QUQ70" s="2"/>
      <c r="QUR70" s="2"/>
      <c r="QUS70" s="2"/>
      <c r="QUT70" s="2"/>
      <c r="QUU70" s="2"/>
      <c r="QUV70" s="2"/>
      <c r="QUW70" s="2"/>
      <c r="QUX70" s="2"/>
      <c r="QUY70" s="2"/>
      <c r="QUZ70" s="2"/>
      <c r="QVA70" s="2"/>
      <c r="QVB70" s="2"/>
      <c r="QVC70" s="2"/>
      <c r="QVD70" s="2"/>
      <c r="QVE70" s="2"/>
      <c r="QVF70" s="2"/>
      <c r="QVG70" s="2"/>
      <c r="QVH70" s="2"/>
      <c r="QVI70" s="2"/>
      <c r="QVJ70" s="2"/>
      <c r="QVK70" s="2"/>
      <c r="QVL70" s="2"/>
      <c r="QVM70" s="2"/>
      <c r="QVN70" s="2"/>
      <c r="QVO70" s="2"/>
      <c r="QVP70" s="2"/>
      <c r="QVQ70" s="2"/>
      <c r="QVR70" s="2"/>
      <c r="QVS70" s="2"/>
      <c r="QVT70" s="2"/>
      <c r="QVU70" s="2"/>
      <c r="QVV70" s="2"/>
      <c r="QVW70" s="2"/>
      <c r="QVX70" s="2"/>
      <c r="QVY70" s="2"/>
      <c r="QVZ70" s="2"/>
      <c r="QWA70" s="2"/>
      <c r="QWB70" s="2"/>
      <c r="QWC70" s="2"/>
      <c r="QWD70" s="2"/>
      <c r="QWE70" s="2"/>
      <c r="QWF70" s="2"/>
      <c r="QWG70" s="2"/>
      <c r="QWH70" s="2"/>
      <c r="QWI70" s="2"/>
      <c r="QWJ70" s="2"/>
      <c r="QWK70" s="2"/>
      <c r="QWL70" s="2"/>
      <c r="QWM70" s="2"/>
      <c r="QWN70" s="2"/>
      <c r="QWO70" s="2"/>
      <c r="QWP70" s="2"/>
      <c r="QWQ70" s="2"/>
      <c r="QWR70" s="2"/>
      <c r="QWS70" s="2"/>
      <c r="QWT70" s="2"/>
      <c r="QWU70" s="2"/>
      <c r="QWV70" s="2"/>
      <c r="QWW70" s="2"/>
      <c r="QWX70" s="2"/>
      <c r="QWY70" s="2"/>
      <c r="QWZ70" s="2"/>
      <c r="QXA70" s="2"/>
      <c r="QXB70" s="2"/>
      <c r="QXC70" s="2"/>
      <c r="QXD70" s="2"/>
      <c r="QXE70" s="2"/>
      <c r="QXF70" s="2"/>
      <c r="QXG70" s="2"/>
      <c r="QXH70" s="2"/>
      <c r="QXI70" s="2"/>
      <c r="QXJ70" s="2"/>
      <c r="QXK70" s="2"/>
      <c r="QXL70" s="2"/>
      <c r="QXM70" s="2"/>
      <c r="QXN70" s="2"/>
      <c r="QXO70" s="2"/>
      <c r="QXP70" s="2"/>
      <c r="QXQ70" s="2"/>
      <c r="QXR70" s="2"/>
      <c r="QXS70" s="2"/>
      <c r="QXT70" s="2"/>
      <c r="QXU70" s="2"/>
      <c r="QXV70" s="2"/>
      <c r="QXW70" s="2"/>
      <c r="QXX70" s="2"/>
      <c r="QXY70" s="2"/>
      <c r="QXZ70" s="2"/>
      <c r="QYA70" s="2"/>
      <c r="QYB70" s="2"/>
      <c r="QYC70" s="2"/>
      <c r="QYD70" s="2"/>
      <c r="QYE70" s="2"/>
      <c r="QYF70" s="2"/>
      <c r="QYG70" s="2"/>
      <c r="QYH70" s="2"/>
      <c r="QYI70" s="2"/>
      <c r="QYJ70" s="2"/>
      <c r="QYK70" s="2"/>
      <c r="QYL70" s="2"/>
      <c r="QYM70" s="2"/>
      <c r="QYN70" s="2"/>
      <c r="QYO70" s="2"/>
      <c r="QYP70" s="2"/>
      <c r="QYQ70" s="2"/>
      <c r="QYR70" s="2"/>
      <c r="QYS70" s="2"/>
      <c r="QYT70" s="2"/>
      <c r="QYU70" s="2"/>
      <c r="QYV70" s="2"/>
      <c r="QYW70" s="2"/>
      <c r="QYX70" s="2"/>
      <c r="QYY70" s="2"/>
      <c r="QYZ70" s="2"/>
      <c r="QZA70" s="2"/>
      <c r="QZB70" s="2"/>
      <c r="QZC70" s="2"/>
      <c r="QZD70" s="2"/>
      <c r="QZE70" s="2"/>
      <c r="QZF70" s="2"/>
      <c r="QZG70" s="2"/>
      <c r="QZH70" s="2"/>
      <c r="QZI70" s="2"/>
      <c r="QZJ70" s="2"/>
      <c r="QZK70" s="2"/>
      <c r="QZL70" s="2"/>
      <c r="QZM70" s="2"/>
      <c r="QZN70" s="2"/>
      <c r="QZO70" s="2"/>
      <c r="QZP70" s="2"/>
      <c r="QZQ70" s="2"/>
      <c r="QZR70" s="2"/>
      <c r="QZS70" s="2"/>
      <c r="QZT70" s="2"/>
      <c r="QZU70" s="2"/>
      <c r="QZV70" s="2"/>
      <c r="QZW70" s="2"/>
      <c r="QZX70" s="2"/>
      <c r="QZY70" s="2"/>
      <c r="QZZ70" s="2"/>
      <c r="RAA70" s="2"/>
      <c r="RAB70" s="2"/>
      <c r="RAC70" s="2"/>
      <c r="RAD70" s="2"/>
      <c r="RAE70" s="2"/>
      <c r="RAF70" s="2"/>
      <c r="RAG70" s="2"/>
      <c r="RAH70" s="2"/>
      <c r="RAI70" s="2"/>
      <c r="RAJ70" s="2"/>
      <c r="RAK70" s="2"/>
      <c r="RAL70" s="2"/>
      <c r="RAM70" s="2"/>
      <c r="RAN70" s="2"/>
      <c r="RAO70" s="2"/>
      <c r="RAP70" s="2"/>
      <c r="RAQ70" s="2"/>
      <c r="RAR70" s="2"/>
      <c r="RAS70" s="2"/>
      <c r="RAT70" s="2"/>
      <c r="RAU70" s="2"/>
      <c r="RAV70" s="2"/>
      <c r="RAW70" s="2"/>
      <c r="RAX70" s="2"/>
      <c r="RAY70" s="2"/>
      <c r="RAZ70" s="2"/>
      <c r="RBA70" s="2"/>
      <c r="RBB70" s="2"/>
      <c r="RBC70" s="2"/>
      <c r="RBD70" s="2"/>
      <c r="RBE70" s="2"/>
      <c r="RBF70" s="2"/>
      <c r="RBG70" s="2"/>
      <c r="RBH70" s="2"/>
      <c r="RBI70" s="2"/>
      <c r="RBJ70" s="2"/>
      <c r="RBK70" s="2"/>
      <c r="RBL70" s="2"/>
      <c r="RBM70" s="2"/>
      <c r="RBN70" s="2"/>
      <c r="RBO70" s="2"/>
      <c r="RBP70" s="2"/>
      <c r="RBQ70" s="2"/>
      <c r="RBR70" s="2"/>
      <c r="RBS70" s="2"/>
      <c r="RBT70" s="2"/>
      <c r="RBU70" s="2"/>
      <c r="RBV70" s="2"/>
      <c r="RBW70" s="2"/>
      <c r="RBX70" s="2"/>
      <c r="RBY70" s="2"/>
      <c r="RBZ70" s="2"/>
      <c r="RCA70" s="2"/>
      <c r="RCB70" s="2"/>
      <c r="RCC70" s="2"/>
      <c r="RCD70" s="2"/>
      <c r="RCE70" s="2"/>
      <c r="RCF70" s="2"/>
      <c r="RCG70" s="2"/>
      <c r="RCH70" s="2"/>
      <c r="RCI70" s="2"/>
      <c r="RCJ70" s="2"/>
      <c r="RCK70" s="2"/>
      <c r="RCL70" s="2"/>
      <c r="RCM70" s="2"/>
      <c r="RCN70" s="2"/>
      <c r="RCO70" s="2"/>
      <c r="RCP70" s="2"/>
      <c r="RCQ70" s="2"/>
      <c r="RCR70" s="2"/>
      <c r="RCS70" s="2"/>
      <c r="RCT70" s="2"/>
      <c r="RCU70" s="2"/>
      <c r="RCV70" s="2"/>
      <c r="RCW70" s="2"/>
      <c r="RCX70" s="2"/>
      <c r="RCY70" s="2"/>
      <c r="RCZ70" s="2"/>
      <c r="RDA70" s="2"/>
      <c r="RDB70" s="2"/>
      <c r="RDC70" s="2"/>
      <c r="RDD70" s="2"/>
      <c r="RDE70" s="2"/>
      <c r="RDF70" s="2"/>
      <c r="RDG70" s="2"/>
      <c r="RDH70" s="2"/>
      <c r="RDI70" s="2"/>
      <c r="RDJ70" s="2"/>
      <c r="RDK70" s="2"/>
      <c r="RDL70" s="2"/>
      <c r="RDM70" s="2"/>
      <c r="RDN70" s="2"/>
      <c r="RDO70" s="2"/>
      <c r="RDP70" s="2"/>
      <c r="RDQ70" s="2"/>
      <c r="RDR70" s="2"/>
      <c r="RDS70" s="2"/>
      <c r="RDT70" s="2"/>
      <c r="RDU70" s="2"/>
      <c r="RDV70" s="2"/>
      <c r="RDW70" s="2"/>
      <c r="RDX70" s="2"/>
      <c r="RDY70" s="2"/>
      <c r="RDZ70" s="2"/>
      <c r="REA70" s="2"/>
      <c r="REB70" s="2"/>
      <c r="REC70" s="2"/>
      <c r="RED70" s="2"/>
      <c r="REE70" s="2"/>
      <c r="REF70" s="2"/>
      <c r="REG70" s="2"/>
      <c r="REH70" s="2"/>
      <c r="REI70" s="2"/>
      <c r="REJ70" s="2"/>
      <c r="REK70" s="2"/>
      <c r="REL70" s="2"/>
      <c r="REM70" s="2"/>
      <c r="REN70" s="2"/>
      <c r="REO70" s="2"/>
      <c r="REP70" s="2"/>
      <c r="REQ70" s="2"/>
      <c r="RER70" s="2"/>
      <c r="RES70" s="2"/>
      <c r="RET70" s="2"/>
      <c r="REU70" s="2"/>
      <c r="REV70" s="2"/>
      <c r="REW70" s="2"/>
      <c r="REX70" s="2"/>
      <c r="REY70" s="2"/>
      <c r="REZ70" s="2"/>
      <c r="RFA70" s="2"/>
      <c r="RFB70" s="2"/>
      <c r="RFC70" s="2"/>
      <c r="RFD70" s="2"/>
      <c r="RFE70" s="2"/>
      <c r="RFF70" s="2"/>
      <c r="RFG70" s="2"/>
      <c r="RFH70" s="2"/>
      <c r="RFI70" s="2"/>
      <c r="RFJ70" s="2"/>
      <c r="RFK70" s="2"/>
      <c r="RFL70" s="2"/>
      <c r="RFM70" s="2"/>
      <c r="RFN70" s="2"/>
      <c r="RFO70" s="2"/>
      <c r="RFP70" s="2"/>
      <c r="RFQ70" s="2"/>
      <c r="RFR70" s="2"/>
      <c r="RFS70" s="2"/>
      <c r="RFT70" s="2"/>
      <c r="RFU70" s="2"/>
      <c r="RFV70" s="2"/>
      <c r="RFW70" s="2"/>
      <c r="RFX70" s="2"/>
      <c r="RFY70" s="2"/>
      <c r="RFZ70" s="2"/>
      <c r="RGA70" s="2"/>
      <c r="RGB70" s="2"/>
      <c r="RGC70" s="2"/>
      <c r="RGD70" s="2"/>
      <c r="RGE70" s="2"/>
      <c r="RGF70" s="2"/>
      <c r="RGG70" s="2"/>
      <c r="RGH70" s="2"/>
      <c r="RGI70" s="2"/>
      <c r="RGJ70" s="2"/>
      <c r="RGK70" s="2"/>
      <c r="RGL70" s="2"/>
      <c r="RGM70" s="2"/>
      <c r="RGN70" s="2"/>
      <c r="RGO70" s="2"/>
      <c r="RGP70" s="2"/>
      <c r="RGQ70" s="2"/>
      <c r="RGR70" s="2"/>
      <c r="RGS70" s="2"/>
      <c r="RGT70" s="2"/>
      <c r="RGU70" s="2"/>
      <c r="RGV70" s="2"/>
      <c r="RGW70" s="2"/>
      <c r="RGX70" s="2"/>
      <c r="RGY70" s="2"/>
      <c r="RGZ70" s="2"/>
      <c r="RHA70" s="2"/>
      <c r="RHB70" s="2"/>
      <c r="RHC70" s="2"/>
      <c r="RHD70" s="2"/>
      <c r="RHE70" s="2"/>
      <c r="RHF70" s="2"/>
      <c r="RHG70" s="2"/>
      <c r="RHH70" s="2"/>
      <c r="RHI70" s="2"/>
      <c r="RHJ70" s="2"/>
      <c r="RHK70" s="2"/>
      <c r="RHL70" s="2"/>
      <c r="RHM70" s="2"/>
      <c r="RHN70" s="2"/>
      <c r="RHO70" s="2"/>
      <c r="RHP70" s="2"/>
      <c r="RHQ70" s="2"/>
      <c r="RHR70" s="2"/>
      <c r="RHS70" s="2"/>
      <c r="RHT70" s="2"/>
      <c r="RHU70" s="2"/>
      <c r="RHV70" s="2"/>
      <c r="RHW70" s="2"/>
      <c r="RHX70" s="2"/>
      <c r="RHY70" s="2"/>
      <c r="RHZ70" s="2"/>
      <c r="RIA70" s="2"/>
      <c r="RIB70" s="2"/>
      <c r="RIC70" s="2"/>
      <c r="RID70" s="2"/>
      <c r="RIE70" s="2"/>
      <c r="RIF70" s="2"/>
      <c r="RIG70" s="2"/>
      <c r="RIH70" s="2"/>
      <c r="RII70" s="2"/>
      <c r="RIJ70" s="2"/>
      <c r="RIK70" s="2"/>
      <c r="RIL70" s="2"/>
      <c r="RIM70" s="2"/>
      <c r="RIN70" s="2"/>
      <c r="RIO70" s="2"/>
      <c r="RIP70" s="2"/>
      <c r="RIQ70" s="2"/>
      <c r="RIR70" s="2"/>
      <c r="RIS70" s="2"/>
      <c r="RIT70" s="2"/>
      <c r="RIU70" s="2"/>
      <c r="RIV70" s="2"/>
      <c r="RIW70" s="2"/>
      <c r="RIX70" s="2"/>
      <c r="RIY70" s="2"/>
      <c r="RIZ70" s="2"/>
      <c r="RJA70" s="2"/>
      <c r="RJB70" s="2"/>
      <c r="RJC70" s="2"/>
      <c r="RJD70" s="2"/>
      <c r="RJE70" s="2"/>
      <c r="RJF70" s="2"/>
      <c r="RJG70" s="2"/>
      <c r="RJH70" s="2"/>
      <c r="RJI70" s="2"/>
      <c r="RJJ70" s="2"/>
      <c r="RJK70" s="2"/>
      <c r="RJL70" s="2"/>
      <c r="RJM70" s="2"/>
      <c r="RJN70" s="2"/>
      <c r="RJO70" s="2"/>
      <c r="RJP70" s="2"/>
      <c r="RJQ70" s="2"/>
      <c r="RJR70" s="2"/>
      <c r="RJS70" s="2"/>
      <c r="RJT70" s="2"/>
      <c r="RJU70" s="2"/>
      <c r="RJV70" s="2"/>
      <c r="RJW70" s="2"/>
      <c r="RJX70" s="2"/>
      <c r="RJY70" s="2"/>
      <c r="RJZ70" s="2"/>
      <c r="RKA70" s="2"/>
      <c r="RKB70" s="2"/>
      <c r="RKC70" s="2"/>
      <c r="RKD70" s="2"/>
      <c r="RKE70" s="2"/>
      <c r="RKF70" s="2"/>
      <c r="RKG70" s="2"/>
      <c r="RKH70" s="2"/>
      <c r="RKI70" s="2"/>
      <c r="RKJ70" s="2"/>
      <c r="RKK70" s="2"/>
      <c r="RKL70" s="2"/>
      <c r="RKM70" s="2"/>
      <c r="RKN70" s="2"/>
      <c r="RKO70" s="2"/>
      <c r="RKP70" s="2"/>
      <c r="RKQ70" s="2"/>
      <c r="RKR70" s="2"/>
      <c r="RKS70" s="2"/>
      <c r="RKT70" s="2"/>
      <c r="RKU70" s="2"/>
      <c r="RKV70" s="2"/>
      <c r="RKW70" s="2"/>
      <c r="RKX70" s="2"/>
      <c r="RKY70" s="2"/>
      <c r="RKZ70" s="2"/>
      <c r="RLA70" s="2"/>
      <c r="RLB70" s="2"/>
      <c r="RLC70" s="2"/>
      <c r="RLD70" s="2"/>
      <c r="RLE70" s="2"/>
      <c r="RLF70" s="2"/>
      <c r="RLG70" s="2"/>
      <c r="RLH70" s="2"/>
      <c r="RLI70" s="2"/>
      <c r="RLJ70" s="2"/>
      <c r="RLK70" s="2"/>
      <c r="RLL70" s="2"/>
      <c r="RLM70" s="2"/>
      <c r="RLN70" s="2"/>
      <c r="RLO70" s="2"/>
      <c r="RLP70" s="2"/>
      <c r="RLQ70" s="2"/>
      <c r="RLR70" s="2"/>
      <c r="RLS70" s="2"/>
      <c r="RLT70" s="2"/>
      <c r="RLU70" s="2"/>
      <c r="RLV70" s="2"/>
      <c r="RLW70" s="2"/>
      <c r="RLX70" s="2"/>
      <c r="RLY70" s="2"/>
      <c r="RLZ70" s="2"/>
      <c r="RMA70" s="2"/>
      <c r="RMB70" s="2"/>
      <c r="RMC70" s="2"/>
      <c r="RMD70" s="2"/>
      <c r="RME70" s="2"/>
      <c r="RMF70" s="2"/>
      <c r="RMG70" s="2"/>
      <c r="RMH70" s="2"/>
      <c r="RMI70" s="2"/>
      <c r="RMJ70" s="2"/>
      <c r="RMK70" s="2"/>
      <c r="RML70" s="2"/>
      <c r="RMM70" s="2"/>
      <c r="RMN70" s="2"/>
      <c r="RMO70" s="2"/>
      <c r="RMP70" s="2"/>
      <c r="RMQ70" s="2"/>
      <c r="RMR70" s="2"/>
      <c r="RMS70" s="2"/>
      <c r="RMT70" s="2"/>
      <c r="RMU70" s="2"/>
      <c r="RMV70" s="2"/>
      <c r="RMW70" s="2"/>
      <c r="RMX70" s="2"/>
      <c r="RMY70" s="2"/>
      <c r="RMZ70" s="2"/>
      <c r="RNA70" s="2"/>
      <c r="RNB70" s="2"/>
      <c r="RNC70" s="2"/>
      <c r="RND70" s="2"/>
      <c r="RNE70" s="2"/>
      <c r="RNF70" s="2"/>
      <c r="RNG70" s="2"/>
      <c r="RNH70" s="2"/>
      <c r="RNI70" s="2"/>
      <c r="RNJ70" s="2"/>
      <c r="RNK70" s="2"/>
      <c r="RNL70" s="2"/>
      <c r="RNM70" s="2"/>
      <c r="RNN70" s="2"/>
      <c r="RNO70" s="2"/>
      <c r="RNP70" s="2"/>
      <c r="RNQ70" s="2"/>
      <c r="RNR70" s="2"/>
      <c r="RNS70" s="2"/>
      <c r="RNT70" s="2"/>
      <c r="RNU70" s="2"/>
      <c r="RNV70" s="2"/>
      <c r="RNW70" s="2"/>
      <c r="RNX70" s="2"/>
      <c r="RNY70" s="2"/>
      <c r="RNZ70" s="2"/>
      <c r="ROA70" s="2"/>
      <c r="ROB70" s="2"/>
      <c r="ROC70" s="2"/>
      <c r="ROD70" s="2"/>
      <c r="ROE70" s="2"/>
      <c r="ROF70" s="2"/>
      <c r="ROG70" s="2"/>
      <c r="ROH70" s="2"/>
      <c r="ROI70" s="2"/>
      <c r="ROJ70" s="2"/>
      <c r="ROK70" s="2"/>
      <c r="ROL70" s="2"/>
      <c r="ROM70" s="2"/>
      <c r="RON70" s="2"/>
      <c r="ROO70" s="2"/>
      <c r="ROP70" s="2"/>
      <c r="ROQ70" s="2"/>
      <c r="ROR70" s="2"/>
      <c r="ROS70" s="2"/>
      <c r="ROT70" s="2"/>
      <c r="ROU70" s="2"/>
      <c r="ROV70" s="2"/>
      <c r="ROW70" s="2"/>
      <c r="ROX70" s="2"/>
      <c r="ROY70" s="2"/>
      <c r="ROZ70" s="2"/>
      <c r="RPA70" s="2"/>
      <c r="RPB70" s="2"/>
      <c r="RPC70" s="2"/>
      <c r="RPD70" s="2"/>
      <c r="RPE70" s="2"/>
      <c r="RPF70" s="2"/>
      <c r="RPG70" s="2"/>
      <c r="RPH70" s="2"/>
      <c r="RPI70" s="2"/>
      <c r="RPJ70" s="2"/>
      <c r="RPK70" s="2"/>
      <c r="RPL70" s="2"/>
      <c r="RPM70" s="2"/>
      <c r="RPN70" s="2"/>
      <c r="RPO70" s="2"/>
      <c r="RPP70" s="2"/>
      <c r="RPQ70" s="2"/>
      <c r="RPR70" s="2"/>
      <c r="RPS70" s="2"/>
      <c r="RPT70" s="2"/>
      <c r="RPU70" s="2"/>
      <c r="RPV70" s="2"/>
      <c r="RPW70" s="2"/>
      <c r="RPX70" s="2"/>
      <c r="RPY70" s="2"/>
      <c r="RPZ70" s="2"/>
      <c r="RQA70" s="2"/>
      <c r="RQB70" s="2"/>
      <c r="RQC70" s="2"/>
      <c r="RQD70" s="2"/>
      <c r="RQE70" s="2"/>
      <c r="RQF70" s="2"/>
      <c r="RQG70" s="2"/>
      <c r="RQH70" s="2"/>
      <c r="RQI70" s="2"/>
      <c r="RQJ70" s="2"/>
      <c r="RQK70" s="2"/>
      <c r="RQL70" s="2"/>
      <c r="RQM70" s="2"/>
      <c r="RQN70" s="2"/>
      <c r="RQO70" s="2"/>
      <c r="RQP70" s="2"/>
      <c r="RQQ70" s="2"/>
      <c r="RQR70" s="2"/>
      <c r="RQS70" s="2"/>
      <c r="RQT70" s="2"/>
      <c r="RQU70" s="2"/>
      <c r="RQV70" s="2"/>
      <c r="RQW70" s="2"/>
      <c r="RQX70" s="2"/>
      <c r="RQY70" s="2"/>
      <c r="RQZ70" s="2"/>
      <c r="RRA70" s="2"/>
      <c r="RRB70" s="2"/>
      <c r="RRC70" s="2"/>
      <c r="RRD70" s="2"/>
      <c r="RRE70" s="2"/>
      <c r="RRF70" s="2"/>
      <c r="RRG70" s="2"/>
      <c r="RRH70" s="2"/>
      <c r="RRI70" s="2"/>
      <c r="RRJ70" s="2"/>
      <c r="RRK70" s="2"/>
      <c r="RRL70" s="2"/>
      <c r="RRM70" s="2"/>
      <c r="RRN70" s="2"/>
      <c r="RRO70" s="2"/>
      <c r="RRP70" s="2"/>
      <c r="RRQ70" s="2"/>
      <c r="RRR70" s="2"/>
      <c r="RRS70" s="2"/>
      <c r="RRT70" s="2"/>
      <c r="RRU70" s="2"/>
      <c r="RRV70" s="2"/>
      <c r="RRW70" s="2"/>
      <c r="RRX70" s="2"/>
      <c r="RRY70" s="2"/>
      <c r="RRZ70" s="2"/>
      <c r="RSA70" s="2"/>
      <c r="RSB70" s="2"/>
      <c r="RSC70" s="2"/>
      <c r="RSD70" s="2"/>
      <c r="RSE70" s="2"/>
      <c r="RSF70" s="2"/>
      <c r="RSG70" s="2"/>
      <c r="RSH70" s="2"/>
      <c r="RSI70" s="2"/>
      <c r="RSJ70" s="2"/>
      <c r="RSK70" s="2"/>
      <c r="RSL70" s="2"/>
      <c r="RSM70" s="2"/>
      <c r="RSN70" s="2"/>
      <c r="RSO70" s="2"/>
      <c r="RSP70" s="2"/>
      <c r="RSQ70" s="2"/>
      <c r="RSR70" s="2"/>
      <c r="RSS70" s="2"/>
      <c r="RST70" s="2"/>
      <c r="RSU70" s="2"/>
      <c r="RSV70" s="2"/>
      <c r="RSW70" s="2"/>
      <c r="RSX70" s="2"/>
      <c r="RSY70" s="2"/>
      <c r="RSZ70" s="2"/>
      <c r="RTA70" s="2"/>
      <c r="RTB70" s="2"/>
      <c r="RTC70" s="2"/>
      <c r="RTD70" s="2"/>
      <c r="RTE70" s="2"/>
      <c r="RTF70" s="2"/>
      <c r="RTG70" s="2"/>
      <c r="RTH70" s="2"/>
      <c r="RTI70" s="2"/>
      <c r="RTJ70" s="2"/>
      <c r="RTK70" s="2"/>
      <c r="RTL70" s="2"/>
      <c r="RTM70" s="2"/>
      <c r="RTN70" s="2"/>
      <c r="RTO70" s="2"/>
      <c r="RTP70" s="2"/>
      <c r="RTQ70" s="2"/>
      <c r="RTR70" s="2"/>
      <c r="RTS70" s="2"/>
      <c r="RTT70" s="2"/>
      <c r="RTU70" s="2"/>
      <c r="RTV70" s="2"/>
      <c r="RTW70" s="2"/>
      <c r="RTX70" s="2"/>
      <c r="RTY70" s="2"/>
      <c r="RTZ70" s="2"/>
      <c r="RUA70" s="2"/>
      <c r="RUB70" s="2"/>
      <c r="RUC70" s="2"/>
      <c r="RUD70" s="2"/>
      <c r="RUE70" s="2"/>
      <c r="RUF70" s="2"/>
      <c r="RUG70" s="2"/>
      <c r="RUH70" s="2"/>
      <c r="RUI70" s="2"/>
      <c r="RUJ70" s="2"/>
      <c r="RUK70" s="2"/>
      <c r="RUL70" s="2"/>
      <c r="RUM70" s="2"/>
      <c r="RUN70" s="2"/>
      <c r="RUO70" s="2"/>
      <c r="RUP70" s="2"/>
      <c r="RUQ70" s="2"/>
      <c r="RUR70" s="2"/>
      <c r="RUS70" s="2"/>
      <c r="RUT70" s="2"/>
      <c r="RUU70" s="2"/>
      <c r="RUV70" s="2"/>
      <c r="RUW70" s="2"/>
      <c r="RUX70" s="2"/>
      <c r="RUY70" s="2"/>
      <c r="RUZ70" s="2"/>
      <c r="RVA70" s="2"/>
      <c r="RVB70" s="2"/>
      <c r="RVC70" s="2"/>
      <c r="RVD70" s="2"/>
      <c r="RVE70" s="2"/>
      <c r="RVF70" s="2"/>
      <c r="RVG70" s="2"/>
      <c r="RVH70" s="2"/>
      <c r="RVI70" s="2"/>
      <c r="RVJ70" s="2"/>
      <c r="RVK70" s="2"/>
      <c r="RVL70" s="2"/>
      <c r="RVM70" s="2"/>
      <c r="RVN70" s="2"/>
      <c r="RVO70" s="2"/>
      <c r="RVP70" s="2"/>
      <c r="RVQ70" s="2"/>
      <c r="RVR70" s="2"/>
      <c r="RVS70" s="2"/>
      <c r="RVT70" s="2"/>
      <c r="RVU70" s="2"/>
      <c r="RVV70" s="2"/>
      <c r="RVW70" s="2"/>
      <c r="RVX70" s="2"/>
      <c r="RVY70" s="2"/>
      <c r="RVZ70" s="2"/>
      <c r="RWA70" s="2"/>
      <c r="RWB70" s="2"/>
      <c r="RWC70" s="2"/>
      <c r="RWD70" s="2"/>
      <c r="RWE70" s="2"/>
      <c r="RWF70" s="2"/>
      <c r="RWG70" s="2"/>
      <c r="RWH70" s="2"/>
      <c r="RWI70" s="2"/>
      <c r="RWJ70" s="2"/>
      <c r="RWK70" s="2"/>
      <c r="RWL70" s="2"/>
      <c r="RWM70" s="2"/>
      <c r="RWN70" s="2"/>
      <c r="RWO70" s="2"/>
      <c r="RWP70" s="2"/>
      <c r="RWQ70" s="2"/>
      <c r="RWR70" s="2"/>
      <c r="RWS70" s="2"/>
      <c r="RWT70" s="2"/>
      <c r="RWU70" s="2"/>
      <c r="RWV70" s="2"/>
      <c r="RWW70" s="2"/>
      <c r="RWX70" s="2"/>
      <c r="RWY70" s="2"/>
      <c r="RWZ70" s="2"/>
      <c r="RXA70" s="2"/>
      <c r="RXB70" s="2"/>
      <c r="RXC70" s="2"/>
      <c r="RXD70" s="2"/>
      <c r="RXE70" s="2"/>
      <c r="RXF70" s="2"/>
      <c r="RXG70" s="2"/>
      <c r="RXH70" s="2"/>
      <c r="RXI70" s="2"/>
      <c r="RXJ70" s="2"/>
      <c r="RXK70" s="2"/>
      <c r="RXL70" s="2"/>
      <c r="RXM70" s="2"/>
      <c r="RXN70" s="2"/>
      <c r="RXO70" s="2"/>
      <c r="RXP70" s="2"/>
      <c r="RXQ70" s="2"/>
      <c r="RXR70" s="2"/>
      <c r="RXS70" s="2"/>
      <c r="RXT70" s="2"/>
      <c r="RXU70" s="2"/>
      <c r="RXV70" s="2"/>
      <c r="RXW70" s="2"/>
      <c r="RXX70" s="2"/>
      <c r="RXY70" s="2"/>
      <c r="RXZ70" s="2"/>
      <c r="RYA70" s="2"/>
      <c r="RYB70" s="2"/>
      <c r="RYC70" s="2"/>
      <c r="RYD70" s="2"/>
      <c r="RYE70" s="2"/>
      <c r="RYF70" s="2"/>
      <c r="RYG70" s="2"/>
      <c r="RYH70" s="2"/>
      <c r="RYI70" s="2"/>
      <c r="RYJ70" s="2"/>
      <c r="RYK70" s="2"/>
      <c r="RYL70" s="2"/>
      <c r="RYM70" s="2"/>
      <c r="RYN70" s="2"/>
      <c r="RYO70" s="2"/>
      <c r="RYP70" s="2"/>
      <c r="RYQ70" s="2"/>
      <c r="RYR70" s="2"/>
      <c r="RYS70" s="2"/>
      <c r="RYT70" s="2"/>
      <c r="RYU70" s="2"/>
      <c r="RYV70" s="2"/>
      <c r="RYW70" s="2"/>
      <c r="RYX70" s="2"/>
      <c r="RYY70" s="2"/>
      <c r="RYZ70" s="2"/>
      <c r="RZA70" s="2"/>
      <c r="RZB70" s="2"/>
      <c r="RZC70" s="2"/>
      <c r="RZD70" s="2"/>
      <c r="RZE70" s="2"/>
      <c r="RZF70" s="2"/>
      <c r="RZG70" s="2"/>
      <c r="RZH70" s="2"/>
      <c r="RZI70" s="2"/>
      <c r="RZJ70" s="2"/>
      <c r="RZK70" s="2"/>
      <c r="RZL70" s="2"/>
      <c r="RZM70" s="2"/>
      <c r="RZN70" s="2"/>
      <c r="RZO70" s="2"/>
      <c r="RZP70" s="2"/>
      <c r="RZQ70" s="2"/>
      <c r="RZR70" s="2"/>
      <c r="RZS70" s="2"/>
      <c r="RZT70" s="2"/>
      <c r="RZU70" s="2"/>
      <c r="RZV70" s="2"/>
      <c r="RZW70" s="2"/>
      <c r="RZX70" s="2"/>
      <c r="RZY70" s="2"/>
      <c r="RZZ70" s="2"/>
      <c r="SAA70" s="2"/>
      <c r="SAB70" s="2"/>
      <c r="SAC70" s="2"/>
      <c r="SAD70" s="2"/>
      <c r="SAE70" s="2"/>
      <c r="SAF70" s="2"/>
      <c r="SAG70" s="2"/>
      <c r="SAH70" s="2"/>
      <c r="SAI70" s="2"/>
      <c r="SAJ70" s="2"/>
      <c r="SAK70" s="2"/>
      <c r="SAL70" s="2"/>
      <c r="SAM70" s="2"/>
      <c r="SAN70" s="2"/>
      <c r="SAO70" s="2"/>
      <c r="SAP70" s="2"/>
      <c r="SAQ70" s="2"/>
      <c r="SAR70" s="2"/>
      <c r="SAS70" s="2"/>
      <c r="SAT70" s="2"/>
      <c r="SAU70" s="2"/>
      <c r="SAV70" s="2"/>
      <c r="SAW70" s="2"/>
      <c r="SAX70" s="2"/>
      <c r="SAY70" s="2"/>
      <c r="SAZ70" s="2"/>
      <c r="SBA70" s="2"/>
      <c r="SBB70" s="2"/>
      <c r="SBC70" s="2"/>
      <c r="SBD70" s="2"/>
      <c r="SBE70" s="2"/>
      <c r="SBF70" s="2"/>
      <c r="SBG70" s="2"/>
      <c r="SBH70" s="2"/>
      <c r="SBI70" s="2"/>
      <c r="SBJ70" s="2"/>
      <c r="SBK70" s="2"/>
      <c r="SBL70" s="2"/>
      <c r="SBM70" s="2"/>
      <c r="SBN70" s="2"/>
      <c r="SBO70" s="2"/>
      <c r="SBP70" s="2"/>
      <c r="SBQ70" s="2"/>
      <c r="SBR70" s="2"/>
      <c r="SBS70" s="2"/>
      <c r="SBT70" s="2"/>
      <c r="SBU70" s="2"/>
      <c r="SBV70" s="2"/>
      <c r="SBW70" s="2"/>
      <c r="SBX70" s="2"/>
      <c r="SBY70" s="2"/>
      <c r="SBZ70" s="2"/>
      <c r="SCA70" s="2"/>
      <c r="SCB70" s="2"/>
      <c r="SCC70" s="2"/>
      <c r="SCD70" s="2"/>
      <c r="SCE70" s="2"/>
      <c r="SCF70" s="2"/>
      <c r="SCG70" s="2"/>
      <c r="SCH70" s="2"/>
      <c r="SCI70" s="2"/>
      <c r="SCJ70" s="2"/>
      <c r="SCK70" s="2"/>
      <c r="SCL70" s="2"/>
      <c r="SCM70" s="2"/>
      <c r="SCN70" s="2"/>
      <c r="SCO70" s="2"/>
      <c r="SCP70" s="2"/>
      <c r="SCQ70" s="2"/>
      <c r="SCR70" s="2"/>
      <c r="SCS70" s="2"/>
      <c r="SCT70" s="2"/>
      <c r="SCU70" s="2"/>
      <c r="SCV70" s="2"/>
      <c r="SCW70" s="2"/>
      <c r="SCX70" s="2"/>
      <c r="SCY70" s="2"/>
      <c r="SCZ70" s="2"/>
      <c r="SDA70" s="2"/>
      <c r="SDB70" s="2"/>
      <c r="SDC70" s="2"/>
      <c r="SDD70" s="2"/>
      <c r="SDE70" s="2"/>
      <c r="SDF70" s="2"/>
      <c r="SDG70" s="2"/>
      <c r="SDH70" s="2"/>
      <c r="SDI70" s="2"/>
      <c r="SDJ70" s="2"/>
      <c r="SDK70" s="2"/>
      <c r="SDL70" s="2"/>
      <c r="SDM70" s="2"/>
      <c r="SDN70" s="2"/>
      <c r="SDO70" s="2"/>
      <c r="SDP70" s="2"/>
      <c r="SDQ70" s="2"/>
      <c r="SDR70" s="2"/>
      <c r="SDS70" s="2"/>
      <c r="SDT70" s="2"/>
      <c r="SDU70" s="2"/>
      <c r="SDV70" s="2"/>
      <c r="SDW70" s="2"/>
      <c r="SDX70" s="2"/>
      <c r="SDY70" s="2"/>
      <c r="SDZ70" s="2"/>
      <c r="SEA70" s="2"/>
      <c r="SEB70" s="2"/>
      <c r="SEC70" s="2"/>
      <c r="SED70" s="2"/>
      <c r="SEE70" s="2"/>
      <c r="SEF70" s="2"/>
      <c r="SEG70" s="2"/>
      <c r="SEH70" s="2"/>
      <c r="SEI70" s="2"/>
      <c r="SEJ70" s="2"/>
      <c r="SEK70" s="2"/>
      <c r="SEL70" s="2"/>
      <c r="SEM70" s="2"/>
      <c r="SEN70" s="2"/>
      <c r="SEO70" s="2"/>
      <c r="SEP70" s="2"/>
      <c r="SEQ70" s="2"/>
      <c r="SER70" s="2"/>
      <c r="SES70" s="2"/>
      <c r="SET70" s="2"/>
      <c r="SEU70" s="2"/>
      <c r="SEV70" s="2"/>
      <c r="SEW70" s="2"/>
      <c r="SEX70" s="2"/>
      <c r="SEY70" s="2"/>
      <c r="SEZ70" s="2"/>
      <c r="SFA70" s="2"/>
      <c r="SFB70" s="2"/>
      <c r="SFC70" s="2"/>
      <c r="SFD70" s="2"/>
      <c r="SFE70" s="2"/>
      <c r="SFF70" s="2"/>
      <c r="SFG70" s="2"/>
      <c r="SFH70" s="2"/>
      <c r="SFI70" s="2"/>
      <c r="SFJ70" s="2"/>
      <c r="SFK70" s="2"/>
      <c r="SFL70" s="2"/>
      <c r="SFM70" s="2"/>
      <c r="SFN70" s="2"/>
      <c r="SFO70" s="2"/>
      <c r="SFP70" s="2"/>
      <c r="SFQ70" s="2"/>
      <c r="SFR70" s="2"/>
      <c r="SFS70" s="2"/>
      <c r="SFT70" s="2"/>
      <c r="SFU70" s="2"/>
      <c r="SFV70" s="2"/>
      <c r="SFW70" s="2"/>
      <c r="SFX70" s="2"/>
      <c r="SFY70" s="2"/>
      <c r="SFZ70" s="2"/>
      <c r="SGA70" s="2"/>
      <c r="SGB70" s="2"/>
      <c r="SGC70" s="2"/>
      <c r="SGD70" s="2"/>
      <c r="SGE70" s="2"/>
      <c r="SGF70" s="2"/>
      <c r="SGG70" s="2"/>
      <c r="SGH70" s="2"/>
      <c r="SGI70" s="2"/>
      <c r="SGJ70" s="2"/>
      <c r="SGK70" s="2"/>
      <c r="SGL70" s="2"/>
      <c r="SGM70" s="2"/>
      <c r="SGN70" s="2"/>
      <c r="SGO70" s="2"/>
      <c r="SGP70" s="2"/>
      <c r="SGQ70" s="2"/>
      <c r="SGR70" s="2"/>
      <c r="SGS70" s="2"/>
      <c r="SGT70" s="2"/>
      <c r="SGU70" s="2"/>
      <c r="SGV70" s="2"/>
      <c r="SGW70" s="2"/>
      <c r="SGX70" s="2"/>
      <c r="SGY70" s="2"/>
      <c r="SGZ70" s="2"/>
      <c r="SHA70" s="2"/>
      <c r="SHB70" s="2"/>
      <c r="SHC70" s="2"/>
      <c r="SHD70" s="2"/>
      <c r="SHE70" s="2"/>
      <c r="SHF70" s="2"/>
      <c r="SHG70" s="2"/>
      <c r="SHH70" s="2"/>
      <c r="SHI70" s="2"/>
      <c r="SHJ70" s="2"/>
      <c r="SHK70" s="2"/>
      <c r="SHL70" s="2"/>
      <c r="SHM70" s="2"/>
      <c r="SHN70" s="2"/>
      <c r="SHO70" s="2"/>
      <c r="SHP70" s="2"/>
      <c r="SHQ70" s="2"/>
      <c r="SHR70" s="2"/>
      <c r="SHS70" s="2"/>
      <c r="SHT70" s="2"/>
      <c r="SHU70" s="2"/>
      <c r="SHV70" s="2"/>
      <c r="SHW70" s="2"/>
      <c r="SHX70" s="2"/>
      <c r="SHY70" s="2"/>
      <c r="SHZ70" s="2"/>
      <c r="SIA70" s="2"/>
      <c r="SIB70" s="2"/>
      <c r="SIC70" s="2"/>
      <c r="SID70" s="2"/>
      <c r="SIE70" s="2"/>
      <c r="SIF70" s="2"/>
      <c r="SIG70" s="2"/>
      <c r="SIH70" s="2"/>
      <c r="SII70" s="2"/>
      <c r="SIJ70" s="2"/>
      <c r="SIK70" s="2"/>
      <c r="SIL70" s="2"/>
      <c r="SIM70" s="2"/>
      <c r="SIN70" s="2"/>
      <c r="SIO70" s="2"/>
      <c r="SIP70" s="2"/>
      <c r="SIQ70" s="2"/>
      <c r="SIR70" s="2"/>
      <c r="SIS70" s="2"/>
      <c r="SIT70" s="2"/>
      <c r="SIU70" s="2"/>
      <c r="SIV70" s="2"/>
      <c r="SIW70" s="2"/>
      <c r="SIX70" s="2"/>
      <c r="SIY70" s="2"/>
      <c r="SIZ70" s="2"/>
      <c r="SJA70" s="2"/>
      <c r="SJB70" s="2"/>
      <c r="SJC70" s="2"/>
      <c r="SJD70" s="2"/>
      <c r="SJE70" s="2"/>
      <c r="SJF70" s="2"/>
      <c r="SJG70" s="2"/>
      <c r="SJH70" s="2"/>
      <c r="SJI70" s="2"/>
      <c r="SJJ70" s="2"/>
      <c r="SJK70" s="2"/>
      <c r="SJL70" s="2"/>
      <c r="SJM70" s="2"/>
      <c r="SJN70" s="2"/>
      <c r="SJO70" s="2"/>
      <c r="SJP70" s="2"/>
      <c r="SJQ70" s="2"/>
      <c r="SJR70" s="2"/>
      <c r="SJS70" s="2"/>
      <c r="SJT70" s="2"/>
      <c r="SJU70" s="2"/>
      <c r="SJV70" s="2"/>
      <c r="SJW70" s="2"/>
      <c r="SJX70" s="2"/>
      <c r="SJY70" s="2"/>
      <c r="SJZ70" s="2"/>
      <c r="SKA70" s="2"/>
      <c r="SKB70" s="2"/>
      <c r="SKC70" s="2"/>
      <c r="SKD70" s="2"/>
      <c r="SKE70" s="2"/>
      <c r="SKF70" s="2"/>
      <c r="SKG70" s="2"/>
      <c r="SKH70" s="2"/>
      <c r="SKI70" s="2"/>
      <c r="SKJ70" s="2"/>
      <c r="SKK70" s="2"/>
      <c r="SKL70" s="2"/>
      <c r="SKM70" s="2"/>
      <c r="SKN70" s="2"/>
      <c r="SKO70" s="2"/>
      <c r="SKP70" s="2"/>
      <c r="SKQ70" s="2"/>
      <c r="SKR70" s="2"/>
      <c r="SKS70" s="2"/>
      <c r="SKT70" s="2"/>
      <c r="SKU70" s="2"/>
      <c r="SKV70" s="2"/>
      <c r="SKW70" s="2"/>
      <c r="SKX70" s="2"/>
      <c r="SKY70" s="2"/>
      <c r="SKZ70" s="2"/>
      <c r="SLA70" s="2"/>
      <c r="SLB70" s="2"/>
      <c r="SLC70" s="2"/>
      <c r="SLD70" s="2"/>
      <c r="SLE70" s="2"/>
      <c r="SLF70" s="2"/>
      <c r="SLG70" s="2"/>
      <c r="SLH70" s="2"/>
      <c r="SLI70" s="2"/>
      <c r="SLJ70" s="2"/>
      <c r="SLK70" s="2"/>
      <c r="SLL70" s="2"/>
      <c r="SLM70" s="2"/>
      <c r="SLN70" s="2"/>
      <c r="SLO70" s="2"/>
      <c r="SLP70" s="2"/>
      <c r="SLQ70" s="2"/>
      <c r="SLR70" s="2"/>
      <c r="SLS70" s="2"/>
      <c r="SLT70" s="2"/>
      <c r="SLU70" s="2"/>
      <c r="SLV70" s="2"/>
      <c r="SLW70" s="2"/>
      <c r="SLX70" s="2"/>
      <c r="SLY70" s="2"/>
      <c r="SLZ70" s="2"/>
      <c r="SMA70" s="2"/>
      <c r="SMB70" s="2"/>
      <c r="SMC70" s="2"/>
      <c r="SMD70" s="2"/>
      <c r="SME70" s="2"/>
      <c r="SMF70" s="2"/>
      <c r="SMG70" s="2"/>
      <c r="SMH70" s="2"/>
      <c r="SMI70" s="2"/>
      <c r="SMJ70" s="2"/>
      <c r="SMK70" s="2"/>
      <c r="SML70" s="2"/>
      <c r="SMM70" s="2"/>
      <c r="SMN70" s="2"/>
      <c r="SMO70" s="2"/>
      <c r="SMP70" s="2"/>
      <c r="SMQ70" s="2"/>
      <c r="SMR70" s="2"/>
      <c r="SMS70" s="2"/>
      <c r="SMT70" s="2"/>
      <c r="SMU70" s="2"/>
      <c r="SMV70" s="2"/>
      <c r="SMW70" s="2"/>
      <c r="SMX70" s="2"/>
      <c r="SMY70" s="2"/>
      <c r="SMZ70" s="2"/>
      <c r="SNA70" s="2"/>
      <c r="SNB70" s="2"/>
      <c r="SNC70" s="2"/>
      <c r="SND70" s="2"/>
      <c r="SNE70" s="2"/>
      <c r="SNF70" s="2"/>
      <c r="SNG70" s="2"/>
      <c r="SNH70" s="2"/>
      <c r="SNI70" s="2"/>
      <c r="SNJ70" s="2"/>
      <c r="SNK70" s="2"/>
      <c r="SNL70" s="2"/>
      <c r="SNM70" s="2"/>
      <c r="SNN70" s="2"/>
      <c r="SNO70" s="2"/>
      <c r="SNP70" s="2"/>
      <c r="SNQ70" s="2"/>
      <c r="SNR70" s="2"/>
      <c r="SNS70" s="2"/>
      <c r="SNT70" s="2"/>
      <c r="SNU70" s="2"/>
      <c r="SNV70" s="2"/>
      <c r="SNW70" s="2"/>
      <c r="SNX70" s="2"/>
      <c r="SNY70" s="2"/>
      <c r="SNZ70" s="2"/>
      <c r="SOA70" s="2"/>
      <c r="SOB70" s="2"/>
      <c r="SOC70" s="2"/>
      <c r="SOD70" s="2"/>
      <c r="SOE70" s="2"/>
      <c r="SOF70" s="2"/>
      <c r="SOG70" s="2"/>
      <c r="SOH70" s="2"/>
      <c r="SOI70" s="2"/>
      <c r="SOJ70" s="2"/>
      <c r="SOK70" s="2"/>
      <c r="SOL70" s="2"/>
      <c r="SOM70" s="2"/>
      <c r="SON70" s="2"/>
      <c r="SOO70" s="2"/>
      <c r="SOP70" s="2"/>
      <c r="SOQ70" s="2"/>
      <c r="SOR70" s="2"/>
      <c r="SOS70" s="2"/>
      <c r="SOT70" s="2"/>
      <c r="SOU70" s="2"/>
      <c r="SOV70" s="2"/>
      <c r="SOW70" s="2"/>
      <c r="SOX70" s="2"/>
      <c r="SOY70" s="2"/>
      <c r="SOZ70" s="2"/>
      <c r="SPA70" s="2"/>
      <c r="SPB70" s="2"/>
      <c r="SPC70" s="2"/>
      <c r="SPD70" s="2"/>
      <c r="SPE70" s="2"/>
      <c r="SPF70" s="2"/>
      <c r="SPG70" s="2"/>
      <c r="SPH70" s="2"/>
      <c r="SPI70" s="2"/>
      <c r="SPJ70" s="2"/>
      <c r="SPK70" s="2"/>
      <c r="SPL70" s="2"/>
      <c r="SPM70" s="2"/>
      <c r="SPN70" s="2"/>
      <c r="SPO70" s="2"/>
      <c r="SPP70" s="2"/>
      <c r="SPQ70" s="2"/>
      <c r="SPR70" s="2"/>
      <c r="SPS70" s="2"/>
      <c r="SPT70" s="2"/>
      <c r="SPU70" s="2"/>
      <c r="SPV70" s="2"/>
      <c r="SPW70" s="2"/>
      <c r="SPX70" s="2"/>
      <c r="SPY70" s="2"/>
      <c r="SPZ70" s="2"/>
      <c r="SQA70" s="2"/>
      <c r="SQB70" s="2"/>
      <c r="SQC70" s="2"/>
      <c r="SQD70" s="2"/>
      <c r="SQE70" s="2"/>
      <c r="SQF70" s="2"/>
      <c r="SQG70" s="2"/>
      <c r="SQH70" s="2"/>
      <c r="SQI70" s="2"/>
      <c r="SQJ70" s="2"/>
      <c r="SQK70" s="2"/>
      <c r="SQL70" s="2"/>
      <c r="SQM70" s="2"/>
      <c r="SQN70" s="2"/>
      <c r="SQO70" s="2"/>
      <c r="SQP70" s="2"/>
      <c r="SQQ70" s="2"/>
      <c r="SQR70" s="2"/>
      <c r="SQS70" s="2"/>
      <c r="SQT70" s="2"/>
      <c r="SQU70" s="2"/>
      <c r="SQV70" s="2"/>
      <c r="SQW70" s="2"/>
      <c r="SQX70" s="2"/>
      <c r="SQY70" s="2"/>
      <c r="SQZ70" s="2"/>
      <c r="SRA70" s="2"/>
      <c r="SRB70" s="2"/>
      <c r="SRC70" s="2"/>
      <c r="SRD70" s="2"/>
      <c r="SRE70" s="2"/>
      <c r="SRF70" s="2"/>
      <c r="SRG70" s="2"/>
      <c r="SRH70" s="2"/>
      <c r="SRI70" s="2"/>
      <c r="SRJ70" s="2"/>
      <c r="SRK70" s="2"/>
      <c r="SRL70" s="2"/>
      <c r="SRM70" s="2"/>
      <c r="SRN70" s="2"/>
      <c r="SRO70" s="2"/>
      <c r="SRP70" s="2"/>
      <c r="SRQ70" s="2"/>
      <c r="SRR70" s="2"/>
      <c r="SRS70" s="2"/>
      <c r="SRT70" s="2"/>
      <c r="SRU70" s="2"/>
      <c r="SRV70" s="2"/>
      <c r="SRW70" s="2"/>
      <c r="SRX70" s="2"/>
      <c r="SRY70" s="2"/>
      <c r="SRZ70" s="2"/>
      <c r="SSA70" s="2"/>
      <c r="SSB70" s="2"/>
      <c r="SSC70" s="2"/>
      <c r="SSD70" s="2"/>
      <c r="SSE70" s="2"/>
      <c r="SSF70" s="2"/>
      <c r="SSG70" s="2"/>
      <c r="SSH70" s="2"/>
      <c r="SSI70" s="2"/>
      <c r="SSJ70" s="2"/>
      <c r="SSK70" s="2"/>
      <c r="SSL70" s="2"/>
      <c r="SSM70" s="2"/>
      <c r="SSN70" s="2"/>
      <c r="SSO70" s="2"/>
      <c r="SSP70" s="2"/>
      <c r="SSQ70" s="2"/>
      <c r="SSR70" s="2"/>
      <c r="SSS70" s="2"/>
      <c r="SST70" s="2"/>
      <c r="SSU70" s="2"/>
      <c r="SSV70" s="2"/>
      <c r="SSW70" s="2"/>
      <c r="SSX70" s="2"/>
      <c r="SSY70" s="2"/>
      <c r="SSZ70" s="2"/>
      <c r="STA70" s="2"/>
      <c r="STB70" s="2"/>
      <c r="STC70" s="2"/>
      <c r="STD70" s="2"/>
      <c r="STE70" s="2"/>
      <c r="STF70" s="2"/>
      <c r="STG70" s="2"/>
      <c r="STH70" s="2"/>
      <c r="STI70" s="2"/>
      <c r="STJ70" s="2"/>
      <c r="STK70" s="2"/>
      <c r="STL70" s="2"/>
      <c r="STM70" s="2"/>
      <c r="STN70" s="2"/>
      <c r="STO70" s="2"/>
      <c r="STP70" s="2"/>
      <c r="STQ70" s="2"/>
      <c r="STR70" s="2"/>
      <c r="STS70" s="2"/>
      <c r="STT70" s="2"/>
      <c r="STU70" s="2"/>
      <c r="STV70" s="2"/>
      <c r="STW70" s="2"/>
      <c r="STX70" s="2"/>
      <c r="STY70" s="2"/>
      <c r="STZ70" s="2"/>
      <c r="SUA70" s="2"/>
      <c r="SUB70" s="2"/>
      <c r="SUC70" s="2"/>
      <c r="SUD70" s="2"/>
      <c r="SUE70" s="2"/>
      <c r="SUF70" s="2"/>
      <c r="SUG70" s="2"/>
      <c r="SUH70" s="2"/>
      <c r="SUI70" s="2"/>
      <c r="SUJ70" s="2"/>
      <c r="SUK70" s="2"/>
      <c r="SUL70" s="2"/>
      <c r="SUM70" s="2"/>
      <c r="SUN70" s="2"/>
      <c r="SUO70" s="2"/>
      <c r="SUP70" s="2"/>
      <c r="SUQ70" s="2"/>
      <c r="SUR70" s="2"/>
      <c r="SUS70" s="2"/>
      <c r="SUT70" s="2"/>
      <c r="SUU70" s="2"/>
      <c r="SUV70" s="2"/>
      <c r="SUW70" s="2"/>
      <c r="SUX70" s="2"/>
      <c r="SUY70" s="2"/>
      <c r="SUZ70" s="2"/>
      <c r="SVA70" s="2"/>
      <c r="SVB70" s="2"/>
      <c r="SVC70" s="2"/>
      <c r="SVD70" s="2"/>
      <c r="SVE70" s="2"/>
      <c r="SVF70" s="2"/>
      <c r="SVG70" s="2"/>
      <c r="SVH70" s="2"/>
      <c r="SVI70" s="2"/>
      <c r="SVJ70" s="2"/>
      <c r="SVK70" s="2"/>
      <c r="SVL70" s="2"/>
      <c r="SVM70" s="2"/>
      <c r="SVN70" s="2"/>
      <c r="SVO70" s="2"/>
      <c r="SVP70" s="2"/>
      <c r="SVQ70" s="2"/>
      <c r="SVR70" s="2"/>
      <c r="SVS70" s="2"/>
      <c r="SVT70" s="2"/>
      <c r="SVU70" s="2"/>
      <c r="SVV70" s="2"/>
      <c r="SVW70" s="2"/>
      <c r="SVX70" s="2"/>
      <c r="SVY70" s="2"/>
      <c r="SVZ70" s="2"/>
      <c r="SWA70" s="2"/>
      <c r="SWB70" s="2"/>
      <c r="SWC70" s="2"/>
      <c r="SWD70" s="2"/>
      <c r="SWE70" s="2"/>
      <c r="SWF70" s="2"/>
      <c r="SWG70" s="2"/>
      <c r="SWH70" s="2"/>
      <c r="SWI70" s="2"/>
      <c r="SWJ70" s="2"/>
      <c r="SWK70" s="2"/>
      <c r="SWL70" s="2"/>
      <c r="SWM70" s="2"/>
      <c r="SWN70" s="2"/>
      <c r="SWO70" s="2"/>
      <c r="SWP70" s="2"/>
      <c r="SWQ70" s="2"/>
      <c r="SWR70" s="2"/>
      <c r="SWS70" s="2"/>
      <c r="SWT70" s="2"/>
      <c r="SWU70" s="2"/>
      <c r="SWV70" s="2"/>
      <c r="SWW70" s="2"/>
      <c r="SWX70" s="2"/>
      <c r="SWY70" s="2"/>
      <c r="SWZ70" s="2"/>
      <c r="SXA70" s="2"/>
      <c r="SXB70" s="2"/>
      <c r="SXC70" s="2"/>
      <c r="SXD70" s="2"/>
      <c r="SXE70" s="2"/>
      <c r="SXF70" s="2"/>
      <c r="SXG70" s="2"/>
      <c r="SXH70" s="2"/>
      <c r="SXI70" s="2"/>
      <c r="SXJ70" s="2"/>
      <c r="SXK70" s="2"/>
      <c r="SXL70" s="2"/>
      <c r="SXM70" s="2"/>
      <c r="SXN70" s="2"/>
      <c r="SXO70" s="2"/>
      <c r="SXP70" s="2"/>
      <c r="SXQ70" s="2"/>
      <c r="SXR70" s="2"/>
      <c r="SXS70" s="2"/>
      <c r="SXT70" s="2"/>
      <c r="SXU70" s="2"/>
      <c r="SXV70" s="2"/>
      <c r="SXW70" s="2"/>
      <c r="SXX70" s="2"/>
      <c r="SXY70" s="2"/>
      <c r="SXZ70" s="2"/>
      <c r="SYA70" s="2"/>
      <c r="SYB70" s="2"/>
      <c r="SYC70" s="2"/>
      <c r="SYD70" s="2"/>
      <c r="SYE70" s="2"/>
      <c r="SYF70" s="2"/>
      <c r="SYG70" s="2"/>
      <c r="SYH70" s="2"/>
      <c r="SYI70" s="2"/>
      <c r="SYJ70" s="2"/>
      <c r="SYK70" s="2"/>
      <c r="SYL70" s="2"/>
      <c r="SYM70" s="2"/>
      <c r="SYN70" s="2"/>
      <c r="SYO70" s="2"/>
      <c r="SYP70" s="2"/>
      <c r="SYQ70" s="2"/>
      <c r="SYR70" s="2"/>
      <c r="SYS70" s="2"/>
      <c r="SYT70" s="2"/>
      <c r="SYU70" s="2"/>
      <c r="SYV70" s="2"/>
      <c r="SYW70" s="2"/>
      <c r="SYX70" s="2"/>
      <c r="SYY70" s="2"/>
      <c r="SYZ70" s="2"/>
      <c r="SZA70" s="2"/>
      <c r="SZB70" s="2"/>
      <c r="SZC70" s="2"/>
      <c r="SZD70" s="2"/>
      <c r="SZE70" s="2"/>
      <c r="SZF70" s="2"/>
      <c r="SZG70" s="2"/>
      <c r="SZH70" s="2"/>
      <c r="SZI70" s="2"/>
      <c r="SZJ70" s="2"/>
      <c r="SZK70" s="2"/>
      <c r="SZL70" s="2"/>
      <c r="SZM70" s="2"/>
      <c r="SZN70" s="2"/>
      <c r="SZO70" s="2"/>
      <c r="SZP70" s="2"/>
      <c r="SZQ70" s="2"/>
      <c r="SZR70" s="2"/>
      <c r="SZS70" s="2"/>
      <c r="SZT70" s="2"/>
      <c r="SZU70" s="2"/>
      <c r="SZV70" s="2"/>
      <c r="SZW70" s="2"/>
      <c r="SZX70" s="2"/>
      <c r="SZY70" s="2"/>
      <c r="SZZ70" s="2"/>
      <c r="TAA70" s="2"/>
      <c r="TAB70" s="2"/>
      <c r="TAC70" s="2"/>
      <c r="TAD70" s="2"/>
      <c r="TAE70" s="2"/>
      <c r="TAF70" s="2"/>
      <c r="TAG70" s="2"/>
      <c r="TAH70" s="2"/>
      <c r="TAI70" s="2"/>
      <c r="TAJ70" s="2"/>
      <c r="TAK70" s="2"/>
      <c r="TAL70" s="2"/>
      <c r="TAM70" s="2"/>
      <c r="TAN70" s="2"/>
      <c r="TAO70" s="2"/>
      <c r="TAP70" s="2"/>
      <c r="TAQ70" s="2"/>
      <c r="TAR70" s="2"/>
      <c r="TAS70" s="2"/>
      <c r="TAT70" s="2"/>
      <c r="TAU70" s="2"/>
      <c r="TAV70" s="2"/>
      <c r="TAW70" s="2"/>
      <c r="TAX70" s="2"/>
      <c r="TAY70" s="2"/>
      <c r="TAZ70" s="2"/>
      <c r="TBA70" s="2"/>
      <c r="TBB70" s="2"/>
      <c r="TBC70" s="2"/>
      <c r="TBD70" s="2"/>
      <c r="TBE70" s="2"/>
      <c r="TBF70" s="2"/>
      <c r="TBG70" s="2"/>
      <c r="TBH70" s="2"/>
      <c r="TBI70" s="2"/>
      <c r="TBJ70" s="2"/>
      <c r="TBK70" s="2"/>
      <c r="TBL70" s="2"/>
      <c r="TBM70" s="2"/>
      <c r="TBN70" s="2"/>
      <c r="TBO70" s="2"/>
      <c r="TBP70" s="2"/>
      <c r="TBQ70" s="2"/>
      <c r="TBR70" s="2"/>
      <c r="TBS70" s="2"/>
      <c r="TBT70" s="2"/>
      <c r="TBU70" s="2"/>
      <c r="TBV70" s="2"/>
      <c r="TBW70" s="2"/>
      <c r="TBX70" s="2"/>
      <c r="TBY70" s="2"/>
      <c r="TBZ70" s="2"/>
      <c r="TCA70" s="2"/>
      <c r="TCB70" s="2"/>
      <c r="TCC70" s="2"/>
      <c r="TCD70" s="2"/>
      <c r="TCE70" s="2"/>
      <c r="TCF70" s="2"/>
      <c r="TCG70" s="2"/>
      <c r="TCH70" s="2"/>
      <c r="TCI70" s="2"/>
      <c r="TCJ70" s="2"/>
      <c r="TCK70" s="2"/>
      <c r="TCL70" s="2"/>
      <c r="TCM70" s="2"/>
      <c r="TCN70" s="2"/>
      <c r="TCO70" s="2"/>
      <c r="TCP70" s="2"/>
      <c r="TCQ70" s="2"/>
      <c r="TCR70" s="2"/>
      <c r="TCS70" s="2"/>
      <c r="TCT70" s="2"/>
      <c r="TCU70" s="2"/>
      <c r="TCV70" s="2"/>
      <c r="TCW70" s="2"/>
      <c r="TCX70" s="2"/>
      <c r="TCY70" s="2"/>
      <c r="TCZ70" s="2"/>
      <c r="TDA70" s="2"/>
      <c r="TDB70" s="2"/>
      <c r="TDC70" s="2"/>
      <c r="TDD70" s="2"/>
      <c r="TDE70" s="2"/>
      <c r="TDF70" s="2"/>
      <c r="TDG70" s="2"/>
      <c r="TDH70" s="2"/>
      <c r="TDI70" s="2"/>
      <c r="TDJ70" s="2"/>
      <c r="TDK70" s="2"/>
      <c r="TDL70" s="2"/>
      <c r="TDM70" s="2"/>
      <c r="TDN70" s="2"/>
      <c r="TDO70" s="2"/>
      <c r="TDP70" s="2"/>
      <c r="TDQ70" s="2"/>
      <c r="TDR70" s="2"/>
      <c r="TDS70" s="2"/>
      <c r="TDT70" s="2"/>
      <c r="TDU70" s="2"/>
      <c r="TDV70" s="2"/>
      <c r="TDW70" s="2"/>
      <c r="TDX70" s="2"/>
      <c r="TDY70" s="2"/>
      <c r="TDZ70" s="2"/>
      <c r="TEA70" s="2"/>
      <c r="TEB70" s="2"/>
      <c r="TEC70" s="2"/>
      <c r="TED70" s="2"/>
      <c r="TEE70" s="2"/>
      <c r="TEF70" s="2"/>
      <c r="TEG70" s="2"/>
      <c r="TEH70" s="2"/>
      <c r="TEI70" s="2"/>
      <c r="TEJ70" s="2"/>
      <c r="TEK70" s="2"/>
      <c r="TEL70" s="2"/>
      <c r="TEM70" s="2"/>
      <c r="TEN70" s="2"/>
      <c r="TEO70" s="2"/>
      <c r="TEP70" s="2"/>
      <c r="TEQ70" s="2"/>
      <c r="TER70" s="2"/>
      <c r="TES70" s="2"/>
      <c r="TET70" s="2"/>
      <c r="TEU70" s="2"/>
      <c r="TEV70" s="2"/>
      <c r="TEW70" s="2"/>
      <c r="TEX70" s="2"/>
      <c r="TEY70" s="2"/>
      <c r="TEZ70" s="2"/>
      <c r="TFA70" s="2"/>
      <c r="TFB70" s="2"/>
      <c r="TFC70" s="2"/>
      <c r="TFD70" s="2"/>
      <c r="TFE70" s="2"/>
      <c r="TFF70" s="2"/>
      <c r="TFG70" s="2"/>
      <c r="TFH70" s="2"/>
      <c r="TFI70" s="2"/>
      <c r="TFJ70" s="2"/>
      <c r="TFK70" s="2"/>
      <c r="TFL70" s="2"/>
      <c r="TFM70" s="2"/>
      <c r="TFN70" s="2"/>
      <c r="TFO70" s="2"/>
      <c r="TFP70" s="2"/>
      <c r="TFQ70" s="2"/>
      <c r="TFR70" s="2"/>
      <c r="TFS70" s="2"/>
      <c r="TFT70" s="2"/>
      <c r="TFU70" s="2"/>
      <c r="TFV70" s="2"/>
      <c r="TFW70" s="2"/>
      <c r="TFX70" s="2"/>
      <c r="TFY70" s="2"/>
      <c r="TFZ70" s="2"/>
      <c r="TGA70" s="2"/>
      <c r="TGB70" s="2"/>
      <c r="TGC70" s="2"/>
      <c r="TGD70" s="2"/>
      <c r="TGE70" s="2"/>
      <c r="TGF70" s="2"/>
      <c r="TGG70" s="2"/>
      <c r="TGH70" s="2"/>
      <c r="TGI70" s="2"/>
      <c r="TGJ70" s="2"/>
      <c r="TGK70" s="2"/>
      <c r="TGL70" s="2"/>
      <c r="TGM70" s="2"/>
      <c r="TGN70" s="2"/>
      <c r="TGO70" s="2"/>
      <c r="TGP70" s="2"/>
      <c r="TGQ70" s="2"/>
      <c r="TGR70" s="2"/>
      <c r="TGS70" s="2"/>
      <c r="TGT70" s="2"/>
      <c r="TGU70" s="2"/>
      <c r="TGV70" s="2"/>
      <c r="TGW70" s="2"/>
      <c r="TGX70" s="2"/>
      <c r="TGY70" s="2"/>
      <c r="TGZ70" s="2"/>
      <c r="THA70" s="2"/>
      <c r="THB70" s="2"/>
      <c r="THC70" s="2"/>
      <c r="THD70" s="2"/>
      <c r="THE70" s="2"/>
      <c r="THF70" s="2"/>
      <c r="THG70" s="2"/>
      <c r="THH70" s="2"/>
      <c r="THI70" s="2"/>
      <c r="THJ70" s="2"/>
      <c r="THK70" s="2"/>
      <c r="THL70" s="2"/>
      <c r="THM70" s="2"/>
      <c r="THN70" s="2"/>
      <c r="THO70" s="2"/>
      <c r="THP70" s="2"/>
      <c r="THQ70" s="2"/>
      <c r="THR70" s="2"/>
      <c r="THS70" s="2"/>
      <c r="THT70" s="2"/>
      <c r="THU70" s="2"/>
      <c r="THV70" s="2"/>
      <c r="THW70" s="2"/>
      <c r="THX70" s="2"/>
      <c r="THY70" s="2"/>
      <c r="THZ70" s="2"/>
      <c r="TIA70" s="2"/>
      <c r="TIB70" s="2"/>
      <c r="TIC70" s="2"/>
      <c r="TID70" s="2"/>
      <c r="TIE70" s="2"/>
      <c r="TIF70" s="2"/>
      <c r="TIG70" s="2"/>
      <c r="TIH70" s="2"/>
      <c r="TII70" s="2"/>
      <c r="TIJ70" s="2"/>
      <c r="TIK70" s="2"/>
      <c r="TIL70" s="2"/>
      <c r="TIM70" s="2"/>
      <c r="TIN70" s="2"/>
      <c r="TIO70" s="2"/>
      <c r="TIP70" s="2"/>
      <c r="TIQ70" s="2"/>
      <c r="TIR70" s="2"/>
      <c r="TIS70" s="2"/>
      <c r="TIT70" s="2"/>
      <c r="TIU70" s="2"/>
      <c r="TIV70" s="2"/>
      <c r="TIW70" s="2"/>
      <c r="TIX70" s="2"/>
      <c r="TIY70" s="2"/>
      <c r="TIZ70" s="2"/>
      <c r="TJA70" s="2"/>
      <c r="TJB70" s="2"/>
      <c r="TJC70" s="2"/>
      <c r="TJD70" s="2"/>
      <c r="TJE70" s="2"/>
      <c r="TJF70" s="2"/>
      <c r="TJG70" s="2"/>
      <c r="TJH70" s="2"/>
      <c r="TJI70" s="2"/>
      <c r="TJJ70" s="2"/>
      <c r="TJK70" s="2"/>
      <c r="TJL70" s="2"/>
      <c r="TJM70" s="2"/>
      <c r="TJN70" s="2"/>
      <c r="TJO70" s="2"/>
      <c r="TJP70" s="2"/>
      <c r="TJQ70" s="2"/>
      <c r="TJR70" s="2"/>
      <c r="TJS70" s="2"/>
      <c r="TJT70" s="2"/>
      <c r="TJU70" s="2"/>
      <c r="TJV70" s="2"/>
      <c r="TJW70" s="2"/>
      <c r="TJX70" s="2"/>
      <c r="TJY70" s="2"/>
      <c r="TJZ70" s="2"/>
      <c r="TKA70" s="2"/>
      <c r="TKB70" s="2"/>
      <c r="TKC70" s="2"/>
      <c r="TKD70" s="2"/>
      <c r="TKE70" s="2"/>
      <c r="TKF70" s="2"/>
      <c r="TKG70" s="2"/>
      <c r="TKH70" s="2"/>
      <c r="TKI70" s="2"/>
      <c r="TKJ70" s="2"/>
      <c r="TKK70" s="2"/>
      <c r="TKL70" s="2"/>
      <c r="TKM70" s="2"/>
      <c r="TKN70" s="2"/>
      <c r="TKO70" s="2"/>
      <c r="TKP70" s="2"/>
      <c r="TKQ70" s="2"/>
      <c r="TKR70" s="2"/>
      <c r="TKS70" s="2"/>
      <c r="TKT70" s="2"/>
      <c r="TKU70" s="2"/>
      <c r="TKV70" s="2"/>
      <c r="TKW70" s="2"/>
      <c r="TKX70" s="2"/>
      <c r="TKY70" s="2"/>
      <c r="TKZ70" s="2"/>
      <c r="TLA70" s="2"/>
      <c r="TLB70" s="2"/>
      <c r="TLC70" s="2"/>
      <c r="TLD70" s="2"/>
      <c r="TLE70" s="2"/>
      <c r="TLF70" s="2"/>
      <c r="TLG70" s="2"/>
      <c r="TLH70" s="2"/>
      <c r="TLI70" s="2"/>
      <c r="TLJ70" s="2"/>
      <c r="TLK70" s="2"/>
      <c r="TLL70" s="2"/>
      <c r="TLM70" s="2"/>
      <c r="TLN70" s="2"/>
      <c r="TLO70" s="2"/>
      <c r="TLP70" s="2"/>
      <c r="TLQ70" s="2"/>
      <c r="TLR70" s="2"/>
      <c r="TLS70" s="2"/>
      <c r="TLT70" s="2"/>
      <c r="TLU70" s="2"/>
      <c r="TLV70" s="2"/>
      <c r="TLW70" s="2"/>
      <c r="TLX70" s="2"/>
      <c r="TLY70" s="2"/>
      <c r="TLZ70" s="2"/>
      <c r="TMA70" s="2"/>
      <c r="TMB70" s="2"/>
      <c r="TMC70" s="2"/>
      <c r="TMD70" s="2"/>
      <c r="TME70" s="2"/>
      <c r="TMF70" s="2"/>
      <c r="TMG70" s="2"/>
      <c r="TMH70" s="2"/>
      <c r="TMI70" s="2"/>
      <c r="TMJ70" s="2"/>
      <c r="TMK70" s="2"/>
      <c r="TML70" s="2"/>
      <c r="TMM70" s="2"/>
      <c r="TMN70" s="2"/>
      <c r="TMO70" s="2"/>
      <c r="TMP70" s="2"/>
      <c r="TMQ70" s="2"/>
      <c r="TMR70" s="2"/>
      <c r="TMS70" s="2"/>
      <c r="TMT70" s="2"/>
      <c r="TMU70" s="2"/>
      <c r="TMV70" s="2"/>
      <c r="TMW70" s="2"/>
      <c r="TMX70" s="2"/>
      <c r="TMY70" s="2"/>
      <c r="TMZ70" s="2"/>
      <c r="TNA70" s="2"/>
      <c r="TNB70" s="2"/>
      <c r="TNC70" s="2"/>
      <c r="TND70" s="2"/>
      <c r="TNE70" s="2"/>
      <c r="TNF70" s="2"/>
      <c r="TNG70" s="2"/>
      <c r="TNH70" s="2"/>
      <c r="TNI70" s="2"/>
      <c r="TNJ70" s="2"/>
      <c r="TNK70" s="2"/>
      <c r="TNL70" s="2"/>
      <c r="TNM70" s="2"/>
      <c r="TNN70" s="2"/>
      <c r="TNO70" s="2"/>
      <c r="TNP70" s="2"/>
      <c r="TNQ70" s="2"/>
      <c r="TNR70" s="2"/>
      <c r="TNS70" s="2"/>
      <c r="TNT70" s="2"/>
      <c r="TNU70" s="2"/>
      <c r="TNV70" s="2"/>
      <c r="TNW70" s="2"/>
      <c r="TNX70" s="2"/>
      <c r="TNY70" s="2"/>
      <c r="TNZ70" s="2"/>
      <c r="TOA70" s="2"/>
      <c r="TOB70" s="2"/>
      <c r="TOC70" s="2"/>
      <c r="TOD70" s="2"/>
      <c r="TOE70" s="2"/>
      <c r="TOF70" s="2"/>
      <c r="TOG70" s="2"/>
      <c r="TOH70" s="2"/>
      <c r="TOI70" s="2"/>
      <c r="TOJ70" s="2"/>
      <c r="TOK70" s="2"/>
      <c r="TOL70" s="2"/>
      <c r="TOM70" s="2"/>
      <c r="TON70" s="2"/>
      <c r="TOO70" s="2"/>
      <c r="TOP70" s="2"/>
      <c r="TOQ70" s="2"/>
      <c r="TOR70" s="2"/>
      <c r="TOS70" s="2"/>
      <c r="TOT70" s="2"/>
      <c r="TOU70" s="2"/>
      <c r="TOV70" s="2"/>
      <c r="TOW70" s="2"/>
      <c r="TOX70" s="2"/>
      <c r="TOY70" s="2"/>
      <c r="TOZ70" s="2"/>
      <c r="TPA70" s="2"/>
      <c r="TPB70" s="2"/>
      <c r="TPC70" s="2"/>
      <c r="TPD70" s="2"/>
      <c r="TPE70" s="2"/>
      <c r="TPF70" s="2"/>
      <c r="TPG70" s="2"/>
      <c r="TPH70" s="2"/>
      <c r="TPI70" s="2"/>
      <c r="TPJ70" s="2"/>
      <c r="TPK70" s="2"/>
      <c r="TPL70" s="2"/>
      <c r="TPM70" s="2"/>
      <c r="TPN70" s="2"/>
      <c r="TPO70" s="2"/>
      <c r="TPP70" s="2"/>
      <c r="TPQ70" s="2"/>
      <c r="TPR70" s="2"/>
      <c r="TPS70" s="2"/>
      <c r="TPT70" s="2"/>
      <c r="TPU70" s="2"/>
      <c r="TPV70" s="2"/>
      <c r="TPW70" s="2"/>
      <c r="TPX70" s="2"/>
      <c r="TPY70" s="2"/>
      <c r="TPZ70" s="2"/>
      <c r="TQA70" s="2"/>
      <c r="TQB70" s="2"/>
      <c r="TQC70" s="2"/>
      <c r="TQD70" s="2"/>
      <c r="TQE70" s="2"/>
      <c r="TQF70" s="2"/>
      <c r="TQG70" s="2"/>
      <c r="TQH70" s="2"/>
      <c r="TQI70" s="2"/>
      <c r="TQJ70" s="2"/>
      <c r="TQK70" s="2"/>
      <c r="TQL70" s="2"/>
      <c r="TQM70" s="2"/>
      <c r="TQN70" s="2"/>
      <c r="TQO70" s="2"/>
      <c r="TQP70" s="2"/>
      <c r="TQQ70" s="2"/>
      <c r="TQR70" s="2"/>
      <c r="TQS70" s="2"/>
      <c r="TQT70" s="2"/>
      <c r="TQU70" s="2"/>
      <c r="TQV70" s="2"/>
      <c r="TQW70" s="2"/>
      <c r="TQX70" s="2"/>
      <c r="TQY70" s="2"/>
      <c r="TQZ70" s="2"/>
      <c r="TRA70" s="2"/>
      <c r="TRB70" s="2"/>
      <c r="TRC70" s="2"/>
      <c r="TRD70" s="2"/>
      <c r="TRE70" s="2"/>
      <c r="TRF70" s="2"/>
      <c r="TRG70" s="2"/>
      <c r="TRH70" s="2"/>
      <c r="TRI70" s="2"/>
      <c r="TRJ70" s="2"/>
      <c r="TRK70" s="2"/>
      <c r="TRL70" s="2"/>
      <c r="TRM70" s="2"/>
      <c r="TRN70" s="2"/>
      <c r="TRO70" s="2"/>
      <c r="TRP70" s="2"/>
      <c r="TRQ70" s="2"/>
      <c r="TRR70" s="2"/>
      <c r="TRS70" s="2"/>
      <c r="TRT70" s="2"/>
      <c r="TRU70" s="2"/>
      <c r="TRV70" s="2"/>
      <c r="TRW70" s="2"/>
      <c r="TRX70" s="2"/>
      <c r="TRY70" s="2"/>
      <c r="TRZ70" s="2"/>
      <c r="TSA70" s="2"/>
      <c r="TSB70" s="2"/>
      <c r="TSC70" s="2"/>
      <c r="TSD70" s="2"/>
      <c r="TSE70" s="2"/>
      <c r="TSF70" s="2"/>
      <c r="TSG70" s="2"/>
      <c r="TSH70" s="2"/>
      <c r="TSI70" s="2"/>
      <c r="TSJ70" s="2"/>
      <c r="TSK70" s="2"/>
      <c r="TSL70" s="2"/>
      <c r="TSM70" s="2"/>
      <c r="TSN70" s="2"/>
      <c r="TSO70" s="2"/>
      <c r="TSP70" s="2"/>
      <c r="TSQ70" s="2"/>
      <c r="TSR70" s="2"/>
      <c r="TSS70" s="2"/>
      <c r="TST70" s="2"/>
      <c r="TSU70" s="2"/>
      <c r="TSV70" s="2"/>
      <c r="TSW70" s="2"/>
      <c r="TSX70" s="2"/>
      <c r="TSY70" s="2"/>
      <c r="TSZ70" s="2"/>
      <c r="TTA70" s="2"/>
      <c r="TTB70" s="2"/>
      <c r="TTC70" s="2"/>
      <c r="TTD70" s="2"/>
      <c r="TTE70" s="2"/>
      <c r="TTF70" s="2"/>
      <c r="TTG70" s="2"/>
      <c r="TTH70" s="2"/>
      <c r="TTI70" s="2"/>
      <c r="TTJ70" s="2"/>
      <c r="TTK70" s="2"/>
      <c r="TTL70" s="2"/>
      <c r="TTM70" s="2"/>
      <c r="TTN70" s="2"/>
      <c r="TTO70" s="2"/>
      <c r="TTP70" s="2"/>
      <c r="TTQ70" s="2"/>
      <c r="TTR70" s="2"/>
      <c r="TTS70" s="2"/>
      <c r="TTT70" s="2"/>
      <c r="TTU70" s="2"/>
      <c r="TTV70" s="2"/>
      <c r="TTW70" s="2"/>
      <c r="TTX70" s="2"/>
      <c r="TTY70" s="2"/>
      <c r="TTZ70" s="2"/>
      <c r="TUA70" s="2"/>
      <c r="TUB70" s="2"/>
      <c r="TUC70" s="2"/>
      <c r="TUD70" s="2"/>
      <c r="TUE70" s="2"/>
      <c r="TUF70" s="2"/>
      <c r="TUG70" s="2"/>
      <c r="TUH70" s="2"/>
      <c r="TUI70" s="2"/>
      <c r="TUJ70" s="2"/>
      <c r="TUK70" s="2"/>
      <c r="TUL70" s="2"/>
      <c r="TUM70" s="2"/>
      <c r="TUN70" s="2"/>
      <c r="TUO70" s="2"/>
      <c r="TUP70" s="2"/>
      <c r="TUQ70" s="2"/>
      <c r="TUR70" s="2"/>
      <c r="TUS70" s="2"/>
      <c r="TUT70" s="2"/>
      <c r="TUU70" s="2"/>
      <c r="TUV70" s="2"/>
      <c r="TUW70" s="2"/>
      <c r="TUX70" s="2"/>
      <c r="TUY70" s="2"/>
      <c r="TUZ70" s="2"/>
      <c r="TVA70" s="2"/>
      <c r="TVB70" s="2"/>
      <c r="TVC70" s="2"/>
      <c r="TVD70" s="2"/>
      <c r="TVE70" s="2"/>
      <c r="TVF70" s="2"/>
      <c r="TVG70" s="2"/>
      <c r="TVH70" s="2"/>
      <c r="TVI70" s="2"/>
      <c r="TVJ70" s="2"/>
      <c r="TVK70" s="2"/>
      <c r="TVL70" s="2"/>
      <c r="TVM70" s="2"/>
      <c r="TVN70" s="2"/>
      <c r="TVO70" s="2"/>
      <c r="TVP70" s="2"/>
      <c r="TVQ70" s="2"/>
      <c r="TVR70" s="2"/>
      <c r="TVS70" s="2"/>
      <c r="TVT70" s="2"/>
      <c r="TVU70" s="2"/>
      <c r="TVV70" s="2"/>
      <c r="TVW70" s="2"/>
      <c r="TVX70" s="2"/>
      <c r="TVY70" s="2"/>
      <c r="TVZ70" s="2"/>
      <c r="TWA70" s="2"/>
      <c r="TWB70" s="2"/>
      <c r="TWC70" s="2"/>
      <c r="TWD70" s="2"/>
      <c r="TWE70" s="2"/>
      <c r="TWF70" s="2"/>
      <c r="TWG70" s="2"/>
      <c r="TWH70" s="2"/>
      <c r="TWI70" s="2"/>
      <c r="TWJ70" s="2"/>
      <c r="TWK70" s="2"/>
      <c r="TWL70" s="2"/>
      <c r="TWM70" s="2"/>
      <c r="TWN70" s="2"/>
      <c r="TWO70" s="2"/>
      <c r="TWP70" s="2"/>
      <c r="TWQ70" s="2"/>
      <c r="TWR70" s="2"/>
      <c r="TWS70" s="2"/>
      <c r="TWT70" s="2"/>
      <c r="TWU70" s="2"/>
      <c r="TWV70" s="2"/>
      <c r="TWW70" s="2"/>
      <c r="TWX70" s="2"/>
      <c r="TWY70" s="2"/>
      <c r="TWZ70" s="2"/>
      <c r="TXA70" s="2"/>
      <c r="TXB70" s="2"/>
      <c r="TXC70" s="2"/>
      <c r="TXD70" s="2"/>
      <c r="TXE70" s="2"/>
      <c r="TXF70" s="2"/>
      <c r="TXG70" s="2"/>
      <c r="TXH70" s="2"/>
      <c r="TXI70" s="2"/>
      <c r="TXJ70" s="2"/>
      <c r="TXK70" s="2"/>
      <c r="TXL70" s="2"/>
      <c r="TXM70" s="2"/>
      <c r="TXN70" s="2"/>
      <c r="TXO70" s="2"/>
      <c r="TXP70" s="2"/>
      <c r="TXQ70" s="2"/>
      <c r="TXR70" s="2"/>
      <c r="TXS70" s="2"/>
      <c r="TXT70" s="2"/>
      <c r="TXU70" s="2"/>
      <c r="TXV70" s="2"/>
      <c r="TXW70" s="2"/>
      <c r="TXX70" s="2"/>
      <c r="TXY70" s="2"/>
      <c r="TXZ70" s="2"/>
      <c r="TYA70" s="2"/>
      <c r="TYB70" s="2"/>
      <c r="TYC70" s="2"/>
      <c r="TYD70" s="2"/>
      <c r="TYE70" s="2"/>
      <c r="TYF70" s="2"/>
      <c r="TYG70" s="2"/>
      <c r="TYH70" s="2"/>
      <c r="TYI70" s="2"/>
      <c r="TYJ70" s="2"/>
      <c r="TYK70" s="2"/>
      <c r="TYL70" s="2"/>
      <c r="TYM70" s="2"/>
      <c r="TYN70" s="2"/>
      <c r="TYO70" s="2"/>
      <c r="TYP70" s="2"/>
      <c r="TYQ70" s="2"/>
      <c r="TYR70" s="2"/>
      <c r="TYS70" s="2"/>
      <c r="TYT70" s="2"/>
      <c r="TYU70" s="2"/>
      <c r="TYV70" s="2"/>
      <c r="TYW70" s="2"/>
      <c r="TYX70" s="2"/>
      <c r="TYY70" s="2"/>
      <c r="TYZ70" s="2"/>
      <c r="TZA70" s="2"/>
      <c r="TZB70" s="2"/>
      <c r="TZC70" s="2"/>
      <c r="TZD70" s="2"/>
      <c r="TZE70" s="2"/>
      <c r="TZF70" s="2"/>
      <c r="TZG70" s="2"/>
      <c r="TZH70" s="2"/>
      <c r="TZI70" s="2"/>
      <c r="TZJ70" s="2"/>
      <c r="TZK70" s="2"/>
      <c r="TZL70" s="2"/>
      <c r="TZM70" s="2"/>
      <c r="TZN70" s="2"/>
      <c r="TZO70" s="2"/>
      <c r="TZP70" s="2"/>
      <c r="TZQ70" s="2"/>
      <c r="TZR70" s="2"/>
      <c r="TZS70" s="2"/>
      <c r="TZT70" s="2"/>
      <c r="TZU70" s="2"/>
      <c r="TZV70" s="2"/>
      <c r="TZW70" s="2"/>
      <c r="TZX70" s="2"/>
      <c r="TZY70" s="2"/>
      <c r="TZZ70" s="2"/>
      <c r="UAA70" s="2"/>
      <c r="UAB70" s="2"/>
      <c r="UAC70" s="2"/>
      <c r="UAD70" s="2"/>
      <c r="UAE70" s="2"/>
      <c r="UAF70" s="2"/>
      <c r="UAG70" s="2"/>
      <c r="UAH70" s="2"/>
      <c r="UAI70" s="2"/>
      <c r="UAJ70" s="2"/>
      <c r="UAK70" s="2"/>
      <c r="UAL70" s="2"/>
      <c r="UAM70" s="2"/>
      <c r="UAN70" s="2"/>
      <c r="UAO70" s="2"/>
      <c r="UAP70" s="2"/>
      <c r="UAQ70" s="2"/>
      <c r="UAR70" s="2"/>
      <c r="UAS70" s="2"/>
      <c r="UAT70" s="2"/>
      <c r="UAU70" s="2"/>
      <c r="UAV70" s="2"/>
      <c r="UAW70" s="2"/>
      <c r="UAX70" s="2"/>
      <c r="UAY70" s="2"/>
      <c r="UAZ70" s="2"/>
      <c r="UBA70" s="2"/>
      <c r="UBB70" s="2"/>
      <c r="UBC70" s="2"/>
      <c r="UBD70" s="2"/>
      <c r="UBE70" s="2"/>
      <c r="UBF70" s="2"/>
      <c r="UBG70" s="2"/>
      <c r="UBH70" s="2"/>
      <c r="UBI70" s="2"/>
      <c r="UBJ70" s="2"/>
      <c r="UBK70" s="2"/>
      <c r="UBL70" s="2"/>
      <c r="UBM70" s="2"/>
      <c r="UBN70" s="2"/>
      <c r="UBO70" s="2"/>
      <c r="UBP70" s="2"/>
      <c r="UBQ70" s="2"/>
      <c r="UBR70" s="2"/>
      <c r="UBS70" s="2"/>
      <c r="UBT70" s="2"/>
      <c r="UBU70" s="2"/>
      <c r="UBV70" s="2"/>
      <c r="UBW70" s="2"/>
      <c r="UBX70" s="2"/>
      <c r="UBY70" s="2"/>
      <c r="UBZ70" s="2"/>
      <c r="UCA70" s="2"/>
      <c r="UCB70" s="2"/>
      <c r="UCC70" s="2"/>
      <c r="UCD70" s="2"/>
      <c r="UCE70" s="2"/>
      <c r="UCF70" s="2"/>
      <c r="UCG70" s="2"/>
      <c r="UCH70" s="2"/>
      <c r="UCI70" s="2"/>
      <c r="UCJ70" s="2"/>
      <c r="UCK70" s="2"/>
      <c r="UCL70" s="2"/>
      <c r="UCM70" s="2"/>
      <c r="UCN70" s="2"/>
      <c r="UCO70" s="2"/>
      <c r="UCP70" s="2"/>
      <c r="UCQ70" s="2"/>
      <c r="UCR70" s="2"/>
      <c r="UCS70" s="2"/>
      <c r="UCT70" s="2"/>
      <c r="UCU70" s="2"/>
      <c r="UCV70" s="2"/>
      <c r="UCW70" s="2"/>
      <c r="UCX70" s="2"/>
      <c r="UCY70" s="2"/>
      <c r="UCZ70" s="2"/>
      <c r="UDA70" s="2"/>
      <c r="UDB70" s="2"/>
      <c r="UDC70" s="2"/>
      <c r="UDD70" s="2"/>
      <c r="UDE70" s="2"/>
      <c r="UDF70" s="2"/>
      <c r="UDG70" s="2"/>
      <c r="UDH70" s="2"/>
      <c r="UDI70" s="2"/>
      <c r="UDJ70" s="2"/>
      <c r="UDK70" s="2"/>
      <c r="UDL70" s="2"/>
      <c r="UDM70" s="2"/>
      <c r="UDN70" s="2"/>
      <c r="UDO70" s="2"/>
      <c r="UDP70" s="2"/>
      <c r="UDQ70" s="2"/>
      <c r="UDR70" s="2"/>
      <c r="UDS70" s="2"/>
      <c r="UDT70" s="2"/>
      <c r="UDU70" s="2"/>
      <c r="UDV70" s="2"/>
      <c r="UDW70" s="2"/>
      <c r="UDX70" s="2"/>
      <c r="UDY70" s="2"/>
      <c r="UDZ70" s="2"/>
      <c r="UEA70" s="2"/>
      <c r="UEB70" s="2"/>
      <c r="UEC70" s="2"/>
      <c r="UED70" s="2"/>
      <c r="UEE70" s="2"/>
      <c r="UEF70" s="2"/>
      <c r="UEG70" s="2"/>
      <c r="UEH70" s="2"/>
      <c r="UEI70" s="2"/>
      <c r="UEJ70" s="2"/>
      <c r="UEK70" s="2"/>
      <c r="UEL70" s="2"/>
      <c r="UEM70" s="2"/>
      <c r="UEN70" s="2"/>
      <c r="UEO70" s="2"/>
      <c r="UEP70" s="2"/>
      <c r="UEQ70" s="2"/>
      <c r="UER70" s="2"/>
      <c r="UES70" s="2"/>
      <c r="UET70" s="2"/>
      <c r="UEU70" s="2"/>
      <c r="UEV70" s="2"/>
      <c r="UEW70" s="2"/>
      <c r="UEX70" s="2"/>
      <c r="UEY70" s="2"/>
      <c r="UEZ70" s="2"/>
      <c r="UFA70" s="2"/>
      <c r="UFB70" s="2"/>
      <c r="UFC70" s="2"/>
      <c r="UFD70" s="2"/>
      <c r="UFE70" s="2"/>
      <c r="UFF70" s="2"/>
      <c r="UFG70" s="2"/>
      <c r="UFH70" s="2"/>
      <c r="UFI70" s="2"/>
      <c r="UFJ70" s="2"/>
      <c r="UFK70" s="2"/>
      <c r="UFL70" s="2"/>
      <c r="UFM70" s="2"/>
      <c r="UFN70" s="2"/>
      <c r="UFO70" s="2"/>
      <c r="UFP70" s="2"/>
      <c r="UFQ70" s="2"/>
      <c r="UFR70" s="2"/>
      <c r="UFS70" s="2"/>
      <c r="UFT70" s="2"/>
      <c r="UFU70" s="2"/>
      <c r="UFV70" s="2"/>
      <c r="UFW70" s="2"/>
      <c r="UFX70" s="2"/>
      <c r="UFY70" s="2"/>
      <c r="UFZ70" s="2"/>
      <c r="UGA70" s="2"/>
      <c r="UGB70" s="2"/>
      <c r="UGC70" s="2"/>
      <c r="UGD70" s="2"/>
      <c r="UGE70" s="2"/>
      <c r="UGF70" s="2"/>
      <c r="UGG70" s="2"/>
      <c r="UGH70" s="2"/>
      <c r="UGI70" s="2"/>
      <c r="UGJ70" s="2"/>
      <c r="UGK70" s="2"/>
      <c r="UGL70" s="2"/>
      <c r="UGM70" s="2"/>
      <c r="UGN70" s="2"/>
      <c r="UGO70" s="2"/>
      <c r="UGP70" s="2"/>
      <c r="UGQ70" s="2"/>
      <c r="UGR70" s="2"/>
      <c r="UGS70" s="2"/>
      <c r="UGT70" s="2"/>
      <c r="UGU70" s="2"/>
      <c r="UGV70" s="2"/>
      <c r="UGW70" s="2"/>
      <c r="UGX70" s="2"/>
      <c r="UGY70" s="2"/>
      <c r="UGZ70" s="2"/>
      <c r="UHA70" s="2"/>
      <c r="UHB70" s="2"/>
      <c r="UHC70" s="2"/>
      <c r="UHD70" s="2"/>
      <c r="UHE70" s="2"/>
      <c r="UHF70" s="2"/>
      <c r="UHG70" s="2"/>
      <c r="UHH70" s="2"/>
      <c r="UHI70" s="2"/>
      <c r="UHJ70" s="2"/>
      <c r="UHK70" s="2"/>
      <c r="UHL70" s="2"/>
      <c r="UHM70" s="2"/>
      <c r="UHN70" s="2"/>
      <c r="UHO70" s="2"/>
      <c r="UHP70" s="2"/>
      <c r="UHQ70" s="2"/>
      <c r="UHR70" s="2"/>
      <c r="UHS70" s="2"/>
      <c r="UHT70" s="2"/>
      <c r="UHU70" s="2"/>
      <c r="UHV70" s="2"/>
      <c r="UHW70" s="2"/>
      <c r="UHX70" s="2"/>
      <c r="UHY70" s="2"/>
      <c r="UHZ70" s="2"/>
      <c r="UIA70" s="2"/>
      <c r="UIB70" s="2"/>
      <c r="UIC70" s="2"/>
      <c r="UID70" s="2"/>
      <c r="UIE70" s="2"/>
      <c r="UIF70" s="2"/>
      <c r="UIG70" s="2"/>
      <c r="UIH70" s="2"/>
      <c r="UII70" s="2"/>
      <c r="UIJ70" s="2"/>
      <c r="UIK70" s="2"/>
      <c r="UIL70" s="2"/>
      <c r="UIM70" s="2"/>
      <c r="UIN70" s="2"/>
      <c r="UIO70" s="2"/>
      <c r="UIP70" s="2"/>
      <c r="UIQ70" s="2"/>
      <c r="UIR70" s="2"/>
      <c r="UIS70" s="2"/>
      <c r="UIT70" s="2"/>
      <c r="UIU70" s="2"/>
      <c r="UIV70" s="2"/>
      <c r="UIW70" s="2"/>
      <c r="UIX70" s="2"/>
      <c r="UIY70" s="2"/>
      <c r="UIZ70" s="2"/>
      <c r="UJA70" s="2"/>
      <c r="UJB70" s="2"/>
      <c r="UJC70" s="2"/>
      <c r="UJD70" s="2"/>
      <c r="UJE70" s="2"/>
      <c r="UJF70" s="2"/>
      <c r="UJG70" s="2"/>
      <c r="UJH70" s="2"/>
      <c r="UJI70" s="2"/>
      <c r="UJJ70" s="2"/>
      <c r="UJK70" s="2"/>
      <c r="UJL70" s="2"/>
      <c r="UJM70" s="2"/>
      <c r="UJN70" s="2"/>
      <c r="UJO70" s="2"/>
      <c r="UJP70" s="2"/>
      <c r="UJQ70" s="2"/>
      <c r="UJR70" s="2"/>
      <c r="UJS70" s="2"/>
      <c r="UJT70" s="2"/>
      <c r="UJU70" s="2"/>
      <c r="UJV70" s="2"/>
      <c r="UJW70" s="2"/>
      <c r="UJX70" s="2"/>
      <c r="UJY70" s="2"/>
      <c r="UJZ70" s="2"/>
      <c r="UKA70" s="2"/>
      <c r="UKB70" s="2"/>
      <c r="UKC70" s="2"/>
      <c r="UKD70" s="2"/>
      <c r="UKE70" s="2"/>
      <c r="UKF70" s="2"/>
      <c r="UKG70" s="2"/>
      <c r="UKH70" s="2"/>
      <c r="UKI70" s="2"/>
      <c r="UKJ70" s="2"/>
      <c r="UKK70" s="2"/>
      <c r="UKL70" s="2"/>
      <c r="UKM70" s="2"/>
      <c r="UKN70" s="2"/>
      <c r="UKO70" s="2"/>
      <c r="UKP70" s="2"/>
      <c r="UKQ70" s="2"/>
      <c r="UKR70" s="2"/>
      <c r="UKS70" s="2"/>
      <c r="UKT70" s="2"/>
      <c r="UKU70" s="2"/>
      <c r="UKV70" s="2"/>
      <c r="UKW70" s="2"/>
      <c r="UKX70" s="2"/>
      <c r="UKY70" s="2"/>
      <c r="UKZ70" s="2"/>
      <c r="ULA70" s="2"/>
      <c r="ULB70" s="2"/>
      <c r="ULC70" s="2"/>
      <c r="ULD70" s="2"/>
      <c r="ULE70" s="2"/>
      <c r="ULF70" s="2"/>
      <c r="ULG70" s="2"/>
      <c r="ULH70" s="2"/>
      <c r="ULI70" s="2"/>
      <c r="ULJ70" s="2"/>
      <c r="ULK70" s="2"/>
      <c r="ULL70" s="2"/>
      <c r="ULM70" s="2"/>
      <c r="ULN70" s="2"/>
      <c r="ULO70" s="2"/>
      <c r="ULP70" s="2"/>
      <c r="ULQ70" s="2"/>
      <c r="ULR70" s="2"/>
      <c r="ULS70" s="2"/>
      <c r="ULT70" s="2"/>
      <c r="ULU70" s="2"/>
      <c r="ULV70" s="2"/>
      <c r="ULW70" s="2"/>
      <c r="ULX70" s="2"/>
      <c r="ULY70" s="2"/>
      <c r="ULZ70" s="2"/>
      <c r="UMA70" s="2"/>
      <c r="UMB70" s="2"/>
      <c r="UMC70" s="2"/>
      <c r="UMD70" s="2"/>
      <c r="UME70" s="2"/>
      <c r="UMF70" s="2"/>
      <c r="UMG70" s="2"/>
      <c r="UMH70" s="2"/>
      <c r="UMI70" s="2"/>
      <c r="UMJ70" s="2"/>
      <c r="UMK70" s="2"/>
      <c r="UML70" s="2"/>
      <c r="UMM70" s="2"/>
      <c r="UMN70" s="2"/>
      <c r="UMO70" s="2"/>
      <c r="UMP70" s="2"/>
      <c r="UMQ70" s="2"/>
      <c r="UMR70" s="2"/>
      <c r="UMS70" s="2"/>
      <c r="UMT70" s="2"/>
      <c r="UMU70" s="2"/>
      <c r="UMV70" s="2"/>
      <c r="UMW70" s="2"/>
      <c r="UMX70" s="2"/>
      <c r="UMY70" s="2"/>
      <c r="UMZ70" s="2"/>
      <c r="UNA70" s="2"/>
      <c r="UNB70" s="2"/>
      <c r="UNC70" s="2"/>
      <c r="UND70" s="2"/>
      <c r="UNE70" s="2"/>
      <c r="UNF70" s="2"/>
      <c r="UNG70" s="2"/>
      <c r="UNH70" s="2"/>
      <c r="UNI70" s="2"/>
      <c r="UNJ70" s="2"/>
      <c r="UNK70" s="2"/>
      <c r="UNL70" s="2"/>
      <c r="UNM70" s="2"/>
      <c r="UNN70" s="2"/>
      <c r="UNO70" s="2"/>
      <c r="UNP70" s="2"/>
      <c r="UNQ70" s="2"/>
      <c r="UNR70" s="2"/>
      <c r="UNS70" s="2"/>
      <c r="UNT70" s="2"/>
      <c r="UNU70" s="2"/>
      <c r="UNV70" s="2"/>
      <c r="UNW70" s="2"/>
      <c r="UNX70" s="2"/>
      <c r="UNY70" s="2"/>
      <c r="UNZ70" s="2"/>
      <c r="UOA70" s="2"/>
      <c r="UOB70" s="2"/>
      <c r="UOC70" s="2"/>
      <c r="UOD70" s="2"/>
      <c r="UOE70" s="2"/>
      <c r="UOF70" s="2"/>
      <c r="UOG70" s="2"/>
      <c r="UOH70" s="2"/>
      <c r="UOI70" s="2"/>
      <c r="UOJ70" s="2"/>
      <c r="UOK70" s="2"/>
      <c r="UOL70" s="2"/>
      <c r="UOM70" s="2"/>
      <c r="UON70" s="2"/>
      <c r="UOO70" s="2"/>
      <c r="UOP70" s="2"/>
      <c r="UOQ70" s="2"/>
      <c r="UOR70" s="2"/>
      <c r="UOS70" s="2"/>
      <c r="UOT70" s="2"/>
      <c r="UOU70" s="2"/>
      <c r="UOV70" s="2"/>
      <c r="UOW70" s="2"/>
      <c r="UOX70" s="2"/>
      <c r="UOY70" s="2"/>
      <c r="UOZ70" s="2"/>
      <c r="UPA70" s="2"/>
      <c r="UPB70" s="2"/>
      <c r="UPC70" s="2"/>
      <c r="UPD70" s="2"/>
      <c r="UPE70" s="2"/>
      <c r="UPF70" s="2"/>
      <c r="UPG70" s="2"/>
      <c r="UPH70" s="2"/>
      <c r="UPI70" s="2"/>
      <c r="UPJ70" s="2"/>
      <c r="UPK70" s="2"/>
      <c r="UPL70" s="2"/>
      <c r="UPM70" s="2"/>
      <c r="UPN70" s="2"/>
      <c r="UPO70" s="2"/>
      <c r="UPP70" s="2"/>
      <c r="UPQ70" s="2"/>
      <c r="UPR70" s="2"/>
      <c r="UPS70" s="2"/>
      <c r="UPT70" s="2"/>
      <c r="UPU70" s="2"/>
      <c r="UPV70" s="2"/>
      <c r="UPW70" s="2"/>
      <c r="UPX70" s="2"/>
      <c r="UPY70" s="2"/>
      <c r="UPZ70" s="2"/>
      <c r="UQA70" s="2"/>
      <c r="UQB70" s="2"/>
      <c r="UQC70" s="2"/>
      <c r="UQD70" s="2"/>
      <c r="UQE70" s="2"/>
      <c r="UQF70" s="2"/>
      <c r="UQG70" s="2"/>
      <c r="UQH70" s="2"/>
      <c r="UQI70" s="2"/>
      <c r="UQJ70" s="2"/>
      <c r="UQK70" s="2"/>
      <c r="UQL70" s="2"/>
      <c r="UQM70" s="2"/>
      <c r="UQN70" s="2"/>
      <c r="UQO70" s="2"/>
      <c r="UQP70" s="2"/>
      <c r="UQQ70" s="2"/>
      <c r="UQR70" s="2"/>
      <c r="UQS70" s="2"/>
      <c r="UQT70" s="2"/>
      <c r="UQU70" s="2"/>
      <c r="UQV70" s="2"/>
      <c r="UQW70" s="2"/>
      <c r="UQX70" s="2"/>
      <c r="UQY70" s="2"/>
      <c r="UQZ70" s="2"/>
      <c r="URA70" s="2"/>
      <c r="URB70" s="2"/>
      <c r="URC70" s="2"/>
      <c r="URD70" s="2"/>
      <c r="URE70" s="2"/>
      <c r="URF70" s="2"/>
      <c r="URG70" s="2"/>
      <c r="URH70" s="2"/>
      <c r="URI70" s="2"/>
      <c r="URJ70" s="2"/>
      <c r="URK70" s="2"/>
      <c r="URL70" s="2"/>
      <c r="URM70" s="2"/>
      <c r="URN70" s="2"/>
      <c r="URO70" s="2"/>
      <c r="URP70" s="2"/>
      <c r="URQ70" s="2"/>
      <c r="URR70" s="2"/>
      <c r="URS70" s="2"/>
      <c r="URT70" s="2"/>
      <c r="URU70" s="2"/>
      <c r="URV70" s="2"/>
      <c r="URW70" s="2"/>
      <c r="URX70" s="2"/>
      <c r="URY70" s="2"/>
      <c r="URZ70" s="2"/>
      <c r="USA70" s="2"/>
      <c r="USB70" s="2"/>
      <c r="USC70" s="2"/>
      <c r="USD70" s="2"/>
      <c r="USE70" s="2"/>
      <c r="USF70" s="2"/>
      <c r="USG70" s="2"/>
      <c r="USH70" s="2"/>
      <c r="USI70" s="2"/>
      <c r="USJ70" s="2"/>
      <c r="USK70" s="2"/>
      <c r="USL70" s="2"/>
      <c r="USM70" s="2"/>
      <c r="USN70" s="2"/>
      <c r="USO70" s="2"/>
      <c r="USP70" s="2"/>
      <c r="USQ70" s="2"/>
      <c r="USR70" s="2"/>
      <c r="USS70" s="2"/>
      <c r="UST70" s="2"/>
      <c r="USU70" s="2"/>
      <c r="USV70" s="2"/>
      <c r="USW70" s="2"/>
      <c r="USX70" s="2"/>
      <c r="USY70" s="2"/>
      <c r="USZ70" s="2"/>
      <c r="UTA70" s="2"/>
      <c r="UTB70" s="2"/>
      <c r="UTC70" s="2"/>
      <c r="UTD70" s="2"/>
      <c r="UTE70" s="2"/>
      <c r="UTF70" s="2"/>
      <c r="UTG70" s="2"/>
      <c r="UTH70" s="2"/>
      <c r="UTI70" s="2"/>
      <c r="UTJ70" s="2"/>
      <c r="UTK70" s="2"/>
      <c r="UTL70" s="2"/>
      <c r="UTM70" s="2"/>
      <c r="UTN70" s="2"/>
      <c r="UTO70" s="2"/>
      <c r="UTP70" s="2"/>
      <c r="UTQ70" s="2"/>
      <c r="UTR70" s="2"/>
      <c r="UTS70" s="2"/>
      <c r="UTT70" s="2"/>
      <c r="UTU70" s="2"/>
      <c r="UTV70" s="2"/>
      <c r="UTW70" s="2"/>
      <c r="UTX70" s="2"/>
      <c r="UTY70" s="2"/>
      <c r="UTZ70" s="2"/>
      <c r="UUA70" s="2"/>
      <c r="UUB70" s="2"/>
      <c r="UUC70" s="2"/>
      <c r="UUD70" s="2"/>
      <c r="UUE70" s="2"/>
      <c r="UUF70" s="2"/>
      <c r="UUG70" s="2"/>
      <c r="UUH70" s="2"/>
      <c r="UUI70" s="2"/>
      <c r="UUJ70" s="2"/>
      <c r="UUK70" s="2"/>
      <c r="UUL70" s="2"/>
      <c r="UUM70" s="2"/>
      <c r="UUN70" s="2"/>
      <c r="UUO70" s="2"/>
      <c r="UUP70" s="2"/>
      <c r="UUQ70" s="2"/>
      <c r="UUR70" s="2"/>
      <c r="UUS70" s="2"/>
      <c r="UUT70" s="2"/>
      <c r="UUU70" s="2"/>
      <c r="UUV70" s="2"/>
      <c r="UUW70" s="2"/>
      <c r="UUX70" s="2"/>
      <c r="UUY70" s="2"/>
      <c r="UUZ70" s="2"/>
      <c r="UVA70" s="2"/>
      <c r="UVB70" s="2"/>
      <c r="UVC70" s="2"/>
      <c r="UVD70" s="2"/>
      <c r="UVE70" s="2"/>
      <c r="UVF70" s="2"/>
      <c r="UVG70" s="2"/>
      <c r="UVH70" s="2"/>
      <c r="UVI70" s="2"/>
      <c r="UVJ70" s="2"/>
      <c r="UVK70" s="2"/>
      <c r="UVL70" s="2"/>
      <c r="UVM70" s="2"/>
      <c r="UVN70" s="2"/>
      <c r="UVO70" s="2"/>
      <c r="UVP70" s="2"/>
      <c r="UVQ70" s="2"/>
      <c r="UVR70" s="2"/>
      <c r="UVS70" s="2"/>
      <c r="UVT70" s="2"/>
      <c r="UVU70" s="2"/>
      <c r="UVV70" s="2"/>
      <c r="UVW70" s="2"/>
      <c r="UVX70" s="2"/>
      <c r="UVY70" s="2"/>
      <c r="UVZ70" s="2"/>
      <c r="UWA70" s="2"/>
      <c r="UWB70" s="2"/>
      <c r="UWC70" s="2"/>
      <c r="UWD70" s="2"/>
      <c r="UWE70" s="2"/>
      <c r="UWF70" s="2"/>
      <c r="UWG70" s="2"/>
      <c r="UWH70" s="2"/>
      <c r="UWI70" s="2"/>
      <c r="UWJ70" s="2"/>
      <c r="UWK70" s="2"/>
      <c r="UWL70" s="2"/>
      <c r="UWM70" s="2"/>
      <c r="UWN70" s="2"/>
      <c r="UWO70" s="2"/>
      <c r="UWP70" s="2"/>
      <c r="UWQ70" s="2"/>
      <c r="UWR70" s="2"/>
      <c r="UWS70" s="2"/>
      <c r="UWT70" s="2"/>
      <c r="UWU70" s="2"/>
      <c r="UWV70" s="2"/>
      <c r="UWW70" s="2"/>
      <c r="UWX70" s="2"/>
      <c r="UWY70" s="2"/>
      <c r="UWZ70" s="2"/>
      <c r="UXA70" s="2"/>
      <c r="UXB70" s="2"/>
      <c r="UXC70" s="2"/>
      <c r="UXD70" s="2"/>
      <c r="UXE70" s="2"/>
      <c r="UXF70" s="2"/>
      <c r="UXG70" s="2"/>
      <c r="UXH70" s="2"/>
      <c r="UXI70" s="2"/>
      <c r="UXJ70" s="2"/>
      <c r="UXK70" s="2"/>
      <c r="UXL70" s="2"/>
      <c r="UXM70" s="2"/>
      <c r="UXN70" s="2"/>
      <c r="UXO70" s="2"/>
      <c r="UXP70" s="2"/>
      <c r="UXQ70" s="2"/>
      <c r="UXR70" s="2"/>
      <c r="UXS70" s="2"/>
      <c r="UXT70" s="2"/>
      <c r="UXU70" s="2"/>
      <c r="UXV70" s="2"/>
      <c r="UXW70" s="2"/>
      <c r="UXX70" s="2"/>
      <c r="UXY70" s="2"/>
      <c r="UXZ70" s="2"/>
      <c r="UYA70" s="2"/>
      <c r="UYB70" s="2"/>
      <c r="UYC70" s="2"/>
      <c r="UYD70" s="2"/>
      <c r="UYE70" s="2"/>
      <c r="UYF70" s="2"/>
      <c r="UYG70" s="2"/>
      <c r="UYH70" s="2"/>
      <c r="UYI70" s="2"/>
      <c r="UYJ70" s="2"/>
      <c r="UYK70" s="2"/>
      <c r="UYL70" s="2"/>
      <c r="UYM70" s="2"/>
      <c r="UYN70" s="2"/>
      <c r="UYO70" s="2"/>
      <c r="UYP70" s="2"/>
      <c r="UYQ70" s="2"/>
      <c r="UYR70" s="2"/>
      <c r="UYS70" s="2"/>
      <c r="UYT70" s="2"/>
      <c r="UYU70" s="2"/>
      <c r="UYV70" s="2"/>
      <c r="UYW70" s="2"/>
      <c r="UYX70" s="2"/>
      <c r="UYY70" s="2"/>
      <c r="UYZ70" s="2"/>
      <c r="UZA70" s="2"/>
      <c r="UZB70" s="2"/>
      <c r="UZC70" s="2"/>
      <c r="UZD70" s="2"/>
      <c r="UZE70" s="2"/>
      <c r="UZF70" s="2"/>
      <c r="UZG70" s="2"/>
      <c r="UZH70" s="2"/>
      <c r="UZI70" s="2"/>
      <c r="UZJ70" s="2"/>
      <c r="UZK70" s="2"/>
      <c r="UZL70" s="2"/>
      <c r="UZM70" s="2"/>
      <c r="UZN70" s="2"/>
      <c r="UZO70" s="2"/>
      <c r="UZP70" s="2"/>
      <c r="UZQ70" s="2"/>
      <c r="UZR70" s="2"/>
      <c r="UZS70" s="2"/>
      <c r="UZT70" s="2"/>
      <c r="UZU70" s="2"/>
      <c r="UZV70" s="2"/>
      <c r="UZW70" s="2"/>
      <c r="UZX70" s="2"/>
      <c r="UZY70" s="2"/>
      <c r="UZZ70" s="2"/>
      <c r="VAA70" s="2"/>
      <c r="VAB70" s="2"/>
      <c r="VAC70" s="2"/>
      <c r="VAD70" s="2"/>
      <c r="VAE70" s="2"/>
      <c r="VAF70" s="2"/>
      <c r="VAG70" s="2"/>
      <c r="VAH70" s="2"/>
      <c r="VAI70" s="2"/>
      <c r="VAJ70" s="2"/>
      <c r="VAK70" s="2"/>
      <c r="VAL70" s="2"/>
      <c r="VAM70" s="2"/>
      <c r="VAN70" s="2"/>
      <c r="VAO70" s="2"/>
      <c r="VAP70" s="2"/>
      <c r="VAQ70" s="2"/>
      <c r="VAR70" s="2"/>
      <c r="VAS70" s="2"/>
      <c r="VAT70" s="2"/>
      <c r="VAU70" s="2"/>
      <c r="VAV70" s="2"/>
      <c r="VAW70" s="2"/>
      <c r="VAX70" s="2"/>
      <c r="VAY70" s="2"/>
      <c r="VAZ70" s="2"/>
      <c r="VBA70" s="2"/>
      <c r="VBB70" s="2"/>
      <c r="VBC70" s="2"/>
      <c r="VBD70" s="2"/>
      <c r="VBE70" s="2"/>
      <c r="VBF70" s="2"/>
      <c r="VBG70" s="2"/>
      <c r="VBH70" s="2"/>
      <c r="VBI70" s="2"/>
      <c r="VBJ70" s="2"/>
      <c r="VBK70" s="2"/>
      <c r="VBL70" s="2"/>
      <c r="VBM70" s="2"/>
      <c r="VBN70" s="2"/>
      <c r="VBO70" s="2"/>
      <c r="VBP70" s="2"/>
      <c r="VBQ70" s="2"/>
      <c r="VBR70" s="2"/>
      <c r="VBS70" s="2"/>
      <c r="VBT70" s="2"/>
      <c r="VBU70" s="2"/>
      <c r="VBV70" s="2"/>
      <c r="VBW70" s="2"/>
      <c r="VBX70" s="2"/>
      <c r="VBY70" s="2"/>
      <c r="VBZ70" s="2"/>
      <c r="VCA70" s="2"/>
      <c r="VCB70" s="2"/>
      <c r="VCC70" s="2"/>
      <c r="VCD70" s="2"/>
      <c r="VCE70" s="2"/>
      <c r="VCF70" s="2"/>
      <c r="VCG70" s="2"/>
      <c r="VCH70" s="2"/>
      <c r="VCI70" s="2"/>
      <c r="VCJ70" s="2"/>
      <c r="VCK70" s="2"/>
      <c r="VCL70" s="2"/>
      <c r="VCM70" s="2"/>
      <c r="VCN70" s="2"/>
      <c r="VCO70" s="2"/>
      <c r="VCP70" s="2"/>
      <c r="VCQ70" s="2"/>
      <c r="VCR70" s="2"/>
      <c r="VCS70" s="2"/>
      <c r="VCT70" s="2"/>
      <c r="VCU70" s="2"/>
      <c r="VCV70" s="2"/>
      <c r="VCW70" s="2"/>
      <c r="VCX70" s="2"/>
      <c r="VCY70" s="2"/>
      <c r="VCZ70" s="2"/>
      <c r="VDA70" s="2"/>
      <c r="VDB70" s="2"/>
      <c r="VDC70" s="2"/>
      <c r="VDD70" s="2"/>
      <c r="VDE70" s="2"/>
      <c r="VDF70" s="2"/>
      <c r="VDG70" s="2"/>
      <c r="VDH70" s="2"/>
      <c r="VDI70" s="2"/>
      <c r="VDJ70" s="2"/>
      <c r="VDK70" s="2"/>
      <c r="VDL70" s="2"/>
      <c r="VDM70" s="2"/>
      <c r="VDN70" s="2"/>
      <c r="VDO70" s="2"/>
      <c r="VDP70" s="2"/>
      <c r="VDQ70" s="2"/>
      <c r="VDR70" s="2"/>
      <c r="VDS70" s="2"/>
      <c r="VDT70" s="2"/>
      <c r="VDU70" s="2"/>
      <c r="VDV70" s="2"/>
      <c r="VDW70" s="2"/>
      <c r="VDX70" s="2"/>
      <c r="VDY70" s="2"/>
      <c r="VDZ70" s="2"/>
      <c r="VEA70" s="2"/>
      <c r="VEB70" s="2"/>
      <c r="VEC70" s="2"/>
      <c r="VED70" s="2"/>
      <c r="VEE70" s="2"/>
      <c r="VEF70" s="2"/>
      <c r="VEG70" s="2"/>
      <c r="VEH70" s="2"/>
      <c r="VEI70" s="2"/>
      <c r="VEJ70" s="2"/>
      <c r="VEK70" s="2"/>
      <c r="VEL70" s="2"/>
      <c r="VEM70" s="2"/>
      <c r="VEN70" s="2"/>
      <c r="VEO70" s="2"/>
      <c r="VEP70" s="2"/>
      <c r="VEQ70" s="2"/>
      <c r="VER70" s="2"/>
      <c r="VES70" s="2"/>
      <c r="VET70" s="2"/>
      <c r="VEU70" s="2"/>
      <c r="VEV70" s="2"/>
      <c r="VEW70" s="2"/>
      <c r="VEX70" s="2"/>
      <c r="VEY70" s="2"/>
      <c r="VEZ70" s="2"/>
      <c r="VFA70" s="2"/>
      <c r="VFB70" s="2"/>
      <c r="VFC70" s="2"/>
      <c r="VFD70" s="2"/>
      <c r="VFE70" s="2"/>
      <c r="VFF70" s="2"/>
      <c r="VFG70" s="2"/>
      <c r="VFH70" s="2"/>
      <c r="VFI70" s="2"/>
      <c r="VFJ70" s="2"/>
      <c r="VFK70" s="2"/>
      <c r="VFL70" s="2"/>
      <c r="VFM70" s="2"/>
      <c r="VFN70" s="2"/>
      <c r="VFO70" s="2"/>
      <c r="VFP70" s="2"/>
      <c r="VFQ70" s="2"/>
      <c r="VFR70" s="2"/>
      <c r="VFS70" s="2"/>
      <c r="VFT70" s="2"/>
      <c r="VFU70" s="2"/>
      <c r="VFV70" s="2"/>
      <c r="VFW70" s="2"/>
      <c r="VFX70" s="2"/>
      <c r="VFY70" s="2"/>
      <c r="VFZ70" s="2"/>
      <c r="VGA70" s="2"/>
      <c r="VGB70" s="2"/>
      <c r="VGC70" s="2"/>
      <c r="VGD70" s="2"/>
      <c r="VGE70" s="2"/>
      <c r="VGF70" s="2"/>
      <c r="VGG70" s="2"/>
      <c r="VGH70" s="2"/>
      <c r="VGI70" s="2"/>
      <c r="VGJ70" s="2"/>
      <c r="VGK70" s="2"/>
      <c r="VGL70" s="2"/>
      <c r="VGM70" s="2"/>
      <c r="VGN70" s="2"/>
      <c r="VGO70" s="2"/>
      <c r="VGP70" s="2"/>
      <c r="VGQ70" s="2"/>
      <c r="VGR70" s="2"/>
      <c r="VGS70" s="2"/>
      <c r="VGT70" s="2"/>
      <c r="VGU70" s="2"/>
      <c r="VGV70" s="2"/>
      <c r="VGW70" s="2"/>
      <c r="VGX70" s="2"/>
      <c r="VGY70" s="2"/>
      <c r="VGZ70" s="2"/>
      <c r="VHA70" s="2"/>
      <c r="VHB70" s="2"/>
      <c r="VHC70" s="2"/>
      <c r="VHD70" s="2"/>
      <c r="VHE70" s="2"/>
      <c r="VHF70" s="2"/>
      <c r="VHG70" s="2"/>
      <c r="VHH70" s="2"/>
      <c r="VHI70" s="2"/>
      <c r="VHJ70" s="2"/>
      <c r="VHK70" s="2"/>
      <c r="VHL70" s="2"/>
      <c r="VHM70" s="2"/>
      <c r="VHN70" s="2"/>
      <c r="VHO70" s="2"/>
      <c r="VHP70" s="2"/>
      <c r="VHQ70" s="2"/>
      <c r="VHR70" s="2"/>
      <c r="VHS70" s="2"/>
      <c r="VHT70" s="2"/>
      <c r="VHU70" s="2"/>
      <c r="VHV70" s="2"/>
      <c r="VHW70" s="2"/>
      <c r="VHX70" s="2"/>
      <c r="VHY70" s="2"/>
      <c r="VHZ70" s="2"/>
      <c r="VIA70" s="2"/>
      <c r="VIB70" s="2"/>
      <c r="VIC70" s="2"/>
      <c r="VID70" s="2"/>
      <c r="VIE70" s="2"/>
      <c r="VIF70" s="2"/>
      <c r="VIG70" s="2"/>
      <c r="VIH70" s="2"/>
      <c r="VII70" s="2"/>
      <c r="VIJ70" s="2"/>
      <c r="VIK70" s="2"/>
      <c r="VIL70" s="2"/>
      <c r="VIM70" s="2"/>
      <c r="VIN70" s="2"/>
      <c r="VIO70" s="2"/>
      <c r="VIP70" s="2"/>
      <c r="VIQ70" s="2"/>
      <c r="VIR70" s="2"/>
      <c r="VIS70" s="2"/>
      <c r="VIT70" s="2"/>
      <c r="VIU70" s="2"/>
      <c r="VIV70" s="2"/>
      <c r="VIW70" s="2"/>
      <c r="VIX70" s="2"/>
      <c r="VIY70" s="2"/>
      <c r="VIZ70" s="2"/>
      <c r="VJA70" s="2"/>
      <c r="VJB70" s="2"/>
      <c r="VJC70" s="2"/>
      <c r="VJD70" s="2"/>
      <c r="VJE70" s="2"/>
      <c r="VJF70" s="2"/>
      <c r="VJG70" s="2"/>
      <c r="VJH70" s="2"/>
      <c r="VJI70" s="2"/>
      <c r="VJJ70" s="2"/>
      <c r="VJK70" s="2"/>
      <c r="VJL70" s="2"/>
      <c r="VJM70" s="2"/>
      <c r="VJN70" s="2"/>
      <c r="VJO70" s="2"/>
      <c r="VJP70" s="2"/>
      <c r="VJQ70" s="2"/>
      <c r="VJR70" s="2"/>
      <c r="VJS70" s="2"/>
      <c r="VJT70" s="2"/>
      <c r="VJU70" s="2"/>
      <c r="VJV70" s="2"/>
      <c r="VJW70" s="2"/>
      <c r="VJX70" s="2"/>
      <c r="VJY70" s="2"/>
      <c r="VJZ70" s="2"/>
      <c r="VKA70" s="2"/>
      <c r="VKB70" s="2"/>
      <c r="VKC70" s="2"/>
      <c r="VKD70" s="2"/>
      <c r="VKE70" s="2"/>
      <c r="VKF70" s="2"/>
      <c r="VKG70" s="2"/>
      <c r="VKH70" s="2"/>
      <c r="VKI70" s="2"/>
      <c r="VKJ70" s="2"/>
      <c r="VKK70" s="2"/>
      <c r="VKL70" s="2"/>
      <c r="VKM70" s="2"/>
      <c r="VKN70" s="2"/>
      <c r="VKO70" s="2"/>
      <c r="VKP70" s="2"/>
      <c r="VKQ70" s="2"/>
      <c r="VKR70" s="2"/>
      <c r="VKS70" s="2"/>
      <c r="VKT70" s="2"/>
      <c r="VKU70" s="2"/>
      <c r="VKV70" s="2"/>
      <c r="VKW70" s="2"/>
      <c r="VKX70" s="2"/>
      <c r="VKY70" s="2"/>
      <c r="VKZ70" s="2"/>
      <c r="VLA70" s="2"/>
      <c r="VLB70" s="2"/>
      <c r="VLC70" s="2"/>
      <c r="VLD70" s="2"/>
      <c r="VLE70" s="2"/>
      <c r="VLF70" s="2"/>
      <c r="VLG70" s="2"/>
      <c r="VLH70" s="2"/>
      <c r="VLI70" s="2"/>
      <c r="VLJ70" s="2"/>
      <c r="VLK70" s="2"/>
      <c r="VLL70" s="2"/>
      <c r="VLM70" s="2"/>
      <c r="VLN70" s="2"/>
      <c r="VLO70" s="2"/>
      <c r="VLP70" s="2"/>
      <c r="VLQ70" s="2"/>
      <c r="VLR70" s="2"/>
      <c r="VLS70" s="2"/>
      <c r="VLT70" s="2"/>
      <c r="VLU70" s="2"/>
      <c r="VLV70" s="2"/>
      <c r="VLW70" s="2"/>
      <c r="VLX70" s="2"/>
      <c r="VLY70" s="2"/>
      <c r="VLZ70" s="2"/>
      <c r="VMA70" s="2"/>
      <c r="VMB70" s="2"/>
      <c r="VMC70" s="2"/>
      <c r="VMD70" s="2"/>
      <c r="VME70" s="2"/>
      <c r="VMF70" s="2"/>
      <c r="VMG70" s="2"/>
      <c r="VMH70" s="2"/>
      <c r="VMI70" s="2"/>
      <c r="VMJ70" s="2"/>
      <c r="VMK70" s="2"/>
      <c r="VML70" s="2"/>
      <c r="VMM70" s="2"/>
      <c r="VMN70" s="2"/>
      <c r="VMO70" s="2"/>
      <c r="VMP70" s="2"/>
      <c r="VMQ70" s="2"/>
      <c r="VMR70" s="2"/>
      <c r="VMS70" s="2"/>
      <c r="VMT70" s="2"/>
      <c r="VMU70" s="2"/>
      <c r="VMV70" s="2"/>
      <c r="VMW70" s="2"/>
      <c r="VMX70" s="2"/>
      <c r="VMY70" s="2"/>
      <c r="VMZ70" s="2"/>
      <c r="VNA70" s="2"/>
      <c r="VNB70" s="2"/>
      <c r="VNC70" s="2"/>
      <c r="VND70" s="2"/>
      <c r="VNE70" s="2"/>
      <c r="VNF70" s="2"/>
      <c r="VNG70" s="2"/>
      <c r="VNH70" s="2"/>
      <c r="VNI70" s="2"/>
      <c r="VNJ70" s="2"/>
      <c r="VNK70" s="2"/>
      <c r="VNL70" s="2"/>
      <c r="VNM70" s="2"/>
      <c r="VNN70" s="2"/>
      <c r="VNO70" s="2"/>
      <c r="VNP70" s="2"/>
      <c r="VNQ70" s="2"/>
      <c r="VNR70" s="2"/>
      <c r="VNS70" s="2"/>
      <c r="VNT70" s="2"/>
      <c r="VNU70" s="2"/>
      <c r="VNV70" s="2"/>
      <c r="VNW70" s="2"/>
      <c r="VNX70" s="2"/>
      <c r="VNY70" s="2"/>
      <c r="VNZ70" s="2"/>
      <c r="VOA70" s="2"/>
      <c r="VOB70" s="2"/>
      <c r="VOC70" s="2"/>
      <c r="VOD70" s="2"/>
      <c r="VOE70" s="2"/>
      <c r="VOF70" s="2"/>
      <c r="VOG70" s="2"/>
      <c r="VOH70" s="2"/>
      <c r="VOI70" s="2"/>
      <c r="VOJ70" s="2"/>
      <c r="VOK70" s="2"/>
      <c r="VOL70" s="2"/>
      <c r="VOM70" s="2"/>
      <c r="VON70" s="2"/>
      <c r="VOO70" s="2"/>
      <c r="VOP70" s="2"/>
      <c r="VOQ70" s="2"/>
      <c r="VOR70" s="2"/>
      <c r="VOS70" s="2"/>
      <c r="VOT70" s="2"/>
      <c r="VOU70" s="2"/>
      <c r="VOV70" s="2"/>
      <c r="VOW70" s="2"/>
      <c r="VOX70" s="2"/>
      <c r="VOY70" s="2"/>
      <c r="VOZ70" s="2"/>
      <c r="VPA70" s="2"/>
      <c r="VPB70" s="2"/>
      <c r="VPC70" s="2"/>
      <c r="VPD70" s="2"/>
      <c r="VPE70" s="2"/>
      <c r="VPF70" s="2"/>
      <c r="VPG70" s="2"/>
      <c r="VPH70" s="2"/>
      <c r="VPI70" s="2"/>
      <c r="VPJ70" s="2"/>
      <c r="VPK70" s="2"/>
      <c r="VPL70" s="2"/>
      <c r="VPM70" s="2"/>
      <c r="VPN70" s="2"/>
      <c r="VPO70" s="2"/>
      <c r="VPP70" s="2"/>
      <c r="VPQ70" s="2"/>
      <c r="VPR70" s="2"/>
      <c r="VPS70" s="2"/>
      <c r="VPT70" s="2"/>
      <c r="VPU70" s="2"/>
      <c r="VPV70" s="2"/>
      <c r="VPW70" s="2"/>
      <c r="VPX70" s="2"/>
      <c r="VPY70" s="2"/>
      <c r="VPZ70" s="2"/>
      <c r="VQA70" s="2"/>
      <c r="VQB70" s="2"/>
      <c r="VQC70" s="2"/>
      <c r="VQD70" s="2"/>
      <c r="VQE70" s="2"/>
      <c r="VQF70" s="2"/>
      <c r="VQG70" s="2"/>
      <c r="VQH70" s="2"/>
      <c r="VQI70" s="2"/>
      <c r="VQJ70" s="2"/>
      <c r="VQK70" s="2"/>
      <c r="VQL70" s="2"/>
      <c r="VQM70" s="2"/>
      <c r="VQN70" s="2"/>
      <c r="VQO70" s="2"/>
      <c r="VQP70" s="2"/>
      <c r="VQQ70" s="2"/>
      <c r="VQR70" s="2"/>
      <c r="VQS70" s="2"/>
      <c r="VQT70" s="2"/>
      <c r="VQU70" s="2"/>
      <c r="VQV70" s="2"/>
      <c r="VQW70" s="2"/>
      <c r="VQX70" s="2"/>
      <c r="VQY70" s="2"/>
      <c r="VQZ70" s="2"/>
      <c r="VRA70" s="2"/>
      <c r="VRB70" s="2"/>
      <c r="VRC70" s="2"/>
      <c r="VRD70" s="2"/>
      <c r="VRE70" s="2"/>
      <c r="VRF70" s="2"/>
      <c r="VRG70" s="2"/>
      <c r="VRH70" s="2"/>
      <c r="VRI70" s="2"/>
      <c r="VRJ70" s="2"/>
      <c r="VRK70" s="2"/>
      <c r="VRL70" s="2"/>
      <c r="VRM70" s="2"/>
      <c r="VRN70" s="2"/>
      <c r="VRO70" s="2"/>
      <c r="VRP70" s="2"/>
      <c r="VRQ70" s="2"/>
      <c r="VRR70" s="2"/>
      <c r="VRS70" s="2"/>
      <c r="VRT70" s="2"/>
      <c r="VRU70" s="2"/>
      <c r="VRV70" s="2"/>
      <c r="VRW70" s="2"/>
      <c r="VRX70" s="2"/>
      <c r="VRY70" s="2"/>
      <c r="VRZ70" s="2"/>
      <c r="VSA70" s="2"/>
      <c r="VSB70" s="2"/>
      <c r="VSC70" s="2"/>
      <c r="VSD70" s="2"/>
      <c r="VSE70" s="2"/>
      <c r="VSF70" s="2"/>
      <c r="VSG70" s="2"/>
      <c r="VSH70" s="2"/>
      <c r="VSI70" s="2"/>
      <c r="VSJ70" s="2"/>
      <c r="VSK70" s="2"/>
      <c r="VSL70" s="2"/>
      <c r="VSM70" s="2"/>
      <c r="VSN70" s="2"/>
      <c r="VSO70" s="2"/>
      <c r="VSP70" s="2"/>
      <c r="VSQ70" s="2"/>
      <c r="VSR70" s="2"/>
      <c r="VSS70" s="2"/>
      <c r="VST70" s="2"/>
      <c r="VSU70" s="2"/>
      <c r="VSV70" s="2"/>
      <c r="VSW70" s="2"/>
      <c r="VSX70" s="2"/>
      <c r="VSY70" s="2"/>
      <c r="VSZ70" s="2"/>
      <c r="VTA70" s="2"/>
      <c r="VTB70" s="2"/>
      <c r="VTC70" s="2"/>
      <c r="VTD70" s="2"/>
      <c r="VTE70" s="2"/>
      <c r="VTF70" s="2"/>
      <c r="VTG70" s="2"/>
      <c r="VTH70" s="2"/>
      <c r="VTI70" s="2"/>
      <c r="VTJ70" s="2"/>
      <c r="VTK70" s="2"/>
      <c r="VTL70" s="2"/>
      <c r="VTM70" s="2"/>
      <c r="VTN70" s="2"/>
      <c r="VTO70" s="2"/>
      <c r="VTP70" s="2"/>
      <c r="VTQ70" s="2"/>
      <c r="VTR70" s="2"/>
      <c r="VTS70" s="2"/>
      <c r="VTT70" s="2"/>
      <c r="VTU70" s="2"/>
      <c r="VTV70" s="2"/>
      <c r="VTW70" s="2"/>
      <c r="VTX70" s="2"/>
      <c r="VTY70" s="2"/>
      <c r="VTZ70" s="2"/>
      <c r="VUA70" s="2"/>
      <c r="VUB70" s="2"/>
      <c r="VUC70" s="2"/>
      <c r="VUD70" s="2"/>
      <c r="VUE70" s="2"/>
      <c r="VUF70" s="2"/>
      <c r="VUG70" s="2"/>
      <c r="VUH70" s="2"/>
      <c r="VUI70" s="2"/>
      <c r="VUJ70" s="2"/>
      <c r="VUK70" s="2"/>
      <c r="VUL70" s="2"/>
      <c r="VUM70" s="2"/>
      <c r="VUN70" s="2"/>
      <c r="VUO70" s="2"/>
      <c r="VUP70" s="2"/>
      <c r="VUQ70" s="2"/>
      <c r="VUR70" s="2"/>
      <c r="VUS70" s="2"/>
      <c r="VUT70" s="2"/>
      <c r="VUU70" s="2"/>
      <c r="VUV70" s="2"/>
      <c r="VUW70" s="2"/>
      <c r="VUX70" s="2"/>
      <c r="VUY70" s="2"/>
      <c r="VUZ70" s="2"/>
      <c r="VVA70" s="2"/>
      <c r="VVB70" s="2"/>
      <c r="VVC70" s="2"/>
      <c r="VVD70" s="2"/>
      <c r="VVE70" s="2"/>
      <c r="VVF70" s="2"/>
      <c r="VVG70" s="2"/>
      <c r="VVH70" s="2"/>
      <c r="VVI70" s="2"/>
      <c r="VVJ70" s="2"/>
      <c r="VVK70" s="2"/>
      <c r="VVL70" s="2"/>
      <c r="VVM70" s="2"/>
      <c r="VVN70" s="2"/>
      <c r="VVO70" s="2"/>
      <c r="VVP70" s="2"/>
      <c r="VVQ70" s="2"/>
      <c r="VVR70" s="2"/>
      <c r="VVS70" s="2"/>
      <c r="VVT70" s="2"/>
      <c r="VVU70" s="2"/>
      <c r="VVV70" s="2"/>
      <c r="VVW70" s="2"/>
      <c r="VVX70" s="2"/>
      <c r="VVY70" s="2"/>
      <c r="VVZ70" s="2"/>
      <c r="VWA70" s="2"/>
      <c r="VWB70" s="2"/>
      <c r="VWC70" s="2"/>
      <c r="VWD70" s="2"/>
      <c r="VWE70" s="2"/>
      <c r="VWF70" s="2"/>
      <c r="VWG70" s="2"/>
      <c r="VWH70" s="2"/>
      <c r="VWI70" s="2"/>
      <c r="VWJ70" s="2"/>
      <c r="VWK70" s="2"/>
      <c r="VWL70" s="2"/>
      <c r="VWM70" s="2"/>
      <c r="VWN70" s="2"/>
      <c r="VWO70" s="2"/>
      <c r="VWP70" s="2"/>
      <c r="VWQ70" s="2"/>
      <c r="VWR70" s="2"/>
      <c r="VWS70" s="2"/>
      <c r="VWT70" s="2"/>
      <c r="VWU70" s="2"/>
      <c r="VWV70" s="2"/>
      <c r="VWW70" s="2"/>
      <c r="VWX70" s="2"/>
      <c r="VWY70" s="2"/>
      <c r="VWZ70" s="2"/>
      <c r="VXA70" s="2"/>
      <c r="VXB70" s="2"/>
      <c r="VXC70" s="2"/>
      <c r="VXD70" s="2"/>
      <c r="VXE70" s="2"/>
      <c r="VXF70" s="2"/>
      <c r="VXG70" s="2"/>
      <c r="VXH70" s="2"/>
      <c r="VXI70" s="2"/>
      <c r="VXJ70" s="2"/>
      <c r="VXK70" s="2"/>
      <c r="VXL70" s="2"/>
      <c r="VXM70" s="2"/>
      <c r="VXN70" s="2"/>
      <c r="VXO70" s="2"/>
      <c r="VXP70" s="2"/>
      <c r="VXQ70" s="2"/>
      <c r="VXR70" s="2"/>
      <c r="VXS70" s="2"/>
      <c r="VXT70" s="2"/>
      <c r="VXU70" s="2"/>
      <c r="VXV70" s="2"/>
      <c r="VXW70" s="2"/>
      <c r="VXX70" s="2"/>
      <c r="VXY70" s="2"/>
      <c r="VXZ70" s="2"/>
      <c r="VYA70" s="2"/>
      <c r="VYB70" s="2"/>
      <c r="VYC70" s="2"/>
      <c r="VYD70" s="2"/>
      <c r="VYE70" s="2"/>
      <c r="VYF70" s="2"/>
      <c r="VYG70" s="2"/>
      <c r="VYH70" s="2"/>
      <c r="VYI70" s="2"/>
      <c r="VYJ70" s="2"/>
      <c r="VYK70" s="2"/>
      <c r="VYL70" s="2"/>
      <c r="VYM70" s="2"/>
      <c r="VYN70" s="2"/>
      <c r="VYO70" s="2"/>
      <c r="VYP70" s="2"/>
      <c r="VYQ70" s="2"/>
      <c r="VYR70" s="2"/>
      <c r="VYS70" s="2"/>
      <c r="VYT70" s="2"/>
      <c r="VYU70" s="2"/>
      <c r="VYV70" s="2"/>
      <c r="VYW70" s="2"/>
      <c r="VYX70" s="2"/>
      <c r="VYY70" s="2"/>
      <c r="VYZ70" s="2"/>
      <c r="VZA70" s="2"/>
      <c r="VZB70" s="2"/>
      <c r="VZC70" s="2"/>
      <c r="VZD70" s="2"/>
      <c r="VZE70" s="2"/>
      <c r="VZF70" s="2"/>
      <c r="VZG70" s="2"/>
      <c r="VZH70" s="2"/>
      <c r="VZI70" s="2"/>
      <c r="VZJ70" s="2"/>
      <c r="VZK70" s="2"/>
      <c r="VZL70" s="2"/>
      <c r="VZM70" s="2"/>
      <c r="VZN70" s="2"/>
      <c r="VZO70" s="2"/>
      <c r="VZP70" s="2"/>
      <c r="VZQ70" s="2"/>
      <c r="VZR70" s="2"/>
      <c r="VZS70" s="2"/>
      <c r="VZT70" s="2"/>
      <c r="VZU70" s="2"/>
      <c r="VZV70" s="2"/>
      <c r="VZW70" s="2"/>
      <c r="VZX70" s="2"/>
      <c r="VZY70" s="2"/>
      <c r="VZZ70" s="2"/>
      <c r="WAA70" s="2"/>
      <c r="WAB70" s="2"/>
      <c r="WAC70" s="2"/>
      <c r="WAD70" s="2"/>
      <c r="WAE70" s="2"/>
      <c r="WAF70" s="2"/>
      <c r="WAG70" s="2"/>
      <c r="WAH70" s="2"/>
      <c r="WAI70" s="2"/>
      <c r="WAJ70" s="2"/>
      <c r="WAK70" s="2"/>
      <c r="WAL70" s="2"/>
      <c r="WAM70" s="2"/>
      <c r="WAN70" s="2"/>
      <c r="WAO70" s="2"/>
      <c r="WAP70" s="2"/>
      <c r="WAQ70" s="2"/>
      <c r="WAR70" s="2"/>
      <c r="WAS70" s="2"/>
      <c r="WAT70" s="2"/>
      <c r="WAU70" s="2"/>
      <c r="WAV70" s="2"/>
      <c r="WAW70" s="2"/>
      <c r="WAX70" s="2"/>
      <c r="WAY70" s="2"/>
      <c r="WAZ70" s="2"/>
      <c r="WBA70" s="2"/>
      <c r="WBB70" s="2"/>
      <c r="WBC70" s="2"/>
      <c r="WBD70" s="2"/>
      <c r="WBE70" s="2"/>
      <c r="WBF70" s="2"/>
      <c r="WBG70" s="2"/>
      <c r="WBH70" s="2"/>
      <c r="WBI70" s="2"/>
      <c r="WBJ70" s="2"/>
      <c r="WBK70" s="2"/>
      <c r="WBL70" s="2"/>
      <c r="WBM70" s="2"/>
      <c r="WBN70" s="2"/>
      <c r="WBO70" s="2"/>
      <c r="WBP70" s="2"/>
      <c r="WBQ70" s="2"/>
      <c r="WBR70" s="2"/>
      <c r="WBS70" s="2"/>
      <c r="WBT70" s="2"/>
      <c r="WBU70" s="2"/>
      <c r="WBV70" s="2"/>
      <c r="WBW70" s="2"/>
      <c r="WBX70" s="2"/>
      <c r="WBY70" s="2"/>
      <c r="WBZ70" s="2"/>
      <c r="WCA70" s="2"/>
      <c r="WCB70" s="2"/>
      <c r="WCC70" s="2"/>
      <c r="WCD70" s="2"/>
      <c r="WCE70" s="2"/>
      <c r="WCF70" s="2"/>
      <c r="WCG70" s="2"/>
      <c r="WCH70" s="2"/>
      <c r="WCI70" s="2"/>
      <c r="WCJ70" s="2"/>
      <c r="WCK70" s="2"/>
      <c r="WCL70" s="2"/>
      <c r="WCM70" s="2"/>
      <c r="WCN70" s="2"/>
      <c r="WCO70" s="2"/>
      <c r="WCP70" s="2"/>
      <c r="WCQ70" s="2"/>
      <c r="WCR70" s="2"/>
      <c r="WCS70" s="2"/>
      <c r="WCT70" s="2"/>
      <c r="WCU70" s="2"/>
      <c r="WCV70" s="2"/>
      <c r="WCW70" s="2"/>
      <c r="WCX70" s="2"/>
      <c r="WCY70" s="2"/>
      <c r="WCZ70" s="2"/>
      <c r="WDA70" s="2"/>
      <c r="WDB70" s="2"/>
      <c r="WDC70" s="2"/>
      <c r="WDD70" s="2"/>
      <c r="WDE70" s="2"/>
      <c r="WDF70" s="2"/>
      <c r="WDG70" s="2"/>
      <c r="WDH70" s="2"/>
      <c r="WDI70" s="2"/>
      <c r="WDJ70" s="2"/>
      <c r="WDK70" s="2"/>
      <c r="WDL70" s="2"/>
      <c r="WDM70" s="2"/>
      <c r="WDN70" s="2"/>
      <c r="WDO70" s="2"/>
      <c r="WDP70" s="2"/>
      <c r="WDQ70" s="2"/>
      <c r="WDR70" s="2"/>
      <c r="WDS70" s="2"/>
      <c r="WDT70" s="2"/>
      <c r="WDU70" s="2"/>
      <c r="WDV70" s="2"/>
      <c r="WDW70" s="2"/>
      <c r="WDX70" s="2"/>
      <c r="WDY70" s="2"/>
      <c r="WDZ70" s="2"/>
      <c r="WEA70" s="2"/>
      <c r="WEB70" s="2"/>
      <c r="WEC70" s="2"/>
      <c r="WED70" s="2"/>
      <c r="WEE70" s="2"/>
      <c r="WEF70" s="2"/>
      <c r="WEG70" s="2"/>
      <c r="WEH70" s="2"/>
      <c r="WEI70" s="2"/>
      <c r="WEJ70" s="2"/>
      <c r="WEK70" s="2"/>
      <c r="WEL70" s="2"/>
      <c r="WEM70" s="2"/>
      <c r="WEN70" s="2"/>
      <c r="WEO70" s="2"/>
      <c r="WEP70" s="2"/>
      <c r="WEQ70" s="2"/>
      <c r="WER70" s="2"/>
      <c r="WES70" s="2"/>
      <c r="WET70" s="2"/>
      <c r="WEU70" s="2"/>
      <c r="WEV70" s="2"/>
      <c r="WEW70" s="2"/>
      <c r="WEX70" s="2"/>
      <c r="WEY70" s="2"/>
      <c r="WEZ70" s="2"/>
      <c r="WFA70" s="2"/>
      <c r="WFB70" s="2"/>
      <c r="WFC70" s="2"/>
      <c r="WFD70" s="2"/>
      <c r="WFE70" s="2"/>
      <c r="WFF70" s="2"/>
      <c r="WFG70" s="2"/>
      <c r="WFH70" s="2"/>
      <c r="WFI70" s="2"/>
      <c r="WFJ70" s="2"/>
      <c r="WFK70" s="2"/>
      <c r="WFL70" s="2"/>
      <c r="WFM70" s="2"/>
      <c r="WFN70" s="2"/>
      <c r="WFO70" s="2"/>
      <c r="WFP70" s="2"/>
      <c r="WFQ70" s="2"/>
      <c r="WFR70" s="2"/>
      <c r="WFS70" s="2"/>
      <c r="WFT70" s="2"/>
      <c r="WFU70" s="2"/>
      <c r="WFV70" s="2"/>
      <c r="WFW70" s="2"/>
      <c r="WFX70" s="2"/>
      <c r="WFY70" s="2"/>
      <c r="WFZ70" s="2"/>
      <c r="WGA70" s="2"/>
      <c r="WGB70" s="2"/>
      <c r="WGC70" s="2"/>
      <c r="WGD70" s="2"/>
      <c r="WGE70" s="2"/>
      <c r="WGF70" s="2"/>
      <c r="WGG70" s="2"/>
      <c r="WGH70" s="2"/>
      <c r="WGI70" s="2"/>
      <c r="WGJ70" s="2"/>
      <c r="WGK70" s="2"/>
      <c r="WGL70" s="2"/>
      <c r="WGM70" s="2"/>
      <c r="WGN70" s="2"/>
      <c r="WGO70" s="2"/>
      <c r="WGP70" s="2"/>
      <c r="WGQ70" s="2"/>
      <c r="WGR70" s="2"/>
      <c r="WGS70" s="2"/>
      <c r="WGT70" s="2"/>
      <c r="WGU70" s="2"/>
      <c r="WGV70" s="2"/>
      <c r="WGW70" s="2"/>
      <c r="WGX70" s="2"/>
      <c r="WGY70" s="2"/>
      <c r="WGZ70" s="2"/>
      <c r="WHA70" s="2"/>
      <c r="WHB70" s="2"/>
      <c r="WHC70" s="2"/>
      <c r="WHD70" s="2"/>
      <c r="WHE70" s="2"/>
      <c r="WHF70" s="2"/>
      <c r="WHG70" s="2"/>
      <c r="WHH70" s="2"/>
      <c r="WHI70" s="2"/>
      <c r="WHJ70" s="2"/>
      <c r="WHK70" s="2"/>
      <c r="WHL70" s="2"/>
      <c r="WHM70" s="2"/>
      <c r="WHN70" s="2"/>
      <c r="WHO70" s="2"/>
      <c r="WHP70" s="2"/>
      <c r="WHQ70" s="2"/>
      <c r="WHR70" s="2"/>
      <c r="WHS70" s="2"/>
      <c r="WHT70" s="2"/>
      <c r="WHU70" s="2"/>
      <c r="WHV70" s="2"/>
      <c r="WHW70" s="2"/>
      <c r="WHX70" s="2"/>
      <c r="WHY70" s="2"/>
      <c r="WHZ70" s="2"/>
      <c r="WIA70" s="2"/>
      <c r="WIB70" s="2"/>
      <c r="WIC70" s="2"/>
      <c r="WID70" s="2"/>
      <c r="WIE70" s="2"/>
      <c r="WIF70" s="2"/>
      <c r="WIG70" s="2"/>
      <c r="WIH70" s="2"/>
      <c r="WII70" s="2"/>
      <c r="WIJ70" s="2"/>
      <c r="WIK70" s="2"/>
      <c r="WIL70" s="2"/>
      <c r="WIM70" s="2"/>
      <c r="WIN70" s="2"/>
      <c r="WIO70" s="2"/>
      <c r="WIP70" s="2"/>
      <c r="WIQ70" s="2"/>
      <c r="WIR70" s="2"/>
      <c r="WIS70" s="2"/>
      <c r="WIT70" s="2"/>
      <c r="WIU70" s="2"/>
      <c r="WIV70" s="2"/>
      <c r="WIW70" s="2"/>
      <c r="WIX70" s="2"/>
      <c r="WIY70" s="2"/>
      <c r="WIZ70" s="2"/>
      <c r="WJA70" s="2"/>
      <c r="WJB70" s="2"/>
      <c r="WJC70" s="2"/>
      <c r="WJD70" s="2"/>
      <c r="WJE70" s="2"/>
      <c r="WJF70" s="2"/>
      <c r="WJG70" s="2"/>
      <c r="WJH70" s="2"/>
      <c r="WJI70" s="2"/>
      <c r="WJJ70" s="2"/>
      <c r="WJK70" s="2"/>
      <c r="WJL70" s="2"/>
      <c r="WJM70" s="2"/>
      <c r="WJN70" s="2"/>
      <c r="WJO70" s="2"/>
      <c r="WJP70" s="2"/>
      <c r="WJQ70" s="2"/>
      <c r="WJR70" s="2"/>
      <c r="WJS70" s="2"/>
      <c r="WJT70" s="2"/>
      <c r="WJU70" s="2"/>
      <c r="WJV70" s="2"/>
      <c r="WJW70" s="2"/>
      <c r="WJX70" s="2"/>
      <c r="WJY70" s="2"/>
      <c r="WJZ70" s="2"/>
      <c r="WKA70" s="2"/>
      <c r="WKB70" s="2"/>
      <c r="WKC70" s="2"/>
      <c r="WKD70" s="2"/>
      <c r="WKE70" s="2"/>
      <c r="WKF70" s="2"/>
      <c r="WKG70" s="2"/>
      <c r="WKH70" s="2"/>
      <c r="WKI70" s="2"/>
      <c r="WKJ70" s="2"/>
      <c r="WKK70" s="2"/>
      <c r="WKL70" s="2"/>
      <c r="WKM70" s="2"/>
      <c r="WKN70" s="2"/>
      <c r="WKO70" s="2"/>
      <c r="WKP70" s="2"/>
      <c r="WKQ70" s="2"/>
      <c r="WKR70" s="2"/>
      <c r="WKS70" s="2"/>
      <c r="WKT70" s="2"/>
      <c r="WKU70" s="2"/>
      <c r="WKV70" s="2"/>
      <c r="WKW70" s="2"/>
      <c r="WKX70" s="2"/>
      <c r="WKY70" s="2"/>
      <c r="WKZ70" s="2"/>
      <c r="WLA70" s="2"/>
      <c r="WLB70" s="2"/>
      <c r="WLC70" s="2"/>
      <c r="WLD70" s="2"/>
      <c r="WLE70" s="2"/>
      <c r="WLF70" s="2"/>
      <c r="WLG70" s="2"/>
      <c r="WLH70" s="2"/>
      <c r="WLI70" s="2"/>
      <c r="WLJ70" s="2"/>
      <c r="WLK70" s="2"/>
      <c r="WLL70" s="2"/>
      <c r="WLM70" s="2"/>
      <c r="WLN70" s="2"/>
      <c r="WLO70" s="2"/>
      <c r="WLP70" s="2"/>
      <c r="WLQ70" s="2"/>
      <c r="WLR70" s="2"/>
      <c r="WLS70" s="2"/>
      <c r="WLT70" s="2"/>
      <c r="WLU70" s="2"/>
      <c r="WLV70" s="2"/>
      <c r="WLW70" s="2"/>
      <c r="WLX70" s="2"/>
      <c r="WLY70" s="2"/>
      <c r="WLZ70" s="2"/>
      <c r="WMA70" s="2"/>
      <c r="WMB70" s="2"/>
      <c r="WMC70" s="2"/>
      <c r="WMD70" s="2"/>
      <c r="WME70" s="2"/>
      <c r="WMF70" s="2"/>
      <c r="WMG70" s="2"/>
      <c r="WMH70" s="2"/>
      <c r="WMI70" s="2"/>
      <c r="WMJ70" s="2"/>
      <c r="WMK70" s="2"/>
      <c r="WML70" s="2"/>
      <c r="WMM70" s="2"/>
      <c r="WMN70" s="2"/>
      <c r="WMO70" s="2"/>
      <c r="WMP70" s="2"/>
      <c r="WMQ70" s="2"/>
      <c r="WMR70" s="2"/>
      <c r="WMS70" s="2"/>
      <c r="WMT70" s="2"/>
      <c r="WMU70" s="2"/>
      <c r="WMV70" s="2"/>
      <c r="WMW70" s="2"/>
      <c r="WMX70" s="2"/>
      <c r="WMY70" s="2"/>
      <c r="WMZ70" s="2"/>
      <c r="WNA70" s="2"/>
      <c r="WNB70" s="2"/>
      <c r="WNC70" s="2"/>
      <c r="WND70" s="2"/>
      <c r="WNE70" s="2"/>
      <c r="WNF70" s="2"/>
      <c r="WNG70" s="2"/>
      <c r="WNH70" s="2"/>
      <c r="WNI70" s="2"/>
      <c r="WNJ70" s="2"/>
      <c r="WNK70" s="2"/>
      <c r="WNL70" s="2"/>
      <c r="WNM70" s="2"/>
      <c r="WNN70" s="2"/>
      <c r="WNO70" s="2"/>
      <c r="WNP70" s="2"/>
      <c r="WNQ70" s="2"/>
      <c r="WNR70" s="2"/>
      <c r="WNS70" s="2"/>
      <c r="WNT70" s="2"/>
      <c r="WNU70" s="2"/>
      <c r="WNV70" s="2"/>
      <c r="WNW70" s="2"/>
      <c r="WNX70" s="2"/>
      <c r="WNY70" s="2"/>
      <c r="WNZ70" s="2"/>
      <c r="WOA70" s="2"/>
      <c r="WOB70" s="2"/>
      <c r="WOC70" s="2"/>
      <c r="WOD70" s="2"/>
      <c r="WOE70" s="2"/>
      <c r="WOF70" s="2"/>
      <c r="WOG70" s="2"/>
      <c r="WOH70" s="2"/>
      <c r="WOI70" s="2"/>
      <c r="WOJ70" s="2"/>
      <c r="WOK70" s="2"/>
      <c r="WOL70" s="2"/>
      <c r="WOM70" s="2"/>
      <c r="WON70" s="2"/>
      <c r="WOO70" s="2"/>
      <c r="WOP70" s="2"/>
      <c r="WOQ70" s="2"/>
      <c r="WOR70" s="2"/>
      <c r="WOS70" s="2"/>
      <c r="WOT70" s="2"/>
      <c r="WOU70" s="2"/>
      <c r="WOV70" s="2"/>
      <c r="WOW70" s="2"/>
      <c r="WOX70" s="2"/>
      <c r="WOY70" s="2"/>
      <c r="WOZ70" s="2"/>
      <c r="WPA70" s="2"/>
      <c r="WPB70" s="2"/>
      <c r="WPC70" s="2"/>
      <c r="WPD70" s="2"/>
      <c r="WPE70" s="2"/>
      <c r="WPF70" s="2"/>
      <c r="WPG70" s="2"/>
      <c r="WPH70" s="2"/>
      <c r="WPI70" s="2"/>
      <c r="WPJ70" s="2"/>
      <c r="WPK70" s="2"/>
      <c r="WPL70" s="2"/>
      <c r="WPM70" s="2"/>
      <c r="WPN70" s="2"/>
      <c r="WPO70" s="2"/>
      <c r="WPP70" s="2"/>
      <c r="WPQ70" s="2"/>
      <c r="WPR70" s="2"/>
      <c r="WPS70" s="2"/>
      <c r="WPT70" s="2"/>
      <c r="WPU70" s="2"/>
      <c r="WPV70" s="2"/>
      <c r="WPW70" s="2"/>
      <c r="WPX70" s="2"/>
      <c r="WPY70" s="2"/>
      <c r="WPZ70" s="2"/>
      <c r="WQA70" s="2"/>
      <c r="WQB70" s="2"/>
      <c r="WQC70" s="2"/>
      <c r="WQD70" s="2"/>
      <c r="WQE70" s="2"/>
      <c r="WQF70" s="2"/>
      <c r="WQG70" s="2"/>
      <c r="WQH70" s="2"/>
      <c r="WQI70" s="2"/>
      <c r="WQJ70" s="2"/>
      <c r="WQK70" s="2"/>
      <c r="WQL70" s="2"/>
      <c r="WQM70" s="2"/>
      <c r="WQN70" s="2"/>
      <c r="WQO70" s="2"/>
      <c r="WQP70" s="2"/>
      <c r="WQQ70" s="2"/>
      <c r="WQR70" s="2"/>
      <c r="WQS70" s="2"/>
      <c r="WQT70" s="2"/>
      <c r="WQU70" s="2"/>
      <c r="WQV70" s="2"/>
      <c r="WQW70" s="2"/>
      <c r="WQX70" s="2"/>
      <c r="WQY70" s="2"/>
      <c r="WQZ70" s="2"/>
      <c r="WRA70" s="2"/>
      <c r="WRB70" s="2"/>
      <c r="WRC70" s="2"/>
      <c r="WRD70" s="2"/>
      <c r="WRE70" s="2"/>
      <c r="WRF70" s="2"/>
      <c r="WRG70" s="2"/>
      <c r="WRH70" s="2"/>
      <c r="WRI70" s="2"/>
      <c r="WRJ70" s="2"/>
      <c r="WRK70" s="2"/>
      <c r="WRL70" s="2"/>
      <c r="WRM70" s="2"/>
      <c r="WRN70" s="2"/>
      <c r="WRO70" s="2"/>
      <c r="WRP70" s="2"/>
      <c r="WRQ70" s="2"/>
      <c r="WRR70" s="2"/>
      <c r="WRS70" s="2"/>
      <c r="WRT70" s="2"/>
      <c r="WRU70" s="2"/>
      <c r="WRV70" s="2"/>
      <c r="WRW70" s="2"/>
      <c r="WRX70" s="2"/>
      <c r="WRY70" s="2"/>
      <c r="WRZ70" s="2"/>
      <c r="WSA70" s="2"/>
      <c r="WSB70" s="2"/>
      <c r="WSC70" s="2"/>
      <c r="WSD70" s="2"/>
      <c r="WSE70" s="2"/>
      <c r="WSF70" s="2"/>
      <c r="WSG70" s="2"/>
      <c r="WSH70" s="2"/>
      <c r="WSI70" s="2"/>
      <c r="WSJ70" s="2"/>
      <c r="WSK70" s="2"/>
      <c r="WSL70" s="2"/>
      <c r="WSM70" s="2"/>
      <c r="WSN70" s="2"/>
      <c r="WSO70" s="2"/>
      <c r="WSP70" s="2"/>
      <c r="WSQ70" s="2"/>
      <c r="WSR70" s="2"/>
      <c r="WSS70" s="2"/>
      <c r="WST70" s="2"/>
      <c r="WSU70" s="2"/>
      <c r="WSV70" s="2"/>
      <c r="WSW70" s="2"/>
      <c r="WSX70" s="2"/>
      <c r="WSY70" s="2"/>
      <c r="WSZ70" s="2"/>
      <c r="WTA70" s="2"/>
      <c r="WTB70" s="2"/>
      <c r="WTC70" s="2"/>
      <c r="WTD70" s="2"/>
      <c r="WTE70" s="2"/>
      <c r="WTF70" s="2"/>
      <c r="WTG70" s="2"/>
      <c r="WTH70" s="2"/>
      <c r="WTI70" s="2"/>
      <c r="WTJ70" s="2"/>
      <c r="WTK70" s="2"/>
      <c r="WTL70" s="2"/>
      <c r="WTM70" s="2"/>
      <c r="WTN70" s="2"/>
      <c r="WTO70" s="2"/>
      <c r="WTP70" s="2"/>
      <c r="WTQ70" s="2"/>
      <c r="WTR70" s="2"/>
      <c r="WTS70" s="2"/>
      <c r="WTT70" s="2"/>
      <c r="WTU70" s="2"/>
      <c r="WTV70" s="2"/>
      <c r="WTW70" s="2"/>
      <c r="WTX70" s="2"/>
      <c r="WTY70" s="2"/>
      <c r="WTZ70" s="2"/>
      <c r="WUA70" s="2"/>
      <c r="WUB70" s="2"/>
      <c r="WUC70" s="2"/>
      <c r="WUD70" s="2"/>
      <c r="WUE70" s="2"/>
      <c r="WUF70" s="2"/>
      <c r="WUG70" s="2"/>
      <c r="WUH70" s="2"/>
      <c r="WUI70" s="2"/>
      <c r="WUJ70" s="2"/>
      <c r="WUK70" s="2"/>
      <c r="WUL70" s="2"/>
      <c r="WUM70" s="2"/>
      <c r="WUN70" s="2"/>
      <c r="WUO70" s="2"/>
      <c r="WUP70" s="2"/>
      <c r="WUQ70" s="2"/>
      <c r="WUR70" s="2"/>
      <c r="WUS70" s="2"/>
      <c r="WUT70" s="2"/>
      <c r="WUU70" s="2"/>
      <c r="WUV70" s="2"/>
      <c r="WUW70" s="2"/>
      <c r="WUX70" s="2"/>
      <c r="WUY70" s="2"/>
      <c r="WUZ70" s="2"/>
      <c r="WVA70" s="2"/>
      <c r="WVB70" s="2"/>
      <c r="WVC70" s="2"/>
      <c r="WVD70" s="2"/>
      <c r="WVE70" s="2"/>
      <c r="WVF70" s="2"/>
      <c r="WVG70" s="2"/>
      <c r="WVH70" s="2"/>
      <c r="WVI70" s="2"/>
      <c r="WVJ70" s="2"/>
      <c r="WVK70" s="2"/>
      <c r="WVL70" s="2"/>
      <c r="WVM70" s="2"/>
      <c r="WVN70" s="2"/>
      <c r="WVO70" s="2"/>
      <c r="WVP70" s="2"/>
      <c r="WVQ70" s="2"/>
      <c r="WVR70" s="2"/>
      <c r="WVS70" s="2"/>
      <c r="WVT70" s="2"/>
      <c r="WVU70" s="2"/>
      <c r="WVV70" s="2"/>
      <c r="WVW70" s="2"/>
      <c r="WVX70" s="2"/>
      <c r="WVY70" s="2"/>
      <c r="WVZ70" s="2"/>
      <c r="WWA70" s="2"/>
      <c r="WWB70" s="2"/>
      <c r="WWC70" s="2"/>
      <c r="WWD70" s="2"/>
      <c r="WWE70" s="2"/>
      <c r="WWF70" s="2"/>
      <c r="WWG70" s="2"/>
      <c r="WWH70" s="2"/>
      <c r="WWI70" s="2"/>
      <c r="WWJ70" s="2"/>
      <c r="WWK70" s="2"/>
      <c r="WWL70" s="2"/>
      <c r="WWM70" s="2"/>
      <c r="WWN70" s="2"/>
      <c r="WWO70" s="2"/>
      <c r="WWP70" s="2"/>
      <c r="WWQ70" s="2"/>
      <c r="WWR70" s="2"/>
      <c r="WWS70" s="2"/>
      <c r="WWT70" s="2"/>
      <c r="WWU70" s="2"/>
      <c r="WWV70" s="2"/>
      <c r="WWW70" s="2"/>
      <c r="WWX70" s="2"/>
      <c r="WWY70" s="2"/>
      <c r="WWZ70" s="2"/>
      <c r="WXA70" s="2"/>
      <c r="WXB70" s="2"/>
      <c r="WXC70" s="2"/>
      <c r="WXD70" s="2"/>
      <c r="WXE70" s="2"/>
      <c r="WXF70" s="2"/>
      <c r="WXG70" s="2"/>
      <c r="WXH70" s="2"/>
      <c r="WXI70" s="2"/>
      <c r="WXJ70" s="2"/>
      <c r="WXK70" s="2"/>
      <c r="WXL70" s="2"/>
      <c r="WXM70" s="2"/>
      <c r="WXN70" s="2"/>
      <c r="WXO70" s="2"/>
      <c r="WXP70" s="2"/>
      <c r="WXQ70" s="2"/>
      <c r="WXR70" s="2"/>
      <c r="WXS70" s="2"/>
      <c r="WXT70" s="2"/>
      <c r="WXU70" s="2"/>
      <c r="WXV70" s="2"/>
      <c r="WXW70" s="2"/>
      <c r="WXX70" s="2"/>
      <c r="WXY70" s="2"/>
      <c r="WXZ70" s="2"/>
      <c r="WYA70" s="2"/>
      <c r="WYB70" s="2"/>
      <c r="WYC70" s="2"/>
      <c r="WYD70" s="2"/>
      <c r="WYE70" s="2"/>
      <c r="WYF70" s="2"/>
      <c r="WYG70" s="2"/>
      <c r="WYH70" s="2"/>
      <c r="WYI70" s="2"/>
      <c r="WYJ70" s="2"/>
      <c r="WYK70" s="2"/>
      <c r="WYL70" s="2"/>
      <c r="WYM70" s="2"/>
      <c r="WYN70" s="2"/>
      <c r="WYO70" s="2"/>
      <c r="WYP70" s="2"/>
      <c r="WYQ70" s="2"/>
      <c r="WYR70" s="2"/>
      <c r="WYS70" s="2"/>
      <c r="WYT70" s="2"/>
      <c r="WYU70" s="2"/>
      <c r="WYV70" s="2"/>
      <c r="WYW70" s="2"/>
      <c r="WYX70" s="2"/>
      <c r="WYY70" s="2"/>
      <c r="WYZ70" s="2"/>
      <c r="WZA70" s="2"/>
      <c r="WZB70" s="2"/>
      <c r="WZC70" s="2"/>
      <c r="WZD70" s="2"/>
      <c r="WZE70" s="2"/>
      <c r="WZF70" s="2"/>
      <c r="WZG70" s="2"/>
      <c r="WZH70" s="2"/>
      <c r="WZI70" s="2"/>
      <c r="WZJ70" s="2"/>
      <c r="WZK70" s="2"/>
      <c r="WZL70" s="2"/>
      <c r="WZM70" s="2"/>
      <c r="WZN70" s="2"/>
      <c r="WZO70" s="2"/>
      <c r="WZP70" s="2"/>
      <c r="WZQ70" s="2"/>
      <c r="WZR70" s="2"/>
      <c r="WZS70" s="2"/>
      <c r="WZT70" s="2"/>
      <c r="WZU70" s="2"/>
      <c r="WZV70" s="2"/>
      <c r="WZW70" s="2"/>
      <c r="WZX70" s="2"/>
      <c r="WZY70" s="2"/>
      <c r="WZZ70" s="2"/>
      <c r="XAA70" s="2"/>
      <c r="XAB70" s="2"/>
      <c r="XAC70" s="2"/>
      <c r="XAD70" s="2"/>
      <c r="XAE70" s="2"/>
      <c r="XAF70" s="2"/>
      <c r="XAG70" s="2"/>
      <c r="XAH70" s="2"/>
      <c r="XAI70" s="2"/>
      <c r="XAJ70" s="2"/>
      <c r="XAK70" s="2"/>
      <c r="XAL70" s="2"/>
      <c r="XAM70" s="2"/>
      <c r="XAN70" s="2"/>
      <c r="XAO70" s="2"/>
      <c r="XAP70" s="2"/>
      <c r="XAQ70" s="2"/>
      <c r="XAR70" s="2"/>
      <c r="XAS70" s="2"/>
      <c r="XAT70" s="2"/>
      <c r="XAU70" s="2"/>
      <c r="XAV70" s="2"/>
      <c r="XAW70" s="2"/>
      <c r="XAX70" s="2"/>
      <c r="XAY70" s="2"/>
      <c r="XAZ70" s="2"/>
      <c r="XBA70" s="2"/>
      <c r="XBB70" s="2"/>
      <c r="XBC70" s="2"/>
      <c r="XBD70" s="2"/>
      <c r="XBE70" s="2"/>
      <c r="XBF70" s="2"/>
      <c r="XBG70" s="2"/>
      <c r="XBH70" s="2"/>
      <c r="XBI70" s="2"/>
      <c r="XBJ70" s="2"/>
      <c r="XBK70" s="2"/>
      <c r="XBL70" s="2"/>
      <c r="XBM70" s="2"/>
      <c r="XBN70" s="2"/>
      <c r="XBO70" s="2"/>
      <c r="XBP70" s="2"/>
      <c r="XBQ70" s="2"/>
      <c r="XBR70" s="2"/>
      <c r="XBS70" s="2"/>
      <c r="XBT70" s="2"/>
      <c r="XBU70" s="2"/>
      <c r="XBV70" s="2"/>
      <c r="XBW70" s="2"/>
      <c r="XBX70" s="2"/>
      <c r="XBY70" s="2"/>
      <c r="XBZ70" s="2"/>
      <c r="XCA70" s="2"/>
      <c r="XCB70" s="2"/>
      <c r="XCC70" s="2"/>
      <c r="XCD70" s="2"/>
      <c r="XCE70" s="2"/>
      <c r="XCF70" s="2"/>
      <c r="XCG70" s="2"/>
      <c r="XCH70" s="2"/>
      <c r="XCI70" s="2"/>
      <c r="XCJ70" s="2"/>
      <c r="XCK70" s="2"/>
      <c r="XCL70" s="2"/>
      <c r="XCM70" s="2"/>
      <c r="XCN70" s="2"/>
      <c r="XCO70" s="2"/>
      <c r="XCP70" s="2"/>
      <c r="XCQ70" s="2"/>
      <c r="XCR70" s="2"/>
      <c r="XCS70" s="2"/>
      <c r="XCT70" s="2"/>
      <c r="XCU70" s="2"/>
      <c r="XCV70" s="2"/>
      <c r="XCW70" s="2"/>
      <c r="XCX70" s="2"/>
      <c r="XCY70" s="2"/>
      <c r="XCZ70" s="2"/>
      <c r="XDA70" s="2"/>
      <c r="XDB70" s="2"/>
      <c r="XDC70" s="2"/>
      <c r="XDD70" s="2"/>
      <c r="XDE70" s="2"/>
      <c r="XDF70" s="2"/>
      <c r="XDG70" s="2"/>
      <c r="XDH70" s="2"/>
      <c r="XDI70" s="2"/>
      <c r="XDJ70" s="2"/>
      <c r="XDK70" s="2"/>
      <c r="XDL70" s="2"/>
      <c r="XDM70" s="2"/>
      <c r="XDN70" s="2"/>
      <c r="XDO70" s="2"/>
      <c r="XDP70" s="2"/>
      <c r="XDQ70" s="2"/>
      <c r="XDR70" s="2"/>
      <c r="XDS70" s="2"/>
      <c r="XDT70" s="2"/>
      <c r="XDU70" s="2"/>
      <c r="XDV70" s="2"/>
      <c r="XDW70" s="2"/>
      <c r="XDX70" s="2"/>
      <c r="XDY70" s="2"/>
      <c r="XDZ70" s="2"/>
      <c r="XEA70" s="2"/>
      <c r="XEB70" s="2"/>
      <c r="XEC70" s="2"/>
      <c r="XED70" s="2"/>
      <c r="XEE70" s="2"/>
      <c r="XEF70" s="2"/>
      <c r="XEG70" s="2"/>
      <c r="XEH70" s="2"/>
      <c r="XEI70" s="2"/>
      <c r="XEJ70" s="2"/>
      <c r="XEK70" s="2"/>
      <c r="XEL70" s="2"/>
      <c r="XEM70" s="2"/>
      <c r="XEN70" s="2"/>
      <c r="XEO70" s="2"/>
      <c r="XEP70" s="2"/>
      <c r="XEQ70" s="2"/>
      <c r="XER70" s="2"/>
      <c r="XES70" s="2"/>
      <c r="XET70" s="2"/>
      <c r="XEU70" s="2"/>
      <c r="XEV70" s="2"/>
      <c r="XEW70" s="2"/>
      <c r="XEX70" s="2"/>
      <c r="XEY70" s="2"/>
      <c r="XEZ70" s="2"/>
      <c r="XFA70" s="2"/>
      <c r="XFB70" s="2"/>
      <c r="XFC70" s="2"/>
    </row>
    <row r="71" spans="1:16383" x14ac:dyDescent="0.25">
      <c r="A71" s="3" t="s">
        <v>459</v>
      </c>
      <c r="B71" s="3"/>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3"/>
      <c r="AK71" s="3"/>
      <c r="AL71" s="3"/>
    </row>
    <row r="72" spans="1:16383" x14ac:dyDescent="0.25">
      <c r="A72" t="s">
        <v>466</v>
      </c>
      <c r="B72" s="2" t="s">
        <v>460</v>
      </c>
      <c r="C72" s="46">
        <v>1000000</v>
      </c>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8" t="s">
        <v>79</v>
      </c>
    </row>
    <row r="73" spans="1:16383" x14ac:dyDescent="0.25">
      <c r="A73" t="s">
        <v>467</v>
      </c>
      <c r="B73" s="2" t="s">
        <v>461</v>
      </c>
      <c r="C73" s="47">
        <v>0</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8" t="s">
        <v>79</v>
      </c>
    </row>
    <row r="74" spans="1:16383" x14ac:dyDescent="0.25">
      <c r="A74" s="2" t="s">
        <v>41</v>
      </c>
      <c r="B74" s="2" t="s">
        <v>462</v>
      </c>
      <c r="C74" s="167">
        <v>100</v>
      </c>
      <c r="D74" s="167">
        <f>C74*0.8</f>
        <v>80</v>
      </c>
      <c r="E74" s="162">
        <f>C74*1.2</f>
        <v>120</v>
      </c>
      <c r="F74" s="167"/>
      <c r="G74" s="167"/>
      <c r="H74" s="167"/>
      <c r="I74" s="16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2" t="s">
        <v>532</v>
      </c>
      <c r="AK74" s="2" t="s">
        <v>533</v>
      </c>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c r="AJR74" s="2"/>
      <c r="AJS74" s="2"/>
      <c r="AJT74" s="2"/>
      <c r="AJU74" s="2"/>
      <c r="AJV74" s="2"/>
      <c r="AJW74" s="2"/>
      <c r="AJX74" s="2"/>
      <c r="AJY74" s="2"/>
      <c r="AJZ74" s="2"/>
      <c r="AKA74" s="2"/>
      <c r="AKB74" s="2"/>
      <c r="AKC74" s="2"/>
      <c r="AKD74" s="2"/>
      <c r="AKE74" s="2"/>
      <c r="AKF74" s="2"/>
      <c r="AKG74" s="2"/>
      <c r="AKH74" s="2"/>
      <c r="AKI74" s="2"/>
      <c r="AKJ74" s="2"/>
      <c r="AKK74" s="2"/>
      <c r="AKL74" s="2"/>
      <c r="AKM74" s="2"/>
      <c r="AKN74" s="2"/>
      <c r="AKO74" s="2"/>
      <c r="AKP74" s="2"/>
      <c r="AKQ74" s="2"/>
      <c r="AKR74" s="2"/>
      <c r="AKS74" s="2"/>
      <c r="AKT74" s="2"/>
      <c r="AKU74" s="2"/>
      <c r="AKV74" s="2"/>
      <c r="AKW74" s="2"/>
      <c r="AKX74" s="2"/>
      <c r="AKY74" s="2"/>
      <c r="AKZ74" s="2"/>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c r="AMS74" s="2"/>
      <c r="AMT74" s="2"/>
      <c r="AMU74" s="2"/>
      <c r="AMV74" s="2"/>
      <c r="AMW74" s="2"/>
      <c r="AMX74" s="2"/>
      <c r="AMY74" s="2"/>
      <c r="AMZ74" s="2"/>
      <c r="ANA74" s="2"/>
      <c r="ANB74" s="2"/>
      <c r="ANC74" s="2"/>
      <c r="AND74" s="2"/>
      <c r="ANE74" s="2"/>
      <c r="ANF74" s="2"/>
      <c r="ANG74" s="2"/>
      <c r="ANH74" s="2"/>
      <c r="ANI74" s="2"/>
      <c r="ANJ74" s="2"/>
      <c r="ANK74" s="2"/>
      <c r="ANL74" s="2"/>
      <c r="ANM74" s="2"/>
      <c r="ANN74" s="2"/>
      <c r="ANO74" s="2"/>
      <c r="ANP74" s="2"/>
      <c r="ANQ74" s="2"/>
      <c r="ANR74" s="2"/>
      <c r="ANS74" s="2"/>
      <c r="ANT74" s="2"/>
      <c r="ANU74" s="2"/>
      <c r="ANV74" s="2"/>
      <c r="ANW74" s="2"/>
      <c r="ANX74" s="2"/>
      <c r="ANY74" s="2"/>
      <c r="ANZ74" s="2"/>
      <c r="AOA74" s="2"/>
      <c r="AOB74" s="2"/>
      <c r="AOC74" s="2"/>
      <c r="AOD74" s="2"/>
      <c r="AOE74" s="2"/>
      <c r="AOF74" s="2"/>
      <c r="AOG74" s="2"/>
      <c r="AOH74" s="2"/>
      <c r="AOI74" s="2"/>
      <c r="AOJ74" s="2"/>
      <c r="AOK74" s="2"/>
      <c r="AOL74" s="2"/>
      <c r="AOM74" s="2"/>
      <c r="AON74" s="2"/>
      <c r="AOO74" s="2"/>
      <c r="AOP74" s="2"/>
      <c r="AOQ74" s="2"/>
      <c r="AOR74" s="2"/>
      <c r="AOS74" s="2"/>
      <c r="AOT74" s="2"/>
      <c r="AOU74" s="2"/>
      <c r="AOV74" s="2"/>
      <c r="AOW74" s="2"/>
      <c r="AOX74" s="2"/>
      <c r="AOY74" s="2"/>
      <c r="AOZ74" s="2"/>
      <c r="APA74" s="2"/>
      <c r="APB74" s="2"/>
      <c r="APC74" s="2"/>
      <c r="APD74" s="2"/>
      <c r="APE74" s="2"/>
      <c r="APF74" s="2"/>
      <c r="APG74" s="2"/>
      <c r="APH74" s="2"/>
      <c r="API74" s="2"/>
      <c r="APJ74" s="2"/>
      <c r="APK74" s="2"/>
      <c r="APL74" s="2"/>
      <c r="APM74" s="2"/>
      <c r="APN74" s="2"/>
      <c r="APO74" s="2"/>
      <c r="APP74" s="2"/>
      <c r="APQ74" s="2"/>
      <c r="APR74" s="2"/>
      <c r="APS74" s="2"/>
      <c r="APT74" s="2"/>
      <c r="APU74" s="2"/>
      <c r="APV74" s="2"/>
      <c r="APW74" s="2"/>
      <c r="APX74" s="2"/>
      <c r="APY74" s="2"/>
      <c r="APZ74" s="2"/>
      <c r="AQA74" s="2"/>
      <c r="AQB74" s="2"/>
      <c r="AQC74" s="2"/>
      <c r="AQD74" s="2"/>
      <c r="AQE74" s="2"/>
      <c r="AQF74" s="2"/>
      <c r="AQG74" s="2"/>
      <c r="AQH74" s="2"/>
      <c r="AQI74" s="2"/>
      <c r="AQJ74" s="2"/>
      <c r="AQK74" s="2"/>
      <c r="AQL74" s="2"/>
      <c r="AQM74" s="2"/>
      <c r="AQN74" s="2"/>
      <c r="AQO74" s="2"/>
      <c r="AQP74" s="2"/>
      <c r="AQQ74" s="2"/>
      <c r="AQR74" s="2"/>
      <c r="AQS74" s="2"/>
      <c r="AQT74" s="2"/>
      <c r="AQU74" s="2"/>
      <c r="AQV74" s="2"/>
      <c r="AQW74" s="2"/>
      <c r="AQX74" s="2"/>
      <c r="AQY74" s="2"/>
      <c r="AQZ74" s="2"/>
      <c r="ARA74" s="2"/>
      <c r="ARB74" s="2"/>
      <c r="ARC74" s="2"/>
      <c r="ARD74" s="2"/>
      <c r="ARE74" s="2"/>
      <c r="ARF74" s="2"/>
      <c r="ARG74" s="2"/>
      <c r="ARH74" s="2"/>
      <c r="ARI74" s="2"/>
      <c r="ARJ74" s="2"/>
      <c r="ARK74" s="2"/>
      <c r="ARL74" s="2"/>
      <c r="ARM74" s="2"/>
      <c r="ARN74" s="2"/>
      <c r="ARO74" s="2"/>
      <c r="ARP74" s="2"/>
      <c r="ARQ74" s="2"/>
      <c r="ARR74" s="2"/>
      <c r="ARS74" s="2"/>
      <c r="ART74" s="2"/>
      <c r="ARU74" s="2"/>
      <c r="ARV74" s="2"/>
      <c r="ARW74" s="2"/>
      <c r="ARX74" s="2"/>
      <c r="ARY74" s="2"/>
      <c r="ARZ74" s="2"/>
      <c r="ASA74" s="2"/>
      <c r="ASB74" s="2"/>
      <c r="ASC74" s="2"/>
      <c r="ASD74" s="2"/>
      <c r="ASE74" s="2"/>
      <c r="ASF74" s="2"/>
      <c r="ASG74" s="2"/>
      <c r="ASH74" s="2"/>
      <c r="ASI74" s="2"/>
      <c r="ASJ74" s="2"/>
      <c r="ASK74" s="2"/>
      <c r="ASL74" s="2"/>
      <c r="ASM74" s="2"/>
      <c r="ASN74" s="2"/>
      <c r="ASO74" s="2"/>
      <c r="ASP74" s="2"/>
      <c r="ASQ74" s="2"/>
      <c r="ASR74" s="2"/>
      <c r="ASS74" s="2"/>
      <c r="AST74" s="2"/>
      <c r="ASU74" s="2"/>
      <c r="ASV74" s="2"/>
      <c r="ASW74" s="2"/>
      <c r="ASX74" s="2"/>
      <c r="ASY74" s="2"/>
      <c r="ASZ74" s="2"/>
      <c r="ATA74" s="2"/>
      <c r="ATB74" s="2"/>
      <c r="ATC74" s="2"/>
      <c r="ATD74" s="2"/>
      <c r="ATE74" s="2"/>
      <c r="ATF74" s="2"/>
      <c r="ATG74" s="2"/>
      <c r="ATH74" s="2"/>
      <c r="ATI74" s="2"/>
      <c r="ATJ74" s="2"/>
      <c r="ATK74" s="2"/>
      <c r="ATL74" s="2"/>
      <c r="ATM74" s="2"/>
      <c r="ATN74" s="2"/>
      <c r="ATO74" s="2"/>
      <c r="ATP74" s="2"/>
      <c r="ATQ74" s="2"/>
      <c r="ATR74" s="2"/>
      <c r="ATS74" s="2"/>
      <c r="ATT74" s="2"/>
      <c r="ATU74" s="2"/>
      <c r="ATV74" s="2"/>
      <c r="ATW74" s="2"/>
      <c r="ATX74" s="2"/>
      <c r="ATY74" s="2"/>
      <c r="ATZ74" s="2"/>
      <c r="AUA74" s="2"/>
      <c r="AUB74" s="2"/>
      <c r="AUC74" s="2"/>
      <c r="AUD74" s="2"/>
      <c r="AUE74" s="2"/>
      <c r="AUF74" s="2"/>
      <c r="AUG74" s="2"/>
      <c r="AUH74" s="2"/>
      <c r="AUI74" s="2"/>
      <c r="AUJ74" s="2"/>
      <c r="AUK74" s="2"/>
      <c r="AUL74" s="2"/>
      <c r="AUM74" s="2"/>
      <c r="AUN74" s="2"/>
      <c r="AUO74" s="2"/>
      <c r="AUP74" s="2"/>
      <c r="AUQ74" s="2"/>
      <c r="AUR74" s="2"/>
      <c r="AUS74" s="2"/>
      <c r="AUT74" s="2"/>
      <c r="AUU74" s="2"/>
      <c r="AUV74" s="2"/>
      <c r="AUW74" s="2"/>
      <c r="AUX74" s="2"/>
      <c r="AUY74" s="2"/>
      <c r="AUZ74" s="2"/>
      <c r="AVA74" s="2"/>
      <c r="AVB74" s="2"/>
      <c r="AVC74" s="2"/>
      <c r="AVD74" s="2"/>
      <c r="AVE74" s="2"/>
      <c r="AVF74" s="2"/>
      <c r="AVG74" s="2"/>
      <c r="AVH74" s="2"/>
      <c r="AVI74" s="2"/>
      <c r="AVJ74" s="2"/>
      <c r="AVK74" s="2"/>
      <c r="AVL74" s="2"/>
      <c r="AVM74" s="2"/>
      <c r="AVN74" s="2"/>
      <c r="AVO74" s="2"/>
      <c r="AVP74" s="2"/>
      <c r="AVQ74" s="2"/>
      <c r="AVR74" s="2"/>
      <c r="AVS74" s="2"/>
      <c r="AVT74" s="2"/>
      <c r="AVU74" s="2"/>
      <c r="AVV74" s="2"/>
      <c r="AVW74" s="2"/>
      <c r="AVX74" s="2"/>
      <c r="AVY74" s="2"/>
      <c r="AVZ74" s="2"/>
      <c r="AWA74" s="2"/>
      <c r="AWB74" s="2"/>
      <c r="AWC74" s="2"/>
      <c r="AWD74" s="2"/>
      <c r="AWE74" s="2"/>
      <c r="AWF74" s="2"/>
      <c r="AWG74" s="2"/>
      <c r="AWH74" s="2"/>
      <c r="AWI74" s="2"/>
      <c r="AWJ74" s="2"/>
      <c r="AWK74" s="2"/>
      <c r="AWL74" s="2"/>
      <c r="AWM74" s="2"/>
      <c r="AWN74" s="2"/>
      <c r="AWO74" s="2"/>
      <c r="AWP74" s="2"/>
      <c r="AWQ74" s="2"/>
      <c r="AWR74" s="2"/>
      <c r="AWS74" s="2"/>
      <c r="AWT74" s="2"/>
      <c r="AWU74" s="2"/>
      <c r="AWV74" s="2"/>
      <c r="AWW74" s="2"/>
      <c r="AWX74" s="2"/>
      <c r="AWY74" s="2"/>
      <c r="AWZ74" s="2"/>
      <c r="AXA74" s="2"/>
      <c r="AXB74" s="2"/>
      <c r="AXC74" s="2"/>
      <c r="AXD74" s="2"/>
      <c r="AXE74" s="2"/>
      <c r="AXF74" s="2"/>
      <c r="AXG74" s="2"/>
      <c r="AXH74" s="2"/>
      <c r="AXI74" s="2"/>
      <c r="AXJ74" s="2"/>
      <c r="AXK74" s="2"/>
      <c r="AXL74" s="2"/>
      <c r="AXM74" s="2"/>
      <c r="AXN74" s="2"/>
      <c r="AXO74" s="2"/>
      <c r="AXP74" s="2"/>
      <c r="AXQ74" s="2"/>
      <c r="AXR74" s="2"/>
      <c r="AXS74" s="2"/>
      <c r="AXT74" s="2"/>
      <c r="AXU74" s="2"/>
      <c r="AXV74" s="2"/>
      <c r="AXW74" s="2"/>
      <c r="AXX74" s="2"/>
      <c r="AXY74" s="2"/>
      <c r="AXZ74" s="2"/>
      <c r="AYA74" s="2"/>
      <c r="AYB74" s="2"/>
      <c r="AYC74" s="2"/>
      <c r="AYD74" s="2"/>
      <c r="AYE74" s="2"/>
      <c r="AYF74" s="2"/>
      <c r="AYG74" s="2"/>
      <c r="AYH74" s="2"/>
      <c r="AYI74" s="2"/>
      <c r="AYJ74" s="2"/>
      <c r="AYK74" s="2"/>
      <c r="AYL74" s="2"/>
      <c r="AYM74" s="2"/>
      <c r="AYN74" s="2"/>
      <c r="AYO74" s="2"/>
      <c r="AYP74" s="2"/>
      <c r="AYQ74" s="2"/>
      <c r="AYR74" s="2"/>
      <c r="AYS74" s="2"/>
      <c r="AYT74" s="2"/>
      <c r="AYU74" s="2"/>
      <c r="AYV74" s="2"/>
      <c r="AYW74" s="2"/>
      <c r="AYX74" s="2"/>
      <c r="AYY74" s="2"/>
      <c r="AYZ74" s="2"/>
      <c r="AZA74" s="2"/>
      <c r="AZB74" s="2"/>
      <c r="AZC74" s="2"/>
      <c r="AZD74" s="2"/>
      <c r="AZE74" s="2"/>
      <c r="AZF74" s="2"/>
      <c r="AZG74" s="2"/>
      <c r="AZH74" s="2"/>
      <c r="AZI74" s="2"/>
      <c r="AZJ74" s="2"/>
      <c r="AZK74" s="2"/>
      <c r="AZL74" s="2"/>
      <c r="AZM74" s="2"/>
      <c r="AZN74" s="2"/>
      <c r="AZO74" s="2"/>
      <c r="AZP74" s="2"/>
      <c r="AZQ74" s="2"/>
      <c r="AZR74" s="2"/>
      <c r="AZS74" s="2"/>
      <c r="AZT74" s="2"/>
      <c r="AZU74" s="2"/>
      <c r="AZV74" s="2"/>
      <c r="AZW74" s="2"/>
      <c r="AZX74" s="2"/>
      <c r="AZY74" s="2"/>
      <c r="AZZ74" s="2"/>
      <c r="BAA74" s="2"/>
      <c r="BAB74" s="2"/>
      <c r="BAC74" s="2"/>
      <c r="BAD74" s="2"/>
      <c r="BAE74" s="2"/>
      <c r="BAF74" s="2"/>
      <c r="BAG74" s="2"/>
      <c r="BAH74" s="2"/>
      <c r="BAI74" s="2"/>
      <c r="BAJ74" s="2"/>
      <c r="BAK74" s="2"/>
      <c r="BAL74" s="2"/>
      <c r="BAM74" s="2"/>
      <c r="BAN74" s="2"/>
      <c r="BAO74" s="2"/>
      <c r="BAP74" s="2"/>
      <c r="BAQ74" s="2"/>
      <c r="BAR74" s="2"/>
      <c r="BAS74" s="2"/>
      <c r="BAT74" s="2"/>
      <c r="BAU74" s="2"/>
      <c r="BAV74" s="2"/>
      <c r="BAW74" s="2"/>
      <c r="BAX74" s="2"/>
      <c r="BAY74" s="2"/>
      <c r="BAZ74" s="2"/>
      <c r="BBA74" s="2"/>
      <c r="BBB74" s="2"/>
      <c r="BBC74" s="2"/>
      <c r="BBD74" s="2"/>
      <c r="BBE74" s="2"/>
      <c r="BBF74" s="2"/>
      <c r="BBG74" s="2"/>
      <c r="BBH74" s="2"/>
      <c r="BBI74" s="2"/>
      <c r="BBJ74" s="2"/>
      <c r="BBK74" s="2"/>
      <c r="BBL74" s="2"/>
      <c r="BBM74" s="2"/>
      <c r="BBN74" s="2"/>
      <c r="BBO74" s="2"/>
      <c r="BBP74" s="2"/>
      <c r="BBQ74" s="2"/>
      <c r="BBR74" s="2"/>
      <c r="BBS74" s="2"/>
      <c r="BBT74" s="2"/>
      <c r="BBU74" s="2"/>
      <c r="BBV74" s="2"/>
      <c r="BBW74" s="2"/>
      <c r="BBX74" s="2"/>
      <c r="BBY74" s="2"/>
      <c r="BBZ74" s="2"/>
      <c r="BCA74" s="2"/>
      <c r="BCB74" s="2"/>
      <c r="BCC74" s="2"/>
      <c r="BCD74" s="2"/>
      <c r="BCE74" s="2"/>
      <c r="BCF74" s="2"/>
      <c r="BCG74" s="2"/>
      <c r="BCH74" s="2"/>
      <c r="BCI74" s="2"/>
      <c r="BCJ74" s="2"/>
      <c r="BCK74" s="2"/>
      <c r="BCL74" s="2"/>
      <c r="BCM74" s="2"/>
      <c r="BCN74" s="2"/>
      <c r="BCO74" s="2"/>
      <c r="BCP74" s="2"/>
      <c r="BCQ74" s="2"/>
      <c r="BCR74" s="2"/>
      <c r="BCS74" s="2"/>
      <c r="BCT74" s="2"/>
      <c r="BCU74" s="2"/>
      <c r="BCV74" s="2"/>
      <c r="BCW74" s="2"/>
      <c r="BCX74" s="2"/>
      <c r="BCY74" s="2"/>
      <c r="BCZ74" s="2"/>
      <c r="BDA74" s="2"/>
      <c r="BDB74" s="2"/>
      <c r="BDC74" s="2"/>
      <c r="BDD74" s="2"/>
      <c r="BDE74" s="2"/>
      <c r="BDF74" s="2"/>
      <c r="BDG74" s="2"/>
      <c r="BDH74" s="2"/>
      <c r="BDI74" s="2"/>
      <c r="BDJ74" s="2"/>
      <c r="BDK74" s="2"/>
      <c r="BDL74" s="2"/>
      <c r="BDM74" s="2"/>
      <c r="BDN74" s="2"/>
      <c r="BDO74" s="2"/>
      <c r="BDP74" s="2"/>
      <c r="BDQ74" s="2"/>
      <c r="BDR74" s="2"/>
      <c r="BDS74" s="2"/>
      <c r="BDT74" s="2"/>
      <c r="BDU74" s="2"/>
      <c r="BDV74" s="2"/>
      <c r="BDW74" s="2"/>
      <c r="BDX74" s="2"/>
      <c r="BDY74" s="2"/>
      <c r="BDZ74" s="2"/>
      <c r="BEA74" s="2"/>
      <c r="BEB74" s="2"/>
      <c r="BEC74" s="2"/>
      <c r="BED74" s="2"/>
      <c r="BEE74" s="2"/>
      <c r="BEF74" s="2"/>
      <c r="BEG74" s="2"/>
      <c r="BEH74" s="2"/>
      <c r="BEI74" s="2"/>
      <c r="BEJ74" s="2"/>
      <c r="BEK74" s="2"/>
      <c r="BEL74" s="2"/>
      <c r="BEM74" s="2"/>
      <c r="BEN74" s="2"/>
      <c r="BEO74" s="2"/>
      <c r="BEP74" s="2"/>
      <c r="BEQ74" s="2"/>
      <c r="BER74" s="2"/>
      <c r="BES74" s="2"/>
      <c r="BET74" s="2"/>
      <c r="BEU74" s="2"/>
      <c r="BEV74" s="2"/>
      <c r="BEW74" s="2"/>
      <c r="BEX74" s="2"/>
      <c r="BEY74" s="2"/>
      <c r="BEZ74" s="2"/>
      <c r="BFA74" s="2"/>
      <c r="BFB74" s="2"/>
      <c r="BFC74" s="2"/>
      <c r="BFD74" s="2"/>
      <c r="BFE74" s="2"/>
      <c r="BFF74" s="2"/>
      <c r="BFG74" s="2"/>
      <c r="BFH74" s="2"/>
      <c r="BFI74" s="2"/>
      <c r="BFJ74" s="2"/>
      <c r="BFK74" s="2"/>
      <c r="BFL74" s="2"/>
      <c r="BFM74" s="2"/>
      <c r="BFN74" s="2"/>
      <c r="BFO74" s="2"/>
      <c r="BFP74" s="2"/>
      <c r="BFQ74" s="2"/>
      <c r="BFR74" s="2"/>
      <c r="BFS74" s="2"/>
      <c r="BFT74" s="2"/>
      <c r="BFU74" s="2"/>
      <c r="BFV74" s="2"/>
      <c r="BFW74" s="2"/>
      <c r="BFX74" s="2"/>
      <c r="BFY74" s="2"/>
      <c r="BFZ74" s="2"/>
      <c r="BGA74" s="2"/>
      <c r="BGB74" s="2"/>
      <c r="BGC74" s="2"/>
      <c r="BGD74" s="2"/>
      <c r="BGE74" s="2"/>
      <c r="BGF74" s="2"/>
      <c r="BGG74" s="2"/>
      <c r="BGH74" s="2"/>
      <c r="BGI74" s="2"/>
      <c r="BGJ74" s="2"/>
      <c r="BGK74" s="2"/>
      <c r="BGL74" s="2"/>
      <c r="BGM74" s="2"/>
      <c r="BGN74" s="2"/>
      <c r="BGO74" s="2"/>
      <c r="BGP74" s="2"/>
      <c r="BGQ74" s="2"/>
      <c r="BGR74" s="2"/>
      <c r="BGS74" s="2"/>
      <c r="BGT74" s="2"/>
      <c r="BGU74" s="2"/>
      <c r="BGV74" s="2"/>
      <c r="BGW74" s="2"/>
      <c r="BGX74" s="2"/>
      <c r="BGY74" s="2"/>
      <c r="BGZ74" s="2"/>
      <c r="BHA74" s="2"/>
      <c r="BHB74" s="2"/>
      <c r="BHC74" s="2"/>
      <c r="BHD74" s="2"/>
      <c r="BHE74" s="2"/>
      <c r="BHF74" s="2"/>
      <c r="BHG74" s="2"/>
      <c r="BHH74" s="2"/>
      <c r="BHI74" s="2"/>
      <c r="BHJ74" s="2"/>
      <c r="BHK74" s="2"/>
      <c r="BHL74" s="2"/>
      <c r="BHM74" s="2"/>
      <c r="BHN74" s="2"/>
      <c r="BHO74" s="2"/>
      <c r="BHP74" s="2"/>
      <c r="BHQ74" s="2"/>
      <c r="BHR74" s="2"/>
      <c r="BHS74" s="2"/>
      <c r="BHT74" s="2"/>
      <c r="BHU74" s="2"/>
      <c r="BHV74" s="2"/>
      <c r="BHW74" s="2"/>
      <c r="BHX74" s="2"/>
      <c r="BHY74" s="2"/>
      <c r="BHZ74" s="2"/>
      <c r="BIA74" s="2"/>
      <c r="BIB74" s="2"/>
      <c r="BIC74" s="2"/>
      <c r="BID74" s="2"/>
      <c r="BIE74" s="2"/>
      <c r="BIF74" s="2"/>
      <c r="BIG74" s="2"/>
      <c r="BIH74" s="2"/>
      <c r="BII74" s="2"/>
      <c r="BIJ74" s="2"/>
      <c r="BIK74" s="2"/>
      <c r="BIL74" s="2"/>
      <c r="BIM74" s="2"/>
      <c r="BIN74" s="2"/>
      <c r="BIO74" s="2"/>
      <c r="BIP74" s="2"/>
      <c r="BIQ74" s="2"/>
      <c r="BIR74" s="2"/>
      <c r="BIS74" s="2"/>
      <c r="BIT74" s="2"/>
      <c r="BIU74" s="2"/>
      <c r="BIV74" s="2"/>
      <c r="BIW74" s="2"/>
      <c r="BIX74" s="2"/>
      <c r="BIY74" s="2"/>
      <c r="BIZ74" s="2"/>
      <c r="BJA74" s="2"/>
      <c r="BJB74" s="2"/>
      <c r="BJC74" s="2"/>
      <c r="BJD74" s="2"/>
      <c r="BJE74" s="2"/>
      <c r="BJF74" s="2"/>
      <c r="BJG74" s="2"/>
      <c r="BJH74" s="2"/>
      <c r="BJI74" s="2"/>
      <c r="BJJ74" s="2"/>
      <c r="BJK74" s="2"/>
      <c r="BJL74" s="2"/>
      <c r="BJM74" s="2"/>
      <c r="BJN74" s="2"/>
      <c r="BJO74" s="2"/>
      <c r="BJP74" s="2"/>
      <c r="BJQ74" s="2"/>
      <c r="BJR74" s="2"/>
      <c r="BJS74" s="2"/>
      <c r="BJT74" s="2"/>
      <c r="BJU74" s="2"/>
      <c r="BJV74" s="2"/>
      <c r="BJW74" s="2"/>
      <c r="BJX74" s="2"/>
      <c r="BJY74" s="2"/>
      <c r="BJZ74" s="2"/>
      <c r="BKA74" s="2"/>
      <c r="BKB74" s="2"/>
      <c r="BKC74" s="2"/>
      <c r="BKD74" s="2"/>
      <c r="BKE74" s="2"/>
      <c r="BKF74" s="2"/>
      <c r="BKG74" s="2"/>
      <c r="BKH74" s="2"/>
      <c r="BKI74" s="2"/>
      <c r="BKJ74" s="2"/>
      <c r="BKK74" s="2"/>
      <c r="BKL74" s="2"/>
      <c r="BKM74" s="2"/>
      <c r="BKN74" s="2"/>
      <c r="BKO74" s="2"/>
      <c r="BKP74" s="2"/>
      <c r="BKQ74" s="2"/>
      <c r="BKR74" s="2"/>
      <c r="BKS74" s="2"/>
      <c r="BKT74" s="2"/>
      <c r="BKU74" s="2"/>
      <c r="BKV74" s="2"/>
      <c r="BKW74" s="2"/>
      <c r="BKX74" s="2"/>
      <c r="BKY74" s="2"/>
      <c r="BKZ74" s="2"/>
      <c r="BLA74" s="2"/>
      <c r="BLB74" s="2"/>
      <c r="BLC74" s="2"/>
      <c r="BLD74" s="2"/>
      <c r="BLE74" s="2"/>
      <c r="BLF74" s="2"/>
      <c r="BLG74" s="2"/>
      <c r="BLH74" s="2"/>
      <c r="BLI74" s="2"/>
      <c r="BLJ74" s="2"/>
      <c r="BLK74" s="2"/>
      <c r="BLL74" s="2"/>
      <c r="BLM74" s="2"/>
      <c r="BLN74" s="2"/>
      <c r="BLO74" s="2"/>
      <c r="BLP74" s="2"/>
      <c r="BLQ74" s="2"/>
      <c r="BLR74" s="2"/>
      <c r="BLS74" s="2"/>
      <c r="BLT74" s="2"/>
      <c r="BLU74" s="2"/>
      <c r="BLV74" s="2"/>
      <c r="BLW74" s="2"/>
      <c r="BLX74" s="2"/>
      <c r="BLY74" s="2"/>
      <c r="BLZ74" s="2"/>
      <c r="BMA74" s="2"/>
      <c r="BMB74" s="2"/>
      <c r="BMC74" s="2"/>
      <c r="BMD74" s="2"/>
      <c r="BME74" s="2"/>
      <c r="BMF74" s="2"/>
      <c r="BMG74" s="2"/>
      <c r="BMH74" s="2"/>
      <c r="BMI74" s="2"/>
      <c r="BMJ74" s="2"/>
      <c r="BMK74" s="2"/>
      <c r="BML74" s="2"/>
      <c r="BMM74" s="2"/>
      <c r="BMN74" s="2"/>
      <c r="BMO74" s="2"/>
      <c r="BMP74" s="2"/>
      <c r="BMQ74" s="2"/>
      <c r="BMR74" s="2"/>
      <c r="BMS74" s="2"/>
      <c r="BMT74" s="2"/>
      <c r="BMU74" s="2"/>
      <c r="BMV74" s="2"/>
      <c r="BMW74" s="2"/>
      <c r="BMX74" s="2"/>
      <c r="BMY74" s="2"/>
      <c r="BMZ74" s="2"/>
      <c r="BNA74" s="2"/>
      <c r="BNB74" s="2"/>
      <c r="BNC74" s="2"/>
      <c r="BND74" s="2"/>
      <c r="BNE74" s="2"/>
      <c r="BNF74" s="2"/>
      <c r="BNG74" s="2"/>
      <c r="BNH74" s="2"/>
      <c r="BNI74" s="2"/>
      <c r="BNJ74" s="2"/>
      <c r="BNK74" s="2"/>
      <c r="BNL74" s="2"/>
      <c r="BNM74" s="2"/>
      <c r="BNN74" s="2"/>
      <c r="BNO74" s="2"/>
      <c r="BNP74" s="2"/>
      <c r="BNQ74" s="2"/>
      <c r="BNR74" s="2"/>
      <c r="BNS74" s="2"/>
      <c r="BNT74" s="2"/>
      <c r="BNU74" s="2"/>
      <c r="BNV74" s="2"/>
      <c r="BNW74" s="2"/>
      <c r="BNX74" s="2"/>
      <c r="BNY74" s="2"/>
      <c r="BNZ74" s="2"/>
      <c r="BOA74" s="2"/>
      <c r="BOB74" s="2"/>
      <c r="BOC74" s="2"/>
      <c r="BOD74" s="2"/>
      <c r="BOE74" s="2"/>
      <c r="BOF74" s="2"/>
      <c r="BOG74" s="2"/>
      <c r="BOH74" s="2"/>
      <c r="BOI74" s="2"/>
      <c r="BOJ74" s="2"/>
      <c r="BOK74" s="2"/>
      <c r="BOL74" s="2"/>
      <c r="BOM74" s="2"/>
      <c r="BON74" s="2"/>
      <c r="BOO74" s="2"/>
      <c r="BOP74" s="2"/>
      <c r="BOQ74" s="2"/>
      <c r="BOR74" s="2"/>
      <c r="BOS74" s="2"/>
      <c r="BOT74" s="2"/>
      <c r="BOU74" s="2"/>
      <c r="BOV74" s="2"/>
      <c r="BOW74" s="2"/>
      <c r="BOX74" s="2"/>
      <c r="BOY74" s="2"/>
      <c r="BOZ74" s="2"/>
      <c r="BPA74" s="2"/>
      <c r="BPB74" s="2"/>
      <c r="BPC74" s="2"/>
      <c r="BPD74" s="2"/>
      <c r="BPE74" s="2"/>
      <c r="BPF74" s="2"/>
      <c r="BPG74" s="2"/>
      <c r="BPH74" s="2"/>
      <c r="BPI74" s="2"/>
      <c r="BPJ74" s="2"/>
      <c r="BPK74" s="2"/>
      <c r="BPL74" s="2"/>
      <c r="BPM74" s="2"/>
      <c r="BPN74" s="2"/>
      <c r="BPO74" s="2"/>
      <c r="BPP74" s="2"/>
      <c r="BPQ74" s="2"/>
      <c r="BPR74" s="2"/>
      <c r="BPS74" s="2"/>
      <c r="BPT74" s="2"/>
      <c r="BPU74" s="2"/>
      <c r="BPV74" s="2"/>
      <c r="BPW74" s="2"/>
      <c r="BPX74" s="2"/>
      <c r="BPY74" s="2"/>
      <c r="BPZ74" s="2"/>
      <c r="BQA74" s="2"/>
      <c r="BQB74" s="2"/>
      <c r="BQC74" s="2"/>
      <c r="BQD74" s="2"/>
      <c r="BQE74" s="2"/>
      <c r="BQF74" s="2"/>
      <c r="BQG74" s="2"/>
      <c r="BQH74" s="2"/>
      <c r="BQI74" s="2"/>
      <c r="BQJ74" s="2"/>
      <c r="BQK74" s="2"/>
      <c r="BQL74" s="2"/>
      <c r="BQM74" s="2"/>
      <c r="BQN74" s="2"/>
      <c r="BQO74" s="2"/>
      <c r="BQP74" s="2"/>
      <c r="BQQ74" s="2"/>
      <c r="BQR74" s="2"/>
      <c r="BQS74" s="2"/>
      <c r="BQT74" s="2"/>
      <c r="BQU74" s="2"/>
      <c r="BQV74" s="2"/>
      <c r="BQW74" s="2"/>
      <c r="BQX74" s="2"/>
      <c r="BQY74" s="2"/>
      <c r="BQZ74" s="2"/>
      <c r="BRA74" s="2"/>
      <c r="BRB74" s="2"/>
      <c r="BRC74" s="2"/>
      <c r="BRD74" s="2"/>
      <c r="BRE74" s="2"/>
      <c r="BRF74" s="2"/>
      <c r="BRG74" s="2"/>
      <c r="BRH74" s="2"/>
      <c r="BRI74" s="2"/>
      <c r="BRJ74" s="2"/>
      <c r="BRK74" s="2"/>
      <c r="BRL74" s="2"/>
      <c r="BRM74" s="2"/>
      <c r="BRN74" s="2"/>
      <c r="BRO74" s="2"/>
      <c r="BRP74" s="2"/>
      <c r="BRQ74" s="2"/>
      <c r="BRR74" s="2"/>
      <c r="BRS74" s="2"/>
      <c r="BRT74" s="2"/>
      <c r="BRU74" s="2"/>
      <c r="BRV74" s="2"/>
      <c r="BRW74" s="2"/>
      <c r="BRX74" s="2"/>
      <c r="BRY74" s="2"/>
      <c r="BRZ74" s="2"/>
      <c r="BSA74" s="2"/>
      <c r="BSB74" s="2"/>
      <c r="BSC74" s="2"/>
      <c r="BSD74" s="2"/>
      <c r="BSE74" s="2"/>
      <c r="BSF74" s="2"/>
      <c r="BSG74" s="2"/>
      <c r="BSH74" s="2"/>
      <c r="BSI74" s="2"/>
      <c r="BSJ74" s="2"/>
      <c r="BSK74" s="2"/>
      <c r="BSL74" s="2"/>
      <c r="BSM74" s="2"/>
      <c r="BSN74" s="2"/>
      <c r="BSO74" s="2"/>
      <c r="BSP74" s="2"/>
      <c r="BSQ74" s="2"/>
      <c r="BSR74" s="2"/>
      <c r="BSS74" s="2"/>
      <c r="BST74" s="2"/>
      <c r="BSU74" s="2"/>
      <c r="BSV74" s="2"/>
      <c r="BSW74" s="2"/>
      <c r="BSX74" s="2"/>
      <c r="BSY74" s="2"/>
      <c r="BSZ74" s="2"/>
      <c r="BTA74" s="2"/>
      <c r="BTB74" s="2"/>
      <c r="BTC74" s="2"/>
      <c r="BTD74" s="2"/>
      <c r="BTE74" s="2"/>
      <c r="BTF74" s="2"/>
      <c r="BTG74" s="2"/>
      <c r="BTH74" s="2"/>
      <c r="BTI74" s="2"/>
      <c r="BTJ74" s="2"/>
      <c r="BTK74" s="2"/>
      <c r="BTL74" s="2"/>
      <c r="BTM74" s="2"/>
      <c r="BTN74" s="2"/>
      <c r="BTO74" s="2"/>
      <c r="BTP74" s="2"/>
      <c r="BTQ74" s="2"/>
      <c r="BTR74" s="2"/>
      <c r="BTS74" s="2"/>
      <c r="BTT74" s="2"/>
      <c r="BTU74" s="2"/>
      <c r="BTV74" s="2"/>
      <c r="BTW74" s="2"/>
      <c r="BTX74" s="2"/>
      <c r="BTY74" s="2"/>
      <c r="BTZ74" s="2"/>
      <c r="BUA74" s="2"/>
      <c r="BUB74" s="2"/>
      <c r="BUC74" s="2"/>
      <c r="BUD74" s="2"/>
      <c r="BUE74" s="2"/>
      <c r="BUF74" s="2"/>
      <c r="BUG74" s="2"/>
      <c r="BUH74" s="2"/>
      <c r="BUI74" s="2"/>
      <c r="BUJ74" s="2"/>
      <c r="BUK74" s="2"/>
      <c r="BUL74" s="2"/>
      <c r="BUM74" s="2"/>
      <c r="BUN74" s="2"/>
      <c r="BUO74" s="2"/>
      <c r="BUP74" s="2"/>
      <c r="BUQ74" s="2"/>
      <c r="BUR74" s="2"/>
      <c r="BUS74" s="2"/>
      <c r="BUT74" s="2"/>
      <c r="BUU74" s="2"/>
      <c r="BUV74" s="2"/>
      <c r="BUW74" s="2"/>
      <c r="BUX74" s="2"/>
      <c r="BUY74" s="2"/>
      <c r="BUZ74" s="2"/>
      <c r="BVA74" s="2"/>
      <c r="BVB74" s="2"/>
      <c r="BVC74" s="2"/>
      <c r="BVD74" s="2"/>
      <c r="BVE74" s="2"/>
      <c r="BVF74" s="2"/>
      <c r="BVG74" s="2"/>
      <c r="BVH74" s="2"/>
      <c r="BVI74" s="2"/>
      <c r="BVJ74" s="2"/>
      <c r="BVK74" s="2"/>
      <c r="BVL74" s="2"/>
      <c r="BVM74" s="2"/>
      <c r="BVN74" s="2"/>
      <c r="BVO74" s="2"/>
      <c r="BVP74" s="2"/>
      <c r="BVQ74" s="2"/>
      <c r="BVR74" s="2"/>
      <c r="BVS74" s="2"/>
      <c r="BVT74" s="2"/>
      <c r="BVU74" s="2"/>
      <c r="BVV74" s="2"/>
      <c r="BVW74" s="2"/>
      <c r="BVX74" s="2"/>
      <c r="BVY74" s="2"/>
      <c r="BVZ74" s="2"/>
      <c r="BWA74" s="2"/>
      <c r="BWB74" s="2"/>
      <c r="BWC74" s="2"/>
      <c r="BWD74" s="2"/>
      <c r="BWE74" s="2"/>
      <c r="BWF74" s="2"/>
      <c r="BWG74" s="2"/>
      <c r="BWH74" s="2"/>
      <c r="BWI74" s="2"/>
      <c r="BWJ74" s="2"/>
      <c r="BWK74" s="2"/>
      <c r="BWL74" s="2"/>
      <c r="BWM74" s="2"/>
      <c r="BWN74" s="2"/>
      <c r="BWO74" s="2"/>
      <c r="BWP74" s="2"/>
      <c r="BWQ74" s="2"/>
      <c r="BWR74" s="2"/>
      <c r="BWS74" s="2"/>
      <c r="BWT74" s="2"/>
      <c r="BWU74" s="2"/>
      <c r="BWV74" s="2"/>
      <c r="BWW74" s="2"/>
      <c r="BWX74" s="2"/>
      <c r="BWY74" s="2"/>
      <c r="BWZ74" s="2"/>
      <c r="BXA74" s="2"/>
      <c r="BXB74" s="2"/>
      <c r="BXC74" s="2"/>
      <c r="BXD74" s="2"/>
      <c r="BXE74" s="2"/>
      <c r="BXF74" s="2"/>
      <c r="BXG74" s="2"/>
      <c r="BXH74" s="2"/>
      <c r="BXI74" s="2"/>
      <c r="BXJ74" s="2"/>
      <c r="BXK74" s="2"/>
      <c r="BXL74" s="2"/>
      <c r="BXM74" s="2"/>
      <c r="BXN74" s="2"/>
      <c r="BXO74" s="2"/>
      <c r="BXP74" s="2"/>
      <c r="BXQ74" s="2"/>
      <c r="BXR74" s="2"/>
      <c r="BXS74" s="2"/>
      <c r="BXT74" s="2"/>
      <c r="BXU74" s="2"/>
      <c r="BXV74" s="2"/>
      <c r="BXW74" s="2"/>
      <c r="BXX74" s="2"/>
      <c r="BXY74" s="2"/>
      <c r="BXZ74" s="2"/>
      <c r="BYA74" s="2"/>
      <c r="BYB74" s="2"/>
      <c r="BYC74" s="2"/>
      <c r="BYD74" s="2"/>
      <c r="BYE74" s="2"/>
      <c r="BYF74" s="2"/>
      <c r="BYG74" s="2"/>
      <c r="BYH74" s="2"/>
      <c r="BYI74" s="2"/>
      <c r="BYJ74" s="2"/>
      <c r="BYK74" s="2"/>
      <c r="BYL74" s="2"/>
      <c r="BYM74" s="2"/>
      <c r="BYN74" s="2"/>
      <c r="BYO74" s="2"/>
      <c r="BYP74" s="2"/>
      <c r="BYQ74" s="2"/>
      <c r="BYR74" s="2"/>
      <c r="BYS74" s="2"/>
      <c r="BYT74" s="2"/>
      <c r="BYU74" s="2"/>
      <c r="BYV74" s="2"/>
      <c r="BYW74" s="2"/>
      <c r="BYX74" s="2"/>
      <c r="BYY74" s="2"/>
      <c r="BYZ74" s="2"/>
      <c r="BZA74" s="2"/>
      <c r="BZB74" s="2"/>
      <c r="BZC74" s="2"/>
      <c r="BZD74" s="2"/>
      <c r="BZE74" s="2"/>
      <c r="BZF74" s="2"/>
      <c r="BZG74" s="2"/>
      <c r="BZH74" s="2"/>
      <c r="BZI74" s="2"/>
      <c r="BZJ74" s="2"/>
      <c r="BZK74" s="2"/>
      <c r="BZL74" s="2"/>
      <c r="BZM74" s="2"/>
      <c r="BZN74" s="2"/>
      <c r="BZO74" s="2"/>
      <c r="BZP74" s="2"/>
      <c r="BZQ74" s="2"/>
      <c r="BZR74" s="2"/>
      <c r="BZS74" s="2"/>
      <c r="BZT74" s="2"/>
      <c r="BZU74" s="2"/>
      <c r="BZV74" s="2"/>
      <c r="BZW74" s="2"/>
      <c r="BZX74" s="2"/>
      <c r="BZY74" s="2"/>
      <c r="BZZ74" s="2"/>
      <c r="CAA74" s="2"/>
      <c r="CAB74" s="2"/>
      <c r="CAC74" s="2"/>
      <c r="CAD74" s="2"/>
      <c r="CAE74" s="2"/>
      <c r="CAF74" s="2"/>
      <c r="CAG74" s="2"/>
      <c r="CAH74" s="2"/>
      <c r="CAI74" s="2"/>
      <c r="CAJ74" s="2"/>
      <c r="CAK74" s="2"/>
      <c r="CAL74" s="2"/>
      <c r="CAM74" s="2"/>
      <c r="CAN74" s="2"/>
      <c r="CAO74" s="2"/>
      <c r="CAP74" s="2"/>
      <c r="CAQ74" s="2"/>
      <c r="CAR74" s="2"/>
      <c r="CAS74" s="2"/>
      <c r="CAT74" s="2"/>
      <c r="CAU74" s="2"/>
      <c r="CAV74" s="2"/>
      <c r="CAW74" s="2"/>
      <c r="CAX74" s="2"/>
      <c r="CAY74" s="2"/>
      <c r="CAZ74" s="2"/>
      <c r="CBA74" s="2"/>
      <c r="CBB74" s="2"/>
      <c r="CBC74" s="2"/>
      <c r="CBD74" s="2"/>
      <c r="CBE74" s="2"/>
      <c r="CBF74" s="2"/>
      <c r="CBG74" s="2"/>
      <c r="CBH74" s="2"/>
      <c r="CBI74" s="2"/>
      <c r="CBJ74" s="2"/>
      <c r="CBK74" s="2"/>
      <c r="CBL74" s="2"/>
      <c r="CBM74" s="2"/>
      <c r="CBN74" s="2"/>
      <c r="CBO74" s="2"/>
      <c r="CBP74" s="2"/>
      <c r="CBQ74" s="2"/>
      <c r="CBR74" s="2"/>
      <c r="CBS74" s="2"/>
      <c r="CBT74" s="2"/>
      <c r="CBU74" s="2"/>
      <c r="CBV74" s="2"/>
      <c r="CBW74" s="2"/>
      <c r="CBX74" s="2"/>
      <c r="CBY74" s="2"/>
      <c r="CBZ74" s="2"/>
      <c r="CCA74" s="2"/>
      <c r="CCB74" s="2"/>
      <c r="CCC74" s="2"/>
      <c r="CCD74" s="2"/>
      <c r="CCE74" s="2"/>
      <c r="CCF74" s="2"/>
      <c r="CCG74" s="2"/>
      <c r="CCH74" s="2"/>
      <c r="CCI74" s="2"/>
      <c r="CCJ74" s="2"/>
      <c r="CCK74" s="2"/>
      <c r="CCL74" s="2"/>
      <c r="CCM74" s="2"/>
      <c r="CCN74" s="2"/>
      <c r="CCO74" s="2"/>
      <c r="CCP74" s="2"/>
      <c r="CCQ74" s="2"/>
      <c r="CCR74" s="2"/>
      <c r="CCS74" s="2"/>
      <c r="CCT74" s="2"/>
      <c r="CCU74" s="2"/>
      <c r="CCV74" s="2"/>
      <c r="CCW74" s="2"/>
      <c r="CCX74" s="2"/>
      <c r="CCY74" s="2"/>
      <c r="CCZ74" s="2"/>
      <c r="CDA74" s="2"/>
      <c r="CDB74" s="2"/>
      <c r="CDC74" s="2"/>
      <c r="CDD74" s="2"/>
      <c r="CDE74" s="2"/>
      <c r="CDF74" s="2"/>
      <c r="CDG74" s="2"/>
      <c r="CDH74" s="2"/>
      <c r="CDI74" s="2"/>
      <c r="CDJ74" s="2"/>
      <c r="CDK74" s="2"/>
      <c r="CDL74" s="2"/>
      <c r="CDM74" s="2"/>
      <c r="CDN74" s="2"/>
      <c r="CDO74" s="2"/>
      <c r="CDP74" s="2"/>
      <c r="CDQ74" s="2"/>
      <c r="CDR74" s="2"/>
      <c r="CDS74" s="2"/>
      <c r="CDT74" s="2"/>
      <c r="CDU74" s="2"/>
      <c r="CDV74" s="2"/>
      <c r="CDW74" s="2"/>
      <c r="CDX74" s="2"/>
      <c r="CDY74" s="2"/>
      <c r="CDZ74" s="2"/>
      <c r="CEA74" s="2"/>
      <c r="CEB74" s="2"/>
      <c r="CEC74" s="2"/>
      <c r="CED74" s="2"/>
      <c r="CEE74" s="2"/>
      <c r="CEF74" s="2"/>
      <c r="CEG74" s="2"/>
      <c r="CEH74" s="2"/>
      <c r="CEI74" s="2"/>
      <c r="CEJ74" s="2"/>
      <c r="CEK74" s="2"/>
      <c r="CEL74" s="2"/>
      <c r="CEM74" s="2"/>
      <c r="CEN74" s="2"/>
      <c r="CEO74" s="2"/>
      <c r="CEP74" s="2"/>
      <c r="CEQ74" s="2"/>
      <c r="CER74" s="2"/>
      <c r="CES74" s="2"/>
      <c r="CET74" s="2"/>
      <c r="CEU74" s="2"/>
      <c r="CEV74" s="2"/>
      <c r="CEW74" s="2"/>
      <c r="CEX74" s="2"/>
      <c r="CEY74" s="2"/>
      <c r="CEZ74" s="2"/>
      <c r="CFA74" s="2"/>
      <c r="CFB74" s="2"/>
      <c r="CFC74" s="2"/>
      <c r="CFD74" s="2"/>
      <c r="CFE74" s="2"/>
      <c r="CFF74" s="2"/>
      <c r="CFG74" s="2"/>
      <c r="CFH74" s="2"/>
      <c r="CFI74" s="2"/>
      <c r="CFJ74" s="2"/>
      <c r="CFK74" s="2"/>
      <c r="CFL74" s="2"/>
      <c r="CFM74" s="2"/>
      <c r="CFN74" s="2"/>
      <c r="CFO74" s="2"/>
      <c r="CFP74" s="2"/>
      <c r="CFQ74" s="2"/>
      <c r="CFR74" s="2"/>
      <c r="CFS74" s="2"/>
      <c r="CFT74" s="2"/>
      <c r="CFU74" s="2"/>
      <c r="CFV74" s="2"/>
      <c r="CFW74" s="2"/>
      <c r="CFX74" s="2"/>
      <c r="CFY74" s="2"/>
      <c r="CFZ74" s="2"/>
      <c r="CGA74" s="2"/>
      <c r="CGB74" s="2"/>
      <c r="CGC74" s="2"/>
      <c r="CGD74" s="2"/>
      <c r="CGE74" s="2"/>
      <c r="CGF74" s="2"/>
      <c r="CGG74" s="2"/>
      <c r="CGH74" s="2"/>
      <c r="CGI74" s="2"/>
      <c r="CGJ74" s="2"/>
      <c r="CGK74" s="2"/>
      <c r="CGL74" s="2"/>
      <c r="CGM74" s="2"/>
      <c r="CGN74" s="2"/>
      <c r="CGO74" s="2"/>
      <c r="CGP74" s="2"/>
      <c r="CGQ74" s="2"/>
      <c r="CGR74" s="2"/>
      <c r="CGS74" s="2"/>
      <c r="CGT74" s="2"/>
      <c r="CGU74" s="2"/>
      <c r="CGV74" s="2"/>
      <c r="CGW74" s="2"/>
      <c r="CGX74" s="2"/>
      <c r="CGY74" s="2"/>
      <c r="CGZ74" s="2"/>
      <c r="CHA74" s="2"/>
      <c r="CHB74" s="2"/>
      <c r="CHC74" s="2"/>
      <c r="CHD74" s="2"/>
      <c r="CHE74" s="2"/>
      <c r="CHF74" s="2"/>
      <c r="CHG74" s="2"/>
      <c r="CHH74" s="2"/>
      <c r="CHI74" s="2"/>
      <c r="CHJ74" s="2"/>
      <c r="CHK74" s="2"/>
      <c r="CHL74" s="2"/>
      <c r="CHM74" s="2"/>
      <c r="CHN74" s="2"/>
      <c r="CHO74" s="2"/>
      <c r="CHP74" s="2"/>
      <c r="CHQ74" s="2"/>
      <c r="CHR74" s="2"/>
      <c r="CHS74" s="2"/>
      <c r="CHT74" s="2"/>
      <c r="CHU74" s="2"/>
      <c r="CHV74" s="2"/>
      <c r="CHW74" s="2"/>
      <c r="CHX74" s="2"/>
      <c r="CHY74" s="2"/>
      <c r="CHZ74" s="2"/>
      <c r="CIA74" s="2"/>
      <c r="CIB74" s="2"/>
      <c r="CIC74" s="2"/>
      <c r="CID74" s="2"/>
      <c r="CIE74" s="2"/>
      <c r="CIF74" s="2"/>
      <c r="CIG74" s="2"/>
      <c r="CIH74" s="2"/>
      <c r="CII74" s="2"/>
      <c r="CIJ74" s="2"/>
      <c r="CIK74" s="2"/>
      <c r="CIL74" s="2"/>
      <c r="CIM74" s="2"/>
      <c r="CIN74" s="2"/>
      <c r="CIO74" s="2"/>
      <c r="CIP74" s="2"/>
      <c r="CIQ74" s="2"/>
      <c r="CIR74" s="2"/>
      <c r="CIS74" s="2"/>
      <c r="CIT74" s="2"/>
      <c r="CIU74" s="2"/>
      <c r="CIV74" s="2"/>
      <c r="CIW74" s="2"/>
      <c r="CIX74" s="2"/>
      <c r="CIY74" s="2"/>
      <c r="CIZ74" s="2"/>
      <c r="CJA74" s="2"/>
      <c r="CJB74" s="2"/>
      <c r="CJC74" s="2"/>
      <c r="CJD74" s="2"/>
      <c r="CJE74" s="2"/>
      <c r="CJF74" s="2"/>
      <c r="CJG74" s="2"/>
      <c r="CJH74" s="2"/>
      <c r="CJI74" s="2"/>
      <c r="CJJ74" s="2"/>
      <c r="CJK74" s="2"/>
      <c r="CJL74" s="2"/>
      <c r="CJM74" s="2"/>
      <c r="CJN74" s="2"/>
      <c r="CJO74" s="2"/>
      <c r="CJP74" s="2"/>
      <c r="CJQ74" s="2"/>
      <c r="CJR74" s="2"/>
      <c r="CJS74" s="2"/>
      <c r="CJT74" s="2"/>
      <c r="CJU74" s="2"/>
      <c r="CJV74" s="2"/>
      <c r="CJW74" s="2"/>
      <c r="CJX74" s="2"/>
      <c r="CJY74" s="2"/>
      <c r="CJZ74" s="2"/>
      <c r="CKA74" s="2"/>
      <c r="CKB74" s="2"/>
      <c r="CKC74" s="2"/>
      <c r="CKD74" s="2"/>
      <c r="CKE74" s="2"/>
      <c r="CKF74" s="2"/>
      <c r="CKG74" s="2"/>
      <c r="CKH74" s="2"/>
      <c r="CKI74" s="2"/>
      <c r="CKJ74" s="2"/>
      <c r="CKK74" s="2"/>
      <c r="CKL74" s="2"/>
      <c r="CKM74" s="2"/>
      <c r="CKN74" s="2"/>
      <c r="CKO74" s="2"/>
      <c r="CKP74" s="2"/>
      <c r="CKQ74" s="2"/>
      <c r="CKR74" s="2"/>
      <c r="CKS74" s="2"/>
      <c r="CKT74" s="2"/>
      <c r="CKU74" s="2"/>
      <c r="CKV74" s="2"/>
      <c r="CKW74" s="2"/>
      <c r="CKX74" s="2"/>
      <c r="CKY74" s="2"/>
      <c r="CKZ74" s="2"/>
      <c r="CLA74" s="2"/>
      <c r="CLB74" s="2"/>
      <c r="CLC74" s="2"/>
      <c r="CLD74" s="2"/>
      <c r="CLE74" s="2"/>
      <c r="CLF74" s="2"/>
      <c r="CLG74" s="2"/>
      <c r="CLH74" s="2"/>
      <c r="CLI74" s="2"/>
      <c r="CLJ74" s="2"/>
      <c r="CLK74" s="2"/>
      <c r="CLL74" s="2"/>
      <c r="CLM74" s="2"/>
      <c r="CLN74" s="2"/>
      <c r="CLO74" s="2"/>
      <c r="CLP74" s="2"/>
      <c r="CLQ74" s="2"/>
      <c r="CLR74" s="2"/>
      <c r="CLS74" s="2"/>
      <c r="CLT74" s="2"/>
      <c r="CLU74" s="2"/>
      <c r="CLV74" s="2"/>
      <c r="CLW74" s="2"/>
      <c r="CLX74" s="2"/>
      <c r="CLY74" s="2"/>
      <c r="CLZ74" s="2"/>
      <c r="CMA74" s="2"/>
      <c r="CMB74" s="2"/>
      <c r="CMC74" s="2"/>
      <c r="CMD74" s="2"/>
      <c r="CME74" s="2"/>
      <c r="CMF74" s="2"/>
      <c r="CMG74" s="2"/>
      <c r="CMH74" s="2"/>
      <c r="CMI74" s="2"/>
      <c r="CMJ74" s="2"/>
      <c r="CMK74" s="2"/>
      <c r="CML74" s="2"/>
      <c r="CMM74" s="2"/>
      <c r="CMN74" s="2"/>
      <c r="CMO74" s="2"/>
      <c r="CMP74" s="2"/>
      <c r="CMQ74" s="2"/>
      <c r="CMR74" s="2"/>
      <c r="CMS74" s="2"/>
      <c r="CMT74" s="2"/>
      <c r="CMU74" s="2"/>
      <c r="CMV74" s="2"/>
      <c r="CMW74" s="2"/>
      <c r="CMX74" s="2"/>
      <c r="CMY74" s="2"/>
      <c r="CMZ74" s="2"/>
      <c r="CNA74" s="2"/>
      <c r="CNB74" s="2"/>
      <c r="CNC74" s="2"/>
      <c r="CND74" s="2"/>
      <c r="CNE74" s="2"/>
      <c r="CNF74" s="2"/>
      <c r="CNG74" s="2"/>
      <c r="CNH74" s="2"/>
      <c r="CNI74" s="2"/>
      <c r="CNJ74" s="2"/>
      <c r="CNK74" s="2"/>
      <c r="CNL74" s="2"/>
      <c r="CNM74" s="2"/>
      <c r="CNN74" s="2"/>
      <c r="CNO74" s="2"/>
      <c r="CNP74" s="2"/>
      <c r="CNQ74" s="2"/>
      <c r="CNR74" s="2"/>
      <c r="CNS74" s="2"/>
      <c r="CNT74" s="2"/>
      <c r="CNU74" s="2"/>
      <c r="CNV74" s="2"/>
      <c r="CNW74" s="2"/>
      <c r="CNX74" s="2"/>
      <c r="CNY74" s="2"/>
      <c r="CNZ74" s="2"/>
      <c r="COA74" s="2"/>
      <c r="COB74" s="2"/>
      <c r="COC74" s="2"/>
      <c r="COD74" s="2"/>
      <c r="COE74" s="2"/>
      <c r="COF74" s="2"/>
      <c r="COG74" s="2"/>
      <c r="COH74" s="2"/>
      <c r="COI74" s="2"/>
      <c r="COJ74" s="2"/>
      <c r="COK74" s="2"/>
      <c r="COL74" s="2"/>
      <c r="COM74" s="2"/>
      <c r="CON74" s="2"/>
      <c r="COO74" s="2"/>
      <c r="COP74" s="2"/>
      <c r="COQ74" s="2"/>
      <c r="COR74" s="2"/>
      <c r="COS74" s="2"/>
      <c r="COT74" s="2"/>
      <c r="COU74" s="2"/>
      <c r="COV74" s="2"/>
      <c r="COW74" s="2"/>
      <c r="COX74" s="2"/>
      <c r="COY74" s="2"/>
      <c r="COZ74" s="2"/>
      <c r="CPA74" s="2"/>
      <c r="CPB74" s="2"/>
      <c r="CPC74" s="2"/>
      <c r="CPD74" s="2"/>
      <c r="CPE74" s="2"/>
      <c r="CPF74" s="2"/>
      <c r="CPG74" s="2"/>
      <c r="CPH74" s="2"/>
      <c r="CPI74" s="2"/>
      <c r="CPJ74" s="2"/>
      <c r="CPK74" s="2"/>
      <c r="CPL74" s="2"/>
      <c r="CPM74" s="2"/>
      <c r="CPN74" s="2"/>
      <c r="CPO74" s="2"/>
      <c r="CPP74" s="2"/>
      <c r="CPQ74" s="2"/>
      <c r="CPR74" s="2"/>
      <c r="CPS74" s="2"/>
      <c r="CPT74" s="2"/>
      <c r="CPU74" s="2"/>
      <c r="CPV74" s="2"/>
      <c r="CPW74" s="2"/>
      <c r="CPX74" s="2"/>
      <c r="CPY74" s="2"/>
      <c r="CPZ74" s="2"/>
      <c r="CQA74" s="2"/>
      <c r="CQB74" s="2"/>
      <c r="CQC74" s="2"/>
      <c r="CQD74" s="2"/>
      <c r="CQE74" s="2"/>
      <c r="CQF74" s="2"/>
      <c r="CQG74" s="2"/>
      <c r="CQH74" s="2"/>
      <c r="CQI74" s="2"/>
      <c r="CQJ74" s="2"/>
      <c r="CQK74" s="2"/>
      <c r="CQL74" s="2"/>
      <c r="CQM74" s="2"/>
      <c r="CQN74" s="2"/>
      <c r="CQO74" s="2"/>
      <c r="CQP74" s="2"/>
      <c r="CQQ74" s="2"/>
      <c r="CQR74" s="2"/>
      <c r="CQS74" s="2"/>
      <c r="CQT74" s="2"/>
      <c r="CQU74" s="2"/>
      <c r="CQV74" s="2"/>
      <c r="CQW74" s="2"/>
      <c r="CQX74" s="2"/>
      <c r="CQY74" s="2"/>
      <c r="CQZ74" s="2"/>
      <c r="CRA74" s="2"/>
      <c r="CRB74" s="2"/>
      <c r="CRC74" s="2"/>
      <c r="CRD74" s="2"/>
      <c r="CRE74" s="2"/>
      <c r="CRF74" s="2"/>
      <c r="CRG74" s="2"/>
      <c r="CRH74" s="2"/>
      <c r="CRI74" s="2"/>
      <c r="CRJ74" s="2"/>
      <c r="CRK74" s="2"/>
      <c r="CRL74" s="2"/>
      <c r="CRM74" s="2"/>
      <c r="CRN74" s="2"/>
      <c r="CRO74" s="2"/>
      <c r="CRP74" s="2"/>
      <c r="CRQ74" s="2"/>
      <c r="CRR74" s="2"/>
      <c r="CRS74" s="2"/>
      <c r="CRT74" s="2"/>
      <c r="CRU74" s="2"/>
      <c r="CRV74" s="2"/>
      <c r="CRW74" s="2"/>
      <c r="CRX74" s="2"/>
      <c r="CRY74" s="2"/>
      <c r="CRZ74" s="2"/>
      <c r="CSA74" s="2"/>
      <c r="CSB74" s="2"/>
      <c r="CSC74" s="2"/>
      <c r="CSD74" s="2"/>
      <c r="CSE74" s="2"/>
      <c r="CSF74" s="2"/>
      <c r="CSG74" s="2"/>
      <c r="CSH74" s="2"/>
      <c r="CSI74" s="2"/>
      <c r="CSJ74" s="2"/>
      <c r="CSK74" s="2"/>
      <c r="CSL74" s="2"/>
      <c r="CSM74" s="2"/>
      <c r="CSN74" s="2"/>
      <c r="CSO74" s="2"/>
      <c r="CSP74" s="2"/>
      <c r="CSQ74" s="2"/>
      <c r="CSR74" s="2"/>
      <c r="CSS74" s="2"/>
      <c r="CST74" s="2"/>
      <c r="CSU74" s="2"/>
      <c r="CSV74" s="2"/>
      <c r="CSW74" s="2"/>
      <c r="CSX74" s="2"/>
      <c r="CSY74" s="2"/>
      <c r="CSZ74" s="2"/>
      <c r="CTA74" s="2"/>
      <c r="CTB74" s="2"/>
      <c r="CTC74" s="2"/>
      <c r="CTD74" s="2"/>
      <c r="CTE74" s="2"/>
      <c r="CTF74" s="2"/>
      <c r="CTG74" s="2"/>
      <c r="CTH74" s="2"/>
      <c r="CTI74" s="2"/>
      <c r="CTJ74" s="2"/>
      <c r="CTK74" s="2"/>
      <c r="CTL74" s="2"/>
      <c r="CTM74" s="2"/>
      <c r="CTN74" s="2"/>
      <c r="CTO74" s="2"/>
      <c r="CTP74" s="2"/>
      <c r="CTQ74" s="2"/>
      <c r="CTR74" s="2"/>
      <c r="CTS74" s="2"/>
      <c r="CTT74" s="2"/>
      <c r="CTU74" s="2"/>
      <c r="CTV74" s="2"/>
      <c r="CTW74" s="2"/>
      <c r="CTX74" s="2"/>
      <c r="CTY74" s="2"/>
      <c r="CTZ74" s="2"/>
      <c r="CUA74" s="2"/>
      <c r="CUB74" s="2"/>
      <c r="CUC74" s="2"/>
      <c r="CUD74" s="2"/>
      <c r="CUE74" s="2"/>
      <c r="CUF74" s="2"/>
      <c r="CUG74" s="2"/>
      <c r="CUH74" s="2"/>
      <c r="CUI74" s="2"/>
      <c r="CUJ74" s="2"/>
      <c r="CUK74" s="2"/>
      <c r="CUL74" s="2"/>
      <c r="CUM74" s="2"/>
      <c r="CUN74" s="2"/>
      <c r="CUO74" s="2"/>
      <c r="CUP74" s="2"/>
      <c r="CUQ74" s="2"/>
      <c r="CUR74" s="2"/>
      <c r="CUS74" s="2"/>
      <c r="CUT74" s="2"/>
      <c r="CUU74" s="2"/>
      <c r="CUV74" s="2"/>
      <c r="CUW74" s="2"/>
      <c r="CUX74" s="2"/>
      <c r="CUY74" s="2"/>
      <c r="CUZ74" s="2"/>
      <c r="CVA74" s="2"/>
      <c r="CVB74" s="2"/>
      <c r="CVC74" s="2"/>
      <c r="CVD74" s="2"/>
      <c r="CVE74" s="2"/>
      <c r="CVF74" s="2"/>
      <c r="CVG74" s="2"/>
      <c r="CVH74" s="2"/>
      <c r="CVI74" s="2"/>
      <c r="CVJ74" s="2"/>
      <c r="CVK74" s="2"/>
      <c r="CVL74" s="2"/>
      <c r="CVM74" s="2"/>
      <c r="CVN74" s="2"/>
      <c r="CVO74" s="2"/>
      <c r="CVP74" s="2"/>
      <c r="CVQ74" s="2"/>
      <c r="CVR74" s="2"/>
      <c r="CVS74" s="2"/>
      <c r="CVT74" s="2"/>
      <c r="CVU74" s="2"/>
      <c r="CVV74" s="2"/>
      <c r="CVW74" s="2"/>
      <c r="CVX74" s="2"/>
      <c r="CVY74" s="2"/>
      <c r="CVZ74" s="2"/>
      <c r="CWA74" s="2"/>
      <c r="CWB74" s="2"/>
      <c r="CWC74" s="2"/>
      <c r="CWD74" s="2"/>
      <c r="CWE74" s="2"/>
      <c r="CWF74" s="2"/>
      <c r="CWG74" s="2"/>
      <c r="CWH74" s="2"/>
      <c r="CWI74" s="2"/>
      <c r="CWJ74" s="2"/>
      <c r="CWK74" s="2"/>
      <c r="CWL74" s="2"/>
      <c r="CWM74" s="2"/>
      <c r="CWN74" s="2"/>
      <c r="CWO74" s="2"/>
      <c r="CWP74" s="2"/>
      <c r="CWQ74" s="2"/>
      <c r="CWR74" s="2"/>
      <c r="CWS74" s="2"/>
      <c r="CWT74" s="2"/>
      <c r="CWU74" s="2"/>
      <c r="CWV74" s="2"/>
      <c r="CWW74" s="2"/>
      <c r="CWX74" s="2"/>
      <c r="CWY74" s="2"/>
      <c r="CWZ74" s="2"/>
      <c r="CXA74" s="2"/>
      <c r="CXB74" s="2"/>
      <c r="CXC74" s="2"/>
      <c r="CXD74" s="2"/>
      <c r="CXE74" s="2"/>
      <c r="CXF74" s="2"/>
      <c r="CXG74" s="2"/>
      <c r="CXH74" s="2"/>
      <c r="CXI74" s="2"/>
      <c r="CXJ74" s="2"/>
      <c r="CXK74" s="2"/>
      <c r="CXL74" s="2"/>
      <c r="CXM74" s="2"/>
      <c r="CXN74" s="2"/>
      <c r="CXO74" s="2"/>
      <c r="CXP74" s="2"/>
      <c r="CXQ74" s="2"/>
      <c r="CXR74" s="2"/>
      <c r="CXS74" s="2"/>
      <c r="CXT74" s="2"/>
      <c r="CXU74" s="2"/>
      <c r="CXV74" s="2"/>
      <c r="CXW74" s="2"/>
      <c r="CXX74" s="2"/>
      <c r="CXY74" s="2"/>
      <c r="CXZ74" s="2"/>
      <c r="CYA74" s="2"/>
      <c r="CYB74" s="2"/>
      <c r="CYC74" s="2"/>
      <c r="CYD74" s="2"/>
      <c r="CYE74" s="2"/>
      <c r="CYF74" s="2"/>
      <c r="CYG74" s="2"/>
      <c r="CYH74" s="2"/>
      <c r="CYI74" s="2"/>
      <c r="CYJ74" s="2"/>
      <c r="CYK74" s="2"/>
      <c r="CYL74" s="2"/>
      <c r="CYM74" s="2"/>
      <c r="CYN74" s="2"/>
      <c r="CYO74" s="2"/>
      <c r="CYP74" s="2"/>
      <c r="CYQ74" s="2"/>
      <c r="CYR74" s="2"/>
      <c r="CYS74" s="2"/>
      <c r="CYT74" s="2"/>
      <c r="CYU74" s="2"/>
      <c r="CYV74" s="2"/>
      <c r="CYW74" s="2"/>
      <c r="CYX74" s="2"/>
      <c r="CYY74" s="2"/>
      <c r="CYZ74" s="2"/>
      <c r="CZA74" s="2"/>
      <c r="CZB74" s="2"/>
      <c r="CZC74" s="2"/>
      <c r="CZD74" s="2"/>
      <c r="CZE74" s="2"/>
      <c r="CZF74" s="2"/>
      <c r="CZG74" s="2"/>
      <c r="CZH74" s="2"/>
      <c r="CZI74" s="2"/>
      <c r="CZJ74" s="2"/>
      <c r="CZK74" s="2"/>
      <c r="CZL74" s="2"/>
      <c r="CZM74" s="2"/>
      <c r="CZN74" s="2"/>
      <c r="CZO74" s="2"/>
      <c r="CZP74" s="2"/>
      <c r="CZQ74" s="2"/>
      <c r="CZR74" s="2"/>
      <c r="CZS74" s="2"/>
      <c r="CZT74" s="2"/>
      <c r="CZU74" s="2"/>
      <c r="CZV74" s="2"/>
      <c r="CZW74" s="2"/>
      <c r="CZX74" s="2"/>
      <c r="CZY74" s="2"/>
      <c r="CZZ74" s="2"/>
      <c r="DAA74" s="2"/>
      <c r="DAB74" s="2"/>
      <c r="DAC74" s="2"/>
      <c r="DAD74" s="2"/>
      <c r="DAE74" s="2"/>
      <c r="DAF74" s="2"/>
      <c r="DAG74" s="2"/>
      <c r="DAH74" s="2"/>
      <c r="DAI74" s="2"/>
      <c r="DAJ74" s="2"/>
      <c r="DAK74" s="2"/>
      <c r="DAL74" s="2"/>
      <c r="DAM74" s="2"/>
      <c r="DAN74" s="2"/>
      <c r="DAO74" s="2"/>
      <c r="DAP74" s="2"/>
      <c r="DAQ74" s="2"/>
      <c r="DAR74" s="2"/>
      <c r="DAS74" s="2"/>
      <c r="DAT74" s="2"/>
      <c r="DAU74" s="2"/>
      <c r="DAV74" s="2"/>
      <c r="DAW74" s="2"/>
      <c r="DAX74" s="2"/>
      <c r="DAY74" s="2"/>
      <c r="DAZ74" s="2"/>
      <c r="DBA74" s="2"/>
      <c r="DBB74" s="2"/>
      <c r="DBC74" s="2"/>
      <c r="DBD74" s="2"/>
      <c r="DBE74" s="2"/>
      <c r="DBF74" s="2"/>
      <c r="DBG74" s="2"/>
      <c r="DBH74" s="2"/>
      <c r="DBI74" s="2"/>
      <c r="DBJ74" s="2"/>
      <c r="DBK74" s="2"/>
      <c r="DBL74" s="2"/>
      <c r="DBM74" s="2"/>
      <c r="DBN74" s="2"/>
      <c r="DBO74" s="2"/>
      <c r="DBP74" s="2"/>
      <c r="DBQ74" s="2"/>
      <c r="DBR74" s="2"/>
      <c r="DBS74" s="2"/>
      <c r="DBT74" s="2"/>
      <c r="DBU74" s="2"/>
      <c r="DBV74" s="2"/>
      <c r="DBW74" s="2"/>
      <c r="DBX74" s="2"/>
      <c r="DBY74" s="2"/>
      <c r="DBZ74" s="2"/>
      <c r="DCA74" s="2"/>
      <c r="DCB74" s="2"/>
      <c r="DCC74" s="2"/>
      <c r="DCD74" s="2"/>
      <c r="DCE74" s="2"/>
      <c r="DCF74" s="2"/>
      <c r="DCG74" s="2"/>
      <c r="DCH74" s="2"/>
      <c r="DCI74" s="2"/>
      <c r="DCJ74" s="2"/>
      <c r="DCK74" s="2"/>
      <c r="DCL74" s="2"/>
      <c r="DCM74" s="2"/>
      <c r="DCN74" s="2"/>
      <c r="DCO74" s="2"/>
      <c r="DCP74" s="2"/>
      <c r="DCQ74" s="2"/>
      <c r="DCR74" s="2"/>
      <c r="DCS74" s="2"/>
      <c r="DCT74" s="2"/>
      <c r="DCU74" s="2"/>
      <c r="DCV74" s="2"/>
      <c r="DCW74" s="2"/>
      <c r="DCX74" s="2"/>
      <c r="DCY74" s="2"/>
      <c r="DCZ74" s="2"/>
      <c r="DDA74" s="2"/>
      <c r="DDB74" s="2"/>
      <c r="DDC74" s="2"/>
      <c r="DDD74" s="2"/>
      <c r="DDE74" s="2"/>
      <c r="DDF74" s="2"/>
      <c r="DDG74" s="2"/>
      <c r="DDH74" s="2"/>
      <c r="DDI74" s="2"/>
      <c r="DDJ74" s="2"/>
      <c r="DDK74" s="2"/>
      <c r="DDL74" s="2"/>
      <c r="DDM74" s="2"/>
      <c r="DDN74" s="2"/>
      <c r="DDO74" s="2"/>
      <c r="DDP74" s="2"/>
      <c r="DDQ74" s="2"/>
      <c r="DDR74" s="2"/>
      <c r="DDS74" s="2"/>
      <c r="DDT74" s="2"/>
      <c r="DDU74" s="2"/>
      <c r="DDV74" s="2"/>
      <c r="DDW74" s="2"/>
      <c r="DDX74" s="2"/>
      <c r="DDY74" s="2"/>
      <c r="DDZ74" s="2"/>
      <c r="DEA74" s="2"/>
      <c r="DEB74" s="2"/>
      <c r="DEC74" s="2"/>
      <c r="DED74" s="2"/>
      <c r="DEE74" s="2"/>
      <c r="DEF74" s="2"/>
      <c r="DEG74" s="2"/>
      <c r="DEH74" s="2"/>
      <c r="DEI74" s="2"/>
      <c r="DEJ74" s="2"/>
      <c r="DEK74" s="2"/>
      <c r="DEL74" s="2"/>
      <c r="DEM74" s="2"/>
      <c r="DEN74" s="2"/>
      <c r="DEO74" s="2"/>
      <c r="DEP74" s="2"/>
      <c r="DEQ74" s="2"/>
      <c r="DER74" s="2"/>
      <c r="DES74" s="2"/>
      <c r="DET74" s="2"/>
      <c r="DEU74" s="2"/>
      <c r="DEV74" s="2"/>
      <c r="DEW74" s="2"/>
      <c r="DEX74" s="2"/>
      <c r="DEY74" s="2"/>
      <c r="DEZ74" s="2"/>
      <c r="DFA74" s="2"/>
      <c r="DFB74" s="2"/>
      <c r="DFC74" s="2"/>
      <c r="DFD74" s="2"/>
      <c r="DFE74" s="2"/>
      <c r="DFF74" s="2"/>
      <c r="DFG74" s="2"/>
      <c r="DFH74" s="2"/>
      <c r="DFI74" s="2"/>
      <c r="DFJ74" s="2"/>
      <c r="DFK74" s="2"/>
      <c r="DFL74" s="2"/>
      <c r="DFM74" s="2"/>
      <c r="DFN74" s="2"/>
      <c r="DFO74" s="2"/>
      <c r="DFP74" s="2"/>
      <c r="DFQ74" s="2"/>
      <c r="DFR74" s="2"/>
      <c r="DFS74" s="2"/>
      <c r="DFT74" s="2"/>
      <c r="DFU74" s="2"/>
      <c r="DFV74" s="2"/>
      <c r="DFW74" s="2"/>
      <c r="DFX74" s="2"/>
      <c r="DFY74" s="2"/>
      <c r="DFZ74" s="2"/>
      <c r="DGA74" s="2"/>
      <c r="DGB74" s="2"/>
      <c r="DGC74" s="2"/>
      <c r="DGD74" s="2"/>
      <c r="DGE74" s="2"/>
      <c r="DGF74" s="2"/>
      <c r="DGG74" s="2"/>
      <c r="DGH74" s="2"/>
      <c r="DGI74" s="2"/>
      <c r="DGJ74" s="2"/>
      <c r="DGK74" s="2"/>
      <c r="DGL74" s="2"/>
      <c r="DGM74" s="2"/>
      <c r="DGN74" s="2"/>
      <c r="DGO74" s="2"/>
      <c r="DGP74" s="2"/>
      <c r="DGQ74" s="2"/>
      <c r="DGR74" s="2"/>
      <c r="DGS74" s="2"/>
      <c r="DGT74" s="2"/>
      <c r="DGU74" s="2"/>
      <c r="DGV74" s="2"/>
      <c r="DGW74" s="2"/>
      <c r="DGX74" s="2"/>
      <c r="DGY74" s="2"/>
      <c r="DGZ74" s="2"/>
      <c r="DHA74" s="2"/>
      <c r="DHB74" s="2"/>
      <c r="DHC74" s="2"/>
      <c r="DHD74" s="2"/>
      <c r="DHE74" s="2"/>
      <c r="DHF74" s="2"/>
      <c r="DHG74" s="2"/>
      <c r="DHH74" s="2"/>
      <c r="DHI74" s="2"/>
      <c r="DHJ74" s="2"/>
      <c r="DHK74" s="2"/>
      <c r="DHL74" s="2"/>
      <c r="DHM74" s="2"/>
      <c r="DHN74" s="2"/>
      <c r="DHO74" s="2"/>
      <c r="DHP74" s="2"/>
      <c r="DHQ74" s="2"/>
      <c r="DHR74" s="2"/>
      <c r="DHS74" s="2"/>
      <c r="DHT74" s="2"/>
      <c r="DHU74" s="2"/>
      <c r="DHV74" s="2"/>
      <c r="DHW74" s="2"/>
      <c r="DHX74" s="2"/>
      <c r="DHY74" s="2"/>
      <c r="DHZ74" s="2"/>
      <c r="DIA74" s="2"/>
      <c r="DIB74" s="2"/>
      <c r="DIC74" s="2"/>
      <c r="DID74" s="2"/>
      <c r="DIE74" s="2"/>
      <c r="DIF74" s="2"/>
      <c r="DIG74" s="2"/>
      <c r="DIH74" s="2"/>
      <c r="DII74" s="2"/>
      <c r="DIJ74" s="2"/>
      <c r="DIK74" s="2"/>
      <c r="DIL74" s="2"/>
      <c r="DIM74" s="2"/>
      <c r="DIN74" s="2"/>
      <c r="DIO74" s="2"/>
      <c r="DIP74" s="2"/>
      <c r="DIQ74" s="2"/>
      <c r="DIR74" s="2"/>
      <c r="DIS74" s="2"/>
      <c r="DIT74" s="2"/>
      <c r="DIU74" s="2"/>
      <c r="DIV74" s="2"/>
      <c r="DIW74" s="2"/>
      <c r="DIX74" s="2"/>
      <c r="DIY74" s="2"/>
      <c r="DIZ74" s="2"/>
      <c r="DJA74" s="2"/>
      <c r="DJB74" s="2"/>
      <c r="DJC74" s="2"/>
      <c r="DJD74" s="2"/>
      <c r="DJE74" s="2"/>
      <c r="DJF74" s="2"/>
      <c r="DJG74" s="2"/>
      <c r="DJH74" s="2"/>
      <c r="DJI74" s="2"/>
      <c r="DJJ74" s="2"/>
      <c r="DJK74" s="2"/>
      <c r="DJL74" s="2"/>
      <c r="DJM74" s="2"/>
      <c r="DJN74" s="2"/>
      <c r="DJO74" s="2"/>
      <c r="DJP74" s="2"/>
      <c r="DJQ74" s="2"/>
      <c r="DJR74" s="2"/>
      <c r="DJS74" s="2"/>
      <c r="DJT74" s="2"/>
      <c r="DJU74" s="2"/>
      <c r="DJV74" s="2"/>
      <c r="DJW74" s="2"/>
      <c r="DJX74" s="2"/>
      <c r="DJY74" s="2"/>
      <c r="DJZ74" s="2"/>
      <c r="DKA74" s="2"/>
      <c r="DKB74" s="2"/>
      <c r="DKC74" s="2"/>
      <c r="DKD74" s="2"/>
      <c r="DKE74" s="2"/>
      <c r="DKF74" s="2"/>
      <c r="DKG74" s="2"/>
      <c r="DKH74" s="2"/>
      <c r="DKI74" s="2"/>
      <c r="DKJ74" s="2"/>
      <c r="DKK74" s="2"/>
      <c r="DKL74" s="2"/>
      <c r="DKM74" s="2"/>
      <c r="DKN74" s="2"/>
      <c r="DKO74" s="2"/>
      <c r="DKP74" s="2"/>
      <c r="DKQ74" s="2"/>
      <c r="DKR74" s="2"/>
      <c r="DKS74" s="2"/>
      <c r="DKT74" s="2"/>
      <c r="DKU74" s="2"/>
      <c r="DKV74" s="2"/>
      <c r="DKW74" s="2"/>
      <c r="DKX74" s="2"/>
      <c r="DKY74" s="2"/>
      <c r="DKZ74" s="2"/>
      <c r="DLA74" s="2"/>
      <c r="DLB74" s="2"/>
      <c r="DLC74" s="2"/>
      <c r="DLD74" s="2"/>
      <c r="DLE74" s="2"/>
      <c r="DLF74" s="2"/>
      <c r="DLG74" s="2"/>
      <c r="DLH74" s="2"/>
      <c r="DLI74" s="2"/>
      <c r="DLJ74" s="2"/>
      <c r="DLK74" s="2"/>
      <c r="DLL74" s="2"/>
      <c r="DLM74" s="2"/>
      <c r="DLN74" s="2"/>
      <c r="DLO74" s="2"/>
      <c r="DLP74" s="2"/>
      <c r="DLQ74" s="2"/>
      <c r="DLR74" s="2"/>
      <c r="DLS74" s="2"/>
      <c r="DLT74" s="2"/>
      <c r="DLU74" s="2"/>
      <c r="DLV74" s="2"/>
      <c r="DLW74" s="2"/>
      <c r="DLX74" s="2"/>
      <c r="DLY74" s="2"/>
      <c r="DLZ74" s="2"/>
      <c r="DMA74" s="2"/>
      <c r="DMB74" s="2"/>
      <c r="DMC74" s="2"/>
      <c r="DMD74" s="2"/>
      <c r="DME74" s="2"/>
      <c r="DMF74" s="2"/>
      <c r="DMG74" s="2"/>
      <c r="DMH74" s="2"/>
      <c r="DMI74" s="2"/>
      <c r="DMJ74" s="2"/>
      <c r="DMK74" s="2"/>
      <c r="DML74" s="2"/>
      <c r="DMM74" s="2"/>
      <c r="DMN74" s="2"/>
      <c r="DMO74" s="2"/>
      <c r="DMP74" s="2"/>
      <c r="DMQ74" s="2"/>
      <c r="DMR74" s="2"/>
      <c r="DMS74" s="2"/>
      <c r="DMT74" s="2"/>
      <c r="DMU74" s="2"/>
      <c r="DMV74" s="2"/>
      <c r="DMW74" s="2"/>
      <c r="DMX74" s="2"/>
      <c r="DMY74" s="2"/>
      <c r="DMZ74" s="2"/>
      <c r="DNA74" s="2"/>
      <c r="DNB74" s="2"/>
      <c r="DNC74" s="2"/>
      <c r="DND74" s="2"/>
      <c r="DNE74" s="2"/>
      <c r="DNF74" s="2"/>
      <c r="DNG74" s="2"/>
      <c r="DNH74" s="2"/>
      <c r="DNI74" s="2"/>
      <c r="DNJ74" s="2"/>
      <c r="DNK74" s="2"/>
      <c r="DNL74" s="2"/>
      <c r="DNM74" s="2"/>
      <c r="DNN74" s="2"/>
      <c r="DNO74" s="2"/>
      <c r="DNP74" s="2"/>
      <c r="DNQ74" s="2"/>
      <c r="DNR74" s="2"/>
      <c r="DNS74" s="2"/>
      <c r="DNT74" s="2"/>
      <c r="DNU74" s="2"/>
      <c r="DNV74" s="2"/>
      <c r="DNW74" s="2"/>
      <c r="DNX74" s="2"/>
      <c r="DNY74" s="2"/>
      <c r="DNZ74" s="2"/>
      <c r="DOA74" s="2"/>
      <c r="DOB74" s="2"/>
      <c r="DOC74" s="2"/>
      <c r="DOD74" s="2"/>
      <c r="DOE74" s="2"/>
      <c r="DOF74" s="2"/>
      <c r="DOG74" s="2"/>
      <c r="DOH74" s="2"/>
      <c r="DOI74" s="2"/>
      <c r="DOJ74" s="2"/>
      <c r="DOK74" s="2"/>
      <c r="DOL74" s="2"/>
      <c r="DOM74" s="2"/>
      <c r="DON74" s="2"/>
      <c r="DOO74" s="2"/>
      <c r="DOP74" s="2"/>
      <c r="DOQ74" s="2"/>
      <c r="DOR74" s="2"/>
      <c r="DOS74" s="2"/>
      <c r="DOT74" s="2"/>
      <c r="DOU74" s="2"/>
      <c r="DOV74" s="2"/>
      <c r="DOW74" s="2"/>
      <c r="DOX74" s="2"/>
      <c r="DOY74" s="2"/>
      <c r="DOZ74" s="2"/>
      <c r="DPA74" s="2"/>
      <c r="DPB74" s="2"/>
      <c r="DPC74" s="2"/>
      <c r="DPD74" s="2"/>
      <c r="DPE74" s="2"/>
      <c r="DPF74" s="2"/>
      <c r="DPG74" s="2"/>
      <c r="DPH74" s="2"/>
      <c r="DPI74" s="2"/>
      <c r="DPJ74" s="2"/>
      <c r="DPK74" s="2"/>
      <c r="DPL74" s="2"/>
      <c r="DPM74" s="2"/>
      <c r="DPN74" s="2"/>
      <c r="DPO74" s="2"/>
      <c r="DPP74" s="2"/>
      <c r="DPQ74" s="2"/>
      <c r="DPR74" s="2"/>
      <c r="DPS74" s="2"/>
      <c r="DPT74" s="2"/>
      <c r="DPU74" s="2"/>
      <c r="DPV74" s="2"/>
      <c r="DPW74" s="2"/>
      <c r="DPX74" s="2"/>
      <c r="DPY74" s="2"/>
      <c r="DPZ74" s="2"/>
      <c r="DQA74" s="2"/>
      <c r="DQB74" s="2"/>
      <c r="DQC74" s="2"/>
      <c r="DQD74" s="2"/>
      <c r="DQE74" s="2"/>
      <c r="DQF74" s="2"/>
      <c r="DQG74" s="2"/>
      <c r="DQH74" s="2"/>
      <c r="DQI74" s="2"/>
      <c r="DQJ74" s="2"/>
      <c r="DQK74" s="2"/>
      <c r="DQL74" s="2"/>
      <c r="DQM74" s="2"/>
      <c r="DQN74" s="2"/>
      <c r="DQO74" s="2"/>
      <c r="DQP74" s="2"/>
      <c r="DQQ74" s="2"/>
      <c r="DQR74" s="2"/>
      <c r="DQS74" s="2"/>
      <c r="DQT74" s="2"/>
      <c r="DQU74" s="2"/>
      <c r="DQV74" s="2"/>
      <c r="DQW74" s="2"/>
      <c r="DQX74" s="2"/>
      <c r="DQY74" s="2"/>
      <c r="DQZ74" s="2"/>
      <c r="DRA74" s="2"/>
      <c r="DRB74" s="2"/>
      <c r="DRC74" s="2"/>
      <c r="DRD74" s="2"/>
      <c r="DRE74" s="2"/>
      <c r="DRF74" s="2"/>
      <c r="DRG74" s="2"/>
      <c r="DRH74" s="2"/>
      <c r="DRI74" s="2"/>
      <c r="DRJ74" s="2"/>
      <c r="DRK74" s="2"/>
      <c r="DRL74" s="2"/>
      <c r="DRM74" s="2"/>
      <c r="DRN74" s="2"/>
      <c r="DRO74" s="2"/>
      <c r="DRP74" s="2"/>
      <c r="DRQ74" s="2"/>
      <c r="DRR74" s="2"/>
      <c r="DRS74" s="2"/>
      <c r="DRT74" s="2"/>
      <c r="DRU74" s="2"/>
      <c r="DRV74" s="2"/>
      <c r="DRW74" s="2"/>
      <c r="DRX74" s="2"/>
      <c r="DRY74" s="2"/>
      <c r="DRZ74" s="2"/>
      <c r="DSA74" s="2"/>
      <c r="DSB74" s="2"/>
      <c r="DSC74" s="2"/>
      <c r="DSD74" s="2"/>
      <c r="DSE74" s="2"/>
      <c r="DSF74" s="2"/>
      <c r="DSG74" s="2"/>
      <c r="DSH74" s="2"/>
      <c r="DSI74" s="2"/>
      <c r="DSJ74" s="2"/>
      <c r="DSK74" s="2"/>
      <c r="DSL74" s="2"/>
      <c r="DSM74" s="2"/>
      <c r="DSN74" s="2"/>
      <c r="DSO74" s="2"/>
      <c r="DSP74" s="2"/>
      <c r="DSQ74" s="2"/>
      <c r="DSR74" s="2"/>
      <c r="DSS74" s="2"/>
      <c r="DST74" s="2"/>
      <c r="DSU74" s="2"/>
      <c r="DSV74" s="2"/>
      <c r="DSW74" s="2"/>
      <c r="DSX74" s="2"/>
      <c r="DSY74" s="2"/>
      <c r="DSZ74" s="2"/>
      <c r="DTA74" s="2"/>
      <c r="DTB74" s="2"/>
      <c r="DTC74" s="2"/>
      <c r="DTD74" s="2"/>
      <c r="DTE74" s="2"/>
      <c r="DTF74" s="2"/>
      <c r="DTG74" s="2"/>
      <c r="DTH74" s="2"/>
      <c r="DTI74" s="2"/>
      <c r="DTJ74" s="2"/>
      <c r="DTK74" s="2"/>
      <c r="DTL74" s="2"/>
      <c r="DTM74" s="2"/>
      <c r="DTN74" s="2"/>
      <c r="DTO74" s="2"/>
      <c r="DTP74" s="2"/>
      <c r="DTQ74" s="2"/>
      <c r="DTR74" s="2"/>
      <c r="DTS74" s="2"/>
      <c r="DTT74" s="2"/>
      <c r="DTU74" s="2"/>
      <c r="DTV74" s="2"/>
      <c r="DTW74" s="2"/>
      <c r="DTX74" s="2"/>
      <c r="DTY74" s="2"/>
      <c r="DTZ74" s="2"/>
      <c r="DUA74" s="2"/>
      <c r="DUB74" s="2"/>
      <c r="DUC74" s="2"/>
      <c r="DUD74" s="2"/>
      <c r="DUE74" s="2"/>
      <c r="DUF74" s="2"/>
      <c r="DUG74" s="2"/>
      <c r="DUH74" s="2"/>
      <c r="DUI74" s="2"/>
      <c r="DUJ74" s="2"/>
      <c r="DUK74" s="2"/>
      <c r="DUL74" s="2"/>
      <c r="DUM74" s="2"/>
      <c r="DUN74" s="2"/>
      <c r="DUO74" s="2"/>
      <c r="DUP74" s="2"/>
      <c r="DUQ74" s="2"/>
      <c r="DUR74" s="2"/>
      <c r="DUS74" s="2"/>
      <c r="DUT74" s="2"/>
      <c r="DUU74" s="2"/>
      <c r="DUV74" s="2"/>
      <c r="DUW74" s="2"/>
      <c r="DUX74" s="2"/>
      <c r="DUY74" s="2"/>
      <c r="DUZ74" s="2"/>
      <c r="DVA74" s="2"/>
      <c r="DVB74" s="2"/>
      <c r="DVC74" s="2"/>
      <c r="DVD74" s="2"/>
      <c r="DVE74" s="2"/>
      <c r="DVF74" s="2"/>
      <c r="DVG74" s="2"/>
      <c r="DVH74" s="2"/>
      <c r="DVI74" s="2"/>
      <c r="DVJ74" s="2"/>
      <c r="DVK74" s="2"/>
      <c r="DVL74" s="2"/>
      <c r="DVM74" s="2"/>
      <c r="DVN74" s="2"/>
      <c r="DVO74" s="2"/>
      <c r="DVP74" s="2"/>
      <c r="DVQ74" s="2"/>
      <c r="DVR74" s="2"/>
      <c r="DVS74" s="2"/>
      <c r="DVT74" s="2"/>
      <c r="DVU74" s="2"/>
      <c r="DVV74" s="2"/>
      <c r="DVW74" s="2"/>
      <c r="DVX74" s="2"/>
      <c r="DVY74" s="2"/>
      <c r="DVZ74" s="2"/>
      <c r="DWA74" s="2"/>
      <c r="DWB74" s="2"/>
      <c r="DWC74" s="2"/>
      <c r="DWD74" s="2"/>
      <c r="DWE74" s="2"/>
      <c r="DWF74" s="2"/>
      <c r="DWG74" s="2"/>
      <c r="DWH74" s="2"/>
      <c r="DWI74" s="2"/>
      <c r="DWJ74" s="2"/>
      <c r="DWK74" s="2"/>
      <c r="DWL74" s="2"/>
      <c r="DWM74" s="2"/>
      <c r="DWN74" s="2"/>
      <c r="DWO74" s="2"/>
      <c r="DWP74" s="2"/>
      <c r="DWQ74" s="2"/>
      <c r="DWR74" s="2"/>
      <c r="DWS74" s="2"/>
      <c r="DWT74" s="2"/>
      <c r="DWU74" s="2"/>
      <c r="DWV74" s="2"/>
      <c r="DWW74" s="2"/>
      <c r="DWX74" s="2"/>
      <c r="DWY74" s="2"/>
      <c r="DWZ74" s="2"/>
      <c r="DXA74" s="2"/>
      <c r="DXB74" s="2"/>
      <c r="DXC74" s="2"/>
      <c r="DXD74" s="2"/>
      <c r="DXE74" s="2"/>
      <c r="DXF74" s="2"/>
      <c r="DXG74" s="2"/>
      <c r="DXH74" s="2"/>
      <c r="DXI74" s="2"/>
      <c r="DXJ74" s="2"/>
      <c r="DXK74" s="2"/>
      <c r="DXL74" s="2"/>
      <c r="DXM74" s="2"/>
      <c r="DXN74" s="2"/>
      <c r="DXO74" s="2"/>
      <c r="DXP74" s="2"/>
      <c r="DXQ74" s="2"/>
      <c r="DXR74" s="2"/>
      <c r="DXS74" s="2"/>
      <c r="DXT74" s="2"/>
      <c r="DXU74" s="2"/>
      <c r="DXV74" s="2"/>
      <c r="DXW74" s="2"/>
      <c r="DXX74" s="2"/>
      <c r="DXY74" s="2"/>
      <c r="DXZ74" s="2"/>
      <c r="DYA74" s="2"/>
      <c r="DYB74" s="2"/>
      <c r="DYC74" s="2"/>
      <c r="DYD74" s="2"/>
      <c r="DYE74" s="2"/>
      <c r="DYF74" s="2"/>
      <c r="DYG74" s="2"/>
      <c r="DYH74" s="2"/>
      <c r="DYI74" s="2"/>
      <c r="DYJ74" s="2"/>
      <c r="DYK74" s="2"/>
      <c r="DYL74" s="2"/>
      <c r="DYM74" s="2"/>
      <c r="DYN74" s="2"/>
      <c r="DYO74" s="2"/>
      <c r="DYP74" s="2"/>
      <c r="DYQ74" s="2"/>
      <c r="DYR74" s="2"/>
      <c r="DYS74" s="2"/>
      <c r="DYT74" s="2"/>
      <c r="DYU74" s="2"/>
      <c r="DYV74" s="2"/>
      <c r="DYW74" s="2"/>
      <c r="DYX74" s="2"/>
      <c r="DYY74" s="2"/>
      <c r="DYZ74" s="2"/>
      <c r="DZA74" s="2"/>
      <c r="DZB74" s="2"/>
      <c r="DZC74" s="2"/>
      <c r="DZD74" s="2"/>
      <c r="DZE74" s="2"/>
      <c r="DZF74" s="2"/>
      <c r="DZG74" s="2"/>
      <c r="DZH74" s="2"/>
      <c r="DZI74" s="2"/>
      <c r="DZJ74" s="2"/>
      <c r="DZK74" s="2"/>
      <c r="DZL74" s="2"/>
      <c r="DZM74" s="2"/>
      <c r="DZN74" s="2"/>
      <c r="DZO74" s="2"/>
      <c r="DZP74" s="2"/>
      <c r="DZQ74" s="2"/>
      <c r="DZR74" s="2"/>
      <c r="DZS74" s="2"/>
      <c r="DZT74" s="2"/>
      <c r="DZU74" s="2"/>
      <c r="DZV74" s="2"/>
      <c r="DZW74" s="2"/>
      <c r="DZX74" s="2"/>
      <c r="DZY74" s="2"/>
      <c r="DZZ74" s="2"/>
      <c r="EAA74" s="2"/>
      <c r="EAB74" s="2"/>
      <c r="EAC74" s="2"/>
      <c r="EAD74" s="2"/>
      <c r="EAE74" s="2"/>
      <c r="EAF74" s="2"/>
      <c r="EAG74" s="2"/>
      <c r="EAH74" s="2"/>
      <c r="EAI74" s="2"/>
      <c r="EAJ74" s="2"/>
      <c r="EAK74" s="2"/>
      <c r="EAL74" s="2"/>
      <c r="EAM74" s="2"/>
      <c r="EAN74" s="2"/>
      <c r="EAO74" s="2"/>
      <c r="EAP74" s="2"/>
      <c r="EAQ74" s="2"/>
      <c r="EAR74" s="2"/>
      <c r="EAS74" s="2"/>
      <c r="EAT74" s="2"/>
      <c r="EAU74" s="2"/>
      <c r="EAV74" s="2"/>
      <c r="EAW74" s="2"/>
      <c r="EAX74" s="2"/>
      <c r="EAY74" s="2"/>
      <c r="EAZ74" s="2"/>
      <c r="EBA74" s="2"/>
      <c r="EBB74" s="2"/>
      <c r="EBC74" s="2"/>
      <c r="EBD74" s="2"/>
      <c r="EBE74" s="2"/>
      <c r="EBF74" s="2"/>
      <c r="EBG74" s="2"/>
      <c r="EBH74" s="2"/>
      <c r="EBI74" s="2"/>
      <c r="EBJ74" s="2"/>
      <c r="EBK74" s="2"/>
      <c r="EBL74" s="2"/>
      <c r="EBM74" s="2"/>
      <c r="EBN74" s="2"/>
      <c r="EBO74" s="2"/>
      <c r="EBP74" s="2"/>
      <c r="EBQ74" s="2"/>
      <c r="EBR74" s="2"/>
      <c r="EBS74" s="2"/>
      <c r="EBT74" s="2"/>
      <c r="EBU74" s="2"/>
      <c r="EBV74" s="2"/>
      <c r="EBW74" s="2"/>
      <c r="EBX74" s="2"/>
      <c r="EBY74" s="2"/>
      <c r="EBZ74" s="2"/>
      <c r="ECA74" s="2"/>
      <c r="ECB74" s="2"/>
      <c r="ECC74" s="2"/>
      <c r="ECD74" s="2"/>
      <c r="ECE74" s="2"/>
      <c r="ECF74" s="2"/>
      <c r="ECG74" s="2"/>
      <c r="ECH74" s="2"/>
      <c r="ECI74" s="2"/>
      <c r="ECJ74" s="2"/>
      <c r="ECK74" s="2"/>
      <c r="ECL74" s="2"/>
      <c r="ECM74" s="2"/>
      <c r="ECN74" s="2"/>
      <c r="ECO74" s="2"/>
      <c r="ECP74" s="2"/>
      <c r="ECQ74" s="2"/>
      <c r="ECR74" s="2"/>
      <c r="ECS74" s="2"/>
      <c r="ECT74" s="2"/>
      <c r="ECU74" s="2"/>
      <c r="ECV74" s="2"/>
      <c r="ECW74" s="2"/>
      <c r="ECX74" s="2"/>
      <c r="ECY74" s="2"/>
      <c r="ECZ74" s="2"/>
      <c r="EDA74" s="2"/>
      <c r="EDB74" s="2"/>
      <c r="EDC74" s="2"/>
      <c r="EDD74" s="2"/>
      <c r="EDE74" s="2"/>
      <c r="EDF74" s="2"/>
      <c r="EDG74" s="2"/>
      <c r="EDH74" s="2"/>
      <c r="EDI74" s="2"/>
      <c r="EDJ74" s="2"/>
      <c r="EDK74" s="2"/>
      <c r="EDL74" s="2"/>
      <c r="EDM74" s="2"/>
      <c r="EDN74" s="2"/>
      <c r="EDO74" s="2"/>
      <c r="EDP74" s="2"/>
      <c r="EDQ74" s="2"/>
      <c r="EDR74" s="2"/>
      <c r="EDS74" s="2"/>
      <c r="EDT74" s="2"/>
      <c r="EDU74" s="2"/>
      <c r="EDV74" s="2"/>
      <c r="EDW74" s="2"/>
      <c r="EDX74" s="2"/>
      <c r="EDY74" s="2"/>
      <c r="EDZ74" s="2"/>
      <c r="EEA74" s="2"/>
      <c r="EEB74" s="2"/>
      <c r="EEC74" s="2"/>
      <c r="EED74" s="2"/>
      <c r="EEE74" s="2"/>
      <c r="EEF74" s="2"/>
      <c r="EEG74" s="2"/>
      <c r="EEH74" s="2"/>
      <c r="EEI74" s="2"/>
      <c r="EEJ74" s="2"/>
      <c r="EEK74" s="2"/>
      <c r="EEL74" s="2"/>
      <c r="EEM74" s="2"/>
      <c r="EEN74" s="2"/>
      <c r="EEO74" s="2"/>
      <c r="EEP74" s="2"/>
      <c r="EEQ74" s="2"/>
      <c r="EER74" s="2"/>
      <c r="EES74" s="2"/>
      <c r="EET74" s="2"/>
      <c r="EEU74" s="2"/>
      <c r="EEV74" s="2"/>
      <c r="EEW74" s="2"/>
      <c r="EEX74" s="2"/>
      <c r="EEY74" s="2"/>
      <c r="EEZ74" s="2"/>
      <c r="EFA74" s="2"/>
      <c r="EFB74" s="2"/>
      <c r="EFC74" s="2"/>
      <c r="EFD74" s="2"/>
      <c r="EFE74" s="2"/>
      <c r="EFF74" s="2"/>
      <c r="EFG74" s="2"/>
      <c r="EFH74" s="2"/>
      <c r="EFI74" s="2"/>
      <c r="EFJ74" s="2"/>
      <c r="EFK74" s="2"/>
      <c r="EFL74" s="2"/>
      <c r="EFM74" s="2"/>
      <c r="EFN74" s="2"/>
      <c r="EFO74" s="2"/>
      <c r="EFP74" s="2"/>
      <c r="EFQ74" s="2"/>
      <c r="EFR74" s="2"/>
      <c r="EFS74" s="2"/>
      <c r="EFT74" s="2"/>
      <c r="EFU74" s="2"/>
      <c r="EFV74" s="2"/>
      <c r="EFW74" s="2"/>
      <c r="EFX74" s="2"/>
      <c r="EFY74" s="2"/>
      <c r="EFZ74" s="2"/>
      <c r="EGA74" s="2"/>
      <c r="EGB74" s="2"/>
      <c r="EGC74" s="2"/>
      <c r="EGD74" s="2"/>
      <c r="EGE74" s="2"/>
      <c r="EGF74" s="2"/>
      <c r="EGG74" s="2"/>
      <c r="EGH74" s="2"/>
      <c r="EGI74" s="2"/>
      <c r="EGJ74" s="2"/>
      <c r="EGK74" s="2"/>
      <c r="EGL74" s="2"/>
      <c r="EGM74" s="2"/>
      <c r="EGN74" s="2"/>
      <c r="EGO74" s="2"/>
      <c r="EGP74" s="2"/>
      <c r="EGQ74" s="2"/>
      <c r="EGR74" s="2"/>
      <c r="EGS74" s="2"/>
      <c r="EGT74" s="2"/>
      <c r="EGU74" s="2"/>
      <c r="EGV74" s="2"/>
      <c r="EGW74" s="2"/>
      <c r="EGX74" s="2"/>
      <c r="EGY74" s="2"/>
      <c r="EGZ74" s="2"/>
      <c r="EHA74" s="2"/>
      <c r="EHB74" s="2"/>
      <c r="EHC74" s="2"/>
      <c r="EHD74" s="2"/>
      <c r="EHE74" s="2"/>
      <c r="EHF74" s="2"/>
      <c r="EHG74" s="2"/>
      <c r="EHH74" s="2"/>
      <c r="EHI74" s="2"/>
      <c r="EHJ74" s="2"/>
      <c r="EHK74" s="2"/>
      <c r="EHL74" s="2"/>
      <c r="EHM74" s="2"/>
      <c r="EHN74" s="2"/>
      <c r="EHO74" s="2"/>
      <c r="EHP74" s="2"/>
      <c r="EHQ74" s="2"/>
      <c r="EHR74" s="2"/>
      <c r="EHS74" s="2"/>
      <c r="EHT74" s="2"/>
      <c r="EHU74" s="2"/>
      <c r="EHV74" s="2"/>
      <c r="EHW74" s="2"/>
      <c r="EHX74" s="2"/>
      <c r="EHY74" s="2"/>
      <c r="EHZ74" s="2"/>
      <c r="EIA74" s="2"/>
      <c r="EIB74" s="2"/>
      <c r="EIC74" s="2"/>
      <c r="EID74" s="2"/>
      <c r="EIE74" s="2"/>
      <c r="EIF74" s="2"/>
      <c r="EIG74" s="2"/>
      <c r="EIH74" s="2"/>
      <c r="EII74" s="2"/>
      <c r="EIJ74" s="2"/>
      <c r="EIK74" s="2"/>
      <c r="EIL74" s="2"/>
      <c r="EIM74" s="2"/>
      <c r="EIN74" s="2"/>
      <c r="EIO74" s="2"/>
      <c r="EIP74" s="2"/>
      <c r="EIQ74" s="2"/>
      <c r="EIR74" s="2"/>
      <c r="EIS74" s="2"/>
      <c r="EIT74" s="2"/>
      <c r="EIU74" s="2"/>
      <c r="EIV74" s="2"/>
      <c r="EIW74" s="2"/>
      <c r="EIX74" s="2"/>
      <c r="EIY74" s="2"/>
      <c r="EIZ74" s="2"/>
      <c r="EJA74" s="2"/>
      <c r="EJB74" s="2"/>
      <c r="EJC74" s="2"/>
      <c r="EJD74" s="2"/>
      <c r="EJE74" s="2"/>
      <c r="EJF74" s="2"/>
      <c r="EJG74" s="2"/>
      <c r="EJH74" s="2"/>
      <c r="EJI74" s="2"/>
      <c r="EJJ74" s="2"/>
      <c r="EJK74" s="2"/>
      <c r="EJL74" s="2"/>
      <c r="EJM74" s="2"/>
      <c r="EJN74" s="2"/>
      <c r="EJO74" s="2"/>
      <c r="EJP74" s="2"/>
      <c r="EJQ74" s="2"/>
      <c r="EJR74" s="2"/>
      <c r="EJS74" s="2"/>
      <c r="EJT74" s="2"/>
      <c r="EJU74" s="2"/>
      <c r="EJV74" s="2"/>
      <c r="EJW74" s="2"/>
      <c r="EJX74" s="2"/>
      <c r="EJY74" s="2"/>
      <c r="EJZ74" s="2"/>
      <c r="EKA74" s="2"/>
      <c r="EKB74" s="2"/>
      <c r="EKC74" s="2"/>
      <c r="EKD74" s="2"/>
      <c r="EKE74" s="2"/>
      <c r="EKF74" s="2"/>
      <c r="EKG74" s="2"/>
      <c r="EKH74" s="2"/>
      <c r="EKI74" s="2"/>
      <c r="EKJ74" s="2"/>
      <c r="EKK74" s="2"/>
      <c r="EKL74" s="2"/>
      <c r="EKM74" s="2"/>
      <c r="EKN74" s="2"/>
      <c r="EKO74" s="2"/>
      <c r="EKP74" s="2"/>
      <c r="EKQ74" s="2"/>
      <c r="EKR74" s="2"/>
      <c r="EKS74" s="2"/>
      <c r="EKT74" s="2"/>
      <c r="EKU74" s="2"/>
      <c r="EKV74" s="2"/>
      <c r="EKW74" s="2"/>
      <c r="EKX74" s="2"/>
      <c r="EKY74" s="2"/>
      <c r="EKZ74" s="2"/>
      <c r="ELA74" s="2"/>
      <c r="ELB74" s="2"/>
      <c r="ELC74" s="2"/>
      <c r="ELD74" s="2"/>
      <c r="ELE74" s="2"/>
      <c r="ELF74" s="2"/>
      <c r="ELG74" s="2"/>
      <c r="ELH74" s="2"/>
      <c r="ELI74" s="2"/>
      <c r="ELJ74" s="2"/>
      <c r="ELK74" s="2"/>
      <c r="ELL74" s="2"/>
      <c r="ELM74" s="2"/>
      <c r="ELN74" s="2"/>
      <c r="ELO74" s="2"/>
      <c r="ELP74" s="2"/>
      <c r="ELQ74" s="2"/>
      <c r="ELR74" s="2"/>
      <c r="ELS74" s="2"/>
      <c r="ELT74" s="2"/>
      <c r="ELU74" s="2"/>
      <c r="ELV74" s="2"/>
      <c r="ELW74" s="2"/>
      <c r="ELX74" s="2"/>
      <c r="ELY74" s="2"/>
      <c r="ELZ74" s="2"/>
      <c r="EMA74" s="2"/>
      <c r="EMB74" s="2"/>
      <c r="EMC74" s="2"/>
      <c r="EMD74" s="2"/>
      <c r="EME74" s="2"/>
      <c r="EMF74" s="2"/>
      <c r="EMG74" s="2"/>
      <c r="EMH74" s="2"/>
      <c r="EMI74" s="2"/>
      <c r="EMJ74" s="2"/>
      <c r="EMK74" s="2"/>
      <c r="EML74" s="2"/>
      <c r="EMM74" s="2"/>
      <c r="EMN74" s="2"/>
      <c r="EMO74" s="2"/>
      <c r="EMP74" s="2"/>
      <c r="EMQ74" s="2"/>
      <c r="EMR74" s="2"/>
      <c r="EMS74" s="2"/>
      <c r="EMT74" s="2"/>
      <c r="EMU74" s="2"/>
      <c r="EMV74" s="2"/>
      <c r="EMW74" s="2"/>
      <c r="EMX74" s="2"/>
      <c r="EMY74" s="2"/>
      <c r="EMZ74" s="2"/>
      <c r="ENA74" s="2"/>
      <c r="ENB74" s="2"/>
      <c r="ENC74" s="2"/>
      <c r="END74" s="2"/>
      <c r="ENE74" s="2"/>
      <c r="ENF74" s="2"/>
      <c r="ENG74" s="2"/>
      <c r="ENH74" s="2"/>
      <c r="ENI74" s="2"/>
      <c r="ENJ74" s="2"/>
      <c r="ENK74" s="2"/>
      <c r="ENL74" s="2"/>
      <c r="ENM74" s="2"/>
      <c r="ENN74" s="2"/>
      <c r="ENO74" s="2"/>
      <c r="ENP74" s="2"/>
      <c r="ENQ74" s="2"/>
      <c r="ENR74" s="2"/>
      <c r="ENS74" s="2"/>
      <c r="ENT74" s="2"/>
      <c r="ENU74" s="2"/>
      <c r="ENV74" s="2"/>
      <c r="ENW74" s="2"/>
      <c r="ENX74" s="2"/>
      <c r="ENY74" s="2"/>
      <c r="ENZ74" s="2"/>
      <c r="EOA74" s="2"/>
      <c r="EOB74" s="2"/>
      <c r="EOC74" s="2"/>
      <c r="EOD74" s="2"/>
      <c r="EOE74" s="2"/>
      <c r="EOF74" s="2"/>
      <c r="EOG74" s="2"/>
      <c r="EOH74" s="2"/>
      <c r="EOI74" s="2"/>
      <c r="EOJ74" s="2"/>
      <c r="EOK74" s="2"/>
      <c r="EOL74" s="2"/>
      <c r="EOM74" s="2"/>
      <c r="EON74" s="2"/>
      <c r="EOO74" s="2"/>
      <c r="EOP74" s="2"/>
      <c r="EOQ74" s="2"/>
      <c r="EOR74" s="2"/>
      <c r="EOS74" s="2"/>
      <c r="EOT74" s="2"/>
      <c r="EOU74" s="2"/>
      <c r="EOV74" s="2"/>
      <c r="EOW74" s="2"/>
      <c r="EOX74" s="2"/>
      <c r="EOY74" s="2"/>
      <c r="EOZ74" s="2"/>
      <c r="EPA74" s="2"/>
      <c r="EPB74" s="2"/>
      <c r="EPC74" s="2"/>
      <c r="EPD74" s="2"/>
      <c r="EPE74" s="2"/>
      <c r="EPF74" s="2"/>
      <c r="EPG74" s="2"/>
      <c r="EPH74" s="2"/>
      <c r="EPI74" s="2"/>
      <c r="EPJ74" s="2"/>
      <c r="EPK74" s="2"/>
      <c r="EPL74" s="2"/>
      <c r="EPM74" s="2"/>
      <c r="EPN74" s="2"/>
      <c r="EPO74" s="2"/>
      <c r="EPP74" s="2"/>
      <c r="EPQ74" s="2"/>
      <c r="EPR74" s="2"/>
      <c r="EPS74" s="2"/>
      <c r="EPT74" s="2"/>
      <c r="EPU74" s="2"/>
      <c r="EPV74" s="2"/>
      <c r="EPW74" s="2"/>
      <c r="EPX74" s="2"/>
      <c r="EPY74" s="2"/>
      <c r="EPZ74" s="2"/>
      <c r="EQA74" s="2"/>
      <c r="EQB74" s="2"/>
      <c r="EQC74" s="2"/>
      <c r="EQD74" s="2"/>
      <c r="EQE74" s="2"/>
      <c r="EQF74" s="2"/>
      <c r="EQG74" s="2"/>
      <c r="EQH74" s="2"/>
      <c r="EQI74" s="2"/>
      <c r="EQJ74" s="2"/>
      <c r="EQK74" s="2"/>
      <c r="EQL74" s="2"/>
      <c r="EQM74" s="2"/>
      <c r="EQN74" s="2"/>
      <c r="EQO74" s="2"/>
      <c r="EQP74" s="2"/>
      <c r="EQQ74" s="2"/>
      <c r="EQR74" s="2"/>
      <c r="EQS74" s="2"/>
      <c r="EQT74" s="2"/>
      <c r="EQU74" s="2"/>
      <c r="EQV74" s="2"/>
      <c r="EQW74" s="2"/>
      <c r="EQX74" s="2"/>
      <c r="EQY74" s="2"/>
      <c r="EQZ74" s="2"/>
      <c r="ERA74" s="2"/>
      <c r="ERB74" s="2"/>
      <c r="ERC74" s="2"/>
      <c r="ERD74" s="2"/>
      <c r="ERE74" s="2"/>
      <c r="ERF74" s="2"/>
      <c r="ERG74" s="2"/>
      <c r="ERH74" s="2"/>
      <c r="ERI74" s="2"/>
      <c r="ERJ74" s="2"/>
      <c r="ERK74" s="2"/>
      <c r="ERL74" s="2"/>
      <c r="ERM74" s="2"/>
      <c r="ERN74" s="2"/>
      <c r="ERO74" s="2"/>
      <c r="ERP74" s="2"/>
      <c r="ERQ74" s="2"/>
      <c r="ERR74" s="2"/>
      <c r="ERS74" s="2"/>
      <c r="ERT74" s="2"/>
      <c r="ERU74" s="2"/>
      <c r="ERV74" s="2"/>
      <c r="ERW74" s="2"/>
      <c r="ERX74" s="2"/>
      <c r="ERY74" s="2"/>
      <c r="ERZ74" s="2"/>
      <c r="ESA74" s="2"/>
      <c r="ESB74" s="2"/>
      <c r="ESC74" s="2"/>
      <c r="ESD74" s="2"/>
      <c r="ESE74" s="2"/>
      <c r="ESF74" s="2"/>
      <c r="ESG74" s="2"/>
      <c r="ESH74" s="2"/>
      <c r="ESI74" s="2"/>
      <c r="ESJ74" s="2"/>
      <c r="ESK74" s="2"/>
      <c r="ESL74" s="2"/>
      <c r="ESM74" s="2"/>
      <c r="ESN74" s="2"/>
      <c r="ESO74" s="2"/>
      <c r="ESP74" s="2"/>
      <c r="ESQ74" s="2"/>
      <c r="ESR74" s="2"/>
      <c r="ESS74" s="2"/>
      <c r="EST74" s="2"/>
      <c r="ESU74" s="2"/>
      <c r="ESV74" s="2"/>
      <c r="ESW74" s="2"/>
      <c r="ESX74" s="2"/>
      <c r="ESY74" s="2"/>
      <c r="ESZ74" s="2"/>
      <c r="ETA74" s="2"/>
      <c r="ETB74" s="2"/>
      <c r="ETC74" s="2"/>
      <c r="ETD74" s="2"/>
      <c r="ETE74" s="2"/>
      <c r="ETF74" s="2"/>
      <c r="ETG74" s="2"/>
      <c r="ETH74" s="2"/>
      <c r="ETI74" s="2"/>
      <c r="ETJ74" s="2"/>
      <c r="ETK74" s="2"/>
      <c r="ETL74" s="2"/>
      <c r="ETM74" s="2"/>
      <c r="ETN74" s="2"/>
      <c r="ETO74" s="2"/>
      <c r="ETP74" s="2"/>
      <c r="ETQ74" s="2"/>
      <c r="ETR74" s="2"/>
      <c r="ETS74" s="2"/>
      <c r="ETT74" s="2"/>
      <c r="ETU74" s="2"/>
      <c r="ETV74" s="2"/>
      <c r="ETW74" s="2"/>
      <c r="ETX74" s="2"/>
      <c r="ETY74" s="2"/>
      <c r="ETZ74" s="2"/>
      <c r="EUA74" s="2"/>
      <c r="EUB74" s="2"/>
      <c r="EUC74" s="2"/>
      <c r="EUD74" s="2"/>
      <c r="EUE74" s="2"/>
      <c r="EUF74" s="2"/>
      <c r="EUG74" s="2"/>
      <c r="EUH74" s="2"/>
      <c r="EUI74" s="2"/>
      <c r="EUJ74" s="2"/>
      <c r="EUK74" s="2"/>
      <c r="EUL74" s="2"/>
      <c r="EUM74" s="2"/>
      <c r="EUN74" s="2"/>
      <c r="EUO74" s="2"/>
      <c r="EUP74" s="2"/>
      <c r="EUQ74" s="2"/>
      <c r="EUR74" s="2"/>
      <c r="EUS74" s="2"/>
      <c r="EUT74" s="2"/>
      <c r="EUU74" s="2"/>
      <c r="EUV74" s="2"/>
      <c r="EUW74" s="2"/>
      <c r="EUX74" s="2"/>
      <c r="EUY74" s="2"/>
      <c r="EUZ74" s="2"/>
      <c r="EVA74" s="2"/>
      <c r="EVB74" s="2"/>
      <c r="EVC74" s="2"/>
      <c r="EVD74" s="2"/>
      <c r="EVE74" s="2"/>
      <c r="EVF74" s="2"/>
      <c r="EVG74" s="2"/>
      <c r="EVH74" s="2"/>
      <c r="EVI74" s="2"/>
      <c r="EVJ74" s="2"/>
      <c r="EVK74" s="2"/>
      <c r="EVL74" s="2"/>
      <c r="EVM74" s="2"/>
      <c r="EVN74" s="2"/>
      <c r="EVO74" s="2"/>
      <c r="EVP74" s="2"/>
      <c r="EVQ74" s="2"/>
      <c r="EVR74" s="2"/>
      <c r="EVS74" s="2"/>
      <c r="EVT74" s="2"/>
      <c r="EVU74" s="2"/>
      <c r="EVV74" s="2"/>
      <c r="EVW74" s="2"/>
      <c r="EVX74" s="2"/>
      <c r="EVY74" s="2"/>
      <c r="EVZ74" s="2"/>
      <c r="EWA74" s="2"/>
      <c r="EWB74" s="2"/>
      <c r="EWC74" s="2"/>
      <c r="EWD74" s="2"/>
      <c r="EWE74" s="2"/>
      <c r="EWF74" s="2"/>
      <c r="EWG74" s="2"/>
      <c r="EWH74" s="2"/>
      <c r="EWI74" s="2"/>
      <c r="EWJ74" s="2"/>
      <c r="EWK74" s="2"/>
      <c r="EWL74" s="2"/>
      <c r="EWM74" s="2"/>
      <c r="EWN74" s="2"/>
      <c r="EWO74" s="2"/>
      <c r="EWP74" s="2"/>
      <c r="EWQ74" s="2"/>
      <c r="EWR74" s="2"/>
      <c r="EWS74" s="2"/>
      <c r="EWT74" s="2"/>
      <c r="EWU74" s="2"/>
      <c r="EWV74" s="2"/>
      <c r="EWW74" s="2"/>
      <c r="EWX74" s="2"/>
      <c r="EWY74" s="2"/>
      <c r="EWZ74" s="2"/>
      <c r="EXA74" s="2"/>
      <c r="EXB74" s="2"/>
      <c r="EXC74" s="2"/>
      <c r="EXD74" s="2"/>
      <c r="EXE74" s="2"/>
      <c r="EXF74" s="2"/>
      <c r="EXG74" s="2"/>
      <c r="EXH74" s="2"/>
      <c r="EXI74" s="2"/>
      <c r="EXJ74" s="2"/>
      <c r="EXK74" s="2"/>
      <c r="EXL74" s="2"/>
      <c r="EXM74" s="2"/>
      <c r="EXN74" s="2"/>
      <c r="EXO74" s="2"/>
      <c r="EXP74" s="2"/>
      <c r="EXQ74" s="2"/>
      <c r="EXR74" s="2"/>
      <c r="EXS74" s="2"/>
      <c r="EXT74" s="2"/>
      <c r="EXU74" s="2"/>
      <c r="EXV74" s="2"/>
      <c r="EXW74" s="2"/>
      <c r="EXX74" s="2"/>
      <c r="EXY74" s="2"/>
      <c r="EXZ74" s="2"/>
      <c r="EYA74" s="2"/>
      <c r="EYB74" s="2"/>
      <c r="EYC74" s="2"/>
      <c r="EYD74" s="2"/>
      <c r="EYE74" s="2"/>
      <c r="EYF74" s="2"/>
      <c r="EYG74" s="2"/>
      <c r="EYH74" s="2"/>
      <c r="EYI74" s="2"/>
      <c r="EYJ74" s="2"/>
      <c r="EYK74" s="2"/>
      <c r="EYL74" s="2"/>
      <c r="EYM74" s="2"/>
      <c r="EYN74" s="2"/>
      <c r="EYO74" s="2"/>
      <c r="EYP74" s="2"/>
      <c r="EYQ74" s="2"/>
      <c r="EYR74" s="2"/>
      <c r="EYS74" s="2"/>
      <c r="EYT74" s="2"/>
      <c r="EYU74" s="2"/>
      <c r="EYV74" s="2"/>
      <c r="EYW74" s="2"/>
      <c r="EYX74" s="2"/>
      <c r="EYY74" s="2"/>
      <c r="EYZ74" s="2"/>
      <c r="EZA74" s="2"/>
      <c r="EZB74" s="2"/>
      <c r="EZC74" s="2"/>
      <c r="EZD74" s="2"/>
      <c r="EZE74" s="2"/>
      <c r="EZF74" s="2"/>
      <c r="EZG74" s="2"/>
      <c r="EZH74" s="2"/>
      <c r="EZI74" s="2"/>
      <c r="EZJ74" s="2"/>
      <c r="EZK74" s="2"/>
      <c r="EZL74" s="2"/>
      <c r="EZM74" s="2"/>
      <c r="EZN74" s="2"/>
      <c r="EZO74" s="2"/>
      <c r="EZP74" s="2"/>
      <c r="EZQ74" s="2"/>
      <c r="EZR74" s="2"/>
      <c r="EZS74" s="2"/>
      <c r="EZT74" s="2"/>
      <c r="EZU74" s="2"/>
      <c r="EZV74" s="2"/>
      <c r="EZW74" s="2"/>
      <c r="EZX74" s="2"/>
      <c r="EZY74" s="2"/>
      <c r="EZZ74" s="2"/>
      <c r="FAA74" s="2"/>
      <c r="FAB74" s="2"/>
      <c r="FAC74" s="2"/>
      <c r="FAD74" s="2"/>
      <c r="FAE74" s="2"/>
      <c r="FAF74" s="2"/>
      <c r="FAG74" s="2"/>
      <c r="FAH74" s="2"/>
      <c r="FAI74" s="2"/>
      <c r="FAJ74" s="2"/>
      <c r="FAK74" s="2"/>
      <c r="FAL74" s="2"/>
      <c r="FAM74" s="2"/>
      <c r="FAN74" s="2"/>
      <c r="FAO74" s="2"/>
      <c r="FAP74" s="2"/>
      <c r="FAQ74" s="2"/>
      <c r="FAR74" s="2"/>
      <c r="FAS74" s="2"/>
      <c r="FAT74" s="2"/>
      <c r="FAU74" s="2"/>
      <c r="FAV74" s="2"/>
      <c r="FAW74" s="2"/>
      <c r="FAX74" s="2"/>
      <c r="FAY74" s="2"/>
      <c r="FAZ74" s="2"/>
      <c r="FBA74" s="2"/>
      <c r="FBB74" s="2"/>
      <c r="FBC74" s="2"/>
      <c r="FBD74" s="2"/>
      <c r="FBE74" s="2"/>
      <c r="FBF74" s="2"/>
      <c r="FBG74" s="2"/>
      <c r="FBH74" s="2"/>
      <c r="FBI74" s="2"/>
      <c r="FBJ74" s="2"/>
      <c r="FBK74" s="2"/>
      <c r="FBL74" s="2"/>
      <c r="FBM74" s="2"/>
      <c r="FBN74" s="2"/>
      <c r="FBO74" s="2"/>
      <c r="FBP74" s="2"/>
      <c r="FBQ74" s="2"/>
      <c r="FBR74" s="2"/>
      <c r="FBS74" s="2"/>
      <c r="FBT74" s="2"/>
      <c r="FBU74" s="2"/>
      <c r="FBV74" s="2"/>
      <c r="FBW74" s="2"/>
      <c r="FBX74" s="2"/>
      <c r="FBY74" s="2"/>
      <c r="FBZ74" s="2"/>
      <c r="FCA74" s="2"/>
      <c r="FCB74" s="2"/>
      <c r="FCC74" s="2"/>
      <c r="FCD74" s="2"/>
      <c r="FCE74" s="2"/>
      <c r="FCF74" s="2"/>
      <c r="FCG74" s="2"/>
      <c r="FCH74" s="2"/>
      <c r="FCI74" s="2"/>
      <c r="FCJ74" s="2"/>
      <c r="FCK74" s="2"/>
      <c r="FCL74" s="2"/>
      <c r="FCM74" s="2"/>
      <c r="FCN74" s="2"/>
      <c r="FCO74" s="2"/>
      <c r="FCP74" s="2"/>
      <c r="FCQ74" s="2"/>
      <c r="FCR74" s="2"/>
      <c r="FCS74" s="2"/>
      <c r="FCT74" s="2"/>
      <c r="FCU74" s="2"/>
      <c r="FCV74" s="2"/>
      <c r="FCW74" s="2"/>
      <c r="FCX74" s="2"/>
      <c r="FCY74" s="2"/>
      <c r="FCZ74" s="2"/>
      <c r="FDA74" s="2"/>
      <c r="FDB74" s="2"/>
      <c r="FDC74" s="2"/>
      <c r="FDD74" s="2"/>
      <c r="FDE74" s="2"/>
      <c r="FDF74" s="2"/>
      <c r="FDG74" s="2"/>
      <c r="FDH74" s="2"/>
      <c r="FDI74" s="2"/>
      <c r="FDJ74" s="2"/>
      <c r="FDK74" s="2"/>
      <c r="FDL74" s="2"/>
      <c r="FDM74" s="2"/>
      <c r="FDN74" s="2"/>
      <c r="FDO74" s="2"/>
      <c r="FDP74" s="2"/>
      <c r="FDQ74" s="2"/>
      <c r="FDR74" s="2"/>
      <c r="FDS74" s="2"/>
      <c r="FDT74" s="2"/>
      <c r="FDU74" s="2"/>
      <c r="FDV74" s="2"/>
      <c r="FDW74" s="2"/>
      <c r="FDX74" s="2"/>
      <c r="FDY74" s="2"/>
      <c r="FDZ74" s="2"/>
      <c r="FEA74" s="2"/>
      <c r="FEB74" s="2"/>
      <c r="FEC74" s="2"/>
      <c r="FED74" s="2"/>
      <c r="FEE74" s="2"/>
      <c r="FEF74" s="2"/>
      <c r="FEG74" s="2"/>
      <c r="FEH74" s="2"/>
      <c r="FEI74" s="2"/>
      <c r="FEJ74" s="2"/>
      <c r="FEK74" s="2"/>
      <c r="FEL74" s="2"/>
      <c r="FEM74" s="2"/>
      <c r="FEN74" s="2"/>
      <c r="FEO74" s="2"/>
      <c r="FEP74" s="2"/>
      <c r="FEQ74" s="2"/>
      <c r="FER74" s="2"/>
      <c r="FES74" s="2"/>
      <c r="FET74" s="2"/>
      <c r="FEU74" s="2"/>
      <c r="FEV74" s="2"/>
      <c r="FEW74" s="2"/>
      <c r="FEX74" s="2"/>
      <c r="FEY74" s="2"/>
      <c r="FEZ74" s="2"/>
      <c r="FFA74" s="2"/>
      <c r="FFB74" s="2"/>
      <c r="FFC74" s="2"/>
      <c r="FFD74" s="2"/>
      <c r="FFE74" s="2"/>
      <c r="FFF74" s="2"/>
      <c r="FFG74" s="2"/>
      <c r="FFH74" s="2"/>
      <c r="FFI74" s="2"/>
      <c r="FFJ74" s="2"/>
      <c r="FFK74" s="2"/>
      <c r="FFL74" s="2"/>
      <c r="FFM74" s="2"/>
      <c r="FFN74" s="2"/>
      <c r="FFO74" s="2"/>
      <c r="FFP74" s="2"/>
      <c r="FFQ74" s="2"/>
      <c r="FFR74" s="2"/>
      <c r="FFS74" s="2"/>
      <c r="FFT74" s="2"/>
      <c r="FFU74" s="2"/>
      <c r="FFV74" s="2"/>
      <c r="FFW74" s="2"/>
      <c r="FFX74" s="2"/>
      <c r="FFY74" s="2"/>
      <c r="FFZ74" s="2"/>
      <c r="FGA74" s="2"/>
      <c r="FGB74" s="2"/>
      <c r="FGC74" s="2"/>
      <c r="FGD74" s="2"/>
      <c r="FGE74" s="2"/>
      <c r="FGF74" s="2"/>
      <c r="FGG74" s="2"/>
      <c r="FGH74" s="2"/>
      <c r="FGI74" s="2"/>
      <c r="FGJ74" s="2"/>
      <c r="FGK74" s="2"/>
      <c r="FGL74" s="2"/>
      <c r="FGM74" s="2"/>
      <c r="FGN74" s="2"/>
      <c r="FGO74" s="2"/>
      <c r="FGP74" s="2"/>
      <c r="FGQ74" s="2"/>
      <c r="FGR74" s="2"/>
      <c r="FGS74" s="2"/>
      <c r="FGT74" s="2"/>
      <c r="FGU74" s="2"/>
      <c r="FGV74" s="2"/>
      <c r="FGW74" s="2"/>
      <c r="FGX74" s="2"/>
      <c r="FGY74" s="2"/>
      <c r="FGZ74" s="2"/>
      <c r="FHA74" s="2"/>
      <c r="FHB74" s="2"/>
      <c r="FHC74" s="2"/>
      <c r="FHD74" s="2"/>
      <c r="FHE74" s="2"/>
      <c r="FHF74" s="2"/>
      <c r="FHG74" s="2"/>
      <c r="FHH74" s="2"/>
      <c r="FHI74" s="2"/>
      <c r="FHJ74" s="2"/>
      <c r="FHK74" s="2"/>
      <c r="FHL74" s="2"/>
      <c r="FHM74" s="2"/>
      <c r="FHN74" s="2"/>
      <c r="FHO74" s="2"/>
      <c r="FHP74" s="2"/>
      <c r="FHQ74" s="2"/>
      <c r="FHR74" s="2"/>
      <c r="FHS74" s="2"/>
      <c r="FHT74" s="2"/>
      <c r="FHU74" s="2"/>
      <c r="FHV74" s="2"/>
      <c r="FHW74" s="2"/>
      <c r="FHX74" s="2"/>
      <c r="FHY74" s="2"/>
      <c r="FHZ74" s="2"/>
      <c r="FIA74" s="2"/>
      <c r="FIB74" s="2"/>
      <c r="FIC74" s="2"/>
      <c r="FID74" s="2"/>
      <c r="FIE74" s="2"/>
      <c r="FIF74" s="2"/>
      <c r="FIG74" s="2"/>
      <c r="FIH74" s="2"/>
      <c r="FII74" s="2"/>
      <c r="FIJ74" s="2"/>
      <c r="FIK74" s="2"/>
      <c r="FIL74" s="2"/>
      <c r="FIM74" s="2"/>
      <c r="FIN74" s="2"/>
      <c r="FIO74" s="2"/>
      <c r="FIP74" s="2"/>
      <c r="FIQ74" s="2"/>
      <c r="FIR74" s="2"/>
      <c r="FIS74" s="2"/>
      <c r="FIT74" s="2"/>
      <c r="FIU74" s="2"/>
      <c r="FIV74" s="2"/>
      <c r="FIW74" s="2"/>
      <c r="FIX74" s="2"/>
      <c r="FIY74" s="2"/>
      <c r="FIZ74" s="2"/>
      <c r="FJA74" s="2"/>
      <c r="FJB74" s="2"/>
      <c r="FJC74" s="2"/>
      <c r="FJD74" s="2"/>
      <c r="FJE74" s="2"/>
      <c r="FJF74" s="2"/>
      <c r="FJG74" s="2"/>
      <c r="FJH74" s="2"/>
      <c r="FJI74" s="2"/>
      <c r="FJJ74" s="2"/>
      <c r="FJK74" s="2"/>
      <c r="FJL74" s="2"/>
      <c r="FJM74" s="2"/>
      <c r="FJN74" s="2"/>
      <c r="FJO74" s="2"/>
      <c r="FJP74" s="2"/>
      <c r="FJQ74" s="2"/>
      <c r="FJR74" s="2"/>
      <c r="FJS74" s="2"/>
      <c r="FJT74" s="2"/>
      <c r="FJU74" s="2"/>
      <c r="FJV74" s="2"/>
      <c r="FJW74" s="2"/>
      <c r="FJX74" s="2"/>
      <c r="FJY74" s="2"/>
      <c r="FJZ74" s="2"/>
      <c r="FKA74" s="2"/>
      <c r="FKB74" s="2"/>
      <c r="FKC74" s="2"/>
      <c r="FKD74" s="2"/>
      <c r="FKE74" s="2"/>
      <c r="FKF74" s="2"/>
      <c r="FKG74" s="2"/>
      <c r="FKH74" s="2"/>
      <c r="FKI74" s="2"/>
      <c r="FKJ74" s="2"/>
      <c r="FKK74" s="2"/>
      <c r="FKL74" s="2"/>
      <c r="FKM74" s="2"/>
      <c r="FKN74" s="2"/>
      <c r="FKO74" s="2"/>
      <c r="FKP74" s="2"/>
      <c r="FKQ74" s="2"/>
      <c r="FKR74" s="2"/>
      <c r="FKS74" s="2"/>
      <c r="FKT74" s="2"/>
      <c r="FKU74" s="2"/>
      <c r="FKV74" s="2"/>
      <c r="FKW74" s="2"/>
      <c r="FKX74" s="2"/>
      <c r="FKY74" s="2"/>
      <c r="FKZ74" s="2"/>
      <c r="FLA74" s="2"/>
      <c r="FLB74" s="2"/>
      <c r="FLC74" s="2"/>
      <c r="FLD74" s="2"/>
      <c r="FLE74" s="2"/>
      <c r="FLF74" s="2"/>
      <c r="FLG74" s="2"/>
      <c r="FLH74" s="2"/>
      <c r="FLI74" s="2"/>
      <c r="FLJ74" s="2"/>
      <c r="FLK74" s="2"/>
      <c r="FLL74" s="2"/>
      <c r="FLM74" s="2"/>
      <c r="FLN74" s="2"/>
      <c r="FLO74" s="2"/>
      <c r="FLP74" s="2"/>
      <c r="FLQ74" s="2"/>
      <c r="FLR74" s="2"/>
      <c r="FLS74" s="2"/>
      <c r="FLT74" s="2"/>
      <c r="FLU74" s="2"/>
      <c r="FLV74" s="2"/>
      <c r="FLW74" s="2"/>
      <c r="FLX74" s="2"/>
      <c r="FLY74" s="2"/>
      <c r="FLZ74" s="2"/>
      <c r="FMA74" s="2"/>
      <c r="FMB74" s="2"/>
      <c r="FMC74" s="2"/>
      <c r="FMD74" s="2"/>
      <c r="FME74" s="2"/>
      <c r="FMF74" s="2"/>
      <c r="FMG74" s="2"/>
      <c r="FMH74" s="2"/>
      <c r="FMI74" s="2"/>
      <c r="FMJ74" s="2"/>
      <c r="FMK74" s="2"/>
      <c r="FML74" s="2"/>
      <c r="FMM74" s="2"/>
      <c r="FMN74" s="2"/>
      <c r="FMO74" s="2"/>
      <c r="FMP74" s="2"/>
      <c r="FMQ74" s="2"/>
      <c r="FMR74" s="2"/>
      <c r="FMS74" s="2"/>
      <c r="FMT74" s="2"/>
      <c r="FMU74" s="2"/>
      <c r="FMV74" s="2"/>
      <c r="FMW74" s="2"/>
      <c r="FMX74" s="2"/>
      <c r="FMY74" s="2"/>
      <c r="FMZ74" s="2"/>
      <c r="FNA74" s="2"/>
      <c r="FNB74" s="2"/>
      <c r="FNC74" s="2"/>
      <c r="FND74" s="2"/>
      <c r="FNE74" s="2"/>
      <c r="FNF74" s="2"/>
      <c r="FNG74" s="2"/>
      <c r="FNH74" s="2"/>
      <c r="FNI74" s="2"/>
      <c r="FNJ74" s="2"/>
      <c r="FNK74" s="2"/>
      <c r="FNL74" s="2"/>
      <c r="FNM74" s="2"/>
      <c r="FNN74" s="2"/>
      <c r="FNO74" s="2"/>
      <c r="FNP74" s="2"/>
      <c r="FNQ74" s="2"/>
      <c r="FNR74" s="2"/>
      <c r="FNS74" s="2"/>
      <c r="FNT74" s="2"/>
      <c r="FNU74" s="2"/>
      <c r="FNV74" s="2"/>
      <c r="FNW74" s="2"/>
      <c r="FNX74" s="2"/>
      <c r="FNY74" s="2"/>
      <c r="FNZ74" s="2"/>
      <c r="FOA74" s="2"/>
      <c r="FOB74" s="2"/>
      <c r="FOC74" s="2"/>
      <c r="FOD74" s="2"/>
      <c r="FOE74" s="2"/>
      <c r="FOF74" s="2"/>
      <c r="FOG74" s="2"/>
      <c r="FOH74" s="2"/>
      <c r="FOI74" s="2"/>
      <c r="FOJ74" s="2"/>
      <c r="FOK74" s="2"/>
      <c r="FOL74" s="2"/>
      <c r="FOM74" s="2"/>
      <c r="FON74" s="2"/>
      <c r="FOO74" s="2"/>
      <c r="FOP74" s="2"/>
      <c r="FOQ74" s="2"/>
      <c r="FOR74" s="2"/>
      <c r="FOS74" s="2"/>
      <c r="FOT74" s="2"/>
      <c r="FOU74" s="2"/>
      <c r="FOV74" s="2"/>
      <c r="FOW74" s="2"/>
      <c r="FOX74" s="2"/>
      <c r="FOY74" s="2"/>
      <c r="FOZ74" s="2"/>
      <c r="FPA74" s="2"/>
      <c r="FPB74" s="2"/>
      <c r="FPC74" s="2"/>
      <c r="FPD74" s="2"/>
      <c r="FPE74" s="2"/>
      <c r="FPF74" s="2"/>
      <c r="FPG74" s="2"/>
      <c r="FPH74" s="2"/>
      <c r="FPI74" s="2"/>
      <c r="FPJ74" s="2"/>
      <c r="FPK74" s="2"/>
      <c r="FPL74" s="2"/>
      <c r="FPM74" s="2"/>
      <c r="FPN74" s="2"/>
      <c r="FPO74" s="2"/>
      <c r="FPP74" s="2"/>
      <c r="FPQ74" s="2"/>
      <c r="FPR74" s="2"/>
      <c r="FPS74" s="2"/>
      <c r="FPT74" s="2"/>
      <c r="FPU74" s="2"/>
      <c r="FPV74" s="2"/>
      <c r="FPW74" s="2"/>
      <c r="FPX74" s="2"/>
      <c r="FPY74" s="2"/>
      <c r="FPZ74" s="2"/>
      <c r="FQA74" s="2"/>
      <c r="FQB74" s="2"/>
      <c r="FQC74" s="2"/>
      <c r="FQD74" s="2"/>
      <c r="FQE74" s="2"/>
      <c r="FQF74" s="2"/>
      <c r="FQG74" s="2"/>
      <c r="FQH74" s="2"/>
      <c r="FQI74" s="2"/>
      <c r="FQJ74" s="2"/>
      <c r="FQK74" s="2"/>
      <c r="FQL74" s="2"/>
      <c r="FQM74" s="2"/>
      <c r="FQN74" s="2"/>
      <c r="FQO74" s="2"/>
      <c r="FQP74" s="2"/>
      <c r="FQQ74" s="2"/>
      <c r="FQR74" s="2"/>
      <c r="FQS74" s="2"/>
      <c r="FQT74" s="2"/>
      <c r="FQU74" s="2"/>
      <c r="FQV74" s="2"/>
      <c r="FQW74" s="2"/>
      <c r="FQX74" s="2"/>
      <c r="FQY74" s="2"/>
      <c r="FQZ74" s="2"/>
      <c r="FRA74" s="2"/>
      <c r="FRB74" s="2"/>
      <c r="FRC74" s="2"/>
      <c r="FRD74" s="2"/>
      <c r="FRE74" s="2"/>
      <c r="FRF74" s="2"/>
      <c r="FRG74" s="2"/>
      <c r="FRH74" s="2"/>
      <c r="FRI74" s="2"/>
      <c r="FRJ74" s="2"/>
      <c r="FRK74" s="2"/>
      <c r="FRL74" s="2"/>
      <c r="FRM74" s="2"/>
      <c r="FRN74" s="2"/>
      <c r="FRO74" s="2"/>
      <c r="FRP74" s="2"/>
      <c r="FRQ74" s="2"/>
      <c r="FRR74" s="2"/>
      <c r="FRS74" s="2"/>
      <c r="FRT74" s="2"/>
      <c r="FRU74" s="2"/>
      <c r="FRV74" s="2"/>
      <c r="FRW74" s="2"/>
      <c r="FRX74" s="2"/>
      <c r="FRY74" s="2"/>
      <c r="FRZ74" s="2"/>
      <c r="FSA74" s="2"/>
      <c r="FSB74" s="2"/>
      <c r="FSC74" s="2"/>
      <c r="FSD74" s="2"/>
      <c r="FSE74" s="2"/>
      <c r="FSF74" s="2"/>
      <c r="FSG74" s="2"/>
      <c r="FSH74" s="2"/>
      <c r="FSI74" s="2"/>
      <c r="FSJ74" s="2"/>
      <c r="FSK74" s="2"/>
      <c r="FSL74" s="2"/>
      <c r="FSM74" s="2"/>
      <c r="FSN74" s="2"/>
      <c r="FSO74" s="2"/>
      <c r="FSP74" s="2"/>
      <c r="FSQ74" s="2"/>
      <c r="FSR74" s="2"/>
      <c r="FSS74" s="2"/>
      <c r="FST74" s="2"/>
      <c r="FSU74" s="2"/>
      <c r="FSV74" s="2"/>
      <c r="FSW74" s="2"/>
      <c r="FSX74" s="2"/>
      <c r="FSY74" s="2"/>
      <c r="FSZ74" s="2"/>
      <c r="FTA74" s="2"/>
      <c r="FTB74" s="2"/>
      <c r="FTC74" s="2"/>
      <c r="FTD74" s="2"/>
      <c r="FTE74" s="2"/>
      <c r="FTF74" s="2"/>
      <c r="FTG74" s="2"/>
      <c r="FTH74" s="2"/>
      <c r="FTI74" s="2"/>
      <c r="FTJ74" s="2"/>
      <c r="FTK74" s="2"/>
      <c r="FTL74" s="2"/>
      <c r="FTM74" s="2"/>
      <c r="FTN74" s="2"/>
      <c r="FTO74" s="2"/>
      <c r="FTP74" s="2"/>
      <c r="FTQ74" s="2"/>
      <c r="FTR74" s="2"/>
      <c r="FTS74" s="2"/>
      <c r="FTT74" s="2"/>
      <c r="FTU74" s="2"/>
      <c r="FTV74" s="2"/>
      <c r="FTW74" s="2"/>
      <c r="FTX74" s="2"/>
      <c r="FTY74" s="2"/>
      <c r="FTZ74" s="2"/>
      <c r="FUA74" s="2"/>
      <c r="FUB74" s="2"/>
      <c r="FUC74" s="2"/>
      <c r="FUD74" s="2"/>
      <c r="FUE74" s="2"/>
      <c r="FUF74" s="2"/>
      <c r="FUG74" s="2"/>
      <c r="FUH74" s="2"/>
      <c r="FUI74" s="2"/>
      <c r="FUJ74" s="2"/>
      <c r="FUK74" s="2"/>
      <c r="FUL74" s="2"/>
      <c r="FUM74" s="2"/>
      <c r="FUN74" s="2"/>
      <c r="FUO74" s="2"/>
      <c r="FUP74" s="2"/>
      <c r="FUQ74" s="2"/>
      <c r="FUR74" s="2"/>
      <c r="FUS74" s="2"/>
      <c r="FUT74" s="2"/>
      <c r="FUU74" s="2"/>
      <c r="FUV74" s="2"/>
      <c r="FUW74" s="2"/>
      <c r="FUX74" s="2"/>
      <c r="FUY74" s="2"/>
      <c r="FUZ74" s="2"/>
      <c r="FVA74" s="2"/>
      <c r="FVB74" s="2"/>
      <c r="FVC74" s="2"/>
      <c r="FVD74" s="2"/>
      <c r="FVE74" s="2"/>
      <c r="FVF74" s="2"/>
      <c r="FVG74" s="2"/>
      <c r="FVH74" s="2"/>
      <c r="FVI74" s="2"/>
      <c r="FVJ74" s="2"/>
      <c r="FVK74" s="2"/>
      <c r="FVL74" s="2"/>
      <c r="FVM74" s="2"/>
      <c r="FVN74" s="2"/>
      <c r="FVO74" s="2"/>
      <c r="FVP74" s="2"/>
      <c r="FVQ74" s="2"/>
      <c r="FVR74" s="2"/>
      <c r="FVS74" s="2"/>
      <c r="FVT74" s="2"/>
      <c r="FVU74" s="2"/>
      <c r="FVV74" s="2"/>
      <c r="FVW74" s="2"/>
      <c r="FVX74" s="2"/>
      <c r="FVY74" s="2"/>
      <c r="FVZ74" s="2"/>
      <c r="FWA74" s="2"/>
      <c r="FWB74" s="2"/>
      <c r="FWC74" s="2"/>
      <c r="FWD74" s="2"/>
      <c r="FWE74" s="2"/>
      <c r="FWF74" s="2"/>
      <c r="FWG74" s="2"/>
      <c r="FWH74" s="2"/>
      <c r="FWI74" s="2"/>
      <c r="FWJ74" s="2"/>
      <c r="FWK74" s="2"/>
      <c r="FWL74" s="2"/>
      <c r="FWM74" s="2"/>
      <c r="FWN74" s="2"/>
      <c r="FWO74" s="2"/>
      <c r="FWP74" s="2"/>
      <c r="FWQ74" s="2"/>
      <c r="FWR74" s="2"/>
      <c r="FWS74" s="2"/>
      <c r="FWT74" s="2"/>
      <c r="FWU74" s="2"/>
      <c r="FWV74" s="2"/>
      <c r="FWW74" s="2"/>
      <c r="FWX74" s="2"/>
      <c r="FWY74" s="2"/>
      <c r="FWZ74" s="2"/>
      <c r="FXA74" s="2"/>
      <c r="FXB74" s="2"/>
      <c r="FXC74" s="2"/>
      <c r="FXD74" s="2"/>
      <c r="FXE74" s="2"/>
      <c r="FXF74" s="2"/>
      <c r="FXG74" s="2"/>
      <c r="FXH74" s="2"/>
      <c r="FXI74" s="2"/>
      <c r="FXJ74" s="2"/>
      <c r="FXK74" s="2"/>
      <c r="FXL74" s="2"/>
      <c r="FXM74" s="2"/>
      <c r="FXN74" s="2"/>
      <c r="FXO74" s="2"/>
      <c r="FXP74" s="2"/>
      <c r="FXQ74" s="2"/>
      <c r="FXR74" s="2"/>
      <c r="FXS74" s="2"/>
      <c r="FXT74" s="2"/>
      <c r="FXU74" s="2"/>
      <c r="FXV74" s="2"/>
      <c r="FXW74" s="2"/>
      <c r="FXX74" s="2"/>
      <c r="FXY74" s="2"/>
      <c r="FXZ74" s="2"/>
      <c r="FYA74" s="2"/>
      <c r="FYB74" s="2"/>
      <c r="FYC74" s="2"/>
      <c r="FYD74" s="2"/>
      <c r="FYE74" s="2"/>
      <c r="FYF74" s="2"/>
      <c r="FYG74" s="2"/>
      <c r="FYH74" s="2"/>
      <c r="FYI74" s="2"/>
      <c r="FYJ74" s="2"/>
      <c r="FYK74" s="2"/>
      <c r="FYL74" s="2"/>
      <c r="FYM74" s="2"/>
      <c r="FYN74" s="2"/>
      <c r="FYO74" s="2"/>
      <c r="FYP74" s="2"/>
      <c r="FYQ74" s="2"/>
      <c r="FYR74" s="2"/>
      <c r="FYS74" s="2"/>
      <c r="FYT74" s="2"/>
      <c r="FYU74" s="2"/>
      <c r="FYV74" s="2"/>
      <c r="FYW74" s="2"/>
      <c r="FYX74" s="2"/>
      <c r="FYY74" s="2"/>
      <c r="FYZ74" s="2"/>
      <c r="FZA74" s="2"/>
      <c r="FZB74" s="2"/>
      <c r="FZC74" s="2"/>
      <c r="FZD74" s="2"/>
      <c r="FZE74" s="2"/>
      <c r="FZF74" s="2"/>
      <c r="FZG74" s="2"/>
      <c r="FZH74" s="2"/>
      <c r="FZI74" s="2"/>
      <c r="FZJ74" s="2"/>
      <c r="FZK74" s="2"/>
      <c r="FZL74" s="2"/>
      <c r="FZM74" s="2"/>
      <c r="FZN74" s="2"/>
      <c r="FZO74" s="2"/>
      <c r="FZP74" s="2"/>
      <c r="FZQ74" s="2"/>
      <c r="FZR74" s="2"/>
      <c r="FZS74" s="2"/>
      <c r="FZT74" s="2"/>
      <c r="FZU74" s="2"/>
      <c r="FZV74" s="2"/>
      <c r="FZW74" s="2"/>
      <c r="FZX74" s="2"/>
      <c r="FZY74" s="2"/>
      <c r="FZZ74" s="2"/>
      <c r="GAA74" s="2"/>
      <c r="GAB74" s="2"/>
      <c r="GAC74" s="2"/>
      <c r="GAD74" s="2"/>
      <c r="GAE74" s="2"/>
      <c r="GAF74" s="2"/>
      <c r="GAG74" s="2"/>
      <c r="GAH74" s="2"/>
      <c r="GAI74" s="2"/>
      <c r="GAJ74" s="2"/>
      <c r="GAK74" s="2"/>
      <c r="GAL74" s="2"/>
      <c r="GAM74" s="2"/>
      <c r="GAN74" s="2"/>
      <c r="GAO74" s="2"/>
      <c r="GAP74" s="2"/>
      <c r="GAQ74" s="2"/>
      <c r="GAR74" s="2"/>
      <c r="GAS74" s="2"/>
      <c r="GAT74" s="2"/>
      <c r="GAU74" s="2"/>
      <c r="GAV74" s="2"/>
      <c r="GAW74" s="2"/>
      <c r="GAX74" s="2"/>
      <c r="GAY74" s="2"/>
      <c r="GAZ74" s="2"/>
      <c r="GBA74" s="2"/>
      <c r="GBB74" s="2"/>
      <c r="GBC74" s="2"/>
      <c r="GBD74" s="2"/>
      <c r="GBE74" s="2"/>
      <c r="GBF74" s="2"/>
      <c r="GBG74" s="2"/>
      <c r="GBH74" s="2"/>
      <c r="GBI74" s="2"/>
      <c r="GBJ74" s="2"/>
      <c r="GBK74" s="2"/>
      <c r="GBL74" s="2"/>
      <c r="GBM74" s="2"/>
      <c r="GBN74" s="2"/>
      <c r="GBO74" s="2"/>
      <c r="GBP74" s="2"/>
      <c r="GBQ74" s="2"/>
      <c r="GBR74" s="2"/>
      <c r="GBS74" s="2"/>
      <c r="GBT74" s="2"/>
      <c r="GBU74" s="2"/>
      <c r="GBV74" s="2"/>
      <c r="GBW74" s="2"/>
      <c r="GBX74" s="2"/>
      <c r="GBY74" s="2"/>
      <c r="GBZ74" s="2"/>
      <c r="GCA74" s="2"/>
      <c r="GCB74" s="2"/>
      <c r="GCC74" s="2"/>
      <c r="GCD74" s="2"/>
      <c r="GCE74" s="2"/>
      <c r="GCF74" s="2"/>
      <c r="GCG74" s="2"/>
      <c r="GCH74" s="2"/>
      <c r="GCI74" s="2"/>
      <c r="GCJ74" s="2"/>
      <c r="GCK74" s="2"/>
      <c r="GCL74" s="2"/>
      <c r="GCM74" s="2"/>
      <c r="GCN74" s="2"/>
      <c r="GCO74" s="2"/>
      <c r="GCP74" s="2"/>
      <c r="GCQ74" s="2"/>
      <c r="GCR74" s="2"/>
      <c r="GCS74" s="2"/>
      <c r="GCT74" s="2"/>
      <c r="GCU74" s="2"/>
      <c r="GCV74" s="2"/>
      <c r="GCW74" s="2"/>
      <c r="GCX74" s="2"/>
      <c r="GCY74" s="2"/>
      <c r="GCZ74" s="2"/>
      <c r="GDA74" s="2"/>
      <c r="GDB74" s="2"/>
      <c r="GDC74" s="2"/>
      <c r="GDD74" s="2"/>
      <c r="GDE74" s="2"/>
      <c r="GDF74" s="2"/>
      <c r="GDG74" s="2"/>
      <c r="GDH74" s="2"/>
      <c r="GDI74" s="2"/>
      <c r="GDJ74" s="2"/>
      <c r="GDK74" s="2"/>
      <c r="GDL74" s="2"/>
      <c r="GDM74" s="2"/>
      <c r="GDN74" s="2"/>
      <c r="GDO74" s="2"/>
      <c r="GDP74" s="2"/>
      <c r="GDQ74" s="2"/>
      <c r="GDR74" s="2"/>
      <c r="GDS74" s="2"/>
      <c r="GDT74" s="2"/>
      <c r="GDU74" s="2"/>
      <c r="GDV74" s="2"/>
      <c r="GDW74" s="2"/>
      <c r="GDX74" s="2"/>
      <c r="GDY74" s="2"/>
      <c r="GDZ74" s="2"/>
      <c r="GEA74" s="2"/>
      <c r="GEB74" s="2"/>
      <c r="GEC74" s="2"/>
      <c r="GED74" s="2"/>
      <c r="GEE74" s="2"/>
      <c r="GEF74" s="2"/>
      <c r="GEG74" s="2"/>
      <c r="GEH74" s="2"/>
      <c r="GEI74" s="2"/>
      <c r="GEJ74" s="2"/>
      <c r="GEK74" s="2"/>
      <c r="GEL74" s="2"/>
      <c r="GEM74" s="2"/>
      <c r="GEN74" s="2"/>
      <c r="GEO74" s="2"/>
      <c r="GEP74" s="2"/>
      <c r="GEQ74" s="2"/>
      <c r="GER74" s="2"/>
      <c r="GES74" s="2"/>
      <c r="GET74" s="2"/>
      <c r="GEU74" s="2"/>
      <c r="GEV74" s="2"/>
      <c r="GEW74" s="2"/>
      <c r="GEX74" s="2"/>
      <c r="GEY74" s="2"/>
      <c r="GEZ74" s="2"/>
      <c r="GFA74" s="2"/>
      <c r="GFB74" s="2"/>
      <c r="GFC74" s="2"/>
      <c r="GFD74" s="2"/>
      <c r="GFE74" s="2"/>
      <c r="GFF74" s="2"/>
      <c r="GFG74" s="2"/>
      <c r="GFH74" s="2"/>
      <c r="GFI74" s="2"/>
      <c r="GFJ74" s="2"/>
      <c r="GFK74" s="2"/>
      <c r="GFL74" s="2"/>
      <c r="GFM74" s="2"/>
      <c r="GFN74" s="2"/>
      <c r="GFO74" s="2"/>
      <c r="GFP74" s="2"/>
      <c r="GFQ74" s="2"/>
      <c r="GFR74" s="2"/>
      <c r="GFS74" s="2"/>
      <c r="GFT74" s="2"/>
      <c r="GFU74" s="2"/>
      <c r="GFV74" s="2"/>
      <c r="GFW74" s="2"/>
      <c r="GFX74" s="2"/>
      <c r="GFY74" s="2"/>
      <c r="GFZ74" s="2"/>
      <c r="GGA74" s="2"/>
      <c r="GGB74" s="2"/>
      <c r="GGC74" s="2"/>
      <c r="GGD74" s="2"/>
      <c r="GGE74" s="2"/>
      <c r="GGF74" s="2"/>
      <c r="GGG74" s="2"/>
      <c r="GGH74" s="2"/>
      <c r="GGI74" s="2"/>
      <c r="GGJ74" s="2"/>
      <c r="GGK74" s="2"/>
      <c r="GGL74" s="2"/>
      <c r="GGM74" s="2"/>
      <c r="GGN74" s="2"/>
      <c r="GGO74" s="2"/>
      <c r="GGP74" s="2"/>
      <c r="GGQ74" s="2"/>
      <c r="GGR74" s="2"/>
      <c r="GGS74" s="2"/>
      <c r="GGT74" s="2"/>
      <c r="GGU74" s="2"/>
      <c r="GGV74" s="2"/>
      <c r="GGW74" s="2"/>
      <c r="GGX74" s="2"/>
      <c r="GGY74" s="2"/>
      <c r="GGZ74" s="2"/>
      <c r="GHA74" s="2"/>
      <c r="GHB74" s="2"/>
      <c r="GHC74" s="2"/>
      <c r="GHD74" s="2"/>
      <c r="GHE74" s="2"/>
      <c r="GHF74" s="2"/>
      <c r="GHG74" s="2"/>
      <c r="GHH74" s="2"/>
      <c r="GHI74" s="2"/>
      <c r="GHJ74" s="2"/>
      <c r="GHK74" s="2"/>
      <c r="GHL74" s="2"/>
      <c r="GHM74" s="2"/>
      <c r="GHN74" s="2"/>
      <c r="GHO74" s="2"/>
      <c r="GHP74" s="2"/>
      <c r="GHQ74" s="2"/>
      <c r="GHR74" s="2"/>
      <c r="GHS74" s="2"/>
      <c r="GHT74" s="2"/>
      <c r="GHU74" s="2"/>
      <c r="GHV74" s="2"/>
      <c r="GHW74" s="2"/>
      <c r="GHX74" s="2"/>
      <c r="GHY74" s="2"/>
      <c r="GHZ74" s="2"/>
      <c r="GIA74" s="2"/>
      <c r="GIB74" s="2"/>
      <c r="GIC74" s="2"/>
      <c r="GID74" s="2"/>
      <c r="GIE74" s="2"/>
      <c r="GIF74" s="2"/>
      <c r="GIG74" s="2"/>
      <c r="GIH74" s="2"/>
      <c r="GII74" s="2"/>
      <c r="GIJ74" s="2"/>
      <c r="GIK74" s="2"/>
      <c r="GIL74" s="2"/>
      <c r="GIM74" s="2"/>
      <c r="GIN74" s="2"/>
      <c r="GIO74" s="2"/>
      <c r="GIP74" s="2"/>
      <c r="GIQ74" s="2"/>
      <c r="GIR74" s="2"/>
      <c r="GIS74" s="2"/>
      <c r="GIT74" s="2"/>
      <c r="GIU74" s="2"/>
      <c r="GIV74" s="2"/>
      <c r="GIW74" s="2"/>
      <c r="GIX74" s="2"/>
      <c r="GIY74" s="2"/>
      <c r="GIZ74" s="2"/>
      <c r="GJA74" s="2"/>
      <c r="GJB74" s="2"/>
      <c r="GJC74" s="2"/>
      <c r="GJD74" s="2"/>
      <c r="GJE74" s="2"/>
      <c r="GJF74" s="2"/>
      <c r="GJG74" s="2"/>
      <c r="GJH74" s="2"/>
      <c r="GJI74" s="2"/>
      <c r="GJJ74" s="2"/>
      <c r="GJK74" s="2"/>
      <c r="GJL74" s="2"/>
      <c r="GJM74" s="2"/>
      <c r="GJN74" s="2"/>
      <c r="GJO74" s="2"/>
      <c r="GJP74" s="2"/>
      <c r="GJQ74" s="2"/>
      <c r="GJR74" s="2"/>
      <c r="GJS74" s="2"/>
      <c r="GJT74" s="2"/>
      <c r="GJU74" s="2"/>
      <c r="GJV74" s="2"/>
      <c r="GJW74" s="2"/>
      <c r="GJX74" s="2"/>
      <c r="GJY74" s="2"/>
      <c r="GJZ74" s="2"/>
      <c r="GKA74" s="2"/>
      <c r="GKB74" s="2"/>
      <c r="GKC74" s="2"/>
      <c r="GKD74" s="2"/>
      <c r="GKE74" s="2"/>
      <c r="GKF74" s="2"/>
      <c r="GKG74" s="2"/>
      <c r="GKH74" s="2"/>
      <c r="GKI74" s="2"/>
      <c r="GKJ74" s="2"/>
      <c r="GKK74" s="2"/>
      <c r="GKL74" s="2"/>
      <c r="GKM74" s="2"/>
      <c r="GKN74" s="2"/>
      <c r="GKO74" s="2"/>
      <c r="GKP74" s="2"/>
      <c r="GKQ74" s="2"/>
      <c r="GKR74" s="2"/>
      <c r="GKS74" s="2"/>
      <c r="GKT74" s="2"/>
      <c r="GKU74" s="2"/>
      <c r="GKV74" s="2"/>
      <c r="GKW74" s="2"/>
      <c r="GKX74" s="2"/>
      <c r="GKY74" s="2"/>
      <c r="GKZ74" s="2"/>
      <c r="GLA74" s="2"/>
      <c r="GLB74" s="2"/>
      <c r="GLC74" s="2"/>
      <c r="GLD74" s="2"/>
      <c r="GLE74" s="2"/>
      <c r="GLF74" s="2"/>
      <c r="GLG74" s="2"/>
      <c r="GLH74" s="2"/>
      <c r="GLI74" s="2"/>
      <c r="GLJ74" s="2"/>
      <c r="GLK74" s="2"/>
      <c r="GLL74" s="2"/>
      <c r="GLM74" s="2"/>
      <c r="GLN74" s="2"/>
      <c r="GLO74" s="2"/>
      <c r="GLP74" s="2"/>
      <c r="GLQ74" s="2"/>
      <c r="GLR74" s="2"/>
      <c r="GLS74" s="2"/>
      <c r="GLT74" s="2"/>
      <c r="GLU74" s="2"/>
      <c r="GLV74" s="2"/>
      <c r="GLW74" s="2"/>
      <c r="GLX74" s="2"/>
      <c r="GLY74" s="2"/>
      <c r="GLZ74" s="2"/>
      <c r="GMA74" s="2"/>
      <c r="GMB74" s="2"/>
      <c r="GMC74" s="2"/>
      <c r="GMD74" s="2"/>
      <c r="GME74" s="2"/>
      <c r="GMF74" s="2"/>
      <c r="GMG74" s="2"/>
      <c r="GMH74" s="2"/>
      <c r="GMI74" s="2"/>
      <c r="GMJ74" s="2"/>
      <c r="GMK74" s="2"/>
      <c r="GML74" s="2"/>
      <c r="GMM74" s="2"/>
      <c r="GMN74" s="2"/>
      <c r="GMO74" s="2"/>
      <c r="GMP74" s="2"/>
      <c r="GMQ74" s="2"/>
      <c r="GMR74" s="2"/>
      <c r="GMS74" s="2"/>
      <c r="GMT74" s="2"/>
      <c r="GMU74" s="2"/>
      <c r="GMV74" s="2"/>
      <c r="GMW74" s="2"/>
      <c r="GMX74" s="2"/>
      <c r="GMY74" s="2"/>
      <c r="GMZ74" s="2"/>
      <c r="GNA74" s="2"/>
      <c r="GNB74" s="2"/>
      <c r="GNC74" s="2"/>
      <c r="GND74" s="2"/>
      <c r="GNE74" s="2"/>
      <c r="GNF74" s="2"/>
      <c r="GNG74" s="2"/>
      <c r="GNH74" s="2"/>
      <c r="GNI74" s="2"/>
      <c r="GNJ74" s="2"/>
      <c r="GNK74" s="2"/>
      <c r="GNL74" s="2"/>
      <c r="GNM74" s="2"/>
      <c r="GNN74" s="2"/>
      <c r="GNO74" s="2"/>
      <c r="GNP74" s="2"/>
      <c r="GNQ74" s="2"/>
      <c r="GNR74" s="2"/>
      <c r="GNS74" s="2"/>
      <c r="GNT74" s="2"/>
      <c r="GNU74" s="2"/>
      <c r="GNV74" s="2"/>
      <c r="GNW74" s="2"/>
      <c r="GNX74" s="2"/>
      <c r="GNY74" s="2"/>
      <c r="GNZ74" s="2"/>
      <c r="GOA74" s="2"/>
      <c r="GOB74" s="2"/>
      <c r="GOC74" s="2"/>
      <c r="GOD74" s="2"/>
      <c r="GOE74" s="2"/>
      <c r="GOF74" s="2"/>
      <c r="GOG74" s="2"/>
      <c r="GOH74" s="2"/>
      <c r="GOI74" s="2"/>
      <c r="GOJ74" s="2"/>
      <c r="GOK74" s="2"/>
      <c r="GOL74" s="2"/>
      <c r="GOM74" s="2"/>
      <c r="GON74" s="2"/>
      <c r="GOO74" s="2"/>
      <c r="GOP74" s="2"/>
      <c r="GOQ74" s="2"/>
      <c r="GOR74" s="2"/>
      <c r="GOS74" s="2"/>
      <c r="GOT74" s="2"/>
      <c r="GOU74" s="2"/>
      <c r="GOV74" s="2"/>
      <c r="GOW74" s="2"/>
      <c r="GOX74" s="2"/>
      <c r="GOY74" s="2"/>
      <c r="GOZ74" s="2"/>
      <c r="GPA74" s="2"/>
      <c r="GPB74" s="2"/>
      <c r="GPC74" s="2"/>
      <c r="GPD74" s="2"/>
      <c r="GPE74" s="2"/>
      <c r="GPF74" s="2"/>
      <c r="GPG74" s="2"/>
      <c r="GPH74" s="2"/>
      <c r="GPI74" s="2"/>
      <c r="GPJ74" s="2"/>
      <c r="GPK74" s="2"/>
      <c r="GPL74" s="2"/>
      <c r="GPM74" s="2"/>
      <c r="GPN74" s="2"/>
      <c r="GPO74" s="2"/>
      <c r="GPP74" s="2"/>
      <c r="GPQ74" s="2"/>
      <c r="GPR74" s="2"/>
      <c r="GPS74" s="2"/>
      <c r="GPT74" s="2"/>
      <c r="GPU74" s="2"/>
      <c r="GPV74" s="2"/>
      <c r="GPW74" s="2"/>
      <c r="GPX74" s="2"/>
      <c r="GPY74" s="2"/>
      <c r="GPZ74" s="2"/>
      <c r="GQA74" s="2"/>
      <c r="GQB74" s="2"/>
      <c r="GQC74" s="2"/>
      <c r="GQD74" s="2"/>
      <c r="GQE74" s="2"/>
      <c r="GQF74" s="2"/>
      <c r="GQG74" s="2"/>
      <c r="GQH74" s="2"/>
      <c r="GQI74" s="2"/>
      <c r="GQJ74" s="2"/>
      <c r="GQK74" s="2"/>
      <c r="GQL74" s="2"/>
      <c r="GQM74" s="2"/>
      <c r="GQN74" s="2"/>
      <c r="GQO74" s="2"/>
      <c r="GQP74" s="2"/>
      <c r="GQQ74" s="2"/>
      <c r="GQR74" s="2"/>
      <c r="GQS74" s="2"/>
      <c r="GQT74" s="2"/>
      <c r="GQU74" s="2"/>
      <c r="GQV74" s="2"/>
      <c r="GQW74" s="2"/>
      <c r="GQX74" s="2"/>
      <c r="GQY74" s="2"/>
      <c r="GQZ74" s="2"/>
      <c r="GRA74" s="2"/>
      <c r="GRB74" s="2"/>
      <c r="GRC74" s="2"/>
      <c r="GRD74" s="2"/>
      <c r="GRE74" s="2"/>
      <c r="GRF74" s="2"/>
      <c r="GRG74" s="2"/>
      <c r="GRH74" s="2"/>
      <c r="GRI74" s="2"/>
      <c r="GRJ74" s="2"/>
      <c r="GRK74" s="2"/>
      <c r="GRL74" s="2"/>
      <c r="GRM74" s="2"/>
      <c r="GRN74" s="2"/>
      <c r="GRO74" s="2"/>
      <c r="GRP74" s="2"/>
      <c r="GRQ74" s="2"/>
      <c r="GRR74" s="2"/>
      <c r="GRS74" s="2"/>
      <c r="GRT74" s="2"/>
      <c r="GRU74" s="2"/>
      <c r="GRV74" s="2"/>
      <c r="GRW74" s="2"/>
      <c r="GRX74" s="2"/>
      <c r="GRY74" s="2"/>
      <c r="GRZ74" s="2"/>
      <c r="GSA74" s="2"/>
      <c r="GSB74" s="2"/>
      <c r="GSC74" s="2"/>
      <c r="GSD74" s="2"/>
      <c r="GSE74" s="2"/>
      <c r="GSF74" s="2"/>
      <c r="GSG74" s="2"/>
      <c r="GSH74" s="2"/>
      <c r="GSI74" s="2"/>
      <c r="GSJ74" s="2"/>
      <c r="GSK74" s="2"/>
      <c r="GSL74" s="2"/>
      <c r="GSM74" s="2"/>
      <c r="GSN74" s="2"/>
      <c r="GSO74" s="2"/>
      <c r="GSP74" s="2"/>
      <c r="GSQ74" s="2"/>
      <c r="GSR74" s="2"/>
      <c r="GSS74" s="2"/>
      <c r="GST74" s="2"/>
      <c r="GSU74" s="2"/>
      <c r="GSV74" s="2"/>
      <c r="GSW74" s="2"/>
      <c r="GSX74" s="2"/>
      <c r="GSY74" s="2"/>
      <c r="GSZ74" s="2"/>
      <c r="GTA74" s="2"/>
      <c r="GTB74" s="2"/>
      <c r="GTC74" s="2"/>
      <c r="GTD74" s="2"/>
      <c r="GTE74" s="2"/>
      <c r="GTF74" s="2"/>
      <c r="GTG74" s="2"/>
      <c r="GTH74" s="2"/>
      <c r="GTI74" s="2"/>
      <c r="GTJ74" s="2"/>
      <c r="GTK74" s="2"/>
      <c r="GTL74" s="2"/>
      <c r="GTM74" s="2"/>
      <c r="GTN74" s="2"/>
      <c r="GTO74" s="2"/>
      <c r="GTP74" s="2"/>
      <c r="GTQ74" s="2"/>
      <c r="GTR74" s="2"/>
      <c r="GTS74" s="2"/>
      <c r="GTT74" s="2"/>
      <c r="GTU74" s="2"/>
      <c r="GTV74" s="2"/>
      <c r="GTW74" s="2"/>
      <c r="GTX74" s="2"/>
      <c r="GTY74" s="2"/>
      <c r="GTZ74" s="2"/>
      <c r="GUA74" s="2"/>
      <c r="GUB74" s="2"/>
      <c r="GUC74" s="2"/>
      <c r="GUD74" s="2"/>
      <c r="GUE74" s="2"/>
      <c r="GUF74" s="2"/>
      <c r="GUG74" s="2"/>
      <c r="GUH74" s="2"/>
      <c r="GUI74" s="2"/>
      <c r="GUJ74" s="2"/>
      <c r="GUK74" s="2"/>
      <c r="GUL74" s="2"/>
      <c r="GUM74" s="2"/>
      <c r="GUN74" s="2"/>
      <c r="GUO74" s="2"/>
      <c r="GUP74" s="2"/>
      <c r="GUQ74" s="2"/>
      <c r="GUR74" s="2"/>
      <c r="GUS74" s="2"/>
      <c r="GUT74" s="2"/>
      <c r="GUU74" s="2"/>
      <c r="GUV74" s="2"/>
      <c r="GUW74" s="2"/>
      <c r="GUX74" s="2"/>
      <c r="GUY74" s="2"/>
      <c r="GUZ74" s="2"/>
      <c r="GVA74" s="2"/>
      <c r="GVB74" s="2"/>
      <c r="GVC74" s="2"/>
      <c r="GVD74" s="2"/>
      <c r="GVE74" s="2"/>
      <c r="GVF74" s="2"/>
      <c r="GVG74" s="2"/>
      <c r="GVH74" s="2"/>
      <c r="GVI74" s="2"/>
      <c r="GVJ74" s="2"/>
      <c r="GVK74" s="2"/>
      <c r="GVL74" s="2"/>
      <c r="GVM74" s="2"/>
      <c r="GVN74" s="2"/>
      <c r="GVO74" s="2"/>
      <c r="GVP74" s="2"/>
      <c r="GVQ74" s="2"/>
      <c r="GVR74" s="2"/>
      <c r="GVS74" s="2"/>
      <c r="GVT74" s="2"/>
      <c r="GVU74" s="2"/>
      <c r="GVV74" s="2"/>
      <c r="GVW74" s="2"/>
      <c r="GVX74" s="2"/>
      <c r="GVY74" s="2"/>
      <c r="GVZ74" s="2"/>
      <c r="GWA74" s="2"/>
      <c r="GWB74" s="2"/>
      <c r="GWC74" s="2"/>
      <c r="GWD74" s="2"/>
      <c r="GWE74" s="2"/>
      <c r="GWF74" s="2"/>
      <c r="GWG74" s="2"/>
      <c r="GWH74" s="2"/>
      <c r="GWI74" s="2"/>
      <c r="GWJ74" s="2"/>
      <c r="GWK74" s="2"/>
      <c r="GWL74" s="2"/>
      <c r="GWM74" s="2"/>
      <c r="GWN74" s="2"/>
      <c r="GWO74" s="2"/>
      <c r="GWP74" s="2"/>
      <c r="GWQ74" s="2"/>
      <c r="GWR74" s="2"/>
      <c r="GWS74" s="2"/>
      <c r="GWT74" s="2"/>
      <c r="GWU74" s="2"/>
      <c r="GWV74" s="2"/>
      <c r="GWW74" s="2"/>
      <c r="GWX74" s="2"/>
      <c r="GWY74" s="2"/>
      <c r="GWZ74" s="2"/>
      <c r="GXA74" s="2"/>
      <c r="GXB74" s="2"/>
      <c r="GXC74" s="2"/>
      <c r="GXD74" s="2"/>
      <c r="GXE74" s="2"/>
      <c r="GXF74" s="2"/>
      <c r="GXG74" s="2"/>
      <c r="GXH74" s="2"/>
      <c r="GXI74" s="2"/>
      <c r="GXJ74" s="2"/>
      <c r="GXK74" s="2"/>
      <c r="GXL74" s="2"/>
      <c r="GXM74" s="2"/>
      <c r="GXN74" s="2"/>
      <c r="GXO74" s="2"/>
      <c r="GXP74" s="2"/>
      <c r="GXQ74" s="2"/>
      <c r="GXR74" s="2"/>
      <c r="GXS74" s="2"/>
      <c r="GXT74" s="2"/>
      <c r="GXU74" s="2"/>
      <c r="GXV74" s="2"/>
      <c r="GXW74" s="2"/>
      <c r="GXX74" s="2"/>
      <c r="GXY74" s="2"/>
      <c r="GXZ74" s="2"/>
      <c r="GYA74" s="2"/>
      <c r="GYB74" s="2"/>
      <c r="GYC74" s="2"/>
      <c r="GYD74" s="2"/>
      <c r="GYE74" s="2"/>
      <c r="GYF74" s="2"/>
      <c r="GYG74" s="2"/>
      <c r="GYH74" s="2"/>
      <c r="GYI74" s="2"/>
      <c r="GYJ74" s="2"/>
      <c r="GYK74" s="2"/>
      <c r="GYL74" s="2"/>
      <c r="GYM74" s="2"/>
      <c r="GYN74" s="2"/>
      <c r="GYO74" s="2"/>
      <c r="GYP74" s="2"/>
      <c r="GYQ74" s="2"/>
      <c r="GYR74" s="2"/>
      <c r="GYS74" s="2"/>
      <c r="GYT74" s="2"/>
      <c r="GYU74" s="2"/>
      <c r="GYV74" s="2"/>
      <c r="GYW74" s="2"/>
      <c r="GYX74" s="2"/>
      <c r="GYY74" s="2"/>
      <c r="GYZ74" s="2"/>
      <c r="GZA74" s="2"/>
      <c r="GZB74" s="2"/>
      <c r="GZC74" s="2"/>
      <c r="GZD74" s="2"/>
      <c r="GZE74" s="2"/>
      <c r="GZF74" s="2"/>
      <c r="GZG74" s="2"/>
      <c r="GZH74" s="2"/>
      <c r="GZI74" s="2"/>
      <c r="GZJ74" s="2"/>
      <c r="GZK74" s="2"/>
      <c r="GZL74" s="2"/>
      <c r="GZM74" s="2"/>
      <c r="GZN74" s="2"/>
      <c r="GZO74" s="2"/>
      <c r="GZP74" s="2"/>
      <c r="GZQ74" s="2"/>
      <c r="GZR74" s="2"/>
      <c r="GZS74" s="2"/>
      <c r="GZT74" s="2"/>
      <c r="GZU74" s="2"/>
      <c r="GZV74" s="2"/>
      <c r="GZW74" s="2"/>
      <c r="GZX74" s="2"/>
      <c r="GZY74" s="2"/>
      <c r="GZZ74" s="2"/>
      <c r="HAA74" s="2"/>
      <c r="HAB74" s="2"/>
      <c r="HAC74" s="2"/>
      <c r="HAD74" s="2"/>
      <c r="HAE74" s="2"/>
      <c r="HAF74" s="2"/>
      <c r="HAG74" s="2"/>
      <c r="HAH74" s="2"/>
      <c r="HAI74" s="2"/>
      <c r="HAJ74" s="2"/>
      <c r="HAK74" s="2"/>
      <c r="HAL74" s="2"/>
      <c r="HAM74" s="2"/>
      <c r="HAN74" s="2"/>
      <c r="HAO74" s="2"/>
      <c r="HAP74" s="2"/>
      <c r="HAQ74" s="2"/>
      <c r="HAR74" s="2"/>
      <c r="HAS74" s="2"/>
      <c r="HAT74" s="2"/>
      <c r="HAU74" s="2"/>
      <c r="HAV74" s="2"/>
      <c r="HAW74" s="2"/>
      <c r="HAX74" s="2"/>
      <c r="HAY74" s="2"/>
      <c r="HAZ74" s="2"/>
      <c r="HBA74" s="2"/>
      <c r="HBB74" s="2"/>
      <c r="HBC74" s="2"/>
      <c r="HBD74" s="2"/>
      <c r="HBE74" s="2"/>
      <c r="HBF74" s="2"/>
      <c r="HBG74" s="2"/>
      <c r="HBH74" s="2"/>
      <c r="HBI74" s="2"/>
      <c r="HBJ74" s="2"/>
      <c r="HBK74" s="2"/>
      <c r="HBL74" s="2"/>
      <c r="HBM74" s="2"/>
      <c r="HBN74" s="2"/>
      <c r="HBO74" s="2"/>
      <c r="HBP74" s="2"/>
      <c r="HBQ74" s="2"/>
      <c r="HBR74" s="2"/>
      <c r="HBS74" s="2"/>
      <c r="HBT74" s="2"/>
      <c r="HBU74" s="2"/>
      <c r="HBV74" s="2"/>
      <c r="HBW74" s="2"/>
      <c r="HBX74" s="2"/>
      <c r="HBY74" s="2"/>
      <c r="HBZ74" s="2"/>
      <c r="HCA74" s="2"/>
      <c r="HCB74" s="2"/>
      <c r="HCC74" s="2"/>
      <c r="HCD74" s="2"/>
      <c r="HCE74" s="2"/>
      <c r="HCF74" s="2"/>
      <c r="HCG74" s="2"/>
      <c r="HCH74" s="2"/>
      <c r="HCI74" s="2"/>
      <c r="HCJ74" s="2"/>
      <c r="HCK74" s="2"/>
      <c r="HCL74" s="2"/>
      <c r="HCM74" s="2"/>
      <c r="HCN74" s="2"/>
      <c r="HCO74" s="2"/>
      <c r="HCP74" s="2"/>
      <c r="HCQ74" s="2"/>
      <c r="HCR74" s="2"/>
      <c r="HCS74" s="2"/>
      <c r="HCT74" s="2"/>
      <c r="HCU74" s="2"/>
      <c r="HCV74" s="2"/>
      <c r="HCW74" s="2"/>
      <c r="HCX74" s="2"/>
      <c r="HCY74" s="2"/>
      <c r="HCZ74" s="2"/>
      <c r="HDA74" s="2"/>
      <c r="HDB74" s="2"/>
      <c r="HDC74" s="2"/>
      <c r="HDD74" s="2"/>
      <c r="HDE74" s="2"/>
      <c r="HDF74" s="2"/>
      <c r="HDG74" s="2"/>
      <c r="HDH74" s="2"/>
      <c r="HDI74" s="2"/>
      <c r="HDJ74" s="2"/>
      <c r="HDK74" s="2"/>
      <c r="HDL74" s="2"/>
      <c r="HDM74" s="2"/>
      <c r="HDN74" s="2"/>
      <c r="HDO74" s="2"/>
      <c r="HDP74" s="2"/>
      <c r="HDQ74" s="2"/>
      <c r="HDR74" s="2"/>
      <c r="HDS74" s="2"/>
      <c r="HDT74" s="2"/>
      <c r="HDU74" s="2"/>
      <c r="HDV74" s="2"/>
      <c r="HDW74" s="2"/>
      <c r="HDX74" s="2"/>
      <c r="HDY74" s="2"/>
      <c r="HDZ74" s="2"/>
      <c r="HEA74" s="2"/>
      <c r="HEB74" s="2"/>
      <c r="HEC74" s="2"/>
      <c r="HED74" s="2"/>
      <c r="HEE74" s="2"/>
      <c r="HEF74" s="2"/>
      <c r="HEG74" s="2"/>
      <c r="HEH74" s="2"/>
      <c r="HEI74" s="2"/>
      <c r="HEJ74" s="2"/>
      <c r="HEK74" s="2"/>
      <c r="HEL74" s="2"/>
      <c r="HEM74" s="2"/>
      <c r="HEN74" s="2"/>
      <c r="HEO74" s="2"/>
      <c r="HEP74" s="2"/>
      <c r="HEQ74" s="2"/>
      <c r="HER74" s="2"/>
      <c r="HES74" s="2"/>
      <c r="HET74" s="2"/>
      <c r="HEU74" s="2"/>
      <c r="HEV74" s="2"/>
      <c r="HEW74" s="2"/>
      <c r="HEX74" s="2"/>
      <c r="HEY74" s="2"/>
      <c r="HEZ74" s="2"/>
      <c r="HFA74" s="2"/>
      <c r="HFB74" s="2"/>
      <c r="HFC74" s="2"/>
      <c r="HFD74" s="2"/>
      <c r="HFE74" s="2"/>
      <c r="HFF74" s="2"/>
      <c r="HFG74" s="2"/>
      <c r="HFH74" s="2"/>
      <c r="HFI74" s="2"/>
      <c r="HFJ74" s="2"/>
      <c r="HFK74" s="2"/>
      <c r="HFL74" s="2"/>
      <c r="HFM74" s="2"/>
      <c r="HFN74" s="2"/>
      <c r="HFO74" s="2"/>
      <c r="HFP74" s="2"/>
      <c r="HFQ74" s="2"/>
      <c r="HFR74" s="2"/>
      <c r="HFS74" s="2"/>
      <c r="HFT74" s="2"/>
      <c r="HFU74" s="2"/>
      <c r="HFV74" s="2"/>
      <c r="HFW74" s="2"/>
      <c r="HFX74" s="2"/>
      <c r="HFY74" s="2"/>
      <c r="HFZ74" s="2"/>
      <c r="HGA74" s="2"/>
      <c r="HGB74" s="2"/>
      <c r="HGC74" s="2"/>
      <c r="HGD74" s="2"/>
      <c r="HGE74" s="2"/>
      <c r="HGF74" s="2"/>
      <c r="HGG74" s="2"/>
      <c r="HGH74" s="2"/>
      <c r="HGI74" s="2"/>
      <c r="HGJ74" s="2"/>
      <c r="HGK74" s="2"/>
      <c r="HGL74" s="2"/>
      <c r="HGM74" s="2"/>
      <c r="HGN74" s="2"/>
      <c r="HGO74" s="2"/>
      <c r="HGP74" s="2"/>
      <c r="HGQ74" s="2"/>
      <c r="HGR74" s="2"/>
      <c r="HGS74" s="2"/>
      <c r="HGT74" s="2"/>
      <c r="HGU74" s="2"/>
      <c r="HGV74" s="2"/>
      <c r="HGW74" s="2"/>
      <c r="HGX74" s="2"/>
      <c r="HGY74" s="2"/>
      <c r="HGZ74" s="2"/>
      <c r="HHA74" s="2"/>
      <c r="HHB74" s="2"/>
      <c r="HHC74" s="2"/>
      <c r="HHD74" s="2"/>
      <c r="HHE74" s="2"/>
      <c r="HHF74" s="2"/>
      <c r="HHG74" s="2"/>
      <c r="HHH74" s="2"/>
      <c r="HHI74" s="2"/>
      <c r="HHJ74" s="2"/>
      <c r="HHK74" s="2"/>
      <c r="HHL74" s="2"/>
      <c r="HHM74" s="2"/>
      <c r="HHN74" s="2"/>
      <c r="HHO74" s="2"/>
      <c r="HHP74" s="2"/>
      <c r="HHQ74" s="2"/>
      <c r="HHR74" s="2"/>
      <c r="HHS74" s="2"/>
      <c r="HHT74" s="2"/>
      <c r="HHU74" s="2"/>
      <c r="HHV74" s="2"/>
      <c r="HHW74" s="2"/>
      <c r="HHX74" s="2"/>
      <c r="HHY74" s="2"/>
      <c r="HHZ74" s="2"/>
      <c r="HIA74" s="2"/>
      <c r="HIB74" s="2"/>
      <c r="HIC74" s="2"/>
      <c r="HID74" s="2"/>
      <c r="HIE74" s="2"/>
      <c r="HIF74" s="2"/>
      <c r="HIG74" s="2"/>
      <c r="HIH74" s="2"/>
      <c r="HII74" s="2"/>
      <c r="HIJ74" s="2"/>
      <c r="HIK74" s="2"/>
      <c r="HIL74" s="2"/>
      <c r="HIM74" s="2"/>
      <c r="HIN74" s="2"/>
      <c r="HIO74" s="2"/>
      <c r="HIP74" s="2"/>
      <c r="HIQ74" s="2"/>
      <c r="HIR74" s="2"/>
      <c r="HIS74" s="2"/>
      <c r="HIT74" s="2"/>
      <c r="HIU74" s="2"/>
      <c r="HIV74" s="2"/>
      <c r="HIW74" s="2"/>
      <c r="HIX74" s="2"/>
      <c r="HIY74" s="2"/>
      <c r="HIZ74" s="2"/>
      <c r="HJA74" s="2"/>
      <c r="HJB74" s="2"/>
      <c r="HJC74" s="2"/>
      <c r="HJD74" s="2"/>
      <c r="HJE74" s="2"/>
      <c r="HJF74" s="2"/>
      <c r="HJG74" s="2"/>
      <c r="HJH74" s="2"/>
      <c r="HJI74" s="2"/>
      <c r="HJJ74" s="2"/>
      <c r="HJK74" s="2"/>
      <c r="HJL74" s="2"/>
      <c r="HJM74" s="2"/>
      <c r="HJN74" s="2"/>
      <c r="HJO74" s="2"/>
      <c r="HJP74" s="2"/>
      <c r="HJQ74" s="2"/>
      <c r="HJR74" s="2"/>
      <c r="HJS74" s="2"/>
      <c r="HJT74" s="2"/>
      <c r="HJU74" s="2"/>
      <c r="HJV74" s="2"/>
      <c r="HJW74" s="2"/>
      <c r="HJX74" s="2"/>
      <c r="HJY74" s="2"/>
      <c r="HJZ74" s="2"/>
      <c r="HKA74" s="2"/>
      <c r="HKB74" s="2"/>
      <c r="HKC74" s="2"/>
      <c r="HKD74" s="2"/>
      <c r="HKE74" s="2"/>
      <c r="HKF74" s="2"/>
      <c r="HKG74" s="2"/>
      <c r="HKH74" s="2"/>
      <c r="HKI74" s="2"/>
      <c r="HKJ74" s="2"/>
      <c r="HKK74" s="2"/>
      <c r="HKL74" s="2"/>
      <c r="HKM74" s="2"/>
      <c r="HKN74" s="2"/>
      <c r="HKO74" s="2"/>
      <c r="HKP74" s="2"/>
      <c r="HKQ74" s="2"/>
      <c r="HKR74" s="2"/>
      <c r="HKS74" s="2"/>
      <c r="HKT74" s="2"/>
      <c r="HKU74" s="2"/>
      <c r="HKV74" s="2"/>
      <c r="HKW74" s="2"/>
      <c r="HKX74" s="2"/>
      <c r="HKY74" s="2"/>
      <c r="HKZ74" s="2"/>
      <c r="HLA74" s="2"/>
      <c r="HLB74" s="2"/>
      <c r="HLC74" s="2"/>
      <c r="HLD74" s="2"/>
      <c r="HLE74" s="2"/>
      <c r="HLF74" s="2"/>
      <c r="HLG74" s="2"/>
      <c r="HLH74" s="2"/>
      <c r="HLI74" s="2"/>
      <c r="HLJ74" s="2"/>
      <c r="HLK74" s="2"/>
      <c r="HLL74" s="2"/>
      <c r="HLM74" s="2"/>
      <c r="HLN74" s="2"/>
      <c r="HLO74" s="2"/>
      <c r="HLP74" s="2"/>
      <c r="HLQ74" s="2"/>
      <c r="HLR74" s="2"/>
      <c r="HLS74" s="2"/>
      <c r="HLT74" s="2"/>
      <c r="HLU74" s="2"/>
      <c r="HLV74" s="2"/>
      <c r="HLW74" s="2"/>
      <c r="HLX74" s="2"/>
      <c r="HLY74" s="2"/>
      <c r="HLZ74" s="2"/>
      <c r="HMA74" s="2"/>
      <c r="HMB74" s="2"/>
      <c r="HMC74" s="2"/>
      <c r="HMD74" s="2"/>
      <c r="HME74" s="2"/>
      <c r="HMF74" s="2"/>
      <c r="HMG74" s="2"/>
      <c r="HMH74" s="2"/>
      <c r="HMI74" s="2"/>
      <c r="HMJ74" s="2"/>
      <c r="HMK74" s="2"/>
      <c r="HML74" s="2"/>
      <c r="HMM74" s="2"/>
      <c r="HMN74" s="2"/>
      <c r="HMO74" s="2"/>
      <c r="HMP74" s="2"/>
      <c r="HMQ74" s="2"/>
      <c r="HMR74" s="2"/>
      <c r="HMS74" s="2"/>
      <c r="HMT74" s="2"/>
      <c r="HMU74" s="2"/>
      <c r="HMV74" s="2"/>
      <c r="HMW74" s="2"/>
      <c r="HMX74" s="2"/>
      <c r="HMY74" s="2"/>
      <c r="HMZ74" s="2"/>
      <c r="HNA74" s="2"/>
      <c r="HNB74" s="2"/>
      <c r="HNC74" s="2"/>
      <c r="HND74" s="2"/>
      <c r="HNE74" s="2"/>
      <c r="HNF74" s="2"/>
      <c r="HNG74" s="2"/>
      <c r="HNH74" s="2"/>
      <c r="HNI74" s="2"/>
      <c r="HNJ74" s="2"/>
      <c r="HNK74" s="2"/>
      <c r="HNL74" s="2"/>
      <c r="HNM74" s="2"/>
      <c r="HNN74" s="2"/>
      <c r="HNO74" s="2"/>
      <c r="HNP74" s="2"/>
      <c r="HNQ74" s="2"/>
      <c r="HNR74" s="2"/>
      <c r="HNS74" s="2"/>
      <c r="HNT74" s="2"/>
      <c r="HNU74" s="2"/>
      <c r="HNV74" s="2"/>
      <c r="HNW74" s="2"/>
      <c r="HNX74" s="2"/>
      <c r="HNY74" s="2"/>
      <c r="HNZ74" s="2"/>
      <c r="HOA74" s="2"/>
      <c r="HOB74" s="2"/>
      <c r="HOC74" s="2"/>
      <c r="HOD74" s="2"/>
      <c r="HOE74" s="2"/>
      <c r="HOF74" s="2"/>
      <c r="HOG74" s="2"/>
      <c r="HOH74" s="2"/>
      <c r="HOI74" s="2"/>
      <c r="HOJ74" s="2"/>
      <c r="HOK74" s="2"/>
      <c r="HOL74" s="2"/>
      <c r="HOM74" s="2"/>
      <c r="HON74" s="2"/>
      <c r="HOO74" s="2"/>
      <c r="HOP74" s="2"/>
      <c r="HOQ74" s="2"/>
      <c r="HOR74" s="2"/>
      <c r="HOS74" s="2"/>
      <c r="HOT74" s="2"/>
      <c r="HOU74" s="2"/>
      <c r="HOV74" s="2"/>
      <c r="HOW74" s="2"/>
      <c r="HOX74" s="2"/>
      <c r="HOY74" s="2"/>
      <c r="HOZ74" s="2"/>
      <c r="HPA74" s="2"/>
      <c r="HPB74" s="2"/>
      <c r="HPC74" s="2"/>
      <c r="HPD74" s="2"/>
      <c r="HPE74" s="2"/>
      <c r="HPF74" s="2"/>
      <c r="HPG74" s="2"/>
      <c r="HPH74" s="2"/>
      <c r="HPI74" s="2"/>
      <c r="HPJ74" s="2"/>
      <c r="HPK74" s="2"/>
      <c r="HPL74" s="2"/>
      <c r="HPM74" s="2"/>
      <c r="HPN74" s="2"/>
      <c r="HPO74" s="2"/>
      <c r="HPP74" s="2"/>
      <c r="HPQ74" s="2"/>
      <c r="HPR74" s="2"/>
      <c r="HPS74" s="2"/>
      <c r="HPT74" s="2"/>
      <c r="HPU74" s="2"/>
      <c r="HPV74" s="2"/>
      <c r="HPW74" s="2"/>
      <c r="HPX74" s="2"/>
      <c r="HPY74" s="2"/>
      <c r="HPZ74" s="2"/>
      <c r="HQA74" s="2"/>
      <c r="HQB74" s="2"/>
      <c r="HQC74" s="2"/>
      <c r="HQD74" s="2"/>
      <c r="HQE74" s="2"/>
      <c r="HQF74" s="2"/>
      <c r="HQG74" s="2"/>
      <c r="HQH74" s="2"/>
      <c r="HQI74" s="2"/>
      <c r="HQJ74" s="2"/>
      <c r="HQK74" s="2"/>
      <c r="HQL74" s="2"/>
      <c r="HQM74" s="2"/>
      <c r="HQN74" s="2"/>
      <c r="HQO74" s="2"/>
      <c r="HQP74" s="2"/>
      <c r="HQQ74" s="2"/>
      <c r="HQR74" s="2"/>
      <c r="HQS74" s="2"/>
      <c r="HQT74" s="2"/>
      <c r="HQU74" s="2"/>
      <c r="HQV74" s="2"/>
      <c r="HQW74" s="2"/>
      <c r="HQX74" s="2"/>
      <c r="HQY74" s="2"/>
      <c r="HQZ74" s="2"/>
      <c r="HRA74" s="2"/>
      <c r="HRB74" s="2"/>
      <c r="HRC74" s="2"/>
      <c r="HRD74" s="2"/>
      <c r="HRE74" s="2"/>
      <c r="HRF74" s="2"/>
      <c r="HRG74" s="2"/>
      <c r="HRH74" s="2"/>
      <c r="HRI74" s="2"/>
      <c r="HRJ74" s="2"/>
      <c r="HRK74" s="2"/>
      <c r="HRL74" s="2"/>
      <c r="HRM74" s="2"/>
      <c r="HRN74" s="2"/>
      <c r="HRO74" s="2"/>
      <c r="HRP74" s="2"/>
      <c r="HRQ74" s="2"/>
      <c r="HRR74" s="2"/>
      <c r="HRS74" s="2"/>
      <c r="HRT74" s="2"/>
      <c r="HRU74" s="2"/>
      <c r="HRV74" s="2"/>
      <c r="HRW74" s="2"/>
      <c r="HRX74" s="2"/>
      <c r="HRY74" s="2"/>
      <c r="HRZ74" s="2"/>
      <c r="HSA74" s="2"/>
      <c r="HSB74" s="2"/>
      <c r="HSC74" s="2"/>
      <c r="HSD74" s="2"/>
      <c r="HSE74" s="2"/>
      <c r="HSF74" s="2"/>
      <c r="HSG74" s="2"/>
      <c r="HSH74" s="2"/>
      <c r="HSI74" s="2"/>
      <c r="HSJ74" s="2"/>
      <c r="HSK74" s="2"/>
      <c r="HSL74" s="2"/>
      <c r="HSM74" s="2"/>
      <c r="HSN74" s="2"/>
      <c r="HSO74" s="2"/>
      <c r="HSP74" s="2"/>
      <c r="HSQ74" s="2"/>
      <c r="HSR74" s="2"/>
      <c r="HSS74" s="2"/>
      <c r="HST74" s="2"/>
      <c r="HSU74" s="2"/>
      <c r="HSV74" s="2"/>
      <c r="HSW74" s="2"/>
      <c r="HSX74" s="2"/>
      <c r="HSY74" s="2"/>
      <c r="HSZ74" s="2"/>
      <c r="HTA74" s="2"/>
      <c r="HTB74" s="2"/>
      <c r="HTC74" s="2"/>
      <c r="HTD74" s="2"/>
      <c r="HTE74" s="2"/>
      <c r="HTF74" s="2"/>
      <c r="HTG74" s="2"/>
      <c r="HTH74" s="2"/>
      <c r="HTI74" s="2"/>
      <c r="HTJ74" s="2"/>
      <c r="HTK74" s="2"/>
      <c r="HTL74" s="2"/>
      <c r="HTM74" s="2"/>
      <c r="HTN74" s="2"/>
      <c r="HTO74" s="2"/>
      <c r="HTP74" s="2"/>
      <c r="HTQ74" s="2"/>
      <c r="HTR74" s="2"/>
      <c r="HTS74" s="2"/>
      <c r="HTT74" s="2"/>
      <c r="HTU74" s="2"/>
      <c r="HTV74" s="2"/>
      <c r="HTW74" s="2"/>
      <c r="HTX74" s="2"/>
      <c r="HTY74" s="2"/>
      <c r="HTZ74" s="2"/>
      <c r="HUA74" s="2"/>
      <c r="HUB74" s="2"/>
      <c r="HUC74" s="2"/>
      <c r="HUD74" s="2"/>
      <c r="HUE74" s="2"/>
      <c r="HUF74" s="2"/>
      <c r="HUG74" s="2"/>
      <c r="HUH74" s="2"/>
      <c r="HUI74" s="2"/>
      <c r="HUJ74" s="2"/>
      <c r="HUK74" s="2"/>
      <c r="HUL74" s="2"/>
      <c r="HUM74" s="2"/>
      <c r="HUN74" s="2"/>
      <c r="HUO74" s="2"/>
      <c r="HUP74" s="2"/>
      <c r="HUQ74" s="2"/>
      <c r="HUR74" s="2"/>
      <c r="HUS74" s="2"/>
      <c r="HUT74" s="2"/>
      <c r="HUU74" s="2"/>
      <c r="HUV74" s="2"/>
      <c r="HUW74" s="2"/>
      <c r="HUX74" s="2"/>
      <c r="HUY74" s="2"/>
      <c r="HUZ74" s="2"/>
      <c r="HVA74" s="2"/>
      <c r="HVB74" s="2"/>
      <c r="HVC74" s="2"/>
      <c r="HVD74" s="2"/>
      <c r="HVE74" s="2"/>
      <c r="HVF74" s="2"/>
      <c r="HVG74" s="2"/>
      <c r="HVH74" s="2"/>
      <c r="HVI74" s="2"/>
      <c r="HVJ74" s="2"/>
      <c r="HVK74" s="2"/>
      <c r="HVL74" s="2"/>
      <c r="HVM74" s="2"/>
      <c r="HVN74" s="2"/>
      <c r="HVO74" s="2"/>
      <c r="HVP74" s="2"/>
      <c r="HVQ74" s="2"/>
      <c r="HVR74" s="2"/>
      <c r="HVS74" s="2"/>
      <c r="HVT74" s="2"/>
      <c r="HVU74" s="2"/>
      <c r="HVV74" s="2"/>
      <c r="HVW74" s="2"/>
      <c r="HVX74" s="2"/>
      <c r="HVY74" s="2"/>
      <c r="HVZ74" s="2"/>
      <c r="HWA74" s="2"/>
      <c r="HWB74" s="2"/>
      <c r="HWC74" s="2"/>
      <c r="HWD74" s="2"/>
      <c r="HWE74" s="2"/>
      <c r="HWF74" s="2"/>
      <c r="HWG74" s="2"/>
      <c r="HWH74" s="2"/>
      <c r="HWI74" s="2"/>
      <c r="HWJ74" s="2"/>
      <c r="HWK74" s="2"/>
      <c r="HWL74" s="2"/>
      <c r="HWM74" s="2"/>
      <c r="HWN74" s="2"/>
      <c r="HWO74" s="2"/>
      <c r="HWP74" s="2"/>
      <c r="HWQ74" s="2"/>
      <c r="HWR74" s="2"/>
      <c r="HWS74" s="2"/>
      <c r="HWT74" s="2"/>
      <c r="HWU74" s="2"/>
      <c r="HWV74" s="2"/>
      <c r="HWW74" s="2"/>
      <c r="HWX74" s="2"/>
      <c r="HWY74" s="2"/>
      <c r="HWZ74" s="2"/>
      <c r="HXA74" s="2"/>
      <c r="HXB74" s="2"/>
      <c r="HXC74" s="2"/>
      <c r="HXD74" s="2"/>
      <c r="HXE74" s="2"/>
      <c r="HXF74" s="2"/>
      <c r="HXG74" s="2"/>
      <c r="HXH74" s="2"/>
      <c r="HXI74" s="2"/>
      <c r="HXJ74" s="2"/>
      <c r="HXK74" s="2"/>
      <c r="HXL74" s="2"/>
      <c r="HXM74" s="2"/>
      <c r="HXN74" s="2"/>
      <c r="HXO74" s="2"/>
      <c r="HXP74" s="2"/>
      <c r="HXQ74" s="2"/>
      <c r="HXR74" s="2"/>
      <c r="HXS74" s="2"/>
      <c r="HXT74" s="2"/>
      <c r="HXU74" s="2"/>
      <c r="HXV74" s="2"/>
      <c r="HXW74" s="2"/>
      <c r="HXX74" s="2"/>
      <c r="HXY74" s="2"/>
      <c r="HXZ74" s="2"/>
      <c r="HYA74" s="2"/>
      <c r="HYB74" s="2"/>
      <c r="HYC74" s="2"/>
      <c r="HYD74" s="2"/>
      <c r="HYE74" s="2"/>
      <c r="HYF74" s="2"/>
      <c r="HYG74" s="2"/>
      <c r="HYH74" s="2"/>
      <c r="HYI74" s="2"/>
      <c r="HYJ74" s="2"/>
      <c r="HYK74" s="2"/>
      <c r="HYL74" s="2"/>
      <c r="HYM74" s="2"/>
      <c r="HYN74" s="2"/>
      <c r="HYO74" s="2"/>
      <c r="HYP74" s="2"/>
      <c r="HYQ74" s="2"/>
      <c r="HYR74" s="2"/>
      <c r="HYS74" s="2"/>
      <c r="HYT74" s="2"/>
      <c r="HYU74" s="2"/>
      <c r="HYV74" s="2"/>
      <c r="HYW74" s="2"/>
      <c r="HYX74" s="2"/>
      <c r="HYY74" s="2"/>
      <c r="HYZ74" s="2"/>
      <c r="HZA74" s="2"/>
      <c r="HZB74" s="2"/>
      <c r="HZC74" s="2"/>
      <c r="HZD74" s="2"/>
      <c r="HZE74" s="2"/>
      <c r="HZF74" s="2"/>
      <c r="HZG74" s="2"/>
      <c r="HZH74" s="2"/>
      <c r="HZI74" s="2"/>
      <c r="HZJ74" s="2"/>
      <c r="HZK74" s="2"/>
      <c r="HZL74" s="2"/>
      <c r="HZM74" s="2"/>
      <c r="HZN74" s="2"/>
      <c r="HZO74" s="2"/>
      <c r="HZP74" s="2"/>
      <c r="HZQ74" s="2"/>
      <c r="HZR74" s="2"/>
      <c r="HZS74" s="2"/>
      <c r="HZT74" s="2"/>
      <c r="HZU74" s="2"/>
      <c r="HZV74" s="2"/>
      <c r="HZW74" s="2"/>
      <c r="HZX74" s="2"/>
      <c r="HZY74" s="2"/>
      <c r="HZZ74" s="2"/>
      <c r="IAA74" s="2"/>
      <c r="IAB74" s="2"/>
      <c r="IAC74" s="2"/>
      <c r="IAD74" s="2"/>
      <c r="IAE74" s="2"/>
      <c r="IAF74" s="2"/>
      <c r="IAG74" s="2"/>
      <c r="IAH74" s="2"/>
      <c r="IAI74" s="2"/>
      <c r="IAJ74" s="2"/>
      <c r="IAK74" s="2"/>
      <c r="IAL74" s="2"/>
      <c r="IAM74" s="2"/>
      <c r="IAN74" s="2"/>
      <c r="IAO74" s="2"/>
      <c r="IAP74" s="2"/>
      <c r="IAQ74" s="2"/>
      <c r="IAR74" s="2"/>
      <c r="IAS74" s="2"/>
      <c r="IAT74" s="2"/>
      <c r="IAU74" s="2"/>
      <c r="IAV74" s="2"/>
      <c r="IAW74" s="2"/>
      <c r="IAX74" s="2"/>
      <c r="IAY74" s="2"/>
      <c r="IAZ74" s="2"/>
      <c r="IBA74" s="2"/>
      <c r="IBB74" s="2"/>
      <c r="IBC74" s="2"/>
      <c r="IBD74" s="2"/>
      <c r="IBE74" s="2"/>
      <c r="IBF74" s="2"/>
      <c r="IBG74" s="2"/>
      <c r="IBH74" s="2"/>
      <c r="IBI74" s="2"/>
      <c r="IBJ74" s="2"/>
      <c r="IBK74" s="2"/>
      <c r="IBL74" s="2"/>
      <c r="IBM74" s="2"/>
      <c r="IBN74" s="2"/>
      <c r="IBO74" s="2"/>
      <c r="IBP74" s="2"/>
      <c r="IBQ74" s="2"/>
      <c r="IBR74" s="2"/>
      <c r="IBS74" s="2"/>
      <c r="IBT74" s="2"/>
      <c r="IBU74" s="2"/>
      <c r="IBV74" s="2"/>
      <c r="IBW74" s="2"/>
      <c r="IBX74" s="2"/>
      <c r="IBY74" s="2"/>
      <c r="IBZ74" s="2"/>
      <c r="ICA74" s="2"/>
      <c r="ICB74" s="2"/>
      <c r="ICC74" s="2"/>
      <c r="ICD74" s="2"/>
      <c r="ICE74" s="2"/>
      <c r="ICF74" s="2"/>
      <c r="ICG74" s="2"/>
      <c r="ICH74" s="2"/>
      <c r="ICI74" s="2"/>
      <c r="ICJ74" s="2"/>
      <c r="ICK74" s="2"/>
      <c r="ICL74" s="2"/>
      <c r="ICM74" s="2"/>
      <c r="ICN74" s="2"/>
      <c r="ICO74" s="2"/>
      <c r="ICP74" s="2"/>
      <c r="ICQ74" s="2"/>
      <c r="ICR74" s="2"/>
      <c r="ICS74" s="2"/>
      <c r="ICT74" s="2"/>
      <c r="ICU74" s="2"/>
      <c r="ICV74" s="2"/>
      <c r="ICW74" s="2"/>
      <c r="ICX74" s="2"/>
      <c r="ICY74" s="2"/>
      <c r="ICZ74" s="2"/>
      <c r="IDA74" s="2"/>
      <c r="IDB74" s="2"/>
      <c r="IDC74" s="2"/>
      <c r="IDD74" s="2"/>
      <c r="IDE74" s="2"/>
      <c r="IDF74" s="2"/>
      <c r="IDG74" s="2"/>
      <c r="IDH74" s="2"/>
      <c r="IDI74" s="2"/>
      <c r="IDJ74" s="2"/>
      <c r="IDK74" s="2"/>
      <c r="IDL74" s="2"/>
      <c r="IDM74" s="2"/>
      <c r="IDN74" s="2"/>
      <c r="IDO74" s="2"/>
      <c r="IDP74" s="2"/>
      <c r="IDQ74" s="2"/>
      <c r="IDR74" s="2"/>
      <c r="IDS74" s="2"/>
      <c r="IDT74" s="2"/>
      <c r="IDU74" s="2"/>
      <c r="IDV74" s="2"/>
      <c r="IDW74" s="2"/>
      <c r="IDX74" s="2"/>
      <c r="IDY74" s="2"/>
      <c r="IDZ74" s="2"/>
      <c r="IEA74" s="2"/>
      <c r="IEB74" s="2"/>
      <c r="IEC74" s="2"/>
      <c r="IED74" s="2"/>
      <c r="IEE74" s="2"/>
      <c r="IEF74" s="2"/>
      <c r="IEG74" s="2"/>
      <c r="IEH74" s="2"/>
      <c r="IEI74" s="2"/>
      <c r="IEJ74" s="2"/>
      <c r="IEK74" s="2"/>
      <c r="IEL74" s="2"/>
      <c r="IEM74" s="2"/>
      <c r="IEN74" s="2"/>
      <c r="IEO74" s="2"/>
      <c r="IEP74" s="2"/>
      <c r="IEQ74" s="2"/>
      <c r="IER74" s="2"/>
      <c r="IES74" s="2"/>
      <c r="IET74" s="2"/>
      <c r="IEU74" s="2"/>
      <c r="IEV74" s="2"/>
      <c r="IEW74" s="2"/>
      <c r="IEX74" s="2"/>
      <c r="IEY74" s="2"/>
      <c r="IEZ74" s="2"/>
      <c r="IFA74" s="2"/>
      <c r="IFB74" s="2"/>
      <c r="IFC74" s="2"/>
      <c r="IFD74" s="2"/>
      <c r="IFE74" s="2"/>
      <c r="IFF74" s="2"/>
      <c r="IFG74" s="2"/>
      <c r="IFH74" s="2"/>
      <c r="IFI74" s="2"/>
      <c r="IFJ74" s="2"/>
      <c r="IFK74" s="2"/>
      <c r="IFL74" s="2"/>
      <c r="IFM74" s="2"/>
      <c r="IFN74" s="2"/>
      <c r="IFO74" s="2"/>
      <c r="IFP74" s="2"/>
      <c r="IFQ74" s="2"/>
      <c r="IFR74" s="2"/>
      <c r="IFS74" s="2"/>
      <c r="IFT74" s="2"/>
      <c r="IFU74" s="2"/>
      <c r="IFV74" s="2"/>
      <c r="IFW74" s="2"/>
      <c r="IFX74" s="2"/>
      <c r="IFY74" s="2"/>
      <c r="IFZ74" s="2"/>
      <c r="IGA74" s="2"/>
      <c r="IGB74" s="2"/>
      <c r="IGC74" s="2"/>
      <c r="IGD74" s="2"/>
      <c r="IGE74" s="2"/>
      <c r="IGF74" s="2"/>
      <c r="IGG74" s="2"/>
      <c r="IGH74" s="2"/>
      <c r="IGI74" s="2"/>
      <c r="IGJ74" s="2"/>
      <c r="IGK74" s="2"/>
      <c r="IGL74" s="2"/>
      <c r="IGM74" s="2"/>
      <c r="IGN74" s="2"/>
      <c r="IGO74" s="2"/>
      <c r="IGP74" s="2"/>
      <c r="IGQ74" s="2"/>
      <c r="IGR74" s="2"/>
      <c r="IGS74" s="2"/>
      <c r="IGT74" s="2"/>
      <c r="IGU74" s="2"/>
      <c r="IGV74" s="2"/>
      <c r="IGW74" s="2"/>
      <c r="IGX74" s="2"/>
      <c r="IGY74" s="2"/>
      <c r="IGZ74" s="2"/>
      <c r="IHA74" s="2"/>
      <c r="IHB74" s="2"/>
      <c r="IHC74" s="2"/>
      <c r="IHD74" s="2"/>
      <c r="IHE74" s="2"/>
      <c r="IHF74" s="2"/>
      <c r="IHG74" s="2"/>
      <c r="IHH74" s="2"/>
      <c r="IHI74" s="2"/>
      <c r="IHJ74" s="2"/>
      <c r="IHK74" s="2"/>
      <c r="IHL74" s="2"/>
      <c r="IHM74" s="2"/>
      <c r="IHN74" s="2"/>
      <c r="IHO74" s="2"/>
      <c r="IHP74" s="2"/>
      <c r="IHQ74" s="2"/>
      <c r="IHR74" s="2"/>
      <c r="IHS74" s="2"/>
      <c r="IHT74" s="2"/>
      <c r="IHU74" s="2"/>
      <c r="IHV74" s="2"/>
      <c r="IHW74" s="2"/>
      <c r="IHX74" s="2"/>
      <c r="IHY74" s="2"/>
      <c r="IHZ74" s="2"/>
      <c r="IIA74" s="2"/>
      <c r="IIB74" s="2"/>
      <c r="IIC74" s="2"/>
      <c r="IID74" s="2"/>
      <c r="IIE74" s="2"/>
      <c r="IIF74" s="2"/>
      <c r="IIG74" s="2"/>
      <c r="IIH74" s="2"/>
      <c r="III74" s="2"/>
      <c r="IIJ74" s="2"/>
      <c r="IIK74" s="2"/>
      <c r="IIL74" s="2"/>
      <c r="IIM74" s="2"/>
      <c r="IIN74" s="2"/>
      <c r="IIO74" s="2"/>
      <c r="IIP74" s="2"/>
      <c r="IIQ74" s="2"/>
      <c r="IIR74" s="2"/>
      <c r="IIS74" s="2"/>
      <c r="IIT74" s="2"/>
      <c r="IIU74" s="2"/>
      <c r="IIV74" s="2"/>
      <c r="IIW74" s="2"/>
      <c r="IIX74" s="2"/>
      <c r="IIY74" s="2"/>
      <c r="IIZ74" s="2"/>
      <c r="IJA74" s="2"/>
      <c r="IJB74" s="2"/>
      <c r="IJC74" s="2"/>
      <c r="IJD74" s="2"/>
      <c r="IJE74" s="2"/>
      <c r="IJF74" s="2"/>
      <c r="IJG74" s="2"/>
      <c r="IJH74" s="2"/>
      <c r="IJI74" s="2"/>
      <c r="IJJ74" s="2"/>
      <c r="IJK74" s="2"/>
      <c r="IJL74" s="2"/>
      <c r="IJM74" s="2"/>
      <c r="IJN74" s="2"/>
      <c r="IJO74" s="2"/>
      <c r="IJP74" s="2"/>
      <c r="IJQ74" s="2"/>
      <c r="IJR74" s="2"/>
      <c r="IJS74" s="2"/>
      <c r="IJT74" s="2"/>
      <c r="IJU74" s="2"/>
      <c r="IJV74" s="2"/>
      <c r="IJW74" s="2"/>
      <c r="IJX74" s="2"/>
      <c r="IJY74" s="2"/>
      <c r="IJZ74" s="2"/>
      <c r="IKA74" s="2"/>
      <c r="IKB74" s="2"/>
      <c r="IKC74" s="2"/>
      <c r="IKD74" s="2"/>
      <c r="IKE74" s="2"/>
      <c r="IKF74" s="2"/>
      <c r="IKG74" s="2"/>
      <c r="IKH74" s="2"/>
      <c r="IKI74" s="2"/>
      <c r="IKJ74" s="2"/>
      <c r="IKK74" s="2"/>
      <c r="IKL74" s="2"/>
      <c r="IKM74" s="2"/>
      <c r="IKN74" s="2"/>
      <c r="IKO74" s="2"/>
      <c r="IKP74" s="2"/>
      <c r="IKQ74" s="2"/>
      <c r="IKR74" s="2"/>
      <c r="IKS74" s="2"/>
      <c r="IKT74" s="2"/>
      <c r="IKU74" s="2"/>
      <c r="IKV74" s="2"/>
      <c r="IKW74" s="2"/>
      <c r="IKX74" s="2"/>
      <c r="IKY74" s="2"/>
      <c r="IKZ74" s="2"/>
      <c r="ILA74" s="2"/>
      <c r="ILB74" s="2"/>
      <c r="ILC74" s="2"/>
      <c r="ILD74" s="2"/>
      <c r="ILE74" s="2"/>
      <c r="ILF74" s="2"/>
      <c r="ILG74" s="2"/>
      <c r="ILH74" s="2"/>
      <c r="ILI74" s="2"/>
      <c r="ILJ74" s="2"/>
      <c r="ILK74" s="2"/>
      <c r="ILL74" s="2"/>
      <c r="ILM74" s="2"/>
      <c r="ILN74" s="2"/>
      <c r="ILO74" s="2"/>
      <c r="ILP74" s="2"/>
      <c r="ILQ74" s="2"/>
      <c r="ILR74" s="2"/>
      <c r="ILS74" s="2"/>
      <c r="ILT74" s="2"/>
      <c r="ILU74" s="2"/>
      <c r="ILV74" s="2"/>
      <c r="ILW74" s="2"/>
      <c r="ILX74" s="2"/>
      <c r="ILY74" s="2"/>
      <c r="ILZ74" s="2"/>
      <c r="IMA74" s="2"/>
      <c r="IMB74" s="2"/>
      <c r="IMC74" s="2"/>
      <c r="IMD74" s="2"/>
      <c r="IME74" s="2"/>
      <c r="IMF74" s="2"/>
      <c r="IMG74" s="2"/>
      <c r="IMH74" s="2"/>
      <c r="IMI74" s="2"/>
      <c r="IMJ74" s="2"/>
      <c r="IMK74" s="2"/>
      <c r="IML74" s="2"/>
      <c r="IMM74" s="2"/>
      <c r="IMN74" s="2"/>
      <c r="IMO74" s="2"/>
      <c r="IMP74" s="2"/>
      <c r="IMQ74" s="2"/>
      <c r="IMR74" s="2"/>
      <c r="IMS74" s="2"/>
      <c r="IMT74" s="2"/>
      <c r="IMU74" s="2"/>
      <c r="IMV74" s="2"/>
      <c r="IMW74" s="2"/>
      <c r="IMX74" s="2"/>
      <c r="IMY74" s="2"/>
      <c r="IMZ74" s="2"/>
      <c r="INA74" s="2"/>
      <c r="INB74" s="2"/>
      <c r="INC74" s="2"/>
      <c r="IND74" s="2"/>
      <c r="INE74" s="2"/>
      <c r="INF74" s="2"/>
      <c r="ING74" s="2"/>
      <c r="INH74" s="2"/>
      <c r="INI74" s="2"/>
      <c r="INJ74" s="2"/>
      <c r="INK74" s="2"/>
      <c r="INL74" s="2"/>
      <c r="INM74" s="2"/>
      <c r="INN74" s="2"/>
      <c r="INO74" s="2"/>
      <c r="INP74" s="2"/>
      <c r="INQ74" s="2"/>
      <c r="INR74" s="2"/>
      <c r="INS74" s="2"/>
      <c r="INT74" s="2"/>
      <c r="INU74" s="2"/>
      <c r="INV74" s="2"/>
      <c r="INW74" s="2"/>
      <c r="INX74" s="2"/>
      <c r="INY74" s="2"/>
      <c r="INZ74" s="2"/>
      <c r="IOA74" s="2"/>
      <c r="IOB74" s="2"/>
      <c r="IOC74" s="2"/>
      <c r="IOD74" s="2"/>
      <c r="IOE74" s="2"/>
      <c r="IOF74" s="2"/>
      <c r="IOG74" s="2"/>
      <c r="IOH74" s="2"/>
      <c r="IOI74" s="2"/>
      <c r="IOJ74" s="2"/>
      <c r="IOK74" s="2"/>
      <c r="IOL74" s="2"/>
      <c r="IOM74" s="2"/>
      <c r="ION74" s="2"/>
      <c r="IOO74" s="2"/>
      <c r="IOP74" s="2"/>
      <c r="IOQ74" s="2"/>
      <c r="IOR74" s="2"/>
      <c r="IOS74" s="2"/>
      <c r="IOT74" s="2"/>
      <c r="IOU74" s="2"/>
      <c r="IOV74" s="2"/>
      <c r="IOW74" s="2"/>
      <c r="IOX74" s="2"/>
      <c r="IOY74" s="2"/>
      <c r="IOZ74" s="2"/>
      <c r="IPA74" s="2"/>
      <c r="IPB74" s="2"/>
      <c r="IPC74" s="2"/>
      <c r="IPD74" s="2"/>
      <c r="IPE74" s="2"/>
      <c r="IPF74" s="2"/>
      <c r="IPG74" s="2"/>
      <c r="IPH74" s="2"/>
      <c r="IPI74" s="2"/>
      <c r="IPJ74" s="2"/>
      <c r="IPK74" s="2"/>
      <c r="IPL74" s="2"/>
      <c r="IPM74" s="2"/>
      <c r="IPN74" s="2"/>
      <c r="IPO74" s="2"/>
      <c r="IPP74" s="2"/>
      <c r="IPQ74" s="2"/>
      <c r="IPR74" s="2"/>
      <c r="IPS74" s="2"/>
      <c r="IPT74" s="2"/>
      <c r="IPU74" s="2"/>
      <c r="IPV74" s="2"/>
      <c r="IPW74" s="2"/>
      <c r="IPX74" s="2"/>
      <c r="IPY74" s="2"/>
      <c r="IPZ74" s="2"/>
      <c r="IQA74" s="2"/>
      <c r="IQB74" s="2"/>
      <c r="IQC74" s="2"/>
      <c r="IQD74" s="2"/>
      <c r="IQE74" s="2"/>
      <c r="IQF74" s="2"/>
      <c r="IQG74" s="2"/>
      <c r="IQH74" s="2"/>
      <c r="IQI74" s="2"/>
      <c r="IQJ74" s="2"/>
      <c r="IQK74" s="2"/>
      <c r="IQL74" s="2"/>
      <c r="IQM74" s="2"/>
      <c r="IQN74" s="2"/>
      <c r="IQO74" s="2"/>
      <c r="IQP74" s="2"/>
      <c r="IQQ74" s="2"/>
      <c r="IQR74" s="2"/>
      <c r="IQS74" s="2"/>
      <c r="IQT74" s="2"/>
      <c r="IQU74" s="2"/>
      <c r="IQV74" s="2"/>
      <c r="IQW74" s="2"/>
      <c r="IQX74" s="2"/>
      <c r="IQY74" s="2"/>
      <c r="IQZ74" s="2"/>
      <c r="IRA74" s="2"/>
      <c r="IRB74" s="2"/>
      <c r="IRC74" s="2"/>
      <c r="IRD74" s="2"/>
      <c r="IRE74" s="2"/>
      <c r="IRF74" s="2"/>
      <c r="IRG74" s="2"/>
      <c r="IRH74" s="2"/>
      <c r="IRI74" s="2"/>
      <c r="IRJ74" s="2"/>
      <c r="IRK74" s="2"/>
      <c r="IRL74" s="2"/>
      <c r="IRM74" s="2"/>
      <c r="IRN74" s="2"/>
      <c r="IRO74" s="2"/>
      <c r="IRP74" s="2"/>
      <c r="IRQ74" s="2"/>
      <c r="IRR74" s="2"/>
      <c r="IRS74" s="2"/>
      <c r="IRT74" s="2"/>
      <c r="IRU74" s="2"/>
      <c r="IRV74" s="2"/>
      <c r="IRW74" s="2"/>
      <c r="IRX74" s="2"/>
      <c r="IRY74" s="2"/>
      <c r="IRZ74" s="2"/>
      <c r="ISA74" s="2"/>
      <c r="ISB74" s="2"/>
      <c r="ISC74" s="2"/>
      <c r="ISD74" s="2"/>
      <c r="ISE74" s="2"/>
      <c r="ISF74" s="2"/>
      <c r="ISG74" s="2"/>
      <c r="ISH74" s="2"/>
      <c r="ISI74" s="2"/>
      <c r="ISJ74" s="2"/>
      <c r="ISK74" s="2"/>
      <c r="ISL74" s="2"/>
      <c r="ISM74" s="2"/>
      <c r="ISN74" s="2"/>
      <c r="ISO74" s="2"/>
      <c r="ISP74" s="2"/>
      <c r="ISQ74" s="2"/>
      <c r="ISR74" s="2"/>
      <c r="ISS74" s="2"/>
      <c r="IST74" s="2"/>
      <c r="ISU74" s="2"/>
      <c r="ISV74" s="2"/>
      <c r="ISW74" s="2"/>
      <c r="ISX74" s="2"/>
      <c r="ISY74" s="2"/>
      <c r="ISZ74" s="2"/>
      <c r="ITA74" s="2"/>
      <c r="ITB74" s="2"/>
      <c r="ITC74" s="2"/>
      <c r="ITD74" s="2"/>
      <c r="ITE74" s="2"/>
      <c r="ITF74" s="2"/>
      <c r="ITG74" s="2"/>
      <c r="ITH74" s="2"/>
      <c r="ITI74" s="2"/>
      <c r="ITJ74" s="2"/>
      <c r="ITK74" s="2"/>
      <c r="ITL74" s="2"/>
      <c r="ITM74" s="2"/>
      <c r="ITN74" s="2"/>
      <c r="ITO74" s="2"/>
      <c r="ITP74" s="2"/>
      <c r="ITQ74" s="2"/>
      <c r="ITR74" s="2"/>
      <c r="ITS74" s="2"/>
      <c r="ITT74" s="2"/>
      <c r="ITU74" s="2"/>
      <c r="ITV74" s="2"/>
      <c r="ITW74" s="2"/>
      <c r="ITX74" s="2"/>
      <c r="ITY74" s="2"/>
      <c r="ITZ74" s="2"/>
      <c r="IUA74" s="2"/>
      <c r="IUB74" s="2"/>
      <c r="IUC74" s="2"/>
      <c r="IUD74" s="2"/>
      <c r="IUE74" s="2"/>
      <c r="IUF74" s="2"/>
      <c r="IUG74" s="2"/>
      <c r="IUH74" s="2"/>
      <c r="IUI74" s="2"/>
      <c r="IUJ74" s="2"/>
      <c r="IUK74" s="2"/>
      <c r="IUL74" s="2"/>
      <c r="IUM74" s="2"/>
      <c r="IUN74" s="2"/>
      <c r="IUO74" s="2"/>
      <c r="IUP74" s="2"/>
      <c r="IUQ74" s="2"/>
      <c r="IUR74" s="2"/>
      <c r="IUS74" s="2"/>
      <c r="IUT74" s="2"/>
      <c r="IUU74" s="2"/>
      <c r="IUV74" s="2"/>
      <c r="IUW74" s="2"/>
      <c r="IUX74" s="2"/>
      <c r="IUY74" s="2"/>
      <c r="IUZ74" s="2"/>
      <c r="IVA74" s="2"/>
      <c r="IVB74" s="2"/>
      <c r="IVC74" s="2"/>
      <c r="IVD74" s="2"/>
      <c r="IVE74" s="2"/>
      <c r="IVF74" s="2"/>
      <c r="IVG74" s="2"/>
      <c r="IVH74" s="2"/>
      <c r="IVI74" s="2"/>
      <c r="IVJ74" s="2"/>
      <c r="IVK74" s="2"/>
      <c r="IVL74" s="2"/>
      <c r="IVM74" s="2"/>
      <c r="IVN74" s="2"/>
      <c r="IVO74" s="2"/>
      <c r="IVP74" s="2"/>
      <c r="IVQ74" s="2"/>
      <c r="IVR74" s="2"/>
      <c r="IVS74" s="2"/>
      <c r="IVT74" s="2"/>
      <c r="IVU74" s="2"/>
      <c r="IVV74" s="2"/>
      <c r="IVW74" s="2"/>
      <c r="IVX74" s="2"/>
      <c r="IVY74" s="2"/>
      <c r="IVZ74" s="2"/>
      <c r="IWA74" s="2"/>
      <c r="IWB74" s="2"/>
      <c r="IWC74" s="2"/>
      <c r="IWD74" s="2"/>
      <c r="IWE74" s="2"/>
      <c r="IWF74" s="2"/>
      <c r="IWG74" s="2"/>
      <c r="IWH74" s="2"/>
      <c r="IWI74" s="2"/>
      <c r="IWJ74" s="2"/>
      <c r="IWK74" s="2"/>
      <c r="IWL74" s="2"/>
      <c r="IWM74" s="2"/>
      <c r="IWN74" s="2"/>
      <c r="IWO74" s="2"/>
      <c r="IWP74" s="2"/>
      <c r="IWQ74" s="2"/>
      <c r="IWR74" s="2"/>
      <c r="IWS74" s="2"/>
      <c r="IWT74" s="2"/>
      <c r="IWU74" s="2"/>
      <c r="IWV74" s="2"/>
      <c r="IWW74" s="2"/>
      <c r="IWX74" s="2"/>
      <c r="IWY74" s="2"/>
      <c r="IWZ74" s="2"/>
      <c r="IXA74" s="2"/>
      <c r="IXB74" s="2"/>
      <c r="IXC74" s="2"/>
      <c r="IXD74" s="2"/>
      <c r="IXE74" s="2"/>
      <c r="IXF74" s="2"/>
      <c r="IXG74" s="2"/>
      <c r="IXH74" s="2"/>
      <c r="IXI74" s="2"/>
      <c r="IXJ74" s="2"/>
      <c r="IXK74" s="2"/>
      <c r="IXL74" s="2"/>
      <c r="IXM74" s="2"/>
      <c r="IXN74" s="2"/>
      <c r="IXO74" s="2"/>
      <c r="IXP74" s="2"/>
      <c r="IXQ74" s="2"/>
      <c r="IXR74" s="2"/>
      <c r="IXS74" s="2"/>
      <c r="IXT74" s="2"/>
      <c r="IXU74" s="2"/>
      <c r="IXV74" s="2"/>
      <c r="IXW74" s="2"/>
      <c r="IXX74" s="2"/>
      <c r="IXY74" s="2"/>
      <c r="IXZ74" s="2"/>
      <c r="IYA74" s="2"/>
      <c r="IYB74" s="2"/>
      <c r="IYC74" s="2"/>
      <c r="IYD74" s="2"/>
      <c r="IYE74" s="2"/>
      <c r="IYF74" s="2"/>
      <c r="IYG74" s="2"/>
      <c r="IYH74" s="2"/>
      <c r="IYI74" s="2"/>
      <c r="IYJ74" s="2"/>
      <c r="IYK74" s="2"/>
      <c r="IYL74" s="2"/>
      <c r="IYM74" s="2"/>
      <c r="IYN74" s="2"/>
      <c r="IYO74" s="2"/>
      <c r="IYP74" s="2"/>
      <c r="IYQ74" s="2"/>
      <c r="IYR74" s="2"/>
      <c r="IYS74" s="2"/>
      <c r="IYT74" s="2"/>
      <c r="IYU74" s="2"/>
      <c r="IYV74" s="2"/>
      <c r="IYW74" s="2"/>
      <c r="IYX74" s="2"/>
      <c r="IYY74" s="2"/>
      <c r="IYZ74" s="2"/>
      <c r="IZA74" s="2"/>
      <c r="IZB74" s="2"/>
      <c r="IZC74" s="2"/>
      <c r="IZD74" s="2"/>
      <c r="IZE74" s="2"/>
      <c r="IZF74" s="2"/>
      <c r="IZG74" s="2"/>
      <c r="IZH74" s="2"/>
      <c r="IZI74" s="2"/>
      <c r="IZJ74" s="2"/>
      <c r="IZK74" s="2"/>
      <c r="IZL74" s="2"/>
      <c r="IZM74" s="2"/>
      <c r="IZN74" s="2"/>
      <c r="IZO74" s="2"/>
      <c r="IZP74" s="2"/>
      <c r="IZQ74" s="2"/>
      <c r="IZR74" s="2"/>
      <c r="IZS74" s="2"/>
      <c r="IZT74" s="2"/>
      <c r="IZU74" s="2"/>
      <c r="IZV74" s="2"/>
      <c r="IZW74" s="2"/>
      <c r="IZX74" s="2"/>
      <c r="IZY74" s="2"/>
      <c r="IZZ74" s="2"/>
      <c r="JAA74" s="2"/>
      <c r="JAB74" s="2"/>
      <c r="JAC74" s="2"/>
      <c r="JAD74" s="2"/>
      <c r="JAE74" s="2"/>
      <c r="JAF74" s="2"/>
      <c r="JAG74" s="2"/>
      <c r="JAH74" s="2"/>
      <c r="JAI74" s="2"/>
      <c r="JAJ74" s="2"/>
      <c r="JAK74" s="2"/>
      <c r="JAL74" s="2"/>
      <c r="JAM74" s="2"/>
      <c r="JAN74" s="2"/>
      <c r="JAO74" s="2"/>
      <c r="JAP74" s="2"/>
      <c r="JAQ74" s="2"/>
      <c r="JAR74" s="2"/>
      <c r="JAS74" s="2"/>
      <c r="JAT74" s="2"/>
      <c r="JAU74" s="2"/>
      <c r="JAV74" s="2"/>
      <c r="JAW74" s="2"/>
      <c r="JAX74" s="2"/>
      <c r="JAY74" s="2"/>
      <c r="JAZ74" s="2"/>
      <c r="JBA74" s="2"/>
      <c r="JBB74" s="2"/>
      <c r="JBC74" s="2"/>
      <c r="JBD74" s="2"/>
      <c r="JBE74" s="2"/>
      <c r="JBF74" s="2"/>
      <c r="JBG74" s="2"/>
      <c r="JBH74" s="2"/>
      <c r="JBI74" s="2"/>
      <c r="JBJ74" s="2"/>
      <c r="JBK74" s="2"/>
      <c r="JBL74" s="2"/>
      <c r="JBM74" s="2"/>
      <c r="JBN74" s="2"/>
      <c r="JBO74" s="2"/>
      <c r="JBP74" s="2"/>
      <c r="JBQ74" s="2"/>
      <c r="JBR74" s="2"/>
      <c r="JBS74" s="2"/>
      <c r="JBT74" s="2"/>
      <c r="JBU74" s="2"/>
      <c r="JBV74" s="2"/>
      <c r="JBW74" s="2"/>
      <c r="JBX74" s="2"/>
      <c r="JBY74" s="2"/>
      <c r="JBZ74" s="2"/>
      <c r="JCA74" s="2"/>
      <c r="JCB74" s="2"/>
      <c r="JCC74" s="2"/>
      <c r="JCD74" s="2"/>
      <c r="JCE74" s="2"/>
      <c r="JCF74" s="2"/>
      <c r="JCG74" s="2"/>
      <c r="JCH74" s="2"/>
      <c r="JCI74" s="2"/>
      <c r="JCJ74" s="2"/>
      <c r="JCK74" s="2"/>
      <c r="JCL74" s="2"/>
      <c r="JCM74" s="2"/>
      <c r="JCN74" s="2"/>
      <c r="JCO74" s="2"/>
      <c r="JCP74" s="2"/>
      <c r="JCQ74" s="2"/>
      <c r="JCR74" s="2"/>
      <c r="JCS74" s="2"/>
      <c r="JCT74" s="2"/>
      <c r="JCU74" s="2"/>
      <c r="JCV74" s="2"/>
      <c r="JCW74" s="2"/>
      <c r="JCX74" s="2"/>
      <c r="JCY74" s="2"/>
      <c r="JCZ74" s="2"/>
      <c r="JDA74" s="2"/>
      <c r="JDB74" s="2"/>
      <c r="JDC74" s="2"/>
      <c r="JDD74" s="2"/>
      <c r="JDE74" s="2"/>
      <c r="JDF74" s="2"/>
      <c r="JDG74" s="2"/>
      <c r="JDH74" s="2"/>
      <c r="JDI74" s="2"/>
      <c r="JDJ74" s="2"/>
      <c r="JDK74" s="2"/>
      <c r="JDL74" s="2"/>
      <c r="JDM74" s="2"/>
      <c r="JDN74" s="2"/>
      <c r="JDO74" s="2"/>
      <c r="JDP74" s="2"/>
      <c r="JDQ74" s="2"/>
      <c r="JDR74" s="2"/>
      <c r="JDS74" s="2"/>
      <c r="JDT74" s="2"/>
      <c r="JDU74" s="2"/>
      <c r="JDV74" s="2"/>
      <c r="JDW74" s="2"/>
      <c r="JDX74" s="2"/>
      <c r="JDY74" s="2"/>
      <c r="JDZ74" s="2"/>
      <c r="JEA74" s="2"/>
      <c r="JEB74" s="2"/>
      <c r="JEC74" s="2"/>
      <c r="JED74" s="2"/>
      <c r="JEE74" s="2"/>
      <c r="JEF74" s="2"/>
      <c r="JEG74" s="2"/>
      <c r="JEH74" s="2"/>
      <c r="JEI74" s="2"/>
      <c r="JEJ74" s="2"/>
      <c r="JEK74" s="2"/>
      <c r="JEL74" s="2"/>
      <c r="JEM74" s="2"/>
      <c r="JEN74" s="2"/>
      <c r="JEO74" s="2"/>
      <c r="JEP74" s="2"/>
      <c r="JEQ74" s="2"/>
      <c r="JER74" s="2"/>
      <c r="JES74" s="2"/>
      <c r="JET74" s="2"/>
      <c r="JEU74" s="2"/>
      <c r="JEV74" s="2"/>
      <c r="JEW74" s="2"/>
      <c r="JEX74" s="2"/>
      <c r="JEY74" s="2"/>
      <c r="JEZ74" s="2"/>
      <c r="JFA74" s="2"/>
      <c r="JFB74" s="2"/>
      <c r="JFC74" s="2"/>
      <c r="JFD74" s="2"/>
      <c r="JFE74" s="2"/>
      <c r="JFF74" s="2"/>
      <c r="JFG74" s="2"/>
      <c r="JFH74" s="2"/>
      <c r="JFI74" s="2"/>
      <c r="JFJ74" s="2"/>
      <c r="JFK74" s="2"/>
      <c r="JFL74" s="2"/>
      <c r="JFM74" s="2"/>
      <c r="JFN74" s="2"/>
      <c r="JFO74" s="2"/>
      <c r="JFP74" s="2"/>
      <c r="JFQ74" s="2"/>
      <c r="JFR74" s="2"/>
      <c r="JFS74" s="2"/>
      <c r="JFT74" s="2"/>
      <c r="JFU74" s="2"/>
      <c r="JFV74" s="2"/>
      <c r="JFW74" s="2"/>
      <c r="JFX74" s="2"/>
      <c r="JFY74" s="2"/>
      <c r="JFZ74" s="2"/>
      <c r="JGA74" s="2"/>
      <c r="JGB74" s="2"/>
      <c r="JGC74" s="2"/>
      <c r="JGD74" s="2"/>
      <c r="JGE74" s="2"/>
      <c r="JGF74" s="2"/>
      <c r="JGG74" s="2"/>
      <c r="JGH74" s="2"/>
      <c r="JGI74" s="2"/>
      <c r="JGJ74" s="2"/>
      <c r="JGK74" s="2"/>
      <c r="JGL74" s="2"/>
      <c r="JGM74" s="2"/>
      <c r="JGN74" s="2"/>
      <c r="JGO74" s="2"/>
      <c r="JGP74" s="2"/>
      <c r="JGQ74" s="2"/>
      <c r="JGR74" s="2"/>
      <c r="JGS74" s="2"/>
      <c r="JGT74" s="2"/>
      <c r="JGU74" s="2"/>
      <c r="JGV74" s="2"/>
      <c r="JGW74" s="2"/>
      <c r="JGX74" s="2"/>
      <c r="JGY74" s="2"/>
      <c r="JGZ74" s="2"/>
      <c r="JHA74" s="2"/>
      <c r="JHB74" s="2"/>
      <c r="JHC74" s="2"/>
      <c r="JHD74" s="2"/>
      <c r="JHE74" s="2"/>
      <c r="JHF74" s="2"/>
      <c r="JHG74" s="2"/>
      <c r="JHH74" s="2"/>
      <c r="JHI74" s="2"/>
      <c r="JHJ74" s="2"/>
      <c r="JHK74" s="2"/>
      <c r="JHL74" s="2"/>
      <c r="JHM74" s="2"/>
      <c r="JHN74" s="2"/>
      <c r="JHO74" s="2"/>
      <c r="JHP74" s="2"/>
      <c r="JHQ74" s="2"/>
      <c r="JHR74" s="2"/>
      <c r="JHS74" s="2"/>
      <c r="JHT74" s="2"/>
      <c r="JHU74" s="2"/>
      <c r="JHV74" s="2"/>
      <c r="JHW74" s="2"/>
      <c r="JHX74" s="2"/>
      <c r="JHY74" s="2"/>
      <c r="JHZ74" s="2"/>
      <c r="JIA74" s="2"/>
      <c r="JIB74" s="2"/>
      <c r="JIC74" s="2"/>
      <c r="JID74" s="2"/>
      <c r="JIE74" s="2"/>
      <c r="JIF74" s="2"/>
      <c r="JIG74" s="2"/>
      <c r="JIH74" s="2"/>
      <c r="JII74" s="2"/>
      <c r="JIJ74" s="2"/>
      <c r="JIK74" s="2"/>
      <c r="JIL74" s="2"/>
      <c r="JIM74" s="2"/>
      <c r="JIN74" s="2"/>
      <c r="JIO74" s="2"/>
      <c r="JIP74" s="2"/>
      <c r="JIQ74" s="2"/>
      <c r="JIR74" s="2"/>
      <c r="JIS74" s="2"/>
      <c r="JIT74" s="2"/>
      <c r="JIU74" s="2"/>
      <c r="JIV74" s="2"/>
      <c r="JIW74" s="2"/>
      <c r="JIX74" s="2"/>
      <c r="JIY74" s="2"/>
      <c r="JIZ74" s="2"/>
      <c r="JJA74" s="2"/>
      <c r="JJB74" s="2"/>
      <c r="JJC74" s="2"/>
      <c r="JJD74" s="2"/>
      <c r="JJE74" s="2"/>
      <c r="JJF74" s="2"/>
      <c r="JJG74" s="2"/>
      <c r="JJH74" s="2"/>
      <c r="JJI74" s="2"/>
      <c r="JJJ74" s="2"/>
      <c r="JJK74" s="2"/>
      <c r="JJL74" s="2"/>
      <c r="JJM74" s="2"/>
      <c r="JJN74" s="2"/>
      <c r="JJO74" s="2"/>
      <c r="JJP74" s="2"/>
      <c r="JJQ74" s="2"/>
      <c r="JJR74" s="2"/>
      <c r="JJS74" s="2"/>
      <c r="JJT74" s="2"/>
      <c r="JJU74" s="2"/>
      <c r="JJV74" s="2"/>
      <c r="JJW74" s="2"/>
      <c r="JJX74" s="2"/>
      <c r="JJY74" s="2"/>
      <c r="JJZ74" s="2"/>
      <c r="JKA74" s="2"/>
      <c r="JKB74" s="2"/>
      <c r="JKC74" s="2"/>
      <c r="JKD74" s="2"/>
      <c r="JKE74" s="2"/>
      <c r="JKF74" s="2"/>
      <c r="JKG74" s="2"/>
      <c r="JKH74" s="2"/>
      <c r="JKI74" s="2"/>
      <c r="JKJ74" s="2"/>
      <c r="JKK74" s="2"/>
      <c r="JKL74" s="2"/>
      <c r="JKM74" s="2"/>
      <c r="JKN74" s="2"/>
      <c r="JKO74" s="2"/>
      <c r="JKP74" s="2"/>
      <c r="JKQ74" s="2"/>
      <c r="JKR74" s="2"/>
      <c r="JKS74" s="2"/>
      <c r="JKT74" s="2"/>
      <c r="JKU74" s="2"/>
      <c r="JKV74" s="2"/>
      <c r="JKW74" s="2"/>
      <c r="JKX74" s="2"/>
      <c r="JKY74" s="2"/>
      <c r="JKZ74" s="2"/>
      <c r="JLA74" s="2"/>
      <c r="JLB74" s="2"/>
      <c r="JLC74" s="2"/>
      <c r="JLD74" s="2"/>
      <c r="JLE74" s="2"/>
      <c r="JLF74" s="2"/>
      <c r="JLG74" s="2"/>
      <c r="JLH74" s="2"/>
      <c r="JLI74" s="2"/>
      <c r="JLJ74" s="2"/>
      <c r="JLK74" s="2"/>
      <c r="JLL74" s="2"/>
      <c r="JLM74" s="2"/>
      <c r="JLN74" s="2"/>
      <c r="JLO74" s="2"/>
      <c r="JLP74" s="2"/>
      <c r="JLQ74" s="2"/>
      <c r="JLR74" s="2"/>
      <c r="JLS74" s="2"/>
      <c r="JLT74" s="2"/>
      <c r="JLU74" s="2"/>
      <c r="JLV74" s="2"/>
      <c r="JLW74" s="2"/>
      <c r="JLX74" s="2"/>
      <c r="JLY74" s="2"/>
      <c r="JLZ74" s="2"/>
      <c r="JMA74" s="2"/>
      <c r="JMB74" s="2"/>
      <c r="JMC74" s="2"/>
      <c r="JMD74" s="2"/>
      <c r="JME74" s="2"/>
      <c r="JMF74" s="2"/>
      <c r="JMG74" s="2"/>
      <c r="JMH74" s="2"/>
      <c r="JMI74" s="2"/>
      <c r="JMJ74" s="2"/>
      <c r="JMK74" s="2"/>
      <c r="JML74" s="2"/>
      <c r="JMM74" s="2"/>
      <c r="JMN74" s="2"/>
      <c r="JMO74" s="2"/>
      <c r="JMP74" s="2"/>
      <c r="JMQ74" s="2"/>
      <c r="JMR74" s="2"/>
      <c r="JMS74" s="2"/>
      <c r="JMT74" s="2"/>
      <c r="JMU74" s="2"/>
      <c r="JMV74" s="2"/>
      <c r="JMW74" s="2"/>
      <c r="JMX74" s="2"/>
      <c r="JMY74" s="2"/>
      <c r="JMZ74" s="2"/>
      <c r="JNA74" s="2"/>
      <c r="JNB74" s="2"/>
      <c r="JNC74" s="2"/>
      <c r="JND74" s="2"/>
      <c r="JNE74" s="2"/>
      <c r="JNF74" s="2"/>
      <c r="JNG74" s="2"/>
      <c r="JNH74" s="2"/>
      <c r="JNI74" s="2"/>
      <c r="JNJ74" s="2"/>
      <c r="JNK74" s="2"/>
      <c r="JNL74" s="2"/>
      <c r="JNM74" s="2"/>
      <c r="JNN74" s="2"/>
      <c r="JNO74" s="2"/>
      <c r="JNP74" s="2"/>
      <c r="JNQ74" s="2"/>
      <c r="JNR74" s="2"/>
      <c r="JNS74" s="2"/>
      <c r="JNT74" s="2"/>
      <c r="JNU74" s="2"/>
      <c r="JNV74" s="2"/>
      <c r="JNW74" s="2"/>
      <c r="JNX74" s="2"/>
      <c r="JNY74" s="2"/>
      <c r="JNZ74" s="2"/>
      <c r="JOA74" s="2"/>
      <c r="JOB74" s="2"/>
      <c r="JOC74" s="2"/>
      <c r="JOD74" s="2"/>
      <c r="JOE74" s="2"/>
      <c r="JOF74" s="2"/>
      <c r="JOG74" s="2"/>
      <c r="JOH74" s="2"/>
      <c r="JOI74" s="2"/>
      <c r="JOJ74" s="2"/>
      <c r="JOK74" s="2"/>
      <c r="JOL74" s="2"/>
      <c r="JOM74" s="2"/>
      <c r="JON74" s="2"/>
      <c r="JOO74" s="2"/>
      <c r="JOP74" s="2"/>
      <c r="JOQ74" s="2"/>
      <c r="JOR74" s="2"/>
      <c r="JOS74" s="2"/>
      <c r="JOT74" s="2"/>
      <c r="JOU74" s="2"/>
      <c r="JOV74" s="2"/>
      <c r="JOW74" s="2"/>
      <c r="JOX74" s="2"/>
      <c r="JOY74" s="2"/>
      <c r="JOZ74" s="2"/>
      <c r="JPA74" s="2"/>
      <c r="JPB74" s="2"/>
      <c r="JPC74" s="2"/>
      <c r="JPD74" s="2"/>
      <c r="JPE74" s="2"/>
      <c r="JPF74" s="2"/>
      <c r="JPG74" s="2"/>
      <c r="JPH74" s="2"/>
      <c r="JPI74" s="2"/>
      <c r="JPJ74" s="2"/>
      <c r="JPK74" s="2"/>
      <c r="JPL74" s="2"/>
      <c r="JPM74" s="2"/>
      <c r="JPN74" s="2"/>
      <c r="JPO74" s="2"/>
      <c r="JPP74" s="2"/>
      <c r="JPQ74" s="2"/>
      <c r="JPR74" s="2"/>
      <c r="JPS74" s="2"/>
      <c r="JPT74" s="2"/>
      <c r="JPU74" s="2"/>
      <c r="JPV74" s="2"/>
      <c r="JPW74" s="2"/>
      <c r="JPX74" s="2"/>
      <c r="JPY74" s="2"/>
      <c r="JPZ74" s="2"/>
      <c r="JQA74" s="2"/>
      <c r="JQB74" s="2"/>
      <c r="JQC74" s="2"/>
      <c r="JQD74" s="2"/>
      <c r="JQE74" s="2"/>
      <c r="JQF74" s="2"/>
      <c r="JQG74" s="2"/>
      <c r="JQH74" s="2"/>
      <c r="JQI74" s="2"/>
      <c r="JQJ74" s="2"/>
      <c r="JQK74" s="2"/>
      <c r="JQL74" s="2"/>
      <c r="JQM74" s="2"/>
      <c r="JQN74" s="2"/>
      <c r="JQO74" s="2"/>
      <c r="JQP74" s="2"/>
      <c r="JQQ74" s="2"/>
      <c r="JQR74" s="2"/>
      <c r="JQS74" s="2"/>
      <c r="JQT74" s="2"/>
      <c r="JQU74" s="2"/>
      <c r="JQV74" s="2"/>
      <c r="JQW74" s="2"/>
      <c r="JQX74" s="2"/>
      <c r="JQY74" s="2"/>
      <c r="JQZ74" s="2"/>
      <c r="JRA74" s="2"/>
      <c r="JRB74" s="2"/>
      <c r="JRC74" s="2"/>
      <c r="JRD74" s="2"/>
      <c r="JRE74" s="2"/>
      <c r="JRF74" s="2"/>
      <c r="JRG74" s="2"/>
      <c r="JRH74" s="2"/>
      <c r="JRI74" s="2"/>
      <c r="JRJ74" s="2"/>
      <c r="JRK74" s="2"/>
      <c r="JRL74" s="2"/>
      <c r="JRM74" s="2"/>
      <c r="JRN74" s="2"/>
      <c r="JRO74" s="2"/>
      <c r="JRP74" s="2"/>
      <c r="JRQ74" s="2"/>
      <c r="JRR74" s="2"/>
      <c r="JRS74" s="2"/>
      <c r="JRT74" s="2"/>
      <c r="JRU74" s="2"/>
      <c r="JRV74" s="2"/>
      <c r="JRW74" s="2"/>
      <c r="JRX74" s="2"/>
      <c r="JRY74" s="2"/>
      <c r="JRZ74" s="2"/>
      <c r="JSA74" s="2"/>
      <c r="JSB74" s="2"/>
      <c r="JSC74" s="2"/>
      <c r="JSD74" s="2"/>
      <c r="JSE74" s="2"/>
      <c r="JSF74" s="2"/>
      <c r="JSG74" s="2"/>
      <c r="JSH74" s="2"/>
      <c r="JSI74" s="2"/>
      <c r="JSJ74" s="2"/>
      <c r="JSK74" s="2"/>
      <c r="JSL74" s="2"/>
      <c r="JSM74" s="2"/>
      <c r="JSN74" s="2"/>
      <c r="JSO74" s="2"/>
      <c r="JSP74" s="2"/>
      <c r="JSQ74" s="2"/>
      <c r="JSR74" s="2"/>
      <c r="JSS74" s="2"/>
      <c r="JST74" s="2"/>
      <c r="JSU74" s="2"/>
      <c r="JSV74" s="2"/>
      <c r="JSW74" s="2"/>
      <c r="JSX74" s="2"/>
      <c r="JSY74" s="2"/>
      <c r="JSZ74" s="2"/>
      <c r="JTA74" s="2"/>
      <c r="JTB74" s="2"/>
      <c r="JTC74" s="2"/>
      <c r="JTD74" s="2"/>
      <c r="JTE74" s="2"/>
      <c r="JTF74" s="2"/>
      <c r="JTG74" s="2"/>
      <c r="JTH74" s="2"/>
      <c r="JTI74" s="2"/>
      <c r="JTJ74" s="2"/>
      <c r="JTK74" s="2"/>
      <c r="JTL74" s="2"/>
      <c r="JTM74" s="2"/>
      <c r="JTN74" s="2"/>
      <c r="JTO74" s="2"/>
      <c r="JTP74" s="2"/>
      <c r="JTQ74" s="2"/>
      <c r="JTR74" s="2"/>
      <c r="JTS74" s="2"/>
      <c r="JTT74" s="2"/>
      <c r="JTU74" s="2"/>
      <c r="JTV74" s="2"/>
      <c r="JTW74" s="2"/>
      <c r="JTX74" s="2"/>
      <c r="JTY74" s="2"/>
      <c r="JTZ74" s="2"/>
      <c r="JUA74" s="2"/>
      <c r="JUB74" s="2"/>
      <c r="JUC74" s="2"/>
      <c r="JUD74" s="2"/>
      <c r="JUE74" s="2"/>
      <c r="JUF74" s="2"/>
      <c r="JUG74" s="2"/>
      <c r="JUH74" s="2"/>
      <c r="JUI74" s="2"/>
      <c r="JUJ74" s="2"/>
      <c r="JUK74" s="2"/>
      <c r="JUL74" s="2"/>
      <c r="JUM74" s="2"/>
      <c r="JUN74" s="2"/>
      <c r="JUO74" s="2"/>
      <c r="JUP74" s="2"/>
      <c r="JUQ74" s="2"/>
      <c r="JUR74" s="2"/>
      <c r="JUS74" s="2"/>
      <c r="JUT74" s="2"/>
      <c r="JUU74" s="2"/>
      <c r="JUV74" s="2"/>
      <c r="JUW74" s="2"/>
      <c r="JUX74" s="2"/>
      <c r="JUY74" s="2"/>
      <c r="JUZ74" s="2"/>
      <c r="JVA74" s="2"/>
      <c r="JVB74" s="2"/>
      <c r="JVC74" s="2"/>
      <c r="JVD74" s="2"/>
      <c r="JVE74" s="2"/>
      <c r="JVF74" s="2"/>
      <c r="JVG74" s="2"/>
      <c r="JVH74" s="2"/>
      <c r="JVI74" s="2"/>
      <c r="JVJ74" s="2"/>
      <c r="JVK74" s="2"/>
      <c r="JVL74" s="2"/>
      <c r="JVM74" s="2"/>
      <c r="JVN74" s="2"/>
      <c r="JVO74" s="2"/>
      <c r="JVP74" s="2"/>
      <c r="JVQ74" s="2"/>
      <c r="JVR74" s="2"/>
      <c r="JVS74" s="2"/>
      <c r="JVT74" s="2"/>
      <c r="JVU74" s="2"/>
      <c r="JVV74" s="2"/>
      <c r="JVW74" s="2"/>
      <c r="JVX74" s="2"/>
      <c r="JVY74" s="2"/>
      <c r="JVZ74" s="2"/>
      <c r="JWA74" s="2"/>
      <c r="JWB74" s="2"/>
      <c r="JWC74" s="2"/>
      <c r="JWD74" s="2"/>
      <c r="JWE74" s="2"/>
      <c r="JWF74" s="2"/>
      <c r="JWG74" s="2"/>
      <c r="JWH74" s="2"/>
      <c r="JWI74" s="2"/>
      <c r="JWJ74" s="2"/>
      <c r="JWK74" s="2"/>
      <c r="JWL74" s="2"/>
      <c r="JWM74" s="2"/>
      <c r="JWN74" s="2"/>
      <c r="JWO74" s="2"/>
      <c r="JWP74" s="2"/>
      <c r="JWQ74" s="2"/>
      <c r="JWR74" s="2"/>
      <c r="JWS74" s="2"/>
      <c r="JWT74" s="2"/>
      <c r="JWU74" s="2"/>
      <c r="JWV74" s="2"/>
      <c r="JWW74" s="2"/>
      <c r="JWX74" s="2"/>
      <c r="JWY74" s="2"/>
      <c r="JWZ74" s="2"/>
      <c r="JXA74" s="2"/>
      <c r="JXB74" s="2"/>
      <c r="JXC74" s="2"/>
      <c r="JXD74" s="2"/>
      <c r="JXE74" s="2"/>
      <c r="JXF74" s="2"/>
      <c r="JXG74" s="2"/>
      <c r="JXH74" s="2"/>
      <c r="JXI74" s="2"/>
      <c r="JXJ74" s="2"/>
      <c r="JXK74" s="2"/>
      <c r="JXL74" s="2"/>
      <c r="JXM74" s="2"/>
      <c r="JXN74" s="2"/>
      <c r="JXO74" s="2"/>
      <c r="JXP74" s="2"/>
      <c r="JXQ74" s="2"/>
      <c r="JXR74" s="2"/>
      <c r="JXS74" s="2"/>
      <c r="JXT74" s="2"/>
      <c r="JXU74" s="2"/>
      <c r="JXV74" s="2"/>
      <c r="JXW74" s="2"/>
      <c r="JXX74" s="2"/>
      <c r="JXY74" s="2"/>
      <c r="JXZ74" s="2"/>
      <c r="JYA74" s="2"/>
      <c r="JYB74" s="2"/>
      <c r="JYC74" s="2"/>
      <c r="JYD74" s="2"/>
      <c r="JYE74" s="2"/>
      <c r="JYF74" s="2"/>
      <c r="JYG74" s="2"/>
      <c r="JYH74" s="2"/>
      <c r="JYI74" s="2"/>
      <c r="JYJ74" s="2"/>
      <c r="JYK74" s="2"/>
      <c r="JYL74" s="2"/>
      <c r="JYM74" s="2"/>
      <c r="JYN74" s="2"/>
      <c r="JYO74" s="2"/>
      <c r="JYP74" s="2"/>
      <c r="JYQ74" s="2"/>
      <c r="JYR74" s="2"/>
      <c r="JYS74" s="2"/>
      <c r="JYT74" s="2"/>
      <c r="JYU74" s="2"/>
      <c r="JYV74" s="2"/>
      <c r="JYW74" s="2"/>
      <c r="JYX74" s="2"/>
      <c r="JYY74" s="2"/>
      <c r="JYZ74" s="2"/>
      <c r="JZA74" s="2"/>
      <c r="JZB74" s="2"/>
      <c r="JZC74" s="2"/>
      <c r="JZD74" s="2"/>
      <c r="JZE74" s="2"/>
      <c r="JZF74" s="2"/>
      <c r="JZG74" s="2"/>
      <c r="JZH74" s="2"/>
      <c r="JZI74" s="2"/>
      <c r="JZJ74" s="2"/>
      <c r="JZK74" s="2"/>
      <c r="JZL74" s="2"/>
      <c r="JZM74" s="2"/>
      <c r="JZN74" s="2"/>
      <c r="JZO74" s="2"/>
      <c r="JZP74" s="2"/>
      <c r="JZQ74" s="2"/>
      <c r="JZR74" s="2"/>
      <c r="JZS74" s="2"/>
      <c r="JZT74" s="2"/>
      <c r="JZU74" s="2"/>
      <c r="JZV74" s="2"/>
      <c r="JZW74" s="2"/>
      <c r="JZX74" s="2"/>
      <c r="JZY74" s="2"/>
      <c r="JZZ74" s="2"/>
      <c r="KAA74" s="2"/>
      <c r="KAB74" s="2"/>
      <c r="KAC74" s="2"/>
      <c r="KAD74" s="2"/>
      <c r="KAE74" s="2"/>
      <c r="KAF74" s="2"/>
      <c r="KAG74" s="2"/>
      <c r="KAH74" s="2"/>
      <c r="KAI74" s="2"/>
      <c r="KAJ74" s="2"/>
      <c r="KAK74" s="2"/>
      <c r="KAL74" s="2"/>
      <c r="KAM74" s="2"/>
      <c r="KAN74" s="2"/>
      <c r="KAO74" s="2"/>
      <c r="KAP74" s="2"/>
      <c r="KAQ74" s="2"/>
      <c r="KAR74" s="2"/>
      <c r="KAS74" s="2"/>
      <c r="KAT74" s="2"/>
      <c r="KAU74" s="2"/>
      <c r="KAV74" s="2"/>
      <c r="KAW74" s="2"/>
      <c r="KAX74" s="2"/>
      <c r="KAY74" s="2"/>
      <c r="KAZ74" s="2"/>
      <c r="KBA74" s="2"/>
      <c r="KBB74" s="2"/>
      <c r="KBC74" s="2"/>
      <c r="KBD74" s="2"/>
      <c r="KBE74" s="2"/>
      <c r="KBF74" s="2"/>
      <c r="KBG74" s="2"/>
      <c r="KBH74" s="2"/>
      <c r="KBI74" s="2"/>
      <c r="KBJ74" s="2"/>
      <c r="KBK74" s="2"/>
      <c r="KBL74" s="2"/>
      <c r="KBM74" s="2"/>
      <c r="KBN74" s="2"/>
      <c r="KBO74" s="2"/>
      <c r="KBP74" s="2"/>
      <c r="KBQ74" s="2"/>
      <c r="KBR74" s="2"/>
      <c r="KBS74" s="2"/>
      <c r="KBT74" s="2"/>
      <c r="KBU74" s="2"/>
      <c r="KBV74" s="2"/>
      <c r="KBW74" s="2"/>
      <c r="KBX74" s="2"/>
      <c r="KBY74" s="2"/>
      <c r="KBZ74" s="2"/>
      <c r="KCA74" s="2"/>
      <c r="KCB74" s="2"/>
      <c r="KCC74" s="2"/>
      <c r="KCD74" s="2"/>
      <c r="KCE74" s="2"/>
      <c r="KCF74" s="2"/>
      <c r="KCG74" s="2"/>
      <c r="KCH74" s="2"/>
      <c r="KCI74" s="2"/>
      <c r="KCJ74" s="2"/>
      <c r="KCK74" s="2"/>
      <c r="KCL74" s="2"/>
      <c r="KCM74" s="2"/>
      <c r="KCN74" s="2"/>
      <c r="KCO74" s="2"/>
      <c r="KCP74" s="2"/>
      <c r="KCQ74" s="2"/>
      <c r="KCR74" s="2"/>
      <c r="KCS74" s="2"/>
      <c r="KCT74" s="2"/>
      <c r="KCU74" s="2"/>
      <c r="KCV74" s="2"/>
      <c r="KCW74" s="2"/>
      <c r="KCX74" s="2"/>
      <c r="KCY74" s="2"/>
      <c r="KCZ74" s="2"/>
      <c r="KDA74" s="2"/>
      <c r="KDB74" s="2"/>
      <c r="KDC74" s="2"/>
      <c r="KDD74" s="2"/>
      <c r="KDE74" s="2"/>
      <c r="KDF74" s="2"/>
      <c r="KDG74" s="2"/>
      <c r="KDH74" s="2"/>
      <c r="KDI74" s="2"/>
      <c r="KDJ74" s="2"/>
      <c r="KDK74" s="2"/>
      <c r="KDL74" s="2"/>
      <c r="KDM74" s="2"/>
      <c r="KDN74" s="2"/>
      <c r="KDO74" s="2"/>
      <c r="KDP74" s="2"/>
      <c r="KDQ74" s="2"/>
      <c r="KDR74" s="2"/>
      <c r="KDS74" s="2"/>
      <c r="KDT74" s="2"/>
      <c r="KDU74" s="2"/>
      <c r="KDV74" s="2"/>
      <c r="KDW74" s="2"/>
      <c r="KDX74" s="2"/>
      <c r="KDY74" s="2"/>
      <c r="KDZ74" s="2"/>
      <c r="KEA74" s="2"/>
      <c r="KEB74" s="2"/>
      <c r="KEC74" s="2"/>
      <c r="KED74" s="2"/>
      <c r="KEE74" s="2"/>
      <c r="KEF74" s="2"/>
      <c r="KEG74" s="2"/>
      <c r="KEH74" s="2"/>
      <c r="KEI74" s="2"/>
      <c r="KEJ74" s="2"/>
      <c r="KEK74" s="2"/>
      <c r="KEL74" s="2"/>
      <c r="KEM74" s="2"/>
      <c r="KEN74" s="2"/>
      <c r="KEO74" s="2"/>
      <c r="KEP74" s="2"/>
      <c r="KEQ74" s="2"/>
      <c r="KER74" s="2"/>
      <c r="KES74" s="2"/>
      <c r="KET74" s="2"/>
      <c r="KEU74" s="2"/>
      <c r="KEV74" s="2"/>
      <c r="KEW74" s="2"/>
      <c r="KEX74" s="2"/>
      <c r="KEY74" s="2"/>
      <c r="KEZ74" s="2"/>
      <c r="KFA74" s="2"/>
      <c r="KFB74" s="2"/>
      <c r="KFC74" s="2"/>
      <c r="KFD74" s="2"/>
      <c r="KFE74" s="2"/>
      <c r="KFF74" s="2"/>
      <c r="KFG74" s="2"/>
      <c r="KFH74" s="2"/>
      <c r="KFI74" s="2"/>
      <c r="KFJ74" s="2"/>
      <c r="KFK74" s="2"/>
      <c r="KFL74" s="2"/>
      <c r="KFM74" s="2"/>
      <c r="KFN74" s="2"/>
      <c r="KFO74" s="2"/>
      <c r="KFP74" s="2"/>
      <c r="KFQ74" s="2"/>
      <c r="KFR74" s="2"/>
      <c r="KFS74" s="2"/>
      <c r="KFT74" s="2"/>
      <c r="KFU74" s="2"/>
      <c r="KFV74" s="2"/>
      <c r="KFW74" s="2"/>
      <c r="KFX74" s="2"/>
      <c r="KFY74" s="2"/>
      <c r="KFZ74" s="2"/>
      <c r="KGA74" s="2"/>
      <c r="KGB74" s="2"/>
      <c r="KGC74" s="2"/>
      <c r="KGD74" s="2"/>
      <c r="KGE74" s="2"/>
      <c r="KGF74" s="2"/>
      <c r="KGG74" s="2"/>
      <c r="KGH74" s="2"/>
      <c r="KGI74" s="2"/>
      <c r="KGJ74" s="2"/>
      <c r="KGK74" s="2"/>
      <c r="KGL74" s="2"/>
      <c r="KGM74" s="2"/>
      <c r="KGN74" s="2"/>
      <c r="KGO74" s="2"/>
      <c r="KGP74" s="2"/>
      <c r="KGQ74" s="2"/>
      <c r="KGR74" s="2"/>
      <c r="KGS74" s="2"/>
      <c r="KGT74" s="2"/>
      <c r="KGU74" s="2"/>
      <c r="KGV74" s="2"/>
      <c r="KGW74" s="2"/>
      <c r="KGX74" s="2"/>
      <c r="KGY74" s="2"/>
      <c r="KGZ74" s="2"/>
      <c r="KHA74" s="2"/>
      <c r="KHB74" s="2"/>
      <c r="KHC74" s="2"/>
      <c r="KHD74" s="2"/>
      <c r="KHE74" s="2"/>
      <c r="KHF74" s="2"/>
      <c r="KHG74" s="2"/>
      <c r="KHH74" s="2"/>
      <c r="KHI74" s="2"/>
      <c r="KHJ74" s="2"/>
      <c r="KHK74" s="2"/>
      <c r="KHL74" s="2"/>
      <c r="KHM74" s="2"/>
      <c r="KHN74" s="2"/>
      <c r="KHO74" s="2"/>
      <c r="KHP74" s="2"/>
      <c r="KHQ74" s="2"/>
      <c r="KHR74" s="2"/>
      <c r="KHS74" s="2"/>
      <c r="KHT74" s="2"/>
      <c r="KHU74" s="2"/>
      <c r="KHV74" s="2"/>
      <c r="KHW74" s="2"/>
      <c r="KHX74" s="2"/>
      <c r="KHY74" s="2"/>
      <c r="KHZ74" s="2"/>
      <c r="KIA74" s="2"/>
      <c r="KIB74" s="2"/>
      <c r="KIC74" s="2"/>
      <c r="KID74" s="2"/>
      <c r="KIE74" s="2"/>
      <c r="KIF74" s="2"/>
      <c r="KIG74" s="2"/>
      <c r="KIH74" s="2"/>
      <c r="KII74" s="2"/>
      <c r="KIJ74" s="2"/>
      <c r="KIK74" s="2"/>
      <c r="KIL74" s="2"/>
      <c r="KIM74" s="2"/>
      <c r="KIN74" s="2"/>
      <c r="KIO74" s="2"/>
      <c r="KIP74" s="2"/>
      <c r="KIQ74" s="2"/>
      <c r="KIR74" s="2"/>
      <c r="KIS74" s="2"/>
      <c r="KIT74" s="2"/>
      <c r="KIU74" s="2"/>
      <c r="KIV74" s="2"/>
      <c r="KIW74" s="2"/>
      <c r="KIX74" s="2"/>
      <c r="KIY74" s="2"/>
      <c r="KIZ74" s="2"/>
      <c r="KJA74" s="2"/>
      <c r="KJB74" s="2"/>
      <c r="KJC74" s="2"/>
      <c r="KJD74" s="2"/>
      <c r="KJE74" s="2"/>
      <c r="KJF74" s="2"/>
      <c r="KJG74" s="2"/>
      <c r="KJH74" s="2"/>
      <c r="KJI74" s="2"/>
      <c r="KJJ74" s="2"/>
      <c r="KJK74" s="2"/>
      <c r="KJL74" s="2"/>
      <c r="KJM74" s="2"/>
      <c r="KJN74" s="2"/>
      <c r="KJO74" s="2"/>
      <c r="KJP74" s="2"/>
      <c r="KJQ74" s="2"/>
      <c r="KJR74" s="2"/>
      <c r="KJS74" s="2"/>
      <c r="KJT74" s="2"/>
      <c r="KJU74" s="2"/>
      <c r="KJV74" s="2"/>
      <c r="KJW74" s="2"/>
      <c r="KJX74" s="2"/>
      <c r="KJY74" s="2"/>
      <c r="KJZ74" s="2"/>
      <c r="KKA74" s="2"/>
      <c r="KKB74" s="2"/>
      <c r="KKC74" s="2"/>
      <c r="KKD74" s="2"/>
      <c r="KKE74" s="2"/>
      <c r="KKF74" s="2"/>
      <c r="KKG74" s="2"/>
      <c r="KKH74" s="2"/>
      <c r="KKI74" s="2"/>
      <c r="KKJ74" s="2"/>
      <c r="KKK74" s="2"/>
      <c r="KKL74" s="2"/>
      <c r="KKM74" s="2"/>
      <c r="KKN74" s="2"/>
      <c r="KKO74" s="2"/>
      <c r="KKP74" s="2"/>
      <c r="KKQ74" s="2"/>
      <c r="KKR74" s="2"/>
      <c r="KKS74" s="2"/>
      <c r="KKT74" s="2"/>
      <c r="KKU74" s="2"/>
      <c r="KKV74" s="2"/>
      <c r="KKW74" s="2"/>
      <c r="KKX74" s="2"/>
      <c r="KKY74" s="2"/>
      <c r="KKZ74" s="2"/>
      <c r="KLA74" s="2"/>
      <c r="KLB74" s="2"/>
      <c r="KLC74" s="2"/>
      <c r="KLD74" s="2"/>
      <c r="KLE74" s="2"/>
      <c r="KLF74" s="2"/>
      <c r="KLG74" s="2"/>
      <c r="KLH74" s="2"/>
      <c r="KLI74" s="2"/>
      <c r="KLJ74" s="2"/>
      <c r="KLK74" s="2"/>
      <c r="KLL74" s="2"/>
      <c r="KLM74" s="2"/>
      <c r="KLN74" s="2"/>
      <c r="KLO74" s="2"/>
      <c r="KLP74" s="2"/>
      <c r="KLQ74" s="2"/>
      <c r="KLR74" s="2"/>
      <c r="KLS74" s="2"/>
      <c r="KLT74" s="2"/>
      <c r="KLU74" s="2"/>
      <c r="KLV74" s="2"/>
      <c r="KLW74" s="2"/>
      <c r="KLX74" s="2"/>
      <c r="KLY74" s="2"/>
      <c r="KLZ74" s="2"/>
      <c r="KMA74" s="2"/>
      <c r="KMB74" s="2"/>
      <c r="KMC74" s="2"/>
      <c r="KMD74" s="2"/>
      <c r="KME74" s="2"/>
      <c r="KMF74" s="2"/>
      <c r="KMG74" s="2"/>
      <c r="KMH74" s="2"/>
      <c r="KMI74" s="2"/>
      <c r="KMJ74" s="2"/>
      <c r="KMK74" s="2"/>
      <c r="KML74" s="2"/>
      <c r="KMM74" s="2"/>
      <c r="KMN74" s="2"/>
      <c r="KMO74" s="2"/>
      <c r="KMP74" s="2"/>
      <c r="KMQ74" s="2"/>
      <c r="KMR74" s="2"/>
      <c r="KMS74" s="2"/>
      <c r="KMT74" s="2"/>
      <c r="KMU74" s="2"/>
      <c r="KMV74" s="2"/>
      <c r="KMW74" s="2"/>
      <c r="KMX74" s="2"/>
      <c r="KMY74" s="2"/>
      <c r="KMZ74" s="2"/>
      <c r="KNA74" s="2"/>
      <c r="KNB74" s="2"/>
      <c r="KNC74" s="2"/>
      <c r="KND74" s="2"/>
      <c r="KNE74" s="2"/>
      <c r="KNF74" s="2"/>
      <c r="KNG74" s="2"/>
      <c r="KNH74" s="2"/>
      <c r="KNI74" s="2"/>
      <c r="KNJ74" s="2"/>
      <c r="KNK74" s="2"/>
      <c r="KNL74" s="2"/>
      <c r="KNM74" s="2"/>
      <c r="KNN74" s="2"/>
      <c r="KNO74" s="2"/>
      <c r="KNP74" s="2"/>
      <c r="KNQ74" s="2"/>
      <c r="KNR74" s="2"/>
      <c r="KNS74" s="2"/>
      <c r="KNT74" s="2"/>
      <c r="KNU74" s="2"/>
      <c r="KNV74" s="2"/>
      <c r="KNW74" s="2"/>
      <c r="KNX74" s="2"/>
      <c r="KNY74" s="2"/>
      <c r="KNZ74" s="2"/>
      <c r="KOA74" s="2"/>
      <c r="KOB74" s="2"/>
      <c r="KOC74" s="2"/>
      <c r="KOD74" s="2"/>
      <c r="KOE74" s="2"/>
      <c r="KOF74" s="2"/>
      <c r="KOG74" s="2"/>
      <c r="KOH74" s="2"/>
      <c r="KOI74" s="2"/>
      <c r="KOJ74" s="2"/>
      <c r="KOK74" s="2"/>
      <c r="KOL74" s="2"/>
      <c r="KOM74" s="2"/>
      <c r="KON74" s="2"/>
      <c r="KOO74" s="2"/>
      <c r="KOP74" s="2"/>
      <c r="KOQ74" s="2"/>
      <c r="KOR74" s="2"/>
      <c r="KOS74" s="2"/>
      <c r="KOT74" s="2"/>
      <c r="KOU74" s="2"/>
      <c r="KOV74" s="2"/>
      <c r="KOW74" s="2"/>
      <c r="KOX74" s="2"/>
      <c r="KOY74" s="2"/>
      <c r="KOZ74" s="2"/>
      <c r="KPA74" s="2"/>
      <c r="KPB74" s="2"/>
      <c r="KPC74" s="2"/>
      <c r="KPD74" s="2"/>
      <c r="KPE74" s="2"/>
      <c r="KPF74" s="2"/>
      <c r="KPG74" s="2"/>
      <c r="KPH74" s="2"/>
      <c r="KPI74" s="2"/>
      <c r="KPJ74" s="2"/>
      <c r="KPK74" s="2"/>
      <c r="KPL74" s="2"/>
      <c r="KPM74" s="2"/>
      <c r="KPN74" s="2"/>
      <c r="KPO74" s="2"/>
      <c r="KPP74" s="2"/>
      <c r="KPQ74" s="2"/>
      <c r="KPR74" s="2"/>
      <c r="KPS74" s="2"/>
      <c r="KPT74" s="2"/>
      <c r="KPU74" s="2"/>
      <c r="KPV74" s="2"/>
      <c r="KPW74" s="2"/>
      <c r="KPX74" s="2"/>
      <c r="KPY74" s="2"/>
      <c r="KPZ74" s="2"/>
      <c r="KQA74" s="2"/>
      <c r="KQB74" s="2"/>
      <c r="KQC74" s="2"/>
      <c r="KQD74" s="2"/>
      <c r="KQE74" s="2"/>
      <c r="KQF74" s="2"/>
      <c r="KQG74" s="2"/>
      <c r="KQH74" s="2"/>
      <c r="KQI74" s="2"/>
      <c r="KQJ74" s="2"/>
      <c r="KQK74" s="2"/>
      <c r="KQL74" s="2"/>
      <c r="KQM74" s="2"/>
      <c r="KQN74" s="2"/>
      <c r="KQO74" s="2"/>
      <c r="KQP74" s="2"/>
      <c r="KQQ74" s="2"/>
      <c r="KQR74" s="2"/>
      <c r="KQS74" s="2"/>
      <c r="KQT74" s="2"/>
      <c r="KQU74" s="2"/>
      <c r="KQV74" s="2"/>
      <c r="KQW74" s="2"/>
      <c r="KQX74" s="2"/>
      <c r="KQY74" s="2"/>
      <c r="KQZ74" s="2"/>
      <c r="KRA74" s="2"/>
      <c r="KRB74" s="2"/>
      <c r="KRC74" s="2"/>
      <c r="KRD74" s="2"/>
      <c r="KRE74" s="2"/>
      <c r="KRF74" s="2"/>
      <c r="KRG74" s="2"/>
      <c r="KRH74" s="2"/>
      <c r="KRI74" s="2"/>
      <c r="KRJ74" s="2"/>
      <c r="KRK74" s="2"/>
      <c r="KRL74" s="2"/>
      <c r="KRM74" s="2"/>
      <c r="KRN74" s="2"/>
      <c r="KRO74" s="2"/>
      <c r="KRP74" s="2"/>
      <c r="KRQ74" s="2"/>
      <c r="KRR74" s="2"/>
      <c r="KRS74" s="2"/>
      <c r="KRT74" s="2"/>
      <c r="KRU74" s="2"/>
      <c r="KRV74" s="2"/>
      <c r="KRW74" s="2"/>
      <c r="KRX74" s="2"/>
      <c r="KRY74" s="2"/>
      <c r="KRZ74" s="2"/>
      <c r="KSA74" s="2"/>
      <c r="KSB74" s="2"/>
      <c r="KSC74" s="2"/>
      <c r="KSD74" s="2"/>
      <c r="KSE74" s="2"/>
      <c r="KSF74" s="2"/>
      <c r="KSG74" s="2"/>
      <c r="KSH74" s="2"/>
      <c r="KSI74" s="2"/>
      <c r="KSJ74" s="2"/>
      <c r="KSK74" s="2"/>
      <c r="KSL74" s="2"/>
      <c r="KSM74" s="2"/>
      <c r="KSN74" s="2"/>
      <c r="KSO74" s="2"/>
      <c r="KSP74" s="2"/>
      <c r="KSQ74" s="2"/>
      <c r="KSR74" s="2"/>
      <c r="KSS74" s="2"/>
      <c r="KST74" s="2"/>
      <c r="KSU74" s="2"/>
      <c r="KSV74" s="2"/>
      <c r="KSW74" s="2"/>
      <c r="KSX74" s="2"/>
      <c r="KSY74" s="2"/>
      <c r="KSZ74" s="2"/>
      <c r="KTA74" s="2"/>
      <c r="KTB74" s="2"/>
      <c r="KTC74" s="2"/>
      <c r="KTD74" s="2"/>
      <c r="KTE74" s="2"/>
      <c r="KTF74" s="2"/>
      <c r="KTG74" s="2"/>
      <c r="KTH74" s="2"/>
      <c r="KTI74" s="2"/>
      <c r="KTJ74" s="2"/>
      <c r="KTK74" s="2"/>
      <c r="KTL74" s="2"/>
      <c r="KTM74" s="2"/>
      <c r="KTN74" s="2"/>
      <c r="KTO74" s="2"/>
      <c r="KTP74" s="2"/>
      <c r="KTQ74" s="2"/>
      <c r="KTR74" s="2"/>
      <c r="KTS74" s="2"/>
      <c r="KTT74" s="2"/>
      <c r="KTU74" s="2"/>
      <c r="KTV74" s="2"/>
      <c r="KTW74" s="2"/>
      <c r="KTX74" s="2"/>
      <c r="KTY74" s="2"/>
      <c r="KTZ74" s="2"/>
      <c r="KUA74" s="2"/>
      <c r="KUB74" s="2"/>
      <c r="KUC74" s="2"/>
      <c r="KUD74" s="2"/>
      <c r="KUE74" s="2"/>
      <c r="KUF74" s="2"/>
      <c r="KUG74" s="2"/>
      <c r="KUH74" s="2"/>
      <c r="KUI74" s="2"/>
      <c r="KUJ74" s="2"/>
      <c r="KUK74" s="2"/>
      <c r="KUL74" s="2"/>
      <c r="KUM74" s="2"/>
      <c r="KUN74" s="2"/>
      <c r="KUO74" s="2"/>
      <c r="KUP74" s="2"/>
      <c r="KUQ74" s="2"/>
      <c r="KUR74" s="2"/>
      <c r="KUS74" s="2"/>
      <c r="KUT74" s="2"/>
      <c r="KUU74" s="2"/>
      <c r="KUV74" s="2"/>
      <c r="KUW74" s="2"/>
      <c r="KUX74" s="2"/>
      <c r="KUY74" s="2"/>
      <c r="KUZ74" s="2"/>
      <c r="KVA74" s="2"/>
      <c r="KVB74" s="2"/>
      <c r="KVC74" s="2"/>
      <c r="KVD74" s="2"/>
      <c r="KVE74" s="2"/>
      <c r="KVF74" s="2"/>
      <c r="KVG74" s="2"/>
      <c r="KVH74" s="2"/>
      <c r="KVI74" s="2"/>
      <c r="KVJ74" s="2"/>
      <c r="KVK74" s="2"/>
      <c r="KVL74" s="2"/>
      <c r="KVM74" s="2"/>
      <c r="KVN74" s="2"/>
      <c r="KVO74" s="2"/>
      <c r="KVP74" s="2"/>
      <c r="KVQ74" s="2"/>
      <c r="KVR74" s="2"/>
      <c r="KVS74" s="2"/>
      <c r="KVT74" s="2"/>
      <c r="KVU74" s="2"/>
      <c r="KVV74" s="2"/>
      <c r="KVW74" s="2"/>
      <c r="KVX74" s="2"/>
      <c r="KVY74" s="2"/>
      <c r="KVZ74" s="2"/>
      <c r="KWA74" s="2"/>
      <c r="KWB74" s="2"/>
      <c r="KWC74" s="2"/>
      <c r="KWD74" s="2"/>
      <c r="KWE74" s="2"/>
      <c r="KWF74" s="2"/>
      <c r="KWG74" s="2"/>
      <c r="KWH74" s="2"/>
      <c r="KWI74" s="2"/>
      <c r="KWJ74" s="2"/>
      <c r="KWK74" s="2"/>
      <c r="KWL74" s="2"/>
      <c r="KWM74" s="2"/>
      <c r="KWN74" s="2"/>
      <c r="KWO74" s="2"/>
      <c r="KWP74" s="2"/>
      <c r="KWQ74" s="2"/>
      <c r="KWR74" s="2"/>
      <c r="KWS74" s="2"/>
      <c r="KWT74" s="2"/>
      <c r="KWU74" s="2"/>
      <c r="KWV74" s="2"/>
      <c r="KWW74" s="2"/>
      <c r="KWX74" s="2"/>
      <c r="KWY74" s="2"/>
      <c r="KWZ74" s="2"/>
      <c r="KXA74" s="2"/>
      <c r="KXB74" s="2"/>
      <c r="KXC74" s="2"/>
      <c r="KXD74" s="2"/>
      <c r="KXE74" s="2"/>
      <c r="KXF74" s="2"/>
      <c r="KXG74" s="2"/>
      <c r="KXH74" s="2"/>
      <c r="KXI74" s="2"/>
      <c r="KXJ74" s="2"/>
      <c r="KXK74" s="2"/>
      <c r="KXL74" s="2"/>
      <c r="KXM74" s="2"/>
      <c r="KXN74" s="2"/>
      <c r="KXO74" s="2"/>
      <c r="KXP74" s="2"/>
      <c r="KXQ74" s="2"/>
      <c r="KXR74" s="2"/>
      <c r="KXS74" s="2"/>
      <c r="KXT74" s="2"/>
      <c r="KXU74" s="2"/>
      <c r="KXV74" s="2"/>
      <c r="KXW74" s="2"/>
      <c r="KXX74" s="2"/>
      <c r="KXY74" s="2"/>
      <c r="KXZ74" s="2"/>
      <c r="KYA74" s="2"/>
      <c r="KYB74" s="2"/>
      <c r="KYC74" s="2"/>
      <c r="KYD74" s="2"/>
      <c r="KYE74" s="2"/>
      <c r="KYF74" s="2"/>
      <c r="KYG74" s="2"/>
      <c r="KYH74" s="2"/>
      <c r="KYI74" s="2"/>
      <c r="KYJ74" s="2"/>
      <c r="KYK74" s="2"/>
      <c r="KYL74" s="2"/>
      <c r="KYM74" s="2"/>
      <c r="KYN74" s="2"/>
      <c r="KYO74" s="2"/>
      <c r="KYP74" s="2"/>
      <c r="KYQ74" s="2"/>
      <c r="KYR74" s="2"/>
      <c r="KYS74" s="2"/>
      <c r="KYT74" s="2"/>
      <c r="KYU74" s="2"/>
      <c r="KYV74" s="2"/>
      <c r="KYW74" s="2"/>
      <c r="KYX74" s="2"/>
      <c r="KYY74" s="2"/>
      <c r="KYZ74" s="2"/>
      <c r="KZA74" s="2"/>
      <c r="KZB74" s="2"/>
      <c r="KZC74" s="2"/>
      <c r="KZD74" s="2"/>
      <c r="KZE74" s="2"/>
      <c r="KZF74" s="2"/>
      <c r="KZG74" s="2"/>
      <c r="KZH74" s="2"/>
      <c r="KZI74" s="2"/>
      <c r="KZJ74" s="2"/>
      <c r="KZK74" s="2"/>
      <c r="KZL74" s="2"/>
      <c r="KZM74" s="2"/>
      <c r="KZN74" s="2"/>
      <c r="KZO74" s="2"/>
      <c r="KZP74" s="2"/>
      <c r="KZQ74" s="2"/>
      <c r="KZR74" s="2"/>
      <c r="KZS74" s="2"/>
      <c r="KZT74" s="2"/>
      <c r="KZU74" s="2"/>
      <c r="KZV74" s="2"/>
      <c r="KZW74" s="2"/>
      <c r="KZX74" s="2"/>
      <c r="KZY74" s="2"/>
      <c r="KZZ74" s="2"/>
      <c r="LAA74" s="2"/>
      <c r="LAB74" s="2"/>
      <c r="LAC74" s="2"/>
      <c r="LAD74" s="2"/>
      <c r="LAE74" s="2"/>
      <c r="LAF74" s="2"/>
      <c r="LAG74" s="2"/>
      <c r="LAH74" s="2"/>
      <c r="LAI74" s="2"/>
      <c r="LAJ74" s="2"/>
      <c r="LAK74" s="2"/>
      <c r="LAL74" s="2"/>
      <c r="LAM74" s="2"/>
      <c r="LAN74" s="2"/>
      <c r="LAO74" s="2"/>
      <c r="LAP74" s="2"/>
      <c r="LAQ74" s="2"/>
      <c r="LAR74" s="2"/>
      <c r="LAS74" s="2"/>
      <c r="LAT74" s="2"/>
      <c r="LAU74" s="2"/>
      <c r="LAV74" s="2"/>
      <c r="LAW74" s="2"/>
      <c r="LAX74" s="2"/>
      <c r="LAY74" s="2"/>
      <c r="LAZ74" s="2"/>
      <c r="LBA74" s="2"/>
      <c r="LBB74" s="2"/>
      <c r="LBC74" s="2"/>
      <c r="LBD74" s="2"/>
      <c r="LBE74" s="2"/>
      <c r="LBF74" s="2"/>
      <c r="LBG74" s="2"/>
      <c r="LBH74" s="2"/>
      <c r="LBI74" s="2"/>
      <c r="LBJ74" s="2"/>
      <c r="LBK74" s="2"/>
      <c r="LBL74" s="2"/>
      <c r="LBM74" s="2"/>
      <c r="LBN74" s="2"/>
      <c r="LBO74" s="2"/>
      <c r="LBP74" s="2"/>
      <c r="LBQ74" s="2"/>
      <c r="LBR74" s="2"/>
      <c r="LBS74" s="2"/>
      <c r="LBT74" s="2"/>
      <c r="LBU74" s="2"/>
      <c r="LBV74" s="2"/>
      <c r="LBW74" s="2"/>
      <c r="LBX74" s="2"/>
      <c r="LBY74" s="2"/>
      <c r="LBZ74" s="2"/>
      <c r="LCA74" s="2"/>
      <c r="LCB74" s="2"/>
      <c r="LCC74" s="2"/>
      <c r="LCD74" s="2"/>
      <c r="LCE74" s="2"/>
      <c r="LCF74" s="2"/>
      <c r="LCG74" s="2"/>
      <c r="LCH74" s="2"/>
      <c r="LCI74" s="2"/>
      <c r="LCJ74" s="2"/>
      <c r="LCK74" s="2"/>
      <c r="LCL74" s="2"/>
      <c r="LCM74" s="2"/>
      <c r="LCN74" s="2"/>
      <c r="LCO74" s="2"/>
      <c r="LCP74" s="2"/>
      <c r="LCQ74" s="2"/>
      <c r="LCR74" s="2"/>
      <c r="LCS74" s="2"/>
      <c r="LCT74" s="2"/>
      <c r="LCU74" s="2"/>
      <c r="LCV74" s="2"/>
      <c r="LCW74" s="2"/>
      <c r="LCX74" s="2"/>
      <c r="LCY74" s="2"/>
      <c r="LCZ74" s="2"/>
      <c r="LDA74" s="2"/>
      <c r="LDB74" s="2"/>
      <c r="LDC74" s="2"/>
      <c r="LDD74" s="2"/>
      <c r="LDE74" s="2"/>
      <c r="LDF74" s="2"/>
      <c r="LDG74" s="2"/>
      <c r="LDH74" s="2"/>
      <c r="LDI74" s="2"/>
      <c r="LDJ74" s="2"/>
      <c r="LDK74" s="2"/>
      <c r="LDL74" s="2"/>
      <c r="LDM74" s="2"/>
      <c r="LDN74" s="2"/>
      <c r="LDO74" s="2"/>
      <c r="LDP74" s="2"/>
      <c r="LDQ74" s="2"/>
      <c r="LDR74" s="2"/>
      <c r="LDS74" s="2"/>
      <c r="LDT74" s="2"/>
      <c r="LDU74" s="2"/>
      <c r="LDV74" s="2"/>
      <c r="LDW74" s="2"/>
      <c r="LDX74" s="2"/>
      <c r="LDY74" s="2"/>
      <c r="LDZ74" s="2"/>
      <c r="LEA74" s="2"/>
      <c r="LEB74" s="2"/>
      <c r="LEC74" s="2"/>
      <c r="LED74" s="2"/>
      <c r="LEE74" s="2"/>
      <c r="LEF74" s="2"/>
      <c r="LEG74" s="2"/>
      <c r="LEH74" s="2"/>
      <c r="LEI74" s="2"/>
      <c r="LEJ74" s="2"/>
      <c r="LEK74" s="2"/>
      <c r="LEL74" s="2"/>
      <c r="LEM74" s="2"/>
      <c r="LEN74" s="2"/>
      <c r="LEO74" s="2"/>
      <c r="LEP74" s="2"/>
      <c r="LEQ74" s="2"/>
      <c r="LER74" s="2"/>
      <c r="LES74" s="2"/>
      <c r="LET74" s="2"/>
      <c r="LEU74" s="2"/>
      <c r="LEV74" s="2"/>
      <c r="LEW74" s="2"/>
      <c r="LEX74" s="2"/>
      <c r="LEY74" s="2"/>
      <c r="LEZ74" s="2"/>
      <c r="LFA74" s="2"/>
      <c r="LFB74" s="2"/>
      <c r="LFC74" s="2"/>
      <c r="LFD74" s="2"/>
      <c r="LFE74" s="2"/>
      <c r="LFF74" s="2"/>
      <c r="LFG74" s="2"/>
      <c r="LFH74" s="2"/>
      <c r="LFI74" s="2"/>
      <c r="LFJ74" s="2"/>
      <c r="LFK74" s="2"/>
      <c r="LFL74" s="2"/>
      <c r="LFM74" s="2"/>
      <c r="LFN74" s="2"/>
      <c r="LFO74" s="2"/>
      <c r="LFP74" s="2"/>
      <c r="LFQ74" s="2"/>
      <c r="LFR74" s="2"/>
      <c r="LFS74" s="2"/>
      <c r="LFT74" s="2"/>
      <c r="LFU74" s="2"/>
      <c r="LFV74" s="2"/>
      <c r="LFW74" s="2"/>
      <c r="LFX74" s="2"/>
      <c r="LFY74" s="2"/>
      <c r="LFZ74" s="2"/>
      <c r="LGA74" s="2"/>
      <c r="LGB74" s="2"/>
      <c r="LGC74" s="2"/>
      <c r="LGD74" s="2"/>
      <c r="LGE74" s="2"/>
      <c r="LGF74" s="2"/>
      <c r="LGG74" s="2"/>
      <c r="LGH74" s="2"/>
      <c r="LGI74" s="2"/>
      <c r="LGJ74" s="2"/>
      <c r="LGK74" s="2"/>
      <c r="LGL74" s="2"/>
      <c r="LGM74" s="2"/>
      <c r="LGN74" s="2"/>
      <c r="LGO74" s="2"/>
      <c r="LGP74" s="2"/>
      <c r="LGQ74" s="2"/>
      <c r="LGR74" s="2"/>
      <c r="LGS74" s="2"/>
      <c r="LGT74" s="2"/>
      <c r="LGU74" s="2"/>
      <c r="LGV74" s="2"/>
      <c r="LGW74" s="2"/>
      <c r="LGX74" s="2"/>
      <c r="LGY74" s="2"/>
      <c r="LGZ74" s="2"/>
      <c r="LHA74" s="2"/>
      <c r="LHB74" s="2"/>
      <c r="LHC74" s="2"/>
      <c r="LHD74" s="2"/>
      <c r="LHE74" s="2"/>
      <c r="LHF74" s="2"/>
      <c r="LHG74" s="2"/>
      <c r="LHH74" s="2"/>
      <c r="LHI74" s="2"/>
      <c r="LHJ74" s="2"/>
      <c r="LHK74" s="2"/>
      <c r="LHL74" s="2"/>
      <c r="LHM74" s="2"/>
      <c r="LHN74" s="2"/>
      <c r="LHO74" s="2"/>
      <c r="LHP74" s="2"/>
      <c r="LHQ74" s="2"/>
      <c r="LHR74" s="2"/>
      <c r="LHS74" s="2"/>
      <c r="LHT74" s="2"/>
      <c r="LHU74" s="2"/>
      <c r="LHV74" s="2"/>
      <c r="LHW74" s="2"/>
      <c r="LHX74" s="2"/>
      <c r="LHY74" s="2"/>
      <c r="LHZ74" s="2"/>
      <c r="LIA74" s="2"/>
      <c r="LIB74" s="2"/>
      <c r="LIC74" s="2"/>
      <c r="LID74" s="2"/>
      <c r="LIE74" s="2"/>
      <c r="LIF74" s="2"/>
      <c r="LIG74" s="2"/>
      <c r="LIH74" s="2"/>
      <c r="LII74" s="2"/>
      <c r="LIJ74" s="2"/>
      <c r="LIK74" s="2"/>
      <c r="LIL74" s="2"/>
      <c r="LIM74" s="2"/>
      <c r="LIN74" s="2"/>
      <c r="LIO74" s="2"/>
      <c r="LIP74" s="2"/>
      <c r="LIQ74" s="2"/>
      <c r="LIR74" s="2"/>
      <c r="LIS74" s="2"/>
      <c r="LIT74" s="2"/>
      <c r="LIU74" s="2"/>
      <c r="LIV74" s="2"/>
      <c r="LIW74" s="2"/>
      <c r="LIX74" s="2"/>
      <c r="LIY74" s="2"/>
      <c r="LIZ74" s="2"/>
      <c r="LJA74" s="2"/>
      <c r="LJB74" s="2"/>
      <c r="LJC74" s="2"/>
      <c r="LJD74" s="2"/>
      <c r="LJE74" s="2"/>
      <c r="LJF74" s="2"/>
      <c r="LJG74" s="2"/>
      <c r="LJH74" s="2"/>
      <c r="LJI74" s="2"/>
      <c r="LJJ74" s="2"/>
      <c r="LJK74" s="2"/>
      <c r="LJL74" s="2"/>
      <c r="LJM74" s="2"/>
      <c r="LJN74" s="2"/>
      <c r="LJO74" s="2"/>
      <c r="LJP74" s="2"/>
      <c r="LJQ74" s="2"/>
      <c r="LJR74" s="2"/>
      <c r="LJS74" s="2"/>
      <c r="LJT74" s="2"/>
      <c r="LJU74" s="2"/>
      <c r="LJV74" s="2"/>
      <c r="LJW74" s="2"/>
      <c r="LJX74" s="2"/>
      <c r="LJY74" s="2"/>
      <c r="LJZ74" s="2"/>
      <c r="LKA74" s="2"/>
      <c r="LKB74" s="2"/>
      <c r="LKC74" s="2"/>
      <c r="LKD74" s="2"/>
      <c r="LKE74" s="2"/>
      <c r="LKF74" s="2"/>
      <c r="LKG74" s="2"/>
      <c r="LKH74" s="2"/>
      <c r="LKI74" s="2"/>
      <c r="LKJ74" s="2"/>
      <c r="LKK74" s="2"/>
      <c r="LKL74" s="2"/>
      <c r="LKM74" s="2"/>
      <c r="LKN74" s="2"/>
      <c r="LKO74" s="2"/>
      <c r="LKP74" s="2"/>
      <c r="LKQ74" s="2"/>
      <c r="LKR74" s="2"/>
      <c r="LKS74" s="2"/>
      <c r="LKT74" s="2"/>
      <c r="LKU74" s="2"/>
      <c r="LKV74" s="2"/>
      <c r="LKW74" s="2"/>
      <c r="LKX74" s="2"/>
      <c r="LKY74" s="2"/>
      <c r="LKZ74" s="2"/>
      <c r="LLA74" s="2"/>
      <c r="LLB74" s="2"/>
      <c r="LLC74" s="2"/>
      <c r="LLD74" s="2"/>
      <c r="LLE74" s="2"/>
      <c r="LLF74" s="2"/>
      <c r="LLG74" s="2"/>
      <c r="LLH74" s="2"/>
      <c r="LLI74" s="2"/>
      <c r="LLJ74" s="2"/>
      <c r="LLK74" s="2"/>
      <c r="LLL74" s="2"/>
      <c r="LLM74" s="2"/>
      <c r="LLN74" s="2"/>
      <c r="LLO74" s="2"/>
      <c r="LLP74" s="2"/>
      <c r="LLQ74" s="2"/>
      <c r="LLR74" s="2"/>
      <c r="LLS74" s="2"/>
      <c r="LLT74" s="2"/>
      <c r="LLU74" s="2"/>
      <c r="LLV74" s="2"/>
      <c r="LLW74" s="2"/>
      <c r="LLX74" s="2"/>
      <c r="LLY74" s="2"/>
      <c r="LLZ74" s="2"/>
      <c r="LMA74" s="2"/>
      <c r="LMB74" s="2"/>
      <c r="LMC74" s="2"/>
      <c r="LMD74" s="2"/>
      <c r="LME74" s="2"/>
      <c r="LMF74" s="2"/>
      <c r="LMG74" s="2"/>
      <c r="LMH74" s="2"/>
      <c r="LMI74" s="2"/>
      <c r="LMJ74" s="2"/>
      <c r="LMK74" s="2"/>
      <c r="LML74" s="2"/>
      <c r="LMM74" s="2"/>
      <c r="LMN74" s="2"/>
      <c r="LMO74" s="2"/>
      <c r="LMP74" s="2"/>
      <c r="LMQ74" s="2"/>
      <c r="LMR74" s="2"/>
      <c r="LMS74" s="2"/>
      <c r="LMT74" s="2"/>
      <c r="LMU74" s="2"/>
      <c r="LMV74" s="2"/>
      <c r="LMW74" s="2"/>
      <c r="LMX74" s="2"/>
      <c r="LMY74" s="2"/>
      <c r="LMZ74" s="2"/>
      <c r="LNA74" s="2"/>
      <c r="LNB74" s="2"/>
      <c r="LNC74" s="2"/>
      <c r="LND74" s="2"/>
      <c r="LNE74" s="2"/>
      <c r="LNF74" s="2"/>
      <c r="LNG74" s="2"/>
      <c r="LNH74" s="2"/>
      <c r="LNI74" s="2"/>
      <c r="LNJ74" s="2"/>
      <c r="LNK74" s="2"/>
      <c r="LNL74" s="2"/>
      <c r="LNM74" s="2"/>
      <c r="LNN74" s="2"/>
      <c r="LNO74" s="2"/>
      <c r="LNP74" s="2"/>
      <c r="LNQ74" s="2"/>
      <c r="LNR74" s="2"/>
      <c r="LNS74" s="2"/>
      <c r="LNT74" s="2"/>
      <c r="LNU74" s="2"/>
      <c r="LNV74" s="2"/>
      <c r="LNW74" s="2"/>
      <c r="LNX74" s="2"/>
      <c r="LNY74" s="2"/>
      <c r="LNZ74" s="2"/>
      <c r="LOA74" s="2"/>
      <c r="LOB74" s="2"/>
      <c r="LOC74" s="2"/>
      <c r="LOD74" s="2"/>
      <c r="LOE74" s="2"/>
      <c r="LOF74" s="2"/>
      <c r="LOG74" s="2"/>
      <c r="LOH74" s="2"/>
      <c r="LOI74" s="2"/>
      <c r="LOJ74" s="2"/>
      <c r="LOK74" s="2"/>
      <c r="LOL74" s="2"/>
      <c r="LOM74" s="2"/>
      <c r="LON74" s="2"/>
      <c r="LOO74" s="2"/>
      <c r="LOP74" s="2"/>
      <c r="LOQ74" s="2"/>
      <c r="LOR74" s="2"/>
      <c r="LOS74" s="2"/>
      <c r="LOT74" s="2"/>
      <c r="LOU74" s="2"/>
      <c r="LOV74" s="2"/>
      <c r="LOW74" s="2"/>
      <c r="LOX74" s="2"/>
      <c r="LOY74" s="2"/>
      <c r="LOZ74" s="2"/>
      <c r="LPA74" s="2"/>
      <c r="LPB74" s="2"/>
      <c r="LPC74" s="2"/>
      <c r="LPD74" s="2"/>
      <c r="LPE74" s="2"/>
      <c r="LPF74" s="2"/>
      <c r="LPG74" s="2"/>
      <c r="LPH74" s="2"/>
      <c r="LPI74" s="2"/>
      <c r="LPJ74" s="2"/>
      <c r="LPK74" s="2"/>
      <c r="LPL74" s="2"/>
      <c r="LPM74" s="2"/>
      <c r="LPN74" s="2"/>
      <c r="LPO74" s="2"/>
      <c r="LPP74" s="2"/>
      <c r="LPQ74" s="2"/>
      <c r="LPR74" s="2"/>
      <c r="LPS74" s="2"/>
      <c r="LPT74" s="2"/>
      <c r="LPU74" s="2"/>
      <c r="LPV74" s="2"/>
      <c r="LPW74" s="2"/>
      <c r="LPX74" s="2"/>
      <c r="LPY74" s="2"/>
      <c r="LPZ74" s="2"/>
      <c r="LQA74" s="2"/>
      <c r="LQB74" s="2"/>
      <c r="LQC74" s="2"/>
      <c r="LQD74" s="2"/>
      <c r="LQE74" s="2"/>
      <c r="LQF74" s="2"/>
      <c r="LQG74" s="2"/>
      <c r="LQH74" s="2"/>
      <c r="LQI74" s="2"/>
      <c r="LQJ74" s="2"/>
      <c r="LQK74" s="2"/>
      <c r="LQL74" s="2"/>
      <c r="LQM74" s="2"/>
      <c r="LQN74" s="2"/>
      <c r="LQO74" s="2"/>
      <c r="LQP74" s="2"/>
      <c r="LQQ74" s="2"/>
      <c r="LQR74" s="2"/>
      <c r="LQS74" s="2"/>
      <c r="LQT74" s="2"/>
      <c r="LQU74" s="2"/>
      <c r="LQV74" s="2"/>
      <c r="LQW74" s="2"/>
      <c r="LQX74" s="2"/>
      <c r="LQY74" s="2"/>
      <c r="LQZ74" s="2"/>
      <c r="LRA74" s="2"/>
      <c r="LRB74" s="2"/>
      <c r="LRC74" s="2"/>
      <c r="LRD74" s="2"/>
      <c r="LRE74" s="2"/>
      <c r="LRF74" s="2"/>
      <c r="LRG74" s="2"/>
      <c r="LRH74" s="2"/>
      <c r="LRI74" s="2"/>
      <c r="LRJ74" s="2"/>
      <c r="LRK74" s="2"/>
      <c r="LRL74" s="2"/>
      <c r="LRM74" s="2"/>
      <c r="LRN74" s="2"/>
      <c r="LRO74" s="2"/>
      <c r="LRP74" s="2"/>
      <c r="LRQ74" s="2"/>
      <c r="LRR74" s="2"/>
      <c r="LRS74" s="2"/>
      <c r="LRT74" s="2"/>
      <c r="LRU74" s="2"/>
      <c r="LRV74" s="2"/>
      <c r="LRW74" s="2"/>
      <c r="LRX74" s="2"/>
      <c r="LRY74" s="2"/>
      <c r="LRZ74" s="2"/>
      <c r="LSA74" s="2"/>
      <c r="LSB74" s="2"/>
      <c r="LSC74" s="2"/>
      <c r="LSD74" s="2"/>
      <c r="LSE74" s="2"/>
      <c r="LSF74" s="2"/>
      <c r="LSG74" s="2"/>
      <c r="LSH74" s="2"/>
      <c r="LSI74" s="2"/>
      <c r="LSJ74" s="2"/>
      <c r="LSK74" s="2"/>
      <c r="LSL74" s="2"/>
      <c r="LSM74" s="2"/>
      <c r="LSN74" s="2"/>
      <c r="LSO74" s="2"/>
      <c r="LSP74" s="2"/>
      <c r="LSQ74" s="2"/>
      <c r="LSR74" s="2"/>
      <c r="LSS74" s="2"/>
      <c r="LST74" s="2"/>
      <c r="LSU74" s="2"/>
      <c r="LSV74" s="2"/>
      <c r="LSW74" s="2"/>
      <c r="LSX74" s="2"/>
      <c r="LSY74" s="2"/>
      <c r="LSZ74" s="2"/>
      <c r="LTA74" s="2"/>
      <c r="LTB74" s="2"/>
      <c r="LTC74" s="2"/>
      <c r="LTD74" s="2"/>
      <c r="LTE74" s="2"/>
      <c r="LTF74" s="2"/>
      <c r="LTG74" s="2"/>
      <c r="LTH74" s="2"/>
      <c r="LTI74" s="2"/>
      <c r="LTJ74" s="2"/>
      <c r="LTK74" s="2"/>
      <c r="LTL74" s="2"/>
      <c r="LTM74" s="2"/>
      <c r="LTN74" s="2"/>
      <c r="LTO74" s="2"/>
      <c r="LTP74" s="2"/>
      <c r="LTQ74" s="2"/>
      <c r="LTR74" s="2"/>
      <c r="LTS74" s="2"/>
      <c r="LTT74" s="2"/>
      <c r="LTU74" s="2"/>
      <c r="LTV74" s="2"/>
      <c r="LTW74" s="2"/>
      <c r="LTX74" s="2"/>
      <c r="LTY74" s="2"/>
      <c r="LTZ74" s="2"/>
      <c r="LUA74" s="2"/>
      <c r="LUB74" s="2"/>
      <c r="LUC74" s="2"/>
      <c r="LUD74" s="2"/>
      <c r="LUE74" s="2"/>
      <c r="LUF74" s="2"/>
      <c r="LUG74" s="2"/>
      <c r="LUH74" s="2"/>
      <c r="LUI74" s="2"/>
      <c r="LUJ74" s="2"/>
      <c r="LUK74" s="2"/>
      <c r="LUL74" s="2"/>
      <c r="LUM74" s="2"/>
      <c r="LUN74" s="2"/>
      <c r="LUO74" s="2"/>
      <c r="LUP74" s="2"/>
      <c r="LUQ74" s="2"/>
      <c r="LUR74" s="2"/>
      <c r="LUS74" s="2"/>
      <c r="LUT74" s="2"/>
      <c r="LUU74" s="2"/>
      <c r="LUV74" s="2"/>
      <c r="LUW74" s="2"/>
      <c r="LUX74" s="2"/>
      <c r="LUY74" s="2"/>
      <c r="LUZ74" s="2"/>
      <c r="LVA74" s="2"/>
      <c r="LVB74" s="2"/>
      <c r="LVC74" s="2"/>
      <c r="LVD74" s="2"/>
      <c r="LVE74" s="2"/>
      <c r="LVF74" s="2"/>
      <c r="LVG74" s="2"/>
      <c r="LVH74" s="2"/>
      <c r="LVI74" s="2"/>
      <c r="LVJ74" s="2"/>
      <c r="LVK74" s="2"/>
      <c r="LVL74" s="2"/>
      <c r="LVM74" s="2"/>
      <c r="LVN74" s="2"/>
      <c r="LVO74" s="2"/>
      <c r="LVP74" s="2"/>
      <c r="LVQ74" s="2"/>
      <c r="LVR74" s="2"/>
      <c r="LVS74" s="2"/>
      <c r="LVT74" s="2"/>
      <c r="LVU74" s="2"/>
      <c r="LVV74" s="2"/>
      <c r="LVW74" s="2"/>
      <c r="LVX74" s="2"/>
      <c r="LVY74" s="2"/>
      <c r="LVZ74" s="2"/>
      <c r="LWA74" s="2"/>
      <c r="LWB74" s="2"/>
      <c r="LWC74" s="2"/>
      <c r="LWD74" s="2"/>
      <c r="LWE74" s="2"/>
      <c r="LWF74" s="2"/>
      <c r="LWG74" s="2"/>
      <c r="LWH74" s="2"/>
      <c r="LWI74" s="2"/>
      <c r="LWJ74" s="2"/>
      <c r="LWK74" s="2"/>
      <c r="LWL74" s="2"/>
      <c r="LWM74" s="2"/>
      <c r="LWN74" s="2"/>
      <c r="LWO74" s="2"/>
      <c r="LWP74" s="2"/>
      <c r="LWQ74" s="2"/>
      <c r="LWR74" s="2"/>
      <c r="LWS74" s="2"/>
      <c r="LWT74" s="2"/>
      <c r="LWU74" s="2"/>
      <c r="LWV74" s="2"/>
      <c r="LWW74" s="2"/>
      <c r="LWX74" s="2"/>
      <c r="LWY74" s="2"/>
      <c r="LWZ74" s="2"/>
      <c r="LXA74" s="2"/>
      <c r="LXB74" s="2"/>
      <c r="LXC74" s="2"/>
      <c r="LXD74" s="2"/>
      <c r="LXE74" s="2"/>
      <c r="LXF74" s="2"/>
      <c r="LXG74" s="2"/>
      <c r="LXH74" s="2"/>
      <c r="LXI74" s="2"/>
      <c r="LXJ74" s="2"/>
      <c r="LXK74" s="2"/>
      <c r="LXL74" s="2"/>
      <c r="LXM74" s="2"/>
      <c r="LXN74" s="2"/>
      <c r="LXO74" s="2"/>
      <c r="LXP74" s="2"/>
      <c r="LXQ74" s="2"/>
      <c r="LXR74" s="2"/>
      <c r="LXS74" s="2"/>
      <c r="LXT74" s="2"/>
      <c r="LXU74" s="2"/>
      <c r="LXV74" s="2"/>
      <c r="LXW74" s="2"/>
      <c r="LXX74" s="2"/>
      <c r="LXY74" s="2"/>
      <c r="LXZ74" s="2"/>
      <c r="LYA74" s="2"/>
      <c r="LYB74" s="2"/>
      <c r="LYC74" s="2"/>
      <c r="LYD74" s="2"/>
      <c r="LYE74" s="2"/>
      <c r="LYF74" s="2"/>
      <c r="LYG74" s="2"/>
      <c r="LYH74" s="2"/>
      <c r="LYI74" s="2"/>
      <c r="LYJ74" s="2"/>
      <c r="LYK74" s="2"/>
      <c r="LYL74" s="2"/>
      <c r="LYM74" s="2"/>
      <c r="LYN74" s="2"/>
      <c r="LYO74" s="2"/>
      <c r="LYP74" s="2"/>
      <c r="LYQ74" s="2"/>
      <c r="LYR74" s="2"/>
      <c r="LYS74" s="2"/>
      <c r="LYT74" s="2"/>
      <c r="LYU74" s="2"/>
      <c r="LYV74" s="2"/>
      <c r="LYW74" s="2"/>
      <c r="LYX74" s="2"/>
      <c r="LYY74" s="2"/>
      <c r="LYZ74" s="2"/>
      <c r="LZA74" s="2"/>
      <c r="LZB74" s="2"/>
      <c r="LZC74" s="2"/>
      <c r="LZD74" s="2"/>
      <c r="LZE74" s="2"/>
      <c r="LZF74" s="2"/>
      <c r="LZG74" s="2"/>
      <c r="LZH74" s="2"/>
      <c r="LZI74" s="2"/>
      <c r="LZJ74" s="2"/>
      <c r="LZK74" s="2"/>
      <c r="LZL74" s="2"/>
      <c r="LZM74" s="2"/>
      <c r="LZN74" s="2"/>
      <c r="LZO74" s="2"/>
      <c r="LZP74" s="2"/>
      <c r="LZQ74" s="2"/>
      <c r="LZR74" s="2"/>
      <c r="LZS74" s="2"/>
      <c r="LZT74" s="2"/>
      <c r="LZU74" s="2"/>
      <c r="LZV74" s="2"/>
      <c r="LZW74" s="2"/>
      <c r="LZX74" s="2"/>
      <c r="LZY74" s="2"/>
      <c r="LZZ74" s="2"/>
      <c r="MAA74" s="2"/>
      <c r="MAB74" s="2"/>
      <c r="MAC74" s="2"/>
      <c r="MAD74" s="2"/>
      <c r="MAE74" s="2"/>
      <c r="MAF74" s="2"/>
      <c r="MAG74" s="2"/>
      <c r="MAH74" s="2"/>
      <c r="MAI74" s="2"/>
      <c r="MAJ74" s="2"/>
      <c r="MAK74" s="2"/>
      <c r="MAL74" s="2"/>
      <c r="MAM74" s="2"/>
      <c r="MAN74" s="2"/>
      <c r="MAO74" s="2"/>
      <c r="MAP74" s="2"/>
      <c r="MAQ74" s="2"/>
      <c r="MAR74" s="2"/>
      <c r="MAS74" s="2"/>
      <c r="MAT74" s="2"/>
      <c r="MAU74" s="2"/>
      <c r="MAV74" s="2"/>
      <c r="MAW74" s="2"/>
      <c r="MAX74" s="2"/>
      <c r="MAY74" s="2"/>
      <c r="MAZ74" s="2"/>
      <c r="MBA74" s="2"/>
      <c r="MBB74" s="2"/>
      <c r="MBC74" s="2"/>
      <c r="MBD74" s="2"/>
      <c r="MBE74" s="2"/>
      <c r="MBF74" s="2"/>
      <c r="MBG74" s="2"/>
      <c r="MBH74" s="2"/>
      <c r="MBI74" s="2"/>
      <c r="MBJ74" s="2"/>
      <c r="MBK74" s="2"/>
      <c r="MBL74" s="2"/>
      <c r="MBM74" s="2"/>
      <c r="MBN74" s="2"/>
      <c r="MBO74" s="2"/>
      <c r="MBP74" s="2"/>
      <c r="MBQ74" s="2"/>
      <c r="MBR74" s="2"/>
      <c r="MBS74" s="2"/>
      <c r="MBT74" s="2"/>
      <c r="MBU74" s="2"/>
      <c r="MBV74" s="2"/>
      <c r="MBW74" s="2"/>
      <c r="MBX74" s="2"/>
      <c r="MBY74" s="2"/>
      <c r="MBZ74" s="2"/>
      <c r="MCA74" s="2"/>
      <c r="MCB74" s="2"/>
      <c r="MCC74" s="2"/>
      <c r="MCD74" s="2"/>
      <c r="MCE74" s="2"/>
      <c r="MCF74" s="2"/>
      <c r="MCG74" s="2"/>
      <c r="MCH74" s="2"/>
      <c r="MCI74" s="2"/>
      <c r="MCJ74" s="2"/>
      <c r="MCK74" s="2"/>
      <c r="MCL74" s="2"/>
      <c r="MCM74" s="2"/>
      <c r="MCN74" s="2"/>
      <c r="MCO74" s="2"/>
      <c r="MCP74" s="2"/>
      <c r="MCQ74" s="2"/>
      <c r="MCR74" s="2"/>
      <c r="MCS74" s="2"/>
      <c r="MCT74" s="2"/>
      <c r="MCU74" s="2"/>
      <c r="MCV74" s="2"/>
      <c r="MCW74" s="2"/>
      <c r="MCX74" s="2"/>
      <c r="MCY74" s="2"/>
      <c r="MCZ74" s="2"/>
      <c r="MDA74" s="2"/>
      <c r="MDB74" s="2"/>
      <c r="MDC74" s="2"/>
      <c r="MDD74" s="2"/>
      <c r="MDE74" s="2"/>
      <c r="MDF74" s="2"/>
      <c r="MDG74" s="2"/>
      <c r="MDH74" s="2"/>
      <c r="MDI74" s="2"/>
      <c r="MDJ74" s="2"/>
      <c r="MDK74" s="2"/>
      <c r="MDL74" s="2"/>
      <c r="MDM74" s="2"/>
      <c r="MDN74" s="2"/>
      <c r="MDO74" s="2"/>
      <c r="MDP74" s="2"/>
      <c r="MDQ74" s="2"/>
      <c r="MDR74" s="2"/>
      <c r="MDS74" s="2"/>
      <c r="MDT74" s="2"/>
      <c r="MDU74" s="2"/>
      <c r="MDV74" s="2"/>
      <c r="MDW74" s="2"/>
      <c r="MDX74" s="2"/>
      <c r="MDY74" s="2"/>
      <c r="MDZ74" s="2"/>
      <c r="MEA74" s="2"/>
      <c r="MEB74" s="2"/>
      <c r="MEC74" s="2"/>
      <c r="MED74" s="2"/>
      <c r="MEE74" s="2"/>
      <c r="MEF74" s="2"/>
      <c r="MEG74" s="2"/>
      <c r="MEH74" s="2"/>
      <c r="MEI74" s="2"/>
      <c r="MEJ74" s="2"/>
      <c r="MEK74" s="2"/>
      <c r="MEL74" s="2"/>
      <c r="MEM74" s="2"/>
      <c r="MEN74" s="2"/>
      <c r="MEO74" s="2"/>
      <c r="MEP74" s="2"/>
      <c r="MEQ74" s="2"/>
      <c r="MER74" s="2"/>
      <c r="MES74" s="2"/>
      <c r="MET74" s="2"/>
      <c r="MEU74" s="2"/>
      <c r="MEV74" s="2"/>
      <c r="MEW74" s="2"/>
      <c r="MEX74" s="2"/>
      <c r="MEY74" s="2"/>
      <c r="MEZ74" s="2"/>
      <c r="MFA74" s="2"/>
      <c r="MFB74" s="2"/>
      <c r="MFC74" s="2"/>
      <c r="MFD74" s="2"/>
      <c r="MFE74" s="2"/>
      <c r="MFF74" s="2"/>
      <c r="MFG74" s="2"/>
      <c r="MFH74" s="2"/>
      <c r="MFI74" s="2"/>
      <c r="MFJ74" s="2"/>
      <c r="MFK74" s="2"/>
      <c r="MFL74" s="2"/>
      <c r="MFM74" s="2"/>
      <c r="MFN74" s="2"/>
      <c r="MFO74" s="2"/>
      <c r="MFP74" s="2"/>
      <c r="MFQ74" s="2"/>
      <c r="MFR74" s="2"/>
      <c r="MFS74" s="2"/>
      <c r="MFT74" s="2"/>
      <c r="MFU74" s="2"/>
      <c r="MFV74" s="2"/>
      <c r="MFW74" s="2"/>
      <c r="MFX74" s="2"/>
      <c r="MFY74" s="2"/>
      <c r="MFZ74" s="2"/>
      <c r="MGA74" s="2"/>
      <c r="MGB74" s="2"/>
      <c r="MGC74" s="2"/>
      <c r="MGD74" s="2"/>
      <c r="MGE74" s="2"/>
      <c r="MGF74" s="2"/>
      <c r="MGG74" s="2"/>
      <c r="MGH74" s="2"/>
      <c r="MGI74" s="2"/>
      <c r="MGJ74" s="2"/>
      <c r="MGK74" s="2"/>
      <c r="MGL74" s="2"/>
      <c r="MGM74" s="2"/>
      <c r="MGN74" s="2"/>
      <c r="MGO74" s="2"/>
      <c r="MGP74" s="2"/>
      <c r="MGQ74" s="2"/>
      <c r="MGR74" s="2"/>
      <c r="MGS74" s="2"/>
      <c r="MGT74" s="2"/>
      <c r="MGU74" s="2"/>
      <c r="MGV74" s="2"/>
      <c r="MGW74" s="2"/>
      <c r="MGX74" s="2"/>
      <c r="MGY74" s="2"/>
      <c r="MGZ74" s="2"/>
      <c r="MHA74" s="2"/>
      <c r="MHB74" s="2"/>
      <c r="MHC74" s="2"/>
      <c r="MHD74" s="2"/>
      <c r="MHE74" s="2"/>
      <c r="MHF74" s="2"/>
      <c r="MHG74" s="2"/>
      <c r="MHH74" s="2"/>
      <c r="MHI74" s="2"/>
      <c r="MHJ74" s="2"/>
      <c r="MHK74" s="2"/>
      <c r="MHL74" s="2"/>
      <c r="MHM74" s="2"/>
      <c r="MHN74" s="2"/>
      <c r="MHO74" s="2"/>
      <c r="MHP74" s="2"/>
      <c r="MHQ74" s="2"/>
      <c r="MHR74" s="2"/>
      <c r="MHS74" s="2"/>
      <c r="MHT74" s="2"/>
      <c r="MHU74" s="2"/>
      <c r="MHV74" s="2"/>
      <c r="MHW74" s="2"/>
      <c r="MHX74" s="2"/>
      <c r="MHY74" s="2"/>
      <c r="MHZ74" s="2"/>
      <c r="MIA74" s="2"/>
      <c r="MIB74" s="2"/>
      <c r="MIC74" s="2"/>
      <c r="MID74" s="2"/>
      <c r="MIE74" s="2"/>
      <c r="MIF74" s="2"/>
      <c r="MIG74" s="2"/>
      <c r="MIH74" s="2"/>
      <c r="MII74" s="2"/>
      <c r="MIJ74" s="2"/>
      <c r="MIK74" s="2"/>
      <c r="MIL74" s="2"/>
      <c r="MIM74" s="2"/>
      <c r="MIN74" s="2"/>
      <c r="MIO74" s="2"/>
      <c r="MIP74" s="2"/>
      <c r="MIQ74" s="2"/>
      <c r="MIR74" s="2"/>
      <c r="MIS74" s="2"/>
      <c r="MIT74" s="2"/>
      <c r="MIU74" s="2"/>
      <c r="MIV74" s="2"/>
      <c r="MIW74" s="2"/>
      <c r="MIX74" s="2"/>
      <c r="MIY74" s="2"/>
      <c r="MIZ74" s="2"/>
      <c r="MJA74" s="2"/>
      <c r="MJB74" s="2"/>
      <c r="MJC74" s="2"/>
      <c r="MJD74" s="2"/>
      <c r="MJE74" s="2"/>
      <c r="MJF74" s="2"/>
      <c r="MJG74" s="2"/>
      <c r="MJH74" s="2"/>
      <c r="MJI74" s="2"/>
      <c r="MJJ74" s="2"/>
      <c r="MJK74" s="2"/>
      <c r="MJL74" s="2"/>
      <c r="MJM74" s="2"/>
      <c r="MJN74" s="2"/>
      <c r="MJO74" s="2"/>
      <c r="MJP74" s="2"/>
      <c r="MJQ74" s="2"/>
      <c r="MJR74" s="2"/>
      <c r="MJS74" s="2"/>
      <c r="MJT74" s="2"/>
      <c r="MJU74" s="2"/>
      <c r="MJV74" s="2"/>
      <c r="MJW74" s="2"/>
      <c r="MJX74" s="2"/>
      <c r="MJY74" s="2"/>
      <c r="MJZ74" s="2"/>
      <c r="MKA74" s="2"/>
      <c r="MKB74" s="2"/>
      <c r="MKC74" s="2"/>
      <c r="MKD74" s="2"/>
      <c r="MKE74" s="2"/>
      <c r="MKF74" s="2"/>
      <c r="MKG74" s="2"/>
      <c r="MKH74" s="2"/>
      <c r="MKI74" s="2"/>
      <c r="MKJ74" s="2"/>
      <c r="MKK74" s="2"/>
      <c r="MKL74" s="2"/>
      <c r="MKM74" s="2"/>
      <c r="MKN74" s="2"/>
      <c r="MKO74" s="2"/>
      <c r="MKP74" s="2"/>
      <c r="MKQ74" s="2"/>
      <c r="MKR74" s="2"/>
      <c r="MKS74" s="2"/>
      <c r="MKT74" s="2"/>
      <c r="MKU74" s="2"/>
      <c r="MKV74" s="2"/>
      <c r="MKW74" s="2"/>
      <c r="MKX74" s="2"/>
      <c r="MKY74" s="2"/>
      <c r="MKZ74" s="2"/>
      <c r="MLA74" s="2"/>
      <c r="MLB74" s="2"/>
      <c r="MLC74" s="2"/>
      <c r="MLD74" s="2"/>
      <c r="MLE74" s="2"/>
      <c r="MLF74" s="2"/>
      <c r="MLG74" s="2"/>
      <c r="MLH74" s="2"/>
      <c r="MLI74" s="2"/>
      <c r="MLJ74" s="2"/>
      <c r="MLK74" s="2"/>
      <c r="MLL74" s="2"/>
      <c r="MLM74" s="2"/>
      <c r="MLN74" s="2"/>
      <c r="MLO74" s="2"/>
      <c r="MLP74" s="2"/>
      <c r="MLQ74" s="2"/>
      <c r="MLR74" s="2"/>
      <c r="MLS74" s="2"/>
      <c r="MLT74" s="2"/>
      <c r="MLU74" s="2"/>
      <c r="MLV74" s="2"/>
      <c r="MLW74" s="2"/>
      <c r="MLX74" s="2"/>
      <c r="MLY74" s="2"/>
      <c r="MLZ74" s="2"/>
      <c r="MMA74" s="2"/>
      <c r="MMB74" s="2"/>
      <c r="MMC74" s="2"/>
      <c r="MMD74" s="2"/>
      <c r="MME74" s="2"/>
      <c r="MMF74" s="2"/>
      <c r="MMG74" s="2"/>
      <c r="MMH74" s="2"/>
      <c r="MMI74" s="2"/>
      <c r="MMJ74" s="2"/>
      <c r="MMK74" s="2"/>
      <c r="MML74" s="2"/>
      <c r="MMM74" s="2"/>
      <c r="MMN74" s="2"/>
      <c r="MMO74" s="2"/>
      <c r="MMP74" s="2"/>
      <c r="MMQ74" s="2"/>
      <c r="MMR74" s="2"/>
      <c r="MMS74" s="2"/>
      <c r="MMT74" s="2"/>
      <c r="MMU74" s="2"/>
      <c r="MMV74" s="2"/>
      <c r="MMW74" s="2"/>
      <c r="MMX74" s="2"/>
      <c r="MMY74" s="2"/>
      <c r="MMZ74" s="2"/>
      <c r="MNA74" s="2"/>
      <c r="MNB74" s="2"/>
      <c r="MNC74" s="2"/>
      <c r="MND74" s="2"/>
      <c r="MNE74" s="2"/>
      <c r="MNF74" s="2"/>
      <c r="MNG74" s="2"/>
      <c r="MNH74" s="2"/>
      <c r="MNI74" s="2"/>
      <c r="MNJ74" s="2"/>
      <c r="MNK74" s="2"/>
      <c r="MNL74" s="2"/>
      <c r="MNM74" s="2"/>
      <c r="MNN74" s="2"/>
      <c r="MNO74" s="2"/>
      <c r="MNP74" s="2"/>
      <c r="MNQ74" s="2"/>
      <c r="MNR74" s="2"/>
      <c r="MNS74" s="2"/>
      <c r="MNT74" s="2"/>
      <c r="MNU74" s="2"/>
      <c r="MNV74" s="2"/>
      <c r="MNW74" s="2"/>
      <c r="MNX74" s="2"/>
      <c r="MNY74" s="2"/>
      <c r="MNZ74" s="2"/>
      <c r="MOA74" s="2"/>
      <c r="MOB74" s="2"/>
      <c r="MOC74" s="2"/>
      <c r="MOD74" s="2"/>
      <c r="MOE74" s="2"/>
      <c r="MOF74" s="2"/>
      <c r="MOG74" s="2"/>
      <c r="MOH74" s="2"/>
      <c r="MOI74" s="2"/>
      <c r="MOJ74" s="2"/>
      <c r="MOK74" s="2"/>
      <c r="MOL74" s="2"/>
      <c r="MOM74" s="2"/>
      <c r="MON74" s="2"/>
      <c r="MOO74" s="2"/>
      <c r="MOP74" s="2"/>
      <c r="MOQ74" s="2"/>
      <c r="MOR74" s="2"/>
      <c r="MOS74" s="2"/>
      <c r="MOT74" s="2"/>
      <c r="MOU74" s="2"/>
      <c r="MOV74" s="2"/>
      <c r="MOW74" s="2"/>
      <c r="MOX74" s="2"/>
      <c r="MOY74" s="2"/>
      <c r="MOZ74" s="2"/>
      <c r="MPA74" s="2"/>
      <c r="MPB74" s="2"/>
      <c r="MPC74" s="2"/>
      <c r="MPD74" s="2"/>
      <c r="MPE74" s="2"/>
      <c r="MPF74" s="2"/>
      <c r="MPG74" s="2"/>
      <c r="MPH74" s="2"/>
      <c r="MPI74" s="2"/>
      <c r="MPJ74" s="2"/>
      <c r="MPK74" s="2"/>
      <c r="MPL74" s="2"/>
      <c r="MPM74" s="2"/>
      <c r="MPN74" s="2"/>
      <c r="MPO74" s="2"/>
      <c r="MPP74" s="2"/>
      <c r="MPQ74" s="2"/>
      <c r="MPR74" s="2"/>
      <c r="MPS74" s="2"/>
      <c r="MPT74" s="2"/>
      <c r="MPU74" s="2"/>
      <c r="MPV74" s="2"/>
      <c r="MPW74" s="2"/>
      <c r="MPX74" s="2"/>
      <c r="MPY74" s="2"/>
      <c r="MPZ74" s="2"/>
      <c r="MQA74" s="2"/>
      <c r="MQB74" s="2"/>
      <c r="MQC74" s="2"/>
      <c r="MQD74" s="2"/>
      <c r="MQE74" s="2"/>
      <c r="MQF74" s="2"/>
      <c r="MQG74" s="2"/>
      <c r="MQH74" s="2"/>
      <c r="MQI74" s="2"/>
      <c r="MQJ74" s="2"/>
      <c r="MQK74" s="2"/>
      <c r="MQL74" s="2"/>
      <c r="MQM74" s="2"/>
      <c r="MQN74" s="2"/>
      <c r="MQO74" s="2"/>
      <c r="MQP74" s="2"/>
      <c r="MQQ74" s="2"/>
      <c r="MQR74" s="2"/>
      <c r="MQS74" s="2"/>
      <c r="MQT74" s="2"/>
      <c r="MQU74" s="2"/>
      <c r="MQV74" s="2"/>
      <c r="MQW74" s="2"/>
      <c r="MQX74" s="2"/>
      <c r="MQY74" s="2"/>
      <c r="MQZ74" s="2"/>
      <c r="MRA74" s="2"/>
      <c r="MRB74" s="2"/>
      <c r="MRC74" s="2"/>
      <c r="MRD74" s="2"/>
      <c r="MRE74" s="2"/>
      <c r="MRF74" s="2"/>
      <c r="MRG74" s="2"/>
      <c r="MRH74" s="2"/>
      <c r="MRI74" s="2"/>
      <c r="MRJ74" s="2"/>
      <c r="MRK74" s="2"/>
      <c r="MRL74" s="2"/>
      <c r="MRM74" s="2"/>
      <c r="MRN74" s="2"/>
      <c r="MRO74" s="2"/>
      <c r="MRP74" s="2"/>
      <c r="MRQ74" s="2"/>
      <c r="MRR74" s="2"/>
      <c r="MRS74" s="2"/>
      <c r="MRT74" s="2"/>
      <c r="MRU74" s="2"/>
      <c r="MRV74" s="2"/>
      <c r="MRW74" s="2"/>
      <c r="MRX74" s="2"/>
      <c r="MRY74" s="2"/>
      <c r="MRZ74" s="2"/>
      <c r="MSA74" s="2"/>
      <c r="MSB74" s="2"/>
      <c r="MSC74" s="2"/>
      <c r="MSD74" s="2"/>
      <c r="MSE74" s="2"/>
      <c r="MSF74" s="2"/>
      <c r="MSG74" s="2"/>
      <c r="MSH74" s="2"/>
      <c r="MSI74" s="2"/>
      <c r="MSJ74" s="2"/>
      <c r="MSK74" s="2"/>
      <c r="MSL74" s="2"/>
      <c r="MSM74" s="2"/>
      <c r="MSN74" s="2"/>
      <c r="MSO74" s="2"/>
      <c r="MSP74" s="2"/>
      <c r="MSQ74" s="2"/>
      <c r="MSR74" s="2"/>
      <c r="MSS74" s="2"/>
      <c r="MST74" s="2"/>
      <c r="MSU74" s="2"/>
      <c r="MSV74" s="2"/>
      <c r="MSW74" s="2"/>
      <c r="MSX74" s="2"/>
      <c r="MSY74" s="2"/>
      <c r="MSZ74" s="2"/>
      <c r="MTA74" s="2"/>
      <c r="MTB74" s="2"/>
      <c r="MTC74" s="2"/>
      <c r="MTD74" s="2"/>
      <c r="MTE74" s="2"/>
      <c r="MTF74" s="2"/>
      <c r="MTG74" s="2"/>
      <c r="MTH74" s="2"/>
      <c r="MTI74" s="2"/>
      <c r="MTJ74" s="2"/>
      <c r="MTK74" s="2"/>
      <c r="MTL74" s="2"/>
      <c r="MTM74" s="2"/>
      <c r="MTN74" s="2"/>
      <c r="MTO74" s="2"/>
      <c r="MTP74" s="2"/>
      <c r="MTQ74" s="2"/>
      <c r="MTR74" s="2"/>
      <c r="MTS74" s="2"/>
      <c r="MTT74" s="2"/>
      <c r="MTU74" s="2"/>
      <c r="MTV74" s="2"/>
      <c r="MTW74" s="2"/>
      <c r="MTX74" s="2"/>
      <c r="MTY74" s="2"/>
      <c r="MTZ74" s="2"/>
      <c r="MUA74" s="2"/>
      <c r="MUB74" s="2"/>
      <c r="MUC74" s="2"/>
      <c r="MUD74" s="2"/>
      <c r="MUE74" s="2"/>
      <c r="MUF74" s="2"/>
      <c r="MUG74" s="2"/>
      <c r="MUH74" s="2"/>
      <c r="MUI74" s="2"/>
      <c r="MUJ74" s="2"/>
      <c r="MUK74" s="2"/>
      <c r="MUL74" s="2"/>
      <c r="MUM74" s="2"/>
      <c r="MUN74" s="2"/>
      <c r="MUO74" s="2"/>
      <c r="MUP74" s="2"/>
      <c r="MUQ74" s="2"/>
      <c r="MUR74" s="2"/>
      <c r="MUS74" s="2"/>
      <c r="MUT74" s="2"/>
      <c r="MUU74" s="2"/>
      <c r="MUV74" s="2"/>
      <c r="MUW74" s="2"/>
      <c r="MUX74" s="2"/>
      <c r="MUY74" s="2"/>
      <c r="MUZ74" s="2"/>
      <c r="MVA74" s="2"/>
      <c r="MVB74" s="2"/>
      <c r="MVC74" s="2"/>
      <c r="MVD74" s="2"/>
      <c r="MVE74" s="2"/>
      <c r="MVF74" s="2"/>
      <c r="MVG74" s="2"/>
      <c r="MVH74" s="2"/>
      <c r="MVI74" s="2"/>
      <c r="MVJ74" s="2"/>
      <c r="MVK74" s="2"/>
      <c r="MVL74" s="2"/>
      <c r="MVM74" s="2"/>
      <c r="MVN74" s="2"/>
      <c r="MVO74" s="2"/>
      <c r="MVP74" s="2"/>
      <c r="MVQ74" s="2"/>
      <c r="MVR74" s="2"/>
      <c r="MVS74" s="2"/>
      <c r="MVT74" s="2"/>
      <c r="MVU74" s="2"/>
      <c r="MVV74" s="2"/>
      <c r="MVW74" s="2"/>
      <c r="MVX74" s="2"/>
      <c r="MVY74" s="2"/>
      <c r="MVZ74" s="2"/>
      <c r="MWA74" s="2"/>
      <c r="MWB74" s="2"/>
      <c r="MWC74" s="2"/>
      <c r="MWD74" s="2"/>
      <c r="MWE74" s="2"/>
      <c r="MWF74" s="2"/>
      <c r="MWG74" s="2"/>
      <c r="MWH74" s="2"/>
      <c r="MWI74" s="2"/>
      <c r="MWJ74" s="2"/>
      <c r="MWK74" s="2"/>
      <c r="MWL74" s="2"/>
      <c r="MWM74" s="2"/>
      <c r="MWN74" s="2"/>
      <c r="MWO74" s="2"/>
      <c r="MWP74" s="2"/>
      <c r="MWQ74" s="2"/>
      <c r="MWR74" s="2"/>
      <c r="MWS74" s="2"/>
      <c r="MWT74" s="2"/>
      <c r="MWU74" s="2"/>
      <c r="MWV74" s="2"/>
      <c r="MWW74" s="2"/>
      <c r="MWX74" s="2"/>
      <c r="MWY74" s="2"/>
      <c r="MWZ74" s="2"/>
      <c r="MXA74" s="2"/>
      <c r="MXB74" s="2"/>
      <c r="MXC74" s="2"/>
      <c r="MXD74" s="2"/>
      <c r="MXE74" s="2"/>
      <c r="MXF74" s="2"/>
      <c r="MXG74" s="2"/>
      <c r="MXH74" s="2"/>
      <c r="MXI74" s="2"/>
      <c r="MXJ74" s="2"/>
      <c r="MXK74" s="2"/>
      <c r="MXL74" s="2"/>
      <c r="MXM74" s="2"/>
      <c r="MXN74" s="2"/>
      <c r="MXO74" s="2"/>
      <c r="MXP74" s="2"/>
      <c r="MXQ74" s="2"/>
      <c r="MXR74" s="2"/>
      <c r="MXS74" s="2"/>
      <c r="MXT74" s="2"/>
      <c r="MXU74" s="2"/>
      <c r="MXV74" s="2"/>
      <c r="MXW74" s="2"/>
      <c r="MXX74" s="2"/>
      <c r="MXY74" s="2"/>
      <c r="MXZ74" s="2"/>
      <c r="MYA74" s="2"/>
      <c r="MYB74" s="2"/>
      <c r="MYC74" s="2"/>
      <c r="MYD74" s="2"/>
      <c r="MYE74" s="2"/>
      <c r="MYF74" s="2"/>
      <c r="MYG74" s="2"/>
      <c r="MYH74" s="2"/>
      <c r="MYI74" s="2"/>
      <c r="MYJ74" s="2"/>
      <c r="MYK74" s="2"/>
      <c r="MYL74" s="2"/>
      <c r="MYM74" s="2"/>
      <c r="MYN74" s="2"/>
      <c r="MYO74" s="2"/>
      <c r="MYP74" s="2"/>
      <c r="MYQ74" s="2"/>
      <c r="MYR74" s="2"/>
      <c r="MYS74" s="2"/>
      <c r="MYT74" s="2"/>
      <c r="MYU74" s="2"/>
      <c r="MYV74" s="2"/>
      <c r="MYW74" s="2"/>
      <c r="MYX74" s="2"/>
      <c r="MYY74" s="2"/>
      <c r="MYZ74" s="2"/>
      <c r="MZA74" s="2"/>
      <c r="MZB74" s="2"/>
      <c r="MZC74" s="2"/>
      <c r="MZD74" s="2"/>
      <c r="MZE74" s="2"/>
      <c r="MZF74" s="2"/>
      <c r="MZG74" s="2"/>
      <c r="MZH74" s="2"/>
      <c r="MZI74" s="2"/>
      <c r="MZJ74" s="2"/>
      <c r="MZK74" s="2"/>
      <c r="MZL74" s="2"/>
      <c r="MZM74" s="2"/>
      <c r="MZN74" s="2"/>
      <c r="MZO74" s="2"/>
      <c r="MZP74" s="2"/>
      <c r="MZQ74" s="2"/>
      <c r="MZR74" s="2"/>
      <c r="MZS74" s="2"/>
      <c r="MZT74" s="2"/>
      <c r="MZU74" s="2"/>
      <c r="MZV74" s="2"/>
      <c r="MZW74" s="2"/>
      <c r="MZX74" s="2"/>
      <c r="MZY74" s="2"/>
      <c r="MZZ74" s="2"/>
      <c r="NAA74" s="2"/>
      <c r="NAB74" s="2"/>
      <c r="NAC74" s="2"/>
      <c r="NAD74" s="2"/>
      <c r="NAE74" s="2"/>
      <c r="NAF74" s="2"/>
      <c r="NAG74" s="2"/>
      <c r="NAH74" s="2"/>
      <c r="NAI74" s="2"/>
      <c r="NAJ74" s="2"/>
      <c r="NAK74" s="2"/>
      <c r="NAL74" s="2"/>
      <c r="NAM74" s="2"/>
      <c r="NAN74" s="2"/>
      <c r="NAO74" s="2"/>
      <c r="NAP74" s="2"/>
      <c r="NAQ74" s="2"/>
      <c r="NAR74" s="2"/>
      <c r="NAS74" s="2"/>
      <c r="NAT74" s="2"/>
      <c r="NAU74" s="2"/>
      <c r="NAV74" s="2"/>
      <c r="NAW74" s="2"/>
      <c r="NAX74" s="2"/>
      <c r="NAY74" s="2"/>
      <c r="NAZ74" s="2"/>
      <c r="NBA74" s="2"/>
      <c r="NBB74" s="2"/>
      <c r="NBC74" s="2"/>
      <c r="NBD74" s="2"/>
      <c r="NBE74" s="2"/>
      <c r="NBF74" s="2"/>
      <c r="NBG74" s="2"/>
      <c r="NBH74" s="2"/>
      <c r="NBI74" s="2"/>
      <c r="NBJ74" s="2"/>
      <c r="NBK74" s="2"/>
      <c r="NBL74" s="2"/>
      <c r="NBM74" s="2"/>
      <c r="NBN74" s="2"/>
      <c r="NBO74" s="2"/>
      <c r="NBP74" s="2"/>
      <c r="NBQ74" s="2"/>
      <c r="NBR74" s="2"/>
      <c r="NBS74" s="2"/>
      <c r="NBT74" s="2"/>
      <c r="NBU74" s="2"/>
      <c r="NBV74" s="2"/>
      <c r="NBW74" s="2"/>
      <c r="NBX74" s="2"/>
      <c r="NBY74" s="2"/>
      <c r="NBZ74" s="2"/>
      <c r="NCA74" s="2"/>
      <c r="NCB74" s="2"/>
      <c r="NCC74" s="2"/>
      <c r="NCD74" s="2"/>
      <c r="NCE74" s="2"/>
      <c r="NCF74" s="2"/>
      <c r="NCG74" s="2"/>
      <c r="NCH74" s="2"/>
      <c r="NCI74" s="2"/>
      <c r="NCJ74" s="2"/>
      <c r="NCK74" s="2"/>
      <c r="NCL74" s="2"/>
      <c r="NCM74" s="2"/>
      <c r="NCN74" s="2"/>
      <c r="NCO74" s="2"/>
      <c r="NCP74" s="2"/>
      <c r="NCQ74" s="2"/>
      <c r="NCR74" s="2"/>
      <c r="NCS74" s="2"/>
      <c r="NCT74" s="2"/>
      <c r="NCU74" s="2"/>
      <c r="NCV74" s="2"/>
      <c r="NCW74" s="2"/>
      <c r="NCX74" s="2"/>
      <c r="NCY74" s="2"/>
      <c r="NCZ74" s="2"/>
      <c r="NDA74" s="2"/>
      <c r="NDB74" s="2"/>
      <c r="NDC74" s="2"/>
      <c r="NDD74" s="2"/>
      <c r="NDE74" s="2"/>
      <c r="NDF74" s="2"/>
      <c r="NDG74" s="2"/>
      <c r="NDH74" s="2"/>
      <c r="NDI74" s="2"/>
      <c r="NDJ74" s="2"/>
      <c r="NDK74" s="2"/>
      <c r="NDL74" s="2"/>
      <c r="NDM74" s="2"/>
      <c r="NDN74" s="2"/>
      <c r="NDO74" s="2"/>
      <c r="NDP74" s="2"/>
      <c r="NDQ74" s="2"/>
      <c r="NDR74" s="2"/>
      <c r="NDS74" s="2"/>
      <c r="NDT74" s="2"/>
      <c r="NDU74" s="2"/>
      <c r="NDV74" s="2"/>
      <c r="NDW74" s="2"/>
      <c r="NDX74" s="2"/>
      <c r="NDY74" s="2"/>
      <c r="NDZ74" s="2"/>
      <c r="NEA74" s="2"/>
      <c r="NEB74" s="2"/>
      <c r="NEC74" s="2"/>
      <c r="NED74" s="2"/>
      <c r="NEE74" s="2"/>
      <c r="NEF74" s="2"/>
      <c r="NEG74" s="2"/>
      <c r="NEH74" s="2"/>
      <c r="NEI74" s="2"/>
      <c r="NEJ74" s="2"/>
      <c r="NEK74" s="2"/>
      <c r="NEL74" s="2"/>
      <c r="NEM74" s="2"/>
      <c r="NEN74" s="2"/>
      <c r="NEO74" s="2"/>
      <c r="NEP74" s="2"/>
      <c r="NEQ74" s="2"/>
      <c r="NER74" s="2"/>
      <c r="NES74" s="2"/>
      <c r="NET74" s="2"/>
      <c r="NEU74" s="2"/>
      <c r="NEV74" s="2"/>
      <c r="NEW74" s="2"/>
      <c r="NEX74" s="2"/>
      <c r="NEY74" s="2"/>
      <c r="NEZ74" s="2"/>
      <c r="NFA74" s="2"/>
      <c r="NFB74" s="2"/>
      <c r="NFC74" s="2"/>
      <c r="NFD74" s="2"/>
      <c r="NFE74" s="2"/>
      <c r="NFF74" s="2"/>
      <c r="NFG74" s="2"/>
      <c r="NFH74" s="2"/>
      <c r="NFI74" s="2"/>
      <c r="NFJ74" s="2"/>
      <c r="NFK74" s="2"/>
      <c r="NFL74" s="2"/>
      <c r="NFM74" s="2"/>
      <c r="NFN74" s="2"/>
      <c r="NFO74" s="2"/>
      <c r="NFP74" s="2"/>
      <c r="NFQ74" s="2"/>
      <c r="NFR74" s="2"/>
      <c r="NFS74" s="2"/>
      <c r="NFT74" s="2"/>
      <c r="NFU74" s="2"/>
      <c r="NFV74" s="2"/>
      <c r="NFW74" s="2"/>
      <c r="NFX74" s="2"/>
      <c r="NFY74" s="2"/>
      <c r="NFZ74" s="2"/>
      <c r="NGA74" s="2"/>
      <c r="NGB74" s="2"/>
      <c r="NGC74" s="2"/>
      <c r="NGD74" s="2"/>
      <c r="NGE74" s="2"/>
      <c r="NGF74" s="2"/>
      <c r="NGG74" s="2"/>
      <c r="NGH74" s="2"/>
      <c r="NGI74" s="2"/>
      <c r="NGJ74" s="2"/>
      <c r="NGK74" s="2"/>
      <c r="NGL74" s="2"/>
      <c r="NGM74" s="2"/>
      <c r="NGN74" s="2"/>
      <c r="NGO74" s="2"/>
      <c r="NGP74" s="2"/>
      <c r="NGQ74" s="2"/>
      <c r="NGR74" s="2"/>
      <c r="NGS74" s="2"/>
      <c r="NGT74" s="2"/>
      <c r="NGU74" s="2"/>
      <c r="NGV74" s="2"/>
      <c r="NGW74" s="2"/>
      <c r="NGX74" s="2"/>
      <c r="NGY74" s="2"/>
      <c r="NGZ74" s="2"/>
      <c r="NHA74" s="2"/>
      <c r="NHB74" s="2"/>
      <c r="NHC74" s="2"/>
      <c r="NHD74" s="2"/>
      <c r="NHE74" s="2"/>
      <c r="NHF74" s="2"/>
      <c r="NHG74" s="2"/>
      <c r="NHH74" s="2"/>
      <c r="NHI74" s="2"/>
      <c r="NHJ74" s="2"/>
      <c r="NHK74" s="2"/>
      <c r="NHL74" s="2"/>
      <c r="NHM74" s="2"/>
      <c r="NHN74" s="2"/>
      <c r="NHO74" s="2"/>
      <c r="NHP74" s="2"/>
      <c r="NHQ74" s="2"/>
      <c r="NHR74" s="2"/>
      <c r="NHS74" s="2"/>
      <c r="NHT74" s="2"/>
      <c r="NHU74" s="2"/>
      <c r="NHV74" s="2"/>
      <c r="NHW74" s="2"/>
      <c r="NHX74" s="2"/>
      <c r="NHY74" s="2"/>
      <c r="NHZ74" s="2"/>
      <c r="NIA74" s="2"/>
      <c r="NIB74" s="2"/>
      <c r="NIC74" s="2"/>
      <c r="NID74" s="2"/>
      <c r="NIE74" s="2"/>
      <c r="NIF74" s="2"/>
      <c r="NIG74" s="2"/>
      <c r="NIH74" s="2"/>
      <c r="NII74" s="2"/>
      <c r="NIJ74" s="2"/>
      <c r="NIK74" s="2"/>
      <c r="NIL74" s="2"/>
      <c r="NIM74" s="2"/>
      <c r="NIN74" s="2"/>
      <c r="NIO74" s="2"/>
      <c r="NIP74" s="2"/>
      <c r="NIQ74" s="2"/>
      <c r="NIR74" s="2"/>
      <c r="NIS74" s="2"/>
      <c r="NIT74" s="2"/>
      <c r="NIU74" s="2"/>
      <c r="NIV74" s="2"/>
      <c r="NIW74" s="2"/>
      <c r="NIX74" s="2"/>
      <c r="NIY74" s="2"/>
      <c r="NIZ74" s="2"/>
      <c r="NJA74" s="2"/>
      <c r="NJB74" s="2"/>
      <c r="NJC74" s="2"/>
      <c r="NJD74" s="2"/>
      <c r="NJE74" s="2"/>
      <c r="NJF74" s="2"/>
      <c r="NJG74" s="2"/>
      <c r="NJH74" s="2"/>
      <c r="NJI74" s="2"/>
      <c r="NJJ74" s="2"/>
      <c r="NJK74" s="2"/>
      <c r="NJL74" s="2"/>
      <c r="NJM74" s="2"/>
      <c r="NJN74" s="2"/>
      <c r="NJO74" s="2"/>
      <c r="NJP74" s="2"/>
      <c r="NJQ74" s="2"/>
      <c r="NJR74" s="2"/>
      <c r="NJS74" s="2"/>
      <c r="NJT74" s="2"/>
      <c r="NJU74" s="2"/>
      <c r="NJV74" s="2"/>
      <c r="NJW74" s="2"/>
      <c r="NJX74" s="2"/>
      <c r="NJY74" s="2"/>
      <c r="NJZ74" s="2"/>
      <c r="NKA74" s="2"/>
      <c r="NKB74" s="2"/>
      <c r="NKC74" s="2"/>
      <c r="NKD74" s="2"/>
      <c r="NKE74" s="2"/>
      <c r="NKF74" s="2"/>
      <c r="NKG74" s="2"/>
      <c r="NKH74" s="2"/>
      <c r="NKI74" s="2"/>
      <c r="NKJ74" s="2"/>
      <c r="NKK74" s="2"/>
      <c r="NKL74" s="2"/>
      <c r="NKM74" s="2"/>
      <c r="NKN74" s="2"/>
      <c r="NKO74" s="2"/>
      <c r="NKP74" s="2"/>
      <c r="NKQ74" s="2"/>
      <c r="NKR74" s="2"/>
      <c r="NKS74" s="2"/>
      <c r="NKT74" s="2"/>
      <c r="NKU74" s="2"/>
      <c r="NKV74" s="2"/>
      <c r="NKW74" s="2"/>
      <c r="NKX74" s="2"/>
      <c r="NKY74" s="2"/>
      <c r="NKZ74" s="2"/>
      <c r="NLA74" s="2"/>
      <c r="NLB74" s="2"/>
      <c r="NLC74" s="2"/>
      <c r="NLD74" s="2"/>
      <c r="NLE74" s="2"/>
      <c r="NLF74" s="2"/>
      <c r="NLG74" s="2"/>
      <c r="NLH74" s="2"/>
      <c r="NLI74" s="2"/>
      <c r="NLJ74" s="2"/>
      <c r="NLK74" s="2"/>
      <c r="NLL74" s="2"/>
      <c r="NLM74" s="2"/>
      <c r="NLN74" s="2"/>
      <c r="NLO74" s="2"/>
      <c r="NLP74" s="2"/>
      <c r="NLQ74" s="2"/>
      <c r="NLR74" s="2"/>
      <c r="NLS74" s="2"/>
      <c r="NLT74" s="2"/>
      <c r="NLU74" s="2"/>
      <c r="NLV74" s="2"/>
      <c r="NLW74" s="2"/>
      <c r="NLX74" s="2"/>
      <c r="NLY74" s="2"/>
      <c r="NLZ74" s="2"/>
      <c r="NMA74" s="2"/>
      <c r="NMB74" s="2"/>
      <c r="NMC74" s="2"/>
      <c r="NMD74" s="2"/>
      <c r="NME74" s="2"/>
      <c r="NMF74" s="2"/>
      <c r="NMG74" s="2"/>
      <c r="NMH74" s="2"/>
      <c r="NMI74" s="2"/>
      <c r="NMJ74" s="2"/>
      <c r="NMK74" s="2"/>
      <c r="NML74" s="2"/>
      <c r="NMM74" s="2"/>
      <c r="NMN74" s="2"/>
      <c r="NMO74" s="2"/>
      <c r="NMP74" s="2"/>
      <c r="NMQ74" s="2"/>
      <c r="NMR74" s="2"/>
      <c r="NMS74" s="2"/>
      <c r="NMT74" s="2"/>
      <c r="NMU74" s="2"/>
      <c r="NMV74" s="2"/>
      <c r="NMW74" s="2"/>
      <c r="NMX74" s="2"/>
      <c r="NMY74" s="2"/>
      <c r="NMZ74" s="2"/>
      <c r="NNA74" s="2"/>
      <c r="NNB74" s="2"/>
      <c r="NNC74" s="2"/>
      <c r="NND74" s="2"/>
      <c r="NNE74" s="2"/>
      <c r="NNF74" s="2"/>
      <c r="NNG74" s="2"/>
      <c r="NNH74" s="2"/>
      <c r="NNI74" s="2"/>
      <c r="NNJ74" s="2"/>
      <c r="NNK74" s="2"/>
      <c r="NNL74" s="2"/>
      <c r="NNM74" s="2"/>
      <c r="NNN74" s="2"/>
      <c r="NNO74" s="2"/>
      <c r="NNP74" s="2"/>
      <c r="NNQ74" s="2"/>
      <c r="NNR74" s="2"/>
      <c r="NNS74" s="2"/>
      <c r="NNT74" s="2"/>
      <c r="NNU74" s="2"/>
      <c r="NNV74" s="2"/>
      <c r="NNW74" s="2"/>
      <c r="NNX74" s="2"/>
      <c r="NNY74" s="2"/>
      <c r="NNZ74" s="2"/>
      <c r="NOA74" s="2"/>
      <c r="NOB74" s="2"/>
      <c r="NOC74" s="2"/>
      <c r="NOD74" s="2"/>
      <c r="NOE74" s="2"/>
      <c r="NOF74" s="2"/>
      <c r="NOG74" s="2"/>
      <c r="NOH74" s="2"/>
      <c r="NOI74" s="2"/>
      <c r="NOJ74" s="2"/>
      <c r="NOK74" s="2"/>
      <c r="NOL74" s="2"/>
      <c r="NOM74" s="2"/>
      <c r="NON74" s="2"/>
      <c r="NOO74" s="2"/>
      <c r="NOP74" s="2"/>
      <c r="NOQ74" s="2"/>
      <c r="NOR74" s="2"/>
      <c r="NOS74" s="2"/>
      <c r="NOT74" s="2"/>
      <c r="NOU74" s="2"/>
      <c r="NOV74" s="2"/>
      <c r="NOW74" s="2"/>
      <c r="NOX74" s="2"/>
      <c r="NOY74" s="2"/>
      <c r="NOZ74" s="2"/>
      <c r="NPA74" s="2"/>
      <c r="NPB74" s="2"/>
      <c r="NPC74" s="2"/>
      <c r="NPD74" s="2"/>
      <c r="NPE74" s="2"/>
      <c r="NPF74" s="2"/>
      <c r="NPG74" s="2"/>
      <c r="NPH74" s="2"/>
      <c r="NPI74" s="2"/>
      <c r="NPJ74" s="2"/>
      <c r="NPK74" s="2"/>
      <c r="NPL74" s="2"/>
      <c r="NPM74" s="2"/>
      <c r="NPN74" s="2"/>
      <c r="NPO74" s="2"/>
      <c r="NPP74" s="2"/>
      <c r="NPQ74" s="2"/>
      <c r="NPR74" s="2"/>
      <c r="NPS74" s="2"/>
      <c r="NPT74" s="2"/>
      <c r="NPU74" s="2"/>
      <c r="NPV74" s="2"/>
      <c r="NPW74" s="2"/>
      <c r="NPX74" s="2"/>
      <c r="NPY74" s="2"/>
      <c r="NPZ74" s="2"/>
      <c r="NQA74" s="2"/>
      <c r="NQB74" s="2"/>
      <c r="NQC74" s="2"/>
      <c r="NQD74" s="2"/>
      <c r="NQE74" s="2"/>
      <c r="NQF74" s="2"/>
      <c r="NQG74" s="2"/>
      <c r="NQH74" s="2"/>
      <c r="NQI74" s="2"/>
      <c r="NQJ74" s="2"/>
      <c r="NQK74" s="2"/>
      <c r="NQL74" s="2"/>
      <c r="NQM74" s="2"/>
      <c r="NQN74" s="2"/>
      <c r="NQO74" s="2"/>
      <c r="NQP74" s="2"/>
      <c r="NQQ74" s="2"/>
      <c r="NQR74" s="2"/>
      <c r="NQS74" s="2"/>
      <c r="NQT74" s="2"/>
      <c r="NQU74" s="2"/>
      <c r="NQV74" s="2"/>
      <c r="NQW74" s="2"/>
      <c r="NQX74" s="2"/>
      <c r="NQY74" s="2"/>
      <c r="NQZ74" s="2"/>
      <c r="NRA74" s="2"/>
      <c r="NRB74" s="2"/>
      <c r="NRC74" s="2"/>
      <c r="NRD74" s="2"/>
      <c r="NRE74" s="2"/>
      <c r="NRF74" s="2"/>
      <c r="NRG74" s="2"/>
      <c r="NRH74" s="2"/>
      <c r="NRI74" s="2"/>
      <c r="NRJ74" s="2"/>
      <c r="NRK74" s="2"/>
      <c r="NRL74" s="2"/>
      <c r="NRM74" s="2"/>
      <c r="NRN74" s="2"/>
      <c r="NRO74" s="2"/>
      <c r="NRP74" s="2"/>
      <c r="NRQ74" s="2"/>
      <c r="NRR74" s="2"/>
      <c r="NRS74" s="2"/>
      <c r="NRT74" s="2"/>
      <c r="NRU74" s="2"/>
      <c r="NRV74" s="2"/>
      <c r="NRW74" s="2"/>
      <c r="NRX74" s="2"/>
      <c r="NRY74" s="2"/>
      <c r="NRZ74" s="2"/>
      <c r="NSA74" s="2"/>
      <c r="NSB74" s="2"/>
      <c r="NSC74" s="2"/>
      <c r="NSD74" s="2"/>
      <c r="NSE74" s="2"/>
      <c r="NSF74" s="2"/>
      <c r="NSG74" s="2"/>
      <c r="NSH74" s="2"/>
      <c r="NSI74" s="2"/>
      <c r="NSJ74" s="2"/>
      <c r="NSK74" s="2"/>
      <c r="NSL74" s="2"/>
      <c r="NSM74" s="2"/>
      <c r="NSN74" s="2"/>
      <c r="NSO74" s="2"/>
      <c r="NSP74" s="2"/>
      <c r="NSQ74" s="2"/>
      <c r="NSR74" s="2"/>
      <c r="NSS74" s="2"/>
      <c r="NST74" s="2"/>
      <c r="NSU74" s="2"/>
      <c r="NSV74" s="2"/>
      <c r="NSW74" s="2"/>
      <c r="NSX74" s="2"/>
      <c r="NSY74" s="2"/>
      <c r="NSZ74" s="2"/>
      <c r="NTA74" s="2"/>
      <c r="NTB74" s="2"/>
      <c r="NTC74" s="2"/>
      <c r="NTD74" s="2"/>
      <c r="NTE74" s="2"/>
      <c r="NTF74" s="2"/>
      <c r="NTG74" s="2"/>
      <c r="NTH74" s="2"/>
      <c r="NTI74" s="2"/>
      <c r="NTJ74" s="2"/>
      <c r="NTK74" s="2"/>
      <c r="NTL74" s="2"/>
      <c r="NTM74" s="2"/>
      <c r="NTN74" s="2"/>
      <c r="NTO74" s="2"/>
      <c r="NTP74" s="2"/>
      <c r="NTQ74" s="2"/>
      <c r="NTR74" s="2"/>
      <c r="NTS74" s="2"/>
      <c r="NTT74" s="2"/>
      <c r="NTU74" s="2"/>
      <c r="NTV74" s="2"/>
      <c r="NTW74" s="2"/>
      <c r="NTX74" s="2"/>
      <c r="NTY74" s="2"/>
      <c r="NTZ74" s="2"/>
      <c r="NUA74" s="2"/>
      <c r="NUB74" s="2"/>
      <c r="NUC74" s="2"/>
      <c r="NUD74" s="2"/>
      <c r="NUE74" s="2"/>
      <c r="NUF74" s="2"/>
      <c r="NUG74" s="2"/>
      <c r="NUH74" s="2"/>
      <c r="NUI74" s="2"/>
      <c r="NUJ74" s="2"/>
      <c r="NUK74" s="2"/>
      <c r="NUL74" s="2"/>
      <c r="NUM74" s="2"/>
      <c r="NUN74" s="2"/>
      <c r="NUO74" s="2"/>
      <c r="NUP74" s="2"/>
      <c r="NUQ74" s="2"/>
      <c r="NUR74" s="2"/>
      <c r="NUS74" s="2"/>
      <c r="NUT74" s="2"/>
      <c r="NUU74" s="2"/>
      <c r="NUV74" s="2"/>
      <c r="NUW74" s="2"/>
      <c r="NUX74" s="2"/>
      <c r="NUY74" s="2"/>
      <c r="NUZ74" s="2"/>
      <c r="NVA74" s="2"/>
      <c r="NVB74" s="2"/>
      <c r="NVC74" s="2"/>
      <c r="NVD74" s="2"/>
      <c r="NVE74" s="2"/>
      <c r="NVF74" s="2"/>
      <c r="NVG74" s="2"/>
      <c r="NVH74" s="2"/>
      <c r="NVI74" s="2"/>
      <c r="NVJ74" s="2"/>
      <c r="NVK74" s="2"/>
      <c r="NVL74" s="2"/>
      <c r="NVM74" s="2"/>
      <c r="NVN74" s="2"/>
      <c r="NVO74" s="2"/>
      <c r="NVP74" s="2"/>
      <c r="NVQ74" s="2"/>
      <c r="NVR74" s="2"/>
      <c r="NVS74" s="2"/>
      <c r="NVT74" s="2"/>
      <c r="NVU74" s="2"/>
      <c r="NVV74" s="2"/>
      <c r="NVW74" s="2"/>
      <c r="NVX74" s="2"/>
      <c r="NVY74" s="2"/>
      <c r="NVZ74" s="2"/>
      <c r="NWA74" s="2"/>
      <c r="NWB74" s="2"/>
      <c r="NWC74" s="2"/>
      <c r="NWD74" s="2"/>
      <c r="NWE74" s="2"/>
      <c r="NWF74" s="2"/>
      <c r="NWG74" s="2"/>
      <c r="NWH74" s="2"/>
      <c r="NWI74" s="2"/>
      <c r="NWJ74" s="2"/>
      <c r="NWK74" s="2"/>
      <c r="NWL74" s="2"/>
      <c r="NWM74" s="2"/>
      <c r="NWN74" s="2"/>
      <c r="NWO74" s="2"/>
      <c r="NWP74" s="2"/>
      <c r="NWQ74" s="2"/>
      <c r="NWR74" s="2"/>
      <c r="NWS74" s="2"/>
      <c r="NWT74" s="2"/>
      <c r="NWU74" s="2"/>
      <c r="NWV74" s="2"/>
      <c r="NWW74" s="2"/>
      <c r="NWX74" s="2"/>
      <c r="NWY74" s="2"/>
      <c r="NWZ74" s="2"/>
      <c r="NXA74" s="2"/>
      <c r="NXB74" s="2"/>
      <c r="NXC74" s="2"/>
      <c r="NXD74" s="2"/>
      <c r="NXE74" s="2"/>
      <c r="NXF74" s="2"/>
      <c r="NXG74" s="2"/>
      <c r="NXH74" s="2"/>
      <c r="NXI74" s="2"/>
      <c r="NXJ74" s="2"/>
      <c r="NXK74" s="2"/>
      <c r="NXL74" s="2"/>
      <c r="NXM74" s="2"/>
      <c r="NXN74" s="2"/>
      <c r="NXO74" s="2"/>
      <c r="NXP74" s="2"/>
      <c r="NXQ74" s="2"/>
      <c r="NXR74" s="2"/>
      <c r="NXS74" s="2"/>
      <c r="NXT74" s="2"/>
      <c r="NXU74" s="2"/>
      <c r="NXV74" s="2"/>
      <c r="NXW74" s="2"/>
      <c r="NXX74" s="2"/>
      <c r="NXY74" s="2"/>
      <c r="NXZ74" s="2"/>
      <c r="NYA74" s="2"/>
      <c r="NYB74" s="2"/>
      <c r="NYC74" s="2"/>
      <c r="NYD74" s="2"/>
      <c r="NYE74" s="2"/>
      <c r="NYF74" s="2"/>
      <c r="NYG74" s="2"/>
      <c r="NYH74" s="2"/>
      <c r="NYI74" s="2"/>
      <c r="NYJ74" s="2"/>
      <c r="NYK74" s="2"/>
      <c r="NYL74" s="2"/>
      <c r="NYM74" s="2"/>
      <c r="NYN74" s="2"/>
      <c r="NYO74" s="2"/>
      <c r="NYP74" s="2"/>
      <c r="NYQ74" s="2"/>
      <c r="NYR74" s="2"/>
      <c r="NYS74" s="2"/>
      <c r="NYT74" s="2"/>
      <c r="NYU74" s="2"/>
      <c r="NYV74" s="2"/>
      <c r="NYW74" s="2"/>
      <c r="NYX74" s="2"/>
      <c r="NYY74" s="2"/>
      <c r="NYZ74" s="2"/>
      <c r="NZA74" s="2"/>
      <c r="NZB74" s="2"/>
      <c r="NZC74" s="2"/>
      <c r="NZD74" s="2"/>
      <c r="NZE74" s="2"/>
      <c r="NZF74" s="2"/>
      <c r="NZG74" s="2"/>
      <c r="NZH74" s="2"/>
      <c r="NZI74" s="2"/>
      <c r="NZJ74" s="2"/>
      <c r="NZK74" s="2"/>
      <c r="NZL74" s="2"/>
      <c r="NZM74" s="2"/>
      <c r="NZN74" s="2"/>
      <c r="NZO74" s="2"/>
      <c r="NZP74" s="2"/>
      <c r="NZQ74" s="2"/>
      <c r="NZR74" s="2"/>
      <c r="NZS74" s="2"/>
      <c r="NZT74" s="2"/>
      <c r="NZU74" s="2"/>
      <c r="NZV74" s="2"/>
      <c r="NZW74" s="2"/>
      <c r="NZX74" s="2"/>
      <c r="NZY74" s="2"/>
      <c r="NZZ74" s="2"/>
      <c r="OAA74" s="2"/>
      <c r="OAB74" s="2"/>
      <c r="OAC74" s="2"/>
      <c r="OAD74" s="2"/>
      <c r="OAE74" s="2"/>
      <c r="OAF74" s="2"/>
      <c r="OAG74" s="2"/>
      <c r="OAH74" s="2"/>
      <c r="OAI74" s="2"/>
      <c r="OAJ74" s="2"/>
      <c r="OAK74" s="2"/>
      <c r="OAL74" s="2"/>
      <c r="OAM74" s="2"/>
      <c r="OAN74" s="2"/>
      <c r="OAO74" s="2"/>
      <c r="OAP74" s="2"/>
      <c r="OAQ74" s="2"/>
      <c r="OAR74" s="2"/>
      <c r="OAS74" s="2"/>
      <c r="OAT74" s="2"/>
      <c r="OAU74" s="2"/>
      <c r="OAV74" s="2"/>
      <c r="OAW74" s="2"/>
      <c r="OAX74" s="2"/>
      <c r="OAY74" s="2"/>
      <c r="OAZ74" s="2"/>
      <c r="OBA74" s="2"/>
      <c r="OBB74" s="2"/>
      <c r="OBC74" s="2"/>
      <c r="OBD74" s="2"/>
      <c r="OBE74" s="2"/>
      <c r="OBF74" s="2"/>
      <c r="OBG74" s="2"/>
      <c r="OBH74" s="2"/>
      <c r="OBI74" s="2"/>
      <c r="OBJ74" s="2"/>
      <c r="OBK74" s="2"/>
      <c r="OBL74" s="2"/>
      <c r="OBM74" s="2"/>
      <c r="OBN74" s="2"/>
      <c r="OBO74" s="2"/>
      <c r="OBP74" s="2"/>
      <c r="OBQ74" s="2"/>
      <c r="OBR74" s="2"/>
      <c r="OBS74" s="2"/>
      <c r="OBT74" s="2"/>
      <c r="OBU74" s="2"/>
      <c r="OBV74" s="2"/>
      <c r="OBW74" s="2"/>
      <c r="OBX74" s="2"/>
      <c r="OBY74" s="2"/>
      <c r="OBZ74" s="2"/>
      <c r="OCA74" s="2"/>
      <c r="OCB74" s="2"/>
      <c r="OCC74" s="2"/>
      <c r="OCD74" s="2"/>
      <c r="OCE74" s="2"/>
      <c r="OCF74" s="2"/>
      <c r="OCG74" s="2"/>
      <c r="OCH74" s="2"/>
      <c r="OCI74" s="2"/>
      <c r="OCJ74" s="2"/>
      <c r="OCK74" s="2"/>
      <c r="OCL74" s="2"/>
      <c r="OCM74" s="2"/>
      <c r="OCN74" s="2"/>
      <c r="OCO74" s="2"/>
      <c r="OCP74" s="2"/>
      <c r="OCQ74" s="2"/>
      <c r="OCR74" s="2"/>
      <c r="OCS74" s="2"/>
      <c r="OCT74" s="2"/>
      <c r="OCU74" s="2"/>
      <c r="OCV74" s="2"/>
      <c r="OCW74" s="2"/>
      <c r="OCX74" s="2"/>
      <c r="OCY74" s="2"/>
      <c r="OCZ74" s="2"/>
      <c r="ODA74" s="2"/>
      <c r="ODB74" s="2"/>
      <c r="ODC74" s="2"/>
      <c r="ODD74" s="2"/>
      <c r="ODE74" s="2"/>
      <c r="ODF74" s="2"/>
      <c r="ODG74" s="2"/>
      <c r="ODH74" s="2"/>
      <c r="ODI74" s="2"/>
      <c r="ODJ74" s="2"/>
      <c r="ODK74" s="2"/>
      <c r="ODL74" s="2"/>
      <c r="ODM74" s="2"/>
      <c r="ODN74" s="2"/>
      <c r="ODO74" s="2"/>
      <c r="ODP74" s="2"/>
      <c r="ODQ74" s="2"/>
      <c r="ODR74" s="2"/>
      <c r="ODS74" s="2"/>
      <c r="ODT74" s="2"/>
      <c r="ODU74" s="2"/>
      <c r="ODV74" s="2"/>
      <c r="ODW74" s="2"/>
      <c r="ODX74" s="2"/>
      <c r="ODY74" s="2"/>
      <c r="ODZ74" s="2"/>
      <c r="OEA74" s="2"/>
      <c r="OEB74" s="2"/>
      <c r="OEC74" s="2"/>
      <c r="OED74" s="2"/>
      <c r="OEE74" s="2"/>
      <c r="OEF74" s="2"/>
      <c r="OEG74" s="2"/>
      <c r="OEH74" s="2"/>
      <c r="OEI74" s="2"/>
      <c r="OEJ74" s="2"/>
      <c r="OEK74" s="2"/>
      <c r="OEL74" s="2"/>
      <c r="OEM74" s="2"/>
      <c r="OEN74" s="2"/>
      <c r="OEO74" s="2"/>
      <c r="OEP74" s="2"/>
      <c r="OEQ74" s="2"/>
      <c r="OER74" s="2"/>
      <c r="OES74" s="2"/>
      <c r="OET74" s="2"/>
      <c r="OEU74" s="2"/>
      <c r="OEV74" s="2"/>
      <c r="OEW74" s="2"/>
      <c r="OEX74" s="2"/>
      <c r="OEY74" s="2"/>
      <c r="OEZ74" s="2"/>
      <c r="OFA74" s="2"/>
      <c r="OFB74" s="2"/>
      <c r="OFC74" s="2"/>
      <c r="OFD74" s="2"/>
      <c r="OFE74" s="2"/>
      <c r="OFF74" s="2"/>
      <c r="OFG74" s="2"/>
      <c r="OFH74" s="2"/>
      <c r="OFI74" s="2"/>
      <c r="OFJ74" s="2"/>
      <c r="OFK74" s="2"/>
      <c r="OFL74" s="2"/>
      <c r="OFM74" s="2"/>
      <c r="OFN74" s="2"/>
      <c r="OFO74" s="2"/>
      <c r="OFP74" s="2"/>
      <c r="OFQ74" s="2"/>
      <c r="OFR74" s="2"/>
      <c r="OFS74" s="2"/>
      <c r="OFT74" s="2"/>
      <c r="OFU74" s="2"/>
      <c r="OFV74" s="2"/>
      <c r="OFW74" s="2"/>
      <c r="OFX74" s="2"/>
      <c r="OFY74" s="2"/>
      <c r="OFZ74" s="2"/>
      <c r="OGA74" s="2"/>
      <c r="OGB74" s="2"/>
      <c r="OGC74" s="2"/>
      <c r="OGD74" s="2"/>
      <c r="OGE74" s="2"/>
      <c r="OGF74" s="2"/>
      <c r="OGG74" s="2"/>
      <c r="OGH74" s="2"/>
      <c r="OGI74" s="2"/>
      <c r="OGJ74" s="2"/>
      <c r="OGK74" s="2"/>
      <c r="OGL74" s="2"/>
      <c r="OGM74" s="2"/>
      <c r="OGN74" s="2"/>
      <c r="OGO74" s="2"/>
      <c r="OGP74" s="2"/>
      <c r="OGQ74" s="2"/>
      <c r="OGR74" s="2"/>
      <c r="OGS74" s="2"/>
      <c r="OGT74" s="2"/>
      <c r="OGU74" s="2"/>
      <c r="OGV74" s="2"/>
      <c r="OGW74" s="2"/>
      <c r="OGX74" s="2"/>
      <c r="OGY74" s="2"/>
      <c r="OGZ74" s="2"/>
      <c r="OHA74" s="2"/>
      <c r="OHB74" s="2"/>
      <c r="OHC74" s="2"/>
      <c r="OHD74" s="2"/>
      <c r="OHE74" s="2"/>
      <c r="OHF74" s="2"/>
      <c r="OHG74" s="2"/>
      <c r="OHH74" s="2"/>
      <c r="OHI74" s="2"/>
      <c r="OHJ74" s="2"/>
      <c r="OHK74" s="2"/>
      <c r="OHL74" s="2"/>
      <c r="OHM74" s="2"/>
      <c r="OHN74" s="2"/>
      <c r="OHO74" s="2"/>
      <c r="OHP74" s="2"/>
      <c r="OHQ74" s="2"/>
      <c r="OHR74" s="2"/>
      <c r="OHS74" s="2"/>
      <c r="OHT74" s="2"/>
      <c r="OHU74" s="2"/>
      <c r="OHV74" s="2"/>
      <c r="OHW74" s="2"/>
      <c r="OHX74" s="2"/>
      <c r="OHY74" s="2"/>
      <c r="OHZ74" s="2"/>
      <c r="OIA74" s="2"/>
      <c r="OIB74" s="2"/>
      <c r="OIC74" s="2"/>
      <c r="OID74" s="2"/>
      <c r="OIE74" s="2"/>
      <c r="OIF74" s="2"/>
      <c r="OIG74" s="2"/>
      <c r="OIH74" s="2"/>
      <c r="OII74" s="2"/>
      <c r="OIJ74" s="2"/>
      <c r="OIK74" s="2"/>
      <c r="OIL74" s="2"/>
      <c r="OIM74" s="2"/>
      <c r="OIN74" s="2"/>
      <c r="OIO74" s="2"/>
      <c r="OIP74" s="2"/>
      <c r="OIQ74" s="2"/>
      <c r="OIR74" s="2"/>
      <c r="OIS74" s="2"/>
      <c r="OIT74" s="2"/>
      <c r="OIU74" s="2"/>
      <c r="OIV74" s="2"/>
      <c r="OIW74" s="2"/>
      <c r="OIX74" s="2"/>
      <c r="OIY74" s="2"/>
      <c r="OIZ74" s="2"/>
      <c r="OJA74" s="2"/>
      <c r="OJB74" s="2"/>
      <c r="OJC74" s="2"/>
      <c r="OJD74" s="2"/>
      <c r="OJE74" s="2"/>
      <c r="OJF74" s="2"/>
      <c r="OJG74" s="2"/>
      <c r="OJH74" s="2"/>
      <c r="OJI74" s="2"/>
      <c r="OJJ74" s="2"/>
      <c r="OJK74" s="2"/>
      <c r="OJL74" s="2"/>
      <c r="OJM74" s="2"/>
      <c r="OJN74" s="2"/>
      <c r="OJO74" s="2"/>
      <c r="OJP74" s="2"/>
      <c r="OJQ74" s="2"/>
      <c r="OJR74" s="2"/>
      <c r="OJS74" s="2"/>
      <c r="OJT74" s="2"/>
      <c r="OJU74" s="2"/>
      <c r="OJV74" s="2"/>
      <c r="OJW74" s="2"/>
      <c r="OJX74" s="2"/>
      <c r="OJY74" s="2"/>
      <c r="OJZ74" s="2"/>
      <c r="OKA74" s="2"/>
      <c r="OKB74" s="2"/>
      <c r="OKC74" s="2"/>
      <c r="OKD74" s="2"/>
      <c r="OKE74" s="2"/>
      <c r="OKF74" s="2"/>
      <c r="OKG74" s="2"/>
      <c r="OKH74" s="2"/>
      <c r="OKI74" s="2"/>
      <c r="OKJ74" s="2"/>
      <c r="OKK74" s="2"/>
      <c r="OKL74" s="2"/>
      <c r="OKM74" s="2"/>
      <c r="OKN74" s="2"/>
      <c r="OKO74" s="2"/>
      <c r="OKP74" s="2"/>
      <c r="OKQ74" s="2"/>
      <c r="OKR74" s="2"/>
      <c r="OKS74" s="2"/>
      <c r="OKT74" s="2"/>
      <c r="OKU74" s="2"/>
      <c r="OKV74" s="2"/>
      <c r="OKW74" s="2"/>
      <c r="OKX74" s="2"/>
      <c r="OKY74" s="2"/>
      <c r="OKZ74" s="2"/>
      <c r="OLA74" s="2"/>
      <c r="OLB74" s="2"/>
      <c r="OLC74" s="2"/>
      <c r="OLD74" s="2"/>
      <c r="OLE74" s="2"/>
      <c r="OLF74" s="2"/>
      <c r="OLG74" s="2"/>
      <c r="OLH74" s="2"/>
      <c r="OLI74" s="2"/>
      <c r="OLJ74" s="2"/>
      <c r="OLK74" s="2"/>
      <c r="OLL74" s="2"/>
      <c r="OLM74" s="2"/>
      <c r="OLN74" s="2"/>
      <c r="OLO74" s="2"/>
      <c r="OLP74" s="2"/>
      <c r="OLQ74" s="2"/>
      <c r="OLR74" s="2"/>
      <c r="OLS74" s="2"/>
      <c r="OLT74" s="2"/>
      <c r="OLU74" s="2"/>
      <c r="OLV74" s="2"/>
      <c r="OLW74" s="2"/>
      <c r="OLX74" s="2"/>
      <c r="OLY74" s="2"/>
      <c r="OLZ74" s="2"/>
      <c r="OMA74" s="2"/>
      <c r="OMB74" s="2"/>
      <c r="OMC74" s="2"/>
      <c r="OMD74" s="2"/>
      <c r="OME74" s="2"/>
      <c r="OMF74" s="2"/>
      <c r="OMG74" s="2"/>
      <c r="OMH74" s="2"/>
      <c r="OMI74" s="2"/>
      <c r="OMJ74" s="2"/>
      <c r="OMK74" s="2"/>
      <c r="OML74" s="2"/>
      <c r="OMM74" s="2"/>
      <c r="OMN74" s="2"/>
      <c r="OMO74" s="2"/>
      <c r="OMP74" s="2"/>
      <c r="OMQ74" s="2"/>
      <c r="OMR74" s="2"/>
      <c r="OMS74" s="2"/>
      <c r="OMT74" s="2"/>
      <c r="OMU74" s="2"/>
      <c r="OMV74" s="2"/>
      <c r="OMW74" s="2"/>
      <c r="OMX74" s="2"/>
      <c r="OMY74" s="2"/>
      <c r="OMZ74" s="2"/>
      <c r="ONA74" s="2"/>
      <c r="ONB74" s="2"/>
      <c r="ONC74" s="2"/>
      <c r="OND74" s="2"/>
      <c r="ONE74" s="2"/>
      <c r="ONF74" s="2"/>
      <c r="ONG74" s="2"/>
      <c r="ONH74" s="2"/>
      <c r="ONI74" s="2"/>
      <c r="ONJ74" s="2"/>
      <c r="ONK74" s="2"/>
      <c r="ONL74" s="2"/>
      <c r="ONM74" s="2"/>
      <c r="ONN74" s="2"/>
      <c r="ONO74" s="2"/>
      <c r="ONP74" s="2"/>
      <c r="ONQ74" s="2"/>
      <c r="ONR74" s="2"/>
      <c r="ONS74" s="2"/>
      <c r="ONT74" s="2"/>
      <c r="ONU74" s="2"/>
      <c r="ONV74" s="2"/>
      <c r="ONW74" s="2"/>
      <c r="ONX74" s="2"/>
      <c r="ONY74" s="2"/>
      <c r="ONZ74" s="2"/>
      <c r="OOA74" s="2"/>
      <c r="OOB74" s="2"/>
      <c r="OOC74" s="2"/>
      <c r="OOD74" s="2"/>
      <c r="OOE74" s="2"/>
      <c r="OOF74" s="2"/>
      <c r="OOG74" s="2"/>
      <c r="OOH74" s="2"/>
      <c r="OOI74" s="2"/>
      <c r="OOJ74" s="2"/>
      <c r="OOK74" s="2"/>
      <c r="OOL74" s="2"/>
      <c r="OOM74" s="2"/>
      <c r="OON74" s="2"/>
      <c r="OOO74" s="2"/>
      <c r="OOP74" s="2"/>
      <c r="OOQ74" s="2"/>
      <c r="OOR74" s="2"/>
      <c r="OOS74" s="2"/>
      <c r="OOT74" s="2"/>
      <c r="OOU74" s="2"/>
      <c r="OOV74" s="2"/>
      <c r="OOW74" s="2"/>
      <c r="OOX74" s="2"/>
      <c r="OOY74" s="2"/>
      <c r="OOZ74" s="2"/>
      <c r="OPA74" s="2"/>
      <c r="OPB74" s="2"/>
      <c r="OPC74" s="2"/>
      <c r="OPD74" s="2"/>
      <c r="OPE74" s="2"/>
      <c r="OPF74" s="2"/>
      <c r="OPG74" s="2"/>
      <c r="OPH74" s="2"/>
      <c r="OPI74" s="2"/>
      <c r="OPJ74" s="2"/>
      <c r="OPK74" s="2"/>
      <c r="OPL74" s="2"/>
      <c r="OPM74" s="2"/>
      <c r="OPN74" s="2"/>
      <c r="OPO74" s="2"/>
      <c r="OPP74" s="2"/>
      <c r="OPQ74" s="2"/>
      <c r="OPR74" s="2"/>
      <c r="OPS74" s="2"/>
      <c r="OPT74" s="2"/>
      <c r="OPU74" s="2"/>
      <c r="OPV74" s="2"/>
      <c r="OPW74" s="2"/>
      <c r="OPX74" s="2"/>
      <c r="OPY74" s="2"/>
      <c r="OPZ74" s="2"/>
      <c r="OQA74" s="2"/>
      <c r="OQB74" s="2"/>
      <c r="OQC74" s="2"/>
      <c r="OQD74" s="2"/>
      <c r="OQE74" s="2"/>
      <c r="OQF74" s="2"/>
      <c r="OQG74" s="2"/>
      <c r="OQH74" s="2"/>
      <c r="OQI74" s="2"/>
      <c r="OQJ74" s="2"/>
      <c r="OQK74" s="2"/>
      <c r="OQL74" s="2"/>
      <c r="OQM74" s="2"/>
      <c r="OQN74" s="2"/>
      <c r="OQO74" s="2"/>
      <c r="OQP74" s="2"/>
      <c r="OQQ74" s="2"/>
      <c r="OQR74" s="2"/>
      <c r="OQS74" s="2"/>
      <c r="OQT74" s="2"/>
      <c r="OQU74" s="2"/>
      <c r="OQV74" s="2"/>
      <c r="OQW74" s="2"/>
      <c r="OQX74" s="2"/>
      <c r="OQY74" s="2"/>
      <c r="OQZ74" s="2"/>
      <c r="ORA74" s="2"/>
      <c r="ORB74" s="2"/>
      <c r="ORC74" s="2"/>
      <c r="ORD74" s="2"/>
      <c r="ORE74" s="2"/>
      <c r="ORF74" s="2"/>
      <c r="ORG74" s="2"/>
      <c r="ORH74" s="2"/>
      <c r="ORI74" s="2"/>
      <c r="ORJ74" s="2"/>
      <c r="ORK74" s="2"/>
      <c r="ORL74" s="2"/>
      <c r="ORM74" s="2"/>
      <c r="ORN74" s="2"/>
      <c r="ORO74" s="2"/>
      <c r="ORP74" s="2"/>
      <c r="ORQ74" s="2"/>
      <c r="ORR74" s="2"/>
      <c r="ORS74" s="2"/>
      <c r="ORT74" s="2"/>
      <c r="ORU74" s="2"/>
      <c r="ORV74" s="2"/>
      <c r="ORW74" s="2"/>
      <c r="ORX74" s="2"/>
      <c r="ORY74" s="2"/>
      <c r="ORZ74" s="2"/>
      <c r="OSA74" s="2"/>
      <c r="OSB74" s="2"/>
      <c r="OSC74" s="2"/>
      <c r="OSD74" s="2"/>
      <c r="OSE74" s="2"/>
      <c r="OSF74" s="2"/>
      <c r="OSG74" s="2"/>
      <c r="OSH74" s="2"/>
      <c r="OSI74" s="2"/>
      <c r="OSJ74" s="2"/>
      <c r="OSK74" s="2"/>
      <c r="OSL74" s="2"/>
      <c r="OSM74" s="2"/>
      <c r="OSN74" s="2"/>
      <c r="OSO74" s="2"/>
      <c r="OSP74" s="2"/>
      <c r="OSQ74" s="2"/>
      <c r="OSR74" s="2"/>
      <c r="OSS74" s="2"/>
      <c r="OST74" s="2"/>
      <c r="OSU74" s="2"/>
      <c r="OSV74" s="2"/>
      <c r="OSW74" s="2"/>
      <c r="OSX74" s="2"/>
      <c r="OSY74" s="2"/>
      <c r="OSZ74" s="2"/>
      <c r="OTA74" s="2"/>
      <c r="OTB74" s="2"/>
      <c r="OTC74" s="2"/>
      <c r="OTD74" s="2"/>
      <c r="OTE74" s="2"/>
      <c r="OTF74" s="2"/>
      <c r="OTG74" s="2"/>
      <c r="OTH74" s="2"/>
      <c r="OTI74" s="2"/>
      <c r="OTJ74" s="2"/>
      <c r="OTK74" s="2"/>
      <c r="OTL74" s="2"/>
      <c r="OTM74" s="2"/>
      <c r="OTN74" s="2"/>
      <c r="OTO74" s="2"/>
      <c r="OTP74" s="2"/>
      <c r="OTQ74" s="2"/>
      <c r="OTR74" s="2"/>
      <c r="OTS74" s="2"/>
      <c r="OTT74" s="2"/>
      <c r="OTU74" s="2"/>
      <c r="OTV74" s="2"/>
      <c r="OTW74" s="2"/>
      <c r="OTX74" s="2"/>
      <c r="OTY74" s="2"/>
      <c r="OTZ74" s="2"/>
      <c r="OUA74" s="2"/>
      <c r="OUB74" s="2"/>
      <c r="OUC74" s="2"/>
      <c r="OUD74" s="2"/>
      <c r="OUE74" s="2"/>
      <c r="OUF74" s="2"/>
      <c r="OUG74" s="2"/>
      <c r="OUH74" s="2"/>
      <c r="OUI74" s="2"/>
      <c r="OUJ74" s="2"/>
      <c r="OUK74" s="2"/>
      <c r="OUL74" s="2"/>
      <c r="OUM74" s="2"/>
      <c r="OUN74" s="2"/>
      <c r="OUO74" s="2"/>
      <c r="OUP74" s="2"/>
      <c r="OUQ74" s="2"/>
      <c r="OUR74" s="2"/>
      <c r="OUS74" s="2"/>
      <c r="OUT74" s="2"/>
      <c r="OUU74" s="2"/>
      <c r="OUV74" s="2"/>
      <c r="OUW74" s="2"/>
      <c r="OUX74" s="2"/>
      <c r="OUY74" s="2"/>
      <c r="OUZ74" s="2"/>
      <c r="OVA74" s="2"/>
      <c r="OVB74" s="2"/>
      <c r="OVC74" s="2"/>
      <c r="OVD74" s="2"/>
      <c r="OVE74" s="2"/>
      <c r="OVF74" s="2"/>
      <c r="OVG74" s="2"/>
      <c r="OVH74" s="2"/>
      <c r="OVI74" s="2"/>
      <c r="OVJ74" s="2"/>
      <c r="OVK74" s="2"/>
      <c r="OVL74" s="2"/>
      <c r="OVM74" s="2"/>
      <c r="OVN74" s="2"/>
      <c r="OVO74" s="2"/>
      <c r="OVP74" s="2"/>
      <c r="OVQ74" s="2"/>
      <c r="OVR74" s="2"/>
      <c r="OVS74" s="2"/>
      <c r="OVT74" s="2"/>
      <c r="OVU74" s="2"/>
      <c r="OVV74" s="2"/>
      <c r="OVW74" s="2"/>
      <c r="OVX74" s="2"/>
      <c r="OVY74" s="2"/>
      <c r="OVZ74" s="2"/>
      <c r="OWA74" s="2"/>
      <c r="OWB74" s="2"/>
      <c r="OWC74" s="2"/>
      <c r="OWD74" s="2"/>
      <c r="OWE74" s="2"/>
      <c r="OWF74" s="2"/>
      <c r="OWG74" s="2"/>
      <c r="OWH74" s="2"/>
      <c r="OWI74" s="2"/>
      <c r="OWJ74" s="2"/>
      <c r="OWK74" s="2"/>
      <c r="OWL74" s="2"/>
      <c r="OWM74" s="2"/>
      <c r="OWN74" s="2"/>
      <c r="OWO74" s="2"/>
      <c r="OWP74" s="2"/>
      <c r="OWQ74" s="2"/>
      <c r="OWR74" s="2"/>
      <c r="OWS74" s="2"/>
      <c r="OWT74" s="2"/>
      <c r="OWU74" s="2"/>
      <c r="OWV74" s="2"/>
      <c r="OWW74" s="2"/>
      <c r="OWX74" s="2"/>
      <c r="OWY74" s="2"/>
      <c r="OWZ74" s="2"/>
      <c r="OXA74" s="2"/>
      <c r="OXB74" s="2"/>
      <c r="OXC74" s="2"/>
      <c r="OXD74" s="2"/>
      <c r="OXE74" s="2"/>
      <c r="OXF74" s="2"/>
      <c r="OXG74" s="2"/>
      <c r="OXH74" s="2"/>
      <c r="OXI74" s="2"/>
      <c r="OXJ74" s="2"/>
      <c r="OXK74" s="2"/>
      <c r="OXL74" s="2"/>
      <c r="OXM74" s="2"/>
      <c r="OXN74" s="2"/>
      <c r="OXO74" s="2"/>
      <c r="OXP74" s="2"/>
      <c r="OXQ74" s="2"/>
      <c r="OXR74" s="2"/>
      <c r="OXS74" s="2"/>
      <c r="OXT74" s="2"/>
      <c r="OXU74" s="2"/>
      <c r="OXV74" s="2"/>
      <c r="OXW74" s="2"/>
      <c r="OXX74" s="2"/>
      <c r="OXY74" s="2"/>
      <c r="OXZ74" s="2"/>
      <c r="OYA74" s="2"/>
      <c r="OYB74" s="2"/>
      <c r="OYC74" s="2"/>
      <c r="OYD74" s="2"/>
      <c r="OYE74" s="2"/>
      <c r="OYF74" s="2"/>
      <c r="OYG74" s="2"/>
      <c r="OYH74" s="2"/>
      <c r="OYI74" s="2"/>
      <c r="OYJ74" s="2"/>
      <c r="OYK74" s="2"/>
      <c r="OYL74" s="2"/>
      <c r="OYM74" s="2"/>
      <c r="OYN74" s="2"/>
      <c r="OYO74" s="2"/>
      <c r="OYP74" s="2"/>
      <c r="OYQ74" s="2"/>
      <c r="OYR74" s="2"/>
      <c r="OYS74" s="2"/>
      <c r="OYT74" s="2"/>
      <c r="OYU74" s="2"/>
      <c r="OYV74" s="2"/>
      <c r="OYW74" s="2"/>
      <c r="OYX74" s="2"/>
      <c r="OYY74" s="2"/>
      <c r="OYZ74" s="2"/>
      <c r="OZA74" s="2"/>
      <c r="OZB74" s="2"/>
      <c r="OZC74" s="2"/>
      <c r="OZD74" s="2"/>
      <c r="OZE74" s="2"/>
      <c r="OZF74" s="2"/>
      <c r="OZG74" s="2"/>
      <c r="OZH74" s="2"/>
      <c r="OZI74" s="2"/>
      <c r="OZJ74" s="2"/>
      <c r="OZK74" s="2"/>
      <c r="OZL74" s="2"/>
      <c r="OZM74" s="2"/>
      <c r="OZN74" s="2"/>
      <c r="OZO74" s="2"/>
      <c r="OZP74" s="2"/>
      <c r="OZQ74" s="2"/>
      <c r="OZR74" s="2"/>
      <c r="OZS74" s="2"/>
      <c r="OZT74" s="2"/>
      <c r="OZU74" s="2"/>
      <c r="OZV74" s="2"/>
      <c r="OZW74" s="2"/>
      <c r="OZX74" s="2"/>
      <c r="OZY74" s="2"/>
      <c r="OZZ74" s="2"/>
      <c r="PAA74" s="2"/>
      <c r="PAB74" s="2"/>
      <c r="PAC74" s="2"/>
      <c r="PAD74" s="2"/>
      <c r="PAE74" s="2"/>
      <c r="PAF74" s="2"/>
      <c r="PAG74" s="2"/>
      <c r="PAH74" s="2"/>
      <c r="PAI74" s="2"/>
      <c r="PAJ74" s="2"/>
      <c r="PAK74" s="2"/>
      <c r="PAL74" s="2"/>
      <c r="PAM74" s="2"/>
      <c r="PAN74" s="2"/>
      <c r="PAO74" s="2"/>
      <c r="PAP74" s="2"/>
      <c r="PAQ74" s="2"/>
      <c r="PAR74" s="2"/>
      <c r="PAS74" s="2"/>
      <c r="PAT74" s="2"/>
      <c r="PAU74" s="2"/>
      <c r="PAV74" s="2"/>
      <c r="PAW74" s="2"/>
      <c r="PAX74" s="2"/>
      <c r="PAY74" s="2"/>
      <c r="PAZ74" s="2"/>
      <c r="PBA74" s="2"/>
      <c r="PBB74" s="2"/>
      <c r="PBC74" s="2"/>
      <c r="PBD74" s="2"/>
      <c r="PBE74" s="2"/>
      <c r="PBF74" s="2"/>
      <c r="PBG74" s="2"/>
      <c r="PBH74" s="2"/>
      <c r="PBI74" s="2"/>
      <c r="PBJ74" s="2"/>
      <c r="PBK74" s="2"/>
      <c r="PBL74" s="2"/>
      <c r="PBM74" s="2"/>
      <c r="PBN74" s="2"/>
      <c r="PBO74" s="2"/>
      <c r="PBP74" s="2"/>
      <c r="PBQ74" s="2"/>
      <c r="PBR74" s="2"/>
      <c r="PBS74" s="2"/>
      <c r="PBT74" s="2"/>
      <c r="PBU74" s="2"/>
      <c r="PBV74" s="2"/>
      <c r="PBW74" s="2"/>
      <c r="PBX74" s="2"/>
      <c r="PBY74" s="2"/>
      <c r="PBZ74" s="2"/>
      <c r="PCA74" s="2"/>
      <c r="PCB74" s="2"/>
      <c r="PCC74" s="2"/>
      <c r="PCD74" s="2"/>
      <c r="PCE74" s="2"/>
      <c r="PCF74" s="2"/>
      <c r="PCG74" s="2"/>
      <c r="PCH74" s="2"/>
      <c r="PCI74" s="2"/>
      <c r="PCJ74" s="2"/>
      <c r="PCK74" s="2"/>
      <c r="PCL74" s="2"/>
      <c r="PCM74" s="2"/>
      <c r="PCN74" s="2"/>
      <c r="PCO74" s="2"/>
      <c r="PCP74" s="2"/>
      <c r="PCQ74" s="2"/>
      <c r="PCR74" s="2"/>
      <c r="PCS74" s="2"/>
      <c r="PCT74" s="2"/>
      <c r="PCU74" s="2"/>
      <c r="PCV74" s="2"/>
      <c r="PCW74" s="2"/>
      <c r="PCX74" s="2"/>
      <c r="PCY74" s="2"/>
      <c r="PCZ74" s="2"/>
      <c r="PDA74" s="2"/>
      <c r="PDB74" s="2"/>
      <c r="PDC74" s="2"/>
      <c r="PDD74" s="2"/>
      <c r="PDE74" s="2"/>
      <c r="PDF74" s="2"/>
      <c r="PDG74" s="2"/>
      <c r="PDH74" s="2"/>
      <c r="PDI74" s="2"/>
      <c r="PDJ74" s="2"/>
      <c r="PDK74" s="2"/>
      <c r="PDL74" s="2"/>
      <c r="PDM74" s="2"/>
      <c r="PDN74" s="2"/>
      <c r="PDO74" s="2"/>
      <c r="PDP74" s="2"/>
      <c r="PDQ74" s="2"/>
      <c r="PDR74" s="2"/>
      <c r="PDS74" s="2"/>
      <c r="PDT74" s="2"/>
      <c r="PDU74" s="2"/>
      <c r="PDV74" s="2"/>
      <c r="PDW74" s="2"/>
      <c r="PDX74" s="2"/>
      <c r="PDY74" s="2"/>
      <c r="PDZ74" s="2"/>
      <c r="PEA74" s="2"/>
      <c r="PEB74" s="2"/>
      <c r="PEC74" s="2"/>
      <c r="PED74" s="2"/>
      <c r="PEE74" s="2"/>
      <c r="PEF74" s="2"/>
      <c r="PEG74" s="2"/>
      <c r="PEH74" s="2"/>
      <c r="PEI74" s="2"/>
      <c r="PEJ74" s="2"/>
      <c r="PEK74" s="2"/>
      <c r="PEL74" s="2"/>
      <c r="PEM74" s="2"/>
      <c r="PEN74" s="2"/>
      <c r="PEO74" s="2"/>
      <c r="PEP74" s="2"/>
      <c r="PEQ74" s="2"/>
      <c r="PER74" s="2"/>
      <c r="PES74" s="2"/>
      <c r="PET74" s="2"/>
      <c r="PEU74" s="2"/>
      <c r="PEV74" s="2"/>
      <c r="PEW74" s="2"/>
      <c r="PEX74" s="2"/>
      <c r="PEY74" s="2"/>
      <c r="PEZ74" s="2"/>
      <c r="PFA74" s="2"/>
      <c r="PFB74" s="2"/>
      <c r="PFC74" s="2"/>
      <c r="PFD74" s="2"/>
      <c r="PFE74" s="2"/>
      <c r="PFF74" s="2"/>
      <c r="PFG74" s="2"/>
      <c r="PFH74" s="2"/>
      <c r="PFI74" s="2"/>
      <c r="PFJ74" s="2"/>
      <c r="PFK74" s="2"/>
      <c r="PFL74" s="2"/>
      <c r="PFM74" s="2"/>
      <c r="PFN74" s="2"/>
      <c r="PFO74" s="2"/>
      <c r="PFP74" s="2"/>
      <c r="PFQ74" s="2"/>
      <c r="PFR74" s="2"/>
      <c r="PFS74" s="2"/>
      <c r="PFT74" s="2"/>
      <c r="PFU74" s="2"/>
      <c r="PFV74" s="2"/>
      <c r="PFW74" s="2"/>
      <c r="PFX74" s="2"/>
      <c r="PFY74" s="2"/>
      <c r="PFZ74" s="2"/>
      <c r="PGA74" s="2"/>
      <c r="PGB74" s="2"/>
      <c r="PGC74" s="2"/>
      <c r="PGD74" s="2"/>
      <c r="PGE74" s="2"/>
      <c r="PGF74" s="2"/>
      <c r="PGG74" s="2"/>
      <c r="PGH74" s="2"/>
      <c r="PGI74" s="2"/>
      <c r="PGJ74" s="2"/>
      <c r="PGK74" s="2"/>
      <c r="PGL74" s="2"/>
      <c r="PGM74" s="2"/>
      <c r="PGN74" s="2"/>
      <c r="PGO74" s="2"/>
      <c r="PGP74" s="2"/>
      <c r="PGQ74" s="2"/>
      <c r="PGR74" s="2"/>
      <c r="PGS74" s="2"/>
      <c r="PGT74" s="2"/>
      <c r="PGU74" s="2"/>
      <c r="PGV74" s="2"/>
      <c r="PGW74" s="2"/>
      <c r="PGX74" s="2"/>
      <c r="PGY74" s="2"/>
      <c r="PGZ74" s="2"/>
      <c r="PHA74" s="2"/>
      <c r="PHB74" s="2"/>
      <c r="PHC74" s="2"/>
      <c r="PHD74" s="2"/>
      <c r="PHE74" s="2"/>
      <c r="PHF74" s="2"/>
      <c r="PHG74" s="2"/>
      <c r="PHH74" s="2"/>
      <c r="PHI74" s="2"/>
      <c r="PHJ74" s="2"/>
      <c r="PHK74" s="2"/>
      <c r="PHL74" s="2"/>
      <c r="PHM74" s="2"/>
      <c r="PHN74" s="2"/>
      <c r="PHO74" s="2"/>
      <c r="PHP74" s="2"/>
      <c r="PHQ74" s="2"/>
      <c r="PHR74" s="2"/>
      <c r="PHS74" s="2"/>
      <c r="PHT74" s="2"/>
      <c r="PHU74" s="2"/>
      <c r="PHV74" s="2"/>
      <c r="PHW74" s="2"/>
      <c r="PHX74" s="2"/>
      <c r="PHY74" s="2"/>
      <c r="PHZ74" s="2"/>
      <c r="PIA74" s="2"/>
      <c r="PIB74" s="2"/>
      <c r="PIC74" s="2"/>
      <c r="PID74" s="2"/>
      <c r="PIE74" s="2"/>
      <c r="PIF74" s="2"/>
      <c r="PIG74" s="2"/>
      <c r="PIH74" s="2"/>
      <c r="PII74" s="2"/>
      <c r="PIJ74" s="2"/>
      <c r="PIK74" s="2"/>
      <c r="PIL74" s="2"/>
      <c r="PIM74" s="2"/>
      <c r="PIN74" s="2"/>
      <c r="PIO74" s="2"/>
      <c r="PIP74" s="2"/>
      <c r="PIQ74" s="2"/>
      <c r="PIR74" s="2"/>
      <c r="PIS74" s="2"/>
      <c r="PIT74" s="2"/>
      <c r="PIU74" s="2"/>
      <c r="PIV74" s="2"/>
      <c r="PIW74" s="2"/>
      <c r="PIX74" s="2"/>
      <c r="PIY74" s="2"/>
      <c r="PIZ74" s="2"/>
      <c r="PJA74" s="2"/>
      <c r="PJB74" s="2"/>
      <c r="PJC74" s="2"/>
      <c r="PJD74" s="2"/>
      <c r="PJE74" s="2"/>
      <c r="PJF74" s="2"/>
      <c r="PJG74" s="2"/>
      <c r="PJH74" s="2"/>
      <c r="PJI74" s="2"/>
      <c r="PJJ74" s="2"/>
      <c r="PJK74" s="2"/>
      <c r="PJL74" s="2"/>
      <c r="PJM74" s="2"/>
      <c r="PJN74" s="2"/>
      <c r="PJO74" s="2"/>
      <c r="PJP74" s="2"/>
      <c r="PJQ74" s="2"/>
      <c r="PJR74" s="2"/>
      <c r="PJS74" s="2"/>
      <c r="PJT74" s="2"/>
      <c r="PJU74" s="2"/>
      <c r="PJV74" s="2"/>
      <c r="PJW74" s="2"/>
      <c r="PJX74" s="2"/>
      <c r="PJY74" s="2"/>
      <c r="PJZ74" s="2"/>
      <c r="PKA74" s="2"/>
      <c r="PKB74" s="2"/>
      <c r="PKC74" s="2"/>
      <c r="PKD74" s="2"/>
      <c r="PKE74" s="2"/>
      <c r="PKF74" s="2"/>
      <c r="PKG74" s="2"/>
      <c r="PKH74" s="2"/>
      <c r="PKI74" s="2"/>
      <c r="PKJ74" s="2"/>
      <c r="PKK74" s="2"/>
      <c r="PKL74" s="2"/>
      <c r="PKM74" s="2"/>
      <c r="PKN74" s="2"/>
      <c r="PKO74" s="2"/>
      <c r="PKP74" s="2"/>
      <c r="PKQ74" s="2"/>
      <c r="PKR74" s="2"/>
      <c r="PKS74" s="2"/>
      <c r="PKT74" s="2"/>
      <c r="PKU74" s="2"/>
      <c r="PKV74" s="2"/>
      <c r="PKW74" s="2"/>
      <c r="PKX74" s="2"/>
      <c r="PKY74" s="2"/>
      <c r="PKZ74" s="2"/>
      <c r="PLA74" s="2"/>
      <c r="PLB74" s="2"/>
      <c r="PLC74" s="2"/>
      <c r="PLD74" s="2"/>
      <c r="PLE74" s="2"/>
      <c r="PLF74" s="2"/>
      <c r="PLG74" s="2"/>
      <c r="PLH74" s="2"/>
      <c r="PLI74" s="2"/>
      <c r="PLJ74" s="2"/>
      <c r="PLK74" s="2"/>
      <c r="PLL74" s="2"/>
      <c r="PLM74" s="2"/>
      <c r="PLN74" s="2"/>
      <c r="PLO74" s="2"/>
      <c r="PLP74" s="2"/>
      <c r="PLQ74" s="2"/>
      <c r="PLR74" s="2"/>
      <c r="PLS74" s="2"/>
      <c r="PLT74" s="2"/>
      <c r="PLU74" s="2"/>
      <c r="PLV74" s="2"/>
      <c r="PLW74" s="2"/>
      <c r="PLX74" s="2"/>
      <c r="PLY74" s="2"/>
      <c r="PLZ74" s="2"/>
      <c r="PMA74" s="2"/>
      <c r="PMB74" s="2"/>
      <c r="PMC74" s="2"/>
      <c r="PMD74" s="2"/>
      <c r="PME74" s="2"/>
      <c r="PMF74" s="2"/>
      <c r="PMG74" s="2"/>
      <c r="PMH74" s="2"/>
      <c r="PMI74" s="2"/>
      <c r="PMJ74" s="2"/>
      <c r="PMK74" s="2"/>
      <c r="PML74" s="2"/>
      <c r="PMM74" s="2"/>
      <c r="PMN74" s="2"/>
      <c r="PMO74" s="2"/>
      <c r="PMP74" s="2"/>
      <c r="PMQ74" s="2"/>
      <c r="PMR74" s="2"/>
      <c r="PMS74" s="2"/>
      <c r="PMT74" s="2"/>
      <c r="PMU74" s="2"/>
      <c r="PMV74" s="2"/>
      <c r="PMW74" s="2"/>
      <c r="PMX74" s="2"/>
      <c r="PMY74" s="2"/>
      <c r="PMZ74" s="2"/>
      <c r="PNA74" s="2"/>
      <c r="PNB74" s="2"/>
      <c r="PNC74" s="2"/>
      <c r="PND74" s="2"/>
      <c r="PNE74" s="2"/>
      <c r="PNF74" s="2"/>
      <c r="PNG74" s="2"/>
      <c r="PNH74" s="2"/>
      <c r="PNI74" s="2"/>
      <c r="PNJ74" s="2"/>
      <c r="PNK74" s="2"/>
      <c r="PNL74" s="2"/>
      <c r="PNM74" s="2"/>
      <c r="PNN74" s="2"/>
      <c r="PNO74" s="2"/>
      <c r="PNP74" s="2"/>
      <c r="PNQ74" s="2"/>
      <c r="PNR74" s="2"/>
      <c r="PNS74" s="2"/>
      <c r="PNT74" s="2"/>
      <c r="PNU74" s="2"/>
      <c r="PNV74" s="2"/>
      <c r="PNW74" s="2"/>
      <c r="PNX74" s="2"/>
      <c r="PNY74" s="2"/>
      <c r="PNZ74" s="2"/>
      <c r="POA74" s="2"/>
      <c r="POB74" s="2"/>
      <c r="POC74" s="2"/>
      <c r="POD74" s="2"/>
      <c r="POE74" s="2"/>
      <c r="POF74" s="2"/>
      <c r="POG74" s="2"/>
      <c r="POH74" s="2"/>
      <c r="POI74" s="2"/>
      <c r="POJ74" s="2"/>
      <c r="POK74" s="2"/>
      <c r="POL74" s="2"/>
      <c r="POM74" s="2"/>
      <c r="PON74" s="2"/>
      <c r="POO74" s="2"/>
      <c r="POP74" s="2"/>
      <c r="POQ74" s="2"/>
      <c r="POR74" s="2"/>
      <c r="POS74" s="2"/>
      <c r="POT74" s="2"/>
      <c r="POU74" s="2"/>
      <c r="POV74" s="2"/>
      <c r="POW74" s="2"/>
      <c r="POX74" s="2"/>
      <c r="POY74" s="2"/>
      <c r="POZ74" s="2"/>
      <c r="PPA74" s="2"/>
      <c r="PPB74" s="2"/>
      <c r="PPC74" s="2"/>
      <c r="PPD74" s="2"/>
      <c r="PPE74" s="2"/>
      <c r="PPF74" s="2"/>
      <c r="PPG74" s="2"/>
      <c r="PPH74" s="2"/>
      <c r="PPI74" s="2"/>
      <c r="PPJ74" s="2"/>
      <c r="PPK74" s="2"/>
      <c r="PPL74" s="2"/>
      <c r="PPM74" s="2"/>
      <c r="PPN74" s="2"/>
      <c r="PPO74" s="2"/>
      <c r="PPP74" s="2"/>
      <c r="PPQ74" s="2"/>
      <c r="PPR74" s="2"/>
      <c r="PPS74" s="2"/>
      <c r="PPT74" s="2"/>
      <c r="PPU74" s="2"/>
      <c r="PPV74" s="2"/>
      <c r="PPW74" s="2"/>
      <c r="PPX74" s="2"/>
      <c r="PPY74" s="2"/>
      <c r="PPZ74" s="2"/>
      <c r="PQA74" s="2"/>
      <c r="PQB74" s="2"/>
      <c r="PQC74" s="2"/>
      <c r="PQD74" s="2"/>
      <c r="PQE74" s="2"/>
      <c r="PQF74" s="2"/>
      <c r="PQG74" s="2"/>
      <c r="PQH74" s="2"/>
      <c r="PQI74" s="2"/>
      <c r="PQJ74" s="2"/>
      <c r="PQK74" s="2"/>
      <c r="PQL74" s="2"/>
      <c r="PQM74" s="2"/>
      <c r="PQN74" s="2"/>
      <c r="PQO74" s="2"/>
      <c r="PQP74" s="2"/>
      <c r="PQQ74" s="2"/>
      <c r="PQR74" s="2"/>
      <c r="PQS74" s="2"/>
      <c r="PQT74" s="2"/>
      <c r="PQU74" s="2"/>
      <c r="PQV74" s="2"/>
      <c r="PQW74" s="2"/>
      <c r="PQX74" s="2"/>
      <c r="PQY74" s="2"/>
      <c r="PQZ74" s="2"/>
      <c r="PRA74" s="2"/>
      <c r="PRB74" s="2"/>
      <c r="PRC74" s="2"/>
      <c r="PRD74" s="2"/>
      <c r="PRE74" s="2"/>
      <c r="PRF74" s="2"/>
      <c r="PRG74" s="2"/>
      <c r="PRH74" s="2"/>
      <c r="PRI74" s="2"/>
      <c r="PRJ74" s="2"/>
      <c r="PRK74" s="2"/>
      <c r="PRL74" s="2"/>
      <c r="PRM74" s="2"/>
      <c r="PRN74" s="2"/>
      <c r="PRO74" s="2"/>
      <c r="PRP74" s="2"/>
      <c r="PRQ74" s="2"/>
      <c r="PRR74" s="2"/>
      <c r="PRS74" s="2"/>
      <c r="PRT74" s="2"/>
      <c r="PRU74" s="2"/>
      <c r="PRV74" s="2"/>
      <c r="PRW74" s="2"/>
      <c r="PRX74" s="2"/>
      <c r="PRY74" s="2"/>
      <c r="PRZ74" s="2"/>
      <c r="PSA74" s="2"/>
      <c r="PSB74" s="2"/>
      <c r="PSC74" s="2"/>
      <c r="PSD74" s="2"/>
      <c r="PSE74" s="2"/>
      <c r="PSF74" s="2"/>
      <c r="PSG74" s="2"/>
      <c r="PSH74" s="2"/>
      <c r="PSI74" s="2"/>
      <c r="PSJ74" s="2"/>
      <c r="PSK74" s="2"/>
      <c r="PSL74" s="2"/>
      <c r="PSM74" s="2"/>
      <c r="PSN74" s="2"/>
      <c r="PSO74" s="2"/>
      <c r="PSP74" s="2"/>
      <c r="PSQ74" s="2"/>
      <c r="PSR74" s="2"/>
      <c r="PSS74" s="2"/>
      <c r="PST74" s="2"/>
      <c r="PSU74" s="2"/>
      <c r="PSV74" s="2"/>
      <c r="PSW74" s="2"/>
      <c r="PSX74" s="2"/>
      <c r="PSY74" s="2"/>
      <c r="PSZ74" s="2"/>
      <c r="PTA74" s="2"/>
      <c r="PTB74" s="2"/>
      <c r="PTC74" s="2"/>
      <c r="PTD74" s="2"/>
      <c r="PTE74" s="2"/>
      <c r="PTF74" s="2"/>
      <c r="PTG74" s="2"/>
      <c r="PTH74" s="2"/>
      <c r="PTI74" s="2"/>
      <c r="PTJ74" s="2"/>
      <c r="PTK74" s="2"/>
      <c r="PTL74" s="2"/>
      <c r="PTM74" s="2"/>
      <c r="PTN74" s="2"/>
      <c r="PTO74" s="2"/>
      <c r="PTP74" s="2"/>
      <c r="PTQ74" s="2"/>
      <c r="PTR74" s="2"/>
      <c r="PTS74" s="2"/>
      <c r="PTT74" s="2"/>
      <c r="PTU74" s="2"/>
      <c r="PTV74" s="2"/>
      <c r="PTW74" s="2"/>
      <c r="PTX74" s="2"/>
      <c r="PTY74" s="2"/>
      <c r="PTZ74" s="2"/>
      <c r="PUA74" s="2"/>
      <c r="PUB74" s="2"/>
      <c r="PUC74" s="2"/>
      <c r="PUD74" s="2"/>
      <c r="PUE74" s="2"/>
      <c r="PUF74" s="2"/>
      <c r="PUG74" s="2"/>
      <c r="PUH74" s="2"/>
      <c r="PUI74" s="2"/>
      <c r="PUJ74" s="2"/>
      <c r="PUK74" s="2"/>
      <c r="PUL74" s="2"/>
      <c r="PUM74" s="2"/>
      <c r="PUN74" s="2"/>
      <c r="PUO74" s="2"/>
      <c r="PUP74" s="2"/>
      <c r="PUQ74" s="2"/>
      <c r="PUR74" s="2"/>
      <c r="PUS74" s="2"/>
      <c r="PUT74" s="2"/>
      <c r="PUU74" s="2"/>
      <c r="PUV74" s="2"/>
      <c r="PUW74" s="2"/>
      <c r="PUX74" s="2"/>
      <c r="PUY74" s="2"/>
      <c r="PUZ74" s="2"/>
      <c r="PVA74" s="2"/>
      <c r="PVB74" s="2"/>
      <c r="PVC74" s="2"/>
      <c r="PVD74" s="2"/>
      <c r="PVE74" s="2"/>
      <c r="PVF74" s="2"/>
      <c r="PVG74" s="2"/>
      <c r="PVH74" s="2"/>
      <c r="PVI74" s="2"/>
      <c r="PVJ74" s="2"/>
      <c r="PVK74" s="2"/>
      <c r="PVL74" s="2"/>
      <c r="PVM74" s="2"/>
      <c r="PVN74" s="2"/>
      <c r="PVO74" s="2"/>
      <c r="PVP74" s="2"/>
      <c r="PVQ74" s="2"/>
      <c r="PVR74" s="2"/>
      <c r="PVS74" s="2"/>
      <c r="PVT74" s="2"/>
      <c r="PVU74" s="2"/>
      <c r="PVV74" s="2"/>
      <c r="PVW74" s="2"/>
      <c r="PVX74" s="2"/>
      <c r="PVY74" s="2"/>
      <c r="PVZ74" s="2"/>
      <c r="PWA74" s="2"/>
      <c r="PWB74" s="2"/>
      <c r="PWC74" s="2"/>
      <c r="PWD74" s="2"/>
      <c r="PWE74" s="2"/>
      <c r="PWF74" s="2"/>
      <c r="PWG74" s="2"/>
      <c r="PWH74" s="2"/>
      <c r="PWI74" s="2"/>
      <c r="PWJ74" s="2"/>
      <c r="PWK74" s="2"/>
      <c r="PWL74" s="2"/>
      <c r="PWM74" s="2"/>
      <c r="PWN74" s="2"/>
      <c r="PWO74" s="2"/>
      <c r="PWP74" s="2"/>
      <c r="PWQ74" s="2"/>
      <c r="PWR74" s="2"/>
      <c r="PWS74" s="2"/>
      <c r="PWT74" s="2"/>
      <c r="PWU74" s="2"/>
      <c r="PWV74" s="2"/>
      <c r="PWW74" s="2"/>
      <c r="PWX74" s="2"/>
      <c r="PWY74" s="2"/>
      <c r="PWZ74" s="2"/>
      <c r="PXA74" s="2"/>
      <c r="PXB74" s="2"/>
      <c r="PXC74" s="2"/>
      <c r="PXD74" s="2"/>
      <c r="PXE74" s="2"/>
      <c r="PXF74" s="2"/>
      <c r="PXG74" s="2"/>
      <c r="PXH74" s="2"/>
      <c r="PXI74" s="2"/>
      <c r="PXJ74" s="2"/>
      <c r="PXK74" s="2"/>
      <c r="PXL74" s="2"/>
      <c r="PXM74" s="2"/>
      <c r="PXN74" s="2"/>
      <c r="PXO74" s="2"/>
      <c r="PXP74" s="2"/>
      <c r="PXQ74" s="2"/>
      <c r="PXR74" s="2"/>
      <c r="PXS74" s="2"/>
      <c r="PXT74" s="2"/>
      <c r="PXU74" s="2"/>
      <c r="PXV74" s="2"/>
      <c r="PXW74" s="2"/>
      <c r="PXX74" s="2"/>
      <c r="PXY74" s="2"/>
      <c r="PXZ74" s="2"/>
      <c r="PYA74" s="2"/>
      <c r="PYB74" s="2"/>
      <c r="PYC74" s="2"/>
      <c r="PYD74" s="2"/>
      <c r="PYE74" s="2"/>
      <c r="PYF74" s="2"/>
      <c r="PYG74" s="2"/>
      <c r="PYH74" s="2"/>
      <c r="PYI74" s="2"/>
      <c r="PYJ74" s="2"/>
      <c r="PYK74" s="2"/>
      <c r="PYL74" s="2"/>
      <c r="PYM74" s="2"/>
      <c r="PYN74" s="2"/>
      <c r="PYO74" s="2"/>
      <c r="PYP74" s="2"/>
      <c r="PYQ74" s="2"/>
      <c r="PYR74" s="2"/>
      <c r="PYS74" s="2"/>
      <c r="PYT74" s="2"/>
      <c r="PYU74" s="2"/>
      <c r="PYV74" s="2"/>
      <c r="PYW74" s="2"/>
      <c r="PYX74" s="2"/>
      <c r="PYY74" s="2"/>
      <c r="PYZ74" s="2"/>
      <c r="PZA74" s="2"/>
      <c r="PZB74" s="2"/>
      <c r="PZC74" s="2"/>
      <c r="PZD74" s="2"/>
      <c r="PZE74" s="2"/>
      <c r="PZF74" s="2"/>
      <c r="PZG74" s="2"/>
      <c r="PZH74" s="2"/>
      <c r="PZI74" s="2"/>
      <c r="PZJ74" s="2"/>
      <c r="PZK74" s="2"/>
      <c r="PZL74" s="2"/>
      <c r="PZM74" s="2"/>
      <c r="PZN74" s="2"/>
      <c r="PZO74" s="2"/>
      <c r="PZP74" s="2"/>
      <c r="PZQ74" s="2"/>
      <c r="PZR74" s="2"/>
      <c r="PZS74" s="2"/>
      <c r="PZT74" s="2"/>
      <c r="PZU74" s="2"/>
      <c r="PZV74" s="2"/>
      <c r="PZW74" s="2"/>
      <c r="PZX74" s="2"/>
      <c r="PZY74" s="2"/>
      <c r="PZZ74" s="2"/>
      <c r="QAA74" s="2"/>
      <c r="QAB74" s="2"/>
      <c r="QAC74" s="2"/>
      <c r="QAD74" s="2"/>
      <c r="QAE74" s="2"/>
      <c r="QAF74" s="2"/>
      <c r="QAG74" s="2"/>
      <c r="QAH74" s="2"/>
      <c r="QAI74" s="2"/>
      <c r="QAJ74" s="2"/>
      <c r="QAK74" s="2"/>
      <c r="QAL74" s="2"/>
      <c r="QAM74" s="2"/>
      <c r="QAN74" s="2"/>
      <c r="QAO74" s="2"/>
      <c r="QAP74" s="2"/>
      <c r="QAQ74" s="2"/>
      <c r="QAR74" s="2"/>
      <c r="QAS74" s="2"/>
      <c r="QAT74" s="2"/>
      <c r="QAU74" s="2"/>
      <c r="QAV74" s="2"/>
      <c r="QAW74" s="2"/>
      <c r="QAX74" s="2"/>
      <c r="QAY74" s="2"/>
      <c r="QAZ74" s="2"/>
      <c r="QBA74" s="2"/>
      <c r="QBB74" s="2"/>
      <c r="QBC74" s="2"/>
      <c r="QBD74" s="2"/>
      <c r="QBE74" s="2"/>
      <c r="QBF74" s="2"/>
      <c r="QBG74" s="2"/>
      <c r="QBH74" s="2"/>
      <c r="QBI74" s="2"/>
      <c r="QBJ74" s="2"/>
      <c r="QBK74" s="2"/>
      <c r="QBL74" s="2"/>
      <c r="QBM74" s="2"/>
      <c r="QBN74" s="2"/>
      <c r="QBO74" s="2"/>
      <c r="QBP74" s="2"/>
      <c r="QBQ74" s="2"/>
      <c r="QBR74" s="2"/>
      <c r="QBS74" s="2"/>
      <c r="QBT74" s="2"/>
      <c r="QBU74" s="2"/>
      <c r="QBV74" s="2"/>
      <c r="QBW74" s="2"/>
      <c r="QBX74" s="2"/>
      <c r="QBY74" s="2"/>
      <c r="QBZ74" s="2"/>
      <c r="QCA74" s="2"/>
      <c r="QCB74" s="2"/>
      <c r="QCC74" s="2"/>
      <c r="QCD74" s="2"/>
      <c r="QCE74" s="2"/>
      <c r="QCF74" s="2"/>
      <c r="QCG74" s="2"/>
      <c r="QCH74" s="2"/>
      <c r="QCI74" s="2"/>
      <c r="QCJ74" s="2"/>
      <c r="QCK74" s="2"/>
      <c r="QCL74" s="2"/>
      <c r="QCM74" s="2"/>
      <c r="QCN74" s="2"/>
      <c r="QCO74" s="2"/>
      <c r="QCP74" s="2"/>
      <c r="QCQ74" s="2"/>
      <c r="QCR74" s="2"/>
      <c r="QCS74" s="2"/>
      <c r="QCT74" s="2"/>
      <c r="QCU74" s="2"/>
      <c r="QCV74" s="2"/>
      <c r="QCW74" s="2"/>
      <c r="QCX74" s="2"/>
      <c r="QCY74" s="2"/>
      <c r="QCZ74" s="2"/>
      <c r="QDA74" s="2"/>
      <c r="QDB74" s="2"/>
      <c r="QDC74" s="2"/>
      <c r="QDD74" s="2"/>
      <c r="QDE74" s="2"/>
      <c r="QDF74" s="2"/>
      <c r="QDG74" s="2"/>
      <c r="QDH74" s="2"/>
      <c r="QDI74" s="2"/>
      <c r="QDJ74" s="2"/>
      <c r="QDK74" s="2"/>
      <c r="QDL74" s="2"/>
      <c r="QDM74" s="2"/>
      <c r="QDN74" s="2"/>
      <c r="QDO74" s="2"/>
      <c r="QDP74" s="2"/>
      <c r="QDQ74" s="2"/>
      <c r="QDR74" s="2"/>
      <c r="QDS74" s="2"/>
      <c r="QDT74" s="2"/>
      <c r="QDU74" s="2"/>
      <c r="QDV74" s="2"/>
      <c r="QDW74" s="2"/>
      <c r="QDX74" s="2"/>
      <c r="QDY74" s="2"/>
      <c r="QDZ74" s="2"/>
      <c r="QEA74" s="2"/>
      <c r="QEB74" s="2"/>
      <c r="QEC74" s="2"/>
      <c r="QED74" s="2"/>
      <c r="QEE74" s="2"/>
      <c r="QEF74" s="2"/>
      <c r="QEG74" s="2"/>
      <c r="QEH74" s="2"/>
      <c r="QEI74" s="2"/>
      <c r="QEJ74" s="2"/>
      <c r="QEK74" s="2"/>
      <c r="QEL74" s="2"/>
      <c r="QEM74" s="2"/>
      <c r="QEN74" s="2"/>
      <c r="QEO74" s="2"/>
      <c r="QEP74" s="2"/>
      <c r="QEQ74" s="2"/>
      <c r="QER74" s="2"/>
      <c r="QES74" s="2"/>
      <c r="QET74" s="2"/>
      <c r="QEU74" s="2"/>
      <c r="QEV74" s="2"/>
      <c r="QEW74" s="2"/>
      <c r="QEX74" s="2"/>
      <c r="QEY74" s="2"/>
      <c r="QEZ74" s="2"/>
      <c r="QFA74" s="2"/>
      <c r="QFB74" s="2"/>
      <c r="QFC74" s="2"/>
      <c r="QFD74" s="2"/>
      <c r="QFE74" s="2"/>
      <c r="QFF74" s="2"/>
      <c r="QFG74" s="2"/>
      <c r="QFH74" s="2"/>
      <c r="QFI74" s="2"/>
      <c r="QFJ74" s="2"/>
      <c r="QFK74" s="2"/>
      <c r="QFL74" s="2"/>
      <c r="QFM74" s="2"/>
      <c r="QFN74" s="2"/>
      <c r="QFO74" s="2"/>
      <c r="QFP74" s="2"/>
      <c r="QFQ74" s="2"/>
      <c r="QFR74" s="2"/>
      <c r="QFS74" s="2"/>
      <c r="QFT74" s="2"/>
      <c r="QFU74" s="2"/>
      <c r="QFV74" s="2"/>
      <c r="QFW74" s="2"/>
      <c r="QFX74" s="2"/>
      <c r="QFY74" s="2"/>
      <c r="QFZ74" s="2"/>
      <c r="QGA74" s="2"/>
      <c r="QGB74" s="2"/>
      <c r="QGC74" s="2"/>
      <c r="QGD74" s="2"/>
      <c r="QGE74" s="2"/>
      <c r="QGF74" s="2"/>
      <c r="QGG74" s="2"/>
      <c r="QGH74" s="2"/>
      <c r="QGI74" s="2"/>
      <c r="QGJ74" s="2"/>
      <c r="QGK74" s="2"/>
      <c r="QGL74" s="2"/>
      <c r="QGM74" s="2"/>
      <c r="QGN74" s="2"/>
      <c r="QGO74" s="2"/>
      <c r="QGP74" s="2"/>
      <c r="QGQ74" s="2"/>
      <c r="QGR74" s="2"/>
      <c r="QGS74" s="2"/>
      <c r="QGT74" s="2"/>
      <c r="QGU74" s="2"/>
      <c r="QGV74" s="2"/>
      <c r="QGW74" s="2"/>
      <c r="QGX74" s="2"/>
      <c r="QGY74" s="2"/>
      <c r="QGZ74" s="2"/>
      <c r="QHA74" s="2"/>
      <c r="QHB74" s="2"/>
      <c r="QHC74" s="2"/>
      <c r="QHD74" s="2"/>
      <c r="QHE74" s="2"/>
      <c r="QHF74" s="2"/>
      <c r="QHG74" s="2"/>
      <c r="QHH74" s="2"/>
      <c r="QHI74" s="2"/>
      <c r="QHJ74" s="2"/>
      <c r="QHK74" s="2"/>
      <c r="QHL74" s="2"/>
      <c r="QHM74" s="2"/>
      <c r="QHN74" s="2"/>
      <c r="QHO74" s="2"/>
      <c r="QHP74" s="2"/>
      <c r="QHQ74" s="2"/>
      <c r="QHR74" s="2"/>
      <c r="QHS74" s="2"/>
      <c r="QHT74" s="2"/>
      <c r="QHU74" s="2"/>
      <c r="QHV74" s="2"/>
      <c r="QHW74" s="2"/>
      <c r="QHX74" s="2"/>
      <c r="QHY74" s="2"/>
      <c r="QHZ74" s="2"/>
      <c r="QIA74" s="2"/>
      <c r="QIB74" s="2"/>
      <c r="QIC74" s="2"/>
      <c r="QID74" s="2"/>
      <c r="QIE74" s="2"/>
      <c r="QIF74" s="2"/>
      <c r="QIG74" s="2"/>
      <c r="QIH74" s="2"/>
      <c r="QII74" s="2"/>
      <c r="QIJ74" s="2"/>
      <c r="QIK74" s="2"/>
      <c r="QIL74" s="2"/>
      <c r="QIM74" s="2"/>
      <c r="QIN74" s="2"/>
      <c r="QIO74" s="2"/>
      <c r="QIP74" s="2"/>
      <c r="QIQ74" s="2"/>
      <c r="QIR74" s="2"/>
      <c r="QIS74" s="2"/>
      <c r="QIT74" s="2"/>
      <c r="QIU74" s="2"/>
      <c r="QIV74" s="2"/>
      <c r="QIW74" s="2"/>
      <c r="QIX74" s="2"/>
      <c r="QIY74" s="2"/>
      <c r="QIZ74" s="2"/>
      <c r="QJA74" s="2"/>
      <c r="QJB74" s="2"/>
      <c r="QJC74" s="2"/>
      <c r="QJD74" s="2"/>
      <c r="QJE74" s="2"/>
      <c r="QJF74" s="2"/>
      <c r="QJG74" s="2"/>
      <c r="QJH74" s="2"/>
      <c r="QJI74" s="2"/>
      <c r="QJJ74" s="2"/>
      <c r="QJK74" s="2"/>
      <c r="QJL74" s="2"/>
      <c r="QJM74" s="2"/>
      <c r="QJN74" s="2"/>
      <c r="QJO74" s="2"/>
      <c r="QJP74" s="2"/>
      <c r="QJQ74" s="2"/>
      <c r="QJR74" s="2"/>
      <c r="QJS74" s="2"/>
      <c r="QJT74" s="2"/>
      <c r="QJU74" s="2"/>
      <c r="QJV74" s="2"/>
      <c r="QJW74" s="2"/>
      <c r="QJX74" s="2"/>
      <c r="QJY74" s="2"/>
      <c r="QJZ74" s="2"/>
      <c r="QKA74" s="2"/>
      <c r="QKB74" s="2"/>
      <c r="QKC74" s="2"/>
      <c r="QKD74" s="2"/>
      <c r="QKE74" s="2"/>
      <c r="QKF74" s="2"/>
      <c r="QKG74" s="2"/>
      <c r="QKH74" s="2"/>
      <c r="QKI74" s="2"/>
      <c r="QKJ74" s="2"/>
      <c r="QKK74" s="2"/>
      <c r="QKL74" s="2"/>
      <c r="QKM74" s="2"/>
      <c r="QKN74" s="2"/>
      <c r="QKO74" s="2"/>
      <c r="QKP74" s="2"/>
      <c r="QKQ74" s="2"/>
      <c r="QKR74" s="2"/>
      <c r="QKS74" s="2"/>
      <c r="QKT74" s="2"/>
      <c r="QKU74" s="2"/>
      <c r="QKV74" s="2"/>
      <c r="QKW74" s="2"/>
      <c r="QKX74" s="2"/>
      <c r="QKY74" s="2"/>
      <c r="QKZ74" s="2"/>
      <c r="QLA74" s="2"/>
      <c r="QLB74" s="2"/>
      <c r="QLC74" s="2"/>
      <c r="QLD74" s="2"/>
      <c r="QLE74" s="2"/>
      <c r="QLF74" s="2"/>
      <c r="QLG74" s="2"/>
      <c r="QLH74" s="2"/>
      <c r="QLI74" s="2"/>
      <c r="QLJ74" s="2"/>
      <c r="QLK74" s="2"/>
      <c r="QLL74" s="2"/>
      <c r="QLM74" s="2"/>
      <c r="QLN74" s="2"/>
      <c r="QLO74" s="2"/>
      <c r="QLP74" s="2"/>
      <c r="QLQ74" s="2"/>
      <c r="QLR74" s="2"/>
      <c r="QLS74" s="2"/>
      <c r="QLT74" s="2"/>
      <c r="QLU74" s="2"/>
      <c r="QLV74" s="2"/>
      <c r="QLW74" s="2"/>
      <c r="QLX74" s="2"/>
      <c r="QLY74" s="2"/>
      <c r="QLZ74" s="2"/>
      <c r="QMA74" s="2"/>
      <c r="QMB74" s="2"/>
      <c r="QMC74" s="2"/>
      <c r="QMD74" s="2"/>
      <c r="QME74" s="2"/>
      <c r="QMF74" s="2"/>
      <c r="QMG74" s="2"/>
      <c r="QMH74" s="2"/>
      <c r="QMI74" s="2"/>
      <c r="QMJ74" s="2"/>
      <c r="QMK74" s="2"/>
      <c r="QML74" s="2"/>
      <c r="QMM74" s="2"/>
      <c r="QMN74" s="2"/>
      <c r="QMO74" s="2"/>
      <c r="QMP74" s="2"/>
      <c r="QMQ74" s="2"/>
      <c r="QMR74" s="2"/>
      <c r="QMS74" s="2"/>
      <c r="QMT74" s="2"/>
      <c r="QMU74" s="2"/>
      <c r="QMV74" s="2"/>
      <c r="QMW74" s="2"/>
      <c r="QMX74" s="2"/>
      <c r="QMY74" s="2"/>
      <c r="QMZ74" s="2"/>
      <c r="QNA74" s="2"/>
      <c r="QNB74" s="2"/>
      <c r="QNC74" s="2"/>
      <c r="QND74" s="2"/>
      <c r="QNE74" s="2"/>
      <c r="QNF74" s="2"/>
      <c r="QNG74" s="2"/>
      <c r="QNH74" s="2"/>
      <c r="QNI74" s="2"/>
      <c r="QNJ74" s="2"/>
      <c r="QNK74" s="2"/>
      <c r="QNL74" s="2"/>
      <c r="QNM74" s="2"/>
      <c r="QNN74" s="2"/>
      <c r="QNO74" s="2"/>
      <c r="QNP74" s="2"/>
      <c r="QNQ74" s="2"/>
      <c r="QNR74" s="2"/>
      <c r="QNS74" s="2"/>
      <c r="QNT74" s="2"/>
      <c r="QNU74" s="2"/>
      <c r="QNV74" s="2"/>
      <c r="QNW74" s="2"/>
      <c r="QNX74" s="2"/>
      <c r="QNY74" s="2"/>
      <c r="QNZ74" s="2"/>
      <c r="QOA74" s="2"/>
      <c r="QOB74" s="2"/>
      <c r="QOC74" s="2"/>
      <c r="QOD74" s="2"/>
      <c r="QOE74" s="2"/>
      <c r="QOF74" s="2"/>
      <c r="QOG74" s="2"/>
      <c r="QOH74" s="2"/>
      <c r="QOI74" s="2"/>
      <c r="QOJ74" s="2"/>
      <c r="QOK74" s="2"/>
      <c r="QOL74" s="2"/>
      <c r="QOM74" s="2"/>
      <c r="QON74" s="2"/>
      <c r="QOO74" s="2"/>
      <c r="QOP74" s="2"/>
      <c r="QOQ74" s="2"/>
      <c r="QOR74" s="2"/>
      <c r="QOS74" s="2"/>
      <c r="QOT74" s="2"/>
      <c r="QOU74" s="2"/>
      <c r="QOV74" s="2"/>
      <c r="QOW74" s="2"/>
      <c r="QOX74" s="2"/>
      <c r="QOY74" s="2"/>
      <c r="QOZ74" s="2"/>
      <c r="QPA74" s="2"/>
      <c r="QPB74" s="2"/>
      <c r="QPC74" s="2"/>
      <c r="QPD74" s="2"/>
      <c r="QPE74" s="2"/>
      <c r="QPF74" s="2"/>
      <c r="QPG74" s="2"/>
      <c r="QPH74" s="2"/>
      <c r="QPI74" s="2"/>
      <c r="QPJ74" s="2"/>
      <c r="QPK74" s="2"/>
      <c r="QPL74" s="2"/>
      <c r="QPM74" s="2"/>
      <c r="QPN74" s="2"/>
      <c r="QPO74" s="2"/>
      <c r="QPP74" s="2"/>
      <c r="QPQ74" s="2"/>
      <c r="QPR74" s="2"/>
      <c r="QPS74" s="2"/>
      <c r="QPT74" s="2"/>
      <c r="QPU74" s="2"/>
      <c r="QPV74" s="2"/>
      <c r="QPW74" s="2"/>
      <c r="QPX74" s="2"/>
      <c r="QPY74" s="2"/>
      <c r="QPZ74" s="2"/>
      <c r="QQA74" s="2"/>
      <c r="QQB74" s="2"/>
      <c r="QQC74" s="2"/>
      <c r="QQD74" s="2"/>
      <c r="QQE74" s="2"/>
      <c r="QQF74" s="2"/>
      <c r="QQG74" s="2"/>
      <c r="QQH74" s="2"/>
      <c r="QQI74" s="2"/>
      <c r="QQJ74" s="2"/>
      <c r="QQK74" s="2"/>
      <c r="QQL74" s="2"/>
      <c r="QQM74" s="2"/>
      <c r="QQN74" s="2"/>
      <c r="QQO74" s="2"/>
      <c r="QQP74" s="2"/>
      <c r="QQQ74" s="2"/>
      <c r="QQR74" s="2"/>
      <c r="QQS74" s="2"/>
      <c r="QQT74" s="2"/>
      <c r="QQU74" s="2"/>
      <c r="QQV74" s="2"/>
      <c r="QQW74" s="2"/>
      <c r="QQX74" s="2"/>
      <c r="QQY74" s="2"/>
      <c r="QQZ74" s="2"/>
      <c r="QRA74" s="2"/>
      <c r="QRB74" s="2"/>
      <c r="QRC74" s="2"/>
      <c r="QRD74" s="2"/>
      <c r="QRE74" s="2"/>
      <c r="QRF74" s="2"/>
      <c r="QRG74" s="2"/>
      <c r="QRH74" s="2"/>
      <c r="QRI74" s="2"/>
      <c r="QRJ74" s="2"/>
      <c r="QRK74" s="2"/>
      <c r="QRL74" s="2"/>
      <c r="QRM74" s="2"/>
      <c r="QRN74" s="2"/>
      <c r="QRO74" s="2"/>
      <c r="QRP74" s="2"/>
      <c r="QRQ74" s="2"/>
      <c r="QRR74" s="2"/>
      <c r="QRS74" s="2"/>
      <c r="QRT74" s="2"/>
      <c r="QRU74" s="2"/>
      <c r="QRV74" s="2"/>
      <c r="QRW74" s="2"/>
      <c r="QRX74" s="2"/>
      <c r="QRY74" s="2"/>
      <c r="QRZ74" s="2"/>
      <c r="QSA74" s="2"/>
      <c r="QSB74" s="2"/>
      <c r="QSC74" s="2"/>
      <c r="QSD74" s="2"/>
      <c r="QSE74" s="2"/>
      <c r="QSF74" s="2"/>
      <c r="QSG74" s="2"/>
      <c r="QSH74" s="2"/>
      <c r="QSI74" s="2"/>
      <c r="QSJ74" s="2"/>
      <c r="QSK74" s="2"/>
      <c r="QSL74" s="2"/>
      <c r="QSM74" s="2"/>
      <c r="QSN74" s="2"/>
      <c r="QSO74" s="2"/>
      <c r="QSP74" s="2"/>
      <c r="QSQ74" s="2"/>
      <c r="QSR74" s="2"/>
      <c r="QSS74" s="2"/>
      <c r="QST74" s="2"/>
      <c r="QSU74" s="2"/>
      <c r="QSV74" s="2"/>
      <c r="QSW74" s="2"/>
      <c r="QSX74" s="2"/>
      <c r="QSY74" s="2"/>
      <c r="QSZ74" s="2"/>
      <c r="QTA74" s="2"/>
      <c r="QTB74" s="2"/>
      <c r="QTC74" s="2"/>
      <c r="QTD74" s="2"/>
      <c r="QTE74" s="2"/>
      <c r="QTF74" s="2"/>
      <c r="QTG74" s="2"/>
      <c r="QTH74" s="2"/>
      <c r="QTI74" s="2"/>
      <c r="QTJ74" s="2"/>
      <c r="QTK74" s="2"/>
      <c r="QTL74" s="2"/>
      <c r="QTM74" s="2"/>
      <c r="QTN74" s="2"/>
      <c r="QTO74" s="2"/>
      <c r="QTP74" s="2"/>
      <c r="QTQ74" s="2"/>
      <c r="QTR74" s="2"/>
      <c r="QTS74" s="2"/>
      <c r="QTT74" s="2"/>
      <c r="QTU74" s="2"/>
      <c r="QTV74" s="2"/>
      <c r="QTW74" s="2"/>
      <c r="QTX74" s="2"/>
      <c r="QTY74" s="2"/>
      <c r="QTZ74" s="2"/>
      <c r="QUA74" s="2"/>
      <c r="QUB74" s="2"/>
      <c r="QUC74" s="2"/>
      <c r="QUD74" s="2"/>
      <c r="QUE74" s="2"/>
      <c r="QUF74" s="2"/>
      <c r="QUG74" s="2"/>
      <c r="QUH74" s="2"/>
      <c r="QUI74" s="2"/>
      <c r="QUJ74" s="2"/>
      <c r="QUK74" s="2"/>
      <c r="QUL74" s="2"/>
      <c r="QUM74" s="2"/>
      <c r="QUN74" s="2"/>
      <c r="QUO74" s="2"/>
      <c r="QUP74" s="2"/>
      <c r="QUQ74" s="2"/>
      <c r="QUR74" s="2"/>
      <c r="QUS74" s="2"/>
      <c r="QUT74" s="2"/>
      <c r="QUU74" s="2"/>
      <c r="QUV74" s="2"/>
      <c r="QUW74" s="2"/>
      <c r="QUX74" s="2"/>
      <c r="QUY74" s="2"/>
      <c r="QUZ74" s="2"/>
      <c r="QVA74" s="2"/>
      <c r="QVB74" s="2"/>
      <c r="QVC74" s="2"/>
      <c r="QVD74" s="2"/>
      <c r="QVE74" s="2"/>
      <c r="QVF74" s="2"/>
      <c r="QVG74" s="2"/>
      <c r="QVH74" s="2"/>
      <c r="QVI74" s="2"/>
      <c r="QVJ74" s="2"/>
      <c r="QVK74" s="2"/>
      <c r="QVL74" s="2"/>
      <c r="QVM74" s="2"/>
      <c r="QVN74" s="2"/>
      <c r="QVO74" s="2"/>
      <c r="QVP74" s="2"/>
      <c r="QVQ74" s="2"/>
      <c r="QVR74" s="2"/>
      <c r="QVS74" s="2"/>
      <c r="QVT74" s="2"/>
      <c r="QVU74" s="2"/>
      <c r="QVV74" s="2"/>
      <c r="QVW74" s="2"/>
      <c r="QVX74" s="2"/>
      <c r="QVY74" s="2"/>
      <c r="QVZ74" s="2"/>
      <c r="QWA74" s="2"/>
      <c r="QWB74" s="2"/>
      <c r="QWC74" s="2"/>
      <c r="QWD74" s="2"/>
      <c r="QWE74" s="2"/>
      <c r="QWF74" s="2"/>
      <c r="QWG74" s="2"/>
      <c r="QWH74" s="2"/>
      <c r="QWI74" s="2"/>
      <c r="QWJ74" s="2"/>
      <c r="QWK74" s="2"/>
      <c r="QWL74" s="2"/>
      <c r="QWM74" s="2"/>
      <c r="QWN74" s="2"/>
      <c r="QWO74" s="2"/>
      <c r="QWP74" s="2"/>
      <c r="QWQ74" s="2"/>
      <c r="QWR74" s="2"/>
      <c r="QWS74" s="2"/>
      <c r="QWT74" s="2"/>
      <c r="QWU74" s="2"/>
      <c r="QWV74" s="2"/>
      <c r="QWW74" s="2"/>
      <c r="QWX74" s="2"/>
      <c r="QWY74" s="2"/>
      <c r="QWZ74" s="2"/>
      <c r="QXA74" s="2"/>
      <c r="QXB74" s="2"/>
      <c r="QXC74" s="2"/>
      <c r="QXD74" s="2"/>
      <c r="QXE74" s="2"/>
      <c r="QXF74" s="2"/>
      <c r="QXG74" s="2"/>
      <c r="QXH74" s="2"/>
      <c r="QXI74" s="2"/>
      <c r="QXJ74" s="2"/>
      <c r="QXK74" s="2"/>
      <c r="QXL74" s="2"/>
      <c r="QXM74" s="2"/>
      <c r="QXN74" s="2"/>
      <c r="QXO74" s="2"/>
      <c r="QXP74" s="2"/>
      <c r="QXQ74" s="2"/>
      <c r="QXR74" s="2"/>
      <c r="QXS74" s="2"/>
      <c r="QXT74" s="2"/>
      <c r="QXU74" s="2"/>
      <c r="QXV74" s="2"/>
      <c r="QXW74" s="2"/>
      <c r="QXX74" s="2"/>
      <c r="QXY74" s="2"/>
      <c r="QXZ74" s="2"/>
      <c r="QYA74" s="2"/>
      <c r="QYB74" s="2"/>
      <c r="QYC74" s="2"/>
      <c r="QYD74" s="2"/>
      <c r="QYE74" s="2"/>
      <c r="QYF74" s="2"/>
      <c r="QYG74" s="2"/>
      <c r="QYH74" s="2"/>
      <c r="QYI74" s="2"/>
      <c r="QYJ74" s="2"/>
      <c r="QYK74" s="2"/>
      <c r="QYL74" s="2"/>
      <c r="QYM74" s="2"/>
      <c r="QYN74" s="2"/>
      <c r="QYO74" s="2"/>
      <c r="QYP74" s="2"/>
      <c r="QYQ74" s="2"/>
      <c r="QYR74" s="2"/>
      <c r="QYS74" s="2"/>
      <c r="QYT74" s="2"/>
      <c r="QYU74" s="2"/>
      <c r="QYV74" s="2"/>
      <c r="QYW74" s="2"/>
      <c r="QYX74" s="2"/>
      <c r="QYY74" s="2"/>
      <c r="QYZ74" s="2"/>
      <c r="QZA74" s="2"/>
      <c r="QZB74" s="2"/>
      <c r="QZC74" s="2"/>
      <c r="QZD74" s="2"/>
      <c r="QZE74" s="2"/>
      <c r="QZF74" s="2"/>
      <c r="QZG74" s="2"/>
      <c r="QZH74" s="2"/>
      <c r="QZI74" s="2"/>
      <c r="QZJ74" s="2"/>
      <c r="QZK74" s="2"/>
      <c r="QZL74" s="2"/>
      <c r="QZM74" s="2"/>
      <c r="QZN74" s="2"/>
      <c r="QZO74" s="2"/>
      <c r="QZP74" s="2"/>
      <c r="QZQ74" s="2"/>
      <c r="QZR74" s="2"/>
      <c r="QZS74" s="2"/>
      <c r="QZT74" s="2"/>
      <c r="QZU74" s="2"/>
      <c r="QZV74" s="2"/>
      <c r="QZW74" s="2"/>
      <c r="QZX74" s="2"/>
      <c r="QZY74" s="2"/>
      <c r="QZZ74" s="2"/>
      <c r="RAA74" s="2"/>
      <c r="RAB74" s="2"/>
      <c r="RAC74" s="2"/>
      <c r="RAD74" s="2"/>
      <c r="RAE74" s="2"/>
      <c r="RAF74" s="2"/>
      <c r="RAG74" s="2"/>
      <c r="RAH74" s="2"/>
      <c r="RAI74" s="2"/>
      <c r="RAJ74" s="2"/>
      <c r="RAK74" s="2"/>
      <c r="RAL74" s="2"/>
      <c r="RAM74" s="2"/>
      <c r="RAN74" s="2"/>
      <c r="RAO74" s="2"/>
      <c r="RAP74" s="2"/>
      <c r="RAQ74" s="2"/>
      <c r="RAR74" s="2"/>
      <c r="RAS74" s="2"/>
      <c r="RAT74" s="2"/>
      <c r="RAU74" s="2"/>
      <c r="RAV74" s="2"/>
      <c r="RAW74" s="2"/>
      <c r="RAX74" s="2"/>
      <c r="RAY74" s="2"/>
      <c r="RAZ74" s="2"/>
      <c r="RBA74" s="2"/>
      <c r="RBB74" s="2"/>
      <c r="RBC74" s="2"/>
      <c r="RBD74" s="2"/>
      <c r="RBE74" s="2"/>
      <c r="RBF74" s="2"/>
      <c r="RBG74" s="2"/>
      <c r="RBH74" s="2"/>
      <c r="RBI74" s="2"/>
      <c r="RBJ74" s="2"/>
      <c r="RBK74" s="2"/>
      <c r="RBL74" s="2"/>
      <c r="RBM74" s="2"/>
      <c r="RBN74" s="2"/>
      <c r="RBO74" s="2"/>
      <c r="RBP74" s="2"/>
      <c r="RBQ74" s="2"/>
      <c r="RBR74" s="2"/>
      <c r="RBS74" s="2"/>
      <c r="RBT74" s="2"/>
      <c r="RBU74" s="2"/>
      <c r="RBV74" s="2"/>
      <c r="RBW74" s="2"/>
      <c r="RBX74" s="2"/>
      <c r="RBY74" s="2"/>
      <c r="RBZ74" s="2"/>
      <c r="RCA74" s="2"/>
      <c r="RCB74" s="2"/>
      <c r="RCC74" s="2"/>
      <c r="RCD74" s="2"/>
      <c r="RCE74" s="2"/>
      <c r="RCF74" s="2"/>
      <c r="RCG74" s="2"/>
      <c r="RCH74" s="2"/>
      <c r="RCI74" s="2"/>
      <c r="RCJ74" s="2"/>
      <c r="RCK74" s="2"/>
      <c r="RCL74" s="2"/>
      <c r="RCM74" s="2"/>
      <c r="RCN74" s="2"/>
      <c r="RCO74" s="2"/>
      <c r="RCP74" s="2"/>
      <c r="RCQ74" s="2"/>
      <c r="RCR74" s="2"/>
      <c r="RCS74" s="2"/>
      <c r="RCT74" s="2"/>
      <c r="RCU74" s="2"/>
      <c r="RCV74" s="2"/>
      <c r="RCW74" s="2"/>
      <c r="RCX74" s="2"/>
      <c r="RCY74" s="2"/>
      <c r="RCZ74" s="2"/>
      <c r="RDA74" s="2"/>
      <c r="RDB74" s="2"/>
      <c r="RDC74" s="2"/>
      <c r="RDD74" s="2"/>
      <c r="RDE74" s="2"/>
      <c r="RDF74" s="2"/>
      <c r="RDG74" s="2"/>
      <c r="RDH74" s="2"/>
      <c r="RDI74" s="2"/>
      <c r="RDJ74" s="2"/>
      <c r="RDK74" s="2"/>
      <c r="RDL74" s="2"/>
      <c r="RDM74" s="2"/>
      <c r="RDN74" s="2"/>
      <c r="RDO74" s="2"/>
      <c r="RDP74" s="2"/>
      <c r="RDQ74" s="2"/>
      <c r="RDR74" s="2"/>
      <c r="RDS74" s="2"/>
      <c r="RDT74" s="2"/>
      <c r="RDU74" s="2"/>
      <c r="RDV74" s="2"/>
      <c r="RDW74" s="2"/>
      <c r="RDX74" s="2"/>
      <c r="RDY74" s="2"/>
      <c r="RDZ74" s="2"/>
      <c r="REA74" s="2"/>
      <c r="REB74" s="2"/>
      <c r="REC74" s="2"/>
      <c r="RED74" s="2"/>
      <c r="REE74" s="2"/>
      <c r="REF74" s="2"/>
      <c r="REG74" s="2"/>
      <c r="REH74" s="2"/>
      <c r="REI74" s="2"/>
      <c r="REJ74" s="2"/>
      <c r="REK74" s="2"/>
      <c r="REL74" s="2"/>
      <c r="REM74" s="2"/>
      <c r="REN74" s="2"/>
      <c r="REO74" s="2"/>
      <c r="REP74" s="2"/>
      <c r="REQ74" s="2"/>
      <c r="RER74" s="2"/>
      <c r="RES74" s="2"/>
      <c r="RET74" s="2"/>
      <c r="REU74" s="2"/>
      <c r="REV74" s="2"/>
      <c r="REW74" s="2"/>
      <c r="REX74" s="2"/>
      <c r="REY74" s="2"/>
      <c r="REZ74" s="2"/>
      <c r="RFA74" s="2"/>
      <c r="RFB74" s="2"/>
      <c r="RFC74" s="2"/>
      <c r="RFD74" s="2"/>
      <c r="RFE74" s="2"/>
      <c r="RFF74" s="2"/>
      <c r="RFG74" s="2"/>
      <c r="RFH74" s="2"/>
      <c r="RFI74" s="2"/>
      <c r="RFJ74" s="2"/>
      <c r="RFK74" s="2"/>
      <c r="RFL74" s="2"/>
      <c r="RFM74" s="2"/>
      <c r="RFN74" s="2"/>
      <c r="RFO74" s="2"/>
      <c r="RFP74" s="2"/>
      <c r="RFQ74" s="2"/>
      <c r="RFR74" s="2"/>
      <c r="RFS74" s="2"/>
      <c r="RFT74" s="2"/>
      <c r="RFU74" s="2"/>
      <c r="RFV74" s="2"/>
      <c r="RFW74" s="2"/>
      <c r="RFX74" s="2"/>
      <c r="RFY74" s="2"/>
      <c r="RFZ74" s="2"/>
      <c r="RGA74" s="2"/>
      <c r="RGB74" s="2"/>
      <c r="RGC74" s="2"/>
      <c r="RGD74" s="2"/>
      <c r="RGE74" s="2"/>
      <c r="RGF74" s="2"/>
      <c r="RGG74" s="2"/>
      <c r="RGH74" s="2"/>
      <c r="RGI74" s="2"/>
      <c r="RGJ74" s="2"/>
      <c r="RGK74" s="2"/>
      <c r="RGL74" s="2"/>
      <c r="RGM74" s="2"/>
      <c r="RGN74" s="2"/>
      <c r="RGO74" s="2"/>
      <c r="RGP74" s="2"/>
      <c r="RGQ74" s="2"/>
      <c r="RGR74" s="2"/>
      <c r="RGS74" s="2"/>
      <c r="RGT74" s="2"/>
      <c r="RGU74" s="2"/>
      <c r="RGV74" s="2"/>
      <c r="RGW74" s="2"/>
      <c r="RGX74" s="2"/>
      <c r="RGY74" s="2"/>
      <c r="RGZ74" s="2"/>
      <c r="RHA74" s="2"/>
      <c r="RHB74" s="2"/>
      <c r="RHC74" s="2"/>
      <c r="RHD74" s="2"/>
      <c r="RHE74" s="2"/>
      <c r="RHF74" s="2"/>
      <c r="RHG74" s="2"/>
      <c r="RHH74" s="2"/>
      <c r="RHI74" s="2"/>
      <c r="RHJ74" s="2"/>
      <c r="RHK74" s="2"/>
      <c r="RHL74" s="2"/>
      <c r="RHM74" s="2"/>
      <c r="RHN74" s="2"/>
      <c r="RHO74" s="2"/>
      <c r="RHP74" s="2"/>
      <c r="RHQ74" s="2"/>
      <c r="RHR74" s="2"/>
      <c r="RHS74" s="2"/>
      <c r="RHT74" s="2"/>
      <c r="RHU74" s="2"/>
      <c r="RHV74" s="2"/>
      <c r="RHW74" s="2"/>
      <c r="RHX74" s="2"/>
      <c r="RHY74" s="2"/>
      <c r="RHZ74" s="2"/>
      <c r="RIA74" s="2"/>
      <c r="RIB74" s="2"/>
      <c r="RIC74" s="2"/>
      <c r="RID74" s="2"/>
      <c r="RIE74" s="2"/>
      <c r="RIF74" s="2"/>
      <c r="RIG74" s="2"/>
      <c r="RIH74" s="2"/>
      <c r="RII74" s="2"/>
      <c r="RIJ74" s="2"/>
      <c r="RIK74" s="2"/>
      <c r="RIL74" s="2"/>
      <c r="RIM74" s="2"/>
      <c r="RIN74" s="2"/>
      <c r="RIO74" s="2"/>
      <c r="RIP74" s="2"/>
      <c r="RIQ74" s="2"/>
      <c r="RIR74" s="2"/>
      <c r="RIS74" s="2"/>
      <c r="RIT74" s="2"/>
      <c r="RIU74" s="2"/>
      <c r="RIV74" s="2"/>
      <c r="RIW74" s="2"/>
      <c r="RIX74" s="2"/>
      <c r="RIY74" s="2"/>
      <c r="RIZ74" s="2"/>
      <c r="RJA74" s="2"/>
      <c r="RJB74" s="2"/>
      <c r="RJC74" s="2"/>
      <c r="RJD74" s="2"/>
      <c r="RJE74" s="2"/>
      <c r="RJF74" s="2"/>
      <c r="RJG74" s="2"/>
      <c r="RJH74" s="2"/>
      <c r="RJI74" s="2"/>
      <c r="RJJ74" s="2"/>
      <c r="RJK74" s="2"/>
      <c r="RJL74" s="2"/>
      <c r="RJM74" s="2"/>
      <c r="RJN74" s="2"/>
      <c r="RJO74" s="2"/>
      <c r="RJP74" s="2"/>
      <c r="RJQ74" s="2"/>
      <c r="RJR74" s="2"/>
      <c r="RJS74" s="2"/>
      <c r="RJT74" s="2"/>
      <c r="RJU74" s="2"/>
      <c r="RJV74" s="2"/>
      <c r="RJW74" s="2"/>
      <c r="RJX74" s="2"/>
      <c r="RJY74" s="2"/>
      <c r="RJZ74" s="2"/>
      <c r="RKA74" s="2"/>
      <c r="RKB74" s="2"/>
      <c r="RKC74" s="2"/>
      <c r="RKD74" s="2"/>
      <c r="RKE74" s="2"/>
      <c r="RKF74" s="2"/>
      <c r="RKG74" s="2"/>
      <c r="RKH74" s="2"/>
      <c r="RKI74" s="2"/>
      <c r="RKJ74" s="2"/>
      <c r="RKK74" s="2"/>
      <c r="RKL74" s="2"/>
      <c r="RKM74" s="2"/>
      <c r="RKN74" s="2"/>
      <c r="RKO74" s="2"/>
      <c r="RKP74" s="2"/>
      <c r="RKQ74" s="2"/>
      <c r="RKR74" s="2"/>
      <c r="RKS74" s="2"/>
      <c r="RKT74" s="2"/>
      <c r="RKU74" s="2"/>
      <c r="RKV74" s="2"/>
      <c r="RKW74" s="2"/>
      <c r="RKX74" s="2"/>
      <c r="RKY74" s="2"/>
      <c r="RKZ74" s="2"/>
      <c r="RLA74" s="2"/>
      <c r="RLB74" s="2"/>
      <c r="RLC74" s="2"/>
      <c r="RLD74" s="2"/>
      <c r="RLE74" s="2"/>
      <c r="RLF74" s="2"/>
      <c r="RLG74" s="2"/>
      <c r="RLH74" s="2"/>
      <c r="RLI74" s="2"/>
      <c r="RLJ74" s="2"/>
      <c r="RLK74" s="2"/>
      <c r="RLL74" s="2"/>
      <c r="RLM74" s="2"/>
      <c r="RLN74" s="2"/>
      <c r="RLO74" s="2"/>
      <c r="RLP74" s="2"/>
      <c r="RLQ74" s="2"/>
      <c r="RLR74" s="2"/>
      <c r="RLS74" s="2"/>
      <c r="RLT74" s="2"/>
      <c r="RLU74" s="2"/>
      <c r="RLV74" s="2"/>
      <c r="RLW74" s="2"/>
      <c r="RLX74" s="2"/>
      <c r="RLY74" s="2"/>
      <c r="RLZ74" s="2"/>
      <c r="RMA74" s="2"/>
      <c r="RMB74" s="2"/>
      <c r="RMC74" s="2"/>
      <c r="RMD74" s="2"/>
      <c r="RME74" s="2"/>
      <c r="RMF74" s="2"/>
      <c r="RMG74" s="2"/>
      <c r="RMH74" s="2"/>
      <c r="RMI74" s="2"/>
      <c r="RMJ74" s="2"/>
      <c r="RMK74" s="2"/>
      <c r="RML74" s="2"/>
      <c r="RMM74" s="2"/>
      <c r="RMN74" s="2"/>
      <c r="RMO74" s="2"/>
      <c r="RMP74" s="2"/>
      <c r="RMQ74" s="2"/>
      <c r="RMR74" s="2"/>
      <c r="RMS74" s="2"/>
      <c r="RMT74" s="2"/>
      <c r="RMU74" s="2"/>
      <c r="RMV74" s="2"/>
      <c r="RMW74" s="2"/>
      <c r="RMX74" s="2"/>
      <c r="RMY74" s="2"/>
      <c r="RMZ74" s="2"/>
      <c r="RNA74" s="2"/>
      <c r="RNB74" s="2"/>
      <c r="RNC74" s="2"/>
      <c r="RND74" s="2"/>
      <c r="RNE74" s="2"/>
      <c r="RNF74" s="2"/>
      <c r="RNG74" s="2"/>
      <c r="RNH74" s="2"/>
      <c r="RNI74" s="2"/>
      <c r="RNJ74" s="2"/>
      <c r="RNK74" s="2"/>
      <c r="RNL74" s="2"/>
      <c r="RNM74" s="2"/>
      <c r="RNN74" s="2"/>
      <c r="RNO74" s="2"/>
      <c r="RNP74" s="2"/>
      <c r="RNQ74" s="2"/>
      <c r="RNR74" s="2"/>
      <c r="RNS74" s="2"/>
      <c r="RNT74" s="2"/>
      <c r="RNU74" s="2"/>
      <c r="RNV74" s="2"/>
      <c r="RNW74" s="2"/>
      <c r="RNX74" s="2"/>
      <c r="RNY74" s="2"/>
      <c r="RNZ74" s="2"/>
      <c r="ROA74" s="2"/>
      <c r="ROB74" s="2"/>
      <c r="ROC74" s="2"/>
      <c r="ROD74" s="2"/>
      <c r="ROE74" s="2"/>
      <c r="ROF74" s="2"/>
      <c r="ROG74" s="2"/>
      <c r="ROH74" s="2"/>
      <c r="ROI74" s="2"/>
      <c r="ROJ74" s="2"/>
      <c r="ROK74" s="2"/>
      <c r="ROL74" s="2"/>
      <c r="ROM74" s="2"/>
      <c r="RON74" s="2"/>
      <c r="ROO74" s="2"/>
      <c r="ROP74" s="2"/>
      <c r="ROQ74" s="2"/>
      <c r="ROR74" s="2"/>
      <c r="ROS74" s="2"/>
      <c r="ROT74" s="2"/>
      <c r="ROU74" s="2"/>
      <c r="ROV74" s="2"/>
      <c r="ROW74" s="2"/>
      <c r="ROX74" s="2"/>
      <c r="ROY74" s="2"/>
      <c r="ROZ74" s="2"/>
      <c r="RPA74" s="2"/>
      <c r="RPB74" s="2"/>
      <c r="RPC74" s="2"/>
      <c r="RPD74" s="2"/>
      <c r="RPE74" s="2"/>
      <c r="RPF74" s="2"/>
      <c r="RPG74" s="2"/>
      <c r="RPH74" s="2"/>
      <c r="RPI74" s="2"/>
      <c r="RPJ74" s="2"/>
      <c r="RPK74" s="2"/>
      <c r="RPL74" s="2"/>
      <c r="RPM74" s="2"/>
      <c r="RPN74" s="2"/>
      <c r="RPO74" s="2"/>
      <c r="RPP74" s="2"/>
      <c r="RPQ74" s="2"/>
      <c r="RPR74" s="2"/>
      <c r="RPS74" s="2"/>
      <c r="RPT74" s="2"/>
      <c r="RPU74" s="2"/>
      <c r="RPV74" s="2"/>
      <c r="RPW74" s="2"/>
      <c r="RPX74" s="2"/>
      <c r="RPY74" s="2"/>
      <c r="RPZ74" s="2"/>
      <c r="RQA74" s="2"/>
      <c r="RQB74" s="2"/>
      <c r="RQC74" s="2"/>
      <c r="RQD74" s="2"/>
      <c r="RQE74" s="2"/>
      <c r="RQF74" s="2"/>
      <c r="RQG74" s="2"/>
      <c r="RQH74" s="2"/>
      <c r="RQI74" s="2"/>
      <c r="RQJ74" s="2"/>
      <c r="RQK74" s="2"/>
      <c r="RQL74" s="2"/>
      <c r="RQM74" s="2"/>
      <c r="RQN74" s="2"/>
      <c r="RQO74" s="2"/>
      <c r="RQP74" s="2"/>
      <c r="RQQ74" s="2"/>
      <c r="RQR74" s="2"/>
      <c r="RQS74" s="2"/>
      <c r="RQT74" s="2"/>
      <c r="RQU74" s="2"/>
      <c r="RQV74" s="2"/>
      <c r="RQW74" s="2"/>
      <c r="RQX74" s="2"/>
      <c r="RQY74" s="2"/>
      <c r="RQZ74" s="2"/>
      <c r="RRA74" s="2"/>
      <c r="RRB74" s="2"/>
      <c r="RRC74" s="2"/>
      <c r="RRD74" s="2"/>
      <c r="RRE74" s="2"/>
      <c r="RRF74" s="2"/>
      <c r="RRG74" s="2"/>
      <c r="RRH74" s="2"/>
      <c r="RRI74" s="2"/>
      <c r="RRJ74" s="2"/>
      <c r="RRK74" s="2"/>
      <c r="RRL74" s="2"/>
      <c r="RRM74" s="2"/>
      <c r="RRN74" s="2"/>
      <c r="RRO74" s="2"/>
      <c r="RRP74" s="2"/>
      <c r="RRQ74" s="2"/>
      <c r="RRR74" s="2"/>
      <c r="RRS74" s="2"/>
      <c r="RRT74" s="2"/>
      <c r="RRU74" s="2"/>
      <c r="RRV74" s="2"/>
      <c r="RRW74" s="2"/>
      <c r="RRX74" s="2"/>
      <c r="RRY74" s="2"/>
      <c r="RRZ74" s="2"/>
      <c r="RSA74" s="2"/>
      <c r="RSB74" s="2"/>
      <c r="RSC74" s="2"/>
      <c r="RSD74" s="2"/>
      <c r="RSE74" s="2"/>
      <c r="RSF74" s="2"/>
      <c r="RSG74" s="2"/>
      <c r="RSH74" s="2"/>
      <c r="RSI74" s="2"/>
      <c r="RSJ74" s="2"/>
      <c r="RSK74" s="2"/>
      <c r="RSL74" s="2"/>
      <c r="RSM74" s="2"/>
      <c r="RSN74" s="2"/>
      <c r="RSO74" s="2"/>
      <c r="RSP74" s="2"/>
      <c r="RSQ74" s="2"/>
      <c r="RSR74" s="2"/>
      <c r="RSS74" s="2"/>
      <c r="RST74" s="2"/>
      <c r="RSU74" s="2"/>
      <c r="RSV74" s="2"/>
      <c r="RSW74" s="2"/>
      <c r="RSX74" s="2"/>
      <c r="RSY74" s="2"/>
      <c r="RSZ74" s="2"/>
      <c r="RTA74" s="2"/>
      <c r="RTB74" s="2"/>
      <c r="RTC74" s="2"/>
      <c r="RTD74" s="2"/>
      <c r="RTE74" s="2"/>
      <c r="RTF74" s="2"/>
      <c r="RTG74" s="2"/>
      <c r="RTH74" s="2"/>
      <c r="RTI74" s="2"/>
      <c r="RTJ74" s="2"/>
      <c r="RTK74" s="2"/>
      <c r="RTL74" s="2"/>
      <c r="RTM74" s="2"/>
      <c r="RTN74" s="2"/>
      <c r="RTO74" s="2"/>
      <c r="RTP74" s="2"/>
      <c r="RTQ74" s="2"/>
      <c r="RTR74" s="2"/>
      <c r="RTS74" s="2"/>
      <c r="RTT74" s="2"/>
      <c r="RTU74" s="2"/>
      <c r="RTV74" s="2"/>
      <c r="RTW74" s="2"/>
      <c r="RTX74" s="2"/>
      <c r="RTY74" s="2"/>
      <c r="RTZ74" s="2"/>
      <c r="RUA74" s="2"/>
      <c r="RUB74" s="2"/>
      <c r="RUC74" s="2"/>
      <c r="RUD74" s="2"/>
      <c r="RUE74" s="2"/>
      <c r="RUF74" s="2"/>
      <c r="RUG74" s="2"/>
      <c r="RUH74" s="2"/>
      <c r="RUI74" s="2"/>
      <c r="RUJ74" s="2"/>
      <c r="RUK74" s="2"/>
      <c r="RUL74" s="2"/>
      <c r="RUM74" s="2"/>
      <c r="RUN74" s="2"/>
      <c r="RUO74" s="2"/>
      <c r="RUP74" s="2"/>
      <c r="RUQ74" s="2"/>
      <c r="RUR74" s="2"/>
      <c r="RUS74" s="2"/>
      <c r="RUT74" s="2"/>
      <c r="RUU74" s="2"/>
      <c r="RUV74" s="2"/>
      <c r="RUW74" s="2"/>
      <c r="RUX74" s="2"/>
      <c r="RUY74" s="2"/>
      <c r="RUZ74" s="2"/>
      <c r="RVA74" s="2"/>
      <c r="RVB74" s="2"/>
      <c r="RVC74" s="2"/>
      <c r="RVD74" s="2"/>
      <c r="RVE74" s="2"/>
      <c r="RVF74" s="2"/>
      <c r="RVG74" s="2"/>
      <c r="RVH74" s="2"/>
      <c r="RVI74" s="2"/>
      <c r="RVJ74" s="2"/>
      <c r="RVK74" s="2"/>
      <c r="RVL74" s="2"/>
      <c r="RVM74" s="2"/>
      <c r="RVN74" s="2"/>
      <c r="RVO74" s="2"/>
      <c r="RVP74" s="2"/>
      <c r="RVQ74" s="2"/>
      <c r="RVR74" s="2"/>
      <c r="RVS74" s="2"/>
      <c r="RVT74" s="2"/>
      <c r="RVU74" s="2"/>
      <c r="RVV74" s="2"/>
      <c r="RVW74" s="2"/>
      <c r="RVX74" s="2"/>
      <c r="RVY74" s="2"/>
      <c r="RVZ74" s="2"/>
      <c r="RWA74" s="2"/>
      <c r="RWB74" s="2"/>
      <c r="RWC74" s="2"/>
      <c r="RWD74" s="2"/>
      <c r="RWE74" s="2"/>
      <c r="RWF74" s="2"/>
      <c r="RWG74" s="2"/>
      <c r="RWH74" s="2"/>
      <c r="RWI74" s="2"/>
      <c r="RWJ74" s="2"/>
      <c r="RWK74" s="2"/>
      <c r="RWL74" s="2"/>
      <c r="RWM74" s="2"/>
      <c r="RWN74" s="2"/>
      <c r="RWO74" s="2"/>
      <c r="RWP74" s="2"/>
      <c r="RWQ74" s="2"/>
      <c r="RWR74" s="2"/>
      <c r="RWS74" s="2"/>
      <c r="RWT74" s="2"/>
      <c r="RWU74" s="2"/>
      <c r="RWV74" s="2"/>
      <c r="RWW74" s="2"/>
      <c r="RWX74" s="2"/>
      <c r="RWY74" s="2"/>
      <c r="RWZ74" s="2"/>
      <c r="RXA74" s="2"/>
      <c r="RXB74" s="2"/>
      <c r="RXC74" s="2"/>
      <c r="RXD74" s="2"/>
      <c r="RXE74" s="2"/>
      <c r="RXF74" s="2"/>
      <c r="RXG74" s="2"/>
      <c r="RXH74" s="2"/>
      <c r="RXI74" s="2"/>
      <c r="RXJ74" s="2"/>
      <c r="RXK74" s="2"/>
      <c r="RXL74" s="2"/>
      <c r="RXM74" s="2"/>
      <c r="RXN74" s="2"/>
      <c r="RXO74" s="2"/>
      <c r="RXP74" s="2"/>
      <c r="RXQ74" s="2"/>
      <c r="RXR74" s="2"/>
      <c r="RXS74" s="2"/>
      <c r="RXT74" s="2"/>
      <c r="RXU74" s="2"/>
      <c r="RXV74" s="2"/>
      <c r="RXW74" s="2"/>
      <c r="RXX74" s="2"/>
      <c r="RXY74" s="2"/>
      <c r="RXZ74" s="2"/>
      <c r="RYA74" s="2"/>
      <c r="RYB74" s="2"/>
      <c r="RYC74" s="2"/>
      <c r="RYD74" s="2"/>
      <c r="RYE74" s="2"/>
      <c r="RYF74" s="2"/>
      <c r="RYG74" s="2"/>
      <c r="RYH74" s="2"/>
      <c r="RYI74" s="2"/>
      <c r="RYJ74" s="2"/>
      <c r="RYK74" s="2"/>
      <c r="RYL74" s="2"/>
      <c r="RYM74" s="2"/>
      <c r="RYN74" s="2"/>
      <c r="RYO74" s="2"/>
      <c r="RYP74" s="2"/>
      <c r="RYQ74" s="2"/>
      <c r="RYR74" s="2"/>
      <c r="RYS74" s="2"/>
      <c r="RYT74" s="2"/>
      <c r="RYU74" s="2"/>
      <c r="RYV74" s="2"/>
      <c r="RYW74" s="2"/>
      <c r="RYX74" s="2"/>
      <c r="RYY74" s="2"/>
      <c r="RYZ74" s="2"/>
      <c r="RZA74" s="2"/>
      <c r="RZB74" s="2"/>
      <c r="RZC74" s="2"/>
      <c r="RZD74" s="2"/>
      <c r="RZE74" s="2"/>
      <c r="RZF74" s="2"/>
      <c r="RZG74" s="2"/>
      <c r="RZH74" s="2"/>
      <c r="RZI74" s="2"/>
      <c r="RZJ74" s="2"/>
      <c r="RZK74" s="2"/>
      <c r="RZL74" s="2"/>
      <c r="RZM74" s="2"/>
      <c r="RZN74" s="2"/>
      <c r="RZO74" s="2"/>
      <c r="RZP74" s="2"/>
      <c r="RZQ74" s="2"/>
      <c r="RZR74" s="2"/>
      <c r="RZS74" s="2"/>
      <c r="RZT74" s="2"/>
      <c r="RZU74" s="2"/>
      <c r="RZV74" s="2"/>
      <c r="RZW74" s="2"/>
      <c r="RZX74" s="2"/>
      <c r="RZY74" s="2"/>
      <c r="RZZ74" s="2"/>
      <c r="SAA74" s="2"/>
      <c r="SAB74" s="2"/>
      <c r="SAC74" s="2"/>
      <c r="SAD74" s="2"/>
      <c r="SAE74" s="2"/>
      <c r="SAF74" s="2"/>
      <c r="SAG74" s="2"/>
      <c r="SAH74" s="2"/>
      <c r="SAI74" s="2"/>
      <c r="SAJ74" s="2"/>
      <c r="SAK74" s="2"/>
      <c r="SAL74" s="2"/>
      <c r="SAM74" s="2"/>
      <c r="SAN74" s="2"/>
      <c r="SAO74" s="2"/>
      <c r="SAP74" s="2"/>
      <c r="SAQ74" s="2"/>
      <c r="SAR74" s="2"/>
      <c r="SAS74" s="2"/>
      <c r="SAT74" s="2"/>
      <c r="SAU74" s="2"/>
      <c r="SAV74" s="2"/>
      <c r="SAW74" s="2"/>
      <c r="SAX74" s="2"/>
      <c r="SAY74" s="2"/>
      <c r="SAZ74" s="2"/>
      <c r="SBA74" s="2"/>
      <c r="SBB74" s="2"/>
      <c r="SBC74" s="2"/>
      <c r="SBD74" s="2"/>
      <c r="SBE74" s="2"/>
      <c r="SBF74" s="2"/>
      <c r="SBG74" s="2"/>
      <c r="SBH74" s="2"/>
      <c r="SBI74" s="2"/>
      <c r="SBJ74" s="2"/>
      <c r="SBK74" s="2"/>
      <c r="SBL74" s="2"/>
      <c r="SBM74" s="2"/>
      <c r="SBN74" s="2"/>
      <c r="SBO74" s="2"/>
      <c r="SBP74" s="2"/>
      <c r="SBQ74" s="2"/>
      <c r="SBR74" s="2"/>
      <c r="SBS74" s="2"/>
      <c r="SBT74" s="2"/>
      <c r="SBU74" s="2"/>
      <c r="SBV74" s="2"/>
      <c r="SBW74" s="2"/>
      <c r="SBX74" s="2"/>
      <c r="SBY74" s="2"/>
      <c r="SBZ74" s="2"/>
      <c r="SCA74" s="2"/>
      <c r="SCB74" s="2"/>
      <c r="SCC74" s="2"/>
      <c r="SCD74" s="2"/>
      <c r="SCE74" s="2"/>
      <c r="SCF74" s="2"/>
      <c r="SCG74" s="2"/>
      <c r="SCH74" s="2"/>
      <c r="SCI74" s="2"/>
      <c r="SCJ74" s="2"/>
      <c r="SCK74" s="2"/>
      <c r="SCL74" s="2"/>
      <c r="SCM74" s="2"/>
      <c r="SCN74" s="2"/>
      <c r="SCO74" s="2"/>
      <c r="SCP74" s="2"/>
      <c r="SCQ74" s="2"/>
      <c r="SCR74" s="2"/>
      <c r="SCS74" s="2"/>
      <c r="SCT74" s="2"/>
      <c r="SCU74" s="2"/>
      <c r="SCV74" s="2"/>
      <c r="SCW74" s="2"/>
      <c r="SCX74" s="2"/>
      <c r="SCY74" s="2"/>
      <c r="SCZ74" s="2"/>
      <c r="SDA74" s="2"/>
      <c r="SDB74" s="2"/>
      <c r="SDC74" s="2"/>
      <c r="SDD74" s="2"/>
      <c r="SDE74" s="2"/>
      <c r="SDF74" s="2"/>
      <c r="SDG74" s="2"/>
      <c r="SDH74" s="2"/>
      <c r="SDI74" s="2"/>
      <c r="SDJ74" s="2"/>
      <c r="SDK74" s="2"/>
      <c r="SDL74" s="2"/>
      <c r="SDM74" s="2"/>
      <c r="SDN74" s="2"/>
      <c r="SDO74" s="2"/>
      <c r="SDP74" s="2"/>
      <c r="SDQ74" s="2"/>
      <c r="SDR74" s="2"/>
      <c r="SDS74" s="2"/>
      <c r="SDT74" s="2"/>
      <c r="SDU74" s="2"/>
      <c r="SDV74" s="2"/>
      <c r="SDW74" s="2"/>
      <c r="SDX74" s="2"/>
      <c r="SDY74" s="2"/>
      <c r="SDZ74" s="2"/>
      <c r="SEA74" s="2"/>
      <c r="SEB74" s="2"/>
      <c r="SEC74" s="2"/>
      <c r="SED74" s="2"/>
      <c r="SEE74" s="2"/>
      <c r="SEF74" s="2"/>
      <c r="SEG74" s="2"/>
      <c r="SEH74" s="2"/>
      <c r="SEI74" s="2"/>
      <c r="SEJ74" s="2"/>
      <c r="SEK74" s="2"/>
      <c r="SEL74" s="2"/>
      <c r="SEM74" s="2"/>
      <c r="SEN74" s="2"/>
      <c r="SEO74" s="2"/>
      <c r="SEP74" s="2"/>
      <c r="SEQ74" s="2"/>
      <c r="SER74" s="2"/>
      <c r="SES74" s="2"/>
      <c r="SET74" s="2"/>
      <c r="SEU74" s="2"/>
      <c r="SEV74" s="2"/>
      <c r="SEW74" s="2"/>
      <c r="SEX74" s="2"/>
      <c r="SEY74" s="2"/>
      <c r="SEZ74" s="2"/>
      <c r="SFA74" s="2"/>
      <c r="SFB74" s="2"/>
      <c r="SFC74" s="2"/>
      <c r="SFD74" s="2"/>
      <c r="SFE74" s="2"/>
      <c r="SFF74" s="2"/>
      <c r="SFG74" s="2"/>
      <c r="SFH74" s="2"/>
      <c r="SFI74" s="2"/>
      <c r="SFJ74" s="2"/>
      <c r="SFK74" s="2"/>
      <c r="SFL74" s="2"/>
      <c r="SFM74" s="2"/>
      <c r="SFN74" s="2"/>
      <c r="SFO74" s="2"/>
      <c r="SFP74" s="2"/>
      <c r="SFQ74" s="2"/>
      <c r="SFR74" s="2"/>
      <c r="SFS74" s="2"/>
      <c r="SFT74" s="2"/>
      <c r="SFU74" s="2"/>
      <c r="SFV74" s="2"/>
      <c r="SFW74" s="2"/>
      <c r="SFX74" s="2"/>
      <c r="SFY74" s="2"/>
      <c r="SFZ74" s="2"/>
      <c r="SGA74" s="2"/>
      <c r="SGB74" s="2"/>
      <c r="SGC74" s="2"/>
      <c r="SGD74" s="2"/>
      <c r="SGE74" s="2"/>
      <c r="SGF74" s="2"/>
      <c r="SGG74" s="2"/>
      <c r="SGH74" s="2"/>
      <c r="SGI74" s="2"/>
      <c r="SGJ74" s="2"/>
      <c r="SGK74" s="2"/>
      <c r="SGL74" s="2"/>
      <c r="SGM74" s="2"/>
      <c r="SGN74" s="2"/>
      <c r="SGO74" s="2"/>
      <c r="SGP74" s="2"/>
      <c r="SGQ74" s="2"/>
      <c r="SGR74" s="2"/>
      <c r="SGS74" s="2"/>
      <c r="SGT74" s="2"/>
      <c r="SGU74" s="2"/>
      <c r="SGV74" s="2"/>
      <c r="SGW74" s="2"/>
      <c r="SGX74" s="2"/>
      <c r="SGY74" s="2"/>
      <c r="SGZ74" s="2"/>
      <c r="SHA74" s="2"/>
      <c r="SHB74" s="2"/>
      <c r="SHC74" s="2"/>
      <c r="SHD74" s="2"/>
      <c r="SHE74" s="2"/>
      <c r="SHF74" s="2"/>
      <c r="SHG74" s="2"/>
      <c r="SHH74" s="2"/>
      <c r="SHI74" s="2"/>
      <c r="SHJ74" s="2"/>
      <c r="SHK74" s="2"/>
      <c r="SHL74" s="2"/>
      <c r="SHM74" s="2"/>
      <c r="SHN74" s="2"/>
      <c r="SHO74" s="2"/>
      <c r="SHP74" s="2"/>
      <c r="SHQ74" s="2"/>
      <c r="SHR74" s="2"/>
      <c r="SHS74" s="2"/>
      <c r="SHT74" s="2"/>
      <c r="SHU74" s="2"/>
      <c r="SHV74" s="2"/>
      <c r="SHW74" s="2"/>
      <c r="SHX74" s="2"/>
      <c r="SHY74" s="2"/>
      <c r="SHZ74" s="2"/>
      <c r="SIA74" s="2"/>
      <c r="SIB74" s="2"/>
      <c r="SIC74" s="2"/>
      <c r="SID74" s="2"/>
      <c r="SIE74" s="2"/>
      <c r="SIF74" s="2"/>
      <c r="SIG74" s="2"/>
      <c r="SIH74" s="2"/>
      <c r="SII74" s="2"/>
      <c r="SIJ74" s="2"/>
      <c r="SIK74" s="2"/>
      <c r="SIL74" s="2"/>
      <c r="SIM74" s="2"/>
      <c r="SIN74" s="2"/>
      <c r="SIO74" s="2"/>
      <c r="SIP74" s="2"/>
      <c r="SIQ74" s="2"/>
      <c r="SIR74" s="2"/>
      <c r="SIS74" s="2"/>
      <c r="SIT74" s="2"/>
      <c r="SIU74" s="2"/>
      <c r="SIV74" s="2"/>
      <c r="SIW74" s="2"/>
      <c r="SIX74" s="2"/>
      <c r="SIY74" s="2"/>
      <c r="SIZ74" s="2"/>
      <c r="SJA74" s="2"/>
      <c r="SJB74" s="2"/>
      <c r="SJC74" s="2"/>
      <c r="SJD74" s="2"/>
      <c r="SJE74" s="2"/>
      <c r="SJF74" s="2"/>
      <c r="SJG74" s="2"/>
      <c r="SJH74" s="2"/>
      <c r="SJI74" s="2"/>
      <c r="SJJ74" s="2"/>
      <c r="SJK74" s="2"/>
      <c r="SJL74" s="2"/>
      <c r="SJM74" s="2"/>
      <c r="SJN74" s="2"/>
      <c r="SJO74" s="2"/>
      <c r="SJP74" s="2"/>
      <c r="SJQ74" s="2"/>
      <c r="SJR74" s="2"/>
      <c r="SJS74" s="2"/>
      <c r="SJT74" s="2"/>
      <c r="SJU74" s="2"/>
      <c r="SJV74" s="2"/>
      <c r="SJW74" s="2"/>
      <c r="SJX74" s="2"/>
      <c r="SJY74" s="2"/>
      <c r="SJZ74" s="2"/>
      <c r="SKA74" s="2"/>
      <c r="SKB74" s="2"/>
      <c r="SKC74" s="2"/>
      <c r="SKD74" s="2"/>
      <c r="SKE74" s="2"/>
      <c r="SKF74" s="2"/>
      <c r="SKG74" s="2"/>
      <c r="SKH74" s="2"/>
      <c r="SKI74" s="2"/>
      <c r="SKJ74" s="2"/>
      <c r="SKK74" s="2"/>
      <c r="SKL74" s="2"/>
      <c r="SKM74" s="2"/>
      <c r="SKN74" s="2"/>
      <c r="SKO74" s="2"/>
      <c r="SKP74" s="2"/>
      <c r="SKQ74" s="2"/>
      <c r="SKR74" s="2"/>
      <c r="SKS74" s="2"/>
      <c r="SKT74" s="2"/>
      <c r="SKU74" s="2"/>
      <c r="SKV74" s="2"/>
      <c r="SKW74" s="2"/>
      <c r="SKX74" s="2"/>
      <c r="SKY74" s="2"/>
      <c r="SKZ74" s="2"/>
      <c r="SLA74" s="2"/>
      <c r="SLB74" s="2"/>
      <c r="SLC74" s="2"/>
      <c r="SLD74" s="2"/>
      <c r="SLE74" s="2"/>
      <c r="SLF74" s="2"/>
      <c r="SLG74" s="2"/>
      <c r="SLH74" s="2"/>
      <c r="SLI74" s="2"/>
      <c r="SLJ74" s="2"/>
      <c r="SLK74" s="2"/>
      <c r="SLL74" s="2"/>
      <c r="SLM74" s="2"/>
      <c r="SLN74" s="2"/>
      <c r="SLO74" s="2"/>
      <c r="SLP74" s="2"/>
      <c r="SLQ74" s="2"/>
      <c r="SLR74" s="2"/>
      <c r="SLS74" s="2"/>
      <c r="SLT74" s="2"/>
      <c r="SLU74" s="2"/>
      <c r="SLV74" s="2"/>
      <c r="SLW74" s="2"/>
      <c r="SLX74" s="2"/>
      <c r="SLY74" s="2"/>
      <c r="SLZ74" s="2"/>
      <c r="SMA74" s="2"/>
      <c r="SMB74" s="2"/>
      <c r="SMC74" s="2"/>
      <c r="SMD74" s="2"/>
      <c r="SME74" s="2"/>
      <c r="SMF74" s="2"/>
      <c r="SMG74" s="2"/>
      <c r="SMH74" s="2"/>
      <c r="SMI74" s="2"/>
      <c r="SMJ74" s="2"/>
      <c r="SMK74" s="2"/>
      <c r="SML74" s="2"/>
      <c r="SMM74" s="2"/>
      <c r="SMN74" s="2"/>
      <c r="SMO74" s="2"/>
      <c r="SMP74" s="2"/>
      <c r="SMQ74" s="2"/>
      <c r="SMR74" s="2"/>
      <c r="SMS74" s="2"/>
      <c r="SMT74" s="2"/>
      <c r="SMU74" s="2"/>
      <c r="SMV74" s="2"/>
      <c r="SMW74" s="2"/>
      <c r="SMX74" s="2"/>
      <c r="SMY74" s="2"/>
      <c r="SMZ74" s="2"/>
      <c r="SNA74" s="2"/>
      <c r="SNB74" s="2"/>
      <c r="SNC74" s="2"/>
      <c r="SND74" s="2"/>
      <c r="SNE74" s="2"/>
      <c r="SNF74" s="2"/>
      <c r="SNG74" s="2"/>
      <c r="SNH74" s="2"/>
      <c r="SNI74" s="2"/>
      <c r="SNJ74" s="2"/>
      <c r="SNK74" s="2"/>
      <c r="SNL74" s="2"/>
      <c r="SNM74" s="2"/>
      <c r="SNN74" s="2"/>
      <c r="SNO74" s="2"/>
      <c r="SNP74" s="2"/>
      <c r="SNQ74" s="2"/>
      <c r="SNR74" s="2"/>
      <c r="SNS74" s="2"/>
      <c r="SNT74" s="2"/>
      <c r="SNU74" s="2"/>
      <c r="SNV74" s="2"/>
      <c r="SNW74" s="2"/>
      <c r="SNX74" s="2"/>
      <c r="SNY74" s="2"/>
      <c r="SNZ74" s="2"/>
      <c r="SOA74" s="2"/>
      <c r="SOB74" s="2"/>
      <c r="SOC74" s="2"/>
      <c r="SOD74" s="2"/>
      <c r="SOE74" s="2"/>
      <c r="SOF74" s="2"/>
      <c r="SOG74" s="2"/>
      <c r="SOH74" s="2"/>
      <c r="SOI74" s="2"/>
      <c r="SOJ74" s="2"/>
      <c r="SOK74" s="2"/>
      <c r="SOL74" s="2"/>
      <c r="SOM74" s="2"/>
      <c r="SON74" s="2"/>
      <c r="SOO74" s="2"/>
      <c r="SOP74" s="2"/>
      <c r="SOQ74" s="2"/>
      <c r="SOR74" s="2"/>
      <c r="SOS74" s="2"/>
      <c r="SOT74" s="2"/>
      <c r="SOU74" s="2"/>
      <c r="SOV74" s="2"/>
      <c r="SOW74" s="2"/>
      <c r="SOX74" s="2"/>
      <c r="SOY74" s="2"/>
      <c r="SOZ74" s="2"/>
      <c r="SPA74" s="2"/>
      <c r="SPB74" s="2"/>
      <c r="SPC74" s="2"/>
      <c r="SPD74" s="2"/>
      <c r="SPE74" s="2"/>
      <c r="SPF74" s="2"/>
      <c r="SPG74" s="2"/>
      <c r="SPH74" s="2"/>
      <c r="SPI74" s="2"/>
      <c r="SPJ74" s="2"/>
      <c r="SPK74" s="2"/>
      <c r="SPL74" s="2"/>
      <c r="SPM74" s="2"/>
      <c r="SPN74" s="2"/>
      <c r="SPO74" s="2"/>
      <c r="SPP74" s="2"/>
      <c r="SPQ74" s="2"/>
      <c r="SPR74" s="2"/>
      <c r="SPS74" s="2"/>
      <c r="SPT74" s="2"/>
      <c r="SPU74" s="2"/>
      <c r="SPV74" s="2"/>
      <c r="SPW74" s="2"/>
      <c r="SPX74" s="2"/>
      <c r="SPY74" s="2"/>
      <c r="SPZ74" s="2"/>
      <c r="SQA74" s="2"/>
      <c r="SQB74" s="2"/>
      <c r="SQC74" s="2"/>
      <c r="SQD74" s="2"/>
      <c r="SQE74" s="2"/>
      <c r="SQF74" s="2"/>
      <c r="SQG74" s="2"/>
      <c r="SQH74" s="2"/>
      <c r="SQI74" s="2"/>
      <c r="SQJ74" s="2"/>
      <c r="SQK74" s="2"/>
      <c r="SQL74" s="2"/>
      <c r="SQM74" s="2"/>
      <c r="SQN74" s="2"/>
      <c r="SQO74" s="2"/>
      <c r="SQP74" s="2"/>
      <c r="SQQ74" s="2"/>
      <c r="SQR74" s="2"/>
      <c r="SQS74" s="2"/>
      <c r="SQT74" s="2"/>
      <c r="SQU74" s="2"/>
      <c r="SQV74" s="2"/>
      <c r="SQW74" s="2"/>
      <c r="SQX74" s="2"/>
      <c r="SQY74" s="2"/>
      <c r="SQZ74" s="2"/>
      <c r="SRA74" s="2"/>
      <c r="SRB74" s="2"/>
      <c r="SRC74" s="2"/>
      <c r="SRD74" s="2"/>
      <c r="SRE74" s="2"/>
      <c r="SRF74" s="2"/>
      <c r="SRG74" s="2"/>
      <c r="SRH74" s="2"/>
      <c r="SRI74" s="2"/>
      <c r="SRJ74" s="2"/>
      <c r="SRK74" s="2"/>
      <c r="SRL74" s="2"/>
      <c r="SRM74" s="2"/>
      <c r="SRN74" s="2"/>
      <c r="SRO74" s="2"/>
      <c r="SRP74" s="2"/>
      <c r="SRQ74" s="2"/>
      <c r="SRR74" s="2"/>
      <c r="SRS74" s="2"/>
      <c r="SRT74" s="2"/>
      <c r="SRU74" s="2"/>
      <c r="SRV74" s="2"/>
      <c r="SRW74" s="2"/>
      <c r="SRX74" s="2"/>
      <c r="SRY74" s="2"/>
      <c r="SRZ74" s="2"/>
      <c r="SSA74" s="2"/>
      <c r="SSB74" s="2"/>
      <c r="SSC74" s="2"/>
      <c r="SSD74" s="2"/>
      <c r="SSE74" s="2"/>
      <c r="SSF74" s="2"/>
      <c r="SSG74" s="2"/>
      <c r="SSH74" s="2"/>
      <c r="SSI74" s="2"/>
      <c r="SSJ74" s="2"/>
      <c r="SSK74" s="2"/>
      <c r="SSL74" s="2"/>
      <c r="SSM74" s="2"/>
      <c r="SSN74" s="2"/>
      <c r="SSO74" s="2"/>
      <c r="SSP74" s="2"/>
      <c r="SSQ74" s="2"/>
      <c r="SSR74" s="2"/>
      <c r="SSS74" s="2"/>
      <c r="SST74" s="2"/>
      <c r="SSU74" s="2"/>
      <c r="SSV74" s="2"/>
      <c r="SSW74" s="2"/>
      <c r="SSX74" s="2"/>
      <c r="SSY74" s="2"/>
      <c r="SSZ74" s="2"/>
      <c r="STA74" s="2"/>
      <c r="STB74" s="2"/>
      <c r="STC74" s="2"/>
      <c r="STD74" s="2"/>
      <c r="STE74" s="2"/>
      <c r="STF74" s="2"/>
      <c r="STG74" s="2"/>
      <c r="STH74" s="2"/>
      <c r="STI74" s="2"/>
      <c r="STJ74" s="2"/>
      <c r="STK74" s="2"/>
      <c r="STL74" s="2"/>
      <c r="STM74" s="2"/>
      <c r="STN74" s="2"/>
      <c r="STO74" s="2"/>
      <c r="STP74" s="2"/>
      <c r="STQ74" s="2"/>
      <c r="STR74" s="2"/>
      <c r="STS74" s="2"/>
      <c r="STT74" s="2"/>
      <c r="STU74" s="2"/>
      <c r="STV74" s="2"/>
      <c r="STW74" s="2"/>
      <c r="STX74" s="2"/>
      <c r="STY74" s="2"/>
      <c r="STZ74" s="2"/>
      <c r="SUA74" s="2"/>
      <c r="SUB74" s="2"/>
      <c r="SUC74" s="2"/>
      <c r="SUD74" s="2"/>
      <c r="SUE74" s="2"/>
      <c r="SUF74" s="2"/>
      <c r="SUG74" s="2"/>
      <c r="SUH74" s="2"/>
      <c r="SUI74" s="2"/>
      <c r="SUJ74" s="2"/>
      <c r="SUK74" s="2"/>
      <c r="SUL74" s="2"/>
      <c r="SUM74" s="2"/>
      <c r="SUN74" s="2"/>
      <c r="SUO74" s="2"/>
      <c r="SUP74" s="2"/>
      <c r="SUQ74" s="2"/>
      <c r="SUR74" s="2"/>
      <c r="SUS74" s="2"/>
      <c r="SUT74" s="2"/>
      <c r="SUU74" s="2"/>
      <c r="SUV74" s="2"/>
      <c r="SUW74" s="2"/>
      <c r="SUX74" s="2"/>
      <c r="SUY74" s="2"/>
      <c r="SUZ74" s="2"/>
      <c r="SVA74" s="2"/>
      <c r="SVB74" s="2"/>
      <c r="SVC74" s="2"/>
      <c r="SVD74" s="2"/>
      <c r="SVE74" s="2"/>
      <c r="SVF74" s="2"/>
      <c r="SVG74" s="2"/>
      <c r="SVH74" s="2"/>
      <c r="SVI74" s="2"/>
      <c r="SVJ74" s="2"/>
      <c r="SVK74" s="2"/>
      <c r="SVL74" s="2"/>
      <c r="SVM74" s="2"/>
      <c r="SVN74" s="2"/>
      <c r="SVO74" s="2"/>
      <c r="SVP74" s="2"/>
      <c r="SVQ74" s="2"/>
      <c r="SVR74" s="2"/>
      <c r="SVS74" s="2"/>
      <c r="SVT74" s="2"/>
      <c r="SVU74" s="2"/>
      <c r="SVV74" s="2"/>
      <c r="SVW74" s="2"/>
      <c r="SVX74" s="2"/>
      <c r="SVY74" s="2"/>
      <c r="SVZ74" s="2"/>
      <c r="SWA74" s="2"/>
      <c r="SWB74" s="2"/>
      <c r="SWC74" s="2"/>
      <c r="SWD74" s="2"/>
      <c r="SWE74" s="2"/>
      <c r="SWF74" s="2"/>
      <c r="SWG74" s="2"/>
      <c r="SWH74" s="2"/>
      <c r="SWI74" s="2"/>
      <c r="SWJ74" s="2"/>
      <c r="SWK74" s="2"/>
      <c r="SWL74" s="2"/>
      <c r="SWM74" s="2"/>
      <c r="SWN74" s="2"/>
      <c r="SWO74" s="2"/>
      <c r="SWP74" s="2"/>
      <c r="SWQ74" s="2"/>
      <c r="SWR74" s="2"/>
      <c r="SWS74" s="2"/>
      <c r="SWT74" s="2"/>
      <c r="SWU74" s="2"/>
      <c r="SWV74" s="2"/>
      <c r="SWW74" s="2"/>
      <c r="SWX74" s="2"/>
      <c r="SWY74" s="2"/>
      <c r="SWZ74" s="2"/>
      <c r="SXA74" s="2"/>
      <c r="SXB74" s="2"/>
      <c r="SXC74" s="2"/>
      <c r="SXD74" s="2"/>
      <c r="SXE74" s="2"/>
      <c r="SXF74" s="2"/>
      <c r="SXG74" s="2"/>
      <c r="SXH74" s="2"/>
      <c r="SXI74" s="2"/>
      <c r="SXJ74" s="2"/>
      <c r="SXK74" s="2"/>
      <c r="SXL74" s="2"/>
      <c r="SXM74" s="2"/>
      <c r="SXN74" s="2"/>
      <c r="SXO74" s="2"/>
      <c r="SXP74" s="2"/>
      <c r="SXQ74" s="2"/>
      <c r="SXR74" s="2"/>
      <c r="SXS74" s="2"/>
      <c r="SXT74" s="2"/>
      <c r="SXU74" s="2"/>
      <c r="SXV74" s="2"/>
      <c r="SXW74" s="2"/>
      <c r="SXX74" s="2"/>
      <c r="SXY74" s="2"/>
      <c r="SXZ74" s="2"/>
      <c r="SYA74" s="2"/>
      <c r="SYB74" s="2"/>
      <c r="SYC74" s="2"/>
      <c r="SYD74" s="2"/>
      <c r="SYE74" s="2"/>
      <c r="SYF74" s="2"/>
      <c r="SYG74" s="2"/>
      <c r="SYH74" s="2"/>
      <c r="SYI74" s="2"/>
      <c r="SYJ74" s="2"/>
      <c r="SYK74" s="2"/>
      <c r="SYL74" s="2"/>
      <c r="SYM74" s="2"/>
      <c r="SYN74" s="2"/>
      <c r="SYO74" s="2"/>
      <c r="SYP74" s="2"/>
      <c r="SYQ74" s="2"/>
      <c r="SYR74" s="2"/>
      <c r="SYS74" s="2"/>
      <c r="SYT74" s="2"/>
      <c r="SYU74" s="2"/>
      <c r="SYV74" s="2"/>
      <c r="SYW74" s="2"/>
      <c r="SYX74" s="2"/>
      <c r="SYY74" s="2"/>
      <c r="SYZ74" s="2"/>
      <c r="SZA74" s="2"/>
      <c r="SZB74" s="2"/>
      <c r="SZC74" s="2"/>
      <c r="SZD74" s="2"/>
      <c r="SZE74" s="2"/>
      <c r="SZF74" s="2"/>
      <c r="SZG74" s="2"/>
      <c r="SZH74" s="2"/>
      <c r="SZI74" s="2"/>
      <c r="SZJ74" s="2"/>
      <c r="SZK74" s="2"/>
      <c r="SZL74" s="2"/>
      <c r="SZM74" s="2"/>
      <c r="SZN74" s="2"/>
      <c r="SZO74" s="2"/>
      <c r="SZP74" s="2"/>
      <c r="SZQ74" s="2"/>
      <c r="SZR74" s="2"/>
      <c r="SZS74" s="2"/>
      <c r="SZT74" s="2"/>
      <c r="SZU74" s="2"/>
      <c r="SZV74" s="2"/>
      <c r="SZW74" s="2"/>
      <c r="SZX74" s="2"/>
      <c r="SZY74" s="2"/>
      <c r="SZZ74" s="2"/>
      <c r="TAA74" s="2"/>
      <c r="TAB74" s="2"/>
      <c r="TAC74" s="2"/>
      <c r="TAD74" s="2"/>
      <c r="TAE74" s="2"/>
      <c r="TAF74" s="2"/>
      <c r="TAG74" s="2"/>
      <c r="TAH74" s="2"/>
      <c r="TAI74" s="2"/>
      <c r="TAJ74" s="2"/>
      <c r="TAK74" s="2"/>
      <c r="TAL74" s="2"/>
      <c r="TAM74" s="2"/>
      <c r="TAN74" s="2"/>
      <c r="TAO74" s="2"/>
      <c r="TAP74" s="2"/>
      <c r="TAQ74" s="2"/>
      <c r="TAR74" s="2"/>
      <c r="TAS74" s="2"/>
      <c r="TAT74" s="2"/>
      <c r="TAU74" s="2"/>
      <c r="TAV74" s="2"/>
      <c r="TAW74" s="2"/>
      <c r="TAX74" s="2"/>
      <c r="TAY74" s="2"/>
      <c r="TAZ74" s="2"/>
      <c r="TBA74" s="2"/>
      <c r="TBB74" s="2"/>
      <c r="TBC74" s="2"/>
      <c r="TBD74" s="2"/>
      <c r="TBE74" s="2"/>
      <c r="TBF74" s="2"/>
      <c r="TBG74" s="2"/>
      <c r="TBH74" s="2"/>
      <c r="TBI74" s="2"/>
      <c r="TBJ74" s="2"/>
      <c r="TBK74" s="2"/>
      <c r="TBL74" s="2"/>
      <c r="TBM74" s="2"/>
      <c r="TBN74" s="2"/>
      <c r="TBO74" s="2"/>
      <c r="TBP74" s="2"/>
      <c r="TBQ74" s="2"/>
      <c r="TBR74" s="2"/>
      <c r="TBS74" s="2"/>
      <c r="TBT74" s="2"/>
      <c r="TBU74" s="2"/>
      <c r="TBV74" s="2"/>
      <c r="TBW74" s="2"/>
      <c r="TBX74" s="2"/>
      <c r="TBY74" s="2"/>
      <c r="TBZ74" s="2"/>
      <c r="TCA74" s="2"/>
      <c r="TCB74" s="2"/>
      <c r="TCC74" s="2"/>
      <c r="TCD74" s="2"/>
      <c r="TCE74" s="2"/>
      <c r="TCF74" s="2"/>
      <c r="TCG74" s="2"/>
      <c r="TCH74" s="2"/>
      <c r="TCI74" s="2"/>
      <c r="TCJ74" s="2"/>
      <c r="TCK74" s="2"/>
      <c r="TCL74" s="2"/>
      <c r="TCM74" s="2"/>
      <c r="TCN74" s="2"/>
      <c r="TCO74" s="2"/>
      <c r="TCP74" s="2"/>
      <c r="TCQ74" s="2"/>
      <c r="TCR74" s="2"/>
      <c r="TCS74" s="2"/>
      <c r="TCT74" s="2"/>
      <c r="TCU74" s="2"/>
      <c r="TCV74" s="2"/>
      <c r="TCW74" s="2"/>
      <c r="TCX74" s="2"/>
      <c r="TCY74" s="2"/>
      <c r="TCZ74" s="2"/>
      <c r="TDA74" s="2"/>
      <c r="TDB74" s="2"/>
      <c r="TDC74" s="2"/>
      <c r="TDD74" s="2"/>
      <c r="TDE74" s="2"/>
      <c r="TDF74" s="2"/>
      <c r="TDG74" s="2"/>
      <c r="TDH74" s="2"/>
      <c r="TDI74" s="2"/>
      <c r="TDJ74" s="2"/>
      <c r="TDK74" s="2"/>
      <c r="TDL74" s="2"/>
      <c r="TDM74" s="2"/>
      <c r="TDN74" s="2"/>
      <c r="TDO74" s="2"/>
      <c r="TDP74" s="2"/>
      <c r="TDQ74" s="2"/>
      <c r="TDR74" s="2"/>
      <c r="TDS74" s="2"/>
      <c r="TDT74" s="2"/>
      <c r="TDU74" s="2"/>
      <c r="TDV74" s="2"/>
      <c r="TDW74" s="2"/>
      <c r="TDX74" s="2"/>
      <c r="TDY74" s="2"/>
      <c r="TDZ74" s="2"/>
      <c r="TEA74" s="2"/>
      <c r="TEB74" s="2"/>
      <c r="TEC74" s="2"/>
      <c r="TED74" s="2"/>
      <c r="TEE74" s="2"/>
      <c r="TEF74" s="2"/>
      <c r="TEG74" s="2"/>
      <c r="TEH74" s="2"/>
      <c r="TEI74" s="2"/>
      <c r="TEJ74" s="2"/>
      <c r="TEK74" s="2"/>
      <c r="TEL74" s="2"/>
      <c r="TEM74" s="2"/>
      <c r="TEN74" s="2"/>
      <c r="TEO74" s="2"/>
      <c r="TEP74" s="2"/>
      <c r="TEQ74" s="2"/>
      <c r="TER74" s="2"/>
      <c r="TES74" s="2"/>
      <c r="TET74" s="2"/>
      <c r="TEU74" s="2"/>
      <c r="TEV74" s="2"/>
      <c r="TEW74" s="2"/>
      <c r="TEX74" s="2"/>
      <c r="TEY74" s="2"/>
      <c r="TEZ74" s="2"/>
      <c r="TFA74" s="2"/>
      <c r="TFB74" s="2"/>
      <c r="TFC74" s="2"/>
      <c r="TFD74" s="2"/>
      <c r="TFE74" s="2"/>
      <c r="TFF74" s="2"/>
      <c r="TFG74" s="2"/>
      <c r="TFH74" s="2"/>
      <c r="TFI74" s="2"/>
      <c r="TFJ74" s="2"/>
      <c r="TFK74" s="2"/>
      <c r="TFL74" s="2"/>
      <c r="TFM74" s="2"/>
      <c r="TFN74" s="2"/>
      <c r="TFO74" s="2"/>
      <c r="TFP74" s="2"/>
      <c r="TFQ74" s="2"/>
      <c r="TFR74" s="2"/>
      <c r="TFS74" s="2"/>
      <c r="TFT74" s="2"/>
      <c r="TFU74" s="2"/>
      <c r="TFV74" s="2"/>
      <c r="TFW74" s="2"/>
      <c r="TFX74" s="2"/>
      <c r="TFY74" s="2"/>
      <c r="TFZ74" s="2"/>
      <c r="TGA74" s="2"/>
      <c r="TGB74" s="2"/>
      <c r="TGC74" s="2"/>
      <c r="TGD74" s="2"/>
      <c r="TGE74" s="2"/>
      <c r="TGF74" s="2"/>
      <c r="TGG74" s="2"/>
      <c r="TGH74" s="2"/>
      <c r="TGI74" s="2"/>
      <c r="TGJ74" s="2"/>
      <c r="TGK74" s="2"/>
      <c r="TGL74" s="2"/>
      <c r="TGM74" s="2"/>
      <c r="TGN74" s="2"/>
      <c r="TGO74" s="2"/>
      <c r="TGP74" s="2"/>
      <c r="TGQ74" s="2"/>
      <c r="TGR74" s="2"/>
      <c r="TGS74" s="2"/>
      <c r="TGT74" s="2"/>
      <c r="TGU74" s="2"/>
      <c r="TGV74" s="2"/>
      <c r="TGW74" s="2"/>
      <c r="TGX74" s="2"/>
      <c r="TGY74" s="2"/>
      <c r="TGZ74" s="2"/>
      <c r="THA74" s="2"/>
      <c r="THB74" s="2"/>
      <c r="THC74" s="2"/>
      <c r="THD74" s="2"/>
      <c r="THE74" s="2"/>
      <c r="THF74" s="2"/>
      <c r="THG74" s="2"/>
      <c r="THH74" s="2"/>
      <c r="THI74" s="2"/>
      <c r="THJ74" s="2"/>
      <c r="THK74" s="2"/>
      <c r="THL74" s="2"/>
      <c r="THM74" s="2"/>
      <c r="THN74" s="2"/>
      <c r="THO74" s="2"/>
      <c r="THP74" s="2"/>
      <c r="THQ74" s="2"/>
      <c r="THR74" s="2"/>
      <c r="THS74" s="2"/>
      <c r="THT74" s="2"/>
      <c r="THU74" s="2"/>
      <c r="THV74" s="2"/>
      <c r="THW74" s="2"/>
      <c r="THX74" s="2"/>
      <c r="THY74" s="2"/>
      <c r="THZ74" s="2"/>
      <c r="TIA74" s="2"/>
      <c r="TIB74" s="2"/>
      <c r="TIC74" s="2"/>
      <c r="TID74" s="2"/>
      <c r="TIE74" s="2"/>
      <c r="TIF74" s="2"/>
      <c r="TIG74" s="2"/>
      <c r="TIH74" s="2"/>
      <c r="TII74" s="2"/>
      <c r="TIJ74" s="2"/>
      <c r="TIK74" s="2"/>
      <c r="TIL74" s="2"/>
      <c r="TIM74" s="2"/>
      <c r="TIN74" s="2"/>
      <c r="TIO74" s="2"/>
      <c r="TIP74" s="2"/>
      <c r="TIQ74" s="2"/>
      <c r="TIR74" s="2"/>
      <c r="TIS74" s="2"/>
      <c r="TIT74" s="2"/>
      <c r="TIU74" s="2"/>
      <c r="TIV74" s="2"/>
      <c r="TIW74" s="2"/>
      <c r="TIX74" s="2"/>
      <c r="TIY74" s="2"/>
      <c r="TIZ74" s="2"/>
      <c r="TJA74" s="2"/>
      <c r="TJB74" s="2"/>
      <c r="TJC74" s="2"/>
      <c r="TJD74" s="2"/>
      <c r="TJE74" s="2"/>
      <c r="TJF74" s="2"/>
      <c r="TJG74" s="2"/>
      <c r="TJH74" s="2"/>
      <c r="TJI74" s="2"/>
      <c r="TJJ74" s="2"/>
      <c r="TJK74" s="2"/>
      <c r="TJL74" s="2"/>
      <c r="TJM74" s="2"/>
      <c r="TJN74" s="2"/>
      <c r="TJO74" s="2"/>
      <c r="TJP74" s="2"/>
      <c r="TJQ74" s="2"/>
      <c r="TJR74" s="2"/>
      <c r="TJS74" s="2"/>
      <c r="TJT74" s="2"/>
      <c r="TJU74" s="2"/>
      <c r="TJV74" s="2"/>
      <c r="TJW74" s="2"/>
      <c r="TJX74" s="2"/>
      <c r="TJY74" s="2"/>
      <c r="TJZ74" s="2"/>
      <c r="TKA74" s="2"/>
      <c r="TKB74" s="2"/>
      <c r="TKC74" s="2"/>
      <c r="TKD74" s="2"/>
      <c r="TKE74" s="2"/>
      <c r="TKF74" s="2"/>
      <c r="TKG74" s="2"/>
      <c r="TKH74" s="2"/>
      <c r="TKI74" s="2"/>
      <c r="TKJ74" s="2"/>
      <c r="TKK74" s="2"/>
      <c r="TKL74" s="2"/>
      <c r="TKM74" s="2"/>
      <c r="TKN74" s="2"/>
      <c r="TKO74" s="2"/>
      <c r="TKP74" s="2"/>
      <c r="TKQ74" s="2"/>
      <c r="TKR74" s="2"/>
      <c r="TKS74" s="2"/>
      <c r="TKT74" s="2"/>
      <c r="TKU74" s="2"/>
      <c r="TKV74" s="2"/>
      <c r="TKW74" s="2"/>
      <c r="TKX74" s="2"/>
      <c r="TKY74" s="2"/>
      <c r="TKZ74" s="2"/>
      <c r="TLA74" s="2"/>
      <c r="TLB74" s="2"/>
      <c r="TLC74" s="2"/>
      <c r="TLD74" s="2"/>
      <c r="TLE74" s="2"/>
      <c r="TLF74" s="2"/>
      <c r="TLG74" s="2"/>
      <c r="TLH74" s="2"/>
      <c r="TLI74" s="2"/>
      <c r="TLJ74" s="2"/>
      <c r="TLK74" s="2"/>
      <c r="TLL74" s="2"/>
      <c r="TLM74" s="2"/>
      <c r="TLN74" s="2"/>
      <c r="TLO74" s="2"/>
      <c r="TLP74" s="2"/>
      <c r="TLQ74" s="2"/>
      <c r="TLR74" s="2"/>
      <c r="TLS74" s="2"/>
      <c r="TLT74" s="2"/>
      <c r="TLU74" s="2"/>
      <c r="TLV74" s="2"/>
      <c r="TLW74" s="2"/>
      <c r="TLX74" s="2"/>
      <c r="TLY74" s="2"/>
      <c r="TLZ74" s="2"/>
      <c r="TMA74" s="2"/>
      <c r="TMB74" s="2"/>
      <c r="TMC74" s="2"/>
      <c r="TMD74" s="2"/>
      <c r="TME74" s="2"/>
      <c r="TMF74" s="2"/>
      <c r="TMG74" s="2"/>
      <c r="TMH74" s="2"/>
      <c r="TMI74" s="2"/>
      <c r="TMJ74" s="2"/>
      <c r="TMK74" s="2"/>
      <c r="TML74" s="2"/>
      <c r="TMM74" s="2"/>
      <c r="TMN74" s="2"/>
      <c r="TMO74" s="2"/>
      <c r="TMP74" s="2"/>
      <c r="TMQ74" s="2"/>
      <c r="TMR74" s="2"/>
      <c r="TMS74" s="2"/>
      <c r="TMT74" s="2"/>
      <c r="TMU74" s="2"/>
      <c r="TMV74" s="2"/>
      <c r="TMW74" s="2"/>
      <c r="TMX74" s="2"/>
      <c r="TMY74" s="2"/>
      <c r="TMZ74" s="2"/>
      <c r="TNA74" s="2"/>
      <c r="TNB74" s="2"/>
      <c r="TNC74" s="2"/>
      <c r="TND74" s="2"/>
      <c r="TNE74" s="2"/>
      <c r="TNF74" s="2"/>
      <c r="TNG74" s="2"/>
      <c r="TNH74" s="2"/>
      <c r="TNI74" s="2"/>
      <c r="TNJ74" s="2"/>
      <c r="TNK74" s="2"/>
      <c r="TNL74" s="2"/>
      <c r="TNM74" s="2"/>
      <c r="TNN74" s="2"/>
      <c r="TNO74" s="2"/>
      <c r="TNP74" s="2"/>
      <c r="TNQ74" s="2"/>
      <c r="TNR74" s="2"/>
      <c r="TNS74" s="2"/>
      <c r="TNT74" s="2"/>
      <c r="TNU74" s="2"/>
      <c r="TNV74" s="2"/>
      <c r="TNW74" s="2"/>
      <c r="TNX74" s="2"/>
      <c r="TNY74" s="2"/>
      <c r="TNZ74" s="2"/>
      <c r="TOA74" s="2"/>
      <c r="TOB74" s="2"/>
      <c r="TOC74" s="2"/>
      <c r="TOD74" s="2"/>
      <c r="TOE74" s="2"/>
      <c r="TOF74" s="2"/>
      <c r="TOG74" s="2"/>
      <c r="TOH74" s="2"/>
      <c r="TOI74" s="2"/>
      <c r="TOJ74" s="2"/>
      <c r="TOK74" s="2"/>
      <c r="TOL74" s="2"/>
      <c r="TOM74" s="2"/>
      <c r="TON74" s="2"/>
      <c r="TOO74" s="2"/>
      <c r="TOP74" s="2"/>
      <c r="TOQ74" s="2"/>
      <c r="TOR74" s="2"/>
      <c r="TOS74" s="2"/>
      <c r="TOT74" s="2"/>
      <c r="TOU74" s="2"/>
      <c r="TOV74" s="2"/>
      <c r="TOW74" s="2"/>
      <c r="TOX74" s="2"/>
      <c r="TOY74" s="2"/>
      <c r="TOZ74" s="2"/>
      <c r="TPA74" s="2"/>
      <c r="TPB74" s="2"/>
      <c r="TPC74" s="2"/>
      <c r="TPD74" s="2"/>
      <c r="TPE74" s="2"/>
      <c r="TPF74" s="2"/>
      <c r="TPG74" s="2"/>
      <c r="TPH74" s="2"/>
      <c r="TPI74" s="2"/>
      <c r="TPJ74" s="2"/>
      <c r="TPK74" s="2"/>
      <c r="TPL74" s="2"/>
      <c r="TPM74" s="2"/>
      <c r="TPN74" s="2"/>
      <c r="TPO74" s="2"/>
      <c r="TPP74" s="2"/>
      <c r="TPQ74" s="2"/>
      <c r="TPR74" s="2"/>
      <c r="TPS74" s="2"/>
      <c r="TPT74" s="2"/>
      <c r="TPU74" s="2"/>
      <c r="TPV74" s="2"/>
      <c r="TPW74" s="2"/>
      <c r="TPX74" s="2"/>
      <c r="TPY74" s="2"/>
      <c r="TPZ74" s="2"/>
      <c r="TQA74" s="2"/>
      <c r="TQB74" s="2"/>
      <c r="TQC74" s="2"/>
      <c r="TQD74" s="2"/>
      <c r="TQE74" s="2"/>
      <c r="TQF74" s="2"/>
      <c r="TQG74" s="2"/>
      <c r="TQH74" s="2"/>
      <c r="TQI74" s="2"/>
      <c r="TQJ74" s="2"/>
      <c r="TQK74" s="2"/>
      <c r="TQL74" s="2"/>
      <c r="TQM74" s="2"/>
      <c r="TQN74" s="2"/>
      <c r="TQO74" s="2"/>
      <c r="TQP74" s="2"/>
      <c r="TQQ74" s="2"/>
      <c r="TQR74" s="2"/>
      <c r="TQS74" s="2"/>
      <c r="TQT74" s="2"/>
      <c r="TQU74" s="2"/>
      <c r="TQV74" s="2"/>
      <c r="TQW74" s="2"/>
      <c r="TQX74" s="2"/>
      <c r="TQY74" s="2"/>
      <c r="TQZ74" s="2"/>
      <c r="TRA74" s="2"/>
      <c r="TRB74" s="2"/>
      <c r="TRC74" s="2"/>
      <c r="TRD74" s="2"/>
      <c r="TRE74" s="2"/>
      <c r="TRF74" s="2"/>
      <c r="TRG74" s="2"/>
      <c r="TRH74" s="2"/>
      <c r="TRI74" s="2"/>
      <c r="TRJ74" s="2"/>
      <c r="TRK74" s="2"/>
      <c r="TRL74" s="2"/>
      <c r="TRM74" s="2"/>
      <c r="TRN74" s="2"/>
      <c r="TRO74" s="2"/>
      <c r="TRP74" s="2"/>
      <c r="TRQ74" s="2"/>
      <c r="TRR74" s="2"/>
      <c r="TRS74" s="2"/>
      <c r="TRT74" s="2"/>
      <c r="TRU74" s="2"/>
      <c r="TRV74" s="2"/>
      <c r="TRW74" s="2"/>
      <c r="TRX74" s="2"/>
      <c r="TRY74" s="2"/>
      <c r="TRZ74" s="2"/>
      <c r="TSA74" s="2"/>
      <c r="TSB74" s="2"/>
      <c r="TSC74" s="2"/>
      <c r="TSD74" s="2"/>
      <c r="TSE74" s="2"/>
      <c r="TSF74" s="2"/>
      <c r="TSG74" s="2"/>
      <c r="TSH74" s="2"/>
      <c r="TSI74" s="2"/>
      <c r="TSJ74" s="2"/>
      <c r="TSK74" s="2"/>
      <c r="TSL74" s="2"/>
      <c r="TSM74" s="2"/>
      <c r="TSN74" s="2"/>
      <c r="TSO74" s="2"/>
      <c r="TSP74" s="2"/>
      <c r="TSQ74" s="2"/>
      <c r="TSR74" s="2"/>
      <c r="TSS74" s="2"/>
      <c r="TST74" s="2"/>
      <c r="TSU74" s="2"/>
      <c r="TSV74" s="2"/>
      <c r="TSW74" s="2"/>
      <c r="TSX74" s="2"/>
      <c r="TSY74" s="2"/>
      <c r="TSZ74" s="2"/>
      <c r="TTA74" s="2"/>
      <c r="TTB74" s="2"/>
      <c r="TTC74" s="2"/>
      <c r="TTD74" s="2"/>
      <c r="TTE74" s="2"/>
      <c r="TTF74" s="2"/>
      <c r="TTG74" s="2"/>
      <c r="TTH74" s="2"/>
      <c r="TTI74" s="2"/>
      <c r="TTJ74" s="2"/>
      <c r="TTK74" s="2"/>
      <c r="TTL74" s="2"/>
      <c r="TTM74" s="2"/>
      <c r="TTN74" s="2"/>
      <c r="TTO74" s="2"/>
      <c r="TTP74" s="2"/>
      <c r="TTQ74" s="2"/>
      <c r="TTR74" s="2"/>
      <c r="TTS74" s="2"/>
      <c r="TTT74" s="2"/>
      <c r="TTU74" s="2"/>
      <c r="TTV74" s="2"/>
      <c r="TTW74" s="2"/>
      <c r="TTX74" s="2"/>
      <c r="TTY74" s="2"/>
      <c r="TTZ74" s="2"/>
      <c r="TUA74" s="2"/>
      <c r="TUB74" s="2"/>
      <c r="TUC74" s="2"/>
      <c r="TUD74" s="2"/>
      <c r="TUE74" s="2"/>
      <c r="TUF74" s="2"/>
      <c r="TUG74" s="2"/>
      <c r="TUH74" s="2"/>
      <c r="TUI74" s="2"/>
      <c r="TUJ74" s="2"/>
      <c r="TUK74" s="2"/>
      <c r="TUL74" s="2"/>
      <c r="TUM74" s="2"/>
      <c r="TUN74" s="2"/>
      <c r="TUO74" s="2"/>
      <c r="TUP74" s="2"/>
      <c r="TUQ74" s="2"/>
      <c r="TUR74" s="2"/>
      <c r="TUS74" s="2"/>
      <c r="TUT74" s="2"/>
      <c r="TUU74" s="2"/>
      <c r="TUV74" s="2"/>
      <c r="TUW74" s="2"/>
      <c r="TUX74" s="2"/>
      <c r="TUY74" s="2"/>
      <c r="TUZ74" s="2"/>
      <c r="TVA74" s="2"/>
      <c r="TVB74" s="2"/>
      <c r="TVC74" s="2"/>
      <c r="TVD74" s="2"/>
      <c r="TVE74" s="2"/>
      <c r="TVF74" s="2"/>
      <c r="TVG74" s="2"/>
      <c r="TVH74" s="2"/>
      <c r="TVI74" s="2"/>
      <c r="TVJ74" s="2"/>
      <c r="TVK74" s="2"/>
      <c r="TVL74" s="2"/>
      <c r="TVM74" s="2"/>
      <c r="TVN74" s="2"/>
      <c r="TVO74" s="2"/>
      <c r="TVP74" s="2"/>
      <c r="TVQ74" s="2"/>
      <c r="TVR74" s="2"/>
      <c r="TVS74" s="2"/>
      <c r="TVT74" s="2"/>
      <c r="TVU74" s="2"/>
      <c r="TVV74" s="2"/>
      <c r="TVW74" s="2"/>
      <c r="TVX74" s="2"/>
      <c r="TVY74" s="2"/>
      <c r="TVZ74" s="2"/>
      <c r="TWA74" s="2"/>
      <c r="TWB74" s="2"/>
      <c r="TWC74" s="2"/>
      <c r="TWD74" s="2"/>
      <c r="TWE74" s="2"/>
      <c r="TWF74" s="2"/>
      <c r="TWG74" s="2"/>
      <c r="TWH74" s="2"/>
      <c r="TWI74" s="2"/>
      <c r="TWJ74" s="2"/>
      <c r="TWK74" s="2"/>
      <c r="TWL74" s="2"/>
      <c r="TWM74" s="2"/>
      <c r="TWN74" s="2"/>
      <c r="TWO74" s="2"/>
      <c r="TWP74" s="2"/>
      <c r="TWQ74" s="2"/>
      <c r="TWR74" s="2"/>
      <c r="TWS74" s="2"/>
      <c r="TWT74" s="2"/>
      <c r="TWU74" s="2"/>
      <c r="TWV74" s="2"/>
      <c r="TWW74" s="2"/>
      <c r="TWX74" s="2"/>
      <c r="TWY74" s="2"/>
      <c r="TWZ74" s="2"/>
      <c r="TXA74" s="2"/>
      <c r="TXB74" s="2"/>
      <c r="TXC74" s="2"/>
      <c r="TXD74" s="2"/>
      <c r="TXE74" s="2"/>
      <c r="TXF74" s="2"/>
      <c r="TXG74" s="2"/>
      <c r="TXH74" s="2"/>
      <c r="TXI74" s="2"/>
      <c r="TXJ74" s="2"/>
      <c r="TXK74" s="2"/>
      <c r="TXL74" s="2"/>
      <c r="TXM74" s="2"/>
      <c r="TXN74" s="2"/>
      <c r="TXO74" s="2"/>
      <c r="TXP74" s="2"/>
      <c r="TXQ74" s="2"/>
      <c r="TXR74" s="2"/>
      <c r="TXS74" s="2"/>
      <c r="TXT74" s="2"/>
      <c r="TXU74" s="2"/>
      <c r="TXV74" s="2"/>
      <c r="TXW74" s="2"/>
      <c r="TXX74" s="2"/>
      <c r="TXY74" s="2"/>
      <c r="TXZ74" s="2"/>
      <c r="TYA74" s="2"/>
      <c r="TYB74" s="2"/>
      <c r="TYC74" s="2"/>
      <c r="TYD74" s="2"/>
      <c r="TYE74" s="2"/>
      <c r="TYF74" s="2"/>
      <c r="TYG74" s="2"/>
      <c r="TYH74" s="2"/>
      <c r="TYI74" s="2"/>
      <c r="TYJ74" s="2"/>
      <c r="TYK74" s="2"/>
      <c r="TYL74" s="2"/>
      <c r="TYM74" s="2"/>
      <c r="TYN74" s="2"/>
      <c r="TYO74" s="2"/>
      <c r="TYP74" s="2"/>
      <c r="TYQ74" s="2"/>
      <c r="TYR74" s="2"/>
      <c r="TYS74" s="2"/>
      <c r="TYT74" s="2"/>
      <c r="TYU74" s="2"/>
      <c r="TYV74" s="2"/>
      <c r="TYW74" s="2"/>
      <c r="TYX74" s="2"/>
      <c r="TYY74" s="2"/>
      <c r="TYZ74" s="2"/>
      <c r="TZA74" s="2"/>
      <c r="TZB74" s="2"/>
      <c r="TZC74" s="2"/>
      <c r="TZD74" s="2"/>
      <c r="TZE74" s="2"/>
      <c r="TZF74" s="2"/>
      <c r="TZG74" s="2"/>
      <c r="TZH74" s="2"/>
      <c r="TZI74" s="2"/>
      <c r="TZJ74" s="2"/>
      <c r="TZK74" s="2"/>
      <c r="TZL74" s="2"/>
      <c r="TZM74" s="2"/>
      <c r="TZN74" s="2"/>
      <c r="TZO74" s="2"/>
      <c r="TZP74" s="2"/>
      <c r="TZQ74" s="2"/>
      <c r="TZR74" s="2"/>
      <c r="TZS74" s="2"/>
      <c r="TZT74" s="2"/>
      <c r="TZU74" s="2"/>
      <c r="TZV74" s="2"/>
      <c r="TZW74" s="2"/>
      <c r="TZX74" s="2"/>
      <c r="TZY74" s="2"/>
      <c r="TZZ74" s="2"/>
      <c r="UAA74" s="2"/>
      <c r="UAB74" s="2"/>
      <c r="UAC74" s="2"/>
      <c r="UAD74" s="2"/>
      <c r="UAE74" s="2"/>
      <c r="UAF74" s="2"/>
      <c r="UAG74" s="2"/>
      <c r="UAH74" s="2"/>
      <c r="UAI74" s="2"/>
      <c r="UAJ74" s="2"/>
      <c r="UAK74" s="2"/>
      <c r="UAL74" s="2"/>
      <c r="UAM74" s="2"/>
      <c r="UAN74" s="2"/>
      <c r="UAO74" s="2"/>
      <c r="UAP74" s="2"/>
      <c r="UAQ74" s="2"/>
      <c r="UAR74" s="2"/>
      <c r="UAS74" s="2"/>
      <c r="UAT74" s="2"/>
      <c r="UAU74" s="2"/>
      <c r="UAV74" s="2"/>
      <c r="UAW74" s="2"/>
      <c r="UAX74" s="2"/>
      <c r="UAY74" s="2"/>
      <c r="UAZ74" s="2"/>
      <c r="UBA74" s="2"/>
      <c r="UBB74" s="2"/>
      <c r="UBC74" s="2"/>
      <c r="UBD74" s="2"/>
      <c r="UBE74" s="2"/>
      <c r="UBF74" s="2"/>
      <c r="UBG74" s="2"/>
      <c r="UBH74" s="2"/>
      <c r="UBI74" s="2"/>
      <c r="UBJ74" s="2"/>
      <c r="UBK74" s="2"/>
      <c r="UBL74" s="2"/>
      <c r="UBM74" s="2"/>
      <c r="UBN74" s="2"/>
      <c r="UBO74" s="2"/>
      <c r="UBP74" s="2"/>
      <c r="UBQ74" s="2"/>
      <c r="UBR74" s="2"/>
      <c r="UBS74" s="2"/>
      <c r="UBT74" s="2"/>
      <c r="UBU74" s="2"/>
      <c r="UBV74" s="2"/>
      <c r="UBW74" s="2"/>
      <c r="UBX74" s="2"/>
      <c r="UBY74" s="2"/>
      <c r="UBZ74" s="2"/>
      <c r="UCA74" s="2"/>
      <c r="UCB74" s="2"/>
      <c r="UCC74" s="2"/>
      <c r="UCD74" s="2"/>
      <c r="UCE74" s="2"/>
      <c r="UCF74" s="2"/>
      <c r="UCG74" s="2"/>
      <c r="UCH74" s="2"/>
      <c r="UCI74" s="2"/>
      <c r="UCJ74" s="2"/>
      <c r="UCK74" s="2"/>
      <c r="UCL74" s="2"/>
      <c r="UCM74" s="2"/>
      <c r="UCN74" s="2"/>
      <c r="UCO74" s="2"/>
      <c r="UCP74" s="2"/>
      <c r="UCQ74" s="2"/>
      <c r="UCR74" s="2"/>
      <c r="UCS74" s="2"/>
      <c r="UCT74" s="2"/>
      <c r="UCU74" s="2"/>
      <c r="UCV74" s="2"/>
      <c r="UCW74" s="2"/>
      <c r="UCX74" s="2"/>
      <c r="UCY74" s="2"/>
      <c r="UCZ74" s="2"/>
      <c r="UDA74" s="2"/>
      <c r="UDB74" s="2"/>
      <c r="UDC74" s="2"/>
      <c r="UDD74" s="2"/>
      <c r="UDE74" s="2"/>
      <c r="UDF74" s="2"/>
      <c r="UDG74" s="2"/>
      <c r="UDH74" s="2"/>
      <c r="UDI74" s="2"/>
      <c r="UDJ74" s="2"/>
      <c r="UDK74" s="2"/>
      <c r="UDL74" s="2"/>
      <c r="UDM74" s="2"/>
      <c r="UDN74" s="2"/>
      <c r="UDO74" s="2"/>
      <c r="UDP74" s="2"/>
      <c r="UDQ74" s="2"/>
      <c r="UDR74" s="2"/>
      <c r="UDS74" s="2"/>
      <c r="UDT74" s="2"/>
      <c r="UDU74" s="2"/>
      <c r="UDV74" s="2"/>
      <c r="UDW74" s="2"/>
      <c r="UDX74" s="2"/>
      <c r="UDY74" s="2"/>
      <c r="UDZ74" s="2"/>
      <c r="UEA74" s="2"/>
      <c r="UEB74" s="2"/>
      <c r="UEC74" s="2"/>
      <c r="UED74" s="2"/>
      <c r="UEE74" s="2"/>
      <c r="UEF74" s="2"/>
      <c r="UEG74" s="2"/>
      <c r="UEH74" s="2"/>
      <c r="UEI74" s="2"/>
      <c r="UEJ74" s="2"/>
      <c r="UEK74" s="2"/>
      <c r="UEL74" s="2"/>
      <c r="UEM74" s="2"/>
      <c r="UEN74" s="2"/>
      <c r="UEO74" s="2"/>
      <c r="UEP74" s="2"/>
      <c r="UEQ74" s="2"/>
      <c r="UER74" s="2"/>
      <c r="UES74" s="2"/>
      <c r="UET74" s="2"/>
      <c r="UEU74" s="2"/>
      <c r="UEV74" s="2"/>
      <c r="UEW74" s="2"/>
      <c r="UEX74" s="2"/>
      <c r="UEY74" s="2"/>
      <c r="UEZ74" s="2"/>
      <c r="UFA74" s="2"/>
      <c r="UFB74" s="2"/>
      <c r="UFC74" s="2"/>
      <c r="UFD74" s="2"/>
      <c r="UFE74" s="2"/>
      <c r="UFF74" s="2"/>
      <c r="UFG74" s="2"/>
      <c r="UFH74" s="2"/>
      <c r="UFI74" s="2"/>
      <c r="UFJ74" s="2"/>
      <c r="UFK74" s="2"/>
      <c r="UFL74" s="2"/>
      <c r="UFM74" s="2"/>
      <c r="UFN74" s="2"/>
      <c r="UFO74" s="2"/>
      <c r="UFP74" s="2"/>
      <c r="UFQ74" s="2"/>
      <c r="UFR74" s="2"/>
      <c r="UFS74" s="2"/>
      <c r="UFT74" s="2"/>
      <c r="UFU74" s="2"/>
      <c r="UFV74" s="2"/>
      <c r="UFW74" s="2"/>
      <c r="UFX74" s="2"/>
      <c r="UFY74" s="2"/>
      <c r="UFZ74" s="2"/>
      <c r="UGA74" s="2"/>
      <c r="UGB74" s="2"/>
      <c r="UGC74" s="2"/>
      <c r="UGD74" s="2"/>
      <c r="UGE74" s="2"/>
      <c r="UGF74" s="2"/>
      <c r="UGG74" s="2"/>
      <c r="UGH74" s="2"/>
      <c r="UGI74" s="2"/>
      <c r="UGJ74" s="2"/>
      <c r="UGK74" s="2"/>
      <c r="UGL74" s="2"/>
      <c r="UGM74" s="2"/>
      <c r="UGN74" s="2"/>
      <c r="UGO74" s="2"/>
      <c r="UGP74" s="2"/>
      <c r="UGQ74" s="2"/>
      <c r="UGR74" s="2"/>
      <c r="UGS74" s="2"/>
      <c r="UGT74" s="2"/>
      <c r="UGU74" s="2"/>
      <c r="UGV74" s="2"/>
      <c r="UGW74" s="2"/>
      <c r="UGX74" s="2"/>
      <c r="UGY74" s="2"/>
      <c r="UGZ74" s="2"/>
      <c r="UHA74" s="2"/>
      <c r="UHB74" s="2"/>
      <c r="UHC74" s="2"/>
      <c r="UHD74" s="2"/>
      <c r="UHE74" s="2"/>
      <c r="UHF74" s="2"/>
      <c r="UHG74" s="2"/>
      <c r="UHH74" s="2"/>
      <c r="UHI74" s="2"/>
      <c r="UHJ74" s="2"/>
      <c r="UHK74" s="2"/>
      <c r="UHL74" s="2"/>
      <c r="UHM74" s="2"/>
      <c r="UHN74" s="2"/>
      <c r="UHO74" s="2"/>
      <c r="UHP74" s="2"/>
      <c r="UHQ74" s="2"/>
      <c r="UHR74" s="2"/>
      <c r="UHS74" s="2"/>
      <c r="UHT74" s="2"/>
      <c r="UHU74" s="2"/>
      <c r="UHV74" s="2"/>
      <c r="UHW74" s="2"/>
      <c r="UHX74" s="2"/>
      <c r="UHY74" s="2"/>
      <c r="UHZ74" s="2"/>
      <c r="UIA74" s="2"/>
      <c r="UIB74" s="2"/>
      <c r="UIC74" s="2"/>
      <c r="UID74" s="2"/>
      <c r="UIE74" s="2"/>
      <c r="UIF74" s="2"/>
      <c r="UIG74" s="2"/>
      <c r="UIH74" s="2"/>
      <c r="UII74" s="2"/>
      <c r="UIJ74" s="2"/>
      <c r="UIK74" s="2"/>
      <c r="UIL74" s="2"/>
      <c r="UIM74" s="2"/>
      <c r="UIN74" s="2"/>
      <c r="UIO74" s="2"/>
      <c r="UIP74" s="2"/>
      <c r="UIQ74" s="2"/>
      <c r="UIR74" s="2"/>
      <c r="UIS74" s="2"/>
      <c r="UIT74" s="2"/>
      <c r="UIU74" s="2"/>
      <c r="UIV74" s="2"/>
      <c r="UIW74" s="2"/>
      <c r="UIX74" s="2"/>
      <c r="UIY74" s="2"/>
      <c r="UIZ74" s="2"/>
      <c r="UJA74" s="2"/>
      <c r="UJB74" s="2"/>
      <c r="UJC74" s="2"/>
      <c r="UJD74" s="2"/>
      <c r="UJE74" s="2"/>
      <c r="UJF74" s="2"/>
      <c r="UJG74" s="2"/>
      <c r="UJH74" s="2"/>
      <c r="UJI74" s="2"/>
      <c r="UJJ74" s="2"/>
      <c r="UJK74" s="2"/>
      <c r="UJL74" s="2"/>
      <c r="UJM74" s="2"/>
      <c r="UJN74" s="2"/>
      <c r="UJO74" s="2"/>
      <c r="UJP74" s="2"/>
      <c r="UJQ74" s="2"/>
      <c r="UJR74" s="2"/>
      <c r="UJS74" s="2"/>
      <c r="UJT74" s="2"/>
      <c r="UJU74" s="2"/>
      <c r="UJV74" s="2"/>
      <c r="UJW74" s="2"/>
      <c r="UJX74" s="2"/>
      <c r="UJY74" s="2"/>
      <c r="UJZ74" s="2"/>
      <c r="UKA74" s="2"/>
      <c r="UKB74" s="2"/>
      <c r="UKC74" s="2"/>
      <c r="UKD74" s="2"/>
      <c r="UKE74" s="2"/>
      <c r="UKF74" s="2"/>
      <c r="UKG74" s="2"/>
      <c r="UKH74" s="2"/>
      <c r="UKI74" s="2"/>
      <c r="UKJ74" s="2"/>
      <c r="UKK74" s="2"/>
      <c r="UKL74" s="2"/>
      <c r="UKM74" s="2"/>
      <c r="UKN74" s="2"/>
      <c r="UKO74" s="2"/>
      <c r="UKP74" s="2"/>
      <c r="UKQ74" s="2"/>
      <c r="UKR74" s="2"/>
      <c r="UKS74" s="2"/>
      <c r="UKT74" s="2"/>
      <c r="UKU74" s="2"/>
      <c r="UKV74" s="2"/>
      <c r="UKW74" s="2"/>
      <c r="UKX74" s="2"/>
      <c r="UKY74" s="2"/>
      <c r="UKZ74" s="2"/>
      <c r="ULA74" s="2"/>
      <c r="ULB74" s="2"/>
      <c r="ULC74" s="2"/>
      <c r="ULD74" s="2"/>
      <c r="ULE74" s="2"/>
      <c r="ULF74" s="2"/>
      <c r="ULG74" s="2"/>
      <c r="ULH74" s="2"/>
      <c r="ULI74" s="2"/>
      <c r="ULJ74" s="2"/>
      <c r="ULK74" s="2"/>
      <c r="ULL74" s="2"/>
      <c r="ULM74" s="2"/>
      <c r="ULN74" s="2"/>
      <c r="ULO74" s="2"/>
      <c r="ULP74" s="2"/>
      <c r="ULQ74" s="2"/>
      <c r="ULR74" s="2"/>
      <c r="ULS74" s="2"/>
      <c r="ULT74" s="2"/>
      <c r="ULU74" s="2"/>
      <c r="ULV74" s="2"/>
      <c r="ULW74" s="2"/>
      <c r="ULX74" s="2"/>
      <c r="ULY74" s="2"/>
      <c r="ULZ74" s="2"/>
      <c r="UMA74" s="2"/>
      <c r="UMB74" s="2"/>
      <c r="UMC74" s="2"/>
      <c r="UMD74" s="2"/>
      <c r="UME74" s="2"/>
      <c r="UMF74" s="2"/>
      <c r="UMG74" s="2"/>
      <c r="UMH74" s="2"/>
      <c r="UMI74" s="2"/>
      <c r="UMJ74" s="2"/>
      <c r="UMK74" s="2"/>
      <c r="UML74" s="2"/>
      <c r="UMM74" s="2"/>
      <c r="UMN74" s="2"/>
      <c r="UMO74" s="2"/>
      <c r="UMP74" s="2"/>
      <c r="UMQ74" s="2"/>
      <c r="UMR74" s="2"/>
      <c r="UMS74" s="2"/>
      <c r="UMT74" s="2"/>
      <c r="UMU74" s="2"/>
      <c r="UMV74" s="2"/>
      <c r="UMW74" s="2"/>
      <c r="UMX74" s="2"/>
      <c r="UMY74" s="2"/>
      <c r="UMZ74" s="2"/>
      <c r="UNA74" s="2"/>
      <c r="UNB74" s="2"/>
      <c r="UNC74" s="2"/>
      <c r="UND74" s="2"/>
      <c r="UNE74" s="2"/>
      <c r="UNF74" s="2"/>
      <c r="UNG74" s="2"/>
      <c r="UNH74" s="2"/>
      <c r="UNI74" s="2"/>
      <c r="UNJ74" s="2"/>
      <c r="UNK74" s="2"/>
      <c r="UNL74" s="2"/>
      <c r="UNM74" s="2"/>
      <c r="UNN74" s="2"/>
      <c r="UNO74" s="2"/>
      <c r="UNP74" s="2"/>
      <c r="UNQ74" s="2"/>
      <c r="UNR74" s="2"/>
      <c r="UNS74" s="2"/>
      <c r="UNT74" s="2"/>
      <c r="UNU74" s="2"/>
      <c r="UNV74" s="2"/>
      <c r="UNW74" s="2"/>
      <c r="UNX74" s="2"/>
      <c r="UNY74" s="2"/>
      <c r="UNZ74" s="2"/>
      <c r="UOA74" s="2"/>
      <c r="UOB74" s="2"/>
      <c r="UOC74" s="2"/>
      <c r="UOD74" s="2"/>
      <c r="UOE74" s="2"/>
      <c r="UOF74" s="2"/>
      <c r="UOG74" s="2"/>
      <c r="UOH74" s="2"/>
      <c r="UOI74" s="2"/>
      <c r="UOJ74" s="2"/>
      <c r="UOK74" s="2"/>
      <c r="UOL74" s="2"/>
      <c r="UOM74" s="2"/>
      <c r="UON74" s="2"/>
      <c r="UOO74" s="2"/>
      <c r="UOP74" s="2"/>
      <c r="UOQ74" s="2"/>
      <c r="UOR74" s="2"/>
      <c r="UOS74" s="2"/>
      <c r="UOT74" s="2"/>
      <c r="UOU74" s="2"/>
      <c r="UOV74" s="2"/>
      <c r="UOW74" s="2"/>
      <c r="UOX74" s="2"/>
      <c r="UOY74" s="2"/>
      <c r="UOZ74" s="2"/>
      <c r="UPA74" s="2"/>
      <c r="UPB74" s="2"/>
      <c r="UPC74" s="2"/>
      <c r="UPD74" s="2"/>
      <c r="UPE74" s="2"/>
      <c r="UPF74" s="2"/>
      <c r="UPG74" s="2"/>
      <c r="UPH74" s="2"/>
      <c r="UPI74" s="2"/>
      <c r="UPJ74" s="2"/>
      <c r="UPK74" s="2"/>
      <c r="UPL74" s="2"/>
      <c r="UPM74" s="2"/>
      <c r="UPN74" s="2"/>
      <c r="UPO74" s="2"/>
      <c r="UPP74" s="2"/>
      <c r="UPQ74" s="2"/>
      <c r="UPR74" s="2"/>
      <c r="UPS74" s="2"/>
      <c r="UPT74" s="2"/>
      <c r="UPU74" s="2"/>
      <c r="UPV74" s="2"/>
      <c r="UPW74" s="2"/>
      <c r="UPX74" s="2"/>
      <c r="UPY74" s="2"/>
      <c r="UPZ74" s="2"/>
      <c r="UQA74" s="2"/>
      <c r="UQB74" s="2"/>
      <c r="UQC74" s="2"/>
      <c r="UQD74" s="2"/>
      <c r="UQE74" s="2"/>
      <c r="UQF74" s="2"/>
      <c r="UQG74" s="2"/>
      <c r="UQH74" s="2"/>
      <c r="UQI74" s="2"/>
      <c r="UQJ74" s="2"/>
      <c r="UQK74" s="2"/>
      <c r="UQL74" s="2"/>
      <c r="UQM74" s="2"/>
      <c r="UQN74" s="2"/>
      <c r="UQO74" s="2"/>
      <c r="UQP74" s="2"/>
      <c r="UQQ74" s="2"/>
      <c r="UQR74" s="2"/>
      <c r="UQS74" s="2"/>
      <c r="UQT74" s="2"/>
      <c r="UQU74" s="2"/>
      <c r="UQV74" s="2"/>
      <c r="UQW74" s="2"/>
      <c r="UQX74" s="2"/>
      <c r="UQY74" s="2"/>
      <c r="UQZ74" s="2"/>
      <c r="URA74" s="2"/>
      <c r="URB74" s="2"/>
      <c r="URC74" s="2"/>
      <c r="URD74" s="2"/>
      <c r="URE74" s="2"/>
      <c r="URF74" s="2"/>
      <c r="URG74" s="2"/>
      <c r="URH74" s="2"/>
      <c r="URI74" s="2"/>
      <c r="URJ74" s="2"/>
      <c r="URK74" s="2"/>
      <c r="URL74" s="2"/>
      <c r="URM74" s="2"/>
      <c r="URN74" s="2"/>
      <c r="URO74" s="2"/>
      <c r="URP74" s="2"/>
      <c r="URQ74" s="2"/>
      <c r="URR74" s="2"/>
      <c r="URS74" s="2"/>
      <c r="URT74" s="2"/>
      <c r="URU74" s="2"/>
      <c r="URV74" s="2"/>
      <c r="URW74" s="2"/>
      <c r="URX74" s="2"/>
      <c r="URY74" s="2"/>
      <c r="URZ74" s="2"/>
      <c r="USA74" s="2"/>
      <c r="USB74" s="2"/>
      <c r="USC74" s="2"/>
      <c r="USD74" s="2"/>
      <c r="USE74" s="2"/>
      <c r="USF74" s="2"/>
      <c r="USG74" s="2"/>
      <c r="USH74" s="2"/>
      <c r="USI74" s="2"/>
      <c r="USJ74" s="2"/>
      <c r="USK74" s="2"/>
      <c r="USL74" s="2"/>
      <c r="USM74" s="2"/>
      <c r="USN74" s="2"/>
      <c r="USO74" s="2"/>
      <c r="USP74" s="2"/>
      <c r="USQ74" s="2"/>
      <c r="USR74" s="2"/>
      <c r="USS74" s="2"/>
      <c r="UST74" s="2"/>
      <c r="USU74" s="2"/>
      <c r="USV74" s="2"/>
      <c r="USW74" s="2"/>
      <c r="USX74" s="2"/>
      <c r="USY74" s="2"/>
      <c r="USZ74" s="2"/>
      <c r="UTA74" s="2"/>
      <c r="UTB74" s="2"/>
      <c r="UTC74" s="2"/>
      <c r="UTD74" s="2"/>
      <c r="UTE74" s="2"/>
      <c r="UTF74" s="2"/>
      <c r="UTG74" s="2"/>
      <c r="UTH74" s="2"/>
      <c r="UTI74" s="2"/>
      <c r="UTJ74" s="2"/>
      <c r="UTK74" s="2"/>
      <c r="UTL74" s="2"/>
      <c r="UTM74" s="2"/>
      <c r="UTN74" s="2"/>
      <c r="UTO74" s="2"/>
      <c r="UTP74" s="2"/>
      <c r="UTQ74" s="2"/>
      <c r="UTR74" s="2"/>
      <c r="UTS74" s="2"/>
      <c r="UTT74" s="2"/>
      <c r="UTU74" s="2"/>
      <c r="UTV74" s="2"/>
      <c r="UTW74" s="2"/>
      <c r="UTX74" s="2"/>
      <c r="UTY74" s="2"/>
      <c r="UTZ74" s="2"/>
      <c r="UUA74" s="2"/>
      <c r="UUB74" s="2"/>
      <c r="UUC74" s="2"/>
      <c r="UUD74" s="2"/>
      <c r="UUE74" s="2"/>
      <c r="UUF74" s="2"/>
      <c r="UUG74" s="2"/>
      <c r="UUH74" s="2"/>
      <c r="UUI74" s="2"/>
      <c r="UUJ74" s="2"/>
      <c r="UUK74" s="2"/>
      <c r="UUL74" s="2"/>
      <c r="UUM74" s="2"/>
      <c r="UUN74" s="2"/>
      <c r="UUO74" s="2"/>
      <c r="UUP74" s="2"/>
      <c r="UUQ74" s="2"/>
      <c r="UUR74" s="2"/>
      <c r="UUS74" s="2"/>
      <c r="UUT74" s="2"/>
      <c r="UUU74" s="2"/>
      <c r="UUV74" s="2"/>
      <c r="UUW74" s="2"/>
      <c r="UUX74" s="2"/>
      <c r="UUY74" s="2"/>
      <c r="UUZ74" s="2"/>
      <c r="UVA74" s="2"/>
      <c r="UVB74" s="2"/>
      <c r="UVC74" s="2"/>
      <c r="UVD74" s="2"/>
      <c r="UVE74" s="2"/>
      <c r="UVF74" s="2"/>
      <c r="UVG74" s="2"/>
      <c r="UVH74" s="2"/>
      <c r="UVI74" s="2"/>
      <c r="UVJ74" s="2"/>
      <c r="UVK74" s="2"/>
      <c r="UVL74" s="2"/>
      <c r="UVM74" s="2"/>
      <c r="UVN74" s="2"/>
      <c r="UVO74" s="2"/>
      <c r="UVP74" s="2"/>
      <c r="UVQ74" s="2"/>
      <c r="UVR74" s="2"/>
      <c r="UVS74" s="2"/>
      <c r="UVT74" s="2"/>
      <c r="UVU74" s="2"/>
      <c r="UVV74" s="2"/>
      <c r="UVW74" s="2"/>
      <c r="UVX74" s="2"/>
      <c r="UVY74" s="2"/>
      <c r="UVZ74" s="2"/>
      <c r="UWA74" s="2"/>
      <c r="UWB74" s="2"/>
      <c r="UWC74" s="2"/>
      <c r="UWD74" s="2"/>
      <c r="UWE74" s="2"/>
      <c r="UWF74" s="2"/>
      <c r="UWG74" s="2"/>
      <c r="UWH74" s="2"/>
      <c r="UWI74" s="2"/>
      <c r="UWJ74" s="2"/>
      <c r="UWK74" s="2"/>
      <c r="UWL74" s="2"/>
      <c r="UWM74" s="2"/>
      <c r="UWN74" s="2"/>
      <c r="UWO74" s="2"/>
      <c r="UWP74" s="2"/>
      <c r="UWQ74" s="2"/>
      <c r="UWR74" s="2"/>
      <c r="UWS74" s="2"/>
      <c r="UWT74" s="2"/>
      <c r="UWU74" s="2"/>
      <c r="UWV74" s="2"/>
      <c r="UWW74" s="2"/>
      <c r="UWX74" s="2"/>
      <c r="UWY74" s="2"/>
      <c r="UWZ74" s="2"/>
      <c r="UXA74" s="2"/>
      <c r="UXB74" s="2"/>
      <c r="UXC74" s="2"/>
      <c r="UXD74" s="2"/>
      <c r="UXE74" s="2"/>
      <c r="UXF74" s="2"/>
      <c r="UXG74" s="2"/>
      <c r="UXH74" s="2"/>
      <c r="UXI74" s="2"/>
      <c r="UXJ74" s="2"/>
      <c r="UXK74" s="2"/>
      <c r="UXL74" s="2"/>
      <c r="UXM74" s="2"/>
      <c r="UXN74" s="2"/>
      <c r="UXO74" s="2"/>
      <c r="UXP74" s="2"/>
      <c r="UXQ74" s="2"/>
      <c r="UXR74" s="2"/>
      <c r="UXS74" s="2"/>
      <c r="UXT74" s="2"/>
      <c r="UXU74" s="2"/>
      <c r="UXV74" s="2"/>
      <c r="UXW74" s="2"/>
      <c r="UXX74" s="2"/>
      <c r="UXY74" s="2"/>
      <c r="UXZ74" s="2"/>
      <c r="UYA74" s="2"/>
      <c r="UYB74" s="2"/>
      <c r="UYC74" s="2"/>
      <c r="UYD74" s="2"/>
      <c r="UYE74" s="2"/>
      <c r="UYF74" s="2"/>
      <c r="UYG74" s="2"/>
      <c r="UYH74" s="2"/>
      <c r="UYI74" s="2"/>
      <c r="UYJ74" s="2"/>
      <c r="UYK74" s="2"/>
      <c r="UYL74" s="2"/>
      <c r="UYM74" s="2"/>
      <c r="UYN74" s="2"/>
      <c r="UYO74" s="2"/>
      <c r="UYP74" s="2"/>
      <c r="UYQ74" s="2"/>
      <c r="UYR74" s="2"/>
      <c r="UYS74" s="2"/>
      <c r="UYT74" s="2"/>
      <c r="UYU74" s="2"/>
      <c r="UYV74" s="2"/>
      <c r="UYW74" s="2"/>
      <c r="UYX74" s="2"/>
      <c r="UYY74" s="2"/>
      <c r="UYZ74" s="2"/>
      <c r="UZA74" s="2"/>
      <c r="UZB74" s="2"/>
      <c r="UZC74" s="2"/>
      <c r="UZD74" s="2"/>
      <c r="UZE74" s="2"/>
      <c r="UZF74" s="2"/>
      <c r="UZG74" s="2"/>
      <c r="UZH74" s="2"/>
      <c r="UZI74" s="2"/>
      <c r="UZJ74" s="2"/>
      <c r="UZK74" s="2"/>
      <c r="UZL74" s="2"/>
      <c r="UZM74" s="2"/>
      <c r="UZN74" s="2"/>
      <c r="UZO74" s="2"/>
      <c r="UZP74" s="2"/>
      <c r="UZQ74" s="2"/>
      <c r="UZR74" s="2"/>
      <c r="UZS74" s="2"/>
      <c r="UZT74" s="2"/>
      <c r="UZU74" s="2"/>
      <c r="UZV74" s="2"/>
      <c r="UZW74" s="2"/>
      <c r="UZX74" s="2"/>
      <c r="UZY74" s="2"/>
      <c r="UZZ74" s="2"/>
      <c r="VAA74" s="2"/>
      <c r="VAB74" s="2"/>
      <c r="VAC74" s="2"/>
      <c r="VAD74" s="2"/>
      <c r="VAE74" s="2"/>
      <c r="VAF74" s="2"/>
      <c r="VAG74" s="2"/>
      <c r="VAH74" s="2"/>
      <c r="VAI74" s="2"/>
      <c r="VAJ74" s="2"/>
      <c r="VAK74" s="2"/>
      <c r="VAL74" s="2"/>
      <c r="VAM74" s="2"/>
      <c r="VAN74" s="2"/>
      <c r="VAO74" s="2"/>
      <c r="VAP74" s="2"/>
      <c r="VAQ74" s="2"/>
      <c r="VAR74" s="2"/>
      <c r="VAS74" s="2"/>
      <c r="VAT74" s="2"/>
      <c r="VAU74" s="2"/>
      <c r="VAV74" s="2"/>
      <c r="VAW74" s="2"/>
      <c r="VAX74" s="2"/>
      <c r="VAY74" s="2"/>
      <c r="VAZ74" s="2"/>
      <c r="VBA74" s="2"/>
      <c r="VBB74" s="2"/>
      <c r="VBC74" s="2"/>
      <c r="VBD74" s="2"/>
      <c r="VBE74" s="2"/>
      <c r="VBF74" s="2"/>
      <c r="VBG74" s="2"/>
      <c r="VBH74" s="2"/>
      <c r="VBI74" s="2"/>
      <c r="VBJ74" s="2"/>
      <c r="VBK74" s="2"/>
      <c r="VBL74" s="2"/>
      <c r="VBM74" s="2"/>
      <c r="VBN74" s="2"/>
      <c r="VBO74" s="2"/>
      <c r="VBP74" s="2"/>
      <c r="VBQ74" s="2"/>
      <c r="VBR74" s="2"/>
      <c r="VBS74" s="2"/>
      <c r="VBT74" s="2"/>
      <c r="VBU74" s="2"/>
      <c r="VBV74" s="2"/>
      <c r="VBW74" s="2"/>
      <c r="VBX74" s="2"/>
      <c r="VBY74" s="2"/>
      <c r="VBZ74" s="2"/>
      <c r="VCA74" s="2"/>
      <c r="VCB74" s="2"/>
      <c r="VCC74" s="2"/>
      <c r="VCD74" s="2"/>
      <c r="VCE74" s="2"/>
      <c r="VCF74" s="2"/>
      <c r="VCG74" s="2"/>
      <c r="VCH74" s="2"/>
      <c r="VCI74" s="2"/>
      <c r="VCJ74" s="2"/>
      <c r="VCK74" s="2"/>
      <c r="VCL74" s="2"/>
      <c r="VCM74" s="2"/>
      <c r="VCN74" s="2"/>
      <c r="VCO74" s="2"/>
      <c r="VCP74" s="2"/>
      <c r="VCQ74" s="2"/>
      <c r="VCR74" s="2"/>
      <c r="VCS74" s="2"/>
      <c r="VCT74" s="2"/>
      <c r="VCU74" s="2"/>
      <c r="VCV74" s="2"/>
      <c r="VCW74" s="2"/>
      <c r="VCX74" s="2"/>
      <c r="VCY74" s="2"/>
      <c r="VCZ74" s="2"/>
      <c r="VDA74" s="2"/>
      <c r="VDB74" s="2"/>
      <c r="VDC74" s="2"/>
      <c r="VDD74" s="2"/>
      <c r="VDE74" s="2"/>
      <c r="VDF74" s="2"/>
      <c r="VDG74" s="2"/>
      <c r="VDH74" s="2"/>
      <c r="VDI74" s="2"/>
      <c r="VDJ74" s="2"/>
      <c r="VDK74" s="2"/>
      <c r="VDL74" s="2"/>
      <c r="VDM74" s="2"/>
      <c r="VDN74" s="2"/>
      <c r="VDO74" s="2"/>
      <c r="VDP74" s="2"/>
      <c r="VDQ74" s="2"/>
      <c r="VDR74" s="2"/>
      <c r="VDS74" s="2"/>
      <c r="VDT74" s="2"/>
      <c r="VDU74" s="2"/>
      <c r="VDV74" s="2"/>
      <c r="VDW74" s="2"/>
      <c r="VDX74" s="2"/>
      <c r="VDY74" s="2"/>
      <c r="VDZ74" s="2"/>
      <c r="VEA74" s="2"/>
      <c r="VEB74" s="2"/>
      <c r="VEC74" s="2"/>
      <c r="VED74" s="2"/>
      <c r="VEE74" s="2"/>
      <c r="VEF74" s="2"/>
      <c r="VEG74" s="2"/>
      <c r="VEH74" s="2"/>
      <c r="VEI74" s="2"/>
      <c r="VEJ74" s="2"/>
      <c r="VEK74" s="2"/>
      <c r="VEL74" s="2"/>
      <c r="VEM74" s="2"/>
      <c r="VEN74" s="2"/>
      <c r="VEO74" s="2"/>
      <c r="VEP74" s="2"/>
      <c r="VEQ74" s="2"/>
      <c r="VER74" s="2"/>
      <c r="VES74" s="2"/>
      <c r="VET74" s="2"/>
      <c r="VEU74" s="2"/>
      <c r="VEV74" s="2"/>
      <c r="VEW74" s="2"/>
      <c r="VEX74" s="2"/>
      <c r="VEY74" s="2"/>
      <c r="VEZ74" s="2"/>
      <c r="VFA74" s="2"/>
      <c r="VFB74" s="2"/>
      <c r="VFC74" s="2"/>
      <c r="VFD74" s="2"/>
      <c r="VFE74" s="2"/>
      <c r="VFF74" s="2"/>
      <c r="VFG74" s="2"/>
      <c r="VFH74" s="2"/>
      <c r="VFI74" s="2"/>
      <c r="VFJ74" s="2"/>
      <c r="VFK74" s="2"/>
      <c r="VFL74" s="2"/>
      <c r="VFM74" s="2"/>
      <c r="VFN74" s="2"/>
      <c r="VFO74" s="2"/>
      <c r="VFP74" s="2"/>
      <c r="VFQ74" s="2"/>
      <c r="VFR74" s="2"/>
      <c r="VFS74" s="2"/>
      <c r="VFT74" s="2"/>
      <c r="VFU74" s="2"/>
      <c r="VFV74" s="2"/>
      <c r="VFW74" s="2"/>
      <c r="VFX74" s="2"/>
      <c r="VFY74" s="2"/>
      <c r="VFZ74" s="2"/>
      <c r="VGA74" s="2"/>
      <c r="VGB74" s="2"/>
      <c r="VGC74" s="2"/>
      <c r="VGD74" s="2"/>
      <c r="VGE74" s="2"/>
      <c r="VGF74" s="2"/>
      <c r="VGG74" s="2"/>
      <c r="VGH74" s="2"/>
      <c r="VGI74" s="2"/>
      <c r="VGJ74" s="2"/>
      <c r="VGK74" s="2"/>
      <c r="VGL74" s="2"/>
      <c r="VGM74" s="2"/>
      <c r="VGN74" s="2"/>
      <c r="VGO74" s="2"/>
      <c r="VGP74" s="2"/>
      <c r="VGQ74" s="2"/>
      <c r="VGR74" s="2"/>
      <c r="VGS74" s="2"/>
      <c r="VGT74" s="2"/>
      <c r="VGU74" s="2"/>
      <c r="VGV74" s="2"/>
      <c r="VGW74" s="2"/>
      <c r="VGX74" s="2"/>
      <c r="VGY74" s="2"/>
      <c r="VGZ74" s="2"/>
      <c r="VHA74" s="2"/>
      <c r="VHB74" s="2"/>
      <c r="VHC74" s="2"/>
      <c r="VHD74" s="2"/>
      <c r="VHE74" s="2"/>
      <c r="VHF74" s="2"/>
      <c r="VHG74" s="2"/>
      <c r="VHH74" s="2"/>
      <c r="VHI74" s="2"/>
      <c r="VHJ74" s="2"/>
      <c r="VHK74" s="2"/>
      <c r="VHL74" s="2"/>
      <c r="VHM74" s="2"/>
      <c r="VHN74" s="2"/>
      <c r="VHO74" s="2"/>
      <c r="VHP74" s="2"/>
      <c r="VHQ74" s="2"/>
      <c r="VHR74" s="2"/>
      <c r="VHS74" s="2"/>
      <c r="VHT74" s="2"/>
      <c r="VHU74" s="2"/>
      <c r="VHV74" s="2"/>
      <c r="VHW74" s="2"/>
      <c r="VHX74" s="2"/>
      <c r="VHY74" s="2"/>
      <c r="VHZ74" s="2"/>
      <c r="VIA74" s="2"/>
      <c r="VIB74" s="2"/>
      <c r="VIC74" s="2"/>
      <c r="VID74" s="2"/>
      <c r="VIE74" s="2"/>
      <c r="VIF74" s="2"/>
      <c r="VIG74" s="2"/>
      <c r="VIH74" s="2"/>
      <c r="VII74" s="2"/>
      <c r="VIJ74" s="2"/>
      <c r="VIK74" s="2"/>
      <c r="VIL74" s="2"/>
      <c r="VIM74" s="2"/>
      <c r="VIN74" s="2"/>
      <c r="VIO74" s="2"/>
      <c r="VIP74" s="2"/>
      <c r="VIQ74" s="2"/>
      <c r="VIR74" s="2"/>
      <c r="VIS74" s="2"/>
      <c r="VIT74" s="2"/>
      <c r="VIU74" s="2"/>
      <c r="VIV74" s="2"/>
      <c r="VIW74" s="2"/>
      <c r="VIX74" s="2"/>
      <c r="VIY74" s="2"/>
      <c r="VIZ74" s="2"/>
      <c r="VJA74" s="2"/>
      <c r="VJB74" s="2"/>
      <c r="VJC74" s="2"/>
      <c r="VJD74" s="2"/>
      <c r="VJE74" s="2"/>
      <c r="VJF74" s="2"/>
      <c r="VJG74" s="2"/>
      <c r="VJH74" s="2"/>
      <c r="VJI74" s="2"/>
      <c r="VJJ74" s="2"/>
      <c r="VJK74" s="2"/>
      <c r="VJL74" s="2"/>
      <c r="VJM74" s="2"/>
      <c r="VJN74" s="2"/>
      <c r="VJO74" s="2"/>
      <c r="VJP74" s="2"/>
      <c r="VJQ74" s="2"/>
      <c r="VJR74" s="2"/>
      <c r="VJS74" s="2"/>
      <c r="VJT74" s="2"/>
      <c r="VJU74" s="2"/>
      <c r="VJV74" s="2"/>
      <c r="VJW74" s="2"/>
      <c r="VJX74" s="2"/>
      <c r="VJY74" s="2"/>
      <c r="VJZ74" s="2"/>
      <c r="VKA74" s="2"/>
      <c r="VKB74" s="2"/>
      <c r="VKC74" s="2"/>
      <c r="VKD74" s="2"/>
      <c r="VKE74" s="2"/>
      <c r="VKF74" s="2"/>
      <c r="VKG74" s="2"/>
      <c r="VKH74" s="2"/>
      <c r="VKI74" s="2"/>
      <c r="VKJ74" s="2"/>
      <c r="VKK74" s="2"/>
      <c r="VKL74" s="2"/>
      <c r="VKM74" s="2"/>
      <c r="VKN74" s="2"/>
      <c r="VKO74" s="2"/>
      <c r="VKP74" s="2"/>
      <c r="VKQ74" s="2"/>
      <c r="VKR74" s="2"/>
      <c r="VKS74" s="2"/>
      <c r="VKT74" s="2"/>
      <c r="VKU74" s="2"/>
      <c r="VKV74" s="2"/>
      <c r="VKW74" s="2"/>
      <c r="VKX74" s="2"/>
      <c r="VKY74" s="2"/>
      <c r="VKZ74" s="2"/>
      <c r="VLA74" s="2"/>
      <c r="VLB74" s="2"/>
      <c r="VLC74" s="2"/>
      <c r="VLD74" s="2"/>
      <c r="VLE74" s="2"/>
      <c r="VLF74" s="2"/>
      <c r="VLG74" s="2"/>
      <c r="VLH74" s="2"/>
      <c r="VLI74" s="2"/>
      <c r="VLJ74" s="2"/>
      <c r="VLK74" s="2"/>
      <c r="VLL74" s="2"/>
      <c r="VLM74" s="2"/>
      <c r="VLN74" s="2"/>
      <c r="VLO74" s="2"/>
      <c r="VLP74" s="2"/>
      <c r="VLQ74" s="2"/>
      <c r="VLR74" s="2"/>
      <c r="VLS74" s="2"/>
      <c r="VLT74" s="2"/>
      <c r="VLU74" s="2"/>
      <c r="VLV74" s="2"/>
      <c r="VLW74" s="2"/>
      <c r="VLX74" s="2"/>
      <c r="VLY74" s="2"/>
      <c r="VLZ74" s="2"/>
      <c r="VMA74" s="2"/>
      <c r="VMB74" s="2"/>
      <c r="VMC74" s="2"/>
      <c r="VMD74" s="2"/>
      <c r="VME74" s="2"/>
      <c r="VMF74" s="2"/>
      <c r="VMG74" s="2"/>
      <c r="VMH74" s="2"/>
      <c r="VMI74" s="2"/>
      <c r="VMJ74" s="2"/>
      <c r="VMK74" s="2"/>
      <c r="VML74" s="2"/>
      <c r="VMM74" s="2"/>
      <c r="VMN74" s="2"/>
      <c r="VMO74" s="2"/>
      <c r="VMP74" s="2"/>
      <c r="VMQ74" s="2"/>
      <c r="VMR74" s="2"/>
      <c r="VMS74" s="2"/>
      <c r="VMT74" s="2"/>
      <c r="VMU74" s="2"/>
      <c r="VMV74" s="2"/>
      <c r="VMW74" s="2"/>
      <c r="VMX74" s="2"/>
      <c r="VMY74" s="2"/>
      <c r="VMZ74" s="2"/>
      <c r="VNA74" s="2"/>
      <c r="VNB74" s="2"/>
      <c r="VNC74" s="2"/>
      <c r="VND74" s="2"/>
      <c r="VNE74" s="2"/>
      <c r="VNF74" s="2"/>
      <c r="VNG74" s="2"/>
      <c r="VNH74" s="2"/>
      <c r="VNI74" s="2"/>
      <c r="VNJ74" s="2"/>
      <c r="VNK74" s="2"/>
      <c r="VNL74" s="2"/>
      <c r="VNM74" s="2"/>
      <c r="VNN74" s="2"/>
      <c r="VNO74" s="2"/>
      <c r="VNP74" s="2"/>
      <c r="VNQ74" s="2"/>
      <c r="VNR74" s="2"/>
      <c r="VNS74" s="2"/>
      <c r="VNT74" s="2"/>
      <c r="VNU74" s="2"/>
      <c r="VNV74" s="2"/>
      <c r="VNW74" s="2"/>
      <c r="VNX74" s="2"/>
      <c r="VNY74" s="2"/>
      <c r="VNZ74" s="2"/>
      <c r="VOA74" s="2"/>
      <c r="VOB74" s="2"/>
      <c r="VOC74" s="2"/>
      <c r="VOD74" s="2"/>
      <c r="VOE74" s="2"/>
      <c r="VOF74" s="2"/>
      <c r="VOG74" s="2"/>
      <c r="VOH74" s="2"/>
      <c r="VOI74" s="2"/>
      <c r="VOJ74" s="2"/>
      <c r="VOK74" s="2"/>
      <c r="VOL74" s="2"/>
      <c r="VOM74" s="2"/>
      <c r="VON74" s="2"/>
      <c r="VOO74" s="2"/>
      <c r="VOP74" s="2"/>
      <c r="VOQ74" s="2"/>
      <c r="VOR74" s="2"/>
      <c r="VOS74" s="2"/>
      <c r="VOT74" s="2"/>
      <c r="VOU74" s="2"/>
      <c r="VOV74" s="2"/>
      <c r="VOW74" s="2"/>
      <c r="VOX74" s="2"/>
      <c r="VOY74" s="2"/>
      <c r="VOZ74" s="2"/>
      <c r="VPA74" s="2"/>
      <c r="VPB74" s="2"/>
      <c r="VPC74" s="2"/>
      <c r="VPD74" s="2"/>
      <c r="VPE74" s="2"/>
      <c r="VPF74" s="2"/>
      <c r="VPG74" s="2"/>
      <c r="VPH74" s="2"/>
      <c r="VPI74" s="2"/>
      <c r="VPJ74" s="2"/>
      <c r="VPK74" s="2"/>
      <c r="VPL74" s="2"/>
      <c r="VPM74" s="2"/>
      <c r="VPN74" s="2"/>
      <c r="VPO74" s="2"/>
      <c r="VPP74" s="2"/>
      <c r="VPQ74" s="2"/>
      <c r="VPR74" s="2"/>
      <c r="VPS74" s="2"/>
      <c r="VPT74" s="2"/>
      <c r="VPU74" s="2"/>
      <c r="VPV74" s="2"/>
      <c r="VPW74" s="2"/>
      <c r="VPX74" s="2"/>
      <c r="VPY74" s="2"/>
      <c r="VPZ74" s="2"/>
      <c r="VQA74" s="2"/>
      <c r="VQB74" s="2"/>
      <c r="VQC74" s="2"/>
      <c r="VQD74" s="2"/>
      <c r="VQE74" s="2"/>
      <c r="VQF74" s="2"/>
      <c r="VQG74" s="2"/>
      <c r="VQH74" s="2"/>
      <c r="VQI74" s="2"/>
      <c r="VQJ74" s="2"/>
      <c r="VQK74" s="2"/>
      <c r="VQL74" s="2"/>
      <c r="VQM74" s="2"/>
      <c r="VQN74" s="2"/>
      <c r="VQO74" s="2"/>
      <c r="VQP74" s="2"/>
      <c r="VQQ74" s="2"/>
      <c r="VQR74" s="2"/>
      <c r="VQS74" s="2"/>
      <c r="VQT74" s="2"/>
      <c r="VQU74" s="2"/>
      <c r="VQV74" s="2"/>
      <c r="VQW74" s="2"/>
      <c r="VQX74" s="2"/>
      <c r="VQY74" s="2"/>
      <c r="VQZ74" s="2"/>
      <c r="VRA74" s="2"/>
      <c r="VRB74" s="2"/>
      <c r="VRC74" s="2"/>
      <c r="VRD74" s="2"/>
      <c r="VRE74" s="2"/>
      <c r="VRF74" s="2"/>
      <c r="VRG74" s="2"/>
      <c r="VRH74" s="2"/>
      <c r="VRI74" s="2"/>
      <c r="VRJ74" s="2"/>
      <c r="VRK74" s="2"/>
      <c r="VRL74" s="2"/>
      <c r="VRM74" s="2"/>
      <c r="VRN74" s="2"/>
      <c r="VRO74" s="2"/>
      <c r="VRP74" s="2"/>
      <c r="VRQ74" s="2"/>
      <c r="VRR74" s="2"/>
      <c r="VRS74" s="2"/>
      <c r="VRT74" s="2"/>
      <c r="VRU74" s="2"/>
      <c r="VRV74" s="2"/>
      <c r="VRW74" s="2"/>
      <c r="VRX74" s="2"/>
      <c r="VRY74" s="2"/>
      <c r="VRZ74" s="2"/>
      <c r="VSA74" s="2"/>
      <c r="VSB74" s="2"/>
      <c r="VSC74" s="2"/>
      <c r="VSD74" s="2"/>
      <c r="VSE74" s="2"/>
      <c r="VSF74" s="2"/>
      <c r="VSG74" s="2"/>
      <c r="VSH74" s="2"/>
      <c r="VSI74" s="2"/>
      <c r="VSJ74" s="2"/>
      <c r="VSK74" s="2"/>
      <c r="VSL74" s="2"/>
      <c r="VSM74" s="2"/>
      <c r="VSN74" s="2"/>
      <c r="VSO74" s="2"/>
      <c r="VSP74" s="2"/>
      <c r="VSQ74" s="2"/>
      <c r="VSR74" s="2"/>
      <c r="VSS74" s="2"/>
      <c r="VST74" s="2"/>
      <c r="VSU74" s="2"/>
      <c r="VSV74" s="2"/>
      <c r="VSW74" s="2"/>
      <c r="VSX74" s="2"/>
      <c r="VSY74" s="2"/>
      <c r="VSZ74" s="2"/>
      <c r="VTA74" s="2"/>
      <c r="VTB74" s="2"/>
      <c r="VTC74" s="2"/>
      <c r="VTD74" s="2"/>
      <c r="VTE74" s="2"/>
      <c r="VTF74" s="2"/>
      <c r="VTG74" s="2"/>
      <c r="VTH74" s="2"/>
      <c r="VTI74" s="2"/>
      <c r="VTJ74" s="2"/>
      <c r="VTK74" s="2"/>
      <c r="VTL74" s="2"/>
      <c r="VTM74" s="2"/>
      <c r="VTN74" s="2"/>
      <c r="VTO74" s="2"/>
      <c r="VTP74" s="2"/>
      <c r="VTQ74" s="2"/>
      <c r="VTR74" s="2"/>
      <c r="VTS74" s="2"/>
      <c r="VTT74" s="2"/>
      <c r="VTU74" s="2"/>
      <c r="VTV74" s="2"/>
      <c r="VTW74" s="2"/>
      <c r="VTX74" s="2"/>
      <c r="VTY74" s="2"/>
      <c r="VTZ74" s="2"/>
      <c r="VUA74" s="2"/>
      <c r="VUB74" s="2"/>
      <c r="VUC74" s="2"/>
      <c r="VUD74" s="2"/>
      <c r="VUE74" s="2"/>
      <c r="VUF74" s="2"/>
      <c r="VUG74" s="2"/>
      <c r="VUH74" s="2"/>
      <c r="VUI74" s="2"/>
      <c r="VUJ74" s="2"/>
      <c r="VUK74" s="2"/>
      <c r="VUL74" s="2"/>
      <c r="VUM74" s="2"/>
      <c r="VUN74" s="2"/>
      <c r="VUO74" s="2"/>
      <c r="VUP74" s="2"/>
      <c r="VUQ74" s="2"/>
      <c r="VUR74" s="2"/>
      <c r="VUS74" s="2"/>
      <c r="VUT74" s="2"/>
      <c r="VUU74" s="2"/>
      <c r="VUV74" s="2"/>
      <c r="VUW74" s="2"/>
      <c r="VUX74" s="2"/>
      <c r="VUY74" s="2"/>
      <c r="VUZ74" s="2"/>
      <c r="VVA74" s="2"/>
      <c r="VVB74" s="2"/>
      <c r="VVC74" s="2"/>
      <c r="VVD74" s="2"/>
      <c r="VVE74" s="2"/>
      <c r="VVF74" s="2"/>
      <c r="VVG74" s="2"/>
      <c r="VVH74" s="2"/>
      <c r="VVI74" s="2"/>
      <c r="VVJ74" s="2"/>
      <c r="VVK74" s="2"/>
      <c r="VVL74" s="2"/>
      <c r="VVM74" s="2"/>
      <c r="VVN74" s="2"/>
      <c r="VVO74" s="2"/>
      <c r="VVP74" s="2"/>
      <c r="VVQ74" s="2"/>
      <c r="VVR74" s="2"/>
      <c r="VVS74" s="2"/>
      <c r="VVT74" s="2"/>
      <c r="VVU74" s="2"/>
      <c r="VVV74" s="2"/>
      <c r="VVW74" s="2"/>
      <c r="VVX74" s="2"/>
      <c r="VVY74" s="2"/>
      <c r="VVZ74" s="2"/>
      <c r="VWA74" s="2"/>
      <c r="VWB74" s="2"/>
      <c r="VWC74" s="2"/>
      <c r="VWD74" s="2"/>
      <c r="VWE74" s="2"/>
      <c r="VWF74" s="2"/>
      <c r="VWG74" s="2"/>
      <c r="VWH74" s="2"/>
      <c r="VWI74" s="2"/>
      <c r="VWJ74" s="2"/>
      <c r="VWK74" s="2"/>
      <c r="VWL74" s="2"/>
      <c r="VWM74" s="2"/>
      <c r="VWN74" s="2"/>
      <c r="VWO74" s="2"/>
      <c r="VWP74" s="2"/>
      <c r="VWQ74" s="2"/>
      <c r="VWR74" s="2"/>
      <c r="VWS74" s="2"/>
      <c r="VWT74" s="2"/>
      <c r="VWU74" s="2"/>
      <c r="VWV74" s="2"/>
      <c r="VWW74" s="2"/>
      <c r="VWX74" s="2"/>
      <c r="VWY74" s="2"/>
      <c r="VWZ74" s="2"/>
      <c r="VXA74" s="2"/>
      <c r="VXB74" s="2"/>
      <c r="VXC74" s="2"/>
      <c r="VXD74" s="2"/>
      <c r="VXE74" s="2"/>
      <c r="VXF74" s="2"/>
      <c r="VXG74" s="2"/>
      <c r="VXH74" s="2"/>
      <c r="VXI74" s="2"/>
      <c r="VXJ74" s="2"/>
      <c r="VXK74" s="2"/>
      <c r="VXL74" s="2"/>
      <c r="VXM74" s="2"/>
      <c r="VXN74" s="2"/>
      <c r="VXO74" s="2"/>
      <c r="VXP74" s="2"/>
      <c r="VXQ74" s="2"/>
      <c r="VXR74" s="2"/>
      <c r="VXS74" s="2"/>
      <c r="VXT74" s="2"/>
      <c r="VXU74" s="2"/>
      <c r="VXV74" s="2"/>
      <c r="VXW74" s="2"/>
      <c r="VXX74" s="2"/>
      <c r="VXY74" s="2"/>
      <c r="VXZ74" s="2"/>
      <c r="VYA74" s="2"/>
      <c r="VYB74" s="2"/>
      <c r="VYC74" s="2"/>
      <c r="VYD74" s="2"/>
      <c r="VYE74" s="2"/>
      <c r="VYF74" s="2"/>
      <c r="VYG74" s="2"/>
      <c r="VYH74" s="2"/>
      <c r="VYI74" s="2"/>
      <c r="VYJ74" s="2"/>
      <c r="VYK74" s="2"/>
      <c r="VYL74" s="2"/>
      <c r="VYM74" s="2"/>
      <c r="VYN74" s="2"/>
      <c r="VYO74" s="2"/>
      <c r="VYP74" s="2"/>
      <c r="VYQ74" s="2"/>
      <c r="VYR74" s="2"/>
      <c r="VYS74" s="2"/>
      <c r="VYT74" s="2"/>
      <c r="VYU74" s="2"/>
      <c r="VYV74" s="2"/>
      <c r="VYW74" s="2"/>
      <c r="VYX74" s="2"/>
      <c r="VYY74" s="2"/>
      <c r="VYZ74" s="2"/>
      <c r="VZA74" s="2"/>
      <c r="VZB74" s="2"/>
      <c r="VZC74" s="2"/>
      <c r="VZD74" s="2"/>
      <c r="VZE74" s="2"/>
      <c r="VZF74" s="2"/>
      <c r="VZG74" s="2"/>
      <c r="VZH74" s="2"/>
      <c r="VZI74" s="2"/>
      <c r="VZJ74" s="2"/>
      <c r="VZK74" s="2"/>
      <c r="VZL74" s="2"/>
      <c r="VZM74" s="2"/>
      <c r="VZN74" s="2"/>
      <c r="VZO74" s="2"/>
      <c r="VZP74" s="2"/>
      <c r="VZQ74" s="2"/>
      <c r="VZR74" s="2"/>
      <c r="VZS74" s="2"/>
      <c r="VZT74" s="2"/>
      <c r="VZU74" s="2"/>
      <c r="VZV74" s="2"/>
      <c r="VZW74" s="2"/>
      <c r="VZX74" s="2"/>
      <c r="VZY74" s="2"/>
      <c r="VZZ74" s="2"/>
      <c r="WAA74" s="2"/>
      <c r="WAB74" s="2"/>
      <c r="WAC74" s="2"/>
      <c r="WAD74" s="2"/>
      <c r="WAE74" s="2"/>
      <c r="WAF74" s="2"/>
      <c r="WAG74" s="2"/>
      <c r="WAH74" s="2"/>
      <c r="WAI74" s="2"/>
      <c r="WAJ74" s="2"/>
      <c r="WAK74" s="2"/>
      <c r="WAL74" s="2"/>
      <c r="WAM74" s="2"/>
      <c r="WAN74" s="2"/>
      <c r="WAO74" s="2"/>
      <c r="WAP74" s="2"/>
      <c r="WAQ74" s="2"/>
      <c r="WAR74" s="2"/>
      <c r="WAS74" s="2"/>
      <c r="WAT74" s="2"/>
      <c r="WAU74" s="2"/>
      <c r="WAV74" s="2"/>
      <c r="WAW74" s="2"/>
      <c r="WAX74" s="2"/>
      <c r="WAY74" s="2"/>
      <c r="WAZ74" s="2"/>
      <c r="WBA74" s="2"/>
      <c r="WBB74" s="2"/>
      <c r="WBC74" s="2"/>
      <c r="WBD74" s="2"/>
      <c r="WBE74" s="2"/>
      <c r="WBF74" s="2"/>
      <c r="WBG74" s="2"/>
      <c r="WBH74" s="2"/>
      <c r="WBI74" s="2"/>
      <c r="WBJ74" s="2"/>
      <c r="WBK74" s="2"/>
      <c r="WBL74" s="2"/>
      <c r="WBM74" s="2"/>
      <c r="WBN74" s="2"/>
      <c r="WBO74" s="2"/>
      <c r="WBP74" s="2"/>
      <c r="WBQ74" s="2"/>
      <c r="WBR74" s="2"/>
      <c r="WBS74" s="2"/>
      <c r="WBT74" s="2"/>
      <c r="WBU74" s="2"/>
      <c r="WBV74" s="2"/>
      <c r="WBW74" s="2"/>
      <c r="WBX74" s="2"/>
      <c r="WBY74" s="2"/>
      <c r="WBZ74" s="2"/>
      <c r="WCA74" s="2"/>
      <c r="WCB74" s="2"/>
      <c r="WCC74" s="2"/>
      <c r="WCD74" s="2"/>
      <c r="WCE74" s="2"/>
      <c r="WCF74" s="2"/>
      <c r="WCG74" s="2"/>
      <c r="WCH74" s="2"/>
      <c r="WCI74" s="2"/>
      <c r="WCJ74" s="2"/>
      <c r="WCK74" s="2"/>
      <c r="WCL74" s="2"/>
      <c r="WCM74" s="2"/>
      <c r="WCN74" s="2"/>
      <c r="WCO74" s="2"/>
      <c r="WCP74" s="2"/>
      <c r="WCQ74" s="2"/>
      <c r="WCR74" s="2"/>
      <c r="WCS74" s="2"/>
      <c r="WCT74" s="2"/>
      <c r="WCU74" s="2"/>
      <c r="WCV74" s="2"/>
      <c r="WCW74" s="2"/>
      <c r="WCX74" s="2"/>
      <c r="WCY74" s="2"/>
      <c r="WCZ74" s="2"/>
      <c r="WDA74" s="2"/>
      <c r="WDB74" s="2"/>
      <c r="WDC74" s="2"/>
      <c r="WDD74" s="2"/>
      <c r="WDE74" s="2"/>
      <c r="WDF74" s="2"/>
      <c r="WDG74" s="2"/>
      <c r="WDH74" s="2"/>
      <c r="WDI74" s="2"/>
      <c r="WDJ74" s="2"/>
      <c r="WDK74" s="2"/>
      <c r="WDL74" s="2"/>
      <c r="WDM74" s="2"/>
      <c r="WDN74" s="2"/>
      <c r="WDO74" s="2"/>
      <c r="WDP74" s="2"/>
      <c r="WDQ74" s="2"/>
      <c r="WDR74" s="2"/>
      <c r="WDS74" s="2"/>
      <c r="WDT74" s="2"/>
      <c r="WDU74" s="2"/>
      <c r="WDV74" s="2"/>
      <c r="WDW74" s="2"/>
      <c r="WDX74" s="2"/>
      <c r="WDY74" s="2"/>
      <c r="WDZ74" s="2"/>
      <c r="WEA74" s="2"/>
      <c r="WEB74" s="2"/>
      <c r="WEC74" s="2"/>
      <c r="WED74" s="2"/>
      <c r="WEE74" s="2"/>
      <c r="WEF74" s="2"/>
      <c r="WEG74" s="2"/>
      <c r="WEH74" s="2"/>
      <c r="WEI74" s="2"/>
      <c r="WEJ74" s="2"/>
      <c r="WEK74" s="2"/>
      <c r="WEL74" s="2"/>
      <c r="WEM74" s="2"/>
      <c r="WEN74" s="2"/>
      <c r="WEO74" s="2"/>
      <c r="WEP74" s="2"/>
      <c r="WEQ74" s="2"/>
      <c r="WER74" s="2"/>
      <c r="WES74" s="2"/>
      <c r="WET74" s="2"/>
      <c r="WEU74" s="2"/>
      <c r="WEV74" s="2"/>
      <c r="WEW74" s="2"/>
      <c r="WEX74" s="2"/>
      <c r="WEY74" s="2"/>
      <c r="WEZ74" s="2"/>
      <c r="WFA74" s="2"/>
      <c r="WFB74" s="2"/>
      <c r="WFC74" s="2"/>
      <c r="WFD74" s="2"/>
      <c r="WFE74" s="2"/>
      <c r="WFF74" s="2"/>
      <c r="WFG74" s="2"/>
      <c r="WFH74" s="2"/>
      <c r="WFI74" s="2"/>
      <c r="WFJ74" s="2"/>
      <c r="WFK74" s="2"/>
      <c r="WFL74" s="2"/>
      <c r="WFM74" s="2"/>
      <c r="WFN74" s="2"/>
      <c r="WFO74" s="2"/>
      <c r="WFP74" s="2"/>
      <c r="WFQ74" s="2"/>
      <c r="WFR74" s="2"/>
      <c r="WFS74" s="2"/>
      <c r="WFT74" s="2"/>
      <c r="WFU74" s="2"/>
      <c r="WFV74" s="2"/>
      <c r="WFW74" s="2"/>
      <c r="WFX74" s="2"/>
      <c r="WFY74" s="2"/>
      <c r="WFZ74" s="2"/>
      <c r="WGA74" s="2"/>
      <c r="WGB74" s="2"/>
      <c r="WGC74" s="2"/>
      <c r="WGD74" s="2"/>
      <c r="WGE74" s="2"/>
      <c r="WGF74" s="2"/>
      <c r="WGG74" s="2"/>
      <c r="WGH74" s="2"/>
      <c r="WGI74" s="2"/>
      <c r="WGJ74" s="2"/>
      <c r="WGK74" s="2"/>
      <c r="WGL74" s="2"/>
      <c r="WGM74" s="2"/>
      <c r="WGN74" s="2"/>
      <c r="WGO74" s="2"/>
      <c r="WGP74" s="2"/>
      <c r="WGQ74" s="2"/>
      <c r="WGR74" s="2"/>
      <c r="WGS74" s="2"/>
      <c r="WGT74" s="2"/>
      <c r="WGU74" s="2"/>
      <c r="WGV74" s="2"/>
      <c r="WGW74" s="2"/>
      <c r="WGX74" s="2"/>
      <c r="WGY74" s="2"/>
      <c r="WGZ74" s="2"/>
      <c r="WHA74" s="2"/>
      <c r="WHB74" s="2"/>
      <c r="WHC74" s="2"/>
      <c r="WHD74" s="2"/>
      <c r="WHE74" s="2"/>
      <c r="WHF74" s="2"/>
      <c r="WHG74" s="2"/>
      <c r="WHH74" s="2"/>
      <c r="WHI74" s="2"/>
      <c r="WHJ74" s="2"/>
      <c r="WHK74" s="2"/>
      <c r="WHL74" s="2"/>
      <c r="WHM74" s="2"/>
      <c r="WHN74" s="2"/>
      <c r="WHO74" s="2"/>
      <c r="WHP74" s="2"/>
      <c r="WHQ74" s="2"/>
      <c r="WHR74" s="2"/>
      <c r="WHS74" s="2"/>
      <c r="WHT74" s="2"/>
      <c r="WHU74" s="2"/>
      <c r="WHV74" s="2"/>
      <c r="WHW74" s="2"/>
      <c r="WHX74" s="2"/>
      <c r="WHY74" s="2"/>
      <c r="WHZ74" s="2"/>
      <c r="WIA74" s="2"/>
      <c r="WIB74" s="2"/>
      <c r="WIC74" s="2"/>
      <c r="WID74" s="2"/>
      <c r="WIE74" s="2"/>
      <c r="WIF74" s="2"/>
      <c r="WIG74" s="2"/>
      <c r="WIH74" s="2"/>
      <c r="WII74" s="2"/>
      <c r="WIJ74" s="2"/>
      <c r="WIK74" s="2"/>
      <c r="WIL74" s="2"/>
      <c r="WIM74" s="2"/>
      <c r="WIN74" s="2"/>
      <c r="WIO74" s="2"/>
      <c r="WIP74" s="2"/>
      <c r="WIQ74" s="2"/>
      <c r="WIR74" s="2"/>
      <c r="WIS74" s="2"/>
      <c r="WIT74" s="2"/>
      <c r="WIU74" s="2"/>
      <c r="WIV74" s="2"/>
      <c r="WIW74" s="2"/>
      <c r="WIX74" s="2"/>
      <c r="WIY74" s="2"/>
      <c r="WIZ74" s="2"/>
      <c r="WJA74" s="2"/>
      <c r="WJB74" s="2"/>
      <c r="WJC74" s="2"/>
      <c r="WJD74" s="2"/>
      <c r="WJE74" s="2"/>
      <c r="WJF74" s="2"/>
      <c r="WJG74" s="2"/>
      <c r="WJH74" s="2"/>
      <c r="WJI74" s="2"/>
      <c r="WJJ74" s="2"/>
      <c r="WJK74" s="2"/>
      <c r="WJL74" s="2"/>
      <c r="WJM74" s="2"/>
      <c r="WJN74" s="2"/>
      <c r="WJO74" s="2"/>
      <c r="WJP74" s="2"/>
      <c r="WJQ74" s="2"/>
      <c r="WJR74" s="2"/>
      <c r="WJS74" s="2"/>
      <c r="WJT74" s="2"/>
      <c r="WJU74" s="2"/>
      <c r="WJV74" s="2"/>
      <c r="WJW74" s="2"/>
      <c r="WJX74" s="2"/>
      <c r="WJY74" s="2"/>
      <c r="WJZ74" s="2"/>
      <c r="WKA74" s="2"/>
      <c r="WKB74" s="2"/>
      <c r="WKC74" s="2"/>
      <c r="WKD74" s="2"/>
      <c r="WKE74" s="2"/>
      <c r="WKF74" s="2"/>
      <c r="WKG74" s="2"/>
      <c r="WKH74" s="2"/>
      <c r="WKI74" s="2"/>
      <c r="WKJ74" s="2"/>
      <c r="WKK74" s="2"/>
      <c r="WKL74" s="2"/>
      <c r="WKM74" s="2"/>
      <c r="WKN74" s="2"/>
      <c r="WKO74" s="2"/>
      <c r="WKP74" s="2"/>
      <c r="WKQ74" s="2"/>
      <c r="WKR74" s="2"/>
      <c r="WKS74" s="2"/>
      <c r="WKT74" s="2"/>
      <c r="WKU74" s="2"/>
      <c r="WKV74" s="2"/>
      <c r="WKW74" s="2"/>
      <c r="WKX74" s="2"/>
      <c r="WKY74" s="2"/>
      <c r="WKZ74" s="2"/>
      <c r="WLA74" s="2"/>
      <c r="WLB74" s="2"/>
      <c r="WLC74" s="2"/>
      <c r="WLD74" s="2"/>
      <c r="WLE74" s="2"/>
      <c r="WLF74" s="2"/>
      <c r="WLG74" s="2"/>
      <c r="WLH74" s="2"/>
      <c r="WLI74" s="2"/>
      <c r="WLJ74" s="2"/>
      <c r="WLK74" s="2"/>
      <c r="WLL74" s="2"/>
      <c r="WLM74" s="2"/>
      <c r="WLN74" s="2"/>
      <c r="WLO74" s="2"/>
      <c r="WLP74" s="2"/>
      <c r="WLQ74" s="2"/>
      <c r="WLR74" s="2"/>
      <c r="WLS74" s="2"/>
      <c r="WLT74" s="2"/>
      <c r="WLU74" s="2"/>
      <c r="WLV74" s="2"/>
      <c r="WLW74" s="2"/>
      <c r="WLX74" s="2"/>
      <c r="WLY74" s="2"/>
      <c r="WLZ74" s="2"/>
      <c r="WMA74" s="2"/>
      <c r="WMB74" s="2"/>
      <c r="WMC74" s="2"/>
      <c r="WMD74" s="2"/>
      <c r="WME74" s="2"/>
      <c r="WMF74" s="2"/>
      <c r="WMG74" s="2"/>
      <c r="WMH74" s="2"/>
      <c r="WMI74" s="2"/>
      <c r="WMJ74" s="2"/>
      <c r="WMK74" s="2"/>
      <c r="WML74" s="2"/>
      <c r="WMM74" s="2"/>
      <c r="WMN74" s="2"/>
      <c r="WMO74" s="2"/>
      <c r="WMP74" s="2"/>
      <c r="WMQ74" s="2"/>
      <c r="WMR74" s="2"/>
      <c r="WMS74" s="2"/>
      <c r="WMT74" s="2"/>
      <c r="WMU74" s="2"/>
      <c r="WMV74" s="2"/>
      <c r="WMW74" s="2"/>
      <c r="WMX74" s="2"/>
      <c r="WMY74" s="2"/>
      <c r="WMZ74" s="2"/>
      <c r="WNA74" s="2"/>
      <c r="WNB74" s="2"/>
      <c r="WNC74" s="2"/>
      <c r="WND74" s="2"/>
      <c r="WNE74" s="2"/>
      <c r="WNF74" s="2"/>
      <c r="WNG74" s="2"/>
      <c r="WNH74" s="2"/>
      <c r="WNI74" s="2"/>
      <c r="WNJ74" s="2"/>
      <c r="WNK74" s="2"/>
      <c r="WNL74" s="2"/>
      <c r="WNM74" s="2"/>
      <c r="WNN74" s="2"/>
      <c r="WNO74" s="2"/>
      <c r="WNP74" s="2"/>
      <c r="WNQ74" s="2"/>
      <c r="WNR74" s="2"/>
      <c r="WNS74" s="2"/>
      <c r="WNT74" s="2"/>
      <c r="WNU74" s="2"/>
      <c r="WNV74" s="2"/>
      <c r="WNW74" s="2"/>
      <c r="WNX74" s="2"/>
      <c r="WNY74" s="2"/>
      <c r="WNZ74" s="2"/>
      <c r="WOA74" s="2"/>
      <c r="WOB74" s="2"/>
      <c r="WOC74" s="2"/>
      <c r="WOD74" s="2"/>
      <c r="WOE74" s="2"/>
      <c r="WOF74" s="2"/>
      <c r="WOG74" s="2"/>
      <c r="WOH74" s="2"/>
      <c r="WOI74" s="2"/>
      <c r="WOJ74" s="2"/>
      <c r="WOK74" s="2"/>
      <c r="WOL74" s="2"/>
      <c r="WOM74" s="2"/>
      <c r="WON74" s="2"/>
      <c r="WOO74" s="2"/>
      <c r="WOP74" s="2"/>
      <c r="WOQ74" s="2"/>
      <c r="WOR74" s="2"/>
      <c r="WOS74" s="2"/>
      <c r="WOT74" s="2"/>
      <c r="WOU74" s="2"/>
      <c r="WOV74" s="2"/>
      <c r="WOW74" s="2"/>
      <c r="WOX74" s="2"/>
      <c r="WOY74" s="2"/>
      <c r="WOZ74" s="2"/>
      <c r="WPA74" s="2"/>
      <c r="WPB74" s="2"/>
      <c r="WPC74" s="2"/>
      <c r="WPD74" s="2"/>
      <c r="WPE74" s="2"/>
      <c r="WPF74" s="2"/>
      <c r="WPG74" s="2"/>
      <c r="WPH74" s="2"/>
      <c r="WPI74" s="2"/>
      <c r="WPJ74" s="2"/>
      <c r="WPK74" s="2"/>
      <c r="WPL74" s="2"/>
      <c r="WPM74" s="2"/>
      <c r="WPN74" s="2"/>
      <c r="WPO74" s="2"/>
      <c r="WPP74" s="2"/>
      <c r="WPQ74" s="2"/>
      <c r="WPR74" s="2"/>
      <c r="WPS74" s="2"/>
      <c r="WPT74" s="2"/>
      <c r="WPU74" s="2"/>
      <c r="WPV74" s="2"/>
      <c r="WPW74" s="2"/>
      <c r="WPX74" s="2"/>
      <c r="WPY74" s="2"/>
      <c r="WPZ74" s="2"/>
      <c r="WQA74" s="2"/>
      <c r="WQB74" s="2"/>
      <c r="WQC74" s="2"/>
      <c r="WQD74" s="2"/>
      <c r="WQE74" s="2"/>
      <c r="WQF74" s="2"/>
      <c r="WQG74" s="2"/>
      <c r="WQH74" s="2"/>
      <c r="WQI74" s="2"/>
      <c r="WQJ74" s="2"/>
      <c r="WQK74" s="2"/>
      <c r="WQL74" s="2"/>
      <c r="WQM74" s="2"/>
      <c r="WQN74" s="2"/>
      <c r="WQO74" s="2"/>
      <c r="WQP74" s="2"/>
      <c r="WQQ74" s="2"/>
      <c r="WQR74" s="2"/>
      <c r="WQS74" s="2"/>
      <c r="WQT74" s="2"/>
      <c r="WQU74" s="2"/>
      <c r="WQV74" s="2"/>
      <c r="WQW74" s="2"/>
      <c r="WQX74" s="2"/>
      <c r="WQY74" s="2"/>
      <c r="WQZ74" s="2"/>
      <c r="WRA74" s="2"/>
      <c r="WRB74" s="2"/>
      <c r="WRC74" s="2"/>
      <c r="WRD74" s="2"/>
      <c r="WRE74" s="2"/>
      <c r="WRF74" s="2"/>
      <c r="WRG74" s="2"/>
      <c r="WRH74" s="2"/>
      <c r="WRI74" s="2"/>
      <c r="WRJ74" s="2"/>
      <c r="WRK74" s="2"/>
      <c r="WRL74" s="2"/>
      <c r="WRM74" s="2"/>
      <c r="WRN74" s="2"/>
      <c r="WRO74" s="2"/>
      <c r="WRP74" s="2"/>
      <c r="WRQ74" s="2"/>
      <c r="WRR74" s="2"/>
      <c r="WRS74" s="2"/>
      <c r="WRT74" s="2"/>
      <c r="WRU74" s="2"/>
      <c r="WRV74" s="2"/>
      <c r="WRW74" s="2"/>
      <c r="WRX74" s="2"/>
      <c r="WRY74" s="2"/>
      <c r="WRZ74" s="2"/>
      <c r="WSA74" s="2"/>
      <c r="WSB74" s="2"/>
      <c r="WSC74" s="2"/>
      <c r="WSD74" s="2"/>
      <c r="WSE74" s="2"/>
      <c r="WSF74" s="2"/>
      <c r="WSG74" s="2"/>
      <c r="WSH74" s="2"/>
      <c r="WSI74" s="2"/>
      <c r="WSJ74" s="2"/>
      <c r="WSK74" s="2"/>
      <c r="WSL74" s="2"/>
      <c r="WSM74" s="2"/>
      <c r="WSN74" s="2"/>
      <c r="WSO74" s="2"/>
      <c r="WSP74" s="2"/>
      <c r="WSQ74" s="2"/>
      <c r="WSR74" s="2"/>
      <c r="WSS74" s="2"/>
      <c r="WST74" s="2"/>
      <c r="WSU74" s="2"/>
      <c r="WSV74" s="2"/>
      <c r="WSW74" s="2"/>
      <c r="WSX74" s="2"/>
      <c r="WSY74" s="2"/>
      <c r="WSZ74" s="2"/>
      <c r="WTA74" s="2"/>
      <c r="WTB74" s="2"/>
      <c r="WTC74" s="2"/>
      <c r="WTD74" s="2"/>
      <c r="WTE74" s="2"/>
      <c r="WTF74" s="2"/>
      <c r="WTG74" s="2"/>
      <c r="WTH74" s="2"/>
      <c r="WTI74" s="2"/>
      <c r="WTJ74" s="2"/>
      <c r="WTK74" s="2"/>
      <c r="WTL74" s="2"/>
      <c r="WTM74" s="2"/>
      <c r="WTN74" s="2"/>
      <c r="WTO74" s="2"/>
      <c r="WTP74" s="2"/>
      <c r="WTQ74" s="2"/>
      <c r="WTR74" s="2"/>
      <c r="WTS74" s="2"/>
      <c r="WTT74" s="2"/>
      <c r="WTU74" s="2"/>
      <c r="WTV74" s="2"/>
      <c r="WTW74" s="2"/>
      <c r="WTX74" s="2"/>
      <c r="WTY74" s="2"/>
      <c r="WTZ74" s="2"/>
      <c r="WUA74" s="2"/>
      <c r="WUB74" s="2"/>
      <c r="WUC74" s="2"/>
      <c r="WUD74" s="2"/>
      <c r="WUE74" s="2"/>
      <c r="WUF74" s="2"/>
      <c r="WUG74" s="2"/>
      <c r="WUH74" s="2"/>
      <c r="WUI74" s="2"/>
      <c r="WUJ74" s="2"/>
      <c r="WUK74" s="2"/>
      <c r="WUL74" s="2"/>
      <c r="WUM74" s="2"/>
      <c r="WUN74" s="2"/>
      <c r="WUO74" s="2"/>
      <c r="WUP74" s="2"/>
      <c r="WUQ74" s="2"/>
      <c r="WUR74" s="2"/>
      <c r="WUS74" s="2"/>
      <c r="WUT74" s="2"/>
      <c r="WUU74" s="2"/>
      <c r="WUV74" s="2"/>
      <c r="WUW74" s="2"/>
      <c r="WUX74" s="2"/>
      <c r="WUY74" s="2"/>
      <c r="WUZ74" s="2"/>
      <c r="WVA74" s="2"/>
      <c r="WVB74" s="2"/>
      <c r="WVC74" s="2"/>
      <c r="WVD74" s="2"/>
      <c r="WVE74" s="2"/>
      <c r="WVF74" s="2"/>
      <c r="WVG74" s="2"/>
      <c r="WVH74" s="2"/>
      <c r="WVI74" s="2"/>
      <c r="WVJ74" s="2"/>
      <c r="WVK74" s="2"/>
      <c r="WVL74" s="2"/>
      <c r="WVM74" s="2"/>
      <c r="WVN74" s="2"/>
      <c r="WVO74" s="2"/>
      <c r="WVP74" s="2"/>
      <c r="WVQ74" s="2"/>
      <c r="WVR74" s="2"/>
      <c r="WVS74" s="2"/>
      <c r="WVT74" s="2"/>
      <c r="WVU74" s="2"/>
      <c r="WVV74" s="2"/>
      <c r="WVW74" s="2"/>
      <c r="WVX74" s="2"/>
      <c r="WVY74" s="2"/>
      <c r="WVZ74" s="2"/>
      <c r="WWA74" s="2"/>
      <c r="WWB74" s="2"/>
      <c r="WWC74" s="2"/>
      <c r="WWD74" s="2"/>
      <c r="WWE74" s="2"/>
      <c r="WWF74" s="2"/>
      <c r="WWG74" s="2"/>
      <c r="WWH74" s="2"/>
      <c r="WWI74" s="2"/>
      <c r="WWJ74" s="2"/>
      <c r="WWK74" s="2"/>
      <c r="WWL74" s="2"/>
      <c r="WWM74" s="2"/>
      <c r="WWN74" s="2"/>
      <c r="WWO74" s="2"/>
      <c r="WWP74" s="2"/>
      <c r="WWQ74" s="2"/>
      <c r="WWR74" s="2"/>
      <c r="WWS74" s="2"/>
      <c r="WWT74" s="2"/>
      <c r="WWU74" s="2"/>
      <c r="WWV74" s="2"/>
      <c r="WWW74" s="2"/>
      <c r="WWX74" s="2"/>
      <c r="WWY74" s="2"/>
      <c r="WWZ74" s="2"/>
      <c r="WXA74" s="2"/>
      <c r="WXB74" s="2"/>
      <c r="WXC74" s="2"/>
      <c r="WXD74" s="2"/>
      <c r="WXE74" s="2"/>
      <c r="WXF74" s="2"/>
      <c r="WXG74" s="2"/>
      <c r="WXH74" s="2"/>
      <c r="WXI74" s="2"/>
      <c r="WXJ74" s="2"/>
      <c r="WXK74" s="2"/>
      <c r="WXL74" s="2"/>
      <c r="WXM74" s="2"/>
      <c r="WXN74" s="2"/>
      <c r="WXO74" s="2"/>
      <c r="WXP74" s="2"/>
      <c r="WXQ74" s="2"/>
      <c r="WXR74" s="2"/>
      <c r="WXS74" s="2"/>
      <c r="WXT74" s="2"/>
      <c r="WXU74" s="2"/>
      <c r="WXV74" s="2"/>
      <c r="WXW74" s="2"/>
      <c r="WXX74" s="2"/>
      <c r="WXY74" s="2"/>
      <c r="WXZ74" s="2"/>
      <c r="WYA74" s="2"/>
      <c r="WYB74" s="2"/>
      <c r="WYC74" s="2"/>
      <c r="WYD74" s="2"/>
      <c r="WYE74" s="2"/>
      <c r="WYF74" s="2"/>
      <c r="WYG74" s="2"/>
      <c r="WYH74" s="2"/>
      <c r="WYI74" s="2"/>
      <c r="WYJ74" s="2"/>
      <c r="WYK74" s="2"/>
      <c r="WYL74" s="2"/>
      <c r="WYM74" s="2"/>
      <c r="WYN74" s="2"/>
      <c r="WYO74" s="2"/>
      <c r="WYP74" s="2"/>
      <c r="WYQ74" s="2"/>
      <c r="WYR74" s="2"/>
      <c r="WYS74" s="2"/>
      <c r="WYT74" s="2"/>
      <c r="WYU74" s="2"/>
      <c r="WYV74" s="2"/>
      <c r="WYW74" s="2"/>
      <c r="WYX74" s="2"/>
      <c r="WYY74" s="2"/>
      <c r="WYZ74" s="2"/>
      <c r="WZA74" s="2"/>
      <c r="WZB74" s="2"/>
      <c r="WZC74" s="2"/>
      <c r="WZD74" s="2"/>
      <c r="WZE74" s="2"/>
      <c r="WZF74" s="2"/>
      <c r="WZG74" s="2"/>
      <c r="WZH74" s="2"/>
      <c r="WZI74" s="2"/>
      <c r="WZJ74" s="2"/>
      <c r="WZK74" s="2"/>
      <c r="WZL74" s="2"/>
      <c r="WZM74" s="2"/>
      <c r="WZN74" s="2"/>
      <c r="WZO74" s="2"/>
      <c r="WZP74" s="2"/>
      <c r="WZQ74" s="2"/>
      <c r="WZR74" s="2"/>
      <c r="WZS74" s="2"/>
      <c r="WZT74" s="2"/>
      <c r="WZU74" s="2"/>
      <c r="WZV74" s="2"/>
      <c r="WZW74" s="2"/>
      <c r="WZX74" s="2"/>
      <c r="WZY74" s="2"/>
      <c r="WZZ74" s="2"/>
      <c r="XAA74" s="2"/>
      <c r="XAB74" s="2"/>
      <c r="XAC74" s="2"/>
      <c r="XAD74" s="2"/>
      <c r="XAE74" s="2"/>
      <c r="XAF74" s="2"/>
      <c r="XAG74" s="2"/>
      <c r="XAH74" s="2"/>
      <c r="XAI74" s="2"/>
      <c r="XAJ74" s="2"/>
      <c r="XAK74" s="2"/>
      <c r="XAL74" s="2"/>
      <c r="XAM74" s="2"/>
      <c r="XAN74" s="2"/>
      <c r="XAO74" s="2"/>
      <c r="XAP74" s="2"/>
      <c r="XAQ74" s="2"/>
      <c r="XAR74" s="2"/>
      <c r="XAS74" s="2"/>
      <c r="XAT74" s="2"/>
      <c r="XAU74" s="2"/>
      <c r="XAV74" s="2"/>
      <c r="XAW74" s="2"/>
      <c r="XAX74" s="2"/>
      <c r="XAY74" s="2"/>
      <c r="XAZ74" s="2"/>
      <c r="XBA74" s="2"/>
      <c r="XBB74" s="2"/>
      <c r="XBC74" s="2"/>
      <c r="XBD74" s="2"/>
      <c r="XBE74" s="2"/>
      <c r="XBF74" s="2"/>
      <c r="XBG74" s="2"/>
      <c r="XBH74" s="2"/>
      <c r="XBI74" s="2"/>
      <c r="XBJ74" s="2"/>
      <c r="XBK74" s="2"/>
      <c r="XBL74" s="2"/>
      <c r="XBM74" s="2"/>
      <c r="XBN74" s="2"/>
      <c r="XBO74" s="2"/>
      <c r="XBP74" s="2"/>
      <c r="XBQ74" s="2"/>
      <c r="XBR74" s="2"/>
      <c r="XBS74" s="2"/>
      <c r="XBT74" s="2"/>
      <c r="XBU74" s="2"/>
      <c r="XBV74" s="2"/>
      <c r="XBW74" s="2"/>
      <c r="XBX74" s="2"/>
      <c r="XBY74" s="2"/>
      <c r="XBZ74" s="2"/>
      <c r="XCA74" s="2"/>
      <c r="XCB74" s="2"/>
      <c r="XCC74" s="2"/>
      <c r="XCD74" s="2"/>
      <c r="XCE74" s="2"/>
      <c r="XCF74" s="2"/>
      <c r="XCG74" s="2"/>
      <c r="XCH74" s="2"/>
      <c r="XCI74" s="2"/>
      <c r="XCJ74" s="2"/>
      <c r="XCK74" s="2"/>
      <c r="XCL74" s="2"/>
      <c r="XCM74" s="2"/>
      <c r="XCN74" s="2"/>
      <c r="XCO74" s="2"/>
      <c r="XCP74" s="2"/>
      <c r="XCQ74" s="2"/>
      <c r="XCR74" s="2"/>
      <c r="XCS74" s="2"/>
      <c r="XCT74" s="2"/>
      <c r="XCU74" s="2"/>
      <c r="XCV74" s="2"/>
      <c r="XCW74" s="2"/>
      <c r="XCX74" s="2"/>
      <c r="XCY74" s="2"/>
      <c r="XCZ74" s="2"/>
      <c r="XDA74" s="2"/>
      <c r="XDB74" s="2"/>
      <c r="XDC74" s="2"/>
      <c r="XDD74" s="2"/>
      <c r="XDE74" s="2"/>
      <c r="XDF74" s="2"/>
      <c r="XDG74" s="2"/>
      <c r="XDH74" s="2"/>
      <c r="XDI74" s="2"/>
      <c r="XDJ74" s="2"/>
      <c r="XDK74" s="2"/>
      <c r="XDL74" s="2"/>
      <c r="XDM74" s="2"/>
      <c r="XDN74" s="2"/>
      <c r="XDO74" s="2"/>
      <c r="XDP74" s="2"/>
      <c r="XDQ74" s="2"/>
      <c r="XDR74" s="2"/>
      <c r="XDS74" s="2"/>
      <c r="XDT74" s="2"/>
      <c r="XDU74" s="2"/>
      <c r="XDV74" s="2"/>
      <c r="XDW74" s="2"/>
      <c r="XDX74" s="2"/>
      <c r="XDY74" s="2"/>
      <c r="XDZ74" s="2"/>
      <c r="XEA74" s="2"/>
      <c r="XEB74" s="2"/>
      <c r="XEC74" s="2"/>
      <c r="XED74" s="2"/>
      <c r="XEE74" s="2"/>
      <c r="XEF74" s="2"/>
      <c r="XEG74" s="2"/>
      <c r="XEH74" s="2"/>
      <c r="XEI74" s="2"/>
      <c r="XEJ74" s="2"/>
      <c r="XEK74" s="2"/>
      <c r="XEL74" s="2"/>
      <c r="XEM74" s="2"/>
      <c r="XEN74" s="2"/>
      <c r="XEO74" s="2"/>
      <c r="XEP74" s="2"/>
      <c r="XEQ74" s="2"/>
      <c r="XER74" s="2"/>
      <c r="XES74" s="2"/>
      <c r="XET74" s="2"/>
      <c r="XEU74" s="2"/>
      <c r="XEV74" s="2"/>
      <c r="XEW74" s="2"/>
      <c r="XEX74" s="2"/>
      <c r="XEY74" s="2"/>
      <c r="XEZ74" s="2"/>
      <c r="XFA74" s="2"/>
      <c r="XFB74" s="2"/>
      <c r="XFC74" s="2"/>
    </row>
    <row r="75" spans="1:16383" x14ac:dyDescent="0.25">
      <c r="A75" s="2" t="s">
        <v>42</v>
      </c>
      <c r="B75" s="2" t="s">
        <v>463</v>
      </c>
      <c r="C75" s="167">
        <v>0</v>
      </c>
      <c r="D75" s="167"/>
      <c r="E75" s="167"/>
      <c r="F75" s="167"/>
      <c r="G75" s="167"/>
      <c r="H75" s="167"/>
      <c r="I75" s="16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t="s">
        <v>3</v>
      </c>
      <c r="AK75" s="2" t="s">
        <v>533</v>
      </c>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c r="ACO75" s="2"/>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c r="AEB75" s="2"/>
      <c r="AEC75" s="2"/>
      <c r="AED75" s="2"/>
      <c r="AEE75" s="2"/>
      <c r="AEF75" s="2"/>
      <c r="AEG75" s="2"/>
      <c r="AEH75" s="2"/>
      <c r="AEI75" s="2"/>
      <c r="AEJ75" s="2"/>
      <c r="AEK75" s="2"/>
      <c r="AEL75" s="2"/>
      <c r="AEM75" s="2"/>
      <c r="AEN75" s="2"/>
      <c r="AEO75" s="2"/>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c r="AGI75" s="2"/>
      <c r="AGJ75" s="2"/>
      <c r="AGK75" s="2"/>
      <c r="AGL75" s="2"/>
      <c r="AGM75" s="2"/>
      <c r="AGN75" s="2"/>
      <c r="AGO75" s="2"/>
      <c r="AGP75" s="2"/>
      <c r="AGQ75" s="2"/>
      <c r="AGR75" s="2"/>
      <c r="AGS75" s="2"/>
      <c r="AGT75" s="2"/>
      <c r="AGU75" s="2"/>
      <c r="AGV75" s="2"/>
      <c r="AGW75" s="2"/>
      <c r="AGX75" s="2"/>
      <c r="AGY75" s="2"/>
      <c r="AGZ75" s="2"/>
      <c r="AHA75" s="2"/>
      <c r="AHB75" s="2"/>
      <c r="AHC75" s="2"/>
      <c r="AHD75" s="2"/>
      <c r="AHE75" s="2"/>
      <c r="AHF75" s="2"/>
      <c r="AHG75" s="2"/>
      <c r="AHH75" s="2"/>
      <c r="AHI75" s="2"/>
      <c r="AHJ75" s="2"/>
      <c r="AHK75" s="2"/>
      <c r="AHL75" s="2"/>
      <c r="AHM75" s="2"/>
      <c r="AHN75" s="2"/>
      <c r="AHO75" s="2"/>
      <c r="AHP75" s="2"/>
      <c r="AHQ75" s="2"/>
      <c r="AHR75" s="2"/>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c r="AMS75" s="2"/>
      <c r="AMT75" s="2"/>
      <c r="AMU75" s="2"/>
      <c r="AMV75" s="2"/>
      <c r="AMW75" s="2"/>
      <c r="AMX75" s="2"/>
      <c r="AMY75" s="2"/>
      <c r="AMZ75" s="2"/>
      <c r="ANA75" s="2"/>
      <c r="ANB75" s="2"/>
      <c r="ANC75" s="2"/>
      <c r="AND75" s="2"/>
      <c r="ANE75" s="2"/>
      <c r="ANF75" s="2"/>
      <c r="ANG75" s="2"/>
      <c r="ANH75" s="2"/>
      <c r="ANI75" s="2"/>
      <c r="ANJ75" s="2"/>
      <c r="ANK75" s="2"/>
      <c r="ANL75" s="2"/>
      <c r="ANM75" s="2"/>
      <c r="ANN75" s="2"/>
      <c r="ANO75" s="2"/>
      <c r="ANP75" s="2"/>
      <c r="ANQ75" s="2"/>
      <c r="ANR75" s="2"/>
      <c r="ANS75" s="2"/>
      <c r="ANT75" s="2"/>
      <c r="ANU75" s="2"/>
      <c r="ANV75" s="2"/>
      <c r="ANW75" s="2"/>
      <c r="ANX75" s="2"/>
      <c r="ANY75" s="2"/>
      <c r="ANZ75" s="2"/>
      <c r="AOA75" s="2"/>
      <c r="AOB75" s="2"/>
      <c r="AOC75" s="2"/>
      <c r="AOD75" s="2"/>
      <c r="AOE75" s="2"/>
      <c r="AOF75" s="2"/>
      <c r="AOG75" s="2"/>
      <c r="AOH75" s="2"/>
      <c r="AOI75" s="2"/>
      <c r="AOJ75" s="2"/>
      <c r="AOK75" s="2"/>
      <c r="AOL75" s="2"/>
      <c r="AOM75" s="2"/>
      <c r="AON75" s="2"/>
      <c r="AOO75" s="2"/>
      <c r="AOP75" s="2"/>
      <c r="AOQ75" s="2"/>
      <c r="AOR75" s="2"/>
      <c r="AOS75" s="2"/>
      <c r="AOT75" s="2"/>
      <c r="AOU75" s="2"/>
      <c r="AOV75" s="2"/>
      <c r="AOW75" s="2"/>
      <c r="AOX75" s="2"/>
      <c r="AOY75" s="2"/>
      <c r="AOZ75" s="2"/>
      <c r="APA75" s="2"/>
      <c r="APB75" s="2"/>
      <c r="APC75" s="2"/>
      <c r="APD75" s="2"/>
      <c r="APE75" s="2"/>
      <c r="APF75" s="2"/>
      <c r="APG75" s="2"/>
      <c r="APH75" s="2"/>
      <c r="API75" s="2"/>
      <c r="APJ75" s="2"/>
      <c r="APK75" s="2"/>
      <c r="APL75" s="2"/>
      <c r="APM75" s="2"/>
      <c r="APN75" s="2"/>
      <c r="APO75" s="2"/>
      <c r="APP75" s="2"/>
      <c r="APQ75" s="2"/>
      <c r="APR75" s="2"/>
      <c r="APS75" s="2"/>
      <c r="APT75" s="2"/>
      <c r="APU75" s="2"/>
      <c r="APV75" s="2"/>
      <c r="APW75" s="2"/>
      <c r="APX75" s="2"/>
      <c r="APY75" s="2"/>
      <c r="APZ75" s="2"/>
      <c r="AQA75" s="2"/>
      <c r="AQB75" s="2"/>
      <c r="AQC75" s="2"/>
      <c r="AQD75" s="2"/>
      <c r="AQE75" s="2"/>
      <c r="AQF75" s="2"/>
      <c r="AQG75" s="2"/>
      <c r="AQH75" s="2"/>
      <c r="AQI75" s="2"/>
      <c r="AQJ75" s="2"/>
      <c r="AQK75" s="2"/>
      <c r="AQL75" s="2"/>
      <c r="AQM75" s="2"/>
      <c r="AQN75" s="2"/>
      <c r="AQO75" s="2"/>
      <c r="AQP75" s="2"/>
      <c r="AQQ75" s="2"/>
      <c r="AQR75" s="2"/>
      <c r="AQS75" s="2"/>
      <c r="AQT75" s="2"/>
      <c r="AQU75" s="2"/>
      <c r="AQV75" s="2"/>
      <c r="AQW75" s="2"/>
      <c r="AQX75" s="2"/>
      <c r="AQY75" s="2"/>
      <c r="AQZ75" s="2"/>
      <c r="ARA75" s="2"/>
      <c r="ARB75" s="2"/>
      <c r="ARC75" s="2"/>
      <c r="ARD75" s="2"/>
      <c r="ARE75" s="2"/>
      <c r="ARF75" s="2"/>
      <c r="ARG75" s="2"/>
      <c r="ARH75" s="2"/>
      <c r="ARI75" s="2"/>
      <c r="ARJ75" s="2"/>
      <c r="ARK75" s="2"/>
      <c r="ARL75" s="2"/>
      <c r="ARM75" s="2"/>
      <c r="ARN75" s="2"/>
      <c r="ARO75" s="2"/>
      <c r="ARP75" s="2"/>
      <c r="ARQ75" s="2"/>
      <c r="ARR75" s="2"/>
      <c r="ARS75" s="2"/>
      <c r="ART75" s="2"/>
      <c r="ARU75" s="2"/>
      <c r="ARV75" s="2"/>
      <c r="ARW75" s="2"/>
      <c r="ARX75" s="2"/>
      <c r="ARY75" s="2"/>
      <c r="ARZ75" s="2"/>
      <c r="ASA75" s="2"/>
      <c r="ASB75" s="2"/>
      <c r="ASC75" s="2"/>
      <c r="ASD75" s="2"/>
      <c r="ASE75" s="2"/>
      <c r="ASF75" s="2"/>
      <c r="ASG75" s="2"/>
      <c r="ASH75" s="2"/>
      <c r="ASI75" s="2"/>
      <c r="ASJ75" s="2"/>
      <c r="ASK75" s="2"/>
      <c r="ASL75" s="2"/>
      <c r="ASM75" s="2"/>
      <c r="ASN75" s="2"/>
      <c r="ASO75" s="2"/>
      <c r="ASP75" s="2"/>
      <c r="ASQ75" s="2"/>
      <c r="ASR75" s="2"/>
      <c r="ASS75" s="2"/>
      <c r="AST75" s="2"/>
      <c r="ASU75" s="2"/>
      <c r="ASV75" s="2"/>
      <c r="ASW75" s="2"/>
      <c r="ASX75" s="2"/>
      <c r="ASY75" s="2"/>
      <c r="ASZ75" s="2"/>
      <c r="ATA75" s="2"/>
      <c r="ATB75" s="2"/>
      <c r="ATC75" s="2"/>
      <c r="ATD75" s="2"/>
      <c r="ATE75" s="2"/>
      <c r="ATF75" s="2"/>
      <c r="ATG75" s="2"/>
      <c r="ATH75" s="2"/>
      <c r="ATI75" s="2"/>
      <c r="ATJ75" s="2"/>
      <c r="ATK75" s="2"/>
      <c r="ATL75" s="2"/>
      <c r="ATM75" s="2"/>
      <c r="ATN75" s="2"/>
      <c r="ATO75" s="2"/>
      <c r="ATP75" s="2"/>
      <c r="ATQ75" s="2"/>
      <c r="ATR75" s="2"/>
      <c r="ATS75" s="2"/>
      <c r="ATT75" s="2"/>
      <c r="ATU75" s="2"/>
      <c r="ATV75" s="2"/>
      <c r="ATW75" s="2"/>
      <c r="ATX75" s="2"/>
      <c r="ATY75" s="2"/>
      <c r="ATZ75" s="2"/>
      <c r="AUA75" s="2"/>
      <c r="AUB75" s="2"/>
      <c r="AUC75" s="2"/>
      <c r="AUD75" s="2"/>
      <c r="AUE75" s="2"/>
      <c r="AUF75" s="2"/>
      <c r="AUG75" s="2"/>
      <c r="AUH75" s="2"/>
      <c r="AUI75" s="2"/>
      <c r="AUJ75" s="2"/>
      <c r="AUK75" s="2"/>
      <c r="AUL75" s="2"/>
      <c r="AUM75" s="2"/>
      <c r="AUN75" s="2"/>
      <c r="AUO75" s="2"/>
      <c r="AUP75" s="2"/>
      <c r="AUQ75" s="2"/>
      <c r="AUR75" s="2"/>
      <c r="AUS75" s="2"/>
      <c r="AUT75" s="2"/>
      <c r="AUU75" s="2"/>
      <c r="AUV75" s="2"/>
      <c r="AUW75" s="2"/>
      <c r="AUX75" s="2"/>
      <c r="AUY75" s="2"/>
      <c r="AUZ75" s="2"/>
      <c r="AVA75" s="2"/>
      <c r="AVB75" s="2"/>
      <c r="AVC75" s="2"/>
      <c r="AVD75" s="2"/>
      <c r="AVE75" s="2"/>
      <c r="AVF75" s="2"/>
      <c r="AVG75" s="2"/>
      <c r="AVH75" s="2"/>
      <c r="AVI75" s="2"/>
      <c r="AVJ75" s="2"/>
      <c r="AVK75" s="2"/>
      <c r="AVL75" s="2"/>
      <c r="AVM75" s="2"/>
      <c r="AVN75" s="2"/>
      <c r="AVO75" s="2"/>
      <c r="AVP75" s="2"/>
      <c r="AVQ75" s="2"/>
      <c r="AVR75" s="2"/>
      <c r="AVS75" s="2"/>
      <c r="AVT75" s="2"/>
      <c r="AVU75" s="2"/>
      <c r="AVV75" s="2"/>
      <c r="AVW75" s="2"/>
      <c r="AVX75" s="2"/>
      <c r="AVY75" s="2"/>
      <c r="AVZ75" s="2"/>
      <c r="AWA75" s="2"/>
      <c r="AWB75" s="2"/>
      <c r="AWC75" s="2"/>
      <c r="AWD75" s="2"/>
      <c r="AWE75" s="2"/>
      <c r="AWF75" s="2"/>
      <c r="AWG75" s="2"/>
      <c r="AWH75" s="2"/>
      <c r="AWI75" s="2"/>
      <c r="AWJ75" s="2"/>
      <c r="AWK75" s="2"/>
      <c r="AWL75" s="2"/>
      <c r="AWM75" s="2"/>
      <c r="AWN75" s="2"/>
      <c r="AWO75" s="2"/>
      <c r="AWP75" s="2"/>
      <c r="AWQ75" s="2"/>
      <c r="AWR75" s="2"/>
      <c r="AWS75" s="2"/>
      <c r="AWT75" s="2"/>
      <c r="AWU75" s="2"/>
      <c r="AWV75" s="2"/>
      <c r="AWW75" s="2"/>
      <c r="AWX75" s="2"/>
      <c r="AWY75" s="2"/>
      <c r="AWZ75" s="2"/>
      <c r="AXA75" s="2"/>
      <c r="AXB75" s="2"/>
      <c r="AXC75" s="2"/>
      <c r="AXD75" s="2"/>
      <c r="AXE75" s="2"/>
      <c r="AXF75" s="2"/>
      <c r="AXG75" s="2"/>
      <c r="AXH75" s="2"/>
      <c r="AXI75" s="2"/>
      <c r="AXJ75" s="2"/>
      <c r="AXK75" s="2"/>
      <c r="AXL75" s="2"/>
      <c r="AXM75" s="2"/>
      <c r="AXN75" s="2"/>
      <c r="AXO75" s="2"/>
      <c r="AXP75" s="2"/>
      <c r="AXQ75" s="2"/>
      <c r="AXR75" s="2"/>
      <c r="AXS75" s="2"/>
      <c r="AXT75" s="2"/>
      <c r="AXU75" s="2"/>
      <c r="AXV75" s="2"/>
      <c r="AXW75" s="2"/>
      <c r="AXX75" s="2"/>
      <c r="AXY75" s="2"/>
      <c r="AXZ75" s="2"/>
      <c r="AYA75" s="2"/>
      <c r="AYB75" s="2"/>
      <c r="AYC75" s="2"/>
      <c r="AYD75" s="2"/>
      <c r="AYE75" s="2"/>
      <c r="AYF75" s="2"/>
      <c r="AYG75" s="2"/>
      <c r="AYH75" s="2"/>
      <c r="AYI75" s="2"/>
      <c r="AYJ75" s="2"/>
      <c r="AYK75" s="2"/>
      <c r="AYL75" s="2"/>
      <c r="AYM75" s="2"/>
      <c r="AYN75" s="2"/>
      <c r="AYO75" s="2"/>
      <c r="AYP75" s="2"/>
      <c r="AYQ75" s="2"/>
      <c r="AYR75" s="2"/>
      <c r="AYS75" s="2"/>
      <c r="AYT75" s="2"/>
      <c r="AYU75" s="2"/>
      <c r="AYV75" s="2"/>
      <c r="AYW75" s="2"/>
      <c r="AYX75" s="2"/>
      <c r="AYY75" s="2"/>
      <c r="AYZ75" s="2"/>
      <c r="AZA75" s="2"/>
      <c r="AZB75" s="2"/>
      <c r="AZC75" s="2"/>
      <c r="AZD75" s="2"/>
      <c r="AZE75" s="2"/>
      <c r="AZF75" s="2"/>
      <c r="AZG75" s="2"/>
      <c r="AZH75" s="2"/>
      <c r="AZI75" s="2"/>
      <c r="AZJ75" s="2"/>
      <c r="AZK75" s="2"/>
      <c r="AZL75" s="2"/>
      <c r="AZM75" s="2"/>
      <c r="AZN75" s="2"/>
      <c r="AZO75" s="2"/>
      <c r="AZP75" s="2"/>
      <c r="AZQ75" s="2"/>
      <c r="AZR75" s="2"/>
      <c r="AZS75" s="2"/>
      <c r="AZT75" s="2"/>
      <c r="AZU75" s="2"/>
      <c r="AZV75" s="2"/>
      <c r="AZW75" s="2"/>
      <c r="AZX75" s="2"/>
      <c r="AZY75" s="2"/>
      <c r="AZZ75" s="2"/>
      <c r="BAA75" s="2"/>
      <c r="BAB75" s="2"/>
      <c r="BAC75" s="2"/>
      <c r="BAD75" s="2"/>
      <c r="BAE75" s="2"/>
      <c r="BAF75" s="2"/>
      <c r="BAG75" s="2"/>
      <c r="BAH75" s="2"/>
      <c r="BAI75" s="2"/>
      <c r="BAJ75" s="2"/>
      <c r="BAK75" s="2"/>
      <c r="BAL75" s="2"/>
      <c r="BAM75" s="2"/>
      <c r="BAN75" s="2"/>
      <c r="BAO75" s="2"/>
      <c r="BAP75" s="2"/>
      <c r="BAQ75" s="2"/>
      <c r="BAR75" s="2"/>
      <c r="BAS75" s="2"/>
      <c r="BAT75" s="2"/>
      <c r="BAU75" s="2"/>
      <c r="BAV75" s="2"/>
      <c r="BAW75" s="2"/>
      <c r="BAX75" s="2"/>
      <c r="BAY75" s="2"/>
      <c r="BAZ75" s="2"/>
      <c r="BBA75" s="2"/>
      <c r="BBB75" s="2"/>
      <c r="BBC75" s="2"/>
      <c r="BBD75" s="2"/>
      <c r="BBE75" s="2"/>
      <c r="BBF75" s="2"/>
      <c r="BBG75" s="2"/>
      <c r="BBH75" s="2"/>
      <c r="BBI75" s="2"/>
      <c r="BBJ75" s="2"/>
      <c r="BBK75" s="2"/>
      <c r="BBL75" s="2"/>
      <c r="BBM75" s="2"/>
      <c r="BBN75" s="2"/>
      <c r="BBO75" s="2"/>
      <c r="BBP75" s="2"/>
      <c r="BBQ75" s="2"/>
      <c r="BBR75" s="2"/>
      <c r="BBS75" s="2"/>
      <c r="BBT75" s="2"/>
      <c r="BBU75" s="2"/>
      <c r="BBV75" s="2"/>
      <c r="BBW75" s="2"/>
      <c r="BBX75" s="2"/>
      <c r="BBY75" s="2"/>
      <c r="BBZ75" s="2"/>
      <c r="BCA75" s="2"/>
      <c r="BCB75" s="2"/>
      <c r="BCC75" s="2"/>
      <c r="BCD75" s="2"/>
      <c r="BCE75" s="2"/>
      <c r="BCF75" s="2"/>
      <c r="BCG75" s="2"/>
      <c r="BCH75" s="2"/>
      <c r="BCI75" s="2"/>
      <c r="BCJ75" s="2"/>
      <c r="BCK75" s="2"/>
      <c r="BCL75" s="2"/>
      <c r="BCM75" s="2"/>
      <c r="BCN75" s="2"/>
      <c r="BCO75" s="2"/>
      <c r="BCP75" s="2"/>
      <c r="BCQ75" s="2"/>
      <c r="BCR75" s="2"/>
      <c r="BCS75" s="2"/>
      <c r="BCT75" s="2"/>
      <c r="BCU75" s="2"/>
      <c r="BCV75" s="2"/>
      <c r="BCW75" s="2"/>
      <c r="BCX75" s="2"/>
      <c r="BCY75" s="2"/>
      <c r="BCZ75" s="2"/>
      <c r="BDA75" s="2"/>
      <c r="BDB75" s="2"/>
      <c r="BDC75" s="2"/>
      <c r="BDD75" s="2"/>
      <c r="BDE75" s="2"/>
      <c r="BDF75" s="2"/>
      <c r="BDG75" s="2"/>
      <c r="BDH75" s="2"/>
      <c r="BDI75" s="2"/>
      <c r="BDJ75" s="2"/>
      <c r="BDK75" s="2"/>
      <c r="BDL75" s="2"/>
      <c r="BDM75" s="2"/>
      <c r="BDN75" s="2"/>
      <c r="BDO75" s="2"/>
      <c r="BDP75" s="2"/>
      <c r="BDQ75" s="2"/>
      <c r="BDR75" s="2"/>
      <c r="BDS75" s="2"/>
      <c r="BDT75" s="2"/>
      <c r="BDU75" s="2"/>
      <c r="BDV75" s="2"/>
      <c r="BDW75" s="2"/>
      <c r="BDX75" s="2"/>
      <c r="BDY75" s="2"/>
      <c r="BDZ75" s="2"/>
      <c r="BEA75" s="2"/>
      <c r="BEB75" s="2"/>
      <c r="BEC75" s="2"/>
      <c r="BED75" s="2"/>
      <c r="BEE75" s="2"/>
      <c r="BEF75" s="2"/>
      <c r="BEG75" s="2"/>
      <c r="BEH75" s="2"/>
      <c r="BEI75" s="2"/>
      <c r="BEJ75" s="2"/>
      <c r="BEK75" s="2"/>
      <c r="BEL75" s="2"/>
      <c r="BEM75" s="2"/>
      <c r="BEN75" s="2"/>
      <c r="BEO75" s="2"/>
      <c r="BEP75" s="2"/>
      <c r="BEQ75" s="2"/>
      <c r="BER75" s="2"/>
      <c r="BES75" s="2"/>
      <c r="BET75" s="2"/>
      <c r="BEU75" s="2"/>
      <c r="BEV75" s="2"/>
      <c r="BEW75" s="2"/>
      <c r="BEX75" s="2"/>
      <c r="BEY75" s="2"/>
      <c r="BEZ75" s="2"/>
      <c r="BFA75" s="2"/>
      <c r="BFB75" s="2"/>
      <c r="BFC75" s="2"/>
      <c r="BFD75" s="2"/>
      <c r="BFE75" s="2"/>
      <c r="BFF75" s="2"/>
      <c r="BFG75" s="2"/>
      <c r="BFH75" s="2"/>
      <c r="BFI75" s="2"/>
      <c r="BFJ75" s="2"/>
      <c r="BFK75" s="2"/>
      <c r="BFL75" s="2"/>
      <c r="BFM75" s="2"/>
      <c r="BFN75" s="2"/>
      <c r="BFO75" s="2"/>
      <c r="BFP75" s="2"/>
      <c r="BFQ75" s="2"/>
      <c r="BFR75" s="2"/>
      <c r="BFS75" s="2"/>
      <c r="BFT75" s="2"/>
      <c r="BFU75" s="2"/>
      <c r="BFV75" s="2"/>
      <c r="BFW75" s="2"/>
      <c r="BFX75" s="2"/>
      <c r="BFY75" s="2"/>
      <c r="BFZ75" s="2"/>
      <c r="BGA75" s="2"/>
      <c r="BGB75" s="2"/>
      <c r="BGC75" s="2"/>
      <c r="BGD75" s="2"/>
      <c r="BGE75" s="2"/>
      <c r="BGF75" s="2"/>
      <c r="BGG75" s="2"/>
      <c r="BGH75" s="2"/>
      <c r="BGI75" s="2"/>
      <c r="BGJ75" s="2"/>
      <c r="BGK75" s="2"/>
      <c r="BGL75" s="2"/>
      <c r="BGM75" s="2"/>
      <c r="BGN75" s="2"/>
      <c r="BGO75" s="2"/>
      <c r="BGP75" s="2"/>
      <c r="BGQ75" s="2"/>
      <c r="BGR75" s="2"/>
      <c r="BGS75" s="2"/>
      <c r="BGT75" s="2"/>
      <c r="BGU75" s="2"/>
      <c r="BGV75" s="2"/>
      <c r="BGW75" s="2"/>
      <c r="BGX75" s="2"/>
      <c r="BGY75" s="2"/>
      <c r="BGZ75" s="2"/>
      <c r="BHA75" s="2"/>
      <c r="BHB75" s="2"/>
      <c r="BHC75" s="2"/>
      <c r="BHD75" s="2"/>
      <c r="BHE75" s="2"/>
      <c r="BHF75" s="2"/>
      <c r="BHG75" s="2"/>
      <c r="BHH75" s="2"/>
      <c r="BHI75" s="2"/>
      <c r="BHJ75" s="2"/>
      <c r="BHK75" s="2"/>
      <c r="BHL75" s="2"/>
      <c r="BHM75" s="2"/>
      <c r="BHN75" s="2"/>
      <c r="BHO75" s="2"/>
      <c r="BHP75" s="2"/>
      <c r="BHQ75" s="2"/>
      <c r="BHR75" s="2"/>
      <c r="BHS75" s="2"/>
      <c r="BHT75" s="2"/>
      <c r="BHU75" s="2"/>
      <c r="BHV75" s="2"/>
      <c r="BHW75" s="2"/>
      <c r="BHX75" s="2"/>
      <c r="BHY75" s="2"/>
      <c r="BHZ75" s="2"/>
      <c r="BIA75" s="2"/>
      <c r="BIB75" s="2"/>
      <c r="BIC75" s="2"/>
      <c r="BID75" s="2"/>
      <c r="BIE75" s="2"/>
      <c r="BIF75" s="2"/>
      <c r="BIG75" s="2"/>
      <c r="BIH75" s="2"/>
      <c r="BII75" s="2"/>
      <c r="BIJ75" s="2"/>
      <c r="BIK75" s="2"/>
      <c r="BIL75" s="2"/>
      <c r="BIM75" s="2"/>
      <c r="BIN75" s="2"/>
      <c r="BIO75" s="2"/>
      <c r="BIP75" s="2"/>
      <c r="BIQ75" s="2"/>
      <c r="BIR75" s="2"/>
      <c r="BIS75" s="2"/>
      <c r="BIT75" s="2"/>
      <c r="BIU75" s="2"/>
      <c r="BIV75" s="2"/>
      <c r="BIW75" s="2"/>
      <c r="BIX75" s="2"/>
      <c r="BIY75" s="2"/>
      <c r="BIZ75" s="2"/>
      <c r="BJA75" s="2"/>
      <c r="BJB75" s="2"/>
      <c r="BJC75" s="2"/>
      <c r="BJD75" s="2"/>
      <c r="BJE75" s="2"/>
      <c r="BJF75" s="2"/>
      <c r="BJG75" s="2"/>
      <c r="BJH75" s="2"/>
      <c r="BJI75" s="2"/>
      <c r="BJJ75" s="2"/>
      <c r="BJK75" s="2"/>
      <c r="BJL75" s="2"/>
      <c r="BJM75" s="2"/>
      <c r="BJN75" s="2"/>
      <c r="BJO75" s="2"/>
      <c r="BJP75" s="2"/>
      <c r="BJQ75" s="2"/>
      <c r="BJR75" s="2"/>
      <c r="BJS75" s="2"/>
      <c r="BJT75" s="2"/>
      <c r="BJU75" s="2"/>
      <c r="BJV75" s="2"/>
      <c r="BJW75" s="2"/>
      <c r="BJX75" s="2"/>
      <c r="BJY75" s="2"/>
      <c r="BJZ75" s="2"/>
      <c r="BKA75" s="2"/>
      <c r="BKB75" s="2"/>
      <c r="BKC75" s="2"/>
      <c r="BKD75" s="2"/>
      <c r="BKE75" s="2"/>
      <c r="BKF75" s="2"/>
      <c r="BKG75" s="2"/>
      <c r="BKH75" s="2"/>
      <c r="BKI75" s="2"/>
      <c r="BKJ75" s="2"/>
      <c r="BKK75" s="2"/>
      <c r="BKL75" s="2"/>
      <c r="BKM75" s="2"/>
      <c r="BKN75" s="2"/>
      <c r="BKO75" s="2"/>
      <c r="BKP75" s="2"/>
      <c r="BKQ75" s="2"/>
      <c r="BKR75" s="2"/>
      <c r="BKS75" s="2"/>
      <c r="BKT75" s="2"/>
      <c r="BKU75" s="2"/>
      <c r="BKV75" s="2"/>
      <c r="BKW75" s="2"/>
      <c r="BKX75" s="2"/>
      <c r="BKY75" s="2"/>
      <c r="BKZ75" s="2"/>
      <c r="BLA75" s="2"/>
      <c r="BLB75" s="2"/>
      <c r="BLC75" s="2"/>
      <c r="BLD75" s="2"/>
      <c r="BLE75" s="2"/>
      <c r="BLF75" s="2"/>
      <c r="BLG75" s="2"/>
      <c r="BLH75" s="2"/>
      <c r="BLI75" s="2"/>
      <c r="BLJ75" s="2"/>
      <c r="BLK75" s="2"/>
      <c r="BLL75" s="2"/>
      <c r="BLM75" s="2"/>
      <c r="BLN75" s="2"/>
      <c r="BLO75" s="2"/>
      <c r="BLP75" s="2"/>
      <c r="BLQ75" s="2"/>
      <c r="BLR75" s="2"/>
      <c r="BLS75" s="2"/>
      <c r="BLT75" s="2"/>
      <c r="BLU75" s="2"/>
      <c r="BLV75" s="2"/>
      <c r="BLW75" s="2"/>
      <c r="BLX75" s="2"/>
      <c r="BLY75" s="2"/>
      <c r="BLZ75" s="2"/>
      <c r="BMA75" s="2"/>
      <c r="BMB75" s="2"/>
      <c r="BMC75" s="2"/>
      <c r="BMD75" s="2"/>
      <c r="BME75" s="2"/>
      <c r="BMF75" s="2"/>
      <c r="BMG75" s="2"/>
      <c r="BMH75" s="2"/>
      <c r="BMI75" s="2"/>
      <c r="BMJ75" s="2"/>
      <c r="BMK75" s="2"/>
      <c r="BML75" s="2"/>
      <c r="BMM75" s="2"/>
      <c r="BMN75" s="2"/>
      <c r="BMO75" s="2"/>
      <c r="BMP75" s="2"/>
      <c r="BMQ75" s="2"/>
      <c r="BMR75" s="2"/>
      <c r="BMS75" s="2"/>
      <c r="BMT75" s="2"/>
      <c r="BMU75" s="2"/>
      <c r="BMV75" s="2"/>
      <c r="BMW75" s="2"/>
      <c r="BMX75" s="2"/>
      <c r="BMY75" s="2"/>
      <c r="BMZ75" s="2"/>
      <c r="BNA75" s="2"/>
      <c r="BNB75" s="2"/>
      <c r="BNC75" s="2"/>
      <c r="BND75" s="2"/>
      <c r="BNE75" s="2"/>
      <c r="BNF75" s="2"/>
      <c r="BNG75" s="2"/>
      <c r="BNH75" s="2"/>
      <c r="BNI75" s="2"/>
      <c r="BNJ75" s="2"/>
      <c r="BNK75" s="2"/>
      <c r="BNL75" s="2"/>
      <c r="BNM75" s="2"/>
      <c r="BNN75" s="2"/>
      <c r="BNO75" s="2"/>
      <c r="BNP75" s="2"/>
      <c r="BNQ75" s="2"/>
      <c r="BNR75" s="2"/>
      <c r="BNS75" s="2"/>
      <c r="BNT75" s="2"/>
      <c r="BNU75" s="2"/>
      <c r="BNV75" s="2"/>
      <c r="BNW75" s="2"/>
      <c r="BNX75" s="2"/>
      <c r="BNY75" s="2"/>
      <c r="BNZ75" s="2"/>
      <c r="BOA75" s="2"/>
      <c r="BOB75" s="2"/>
      <c r="BOC75" s="2"/>
      <c r="BOD75" s="2"/>
      <c r="BOE75" s="2"/>
      <c r="BOF75" s="2"/>
      <c r="BOG75" s="2"/>
      <c r="BOH75" s="2"/>
      <c r="BOI75" s="2"/>
      <c r="BOJ75" s="2"/>
      <c r="BOK75" s="2"/>
      <c r="BOL75" s="2"/>
      <c r="BOM75" s="2"/>
      <c r="BON75" s="2"/>
      <c r="BOO75" s="2"/>
      <c r="BOP75" s="2"/>
      <c r="BOQ75" s="2"/>
      <c r="BOR75" s="2"/>
      <c r="BOS75" s="2"/>
      <c r="BOT75" s="2"/>
      <c r="BOU75" s="2"/>
      <c r="BOV75" s="2"/>
      <c r="BOW75" s="2"/>
      <c r="BOX75" s="2"/>
      <c r="BOY75" s="2"/>
      <c r="BOZ75" s="2"/>
      <c r="BPA75" s="2"/>
      <c r="BPB75" s="2"/>
      <c r="BPC75" s="2"/>
      <c r="BPD75" s="2"/>
      <c r="BPE75" s="2"/>
      <c r="BPF75" s="2"/>
      <c r="BPG75" s="2"/>
      <c r="BPH75" s="2"/>
      <c r="BPI75" s="2"/>
      <c r="BPJ75" s="2"/>
      <c r="BPK75" s="2"/>
      <c r="BPL75" s="2"/>
      <c r="BPM75" s="2"/>
      <c r="BPN75" s="2"/>
      <c r="BPO75" s="2"/>
      <c r="BPP75" s="2"/>
      <c r="BPQ75" s="2"/>
      <c r="BPR75" s="2"/>
      <c r="BPS75" s="2"/>
      <c r="BPT75" s="2"/>
      <c r="BPU75" s="2"/>
      <c r="BPV75" s="2"/>
      <c r="BPW75" s="2"/>
      <c r="BPX75" s="2"/>
      <c r="BPY75" s="2"/>
      <c r="BPZ75" s="2"/>
      <c r="BQA75" s="2"/>
      <c r="BQB75" s="2"/>
      <c r="BQC75" s="2"/>
      <c r="BQD75" s="2"/>
      <c r="BQE75" s="2"/>
      <c r="BQF75" s="2"/>
      <c r="BQG75" s="2"/>
      <c r="BQH75" s="2"/>
      <c r="BQI75" s="2"/>
      <c r="BQJ75" s="2"/>
      <c r="BQK75" s="2"/>
      <c r="BQL75" s="2"/>
      <c r="BQM75" s="2"/>
      <c r="BQN75" s="2"/>
      <c r="BQO75" s="2"/>
      <c r="BQP75" s="2"/>
      <c r="BQQ75" s="2"/>
      <c r="BQR75" s="2"/>
      <c r="BQS75" s="2"/>
      <c r="BQT75" s="2"/>
      <c r="BQU75" s="2"/>
      <c r="BQV75" s="2"/>
      <c r="BQW75" s="2"/>
      <c r="BQX75" s="2"/>
      <c r="BQY75" s="2"/>
      <c r="BQZ75" s="2"/>
      <c r="BRA75" s="2"/>
      <c r="BRB75" s="2"/>
      <c r="BRC75" s="2"/>
      <c r="BRD75" s="2"/>
      <c r="BRE75" s="2"/>
      <c r="BRF75" s="2"/>
      <c r="BRG75" s="2"/>
      <c r="BRH75" s="2"/>
      <c r="BRI75" s="2"/>
      <c r="BRJ75" s="2"/>
      <c r="BRK75" s="2"/>
      <c r="BRL75" s="2"/>
      <c r="BRM75" s="2"/>
      <c r="BRN75" s="2"/>
      <c r="BRO75" s="2"/>
      <c r="BRP75" s="2"/>
      <c r="BRQ75" s="2"/>
      <c r="BRR75" s="2"/>
      <c r="BRS75" s="2"/>
      <c r="BRT75" s="2"/>
      <c r="BRU75" s="2"/>
      <c r="BRV75" s="2"/>
      <c r="BRW75" s="2"/>
      <c r="BRX75" s="2"/>
      <c r="BRY75" s="2"/>
      <c r="BRZ75" s="2"/>
      <c r="BSA75" s="2"/>
      <c r="BSB75" s="2"/>
      <c r="BSC75" s="2"/>
      <c r="BSD75" s="2"/>
      <c r="BSE75" s="2"/>
      <c r="BSF75" s="2"/>
      <c r="BSG75" s="2"/>
      <c r="BSH75" s="2"/>
      <c r="BSI75" s="2"/>
      <c r="BSJ75" s="2"/>
      <c r="BSK75" s="2"/>
      <c r="BSL75" s="2"/>
      <c r="BSM75" s="2"/>
      <c r="BSN75" s="2"/>
      <c r="BSO75" s="2"/>
      <c r="BSP75" s="2"/>
      <c r="BSQ75" s="2"/>
      <c r="BSR75" s="2"/>
      <c r="BSS75" s="2"/>
      <c r="BST75" s="2"/>
      <c r="BSU75" s="2"/>
      <c r="BSV75" s="2"/>
      <c r="BSW75" s="2"/>
      <c r="BSX75" s="2"/>
      <c r="BSY75" s="2"/>
      <c r="BSZ75" s="2"/>
      <c r="BTA75" s="2"/>
      <c r="BTB75" s="2"/>
      <c r="BTC75" s="2"/>
      <c r="BTD75" s="2"/>
      <c r="BTE75" s="2"/>
      <c r="BTF75" s="2"/>
      <c r="BTG75" s="2"/>
      <c r="BTH75" s="2"/>
      <c r="BTI75" s="2"/>
      <c r="BTJ75" s="2"/>
      <c r="BTK75" s="2"/>
      <c r="BTL75" s="2"/>
      <c r="BTM75" s="2"/>
      <c r="BTN75" s="2"/>
      <c r="BTO75" s="2"/>
      <c r="BTP75" s="2"/>
      <c r="BTQ75" s="2"/>
      <c r="BTR75" s="2"/>
      <c r="BTS75" s="2"/>
      <c r="BTT75" s="2"/>
      <c r="BTU75" s="2"/>
      <c r="BTV75" s="2"/>
      <c r="BTW75" s="2"/>
      <c r="BTX75" s="2"/>
      <c r="BTY75" s="2"/>
      <c r="BTZ75" s="2"/>
      <c r="BUA75" s="2"/>
      <c r="BUB75" s="2"/>
      <c r="BUC75" s="2"/>
      <c r="BUD75" s="2"/>
      <c r="BUE75" s="2"/>
      <c r="BUF75" s="2"/>
      <c r="BUG75" s="2"/>
      <c r="BUH75" s="2"/>
      <c r="BUI75" s="2"/>
      <c r="BUJ75" s="2"/>
      <c r="BUK75" s="2"/>
      <c r="BUL75" s="2"/>
      <c r="BUM75" s="2"/>
      <c r="BUN75" s="2"/>
      <c r="BUO75" s="2"/>
      <c r="BUP75" s="2"/>
      <c r="BUQ75" s="2"/>
      <c r="BUR75" s="2"/>
      <c r="BUS75" s="2"/>
      <c r="BUT75" s="2"/>
      <c r="BUU75" s="2"/>
      <c r="BUV75" s="2"/>
      <c r="BUW75" s="2"/>
      <c r="BUX75" s="2"/>
      <c r="BUY75" s="2"/>
      <c r="BUZ75" s="2"/>
      <c r="BVA75" s="2"/>
      <c r="BVB75" s="2"/>
      <c r="BVC75" s="2"/>
      <c r="BVD75" s="2"/>
      <c r="BVE75" s="2"/>
      <c r="BVF75" s="2"/>
      <c r="BVG75" s="2"/>
      <c r="BVH75" s="2"/>
      <c r="BVI75" s="2"/>
      <c r="BVJ75" s="2"/>
      <c r="BVK75" s="2"/>
      <c r="BVL75" s="2"/>
      <c r="BVM75" s="2"/>
      <c r="BVN75" s="2"/>
      <c r="BVO75" s="2"/>
      <c r="BVP75" s="2"/>
      <c r="BVQ75" s="2"/>
      <c r="BVR75" s="2"/>
      <c r="BVS75" s="2"/>
      <c r="BVT75" s="2"/>
      <c r="BVU75" s="2"/>
      <c r="BVV75" s="2"/>
      <c r="BVW75" s="2"/>
      <c r="BVX75" s="2"/>
      <c r="BVY75" s="2"/>
      <c r="BVZ75" s="2"/>
      <c r="BWA75" s="2"/>
      <c r="BWB75" s="2"/>
      <c r="BWC75" s="2"/>
      <c r="BWD75" s="2"/>
      <c r="BWE75" s="2"/>
      <c r="BWF75" s="2"/>
      <c r="BWG75" s="2"/>
      <c r="BWH75" s="2"/>
      <c r="BWI75" s="2"/>
      <c r="BWJ75" s="2"/>
      <c r="BWK75" s="2"/>
      <c r="BWL75" s="2"/>
      <c r="BWM75" s="2"/>
      <c r="BWN75" s="2"/>
      <c r="BWO75" s="2"/>
      <c r="BWP75" s="2"/>
      <c r="BWQ75" s="2"/>
      <c r="BWR75" s="2"/>
      <c r="BWS75" s="2"/>
      <c r="BWT75" s="2"/>
      <c r="BWU75" s="2"/>
      <c r="BWV75" s="2"/>
      <c r="BWW75" s="2"/>
      <c r="BWX75" s="2"/>
      <c r="BWY75" s="2"/>
      <c r="BWZ75" s="2"/>
      <c r="BXA75" s="2"/>
      <c r="BXB75" s="2"/>
      <c r="BXC75" s="2"/>
      <c r="BXD75" s="2"/>
      <c r="BXE75" s="2"/>
      <c r="BXF75" s="2"/>
      <c r="BXG75" s="2"/>
      <c r="BXH75" s="2"/>
      <c r="BXI75" s="2"/>
      <c r="BXJ75" s="2"/>
      <c r="BXK75" s="2"/>
      <c r="BXL75" s="2"/>
      <c r="BXM75" s="2"/>
      <c r="BXN75" s="2"/>
      <c r="BXO75" s="2"/>
      <c r="BXP75" s="2"/>
      <c r="BXQ75" s="2"/>
      <c r="BXR75" s="2"/>
      <c r="BXS75" s="2"/>
      <c r="BXT75" s="2"/>
      <c r="BXU75" s="2"/>
      <c r="BXV75" s="2"/>
      <c r="BXW75" s="2"/>
      <c r="BXX75" s="2"/>
      <c r="BXY75" s="2"/>
      <c r="BXZ75" s="2"/>
      <c r="BYA75" s="2"/>
      <c r="BYB75" s="2"/>
      <c r="BYC75" s="2"/>
      <c r="BYD75" s="2"/>
      <c r="BYE75" s="2"/>
      <c r="BYF75" s="2"/>
      <c r="BYG75" s="2"/>
      <c r="BYH75" s="2"/>
      <c r="BYI75" s="2"/>
      <c r="BYJ75" s="2"/>
      <c r="BYK75" s="2"/>
      <c r="BYL75" s="2"/>
      <c r="BYM75" s="2"/>
      <c r="BYN75" s="2"/>
      <c r="BYO75" s="2"/>
      <c r="BYP75" s="2"/>
      <c r="BYQ75" s="2"/>
      <c r="BYR75" s="2"/>
      <c r="BYS75" s="2"/>
      <c r="BYT75" s="2"/>
      <c r="BYU75" s="2"/>
      <c r="BYV75" s="2"/>
      <c r="BYW75" s="2"/>
      <c r="BYX75" s="2"/>
      <c r="BYY75" s="2"/>
      <c r="BYZ75" s="2"/>
      <c r="BZA75" s="2"/>
      <c r="BZB75" s="2"/>
      <c r="BZC75" s="2"/>
      <c r="BZD75" s="2"/>
      <c r="BZE75" s="2"/>
      <c r="BZF75" s="2"/>
      <c r="BZG75" s="2"/>
      <c r="BZH75" s="2"/>
      <c r="BZI75" s="2"/>
      <c r="BZJ75" s="2"/>
      <c r="BZK75" s="2"/>
      <c r="BZL75" s="2"/>
      <c r="BZM75" s="2"/>
      <c r="BZN75" s="2"/>
      <c r="BZO75" s="2"/>
      <c r="BZP75" s="2"/>
      <c r="BZQ75" s="2"/>
      <c r="BZR75" s="2"/>
      <c r="BZS75" s="2"/>
      <c r="BZT75" s="2"/>
      <c r="BZU75" s="2"/>
      <c r="BZV75" s="2"/>
      <c r="BZW75" s="2"/>
      <c r="BZX75" s="2"/>
      <c r="BZY75" s="2"/>
      <c r="BZZ75" s="2"/>
      <c r="CAA75" s="2"/>
      <c r="CAB75" s="2"/>
      <c r="CAC75" s="2"/>
      <c r="CAD75" s="2"/>
      <c r="CAE75" s="2"/>
      <c r="CAF75" s="2"/>
      <c r="CAG75" s="2"/>
      <c r="CAH75" s="2"/>
      <c r="CAI75" s="2"/>
      <c r="CAJ75" s="2"/>
      <c r="CAK75" s="2"/>
      <c r="CAL75" s="2"/>
      <c r="CAM75" s="2"/>
      <c r="CAN75" s="2"/>
      <c r="CAO75" s="2"/>
      <c r="CAP75" s="2"/>
      <c r="CAQ75" s="2"/>
      <c r="CAR75" s="2"/>
      <c r="CAS75" s="2"/>
      <c r="CAT75" s="2"/>
      <c r="CAU75" s="2"/>
      <c r="CAV75" s="2"/>
      <c r="CAW75" s="2"/>
      <c r="CAX75" s="2"/>
      <c r="CAY75" s="2"/>
      <c r="CAZ75" s="2"/>
      <c r="CBA75" s="2"/>
      <c r="CBB75" s="2"/>
      <c r="CBC75" s="2"/>
      <c r="CBD75" s="2"/>
      <c r="CBE75" s="2"/>
      <c r="CBF75" s="2"/>
      <c r="CBG75" s="2"/>
      <c r="CBH75" s="2"/>
      <c r="CBI75" s="2"/>
      <c r="CBJ75" s="2"/>
      <c r="CBK75" s="2"/>
      <c r="CBL75" s="2"/>
      <c r="CBM75" s="2"/>
      <c r="CBN75" s="2"/>
      <c r="CBO75" s="2"/>
      <c r="CBP75" s="2"/>
      <c r="CBQ75" s="2"/>
      <c r="CBR75" s="2"/>
      <c r="CBS75" s="2"/>
      <c r="CBT75" s="2"/>
      <c r="CBU75" s="2"/>
      <c r="CBV75" s="2"/>
      <c r="CBW75" s="2"/>
      <c r="CBX75" s="2"/>
      <c r="CBY75" s="2"/>
      <c r="CBZ75" s="2"/>
      <c r="CCA75" s="2"/>
      <c r="CCB75" s="2"/>
      <c r="CCC75" s="2"/>
      <c r="CCD75" s="2"/>
      <c r="CCE75" s="2"/>
      <c r="CCF75" s="2"/>
      <c r="CCG75" s="2"/>
      <c r="CCH75" s="2"/>
      <c r="CCI75" s="2"/>
      <c r="CCJ75" s="2"/>
      <c r="CCK75" s="2"/>
      <c r="CCL75" s="2"/>
      <c r="CCM75" s="2"/>
      <c r="CCN75" s="2"/>
      <c r="CCO75" s="2"/>
      <c r="CCP75" s="2"/>
      <c r="CCQ75" s="2"/>
      <c r="CCR75" s="2"/>
      <c r="CCS75" s="2"/>
      <c r="CCT75" s="2"/>
      <c r="CCU75" s="2"/>
      <c r="CCV75" s="2"/>
      <c r="CCW75" s="2"/>
      <c r="CCX75" s="2"/>
      <c r="CCY75" s="2"/>
      <c r="CCZ75" s="2"/>
      <c r="CDA75" s="2"/>
      <c r="CDB75" s="2"/>
      <c r="CDC75" s="2"/>
      <c r="CDD75" s="2"/>
      <c r="CDE75" s="2"/>
      <c r="CDF75" s="2"/>
      <c r="CDG75" s="2"/>
      <c r="CDH75" s="2"/>
      <c r="CDI75" s="2"/>
      <c r="CDJ75" s="2"/>
      <c r="CDK75" s="2"/>
      <c r="CDL75" s="2"/>
      <c r="CDM75" s="2"/>
      <c r="CDN75" s="2"/>
      <c r="CDO75" s="2"/>
      <c r="CDP75" s="2"/>
      <c r="CDQ75" s="2"/>
      <c r="CDR75" s="2"/>
      <c r="CDS75" s="2"/>
      <c r="CDT75" s="2"/>
      <c r="CDU75" s="2"/>
      <c r="CDV75" s="2"/>
      <c r="CDW75" s="2"/>
      <c r="CDX75" s="2"/>
      <c r="CDY75" s="2"/>
      <c r="CDZ75" s="2"/>
      <c r="CEA75" s="2"/>
      <c r="CEB75" s="2"/>
      <c r="CEC75" s="2"/>
      <c r="CED75" s="2"/>
      <c r="CEE75" s="2"/>
      <c r="CEF75" s="2"/>
      <c r="CEG75" s="2"/>
      <c r="CEH75" s="2"/>
      <c r="CEI75" s="2"/>
      <c r="CEJ75" s="2"/>
      <c r="CEK75" s="2"/>
      <c r="CEL75" s="2"/>
      <c r="CEM75" s="2"/>
      <c r="CEN75" s="2"/>
      <c r="CEO75" s="2"/>
      <c r="CEP75" s="2"/>
      <c r="CEQ75" s="2"/>
      <c r="CER75" s="2"/>
      <c r="CES75" s="2"/>
      <c r="CET75" s="2"/>
      <c r="CEU75" s="2"/>
      <c r="CEV75" s="2"/>
      <c r="CEW75" s="2"/>
      <c r="CEX75" s="2"/>
      <c r="CEY75" s="2"/>
      <c r="CEZ75" s="2"/>
      <c r="CFA75" s="2"/>
      <c r="CFB75" s="2"/>
      <c r="CFC75" s="2"/>
      <c r="CFD75" s="2"/>
      <c r="CFE75" s="2"/>
      <c r="CFF75" s="2"/>
      <c r="CFG75" s="2"/>
      <c r="CFH75" s="2"/>
      <c r="CFI75" s="2"/>
      <c r="CFJ75" s="2"/>
      <c r="CFK75" s="2"/>
      <c r="CFL75" s="2"/>
      <c r="CFM75" s="2"/>
      <c r="CFN75" s="2"/>
      <c r="CFO75" s="2"/>
      <c r="CFP75" s="2"/>
      <c r="CFQ75" s="2"/>
      <c r="CFR75" s="2"/>
      <c r="CFS75" s="2"/>
      <c r="CFT75" s="2"/>
      <c r="CFU75" s="2"/>
      <c r="CFV75" s="2"/>
      <c r="CFW75" s="2"/>
      <c r="CFX75" s="2"/>
      <c r="CFY75" s="2"/>
      <c r="CFZ75" s="2"/>
      <c r="CGA75" s="2"/>
      <c r="CGB75" s="2"/>
      <c r="CGC75" s="2"/>
      <c r="CGD75" s="2"/>
      <c r="CGE75" s="2"/>
      <c r="CGF75" s="2"/>
      <c r="CGG75" s="2"/>
      <c r="CGH75" s="2"/>
      <c r="CGI75" s="2"/>
      <c r="CGJ75" s="2"/>
      <c r="CGK75" s="2"/>
      <c r="CGL75" s="2"/>
      <c r="CGM75" s="2"/>
      <c r="CGN75" s="2"/>
      <c r="CGO75" s="2"/>
      <c r="CGP75" s="2"/>
      <c r="CGQ75" s="2"/>
      <c r="CGR75" s="2"/>
      <c r="CGS75" s="2"/>
      <c r="CGT75" s="2"/>
      <c r="CGU75" s="2"/>
      <c r="CGV75" s="2"/>
      <c r="CGW75" s="2"/>
      <c r="CGX75" s="2"/>
      <c r="CGY75" s="2"/>
      <c r="CGZ75" s="2"/>
      <c r="CHA75" s="2"/>
      <c r="CHB75" s="2"/>
      <c r="CHC75" s="2"/>
      <c r="CHD75" s="2"/>
      <c r="CHE75" s="2"/>
      <c r="CHF75" s="2"/>
      <c r="CHG75" s="2"/>
      <c r="CHH75" s="2"/>
      <c r="CHI75" s="2"/>
      <c r="CHJ75" s="2"/>
      <c r="CHK75" s="2"/>
      <c r="CHL75" s="2"/>
      <c r="CHM75" s="2"/>
      <c r="CHN75" s="2"/>
      <c r="CHO75" s="2"/>
      <c r="CHP75" s="2"/>
      <c r="CHQ75" s="2"/>
      <c r="CHR75" s="2"/>
      <c r="CHS75" s="2"/>
      <c r="CHT75" s="2"/>
      <c r="CHU75" s="2"/>
      <c r="CHV75" s="2"/>
      <c r="CHW75" s="2"/>
      <c r="CHX75" s="2"/>
      <c r="CHY75" s="2"/>
      <c r="CHZ75" s="2"/>
      <c r="CIA75" s="2"/>
      <c r="CIB75" s="2"/>
      <c r="CIC75" s="2"/>
      <c r="CID75" s="2"/>
      <c r="CIE75" s="2"/>
      <c r="CIF75" s="2"/>
      <c r="CIG75" s="2"/>
      <c r="CIH75" s="2"/>
      <c r="CII75" s="2"/>
      <c r="CIJ75" s="2"/>
      <c r="CIK75" s="2"/>
      <c r="CIL75" s="2"/>
      <c r="CIM75" s="2"/>
      <c r="CIN75" s="2"/>
      <c r="CIO75" s="2"/>
      <c r="CIP75" s="2"/>
      <c r="CIQ75" s="2"/>
      <c r="CIR75" s="2"/>
      <c r="CIS75" s="2"/>
      <c r="CIT75" s="2"/>
      <c r="CIU75" s="2"/>
      <c r="CIV75" s="2"/>
      <c r="CIW75" s="2"/>
      <c r="CIX75" s="2"/>
      <c r="CIY75" s="2"/>
      <c r="CIZ75" s="2"/>
      <c r="CJA75" s="2"/>
      <c r="CJB75" s="2"/>
      <c r="CJC75" s="2"/>
      <c r="CJD75" s="2"/>
      <c r="CJE75" s="2"/>
      <c r="CJF75" s="2"/>
      <c r="CJG75" s="2"/>
      <c r="CJH75" s="2"/>
      <c r="CJI75" s="2"/>
      <c r="CJJ75" s="2"/>
      <c r="CJK75" s="2"/>
      <c r="CJL75" s="2"/>
      <c r="CJM75" s="2"/>
      <c r="CJN75" s="2"/>
      <c r="CJO75" s="2"/>
      <c r="CJP75" s="2"/>
      <c r="CJQ75" s="2"/>
      <c r="CJR75" s="2"/>
      <c r="CJS75" s="2"/>
      <c r="CJT75" s="2"/>
      <c r="CJU75" s="2"/>
      <c r="CJV75" s="2"/>
      <c r="CJW75" s="2"/>
      <c r="CJX75" s="2"/>
      <c r="CJY75" s="2"/>
      <c r="CJZ75" s="2"/>
      <c r="CKA75" s="2"/>
      <c r="CKB75" s="2"/>
      <c r="CKC75" s="2"/>
      <c r="CKD75" s="2"/>
      <c r="CKE75" s="2"/>
      <c r="CKF75" s="2"/>
      <c r="CKG75" s="2"/>
      <c r="CKH75" s="2"/>
      <c r="CKI75" s="2"/>
      <c r="CKJ75" s="2"/>
      <c r="CKK75" s="2"/>
      <c r="CKL75" s="2"/>
      <c r="CKM75" s="2"/>
      <c r="CKN75" s="2"/>
      <c r="CKO75" s="2"/>
      <c r="CKP75" s="2"/>
      <c r="CKQ75" s="2"/>
      <c r="CKR75" s="2"/>
      <c r="CKS75" s="2"/>
      <c r="CKT75" s="2"/>
      <c r="CKU75" s="2"/>
      <c r="CKV75" s="2"/>
      <c r="CKW75" s="2"/>
      <c r="CKX75" s="2"/>
      <c r="CKY75" s="2"/>
      <c r="CKZ75" s="2"/>
      <c r="CLA75" s="2"/>
      <c r="CLB75" s="2"/>
      <c r="CLC75" s="2"/>
      <c r="CLD75" s="2"/>
      <c r="CLE75" s="2"/>
      <c r="CLF75" s="2"/>
      <c r="CLG75" s="2"/>
      <c r="CLH75" s="2"/>
      <c r="CLI75" s="2"/>
      <c r="CLJ75" s="2"/>
      <c r="CLK75" s="2"/>
      <c r="CLL75" s="2"/>
      <c r="CLM75" s="2"/>
      <c r="CLN75" s="2"/>
      <c r="CLO75" s="2"/>
      <c r="CLP75" s="2"/>
      <c r="CLQ75" s="2"/>
      <c r="CLR75" s="2"/>
      <c r="CLS75" s="2"/>
      <c r="CLT75" s="2"/>
      <c r="CLU75" s="2"/>
      <c r="CLV75" s="2"/>
      <c r="CLW75" s="2"/>
      <c r="CLX75" s="2"/>
      <c r="CLY75" s="2"/>
      <c r="CLZ75" s="2"/>
      <c r="CMA75" s="2"/>
      <c r="CMB75" s="2"/>
      <c r="CMC75" s="2"/>
      <c r="CMD75" s="2"/>
      <c r="CME75" s="2"/>
      <c r="CMF75" s="2"/>
      <c r="CMG75" s="2"/>
      <c r="CMH75" s="2"/>
      <c r="CMI75" s="2"/>
      <c r="CMJ75" s="2"/>
      <c r="CMK75" s="2"/>
      <c r="CML75" s="2"/>
      <c r="CMM75" s="2"/>
      <c r="CMN75" s="2"/>
      <c r="CMO75" s="2"/>
      <c r="CMP75" s="2"/>
      <c r="CMQ75" s="2"/>
      <c r="CMR75" s="2"/>
      <c r="CMS75" s="2"/>
      <c r="CMT75" s="2"/>
      <c r="CMU75" s="2"/>
      <c r="CMV75" s="2"/>
      <c r="CMW75" s="2"/>
      <c r="CMX75" s="2"/>
      <c r="CMY75" s="2"/>
      <c r="CMZ75" s="2"/>
      <c r="CNA75" s="2"/>
      <c r="CNB75" s="2"/>
      <c r="CNC75" s="2"/>
      <c r="CND75" s="2"/>
      <c r="CNE75" s="2"/>
      <c r="CNF75" s="2"/>
      <c r="CNG75" s="2"/>
      <c r="CNH75" s="2"/>
      <c r="CNI75" s="2"/>
      <c r="CNJ75" s="2"/>
      <c r="CNK75" s="2"/>
      <c r="CNL75" s="2"/>
      <c r="CNM75" s="2"/>
      <c r="CNN75" s="2"/>
      <c r="CNO75" s="2"/>
      <c r="CNP75" s="2"/>
      <c r="CNQ75" s="2"/>
      <c r="CNR75" s="2"/>
      <c r="CNS75" s="2"/>
      <c r="CNT75" s="2"/>
      <c r="CNU75" s="2"/>
      <c r="CNV75" s="2"/>
      <c r="CNW75" s="2"/>
      <c r="CNX75" s="2"/>
      <c r="CNY75" s="2"/>
      <c r="CNZ75" s="2"/>
      <c r="COA75" s="2"/>
      <c r="COB75" s="2"/>
      <c r="COC75" s="2"/>
      <c r="COD75" s="2"/>
      <c r="COE75" s="2"/>
      <c r="COF75" s="2"/>
      <c r="COG75" s="2"/>
      <c r="COH75" s="2"/>
      <c r="COI75" s="2"/>
      <c r="COJ75" s="2"/>
      <c r="COK75" s="2"/>
      <c r="COL75" s="2"/>
      <c r="COM75" s="2"/>
      <c r="CON75" s="2"/>
      <c r="COO75" s="2"/>
      <c r="COP75" s="2"/>
      <c r="COQ75" s="2"/>
      <c r="COR75" s="2"/>
      <c r="COS75" s="2"/>
      <c r="COT75" s="2"/>
      <c r="COU75" s="2"/>
      <c r="COV75" s="2"/>
      <c r="COW75" s="2"/>
      <c r="COX75" s="2"/>
      <c r="COY75" s="2"/>
      <c r="COZ75" s="2"/>
      <c r="CPA75" s="2"/>
      <c r="CPB75" s="2"/>
      <c r="CPC75" s="2"/>
      <c r="CPD75" s="2"/>
      <c r="CPE75" s="2"/>
      <c r="CPF75" s="2"/>
      <c r="CPG75" s="2"/>
      <c r="CPH75" s="2"/>
      <c r="CPI75" s="2"/>
      <c r="CPJ75" s="2"/>
      <c r="CPK75" s="2"/>
      <c r="CPL75" s="2"/>
      <c r="CPM75" s="2"/>
      <c r="CPN75" s="2"/>
      <c r="CPO75" s="2"/>
      <c r="CPP75" s="2"/>
      <c r="CPQ75" s="2"/>
      <c r="CPR75" s="2"/>
      <c r="CPS75" s="2"/>
      <c r="CPT75" s="2"/>
      <c r="CPU75" s="2"/>
      <c r="CPV75" s="2"/>
      <c r="CPW75" s="2"/>
      <c r="CPX75" s="2"/>
      <c r="CPY75" s="2"/>
      <c r="CPZ75" s="2"/>
      <c r="CQA75" s="2"/>
      <c r="CQB75" s="2"/>
      <c r="CQC75" s="2"/>
      <c r="CQD75" s="2"/>
      <c r="CQE75" s="2"/>
      <c r="CQF75" s="2"/>
      <c r="CQG75" s="2"/>
      <c r="CQH75" s="2"/>
      <c r="CQI75" s="2"/>
      <c r="CQJ75" s="2"/>
      <c r="CQK75" s="2"/>
      <c r="CQL75" s="2"/>
      <c r="CQM75" s="2"/>
      <c r="CQN75" s="2"/>
      <c r="CQO75" s="2"/>
      <c r="CQP75" s="2"/>
      <c r="CQQ75" s="2"/>
      <c r="CQR75" s="2"/>
      <c r="CQS75" s="2"/>
      <c r="CQT75" s="2"/>
      <c r="CQU75" s="2"/>
      <c r="CQV75" s="2"/>
      <c r="CQW75" s="2"/>
      <c r="CQX75" s="2"/>
      <c r="CQY75" s="2"/>
      <c r="CQZ75" s="2"/>
      <c r="CRA75" s="2"/>
      <c r="CRB75" s="2"/>
      <c r="CRC75" s="2"/>
      <c r="CRD75" s="2"/>
      <c r="CRE75" s="2"/>
      <c r="CRF75" s="2"/>
      <c r="CRG75" s="2"/>
      <c r="CRH75" s="2"/>
      <c r="CRI75" s="2"/>
      <c r="CRJ75" s="2"/>
      <c r="CRK75" s="2"/>
      <c r="CRL75" s="2"/>
      <c r="CRM75" s="2"/>
      <c r="CRN75" s="2"/>
      <c r="CRO75" s="2"/>
      <c r="CRP75" s="2"/>
      <c r="CRQ75" s="2"/>
      <c r="CRR75" s="2"/>
      <c r="CRS75" s="2"/>
      <c r="CRT75" s="2"/>
      <c r="CRU75" s="2"/>
      <c r="CRV75" s="2"/>
      <c r="CRW75" s="2"/>
      <c r="CRX75" s="2"/>
      <c r="CRY75" s="2"/>
      <c r="CRZ75" s="2"/>
      <c r="CSA75" s="2"/>
      <c r="CSB75" s="2"/>
      <c r="CSC75" s="2"/>
      <c r="CSD75" s="2"/>
      <c r="CSE75" s="2"/>
      <c r="CSF75" s="2"/>
      <c r="CSG75" s="2"/>
      <c r="CSH75" s="2"/>
      <c r="CSI75" s="2"/>
      <c r="CSJ75" s="2"/>
      <c r="CSK75" s="2"/>
      <c r="CSL75" s="2"/>
      <c r="CSM75" s="2"/>
      <c r="CSN75" s="2"/>
      <c r="CSO75" s="2"/>
      <c r="CSP75" s="2"/>
      <c r="CSQ75" s="2"/>
      <c r="CSR75" s="2"/>
      <c r="CSS75" s="2"/>
      <c r="CST75" s="2"/>
      <c r="CSU75" s="2"/>
      <c r="CSV75" s="2"/>
      <c r="CSW75" s="2"/>
      <c r="CSX75" s="2"/>
      <c r="CSY75" s="2"/>
      <c r="CSZ75" s="2"/>
      <c r="CTA75" s="2"/>
      <c r="CTB75" s="2"/>
      <c r="CTC75" s="2"/>
      <c r="CTD75" s="2"/>
      <c r="CTE75" s="2"/>
      <c r="CTF75" s="2"/>
      <c r="CTG75" s="2"/>
      <c r="CTH75" s="2"/>
      <c r="CTI75" s="2"/>
      <c r="CTJ75" s="2"/>
      <c r="CTK75" s="2"/>
      <c r="CTL75" s="2"/>
      <c r="CTM75" s="2"/>
      <c r="CTN75" s="2"/>
      <c r="CTO75" s="2"/>
      <c r="CTP75" s="2"/>
      <c r="CTQ75" s="2"/>
      <c r="CTR75" s="2"/>
      <c r="CTS75" s="2"/>
      <c r="CTT75" s="2"/>
      <c r="CTU75" s="2"/>
      <c r="CTV75" s="2"/>
      <c r="CTW75" s="2"/>
      <c r="CTX75" s="2"/>
      <c r="CTY75" s="2"/>
      <c r="CTZ75" s="2"/>
      <c r="CUA75" s="2"/>
      <c r="CUB75" s="2"/>
      <c r="CUC75" s="2"/>
      <c r="CUD75" s="2"/>
      <c r="CUE75" s="2"/>
      <c r="CUF75" s="2"/>
      <c r="CUG75" s="2"/>
      <c r="CUH75" s="2"/>
      <c r="CUI75" s="2"/>
      <c r="CUJ75" s="2"/>
      <c r="CUK75" s="2"/>
      <c r="CUL75" s="2"/>
      <c r="CUM75" s="2"/>
      <c r="CUN75" s="2"/>
      <c r="CUO75" s="2"/>
      <c r="CUP75" s="2"/>
      <c r="CUQ75" s="2"/>
      <c r="CUR75" s="2"/>
      <c r="CUS75" s="2"/>
      <c r="CUT75" s="2"/>
      <c r="CUU75" s="2"/>
      <c r="CUV75" s="2"/>
      <c r="CUW75" s="2"/>
      <c r="CUX75" s="2"/>
      <c r="CUY75" s="2"/>
      <c r="CUZ75" s="2"/>
      <c r="CVA75" s="2"/>
      <c r="CVB75" s="2"/>
      <c r="CVC75" s="2"/>
      <c r="CVD75" s="2"/>
      <c r="CVE75" s="2"/>
      <c r="CVF75" s="2"/>
      <c r="CVG75" s="2"/>
      <c r="CVH75" s="2"/>
      <c r="CVI75" s="2"/>
      <c r="CVJ75" s="2"/>
      <c r="CVK75" s="2"/>
      <c r="CVL75" s="2"/>
      <c r="CVM75" s="2"/>
      <c r="CVN75" s="2"/>
      <c r="CVO75" s="2"/>
      <c r="CVP75" s="2"/>
      <c r="CVQ75" s="2"/>
      <c r="CVR75" s="2"/>
      <c r="CVS75" s="2"/>
      <c r="CVT75" s="2"/>
      <c r="CVU75" s="2"/>
      <c r="CVV75" s="2"/>
      <c r="CVW75" s="2"/>
      <c r="CVX75" s="2"/>
      <c r="CVY75" s="2"/>
      <c r="CVZ75" s="2"/>
      <c r="CWA75" s="2"/>
      <c r="CWB75" s="2"/>
      <c r="CWC75" s="2"/>
      <c r="CWD75" s="2"/>
      <c r="CWE75" s="2"/>
      <c r="CWF75" s="2"/>
      <c r="CWG75" s="2"/>
      <c r="CWH75" s="2"/>
      <c r="CWI75" s="2"/>
      <c r="CWJ75" s="2"/>
      <c r="CWK75" s="2"/>
      <c r="CWL75" s="2"/>
      <c r="CWM75" s="2"/>
      <c r="CWN75" s="2"/>
      <c r="CWO75" s="2"/>
      <c r="CWP75" s="2"/>
      <c r="CWQ75" s="2"/>
      <c r="CWR75" s="2"/>
      <c r="CWS75" s="2"/>
      <c r="CWT75" s="2"/>
      <c r="CWU75" s="2"/>
      <c r="CWV75" s="2"/>
      <c r="CWW75" s="2"/>
      <c r="CWX75" s="2"/>
      <c r="CWY75" s="2"/>
      <c r="CWZ75" s="2"/>
      <c r="CXA75" s="2"/>
      <c r="CXB75" s="2"/>
      <c r="CXC75" s="2"/>
      <c r="CXD75" s="2"/>
      <c r="CXE75" s="2"/>
      <c r="CXF75" s="2"/>
      <c r="CXG75" s="2"/>
      <c r="CXH75" s="2"/>
      <c r="CXI75" s="2"/>
      <c r="CXJ75" s="2"/>
      <c r="CXK75" s="2"/>
      <c r="CXL75" s="2"/>
      <c r="CXM75" s="2"/>
      <c r="CXN75" s="2"/>
      <c r="CXO75" s="2"/>
      <c r="CXP75" s="2"/>
      <c r="CXQ75" s="2"/>
      <c r="CXR75" s="2"/>
      <c r="CXS75" s="2"/>
      <c r="CXT75" s="2"/>
      <c r="CXU75" s="2"/>
      <c r="CXV75" s="2"/>
      <c r="CXW75" s="2"/>
      <c r="CXX75" s="2"/>
      <c r="CXY75" s="2"/>
      <c r="CXZ75" s="2"/>
      <c r="CYA75" s="2"/>
      <c r="CYB75" s="2"/>
      <c r="CYC75" s="2"/>
      <c r="CYD75" s="2"/>
      <c r="CYE75" s="2"/>
      <c r="CYF75" s="2"/>
      <c r="CYG75" s="2"/>
      <c r="CYH75" s="2"/>
      <c r="CYI75" s="2"/>
      <c r="CYJ75" s="2"/>
      <c r="CYK75" s="2"/>
      <c r="CYL75" s="2"/>
      <c r="CYM75" s="2"/>
      <c r="CYN75" s="2"/>
      <c r="CYO75" s="2"/>
      <c r="CYP75" s="2"/>
      <c r="CYQ75" s="2"/>
      <c r="CYR75" s="2"/>
      <c r="CYS75" s="2"/>
      <c r="CYT75" s="2"/>
      <c r="CYU75" s="2"/>
      <c r="CYV75" s="2"/>
      <c r="CYW75" s="2"/>
      <c r="CYX75" s="2"/>
      <c r="CYY75" s="2"/>
      <c r="CYZ75" s="2"/>
      <c r="CZA75" s="2"/>
      <c r="CZB75" s="2"/>
      <c r="CZC75" s="2"/>
      <c r="CZD75" s="2"/>
      <c r="CZE75" s="2"/>
      <c r="CZF75" s="2"/>
      <c r="CZG75" s="2"/>
      <c r="CZH75" s="2"/>
      <c r="CZI75" s="2"/>
      <c r="CZJ75" s="2"/>
      <c r="CZK75" s="2"/>
      <c r="CZL75" s="2"/>
      <c r="CZM75" s="2"/>
      <c r="CZN75" s="2"/>
      <c r="CZO75" s="2"/>
      <c r="CZP75" s="2"/>
      <c r="CZQ75" s="2"/>
      <c r="CZR75" s="2"/>
      <c r="CZS75" s="2"/>
      <c r="CZT75" s="2"/>
      <c r="CZU75" s="2"/>
      <c r="CZV75" s="2"/>
      <c r="CZW75" s="2"/>
      <c r="CZX75" s="2"/>
      <c r="CZY75" s="2"/>
      <c r="CZZ75" s="2"/>
      <c r="DAA75" s="2"/>
      <c r="DAB75" s="2"/>
      <c r="DAC75" s="2"/>
      <c r="DAD75" s="2"/>
      <c r="DAE75" s="2"/>
      <c r="DAF75" s="2"/>
      <c r="DAG75" s="2"/>
      <c r="DAH75" s="2"/>
      <c r="DAI75" s="2"/>
      <c r="DAJ75" s="2"/>
      <c r="DAK75" s="2"/>
      <c r="DAL75" s="2"/>
      <c r="DAM75" s="2"/>
      <c r="DAN75" s="2"/>
      <c r="DAO75" s="2"/>
      <c r="DAP75" s="2"/>
      <c r="DAQ75" s="2"/>
      <c r="DAR75" s="2"/>
      <c r="DAS75" s="2"/>
      <c r="DAT75" s="2"/>
      <c r="DAU75" s="2"/>
      <c r="DAV75" s="2"/>
      <c r="DAW75" s="2"/>
      <c r="DAX75" s="2"/>
      <c r="DAY75" s="2"/>
      <c r="DAZ75" s="2"/>
      <c r="DBA75" s="2"/>
      <c r="DBB75" s="2"/>
      <c r="DBC75" s="2"/>
      <c r="DBD75" s="2"/>
      <c r="DBE75" s="2"/>
      <c r="DBF75" s="2"/>
      <c r="DBG75" s="2"/>
      <c r="DBH75" s="2"/>
      <c r="DBI75" s="2"/>
      <c r="DBJ75" s="2"/>
      <c r="DBK75" s="2"/>
      <c r="DBL75" s="2"/>
      <c r="DBM75" s="2"/>
      <c r="DBN75" s="2"/>
      <c r="DBO75" s="2"/>
      <c r="DBP75" s="2"/>
      <c r="DBQ75" s="2"/>
      <c r="DBR75" s="2"/>
      <c r="DBS75" s="2"/>
      <c r="DBT75" s="2"/>
      <c r="DBU75" s="2"/>
      <c r="DBV75" s="2"/>
      <c r="DBW75" s="2"/>
      <c r="DBX75" s="2"/>
      <c r="DBY75" s="2"/>
      <c r="DBZ75" s="2"/>
      <c r="DCA75" s="2"/>
      <c r="DCB75" s="2"/>
      <c r="DCC75" s="2"/>
      <c r="DCD75" s="2"/>
      <c r="DCE75" s="2"/>
      <c r="DCF75" s="2"/>
      <c r="DCG75" s="2"/>
      <c r="DCH75" s="2"/>
      <c r="DCI75" s="2"/>
      <c r="DCJ75" s="2"/>
      <c r="DCK75" s="2"/>
      <c r="DCL75" s="2"/>
      <c r="DCM75" s="2"/>
      <c r="DCN75" s="2"/>
      <c r="DCO75" s="2"/>
      <c r="DCP75" s="2"/>
      <c r="DCQ75" s="2"/>
      <c r="DCR75" s="2"/>
      <c r="DCS75" s="2"/>
      <c r="DCT75" s="2"/>
      <c r="DCU75" s="2"/>
      <c r="DCV75" s="2"/>
      <c r="DCW75" s="2"/>
      <c r="DCX75" s="2"/>
      <c r="DCY75" s="2"/>
      <c r="DCZ75" s="2"/>
      <c r="DDA75" s="2"/>
      <c r="DDB75" s="2"/>
      <c r="DDC75" s="2"/>
      <c r="DDD75" s="2"/>
      <c r="DDE75" s="2"/>
      <c r="DDF75" s="2"/>
      <c r="DDG75" s="2"/>
      <c r="DDH75" s="2"/>
      <c r="DDI75" s="2"/>
      <c r="DDJ75" s="2"/>
      <c r="DDK75" s="2"/>
      <c r="DDL75" s="2"/>
      <c r="DDM75" s="2"/>
      <c r="DDN75" s="2"/>
      <c r="DDO75" s="2"/>
      <c r="DDP75" s="2"/>
      <c r="DDQ75" s="2"/>
      <c r="DDR75" s="2"/>
      <c r="DDS75" s="2"/>
      <c r="DDT75" s="2"/>
      <c r="DDU75" s="2"/>
      <c r="DDV75" s="2"/>
      <c r="DDW75" s="2"/>
      <c r="DDX75" s="2"/>
      <c r="DDY75" s="2"/>
      <c r="DDZ75" s="2"/>
      <c r="DEA75" s="2"/>
      <c r="DEB75" s="2"/>
      <c r="DEC75" s="2"/>
      <c r="DED75" s="2"/>
      <c r="DEE75" s="2"/>
      <c r="DEF75" s="2"/>
      <c r="DEG75" s="2"/>
      <c r="DEH75" s="2"/>
      <c r="DEI75" s="2"/>
      <c r="DEJ75" s="2"/>
      <c r="DEK75" s="2"/>
      <c r="DEL75" s="2"/>
      <c r="DEM75" s="2"/>
      <c r="DEN75" s="2"/>
      <c r="DEO75" s="2"/>
      <c r="DEP75" s="2"/>
      <c r="DEQ75" s="2"/>
      <c r="DER75" s="2"/>
      <c r="DES75" s="2"/>
      <c r="DET75" s="2"/>
      <c r="DEU75" s="2"/>
      <c r="DEV75" s="2"/>
      <c r="DEW75" s="2"/>
      <c r="DEX75" s="2"/>
      <c r="DEY75" s="2"/>
      <c r="DEZ75" s="2"/>
      <c r="DFA75" s="2"/>
      <c r="DFB75" s="2"/>
      <c r="DFC75" s="2"/>
      <c r="DFD75" s="2"/>
      <c r="DFE75" s="2"/>
      <c r="DFF75" s="2"/>
      <c r="DFG75" s="2"/>
      <c r="DFH75" s="2"/>
      <c r="DFI75" s="2"/>
      <c r="DFJ75" s="2"/>
      <c r="DFK75" s="2"/>
      <c r="DFL75" s="2"/>
      <c r="DFM75" s="2"/>
      <c r="DFN75" s="2"/>
      <c r="DFO75" s="2"/>
      <c r="DFP75" s="2"/>
      <c r="DFQ75" s="2"/>
      <c r="DFR75" s="2"/>
      <c r="DFS75" s="2"/>
      <c r="DFT75" s="2"/>
      <c r="DFU75" s="2"/>
      <c r="DFV75" s="2"/>
      <c r="DFW75" s="2"/>
      <c r="DFX75" s="2"/>
      <c r="DFY75" s="2"/>
      <c r="DFZ75" s="2"/>
      <c r="DGA75" s="2"/>
      <c r="DGB75" s="2"/>
      <c r="DGC75" s="2"/>
      <c r="DGD75" s="2"/>
      <c r="DGE75" s="2"/>
      <c r="DGF75" s="2"/>
      <c r="DGG75" s="2"/>
      <c r="DGH75" s="2"/>
      <c r="DGI75" s="2"/>
      <c r="DGJ75" s="2"/>
      <c r="DGK75" s="2"/>
      <c r="DGL75" s="2"/>
      <c r="DGM75" s="2"/>
      <c r="DGN75" s="2"/>
      <c r="DGO75" s="2"/>
      <c r="DGP75" s="2"/>
      <c r="DGQ75" s="2"/>
      <c r="DGR75" s="2"/>
      <c r="DGS75" s="2"/>
      <c r="DGT75" s="2"/>
      <c r="DGU75" s="2"/>
      <c r="DGV75" s="2"/>
      <c r="DGW75" s="2"/>
      <c r="DGX75" s="2"/>
      <c r="DGY75" s="2"/>
      <c r="DGZ75" s="2"/>
      <c r="DHA75" s="2"/>
      <c r="DHB75" s="2"/>
      <c r="DHC75" s="2"/>
      <c r="DHD75" s="2"/>
      <c r="DHE75" s="2"/>
      <c r="DHF75" s="2"/>
      <c r="DHG75" s="2"/>
      <c r="DHH75" s="2"/>
      <c r="DHI75" s="2"/>
      <c r="DHJ75" s="2"/>
      <c r="DHK75" s="2"/>
      <c r="DHL75" s="2"/>
      <c r="DHM75" s="2"/>
      <c r="DHN75" s="2"/>
      <c r="DHO75" s="2"/>
      <c r="DHP75" s="2"/>
      <c r="DHQ75" s="2"/>
      <c r="DHR75" s="2"/>
      <c r="DHS75" s="2"/>
      <c r="DHT75" s="2"/>
      <c r="DHU75" s="2"/>
      <c r="DHV75" s="2"/>
      <c r="DHW75" s="2"/>
      <c r="DHX75" s="2"/>
      <c r="DHY75" s="2"/>
      <c r="DHZ75" s="2"/>
      <c r="DIA75" s="2"/>
      <c r="DIB75" s="2"/>
      <c r="DIC75" s="2"/>
      <c r="DID75" s="2"/>
      <c r="DIE75" s="2"/>
      <c r="DIF75" s="2"/>
      <c r="DIG75" s="2"/>
      <c r="DIH75" s="2"/>
      <c r="DII75" s="2"/>
      <c r="DIJ75" s="2"/>
      <c r="DIK75" s="2"/>
      <c r="DIL75" s="2"/>
      <c r="DIM75" s="2"/>
      <c r="DIN75" s="2"/>
      <c r="DIO75" s="2"/>
      <c r="DIP75" s="2"/>
      <c r="DIQ75" s="2"/>
      <c r="DIR75" s="2"/>
      <c r="DIS75" s="2"/>
      <c r="DIT75" s="2"/>
      <c r="DIU75" s="2"/>
      <c r="DIV75" s="2"/>
      <c r="DIW75" s="2"/>
      <c r="DIX75" s="2"/>
      <c r="DIY75" s="2"/>
      <c r="DIZ75" s="2"/>
      <c r="DJA75" s="2"/>
      <c r="DJB75" s="2"/>
      <c r="DJC75" s="2"/>
      <c r="DJD75" s="2"/>
      <c r="DJE75" s="2"/>
      <c r="DJF75" s="2"/>
      <c r="DJG75" s="2"/>
      <c r="DJH75" s="2"/>
      <c r="DJI75" s="2"/>
      <c r="DJJ75" s="2"/>
      <c r="DJK75" s="2"/>
      <c r="DJL75" s="2"/>
      <c r="DJM75" s="2"/>
      <c r="DJN75" s="2"/>
      <c r="DJO75" s="2"/>
      <c r="DJP75" s="2"/>
      <c r="DJQ75" s="2"/>
      <c r="DJR75" s="2"/>
      <c r="DJS75" s="2"/>
      <c r="DJT75" s="2"/>
      <c r="DJU75" s="2"/>
      <c r="DJV75" s="2"/>
      <c r="DJW75" s="2"/>
      <c r="DJX75" s="2"/>
      <c r="DJY75" s="2"/>
      <c r="DJZ75" s="2"/>
      <c r="DKA75" s="2"/>
      <c r="DKB75" s="2"/>
      <c r="DKC75" s="2"/>
      <c r="DKD75" s="2"/>
      <c r="DKE75" s="2"/>
      <c r="DKF75" s="2"/>
      <c r="DKG75" s="2"/>
      <c r="DKH75" s="2"/>
      <c r="DKI75" s="2"/>
      <c r="DKJ75" s="2"/>
      <c r="DKK75" s="2"/>
      <c r="DKL75" s="2"/>
      <c r="DKM75" s="2"/>
      <c r="DKN75" s="2"/>
      <c r="DKO75" s="2"/>
      <c r="DKP75" s="2"/>
      <c r="DKQ75" s="2"/>
      <c r="DKR75" s="2"/>
      <c r="DKS75" s="2"/>
      <c r="DKT75" s="2"/>
      <c r="DKU75" s="2"/>
      <c r="DKV75" s="2"/>
      <c r="DKW75" s="2"/>
      <c r="DKX75" s="2"/>
      <c r="DKY75" s="2"/>
      <c r="DKZ75" s="2"/>
      <c r="DLA75" s="2"/>
      <c r="DLB75" s="2"/>
      <c r="DLC75" s="2"/>
      <c r="DLD75" s="2"/>
      <c r="DLE75" s="2"/>
      <c r="DLF75" s="2"/>
      <c r="DLG75" s="2"/>
      <c r="DLH75" s="2"/>
      <c r="DLI75" s="2"/>
      <c r="DLJ75" s="2"/>
      <c r="DLK75" s="2"/>
      <c r="DLL75" s="2"/>
      <c r="DLM75" s="2"/>
      <c r="DLN75" s="2"/>
      <c r="DLO75" s="2"/>
      <c r="DLP75" s="2"/>
      <c r="DLQ75" s="2"/>
      <c r="DLR75" s="2"/>
      <c r="DLS75" s="2"/>
      <c r="DLT75" s="2"/>
      <c r="DLU75" s="2"/>
      <c r="DLV75" s="2"/>
      <c r="DLW75" s="2"/>
      <c r="DLX75" s="2"/>
      <c r="DLY75" s="2"/>
      <c r="DLZ75" s="2"/>
      <c r="DMA75" s="2"/>
      <c r="DMB75" s="2"/>
      <c r="DMC75" s="2"/>
      <c r="DMD75" s="2"/>
      <c r="DME75" s="2"/>
      <c r="DMF75" s="2"/>
      <c r="DMG75" s="2"/>
      <c r="DMH75" s="2"/>
      <c r="DMI75" s="2"/>
      <c r="DMJ75" s="2"/>
      <c r="DMK75" s="2"/>
      <c r="DML75" s="2"/>
      <c r="DMM75" s="2"/>
      <c r="DMN75" s="2"/>
      <c r="DMO75" s="2"/>
      <c r="DMP75" s="2"/>
      <c r="DMQ75" s="2"/>
      <c r="DMR75" s="2"/>
      <c r="DMS75" s="2"/>
      <c r="DMT75" s="2"/>
      <c r="DMU75" s="2"/>
      <c r="DMV75" s="2"/>
      <c r="DMW75" s="2"/>
      <c r="DMX75" s="2"/>
      <c r="DMY75" s="2"/>
      <c r="DMZ75" s="2"/>
      <c r="DNA75" s="2"/>
      <c r="DNB75" s="2"/>
      <c r="DNC75" s="2"/>
      <c r="DND75" s="2"/>
      <c r="DNE75" s="2"/>
      <c r="DNF75" s="2"/>
      <c r="DNG75" s="2"/>
      <c r="DNH75" s="2"/>
      <c r="DNI75" s="2"/>
      <c r="DNJ75" s="2"/>
      <c r="DNK75" s="2"/>
      <c r="DNL75" s="2"/>
      <c r="DNM75" s="2"/>
      <c r="DNN75" s="2"/>
      <c r="DNO75" s="2"/>
      <c r="DNP75" s="2"/>
      <c r="DNQ75" s="2"/>
      <c r="DNR75" s="2"/>
      <c r="DNS75" s="2"/>
      <c r="DNT75" s="2"/>
      <c r="DNU75" s="2"/>
      <c r="DNV75" s="2"/>
      <c r="DNW75" s="2"/>
      <c r="DNX75" s="2"/>
      <c r="DNY75" s="2"/>
      <c r="DNZ75" s="2"/>
      <c r="DOA75" s="2"/>
      <c r="DOB75" s="2"/>
      <c r="DOC75" s="2"/>
      <c r="DOD75" s="2"/>
      <c r="DOE75" s="2"/>
      <c r="DOF75" s="2"/>
      <c r="DOG75" s="2"/>
      <c r="DOH75" s="2"/>
      <c r="DOI75" s="2"/>
      <c r="DOJ75" s="2"/>
      <c r="DOK75" s="2"/>
      <c r="DOL75" s="2"/>
      <c r="DOM75" s="2"/>
      <c r="DON75" s="2"/>
      <c r="DOO75" s="2"/>
      <c r="DOP75" s="2"/>
      <c r="DOQ75" s="2"/>
      <c r="DOR75" s="2"/>
      <c r="DOS75" s="2"/>
      <c r="DOT75" s="2"/>
      <c r="DOU75" s="2"/>
      <c r="DOV75" s="2"/>
      <c r="DOW75" s="2"/>
      <c r="DOX75" s="2"/>
      <c r="DOY75" s="2"/>
      <c r="DOZ75" s="2"/>
      <c r="DPA75" s="2"/>
      <c r="DPB75" s="2"/>
      <c r="DPC75" s="2"/>
      <c r="DPD75" s="2"/>
      <c r="DPE75" s="2"/>
      <c r="DPF75" s="2"/>
      <c r="DPG75" s="2"/>
      <c r="DPH75" s="2"/>
      <c r="DPI75" s="2"/>
      <c r="DPJ75" s="2"/>
      <c r="DPK75" s="2"/>
      <c r="DPL75" s="2"/>
      <c r="DPM75" s="2"/>
      <c r="DPN75" s="2"/>
      <c r="DPO75" s="2"/>
      <c r="DPP75" s="2"/>
      <c r="DPQ75" s="2"/>
      <c r="DPR75" s="2"/>
      <c r="DPS75" s="2"/>
      <c r="DPT75" s="2"/>
      <c r="DPU75" s="2"/>
      <c r="DPV75" s="2"/>
      <c r="DPW75" s="2"/>
      <c r="DPX75" s="2"/>
      <c r="DPY75" s="2"/>
      <c r="DPZ75" s="2"/>
      <c r="DQA75" s="2"/>
      <c r="DQB75" s="2"/>
      <c r="DQC75" s="2"/>
      <c r="DQD75" s="2"/>
      <c r="DQE75" s="2"/>
      <c r="DQF75" s="2"/>
      <c r="DQG75" s="2"/>
      <c r="DQH75" s="2"/>
      <c r="DQI75" s="2"/>
      <c r="DQJ75" s="2"/>
      <c r="DQK75" s="2"/>
      <c r="DQL75" s="2"/>
      <c r="DQM75" s="2"/>
      <c r="DQN75" s="2"/>
      <c r="DQO75" s="2"/>
      <c r="DQP75" s="2"/>
      <c r="DQQ75" s="2"/>
      <c r="DQR75" s="2"/>
      <c r="DQS75" s="2"/>
      <c r="DQT75" s="2"/>
      <c r="DQU75" s="2"/>
      <c r="DQV75" s="2"/>
      <c r="DQW75" s="2"/>
      <c r="DQX75" s="2"/>
      <c r="DQY75" s="2"/>
      <c r="DQZ75" s="2"/>
      <c r="DRA75" s="2"/>
      <c r="DRB75" s="2"/>
      <c r="DRC75" s="2"/>
      <c r="DRD75" s="2"/>
      <c r="DRE75" s="2"/>
      <c r="DRF75" s="2"/>
      <c r="DRG75" s="2"/>
      <c r="DRH75" s="2"/>
      <c r="DRI75" s="2"/>
      <c r="DRJ75" s="2"/>
      <c r="DRK75" s="2"/>
      <c r="DRL75" s="2"/>
      <c r="DRM75" s="2"/>
      <c r="DRN75" s="2"/>
      <c r="DRO75" s="2"/>
      <c r="DRP75" s="2"/>
      <c r="DRQ75" s="2"/>
      <c r="DRR75" s="2"/>
      <c r="DRS75" s="2"/>
      <c r="DRT75" s="2"/>
      <c r="DRU75" s="2"/>
      <c r="DRV75" s="2"/>
      <c r="DRW75" s="2"/>
      <c r="DRX75" s="2"/>
      <c r="DRY75" s="2"/>
      <c r="DRZ75" s="2"/>
      <c r="DSA75" s="2"/>
      <c r="DSB75" s="2"/>
      <c r="DSC75" s="2"/>
      <c r="DSD75" s="2"/>
      <c r="DSE75" s="2"/>
      <c r="DSF75" s="2"/>
      <c r="DSG75" s="2"/>
      <c r="DSH75" s="2"/>
      <c r="DSI75" s="2"/>
      <c r="DSJ75" s="2"/>
      <c r="DSK75" s="2"/>
      <c r="DSL75" s="2"/>
      <c r="DSM75" s="2"/>
      <c r="DSN75" s="2"/>
      <c r="DSO75" s="2"/>
      <c r="DSP75" s="2"/>
      <c r="DSQ75" s="2"/>
      <c r="DSR75" s="2"/>
      <c r="DSS75" s="2"/>
      <c r="DST75" s="2"/>
      <c r="DSU75" s="2"/>
      <c r="DSV75" s="2"/>
      <c r="DSW75" s="2"/>
      <c r="DSX75" s="2"/>
      <c r="DSY75" s="2"/>
      <c r="DSZ75" s="2"/>
      <c r="DTA75" s="2"/>
      <c r="DTB75" s="2"/>
      <c r="DTC75" s="2"/>
      <c r="DTD75" s="2"/>
      <c r="DTE75" s="2"/>
      <c r="DTF75" s="2"/>
      <c r="DTG75" s="2"/>
      <c r="DTH75" s="2"/>
      <c r="DTI75" s="2"/>
      <c r="DTJ75" s="2"/>
      <c r="DTK75" s="2"/>
      <c r="DTL75" s="2"/>
      <c r="DTM75" s="2"/>
      <c r="DTN75" s="2"/>
      <c r="DTO75" s="2"/>
      <c r="DTP75" s="2"/>
      <c r="DTQ75" s="2"/>
      <c r="DTR75" s="2"/>
      <c r="DTS75" s="2"/>
      <c r="DTT75" s="2"/>
      <c r="DTU75" s="2"/>
      <c r="DTV75" s="2"/>
      <c r="DTW75" s="2"/>
      <c r="DTX75" s="2"/>
      <c r="DTY75" s="2"/>
      <c r="DTZ75" s="2"/>
      <c r="DUA75" s="2"/>
      <c r="DUB75" s="2"/>
      <c r="DUC75" s="2"/>
      <c r="DUD75" s="2"/>
      <c r="DUE75" s="2"/>
      <c r="DUF75" s="2"/>
      <c r="DUG75" s="2"/>
      <c r="DUH75" s="2"/>
      <c r="DUI75" s="2"/>
      <c r="DUJ75" s="2"/>
      <c r="DUK75" s="2"/>
      <c r="DUL75" s="2"/>
      <c r="DUM75" s="2"/>
      <c r="DUN75" s="2"/>
      <c r="DUO75" s="2"/>
      <c r="DUP75" s="2"/>
      <c r="DUQ75" s="2"/>
      <c r="DUR75" s="2"/>
      <c r="DUS75" s="2"/>
      <c r="DUT75" s="2"/>
      <c r="DUU75" s="2"/>
      <c r="DUV75" s="2"/>
      <c r="DUW75" s="2"/>
      <c r="DUX75" s="2"/>
      <c r="DUY75" s="2"/>
      <c r="DUZ75" s="2"/>
      <c r="DVA75" s="2"/>
      <c r="DVB75" s="2"/>
      <c r="DVC75" s="2"/>
      <c r="DVD75" s="2"/>
      <c r="DVE75" s="2"/>
      <c r="DVF75" s="2"/>
      <c r="DVG75" s="2"/>
      <c r="DVH75" s="2"/>
      <c r="DVI75" s="2"/>
      <c r="DVJ75" s="2"/>
      <c r="DVK75" s="2"/>
      <c r="DVL75" s="2"/>
      <c r="DVM75" s="2"/>
      <c r="DVN75" s="2"/>
      <c r="DVO75" s="2"/>
      <c r="DVP75" s="2"/>
      <c r="DVQ75" s="2"/>
      <c r="DVR75" s="2"/>
      <c r="DVS75" s="2"/>
      <c r="DVT75" s="2"/>
      <c r="DVU75" s="2"/>
      <c r="DVV75" s="2"/>
      <c r="DVW75" s="2"/>
      <c r="DVX75" s="2"/>
      <c r="DVY75" s="2"/>
      <c r="DVZ75" s="2"/>
      <c r="DWA75" s="2"/>
      <c r="DWB75" s="2"/>
      <c r="DWC75" s="2"/>
      <c r="DWD75" s="2"/>
      <c r="DWE75" s="2"/>
      <c r="DWF75" s="2"/>
      <c r="DWG75" s="2"/>
      <c r="DWH75" s="2"/>
      <c r="DWI75" s="2"/>
      <c r="DWJ75" s="2"/>
      <c r="DWK75" s="2"/>
      <c r="DWL75" s="2"/>
      <c r="DWM75" s="2"/>
      <c r="DWN75" s="2"/>
      <c r="DWO75" s="2"/>
      <c r="DWP75" s="2"/>
      <c r="DWQ75" s="2"/>
      <c r="DWR75" s="2"/>
      <c r="DWS75" s="2"/>
      <c r="DWT75" s="2"/>
      <c r="DWU75" s="2"/>
      <c r="DWV75" s="2"/>
      <c r="DWW75" s="2"/>
      <c r="DWX75" s="2"/>
      <c r="DWY75" s="2"/>
      <c r="DWZ75" s="2"/>
      <c r="DXA75" s="2"/>
      <c r="DXB75" s="2"/>
      <c r="DXC75" s="2"/>
      <c r="DXD75" s="2"/>
      <c r="DXE75" s="2"/>
      <c r="DXF75" s="2"/>
      <c r="DXG75" s="2"/>
      <c r="DXH75" s="2"/>
      <c r="DXI75" s="2"/>
      <c r="DXJ75" s="2"/>
      <c r="DXK75" s="2"/>
      <c r="DXL75" s="2"/>
      <c r="DXM75" s="2"/>
      <c r="DXN75" s="2"/>
      <c r="DXO75" s="2"/>
      <c r="DXP75" s="2"/>
      <c r="DXQ75" s="2"/>
      <c r="DXR75" s="2"/>
      <c r="DXS75" s="2"/>
      <c r="DXT75" s="2"/>
      <c r="DXU75" s="2"/>
      <c r="DXV75" s="2"/>
      <c r="DXW75" s="2"/>
      <c r="DXX75" s="2"/>
      <c r="DXY75" s="2"/>
      <c r="DXZ75" s="2"/>
      <c r="DYA75" s="2"/>
      <c r="DYB75" s="2"/>
      <c r="DYC75" s="2"/>
      <c r="DYD75" s="2"/>
      <c r="DYE75" s="2"/>
      <c r="DYF75" s="2"/>
      <c r="DYG75" s="2"/>
      <c r="DYH75" s="2"/>
      <c r="DYI75" s="2"/>
      <c r="DYJ75" s="2"/>
      <c r="DYK75" s="2"/>
      <c r="DYL75" s="2"/>
      <c r="DYM75" s="2"/>
      <c r="DYN75" s="2"/>
      <c r="DYO75" s="2"/>
      <c r="DYP75" s="2"/>
      <c r="DYQ75" s="2"/>
      <c r="DYR75" s="2"/>
      <c r="DYS75" s="2"/>
      <c r="DYT75" s="2"/>
      <c r="DYU75" s="2"/>
      <c r="DYV75" s="2"/>
      <c r="DYW75" s="2"/>
      <c r="DYX75" s="2"/>
      <c r="DYY75" s="2"/>
      <c r="DYZ75" s="2"/>
      <c r="DZA75" s="2"/>
      <c r="DZB75" s="2"/>
      <c r="DZC75" s="2"/>
      <c r="DZD75" s="2"/>
      <c r="DZE75" s="2"/>
      <c r="DZF75" s="2"/>
      <c r="DZG75" s="2"/>
      <c r="DZH75" s="2"/>
      <c r="DZI75" s="2"/>
      <c r="DZJ75" s="2"/>
      <c r="DZK75" s="2"/>
      <c r="DZL75" s="2"/>
      <c r="DZM75" s="2"/>
      <c r="DZN75" s="2"/>
      <c r="DZO75" s="2"/>
      <c r="DZP75" s="2"/>
      <c r="DZQ75" s="2"/>
      <c r="DZR75" s="2"/>
      <c r="DZS75" s="2"/>
      <c r="DZT75" s="2"/>
      <c r="DZU75" s="2"/>
      <c r="DZV75" s="2"/>
      <c r="DZW75" s="2"/>
      <c r="DZX75" s="2"/>
      <c r="DZY75" s="2"/>
      <c r="DZZ75" s="2"/>
      <c r="EAA75" s="2"/>
      <c r="EAB75" s="2"/>
      <c r="EAC75" s="2"/>
      <c r="EAD75" s="2"/>
      <c r="EAE75" s="2"/>
      <c r="EAF75" s="2"/>
      <c r="EAG75" s="2"/>
      <c r="EAH75" s="2"/>
      <c r="EAI75" s="2"/>
      <c r="EAJ75" s="2"/>
      <c r="EAK75" s="2"/>
      <c r="EAL75" s="2"/>
      <c r="EAM75" s="2"/>
      <c r="EAN75" s="2"/>
      <c r="EAO75" s="2"/>
      <c r="EAP75" s="2"/>
      <c r="EAQ75" s="2"/>
      <c r="EAR75" s="2"/>
      <c r="EAS75" s="2"/>
      <c r="EAT75" s="2"/>
      <c r="EAU75" s="2"/>
      <c r="EAV75" s="2"/>
      <c r="EAW75" s="2"/>
      <c r="EAX75" s="2"/>
      <c r="EAY75" s="2"/>
      <c r="EAZ75" s="2"/>
      <c r="EBA75" s="2"/>
      <c r="EBB75" s="2"/>
      <c r="EBC75" s="2"/>
      <c r="EBD75" s="2"/>
      <c r="EBE75" s="2"/>
      <c r="EBF75" s="2"/>
      <c r="EBG75" s="2"/>
      <c r="EBH75" s="2"/>
      <c r="EBI75" s="2"/>
      <c r="EBJ75" s="2"/>
      <c r="EBK75" s="2"/>
      <c r="EBL75" s="2"/>
      <c r="EBM75" s="2"/>
      <c r="EBN75" s="2"/>
      <c r="EBO75" s="2"/>
      <c r="EBP75" s="2"/>
      <c r="EBQ75" s="2"/>
      <c r="EBR75" s="2"/>
      <c r="EBS75" s="2"/>
      <c r="EBT75" s="2"/>
      <c r="EBU75" s="2"/>
      <c r="EBV75" s="2"/>
      <c r="EBW75" s="2"/>
      <c r="EBX75" s="2"/>
      <c r="EBY75" s="2"/>
      <c r="EBZ75" s="2"/>
      <c r="ECA75" s="2"/>
      <c r="ECB75" s="2"/>
      <c r="ECC75" s="2"/>
      <c r="ECD75" s="2"/>
      <c r="ECE75" s="2"/>
      <c r="ECF75" s="2"/>
      <c r="ECG75" s="2"/>
      <c r="ECH75" s="2"/>
      <c r="ECI75" s="2"/>
      <c r="ECJ75" s="2"/>
      <c r="ECK75" s="2"/>
      <c r="ECL75" s="2"/>
      <c r="ECM75" s="2"/>
      <c r="ECN75" s="2"/>
      <c r="ECO75" s="2"/>
      <c r="ECP75" s="2"/>
      <c r="ECQ75" s="2"/>
      <c r="ECR75" s="2"/>
      <c r="ECS75" s="2"/>
      <c r="ECT75" s="2"/>
      <c r="ECU75" s="2"/>
      <c r="ECV75" s="2"/>
      <c r="ECW75" s="2"/>
      <c r="ECX75" s="2"/>
      <c r="ECY75" s="2"/>
      <c r="ECZ75" s="2"/>
      <c r="EDA75" s="2"/>
      <c r="EDB75" s="2"/>
      <c r="EDC75" s="2"/>
      <c r="EDD75" s="2"/>
      <c r="EDE75" s="2"/>
      <c r="EDF75" s="2"/>
      <c r="EDG75" s="2"/>
      <c r="EDH75" s="2"/>
      <c r="EDI75" s="2"/>
      <c r="EDJ75" s="2"/>
      <c r="EDK75" s="2"/>
      <c r="EDL75" s="2"/>
      <c r="EDM75" s="2"/>
      <c r="EDN75" s="2"/>
      <c r="EDO75" s="2"/>
      <c r="EDP75" s="2"/>
      <c r="EDQ75" s="2"/>
      <c r="EDR75" s="2"/>
      <c r="EDS75" s="2"/>
      <c r="EDT75" s="2"/>
      <c r="EDU75" s="2"/>
      <c r="EDV75" s="2"/>
      <c r="EDW75" s="2"/>
      <c r="EDX75" s="2"/>
      <c r="EDY75" s="2"/>
      <c r="EDZ75" s="2"/>
      <c r="EEA75" s="2"/>
      <c r="EEB75" s="2"/>
      <c r="EEC75" s="2"/>
      <c r="EED75" s="2"/>
      <c r="EEE75" s="2"/>
      <c r="EEF75" s="2"/>
      <c r="EEG75" s="2"/>
      <c r="EEH75" s="2"/>
      <c r="EEI75" s="2"/>
      <c r="EEJ75" s="2"/>
      <c r="EEK75" s="2"/>
      <c r="EEL75" s="2"/>
      <c r="EEM75" s="2"/>
      <c r="EEN75" s="2"/>
      <c r="EEO75" s="2"/>
      <c r="EEP75" s="2"/>
      <c r="EEQ75" s="2"/>
      <c r="EER75" s="2"/>
      <c r="EES75" s="2"/>
      <c r="EET75" s="2"/>
      <c r="EEU75" s="2"/>
      <c r="EEV75" s="2"/>
      <c r="EEW75" s="2"/>
      <c r="EEX75" s="2"/>
      <c r="EEY75" s="2"/>
      <c r="EEZ75" s="2"/>
      <c r="EFA75" s="2"/>
      <c r="EFB75" s="2"/>
      <c r="EFC75" s="2"/>
      <c r="EFD75" s="2"/>
      <c r="EFE75" s="2"/>
      <c r="EFF75" s="2"/>
      <c r="EFG75" s="2"/>
      <c r="EFH75" s="2"/>
      <c r="EFI75" s="2"/>
      <c r="EFJ75" s="2"/>
      <c r="EFK75" s="2"/>
      <c r="EFL75" s="2"/>
      <c r="EFM75" s="2"/>
      <c r="EFN75" s="2"/>
      <c r="EFO75" s="2"/>
      <c r="EFP75" s="2"/>
      <c r="EFQ75" s="2"/>
      <c r="EFR75" s="2"/>
      <c r="EFS75" s="2"/>
      <c r="EFT75" s="2"/>
      <c r="EFU75" s="2"/>
      <c r="EFV75" s="2"/>
      <c r="EFW75" s="2"/>
      <c r="EFX75" s="2"/>
      <c r="EFY75" s="2"/>
      <c r="EFZ75" s="2"/>
      <c r="EGA75" s="2"/>
      <c r="EGB75" s="2"/>
      <c r="EGC75" s="2"/>
      <c r="EGD75" s="2"/>
      <c r="EGE75" s="2"/>
      <c r="EGF75" s="2"/>
      <c r="EGG75" s="2"/>
      <c r="EGH75" s="2"/>
      <c r="EGI75" s="2"/>
      <c r="EGJ75" s="2"/>
      <c r="EGK75" s="2"/>
      <c r="EGL75" s="2"/>
      <c r="EGM75" s="2"/>
      <c r="EGN75" s="2"/>
      <c r="EGO75" s="2"/>
      <c r="EGP75" s="2"/>
      <c r="EGQ75" s="2"/>
      <c r="EGR75" s="2"/>
      <c r="EGS75" s="2"/>
      <c r="EGT75" s="2"/>
      <c r="EGU75" s="2"/>
      <c r="EGV75" s="2"/>
      <c r="EGW75" s="2"/>
      <c r="EGX75" s="2"/>
      <c r="EGY75" s="2"/>
      <c r="EGZ75" s="2"/>
      <c r="EHA75" s="2"/>
      <c r="EHB75" s="2"/>
      <c r="EHC75" s="2"/>
      <c r="EHD75" s="2"/>
      <c r="EHE75" s="2"/>
      <c r="EHF75" s="2"/>
      <c r="EHG75" s="2"/>
      <c r="EHH75" s="2"/>
      <c r="EHI75" s="2"/>
      <c r="EHJ75" s="2"/>
      <c r="EHK75" s="2"/>
      <c r="EHL75" s="2"/>
      <c r="EHM75" s="2"/>
      <c r="EHN75" s="2"/>
      <c r="EHO75" s="2"/>
      <c r="EHP75" s="2"/>
      <c r="EHQ75" s="2"/>
      <c r="EHR75" s="2"/>
      <c r="EHS75" s="2"/>
      <c r="EHT75" s="2"/>
      <c r="EHU75" s="2"/>
      <c r="EHV75" s="2"/>
      <c r="EHW75" s="2"/>
      <c r="EHX75" s="2"/>
      <c r="EHY75" s="2"/>
      <c r="EHZ75" s="2"/>
      <c r="EIA75" s="2"/>
      <c r="EIB75" s="2"/>
      <c r="EIC75" s="2"/>
      <c r="EID75" s="2"/>
      <c r="EIE75" s="2"/>
      <c r="EIF75" s="2"/>
      <c r="EIG75" s="2"/>
      <c r="EIH75" s="2"/>
      <c r="EII75" s="2"/>
      <c r="EIJ75" s="2"/>
      <c r="EIK75" s="2"/>
      <c r="EIL75" s="2"/>
      <c r="EIM75" s="2"/>
      <c r="EIN75" s="2"/>
      <c r="EIO75" s="2"/>
      <c r="EIP75" s="2"/>
      <c r="EIQ75" s="2"/>
      <c r="EIR75" s="2"/>
      <c r="EIS75" s="2"/>
      <c r="EIT75" s="2"/>
      <c r="EIU75" s="2"/>
      <c r="EIV75" s="2"/>
      <c r="EIW75" s="2"/>
      <c r="EIX75" s="2"/>
      <c r="EIY75" s="2"/>
      <c r="EIZ75" s="2"/>
      <c r="EJA75" s="2"/>
      <c r="EJB75" s="2"/>
      <c r="EJC75" s="2"/>
      <c r="EJD75" s="2"/>
      <c r="EJE75" s="2"/>
      <c r="EJF75" s="2"/>
      <c r="EJG75" s="2"/>
      <c r="EJH75" s="2"/>
      <c r="EJI75" s="2"/>
      <c r="EJJ75" s="2"/>
      <c r="EJK75" s="2"/>
      <c r="EJL75" s="2"/>
      <c r="EJM75" s="2"/>
      <c r="EJN75" s="2"/>
      <c r="EJO75" s="2"/>
      <c r="EJP75" s="2"/>
      <c r="EJQ75" s="2"/>
      <c r="EJR75" s="2"/>
      <c r="EJS75" s="2"/>
      <c r="EJT75" s="2"/>
      <c r="EJU75" s="2"/>
      <c r="EJV75" s="2"/>
      <c r="EJW75" s="2"/>
      <c r="EJX75" s="2"/>
      <c r="EJY75" s="2"/>
      <c r="EJZ75" s="2"/>
      <c r="EKA75" s="2"/>
      <c r="EKB75" s="2"/>
      <c r="EKC75" s="2"/>
      <c r="EKD75" s="2"/>
      <c r="EKE75" s="2"/>
      <c r="EKF75" s="2"/>
      <c r="EKG75" s="2"/>
      <c r="EKH75" s="2"/>
      <c r="EKI75" s="2"/>
      <c r="EKJ75" s="2"/>
      <c r="EKK75" s="2"/>
      <c r="EKL75" s="2"/>
      <c r="EKM75" s="2"/>
      <c r="EKN75" s="2"/>
      <c r="EKO75" s="2"/>
      <c r="EKP75" s="2"/>
      <c r="EKQ75" s="2"/>
      <c r="EKR75" s="2"/>
      <c r="EKS75" s="2"/>
      <c r="EKT75" s="2"/>
      <c r="EKU75" s="2"/>
      <c r="EKV75" s="2"/>
      <c r="EKW75" s="2"/>
      <c r="EKX75" s="2"/>
      <c r="EKY75" s="2"/>
      <c r="EKZ75" s="2"/>
      <c r="ELA75" s="2"/>
      <c r="ELB75" s="2"/>
      <c r="ELC75" s="2"/>
      <c r="ELD75" s="2"/>
      <c r="ELE75" s="2"/>
      <c r="ELF75" s="2"/>
      <c r="ELG75" s="2"/>
      <c r="ELH75" s="2"/>
      <c r="ELI75" s="2"/>
      <c r="ELJ75" s="2"/>
      <c r="ELK75" s="2"/>
      <c r="ELL75" s="2"/>
      <c r="ELM75" s="2"/>
      <c r="ELN75" s="2"/>
      <c r="ELO75" s="2"/>
      <c r="ELP75" s="2"/>
      <c r="ELQ75" s="2"/>
      <c r="ELR75" s="2"/>
      <c r="ELS75" s="2"/>
      <c r="ELT75" s="2"/>
      <c r="ELU75" s="2"/>
      <c r="ELV75" s="2"/>
      <c r="ELW75" s="2"/>
      <c r="ELX75" s="2"/>
      <c r="ELY75" s="2"/>
      <c r="ELZ75" s="2"/>
      <c r="EMA75" s="2"/>
      <c r="EMB75" s="2"/>
      <c r="EMC75" s="2"/>
      <c r="EMD75" s="2"/>
      <c r="EME75" s="2"/>
      <c r="EMF75" s="2"/>
      <c r="EMG75" s="2"/>
      <c r="EMH75" s="2"/>
      <c r="EMI75" s="2"/>
      <c r="EMJ75" s="2"/>
      <c r="EMK75" s="2"/>
      <c r="EML75" s="2"/>
      <c r="EMM75" s="2"/>
      <c r="EMN75" s="2"/>
      <c r="EMO75" s="2"/>
      <c r="EMP75" s="2"/>
      <c r="EMQ75" s="2"/>
      <c r="EMR75" s="2"/>
      <c r="EMS75" s="2"/>
      <c r="EMT75" s="2"/>
      <c r="EMU75" s="2"/>
      <c r="EMV75" s="2"/>
      <c r="EMW75" s="2"/>
      <c r="EMX75" s="2"/>
      <c r="EMY75" s="2"/>
      <c r="EMZ75" s="2"/>
      <c r="ENA75" s="2"/>
      <c r="ENB75" s="2"/>
      <c r="ENC75" s="2"/>
      <c r="END75" s="2"/>
      <c r="ENE75" s="2"/>
      <c r="ENF75" s="2"/>
      <c r="ENG75" s="2"/>
      <c r="ENH75" s="2"/>
      <c r="ENI75" s="2"/>
      <c r="ENJ75" s="2"/>
      <c r="ENK75" s="2"/>
      <c r="ENL75" s="2"/>
      <c r="ENM75" s="2"/>
      <c r="ENN75" s="2"/>
      <c r="ENO75" s="2"/>
      <c r="ENP75" s="2"/>
      <c r="ENQ75" s="2"/>
      <c r="ENR75" s="2"/>
      <c r="ENS75" s="2"/>
      <c r="ENT75" s="2"/>
      <c r="ENU75" s="2"/>
      <c r="ENV75" s="2"/>
      <c r="ENW75" s="2"/>
      <c r="ENX75" s="2"/>
      <c r="ENY75" s="2"/>
      <c r="ENZ75" s="2"/>
      <c r="EOA75" s="2"/>
      <c r="EOB75" s="2"/>
      <c r="EOC75" s="2"/>
      <c r="EOD75" s="2"/>
      <c r="EOE75" s="2"/>
      <c r="EOF75" s="2"/>
      <c r="EOG75" s="2"/>
      <c r="EOH75" s="2"/>
      <c r="EOI75" s="2"/>
      <c r="EOJ75" s="2"/>
      <c r="EOK75" s="2"/>
      <c r="EOL75" s="2"/>
      <c r="EOM75" s="2"/>
      <c r="EON75" s="2"/>
      <c r="EOO75" s="2"/>
      <c r="EOP75" s="2"/>
      <c r="EOQ75" s="2"/>
      <c r="EOR75" s="2"/>
      <c r="EOS75" s="2"/>
      <c r="EOT75" s="2"/>
      <c r="EOU75" s="2"/>
      <c r="EOV75" s="2"/>
      <c r="EOW75" s="2"/>
      <c r="EOX75" s="2"/>
      <c r="EOY75" s="2"/>
      <c r="EOZ75" s="2"/>
      <c r="EPA75" s="2"/>
      <c r="EPB75" s="2"/>
      <c r="EPC75" s="2"/>
      <c r="EPD75" s="2"/>
      <c r="EPE75" s="2"/>
      <c r="EPF75" s="2"/>
      <c r="EPG75" s="2"/>
      <c r="EPH75" s="2"/>
      <c r="EPI75" s="2"/>
      <c r="EPJ75" s="2"/>
      <c r="EPK75" s="2"/>
      <c r="EPL75" s="2"/>
      <c r="EPM75" s="2"/>
      <c r="EPN75" s="2"/>
      <c r="EPO75" s="2"/>
      <c r="EPP75" s="2"/>
      <c r="EPQ75" s="2"/>
      <c r="EPR75" s="2"/>
      <c r="EPS75" s="2"/>
      <c r="EPT75" s="2"/>
      <c r="EPU75" s="2"/>
      <c r="EPV75" s="2"/>
      <c r="EPW75" s="2"/>
      <c r="EPX75" s="2"/>
      <c r="EPY75" s="2"/>
      <c r="EPZ75" s="2"/>
      <c r="EQA75" s="2"/>
      <c r="EQB75" s="2"/>
      <c r="EQC75" s="2"/>
      <c r="EQD75" s="2"/>
      <c r="EQE75" s="2"/>
      <c r="EQF75" s="2"/>
      <c r="EQG75" s="2"/>
      <c r="EQH75" s="2"/>
      <c r="EQI75" s="2"/>
      <c r="EQJ75" s="2"/>
      <c r="EQK75" s="2"/>
      <c r="EQL75" s="2"/>
      <c r="EQM75" s="2"/>
      <c r="EQN75" s="2"/>
      <c r="EQO75" s="2"/>
      <c r="EQP75" s="2"/>
      <c r="EQQ75" s="2"/>
      <c r="EQR75" s="2"/>
      <c r="EQS75" s="2"/>
      <c r="EQT75" s="2"/>
      <c r="EQU75" s="2"/>
      <c r="EQV75" s="2"/>
      <c r="EQW75" s="2"/>
      <c r="EQX75" s="2"/>
      <c r="EQY75" s="2"/>
      <c r="EQZ75" s="2"/>
      <c r="ERA75" s="2"/>
      <c r="ERB75" s="2"/>
      <c r="ERC75" s="2"/>
      <c r="ERD75" s="2"/>
      <c r="ERE75" s="2"/>
      <c r="ERF75" s="2"/>
      <c r="ERG75" s="2"/>
      <c r="ERH75" s="2"/>
      <c r="ERI75" s="2"/>
      <c r="ERJ75" s="2"/>
      <c r="ERK75" s="2"/>
      <c r="ERL75" s="2"/>
      <c r="ERM75" s="2"/>
      <c r="ERN75" s="2"/>
      <c r="ERO75" s="2"/>
      <c r="ERP75" s="2"/>
      <c r="ERQ75" s="2"/>
      <c r="ERR75" s="2"/>
      <c r="ERS75" s="2"/>
      <c r="ERT75" s="2"/>
      <c r="ERU75" s="2"/>
      <c r="ERV75" s="2"/>
      <c r="ERW75" s="2"/>
      <c r="ERX75" s="2"/>
      <c r="ERY75" s="2"/>
      <c r="ERZ75" s="2"/>
      <c r="ESA75" s="2"/>
      <c r="ESB75" s="2"/>
      <c r="ESC75" s="2"/>
      <c r="ESD75" s="2"/>
      <c r="ESE75" s="2"/>
      <c r="ESF75" s="2"/>
      <c r="ESG75" s="2"/>
      <c r="ESH75" s="2"/>
      <c r="ESI75" s="2"/>
      <c r="ESJ75" s="2"/>
      <c r="ESK75" s="2"/>
      <c r="ESL75" s="2"/>
      <c r="ESM75" s="2"/>
      <c r="ESN75" s="2"/>
      <c r="ESO75" s="2"/>
      <c r="ESP75" s="2"/>
      <c r="ESQ75" s="2"/>
      <c r="ESR75" s="2"/>
      <c r="ESS75" s="2"/>
      <c r="EST75" s="2"/>
      <c r="ESU75" s="2"/>
      <c r="ESV75" s="2"/>
      <c r="ESW75" s="2"/>
      <c r="ESX75" s="2"/>
      <c r="ESY75" s="2"/>
      <c r="ESZ75" s="2"/>
      <c r="ETA75" s="2"/>
      <c r="ETB75" s="2"/>
      <c r="ETC75" s="2"/>
      <c r="ETD75" s="2"/>
      <c r="ETE75" s="2"/>
      <c r="ETF75" s="2"/>
      <c r="ETG75" s="2"/>
      <c r="ETH75" s="2"/>
      <c r="ETI75" s="2"/>
      <c r="ETJ75" s="2"/>
      <c r="ETK75" s="2"/>
      <c r="ETL75" s="2"/>
      <c r="ETM75" s="2"/>
      <c r="ETN75" s="2"/>
      <c r="ETO75" s="2"/>
      <c r="ETP75" s="2"/>
      <c r="ETQ75" s="2"/>
      <c r="ETR75" s="2"/>
      <c r="ETS75" s="2"/>
      <c r="ETT75" s="2"/>
      <c r="ETU75" s="2"/>
      <c r="ETV75" s="2"/>
      <c r="ETW75" s="2"/>
      <c r="ETX75" s="2"/>
      <c r="ETY75" s="2"/>
      <c r="ETZ75" s="2"/>
      <c r="EUA75" s="2"/>
      <c r="EUB75" s="2"/>
      <c r="EUC75" s="2"/>
      <c r="EUD75" s="2"/>
      <c r="EUE75" s="2"/>
      <c r="EUF75" s="2"/>
      <c r="EUG75" s="2"/>
      <c r="EUH75" s="2"/>
      <c r="EUI75" s="2"/>
      <c r="EUJ75" s="2"/>
      <c r="EUK75" s="2"/>
      <c r="EUL75" s="2"/>
      <c r="EUM75" s="2"/>
      <c r="EUN75" s="2"/>
      <c r="EUO75" s="2"/>
      <c r="EUP75" s="2"/>
      <c r="EUQ75" s="2"/>
      <c r="EUR75" s="2"/>
      <c r="EUS75" s="2"/>
      <c r="EUT75" s="2"/>
      <c r="EUU75" s="2"/>
      <c r="EUV75" s="2"/>
      <c r="EUW75" s="2"/>
      <c r="EUX75" s="2"/>
      <c r="EUY75" s="2"/>
      <c r="EUZ75" s="2"/>
      <c r="EVA75" s="2"/>
      <c r="EVB75" s="2"/>
      <c r="EVC75" s="2"/>
      <c r="EVD75" s="2"/>
      <c r="EVE75" s="2"/>
      <c r="EVF75" s="2"/>
      <c r="EVG75" s="2"/>
      <c r="EVH75" s="2"/>
      <c r="EVI75" s="2"/>
      <c r="EVJ75" s="2"/>
      <c r="EVK75" s="2"/>
      <c r="EVL75" s="2"/>
      <c r="EVM75" s="2"/>
      <c r="EVN75" s="2"/>
      <c r="EVO75" s="2"/>
      <c r="EVP75" s="2"/>
      <c r="EVQ75" s="2"/>
      <c r="EVR75" s="2"/>
      <c r="EVS75" s="2"/>
      <c r="EVT75" s="2"/>
      <c r="EVU75" s="2"/>
      <c r="EVV75" s="2"/>
      <c r="EVW75" s="2"/>
      <c r="EVX75" s="2"/>
      <c r="EVY75" s="2"/>
      <c r="EVZ75" s="2"/>
      <c r="EWA75" s="2"/>
      <c r="EWB75" s="2"/>
      <c r="EWC75" s="2"/>
      <c r="EWD75" s="2"/>
      <c r="EWE75" s="2"/>
      <c r="EWF75" s="2"/>
      <c r="EWG75" s="2"/>
      <c r="EWH75" s="2"/>
      <c r="EWI75" s="2"/>
      <c r="EWJ75" s="2"/>
      <c r="EWK75" s="2"/>
      <c r="EWL75" s="2"/>
      <c r="EWM75" s="2"/>
      <c r="EWN75" s="2"/>
      <c r="EWO75" s="2"/>
      <c r="EWP75" s="2"/>
      <c r="EWQ75" s="2"/>
      <c r="EWR75" s="2"/>
      <c r="EWS75" s="2"/>
      <c r="EWT75" s="2"/>
      <c r="EWU75" s="2"/>
      <c r="EWV75" s="2"/>
      <c r="EWW75" s="2"/>
      <c r="EWX75" s="2"/>
      <c r="EWY75" s="2"/>
      <c r="EWZ75" s="2"/>
      <c r="EXA75" s="2"/>
      <c r="EXB75" s="2"/>
      <c r="EXC75" s="2"/>
      <c r="EXD75" s="2"/>
      <c r="EXE75" s="2"/>
      <c r="EXF75" s="2"/>
      <c r="EXG75" s="2"/>
      <c r="EXH75" s="2"/>
      <c r="EXI75" s="2"/>
      <c r="EXJ75" s="2"/>
      <c r="EXK75" s="2"/>
      <c r="EXL75" s="2"/>
      <c r="EXM75" s="2"/>
      <c r="EXN75" s="2"/>
      <c r="EXO75" s="2"/>
      <c r="EXP75" s="2"/>
      <c r="EXQ75" s="2"/>
      <c r="EXR75" s="2"/>
      <c r="EXS75" s="2"/>
      <c r="EXT75" s="2"/>
      <c r="EXU75" s="2"/>
      <c r="EXV75" s="2"/>
      <c r="EXW75" s="2"/>
      <c r="EXX75" s="2"/>
      <c r="EXY75" s="2"/>
      <c r="EXZ75" s="2"/>
      <c r="EYA75" s="2"/>
      <c r="EYB75" s="2"/>
      <c r="EYC75" s="2"/>
      <c r="EYD75" s="2"/>
      <c r="EYE75" s="2"/>
      <c r="EYF75" s="2"/>
      <c r="EYG75" s="2"/>
      <c r="EYH75" s="2"/>
      <c r="EYI75" s="2"/>
      <c r="EYJ75" s="2"/>
      <c r="EYK75" s="2"/>
      <c r="EYL75" s="2"/>
      <c r="EYM75" s="2"/>
      <c r="EYN75" s="2"/>
      <c r="EYO75" s="2"/>
      <c r="EYP75" s="2"/>
      <c r="EYQ75" s="2"/>
      <c r="EYR75" s="2"/>
      <c r="EYS75" s="2"/>
      <c r="EYT75" s="2"/>
      <c r="EYU75" s="2"/>
      <c r="EYV75" s="2"/>
      <c r="EYW75" s="2"/>
      <c r="EYX75" s="2"/>
      <c r="EYY75" s="2"/>
      <c r="EYZ75" s="2"/>
      <c r="EZA75" s="2"/>
      <c r="EZB75" s="2"/>
      <c r="EZC75" s="2"/>
      <c r="EZD75" s="2"/>
      <c r="EZE75" s="2"/>
      <c r="EZF75" s="2"/>
      <c r="EZG75" s="2"/>
      <c r="EZH75" s="2"/>
      <c r="EZI75" s="2"/>
      <c r="EZJ75" s="2"/>
      <c r="EZK75" s="2"/>
      <c r="EZL75" s="2"/>
      <c r="EZM75" s="2"/>
      <c r="EZN75" s="2"/>
      <c r="EZO75" s="2"/>
      <c r="EZP75" s="2"/>
      <c r="EZQ75" s="2"/>
      <c r="EZR75" s="2"/>
      <c r="EZS75" s="2"/>
      <c r="EZT75" s="2"/>
      <c r="EZU75" s="2"/>
      <c r="EZV75" s="2"/>
      <c r="EZW75" s="2"/>
      <c r="EZX75" s="2"/>
      <c r="EZY75" s="2"/>
      <c r="EZZ75" s="2"/>
      <c r="FAA75" s="2"/>
      <c r="FAB75" s="2"/>
      <c r="FAC75" s="2"/>
      <c r="FAD75" s="2"/>
      <c r="FAE75" s="2"/>
      <c r="FAF75" s="2"/>
      <c r="FAG75" s="2"/>
      <c r="FAH75" s="2"/>
      <c r="FAI75" s="2"/>
      <c r="FAJ75" s="2"/>
      <c r="FAK75" s="2"/>
      <c r="FAL75" s="2"/>
      <c r="FAM75" s="2"/>
      <c r="FAN75" s="2"/>
      <c r="FAO75" s="2"/>
      <c r="FAP75" s="2"/>
      <c r="FAQ75" s="2"/>
      <c r="FAR75" s="2"/>
      <c r="FAS75" s="2"/>
      <c r="FAT75" s="2"/>
      <c r="FAU75" s="2"/>
      <c r="FAV75" s="2"/>
      <c r="FAW75" s="2"/>
      <c r="FAX75" s="2"/>
      <c r="FAY75" s="2"/>
      <c r="FAZ75" s="2"/>
      <c r="FBA75" s="2"/>
      <c r="FBB75" s="2"/>
      <c r="FBC75" s="2"/>
      <c r="FBD75" s="2"/>
      <c r="FBE75" s="2"/>
      <c r="FBF75" s="2"/>
      <c r="FBG75" s="2"/>
      <c r="FBH75" s="2"/>
      <c r="FBI75" s="2"/>
      <c r="FBJ75" s="2"/>
      <c r="FBK75" s="2"/>
      <c r="FBL75" s="2"/>
      <c r="FBM75" s="2"/>
      <c r="FBN75" s="2"/>
      <c r="FBO75" s="2"/>
      <c r="FBP75" s="2"/>
      <c r="FBQ75" s="2"/>
      <c r="FBR75" s="2"/>
      <c r="FBS75" s="2"/>
      <c r="FBT75" s="2"/>
      <c r="FBU75" s="2"/>
      <c r="FBV75" s="2"/>
      <c r="FBW75" s="2"/>
      <c r="FBX75" s="2"/>
      <c r="FBY75" s="2"/>
      <c r="FBZ75" s="2"/>
      <c r="FCA75" s="2"/>
      <c r="FCB75" s="2"/>
      <c r="FCC75" s="2"/>
      <c r="FCD75" s="2"/>
      <c r="FCE75" s="2"/>
      <c r="FCF75" s="2"/>
      <c r="FCG75" s="2"/>
      <c r="FCH75" s="2"/>
      <c r="FCI75" s="2"/>
      <c r="FCJ75" s="2"/>
      <c r="FCK75" s="2"/>
      <c r="FCL75" s="2"/>
      <c r="FCM75" s="2"/>
      <c r="FCN75" s="2"/>
      <c r="FCO75" s="2"/>
      <c r="FCP75" s="2"/>
      <c r="FCQ75" s="2"/>
      <c r="FCR75" s="2"/>
      <c r="FCS75" s="2"/>
      <c r="FCT75" s="2"/>
      <c r="FCU75" s="2"/>
      <c r="FCV75" s="2"/>
      <c r="FCW75" s="2"/>
      <c r="FCX75" s="2"/>
      <c r="FCY75" s="2"/>
      <c r="FCZ75" s="2"/>
      <c r="FDA75" s="2"/>
      <c r="FDB75" s="2"/>
      <c r="FDC75" s="2"/>
      <c r="FDD75" s="2"/>
      <c r="FDE75" s="2"/>
      <c r="FDF75" s="2"/>
      <c r="FDG75" s="2"/>
      <c r="FDH75" s="2"/>
      <c r="FDI75" s="2"/>
      <c r="FDJ75" s="2"/>
      <c r="FDK75" s="2"/>
      <c r="FDL75" s="2"/>
      <c r="FDM75" s="2"/>
      <c r="FDN75" s="2"/>
      <c r="FDO75" s="2"/>
      <c r="FDP75" s="2"/>
      <c r="FDQ75" s="2"/>
      <c r="FDR75" s="2"/>
      <c r="FDS75" s="2"/>
      <c r="FDT75" s="2"/>
      <c r="FDU75" s="2"/>
      <c r="FDV75" s="2"/>
      <c r="FDW75" s="2"/>
      <c r="FDX75" s="2"/>
      <c r="FDY75" s="2"/>
      <c r="FDZ75" s="2"/>
      <c r="FEA75" s="2"/>
      <c r="FEB75" s="2"/>
      <c r="FEC75" s="2"/>
      <c r="FED75" s="2"/>
      <c r="FEE75" s="2"/>
      <c r="FEF75" s="2"/>
      <c r="FEG75" s="2"/>
      <c r="FEH75" s="2"/>
      <c r="FEI75" s="2"/>
      <c r="FEJ75" s="2"/>
      <c r="FEK75" s="2"/>
      <c r="FEL75" s="2"/>
      <c r="FEM75" s="2"/>
      <c r="FEN75" s="2"/>
      <c r="FEO75" s="2"/>
      <c r="FEP75" s="2"/>
      <c r="FEQ75" s="2"/>
      <c r="FER75" s="2"/>
      <c r="FES75" s="2"/>
      <c r="FET75" s="2"/>
      <c r="FEU75" s="2"/>
      <c r="FEV75" s="2"/>
      <c r="FEW75" s="2"/>
      <c r="FEX75" s="2"/>
      <c r="FEY75" s="2"/>
      <c r="FEZ75" s="2"/>
      <c r="FFA75" s="2"/>
      <c r="FFB75" s="2"/>
      <c r="FFC75" s="2"/>
      <c r="FFD75" s="2"/>
      <c r="FFE75" s="2"/>
      <c r="FFF75" s="2"/>
      <c r="FFG75" s="2"/>
      <c r="FFH75" s="2"/>
      <c r="FFI75" s="2"/>
      <c r="FFJ75" s="2"/>
      <c r="FFK75" s="2"/>
      <c r="FFL75" s="2"/>
      <c r="FFM75" s="2"/>
      <c r="FFN75" s="2"/>
      <c r="FFO75" s="2"/>
      <c r="FFP75" s="2"/>
      <c r="FFQ75" s="2"/>
      <c r="FFR75" s="2"/>
      <c r="FFS75" s="2"/>
      <c r="FFT75" s="2"/>
      <c r="FFU75" s="2"/>
      <c r="FFV75" s="2"/>
      <c r="FFW75" s="2"/>
      <c r="FFX75" s="2"/>
      <c r="FFY75" s="2"/>
      <c r="FFZ75" s="2"/>
      <c r="FGA75" s="2"/>
      <c r="FGB75" s="2"/>
      <c r="FGC75" s="2"/>
      <c r="FGD75" s="2"/>
      <c r="FGE75" s="2"/>
      <c r="FGF75" s="2"/>
      <c r="FGG75" s="2"/>
      <c r="FGH75" s="2"/>
      <c r="FGI75" s="2"/>
      <c r="FGJ75" s="2"/>
      <c r="FGK75" s="2"/>
      <c r="FGL75" s="2"/>
      <c r="FGM75" s="2"/>
      <c r="FGN75" s="2"/>
      <c r="FGO75" s="2"/>
      <c r="FGP75" s="2"/>
      <c r="FGQ75" s="2"/>
      <c r="FGR75" s="2"/>
      <c r="FGS75" s="2"/>
      <c r="FGT75" s="2"/>
      <c r="FGU75" s="2"/>
      <c r="FGV75" s="2"/>
      <c r="FGW75" s="2"/>
      <c r="FGX75" s="2"/>
      <c r="FGY75" s="2"/>
      <c r="FGZ75" s="2"/>
      <c r="FHA75" s="2"/>
      <c r="FHB75" s="2"/>
      <c r="FHC75" s="2"/>
      <c r="FHD75" s="2"/>
      <c r="FHE75" s="2"/>
      <c r="FHF75" s="2"/>
      <c r="FHG75" s="2"/>
      <c r="FHH75" s="2"/>
      <c r="FHI75" s="2"/>
      <c r="FHJ75" s="2"/>
      <c r="FHK75" s="2"/>
      <c r="FHL75" s="2"/>
      <c r="FHM75" s="2"/>
      <c r="FHN75" s="2"/>
      <c r="FHO75" s="2"/>
      <c r="FHP75" s="2"/>
      <c r="FHQ75" s="2"/>
      <c r="FHR75" s="2"/>
      <c r="FHS75" s="2"/>
      <c r="FHT75" s="2"/>
      <c r="FHU75" s="2"/>
      <c r="FHV75" s="2"/>
      <c r="FHW75" s="2"/>
      <c r="FHX75" s="2"/>
      <c r="FHY75" s="2"/>
      <c r="FHZ75" s="2"/>
      <c r="FIA75" s="2"/>
      <c r="FIB75" s="2"/>
      <c r="FIC75" s="2"/>
      <c r="FID75" s="2"/>
      <c r="FIE75" s="2"/>
      <c r="FIF75" s="2"/>
      <c r="FIG75" s="2"/>
      <c r="FIH75" s="2"/>
      <c r="FII75" s="2"/>
      <c r="FIJ75" s="2"/>
      <c r="FIK75" s="2"/>
      <c r="FIL75" s="2"/>
      <c r="FIM75" s="2"/>
      <c r="FIN75" s="2"/>
      <c r="FIO75" s="2"/>
      <c r="FIP75" s="2"/>
      <c r="FIQ75" s="2"/>
      <c r="FIR75" s="2"/>
      <c r="FIS75" s="2"/>
      <c r="FIT75" s="2"/>
      <c r="FIU75" s="2"/>
      <c r="FIV75" s="2"/>
      <c r="FIW75" s="2"/>
      <c r="FIX75" s="2"/>
      <c r="FIY75" s="2"/>
      <c r="FIZ75" s="2"/>
      <c r="FJA75" s="2"/>
      <c r="FJB75" s="2"/>
      <c r="FJC75" s="2"/>
      <c r="FJD75" s="2"/>
      <c r="FJE75" s="2"/>
      <c r="FJF75" s="2"/>
      <c r="FJG75" s="2"/>
      <c r="FJH75" s="2"/>
      <c r="FJI75" s="2"/>
      <c r="FJJ75" s="2"/>
      <c r="FJK75" s="2"/>
      <c r="FJL75" s="2"/>
      <c r="FJM75" s="2"/>
      <c r="FJN75" s="2"/>
      <c r="FJO75" s="2"/>
      <c r="FJP75" s="2"/>
      <c r="FJQ75" s="2"/>
      <c r="FJR75" s="2"/>
      <c r="FJS75" s="2"/>
      <c r="FJT75" s="2"/>
      <c r="FJU75" s="2"/>
      <c r="FJV75" s="2"/>
      <c r="FJW75" s="2"/>
      <c r="FJX75" s="2"/>
      <c r="FJY75" s="2"/>
      <c r="FJZ75" s="2"/>
      <c r="FKA75" s="2"/>
      <c r="FKB75" s="2"/>
      <c r="FKC75" s="2"/>
      <c r="FKD75" s="2"/>
      <c r="FKE75" s="2"/>
      <c r="FKF75" s="2"/>
      <c r="FKG75" s="2"/>
      <c r="FKH75" s="2"/>
      <c r="FKI75" s="2"/>
      <c r="FKJ75" s="2"/>
      <c r="FKK75" s="2"/>
      <c r="FKL75" s="2"/>
      <c r="FKM75" s="2"/>
      <c r="FKN75" s="2"/>
      <c r="FKO75" s="2"/>
      <c r="FKP75" s="2"/>
      <c r="FKQ75" s="2"/>
      <c r="FKR75" s="2"/>
      <c r="FKS75" s="2"/>
      <c r="FKT75" s="2"/>
      <c r="FKU75" s="2"/>
      <c r="FKV75" s="2"/>
      <c r="FKW75" s="2"/>
      <c r="FKX75" s="2"/>
      <c r="FKY75" s="2"/>
      <c r="FKZ75" s="2"/>
      <c r="FLA75" s="2"/>
      <c r="FLB75" s="2"/>
      <c r="FLC75" s="2"/>
      <c r="FLD75" s="2"/>
      <c r="FLE75" s="2"/>
      <c r="FLF75" s="2"/>
      <c r="FLG75" s="2"/>
      <c r="FLH75" s="2"/>
      <c r="FLI75" s="2"/>
      <c r="FLJ75" s="2"/>
      <c r="FLK75" s="2"/>
      <c r="FLL75" s="2"/>
      <c r="FLM75" s="2"/>
      <c r="FLN75" s="2"/>
      <c r="FLO75" s="2"/>
      <c r="FLP75" s="2"/>
      <c r="FLQ75" s="2"/>
      <c r="FLR75" s="2"/>
      <c r="FLS75" s="2"/>
      <c r="FLT75" s="2"/>
      <c r="FLU75" s="2"/>
      <c r="FLV75" s="2"/>
      <c r="FLW75" s="2"/>
      <c r="FLX75" s="2"/>
      <c r="FLY75" s="2"/>
      <c r="FLZ75" s="2"/>
      <c r="FMA75" s="2"/>
      <c r="FMB75" s="2"/>
      <c r="FMC75" s="2"/>
      <c r="FMD75" s="2"/>
      <c r="FME75" s="2"/>
      <c r="FMF75" s="2"/>
      <c r="FMG75" s="2"/>
      <c r="FMH75" s="2"/>
      <c r="FMI75" s="2"/>
      <c r="FMJ75" s="2"/>
      <c r="FMK75" s="2"/>
      <c r="FML75" s="2"/>
      <c r="FMM75" s="2"/>
      <c r="FMN75" s="2"/>
      <c r="FMO75" s="2"/>
      <c r="FMP75" s="2"/>
      <c r="FMQ75" s="2"/>
      <c r="FMR75" s="2"/>
      <c r="FMS75" s="2"/>
      <c r="FMT75" s="2"/>
      <c r="FMU75" s="2"/>
      <c r="FMV75" s="2"/>
      <c r="FMW75" s="2"/>
      <c r="FMX75" s="2"/>
      <c r="FMY75" s="2"/>
      <c r="FMZ75" s="2"/>
      <c r="FNA75" s="2"/>
      <c r="FNB75" s="2"/>
      <c r="FNC75" s="2"/>
      <c r="FND75" s="2"/>
      <c r="FNE75" s="2"/>
      <c r="FNF75" s="2"/>
      <c r="FNG75" s="2"/>
      <c r="FNH75" s="2"/>
      <c r="FNI75" s="2"/>
      <c r="FNJ75" s="2"/>
      <c r="FNK75" s="2"/>
      <c r="FNL75" s="2"/>
      <c r="FNM75" s="2"/>
      <c r="FNN75" s="2"/>
      <c r="FNO75" s="2"/>
      <c r="FNP75" s="2"/>
      <c r="FNQ75" s="2"/>
      <c r="FNR75" s="2"/>
      <c r="FNS75" s="2"/>
      <c r="FNT75" s="2"/>
      <c r="FNU75" s="2"/>
      <c r="FNV75" s="2"/>
      <c r="FNW75" s="2"/>
      <c r="FNX75" s="2"/>
      <c r="FNY75" s="2"/>
      <c r="FNZ75" s="2"/>
      <c r="FOA75" s="2"/>
      <c r="FOB75" s="2"/>
      <c r="FOC75" s="2"/>
      <c r="FOD75" s="2"/>
      <c r="FOE75" s="2"/>
      <c r="FOF75" s="2"/>
      <c r="FOG75" s="2"/>
      <c r="FOH75" s="2"/>
      <c r="FOI75" s="2"/>
      <c r="FOJ75" s="2"/>
      <c r="FOK75" s="2"/>
      <c r="FOL75" s="2"/>
      <c r="FOM75" s="2"/>
      <c r="FON75" s="2"/>
      <c r="FOO75" s="2"/>
      <c r="FOP75" s="2"/>
      <c r="FOQ75" s="2"/>
      <c r="FOR75" s="2"/>
      <c r="FOS75" s="2"/>
      <c r="FOT75" s="2"/>
      <c r="FOU75" s="2"/>
      <c r="FOV75" s="2"/>
      <c r="FOW75" s="2"/>
      <c r="FOX75" s="2"/>
      <c r="FOY75" s="2"/>
      <c r="FOZ75" s="2"/>
      <c r="FPA75" s="2"/>
      <c r="FPB75" s="2"/>
      <c r="FPC75" s="2"/>
      <c r="FPD75" s="2"/>
      <c r="FPE75" s="2"/>
      <c r="FPF75" s="2"/>
      <c r="FPG75" s="2"/>
      <c r="FPH75" s="2"/>
      <c r="FPI75" s="2"/>
      <c r="FPJ75" s="2"/>
      <c r="FPK75" s="2"/>
      <c r="FPL75" s="2"/>
      <c r="FPM75" s="2"/>
      <c r="FPN75" s="2"/>
      <c r="FPO75" s="2"/>
      <c r="FPP75" s="2"/>
      <c r="FPQ75" s="2"/>
      <c r="FPR75" s="2"/>
      <c r="FPS75" s="2"/>
      <c r="FPT75" s="2"/>
      <c r="FPU75" s="2"/>
      <c r="FPV75" s="2"/>
      <c r="FPW75" s="2"/>
      <c r="FPX75" s="2"/>
      <c r="FPY75" s="2"/>
      <c r="FPZ75" s="2"/>
      <c r="FQA75" s="2"/>
      <c r="FQB75" s="2"/>
      <c r="FQC75" s="2"/>
      <c r="FQD75" s="2"/>
      <c r="FQE75" s="2"/>
      <c r="FQF75" s="2"/>
      <c r="FQG75" s="2"/>
      <c r="FQH75" s="2"/>
      <c r="FQI75" s="2"/>
      <c r="FQJ75" s="2"/>
      <c r="FQK75" s="2"/>
      <c r="FQL75" s="2"/>
      <c r="FQM75" s="2"/>
      <c r="FQN75" s="2"/>
      <c r="FQO75" s="2"/>
      <c r="FQP75" s="2"/>
      <c r="FQQ75" s="2"/>
      <c r="FQR75" s="2"/>
      <c r="FQS75" s="2"/>
      <c r="FQT75" s="2"/>
      <c r="FQU75" s="2"/>
      <c r="FQV75" s="2"/>
      <c r="FQW75" s="2"/>
      <c r="FQX75" s="2"/>
      <c r="FQY75" s="2"/>
      <c r="FQZ75" s="2"/>
      <c r="FRA75" s="2"/>
      <c r="FRB75" s="2"/>
      <c r="FRC75" s="2"/>
      <c r="FRD75" s="2"/>
      <c r="FRE75" s="2"/>
      <c r="FRF75" s="2"/>
      <c r="FRG75" s="2"/>
      <c r="FRH75" s="2"/>
      <c r="FRI75" s="2"/>
      <c r="FRJ75" s="2"/>
      <c r="FRK75" s="2"/>
      <c r="FRL75" s="2"/>
      <c r="FRM75" s="2"/>
      <c r="FRN75" s="2"/>
      <c r="FRO75" s="2"/>
      <c r="FRP75" s="2"/>
      <c r="FRQ75" s="2"/>
      <c r="FRR75" s="2"/>
      <c r="FRS75" s="2"/>
      <c r="FRT75" s="2"/>
      <c r="FRU75" s="2"/>
      <c r="FRV75" s="2"/>
      <c r="FRW75" s="2"/>
      <c r="FRX75" s="2"/>
      <c r="FRY75" s="2"/>
      <c r="FRZ75" s="2"/>
      <c r="FSA75" s="2"/>
      <c r="FSB75" s="2"/>
      <c r="FSC75" s="2"/>
      <c r="FSD75" s="2"/>
      <c r="FSE75" s="2"/>
      <c r="FSF75" s="2"/>
      <c r="FSG75" s="2"/>
      <c r="FSH75" s="2"/>
      <c r="FSI75" s="2"/>
      <c r="FSJ75" s="2"/>
      <c r="FSK75" s="2"/>
      <c r="FSL75" s="2"/>
      <c r="FSM75" s="2"/>
      <c r="FSN75" s="2"/>
      <c r="FSO75" s="2"/>
      <c r="FSP75" s="2"/>
      <c r="FSQ75" s="2"/>
      <c r="FSR75" s="2"/>
      <c r="FSS75" s="2"/>
      <c r="FST75" s="2"/>
      <c r="FSU75" s="2"/>
      <c r="FSV75" s="2"/>
      <c r="FSW75" s="2"/>
      <c r="FSX75" s="2"/>
      <c r="FSY75" s="2"/>
      <c r="FSZ75" s="2"/>
      <c r="FTA75" s="2"/>
      <c r="FTB75" s="2"/>
      <c r="FTC75" s="2"/>
      <c r="FTD75" s="2"/>
      <c r="FTE75" s="2"/>
      <c r="FTF75" s="2"/>
      <c r="FTG75" s="2"/>
      <c r="FTH75" s="2"/>
      <c r="FTI75" s="2"/>
      <c r="FTJ75" s="2"/>
      <c r="FTK75" s="2"/>
      <c r="FTL75" s="2"/>
      <c r="FTM75" s="2"/>
      <c r="FTN75" s="2"/>
      <c r="FTO75" s="2"/>
      <c r="FTP75" s="2"/>
      <c r="FTQ75" s="2"/>
      <c r="FTR75" s="2"/>
      <c r="FTS75" s="2"/>
      <c r="FTT75" s="2"/>
      <c r="FTU75" s="2"/>
      <c r="FTV75" s="2"/>
      <c r="FTW75" s="2"/>
      <c r="FTX75" s="2"/>
      <c r="FTY75" s="2"/>
      <c r="FTZ75" s="2"/>
      <c r="FUA75" s="2"/>
      <c r="FUB75" s="2"/>
      <c r="FUC75" s="2"/>
      <c r="FUD75" s="2"/>
      <c r="FUE75" s="2"/>
      <c r="FUF75" s="2"/>
      <c r="FUG75" s="2"/>
      <c r="FUH75" s="2"/>
      <c r="FUI75" s="2"/>
      <c r="FUJ75" s="2"/>
      <c r="FUK75" s="2"/>
      <c r="FUL75" s="2"/>
      <c r="FUM75" s="2"/>
      <c r="FUN75" s="2"/>
      <c r="FUO75" s="2"/>
      <c r="FUP75" s="2"/>
      <c r="FUQ75" s="2"/>
      <c r="FUR75" s="2"/>
      <c r="FUS75" s="2"/>
      <c r="FUT75" s="2"/>
      <c r="FUU75" s="2"/>
      <c r="FUV75" s="2"/>
      <c r="FUW75" s="2"/>
      <c r="FUX75" s="2"/>
      <c r="FUY75" s="2"/>
      <c r="FUZ75" s="2"/>
      <c r="FVA75" s="2"/>
      <c r="FVB75" s="2"/>
      <c r="FVC75" s="2"/>
      <c r="FVD75" s="2"/>
      <c r="FVE75" s="2"/>
      <c r="FVF75" s="2"/>
      <c r="FVG75" s="2"/>
      <c r="FVH75" s="2"/>
      <c r="FVI75" s="2"/>
      <c r="FVJ75" s="2"/>
      <c r="FVK75" s="2"/>
      <c r="FVL75" s="2"/>
      <c r="FVM75" s="2"/>
      <c r="FVN75" s="2"/>
      <c r="FVO75" s="2"/>
      <c r="FVP75" s="2"/>
      <c r="FVQ75" s="2"/>
      <c r="FVR75" s="2"/>
      <c r="FVS75" s="2"/>
      <c r="FVT75" s="2"/>
      <c r="FVU75" s="2"/>
      <c r="FVV75" s="2"/>
      <c r="FVW75" s="2"/>
      <c r="FVX75" s="2"/>
      <c r="FVY75" s="2"/>
      <c r="FVZ75" s="2"/>
      <c r="FWA75" s="2"/>
      <c r="FWB75" s="2"/>
      <c r="FWC75" s="2"/>
      <c r="FWD75" s="2"/>
      <c r="FWE75" s="2"/>
      <c r="FWF75" s="2"/>
      <c r="FWG75" s="2"/>
      <c r="FWH75" s="2"/>
      <c r="FWI75" s="2"/>
      <c r="FWJ75" s="2"/>
      <c r="FWK75" s="2"/>
      <c r="FWL75" s="2"/>
      <c r="FWM75" s="2"/>
      <c r="FWN75" s="2"/>
      <c r="FWO75" s="2"/>
      <c r="FWP75" s="2"/>
      <c r="FWQ75" s="2"/>
      <c r="FWR75" s="2"/>
      <c r="FWS75" s="2"/>
      <c r="FWT75" s="2"/>
      <c r="FWU75" s="2"/>
      <c r="FWV75" s="2"/>
      <c r="FWW75" s="2"/>
      <c r="FWX75" s="2"/>
      <c r="FWY75" s="2"/>
      <c r="FWZ75" s="2"/>
      <c r="FXA75" s="2"/>
      <c r="FXB75" s="2"/>
      <c r="FXC75" s="2"/>
      <c r="FXD75" s="2"/>
      <c r="FXE75" s="2"/>
      <c r="FXF75" s="2"/>
      <c r="FXG75" s="2"/>
      <c r="FXH75" s="2"/>
      <c r="FXI75" s="2"/>
      <c r="FXJ75" s="2"/>
      <c r="FXK75" s="2"/>
      <c r="FXL75" s="2"/>
      <c r="FXM75" s="2"/>
      <c r="FXN75" s="2"/>
      <c r="FXO75" s="2"/>
      <c r="FXP75" s="2"/>
      <c r="FXQ75" s="2"/>
      <c r="FXR75" s="2"/>
      <c r="FXS75" s="2"/>
      <c r="FXT75" s="2"/>
      <c r="FXU75" s="2"/>
      <c r="FXV75" s="2"/>
      <c r="FXW75" s="2"/>
      <c r="FXX75" s="2"/>
      <c r="FXY75" s="2"/>
      <c r="FXZ75" s="2"/>
      <c r="FYA75" s="2"/>
      <c r="FYB75" s="2"/>
      <c r="FYC75" s="2"/>
      <c r="FYD75" s="2"/>
      <c r="FYE75" s="2"/>
      <c r="FYF75" s="2"/>
      <c r="FYG75" s="2"/>
      <c r="FYH75" s="2"/>
      <c r="FYI75" s="2"/>
      <c r="FYJ75" s="2"/>
      <c r="FYK75" s="2"/>
      <c r="FYL75" s="2"/>
      <c r="FYM75" s="2"/>
      <c r="FYN75" s="2"/>
      <c r="FYO75" s="2"/>
      <c r="FYP75" s="2"/>
      <c r="FYQ75" s="2"/>
      <c r="FYR75" s="2"/>
      <c r="FYS75" s="2"/>
      <c r="FYT75" s="2"/>
      <c r="FYU75" s="2"/>
      <c r="FYV75" s="2"/>
      <c r="FYW75" s="2"/>
      <c r="FYX75" s="2"/>
      <c r="FYY75" s="2"/>
      <c r="FYZ75" s="2"/>
      <c r="FZA75" s="2"/>
      <c r="FZB75" s="2"/>
      <c r="FZC75" s="2"/>
      <c r="FZD75" s="2"/>
      <c r="FZE75" s="2"/>
      <c r="FZF75" s="2"/>
      <c r="FZG75" s="2"/>
      <c r="FZH75" s="2"/>
      <c r="FZI75" s="2"/>
      <c r="FZJ75" s="2"/>
      <c r="FZK75" s="2"/>
      <c r="FZL75" s="2"/>
      <c r="FZM75" s="2"/>
      <c r="FZN75" s="2"/>
      <c r="FZO75" s="2"/>
      <c r="FZP75" s="2"/>
      <c r="FZQ75" s="2"/>
      <c r="FZR75" s="2"/>
      <c r="FZS75" s="2"/>
      <c r="FZT75" s="2"/>
      <c r="FZU75" s="2"/>
      <c r="FZV75" s="2"/>
      <c r="FZW75" s="2"/>
      <c r="FZX75" s="2"/>
      <c r="FZY75" s="2"/>
      <c r="FZZ75" s="2"/>
      <c r="GAA75" s="2"/>
      <c r="GAB75" s="2"/>
      <c r="GAC75" s="2"/>
      <c r="GAD75" s="2"/>
      <c r="GAE75" s="2"/>
      <c r="GAF75" s="2"/>
      <c r="GAG75" s="2"/>
      <c r="GAH75" s="2"/>
      <c r="GAI75" s="2"/>
      <c r="GAJ75" s="2"/>
      <c r="GAK75" s="2"/>
      <c r="GAL75" s="2"/>
      <c r="GAM75" s="2"/>
      <c r="GAN75" s="2"/>
      <c r="GAO75" s="2"/>
      <c r="GAP75" s="2"/>
      <c r="GAQ75" s="2"/>
      <c r="GAR75" s="2"/>
      <c r="GAS75" s="2"/>
      <c r="GAT75" s="2"/>
      <c r="GAU75" s="2"/>
      <c r="GAV75" s="2"/>
      <c r="GAW75" s="2"/>
      <c r="GAX75" s="2"/>
      <c r="GAY75" s="2"/>
      <c r="GAZ75" s="2"/>
      <c r="GBA75" s="2"/>
      <c r="GBB75" s="2"/>
      <c r="GBC75" s="2"/>
      <c r="GBD75" s="2"/>
      <c r="GBE75" s="2"/>
      <c r="GBF75" s="2"/>
      <c r="GBG75" s="2"/>
      <c r="GBH75" s="2"/>
      <c r="GBI75" s="2"/>
      <c r="GBJ75" s="2"/>
      <c r="GBK75" s="2"/>
      <c r="GBL75" s="2"/>
      <c r="GBM75" s="2"/>
      <c r="GBN75" s="2"/>
      <c r="GBO75" s="2"/>
      <c r="GBP75" s="2"/>
      <c r="GBQ75" s="2"/>
      <c r="GBR75" s="2"/>
      <c r="GBS75" s="2"/>
      <c r="GBT75" s="2"/>
      <c r="GBU75" s="2"/>
      <c r="GBV75" s="2"/>
      <c r="GBW75" s="2"/>
      <c r="GBX75" s="2"/>
      <c r="GBY75" s="2"/>
      <c r="GBZ75" s="2"/>
      <c r="GCA75" s="2"/>
      <c r="GCB75" s="2"/>
      <c r="GCC75" s="2"/>
      <c r="GCD75" s="2"/>
      <c r="GCE75" s="2"/>
      <c r="GCF75" s="2"/>
      <c r="GCG75" s="2"/>
      <c r="GCH75" s="2"/>
      <c r="GCI75" s="2"/>
      <c r="GCJ75" s="2"/>
      <c r="GCK75" s="2"/>
      <c r="GCL75" s="2"/>
      <c r="GCM75" s="2"/>
      <c r="GCN75" s="2"/>
      <c r="GCO75" s="2"/>
      <c r="GCP75" s="2"/>
      <c r="GCQ75" s="2"/>
      <c r="GCR75" s="2"/>
      <c r="GCS75" s="2"/>
      <c r="GCT75" s="2"/>
      <c r="GCU75" s="2"/>
      <c r="GCV75" s="2"/>
      <c r="GCW75" s="2"/>
      <c r="GCX75" s="2"/>
      <c r="GCY75" s="2"/>
      <c r="GCZ75" s="2"/>
      <c r="GDA75" s="2"/>
      <c r="GDB75" s="2"/>
      <c r="GDC75" s="2"/>
      <c r="GDD75" s="2"/>
      <c r="GDE75" s="2"/>
      <c r="GDF75" s="2"/>
      <c r="GDG75" s="2"/>
      <c r="GDH75" s="2"/>
      <c r="GDI75" s="2"/>
      <c r="GDJ75" s="2"/>
      <c r="GDK75" s="2"/>
      <c r="GDL75" s="2"/>
      <c r="GDM75" s="2"/>
      <c r="GDN75" s="2"/>
      <c r="GDO75" s="2"/>
      <c r="GDP75" s="2"/>
      <c r="GDQ75" s="2"/>
      <c r="GDR75" s="2"/>
      <c r="GDS75" s="2"/>
      <c r="GDT75" s="2"/>
      <c r="GDU75" s="2"/>
      <c r="GDV75" s="2"/>
      <c r="GDW75" s="2"/>
      <c r="GDX75" s="2"/>
      <c r="GDY75" s="2"/>
      <c r="GDZ75" s="2"/>
      <c r="GEA75" s="2"/>
      <c r="GEB75" s="2"/>
      <c r="GEC75" s="2"/>
      <c r="GED75" s="2"/>
      <c r="GEE75" s="2"/>
      <c r="GEF75" s="2"/>
      <c r="GEG75" s="2"/>
      <c r="GEH75" s="2"/>
      <c r="GEI75" s="2"/>
      <c r="GEJ75" s="2"/>
      <c r="GEK75" s="2"/>
      <c r="GEL75" s="2"/>
      <c r="GEM75" s="2"/>
      <c r="GEN75" s="2"/>
      <c r="GEO75" s="2"/>
      <c r="GEP75" s="2"/>
      <c r="GEQ75" s="2"/>
      <c r="GER75" s="2"/>
      <c r="GES75" s="2"/>
      <c r="GET75" s="2"/>
      <c r="GEU75" s="2"/>
      <c r="GEV75" s="2"/>
      <c r="GEW75" s="2"/>
      <c r="GEX75" s="2"/>
      <c r="GEY75" s="2"/>
      <c r="GEZ75" s="2"/>
      <c r="GFA75" s="2"/>
      <c r="GFB75" s="2"/>
      <c r="GFC75" s="2"/>
      <c r="GFD75" s="2"/>
      <c r="GFE75" s="2"/>
      <c r="GFF75" s="2"/>
      <c r="GFG75" s="2"/>
      <c r="GFH75" s="2"/>
      <c r="GFI75" s="2"/>
      <c r="GFJ75" s="2"/>
      <c r="GFK75" s="2"/>
      <c r="GFL75" s="2"/>
      <c r="GFM75" s="2"/>
      <c r="GFN75" s="2"/>
      <c r="GFO75" s="2"/>
      <c r="GFP75" s="2"/>
      <c r="GFQ75" s="2"/>
      <c r="GFR75" s="2"/>
      <c r="GFS75" s="2"/>
      <c r="GFT75" s="2"/>
      <c r="GFU75" s="2"/>
      <c r="GFV75" s="2"/>
      <c r="GFW75" s="2"/>
      <c r="GFX75" s="2"/>
      <c r="GFY75" s="2"/>
      <c r="GFZ75" s="2"/>
      <c r="GGA75" s="2"/>
      <c r="GGB75" s="2"/>
      <c r="GGC75" s="2"/>
      <c r="GGD75" s="2"/>
      <c r="GGE75" s="2"/>
      <c r="GGF75" s="2"/>
      <c r="GGG75" s="2"/>
      <c r="GGH75" s="2"/>
      <c r="GGI75" s="2"/>
      <c r="GGJ75" s="2"/>
      <c r="GGK75" s="2"/>
      <c r="GGL75" s="2"/>
      <c r="GGM75" s="2"/>
      <c r="GGN75" s="2"/>
      <c r="GGO75" s="2"/>
      <c r="GGP75" s="2"/>
      <c r="GGQ75" s="2"/>
      <c r="GGR75" s="2"/>
      <c r="GGS75" s="2"/>
      <c r="GGT75" s="2"/>
      <c r="GGU75" s="2"/>
      <c r="GGV75" s="2"/>
      <c r="GGW75" s="2"/>
      <c r="GGX75" s="2"/>
      <c r="GGY75" s="2"/>
      <c r="GGZ75" s="2"/>
      <c r="GHA75" s="2"/>
      <c r="GHB75" s="2"/>
      <c r="GHC75" s="2"/>
      <c r="GHD75" s="2"/>
      <c r="GHE75" s="2"/>
      <c r="GHF75" s="2"/>
      <c r="GHG75" s="2"/>
      <c r="GHH75" s="2"/>
      <c r="GHI75" s="2"/>
      <c r="GHJ75" s="2"/>
      <c r="GHK75" s="2"/>
      <c r="GHL75" s="2"/>
      <c r="GHM75" s="2"/>
      <c r="GHN75" s="2"/>
      <c r="GHO75" s="2"/>
      <c r="GHP75" s="2"/>
      <c r="GHQ75" s="2"/>
      <c r="GHR75" s="2"/>
      <c r="GHS75" s="2"/>
      <c r="GHT75" s="2"/>
      <c r="GHU75" s="2"/>
      <c r="GHV75" s="2"/>
      <c r="GHW75" s="2"/>
      <c r="GHX75" s="2"/>
      <c r="GHY75" s="2"/>
      <c r="GHZ75" s="2"/>
      <c r="GIA75" s="2"/>
      <c r="GIB75" s="2"/>
      <c r="GIC75" s="2"/>
      <c r="GID75" s="2"/>
      <c r="GIE75" s="2"/>
      <c r="GIF75" s="2"/>
      <c r="GIG75" s="2"/>
      <c r="GIH75" s="2"/>
      <c r="GII75" s="2"/>
      <c r="GIJ75" s="2"/>
      <c r="GIK75" s="2"/>
      <c r="GIL75" s="2"/>
      <c r="GIM75" s="2"/>
      <c r="GIN75" s="2"/>
      <c r="GIO75" s="2"/>
      <c r="GIP75" s="2"/>
      <c r="GIQ75" s="2"/>
      <c r="GIR75" s="2"/>
      <c r="GIS75" s="2"/>
      <c r="GIT75" s="2"/>
      <c r="GIU75" s="2"/>
      <c r="GIV75" s="2"/>
      <c r="GIW75" s="2"/>
      <c r="GIX75" s="2"/>
      <c r="GIY75" s="2"/>
      <c r="GIZ75" s="2"/>
      <c r="GJA75" s="2"/>
      <c r="GJB75" s="2"/>
      <c r="GJC75" s="2"/>
      <c r="GJD75" s="2"/>
      <c r="GJE75" s="2"/>
      <c r="GJF75" s="2"/>
      <c r="GJG75" s="2"/>
      <c r="GJH75" s="2"/>
      <c r="GJI75" s="2"/>
      <c r="GJJ75" s="2"/>
      <c r="GJK75" s="2"/>
      <c r="GJL75" s="2"/>
      <c r="GJM75" s="2"/>
      <c r="GJN75" s="2"/>
      <c r="GJO75" s="2"/>
      <c r="GJP75" s="2"/>
      <c r="GJQ75" s="2"/>
      <c r="GJR75" s="2"/>
      <c r="GJS75" s="2"/>
      <c r="GJT75" s="2"/>
      <c r="GJU75" s="2"/>
      <c r="GJV75" s="2"/>
      <c r="GJW75" s="2"/>
      <c r="GJX75" s="2"/>
      <c r="GJY75" s="2"/>
      <c r="GJZ75" s="2"/>
      <c r="GKA75" s="2"/>
      <c r="GKB75" s="2"/>
      <c r="GKC75" s="2"/>
      <c r="GKD75" s="2"/>
      <c r="GKE75" s="2"/>
      <c r="GKF75" s="2"/>
      <c r="GKG75" s="2"/>
      <c r="GKH75" s="2"/>
      <c r="GKI75" s="2"/>
      <c r="GKJ75" s="2"/>
      <c r="GKK75" s="2"/>
      <c r="GKL75" s="2"/>
      <c r="GKM75" s="2"/>
      <c r="GKN75" s="2"/>
      <c r="GKO75" s="2"/>
      <c r="GKP75" s="2"/>
      <c r="GKQ75" s="2"/>
      <c r="GKR75" s="2"/>
      <c r="GKS75" s="2"/>
      <c r="GKT75" s="2"/>
      <c r="GKU75" s="2"/>
      <c r="GKV75" s="2"/>
      <c r="GKW75" s="2"/>
      <c r="GKX75" s="2"/>
      <c r="GKY75" s="2"/>
      <c r="GKZ75" s="2"/>
      <c r="GLA75" s="2"/>
      <c r="GLB75" s="2"/>
      <c r="GLC75" s="2"/>
      <c r="GLD75" s="2"/>
      <c r="GLE75" s="2"/>
      <c r="GLF75" s="2"/>
      <c r="GLG75" s="2"/>
      <c r="GLH75" s="2"/>
      <c r="GLI75" s="2"/>
      <c r="GLJ75" s="2"/>
      <c r="GLK75" s="2"/>
      <c r="GLL75" s="2"/>
      <c r="GLM75" s="2"/>
      <c r="GLN75" s="2"/>
      <c r="GLO75" s="2"/>
      <c r="GLP75" s="2"/>
      <c r="GLQ75" s="2"/>
      <c r="GLR75" s="2"/>
      <c r="GLS75" s="2"/>
      <c r="GLT75" s="2"/>
      <c r="GLU75" s="2"/>
      <c r="GLV75" s="2"/>
      <c r="GLW75" s="2"/>
      <c r="GLX75" s="2"/>
      <c r="GLY75" s="2"/>
      <c r="GLZ75" s="2"/>
      <c r="GMA75" s="2"/>
      <c r="GMB75" s="2"/>
      <c r="GMC75" s="2"/>
      <c r="GMD75" s="2"/>
      <c r="GME75" s="2"/>
      <c r="GMF75" s="2"/>
      <c r="GMG75" s="2"/>
      <c r="GMH75" s="2"/>
      <c r="GMI75" s="2"/>
      <c r="GMJ75" s="2"/>
      <c r="GMK75" s="2"/>
      <c r="GML75" s="2"/>
      <c r="GMM75" s="2"/>
      <c r="GMN75" s="2"/>
      <c r="GMO75" s="2"/>
      <c r="GMP75" s="2"/>
      <c r="GMQ75" s="2"/>
      <c r="GMR75" s="2"/>
      <c r="GMS75" s="2"/>
      <c r="GMT75" s="2"/>
      <c r="GMU75" s="2"/>
      <c r="GMV75" s="2"/>
      <c r="GMW75" s="2"/>
      <c r="GMX75" s="2"/>
      <c r="GMY75" s="2"/>
      <c r="GMZ75" s="2"/>
      <c r="GNA75" s="2"/>
      <c r="GNB75" s="2"/>
      <c r="GNC75" s="2"/>
      <c r="GND75" s="2"/>
      <c r="GNE75" s="2"/>
      <c r="GNF75" s="2"/>
      <c r="GNG75" s="2"/>
      <c r="GNH75" s="2"/>
      <c r="GNI75" s="2"/>
      <c r="GNJ75" s="2"/>
      <c r="GNK75" s="2"/>
      <c r="GNL75" s="2"/>
      <c r="GNM75" s="2"/>
      <c r="GNN75" s="2"/>
      <c r="GNO75" s="2"/>
      <c r="GNP75" s="2"/>
      <c r="GNQ75" s="2"/>
      <c r="GNR75" s="2"/>
      <c r="GNS75" s="2"/>
      <c r="GNT75" s="2"/>
      <c r="GNU75" s="2"/>
      <c r="GNV75" s="2"/>
      <c r="GNW75" s="2"/>
      <c r="GNX75" s="2"/>
      <c r="GNY75" s="2"/>
      <c r="GNZ75" s="2"/>
      <c r="GOA75" s="2"/>
      <c r="GOB75" s="2"/>
      <c r="GOC75" s="2"/>
      <c r="GOD75" s="2"/>
      <c r="GOE75" s="2"/>
      <c r="GOF75" s="2"/>
      <c r="GOG75" s="2"/>
      <c r="GOH75" s="2"/>
      <c r="GOI75" s="2"/>
      <c r="GOJ75" s="2"/>
      <c r="GOK75" s="2"/>
      <c r="GOL75" s="2"/>
      <c r="GOM75" s="2"/>
      <c r="GON75" s="2"/>
      <c r="GOO75" s="2"/>
      <c r="GOP75" s="2"/>
      <c r="GOQ75" s="2"/>
      <c r="GOR75" s="2"/>
      <c r="GOS75" s="2"/>
      <c r="GOT75" s="2"/>
      <c r="GOU75" s="2"/>
      <c r="GOV75" s="2"/>
      <c r="GOW75" s="2"/>
      <c r="GOX75" s="2"/>
      <c r="GOY75" s="2"/>
      <c r="GOZ75" s="2"/>
      <c r="GPA75" s="2"/>
      <c r="GPB75" s="2"/>
      <c r="GPC75" s="2"/>
      <c r="GPD75" s="2"/>
      <c r="GPE75" s="2"/>
      <c r="GPF75" s="2"/>
      <c r="GPG75" s="2"/>
      <c r="GPH75" s="2"/>
      <c r="GPI75" s="2"/>
      <c r="GPJ75" s="2"/>
      <c r="GPK75" s="2"/>
      <c r="GPL75" s="2"/>
      <c r="GPM75" s="2"/>
      <c r="GPN75" s="2"/>
      <c r="GPO75" s="2"/>
      <c r="GPP75" s="2"/>
      <c r="GPQ75" s="2"/>
      <c r="GPR75" s="2"/>
      <c r="GPS75" s="2"/>
      <c r="GPT75" s="2"/>
      <c r="GPU75" s="2"/>
      <c r="GPV75" s="2"/>
      <c r="GPW75" s="2"/>
      <c r="GPX75" s="2"/>
      <c r="GPY75" s="2"/>
      <c r="GPZ75" s="2"/>
      <c r="GQA75" s="2"/>
      <c r="GQB75" s="2"/>
      <c r="GQC75" s="2"/>
      <c r="GQD75" s="2"/>
      <c r="GQE75" s="2"/>
      <c r="GQF75" s="2"/>
      <c r="GQG75" s="2"/>
      <c r="GQH75" s="2"/>
      <c r="GQI75" s="2"/>
      <c r="GQJ75" s="2"/>
      <c r="GQK75" s="2"/>
      <c r="GQL75" s="2"/>
      <c r="GQM75" s="2"/>
      <c r="GQN75" s="2"/>
      <c r="GQO75" s="2"/>
      <c r="GQP75" s="2"/>
      <c r="GQQ75" s="2"/>
      <c r="GQR75" s="2"/>
      <c r="GQS75" s="2"/>
      <c r="GQT75" s="2"/>
      <c r="GQU75" s="2"/>
      <c r="GQV75" s="2"/>
      <c r="GQW75" s="2"/>
      <c r="GQX75" s="2"/>
      <c r="GQY75" s="2"/>
      <c r="GQZ75" s="2"/>
      <c r="GRA75" s="2"/>
      <c r="GRB75" s="2"/>
      <c r="GRC75" s="2"/>
      <c r="GRD75" s="2"/>
      <c r="GRE75" s="2"/>
      <c r="GRF75" s="2"/>
      <c r="GRG75" s="2"/>
      <c r="GRH75" s="2"/>
      <c r="GRI75" s="2"/>
      <c r="GRJ75" s="2"/>
      <c r="GRK75" s="2"/>
      <c r="GRL75" s="2"/>
      <c r="GRM75" s="2"/>
      <c r="GRN75" s="2"/>
      <c r="GRO75" s="2"/>
      <c r="GRP75" s="2"/>
      <c r="GRQ75" s="2"/>
      <c r="GRR75" s="2"/>
      <c r="GRS75" s="2"/>
      <c r="GRT75" s="2"/>
      <c r="GRU75" s="2"/>
      <c r="GRV75" s="2"/>
      <c r="GRW75" s="2"/>
      <c r="GRX75" s="2"/>
      <c r="GRY75" s="2"/>
      <c r="GRZ75" s="2"/>
      <c r="GSA75" s="2"/>
      <c r="GSB75" s="2"/>
      <c r="GSC75" s="2"/>
      <c r="GSD75" s="2"/>
      <c r="GSE75" s="2"/>
      <c r="GSF75" s="2"/>
      <c r="GSG75" s="2"/>
      <c r="GSH75" s="2"/>
      <c r="GSI75" s="2"/>
      <c r="GSJ75" s="2"/>
      <c r="GSK75" s="2"/>
      <c r="GSL75" s="2"/>
      <c r="GSM75" s="2"/>
      <c r="GSN75" s="2"/>
      <c r="GSO75" s="2"/>
      <c r="GSP75" s="2"/>
      <c r="GSQ75" s="2"/>
      <c r="GSR75" s="2"/>
      <c r="GSS75" s="2"/>
      <c r="GST75" s="2"/>
      <c r="GSU75" s="2"/>
      <c r="GSV75" s="2"/>
      <c r="GSW75" s="2"/>
      <c r="GSX75" s="2"/>
      <c r="GSY75" s="2"/>
      <c r="GSZ75" s="2"/>
      <c r="GTA75" s="2"/>
      <c r="GTB75" s="2"/>
      <c r="GTC75" s="2"/>
      <c r="GTD75" s="2"/>
      <c r="GTE75" s="2"/>
      <c r="GTF75" s="2"/>
      <c r="GTG75" s="2"/>
      <c r="GTH75" s="2"/>
      <c r="GTI75" s="2"/>
      <c r="GTJ75" s="2"/>
      <c r="GTK75" s="2"/>
      <c r="GTL75" s="2"/>
      <c r="GTM75" s="2"/>
      <c r="GTN75" s="2"/>
      <c r="GTO75" s="2"/>
      <c r="GTP75" s="2"/>
      <c r="GTQ75" s="2"/>
      <c r="GTR75" s="2"/>
      <c r="GTS75" s="2"/>
      <c r="GTT75" s="2"/>
      <c r="GTU75" s="2"/>
      <c r="GTV75" s="2"/>
      <c r="GTW75" s="2"/>
      <c r="GTX75" s="2"/>
      <c r="GTY75" s="2"/>
      <c r="GTZ75" s="2"/>
      <c r="GUA75" s="2"/>
      <c r="GUB75" s="2"/>
      <c r="GUC75" s="2"/>
      <c r="GUD75" s="2"/>
      <c r="GUE75" s="2"/>
      <c r="GUF75" s="2"/>
      <c r="GUG75" s="2"/>
      <c r="GUH75" s="2"/>
      <c r="GUI75" s="2"/>
      <c r="GUJ75" s="2"/>
      <c r="GUK75" s="2"/>
      <c r="GUL75" s="2"/>
      <c r="GUM75" s="2"/>
      <c r="GUN75" s="2"/>
      <c r="GUO75" s="2"/>
      <c r="GUP75" s="2"/>
      <c r="GUQ75" s="2"/>
      <c r="GUR75" s="2"/>
      <c r="GUS75" s="2"/>
      <c r="GUT75" s="2"/>
      <c r="GUU75" s="2"/>
      <c r="GUV75" s="2"/>
      <c r="GUW75" s="2"/>
      <c r="GUX75" s="2"/>
      <c r="GUY75" s="2"/>
      <c r="GUZ75" s="2"/>
      <c r="GVA75" s="2"/>
      <c r="GVB75" s="2"/>
      <c r="GVC75" s="2"/>
      <c r="GVD75" s="2"/>
      <c r="GVE75" s="2"/>
      <c r="GVF75" s="2"/>
      <c r="GVG75" s="2"/>
      <c r="GVH75" s="2"/>
      <c r="GVI75" s="2"/>
      <c r="GVJ75" s="2"/>
      <c r="GVK75" s="2"/>
      <c r="GVL75" s="2"/>
      <c r="GVM75" s="2"/>
      <c r="GVN75" s="2"/>
      <c r="GVO75" s="2"/>
      <c r="GVP75" s="2"/>
      <c r="GVQ75" s="2"/>
      <c r="GVR75" s="2"/>
      <c r="GVS75" s="2"/>
      <c r="GVT75" s="2"/>
      <c r="GVU75" s="2"/>
      <c r="GVV75" s="2"/>
      <c r="GVW75" s="2"/>
      <c r="GVX75" s="2"/>
      <c r="GVY75" s="2"/>
      <c r="GVZ75" s="2"/>
      <c r="GWA75" s="2"/>
      <c r="GWB75" s="2"/>
      <c r="GWC75" s="2"/>
      <c r="GWD75" s="2"/>
      <c r="GWE75" s="2"/>
      <c r="GWF75" s="2"/>
      <c r="GWG75" s="2"/>
      <c r="GWH75" s="2"/>
      <c r="GWI75" s="2"/>
      <c r="GWJ75" s="2"/>
      <c r="GWK75" s="2"/>
      <c r="GWL75" s="2"/>
      <c r="GWM75" s="2"/>
      <c r="GWN75" s="2"/>
      <c r="GWO75" s="2"/>
      <c r="GWP75" s="2"/>
      <c r="GWQ75" s="2"/>
      <c r="GWR75" s="2"/>
      <c r="GWS75" s="2"/>
      <c r="GWT75" s="2"/>
      <c r="GWU75" s="2"/>
      <c r="GWV75" s="2"/>
      <c r="GWW75" s="2"/>
      <c r="GWX75" s="2"/>
      <c r="GWY75" s="2"/>
      <c r="GWZ75" s="2"/>
      <c r="GXA75" s="2"/>
      <c r="GXB75" s="2"/>
      <c r="GXC75" s="2"/>
      <c r="GXD75" s="2"/>
      <c r="GXE75" s="2"/>
      <c r="GXF75" s="2"/>
      <c r="GXG75" s="2"/>
      <c r="GXH75" s="2"/>
      <c r="GXI75" s="2"/>
      <c r="GXJ75" s="2"/>
      <c r="GXK75" s="2"/>
      <c r="GXL75" s="2"/>
      <c r="GXM75" s="2"/>
      <c r="GXN75" s="2"/>
      <c r="GXO75" s="2"/>
      <c r="GXP75" s="2"/>
      <c r="GXQ75" s="2"/>
      <c r="GXR75" s="2"/>
      <c r="GXS75" s="2"/>
      <c r="GXT75" s="2"/>
      <c r="GXU75" s="2"/>
      <c r="GXV75" s="2"/>
      <c r="GXW75" s="2"/>
      <c r="GXX75" s="2"/>
      <c r="GXY75" s="2"/>
      <c r="GXZ75" s="2"/>
      <c r="GYA75" s="2"/>
      <c r="GYB75" s="2"/>
      <c r="GYC75" s="2"/>
      <c r="GYD75" s="2"/>
      <c r="GYE75" s="2"/>
      <c r="GYF75" s="2"/>
      <c r="GYG75" s="2"/>
      <c r="GYH75" s="2"/>
      <c r="GYI75" s="2"/>
      <c r="GYJ75" s="2"/>
      <c r="GYK75" s="2"/>
      <c r="GYL75" s="2"/>
      <c r="GYM75" s="2"/>
      <c r="GYN75" s="2"/>
      <c r="GYO75" s="2"/>
      <c r="GYP75" s="2"/>
      <c r="GYQ75" s="2"/>
      <c r="GYR75" s="2"/>
      <c r="GYS75" s="2"/>
      <c r="GYT75" s="2"/>
      <c r="GYU75" s="2"/>
      <c r="GYV75" s="2"/>
      <c r="GYW75" s="2"/>
      <c r="GYX75" s="2"/>
      <c r="GYY75" s="2"/>
      <c r="GYZ75" s="2"/>
      <c r="GZA75" s="2"/>
      <c r="GZB75" s="2"/>
      <c r="GZC75" s="2"/>
      <c r="GZD75" s="2"/>
      <c r="GZE75" s="2"/>
      <c r="GZF75" s="2"/>
      <c r="GZG75" s="2"/>
      <c r="GZH75" s="2"/>
      <c r="GZI75" s="2"/>
      <c r="GZJ75" s="2"/>
      <c r="GZK75" s="2"/>
      <c r="GZL75" s="2"/>
      <c r="GZM75" s="2"/>
      <c r="GZN75" s="2"/>
      <c r="GZO75" s="2"/>
      <c r="GZP75" s="2"/>
      <c r="GZQ75" s="2"/>
      <c r="GZR75" s="2"/>
      <c r="GZS75" s="2"/>
      <c r="GZT75" s="2"/>
      <c r="GZU75" s="2"/>
      <c r="GZV75" s="2"/>
      <c r="GZW75" s="2"/>
      <c r="GZX75" s="2"/>
      <c r="GZY75" s="2"/>
      <c r="GZZ75" s="2"/>
      <c r="HAA75" s="2"/>
      <c r="HAB75" s="2"/>
      <c r="HAC75" s="2"/>
      <c r="HAD75" s="2"/>
      <c r="HAE75" s="2"/>
      <c r="HAF75" s="2"/>
      <c r="HAG75" s="2"/>
      <c r="HAH75" s="2"/>
      <c r="HAI75" s="2"/>
      <c r="HAJ75" s="2"/>
      <c r="HAK75" s="2"/>
      <c r="HAL75" s="2"/>
      <c r="HAM75" s="2"/>
      <c r="HAN75" s="2"/>
      <c r="HAO75" s="2"/>
      <c r="HAP75" s="2"/>
      <c r="HAQ75" s="2"/>
      <c r="HAR75" s="2"/>
      <c r="HAS75" s="2"/>
      <c r="HAT75" s="2"/>
      <c r="HAU75" s="2"/>
      <c r="HAV75" s="2"/>
      <c r="HAW75" s="2"/>
      <c r="HAX75" s="2"/>
      <c r="HAY75" s="2"/>
      <c r="HAZ75" s="2"/>
      <c r="HBA75" s="2"/>
      <c r="HBB75" s="2"/>
      <c r="HBC75" s="2"/>
      <c r="HBD75" s="2"/>
      <c r="HBE75" s="2"/>
      <c r="HBF75" s="2"/>
      <c r="HBG75" s="2"/>
      <c r="HBH75" s="2"/>
      <c r="HBI75" s="2"/>
      <c r="HBJ75" s="2"/>
      <c r="HBK75" s="2"/>
      <c r="HBL75" s="2"/>
      <c r="HBM75" s="2"/>
      <c r="HBN75" s="2"/>
      <c r="HBO75" s="2"/>
      <c r="HBP75" s="2"/>
      <c r="HBQ75" s="2"/>
      <c r="HBR75" s="2"/>
      <c r="HBS75" s="2"/>
      <c r="HBT75" s="2"/>
      <c r="HBU75" s="2"/>
      <c r="HBV75" s="2"/>
      <c r="HBW75" s="2"/>
      <c r="HBX75" s="2"/>
      <c r="HBY75" s="2"/>
      <c r="HBZ75" s="2"/>
      <c r="HCA75" s="2"/>
      <c r="HCB75" s="2"/>
      <c r="HCC75" s="2"/>
      <c r="HCD75" s="2"/>
      <c r="HCE75" s="2"/>
      <c r="HCF75" s="2"/>
      <c r="HCG75" s="2"/>
      <c r="HCH75" s="2"/>
      <c r="HCI75" s="2"/>
      <c r="HCJ75" s="2"/>
      <c r="HCK75" s="2"/>
      <c r="HCL75" s="2"/>
      <c r="HCM75" s="2"/>
      <c r="HCN75" s="2"/>
      <c r="HCO75" s="2"/>
      <c r="HCP75" s="2"/>
      <c r="HCQ75" s="2"/>
      <c r="HCR75" s="2"/>
      <c r="HCS75" s="2"/>
      <c r="HCT75" s="2"/>
      <c r="HCU75" s="2"/>
      <c r="HCV75" s="2"/>
      <c r="HCW75" s="2"/>
      <c r="HCX75" s="2"/>
      <c r="HCY75" s="2"/>
      <c r="HCZ75" s="2"/>
      <c r="HDA75" s="2"/>
      <c r="HDB75" s="2"/>
      <c r="HDC75" s="2"/>
      <c r="HDD75" s="2"/>
      <c r="HDE75" s="2"/>
      <c r="HDF75" s="2"/>
      <c r="HDG75" s="2"/>
      <c r="HDH75" s="2"/>
      <c r="HDI75" s="2"/>
      <c r="HDJ75" s="2"/>
      <c r="HDK75" s="2"/>
      <c r="HDL75" s="2"/>
      <c r="HDM75" s="2"/>
      <c r="HDN75" s="2"/>
      <c r="HDO75" s="2"/>
      <c r="HDP75" s="2"/>
      <c r="HDQ75" s="2"/>
      <c r="HDR75" s="2"/>
      <c r="HDS75" s="2"/>
      <c r="HDT75" s="2"/>
      <c r="HDU75" s="2"/>
      <c r="HDV75" s="2"/>
      <c r="HDW75" s="2"/>
      <c r="HDX75" s="2"/>
      <c r="HDY75" s="2"/>
      <c r="HDZ75" s="2"/>
      <c r="HEA75" s="2"/>
      <c r="HEB75" s="2"/>
      <c r="HEC75" s="2"/>
      <c r="HED75" s="2"/>
      <c r="HEE75" s="2"/>
      <c r="HEF75" s="2"/>
      <c r="HEG75" s="2"/>
      <c r="HEH75" s="2"/>
      <c r="HEI75" s="2"/>
      <c r="HEJ75" s="2"/>
      <c r="HEK75" s="2"/>
      <c r="HEL75" s="2"/>
      <c r="HEM75" s="2"/>
      <c r="HEN75" s="2"/>
      <c r="HEO75" s="2"/>
      <c r="HEP75" s="2"/>
      <c r="HEQ75" s="2"/>
      <c r="HER75" s="2"/>
      <c r="HES75" s="2"/>
      <c r="HET75" s="2"/>
      <c r="HEU75" s="2"/>
      <c r="HEV75" s="2"/>
      <c r="HEW75" s="2"/>
      <c r="HEX75" s="2"/>
      <c r="HEY75" s="2"/>
      <c r="HEZ75" s="2"/>
      <c r="HFA75" s="2"/>
      <c r="HFB75" s="2"/>
      <c r="HFC75" s="2"/>
      <c r="HFD75" s="2"/>
      <c r="HFE75" s="2"/>
      <c r="HFF75" s="2"/>
      <c r="HFG75" s="2"/>
      <c r="HFH75" s="2"/>
      <c r="HFI75" s="2"/>
      <c r="HFJ75" s="2"/>
      <c r="HFK75" s="2"/>
      <c r="HFL75" s="2"/>
      <c r="HFM75" s="2"/>
      <c r="HFN75" s="2"/>
      <c r="HFO75" s="2"/>
      <c r="HFP75" s="2"/>
      <c r="HFQ75" s="2"/>
      <c r="HFR75" s="2"/>
      <c r="HFS75" s="2"/>
      <c r="HFT75" s="2"/>
      <c r="HFU75" s="2"/>
      <c r="HFV75" s="2"/>
      <c r="HFW75" s="2"/>
      <c r="HFX75" s="2"/>
      <c r="HFY75" s="2"/>
      <c r="HFZ75" s="2"/>
      <c r="HGA75" s="2"/>
      <c r="HGB75" s="2"/>
      <c r="HGC75" s="2"/>
      <c r="HGD75" s="2"/>
      <c r="HGE75" s="2"/>
      <c r="HGF75" s="2"/>
      <c r="HGG75" s="2"/>
      <c r="HGH75" s="2"/>
      <c r="HGI75" s="2"/>
      <c r="HGJ75" s="2"/>
      <c r="HGK75" s="2"/>
      <c r="HGL75" s="2"/>
      <c r="HGM75" s="2"/>
      <c r="HGN75" s="2"/>
      <c r="HGO75" s="2"/>
      <c r="HGP75" s="2"/>
      <c r="HGQ75" s="2"/>
      <c r="HGR75" s="2"/>
      <c r="HGS75" s="2"/>
      <c r="HGT75" s="2"/>
      <c r="HGU75" s="2"/>
      <c r="HGV75" s="2"/>
      <c r="HGW75" s="2"/>
      <c r="HGX75" s="2"/>
      <c r="HGY75" s="2"/>
      <c r="HGZ75" s="2"/>
      <c r="HHA75" s="2"/>
      <c r="HHB75" s="2"/>
      <c r="HHC75" s="2"/>
      <c r="HHD75" s="2"/>
      <c r="HHE75" s="2"/>
      <c r="HHF75" s="2"/>
      <c r="HHG75" s="2"/>
      <c r="HHH75" s="2"/>
      <c r="HHI75" s="2"/>
      <c r="HHJ75" s="2"/>
      <c r="HHK75" s="2"/>
      <c r="HHL75" s="2"/>
      <c r="HHM75" s="2"/>
      <c r="HHN75" s="2"/>
      <c r="HHO75" s="2"/>
      <c r="HHP75" s="2"/>
      <c r="HHQ75" s="2"/>
      <c r="HHR75" s="2"/>
      <c r="HHS75" s="2"/>
      <c r="HHT75" s="2"/>
      <c r="HHU75" s="2"/>
      <c r="HHV75" s="2"/>
      <c r="HHW75" s="2"/>
      <c r="HHX75" s="2"/>
      <c r="HHY75" s="2"/>
      <c r="HHZ75" s="2"/>
      <c r="HIA75" s="2"/>
      <c r="HIB75" s="2"/>
      <c r="HIC75" s="2"/>
      <c r="HID75" s="2"/>
      <c r="HIE75" s="2"/>
      <c r="HIF75" s="2"/>
      <c r="HIG75" s="2"/>
      <c r="HIH75" s="2"/>
      <c r="HII75" s="2"/>
      <c r="HIJ75" s="2"/>
      <c r="HIK75" s="2"/>
      <c r="HIL75" s="2"/>
      <c r="HIM75" s="2"/>
      <c r="HIN75" s="2"/>
      <c r="HIO75" s="2"/>
      <c r="HIP75" s="2"/>
      <c r="HIQ75" s="2"/>
      <c r="HIR75" s="2"/>
      <c r="HIS75" s="2"/>
      <c r="HIT75" s="2"/>
      <c r="HIU75" s="2"/>
      <c r="HIV75" s="2"/>
      <c r="HIW75" s="2"/>
      <c r="HIX75" s="2"/>
      <c r="HIY75" s="2"/>
      <c r="HIZ75" s="2"/>
      <c r="HJA75" s="2"/>
      <c r="HJB75" s="2"/>
      <c r="HJC75" s="2"/>
      <c r="HJD75" s="2"/>
      <c r="HJE75" s="2"/>
      <c r="HJF75" s="2"/>
      <c r="HJG75" s="2"/>
      <c r="HJH75" s="2"/>
      <c r="HJI75" s="2"/>
      <c r="HJJ75" s="2"/>
      <c r="HJK75" s="2"/>
      <c r="HJL75" s="2"/>
      <c r="HJM75" s="2"/>
      <c r="HJN75" s="2"/>
      <c r="HJO75" s="2"/>
      <c r="HJP75" s="2"/>
      <c r="HJQ75" s="2"/>
      <c r="HJR75" s="2"/>
      <c r="HJS75" s="2"/>
      <c r="HJT75" s="2"/>
      <c r="HJU75" s="2"/>
      <c r="HJV75" s="2"/>
      <c r="HJW75" s="2"/>
      <c r="HJX75" s="2"/>
      <c r="HJY75" s="2"/>
      <c r="HJZ75" s="2"/>
      <c r="HKA75" s="2"/>
      <c r="HKB75" s="2"/>
      <c r="HKC75" s="2"/>
      <c r="HKD75" s="2"/>
      <c r="HKE75" s="2"/>
      <c r="HKF75" s="2"/>
      <c r="HKG75" s="2"/>
      <c r="HKH75" s="2"/>
      <c r="HKI75" s="2"/>
      <c r="HKJ75" s="2"/>
      <c r="HKK75" s="2"/>
      <c r="HKL75" s="2"/>
      <c r="HKM75" s="2"/>
      <c r="HKN75" s="2"/>
      <c r="HKO75" s="2"/>
      <c r="HKP75" s="2"/>
      <c r="HKQ75" s="2"/>
      <c r="HKR75" s="2"/>
      <c r="HKS75" s="2"/>
      <c r="HKT75" s="2"/>
      <c r="HKU75" s="2"/>
      <c r="HKV75" s="2"/>
      <c r="HKW75" s="2"/>
      <c r="HKX75" s="2"/>
      <c r="HKY75" s="2"/>
      <c r="HKZ75" s="2"/>
      <c r="HLA75" s="2"/>
      <c r="HLB75" s="2"/>
      <c r="HLC75" s="2"/>
      <c r="HLD75" s="2"/>
      <c r="HLE75" s="2"/>
      <c r="HLF75" s="2"/>
      <c r="HLG75" s="2"/>
      <c r="HLH75" s="2"/>
      <c r="HLI75" s="2"/>
      <c r="HLJ75" s="2"/>
      <c r="HLK75" s="2"/>
      <c r="HLL75" s="2"/>
      <c r="HLM75" s="2"/>
      <c r="HLN75" s="2"/>
      <c r="HLO75" s="2"/>
      <c r="HLP75" s="2"/>
      <c r="HLQ75" s="2"/>
      <c r="HLR75" s="2"/>
      <c r="HLS75" s="2"/>
      <c r="HLT75" s="2"/>
      <c r="HLU75" s="2"/>
      <c r="HLV75" s="2"/>
      <c r="HLW75" s="2"/>
      <c r="HLX75" s="2"/>
      <c r="HLY75" s="2"/>
      <c r="HLZ75" s="2"/>
      <c r="HMA75" s="2"/>
      <c r="HMB75" s="2"/>
      <c r="HMC75" s="2"/>
      <c r="HMD75" s="2"/>
      <c r="HME75" s="2"/>
      <c r="HMF75" s="2"/>
      <c r="HMG75" s="2"/>
      <c r="HMH75" s="2"/>
      <c r="HMI75" s="2"/>
      <c r="HMJ75" s="2"/>
      <c r="HMK75" s="2"/>
      <c r="HML75" s="2"/>
      <c r="HMM75" s="2"/>
      <c r="HMN75" s="2"/>
      <c r="HMO75" s="2"/>
      <c r="HMP75" s="2"/>
      <c r="HMQ75" s="2"/>
      <c r="HMR75" s="2"/>
      <c r="HMS75" s="2"/>
      <c r="HMT75" s="2"/>
      <c r="HMU75" s="2"/>
      <c r="HMV75" s="2"/>
      <c r="HMW75" s="2"/>
      <c r="HMX75" s="2"/>
      <c r="HMY75" s="2"/>
      <c r="HMZ75" s="2"/>
      <c r="HNA75" s="2"/>
      <c r="HNB75" s="2"/>
      <c r="HNC75" s="2"/>
      <c r="HND75" s="2"/>
      <c r="HNE75" s="2"/>
      <c r="HNF75" s="2"/>
      <c r="HNG75" s="2"/>
      <c r="HNH75" s="2"/>
      <c r="HNI75" s="2"/>
      <c r="HNJ75" s="2"/>
      <c r="HNK75" s="2"/>
      <c r="HNL75" s="2"/>
      <c r="HNM75" s="2"/>
      <c r="HNN75" s="2"/>
      <c r="HNO75" s="2"/>
      <c r="HNP75" s="2"/>
      <c r="HNQ75" s="2"/>
      <c r="HNR75" s="2"/>
      <c r="HNS75" s="2"/>
      <c r="HNT75" s="2"/>
      <c r="HNU75" s="2"/>
      <c r="HNV75" s="2"/>
      <c r="HNW75" s="2"/>
      <c r="HNX75" s="2"/>
      <c r="HNY75" s="2"/>
      <c r="HNZ75" s="2"/>
      <c r="HOA75" s="2"/>
      <c r="HOB75" s="2"/>
      <c r="HOC75" s="2"/>
      <c r="HOD75" s="2"/>
      <c r="HOE75" s="2"/>
      <c r="HOF75" s="2"/>
      <c r="HOG75" s="2"/>
      <c r="HOH75" s="2"/>
      <c r="HOI75" s="2"/>
      <c r="HOJ75" s="2"/>
      <c r="HOK75" s="2"/>
      <c r="HOL75" s="2"/>
      <c r="HOM75" s="2"/>
      <c r="HON75" s="2"/>
      <c r="HOO75" s="2"/>
      <c r="HOP75" s="2"/>
      <c r="HOQ75" s="2"/>
      <c r="HOR75" s="2"/>
      <c r="HOS75" s="2"/>
      <c r="HOT75" s="2"/>
      <c r="HOU75" s="2"/>
      <c r="HOV75" s="2"/>
      <c r="HOW75" s="2"/>
      <c r="HOX75" s="2"/>
      <c r="HOY75" s="2"/>
      <c r="HOZ75" s="2"/>
      <c r="HPA75" s="2"/>
      <c r="HPB75" s="2"/>
      <c r="HPC75" s="2"/>
      <c r="HPD75" s="2"/>
      <c r="HPE75" s="2"/>
      <c r="HPF75" s="2"/>
      <c r="HPG75" s="2"/>
      <c r="HPH75" s="2"/>
      <c r="HPI75" s="2"/>
      <c r="HPJ75" s="2"/>
      <c r="HPK75" s="2"/>
      <c r="HPL75" s="2"/>
      <c r="HPM75" s="2"/>
      <c r="HPN75" s="2"/>
      <c r="HPO75" s="2"/>
      <c r="HPP75" s="2"/>
      <c r="HPQ75" s="2"/>
      <c r="HPR75" s="2"/>
      <c r="HPS75" s="2"/>
      <c r="HPT75" s="2"/>
      <c r="HPU75" s="2"/>
      <c r="HPV75" s="2"/>
      <c r="HPW75" s="2"/>
      <c r="HPX75" s="2"/>
      <c r="HPY75" s="2"/>
      <c r="HPZ75" s="2"/>
      <c r="HQA75" s="2"/>
      <c r="HQB75" s="2"/>
      <c r="HQC75" s="2"/>
      <c r="HQD75" s="2"/>
      <c r="HQE75" s="2"/>
      <c r="HQF75" s="2"/>
      <c r="HQG75" s="2"/>
      <c r="HQH75" s="2"/>
      <c r="HQI75" s="2"/>
      <c r="HQJ75" s="2"/>
      <c r="HQK75" s="2"/>
      <c r="HQL75" s="2"/>
      <c r="HQM75" s="2"/>
      <c r="HQN75" s="2"/>
      <c r="HQO75" s="2"/>
      <c r="HQP75" s="2"/>
      <c r="HQQ75" s="2"/>
      <c r="HQR75" s="2"/>
      <c r="HQS75" s="2"/>
      <c r="HQT75" s="2"/>
      <c r="HQU75" s="2"/>
      <c r="HQV75" s="2"/>
      <c r="HQW75" s="2"/>
      <c r="HQX75" s="2"/>
      <c r="HQY75" s="2"/>
      <c r="HQZ75" s="2"/>
      <c r="HRA75" s="2"/>
      <c r="HRB75" s="2"/>
      <c r="HRC75" s="2"/>
      <c r="HRD75" s="2"/>
      <c r="HRE75" s="2"/>
      <c r="HRF75" s="2"/>
      <c r="HRG75" s="2"/>
      <c r="HRH75" s="2"/>
      <c r="HRI75" s="2"/>
      <c r="HRJ75" s="2"/>
      <c r="HRK75" s="2"/>
      <c r="HRL75" s="2"/>
      <c r="HRM75" s="2"/>
      <c r="HRN75" s="2"/>
      <c r="HRO75" s="2"/>
      <c r="HRP75" s="2"/>
      <c r="HRQ75" s="2"/>
      <c r="HRR75" s="2"/>
      <c r="HRS75" s="2"/>
      <c r="HRT75" s="2"/>
      <c r="HRU75" s="2"/>
      <c r="HRV75" s="2"/>
      <c r="HRW75" s="2"/>
      <c r="HRX75" s="2"/>
      <c r="HRY75" s="2"/>
      <c r="HRZ75" s="2"/>
      <c r="HSA75" s="2"/>
      <c r="HSB75" s="2"/>
      <c r="HSC75" s="2"/>
      <c r="HSD75" s="2"/>
      <c r="HSE75" s="2"/>
      <c r="HSF75" s="2"/>
      <c r="HSG75" s="2"/>
      <c r="HSH75" s="2"/>
      <c r="HSI75" s="2"/>
      <c r="HSJ75" s="2"/>
      <c r="HSK75" s="2"/>
      <c r="HSL75" s="2"/>
      <c r="HSM75" s="2"/>
      <c r="HSN75" s="2"/>
      <c r="HSO75" s="2"/>
      <c r="HSP75" s="2"/>
      <c r="HSQ75" s="2"/>
      <c r="HSR75" s="2"/>
      <c r="HSS75" s="2"/>
      <c r="HST75" s="2"/>
      <c r="HSU75" s="2"/>
      <c r="HSV75" s="2"/>
      <c r="HSW75" s="2"/>
      <c r="HSX75" s="2"/>
      <c r="HSY75" s="2"/>
      <c r="HSZ75" s="2"/>
      <c r="HTA75" s="2"/>
      <c r="HTB75" s="2"/>
      <c r="HTC75" s="2"/>
      <c r="HTD75" s="2"/>
      <c r="HTE75" s="2"/>
      <c r="HTF75" s="2"/>
      <c r="HTG75" s="2"/>
      <c r="HTH75" s="2"/>
      <c r="HTI75" s="2"/>
      <c r="HTJ75" s="2"/>
      <c r="HTK75" s="2"/>
      <c r="HTL75" s="2"/>
      <c r="HTM75" s="2"/>
      <c r="HTN75" s="2"/>
      <c r="HTO75" s="2"/>
      <c r="HTP75" s="2"/>
      <c r="HTQ75" s="2"/>
      <c r="HTR75" s="2"/>
      <c r="HTS75" s="2"/>
      <c r="HTT75" s="2"/>
      <c r="HTU75" s="2"/>
      <c r="HTV75" s="2"/>
      <c r="HTW75" s="2"/>
      <c r="HTX75" s="2"/>
      <c r="HTY75" s="2"/>
      <c r="HTZ75" s="2"/>
      <c r="HUA75" s="2"/>
      <c r="HUB75" s="2"/>
      <c r="HUC75" s="2"/>
      <c r="HUD75" s="2"/>
      <c r="HUE75" s="2"/>
      <c r="HUF75" s="2"/>
      <c r="HUG75" s="2"/>
      <c r="HUH75" s="2"/>
      <c r="HUI75" s="2"/>
      <c r="HUJ75" s="2"/>
      <c r="HUK75" s="2"/>
      <c r="HUL75" s="2"/>
      <c r="HUM75" s="2"/>
      <c r="HUN75" s="2"/>
      <c r="HUO75" s="2"/>
      <c r="HUP75" s="2"/>
      <c r="HUQ75" s="2"/>
      <c r="HUR75" s="2"/>
      <c r="HUS75" s="2"/>
      <c r="HUT75" s="2"/>
      <c r="HUU75" s="2"/>
      <c r="HUV75" s="2"/>
      <c r="HUW75" s="2"/>
      <c r="HUX75" s="2"/>
      <c r="HUY75" s="2"/>
      <c r="HUZ75" s="2"/>
      <c r="HVA75" s="2"/>
      <c r="HVB75" s="2"/>
      <c r="HVC75" s="2"/>
      <c r="HVD75" s="2"/>
      <c r="HVE75" s="2"/>
      <c r="HVF75" s="2"/>
      <c r="HVG75" s="2"/>
      <c r="HVH75" s="2"/>
      <c r="HVI75" s="2"/>
      <c r="HVJ75" s="2"/>
      <c r="HVK75" s="2"/>
      <c r="HVL75" s="2"/>
      <c r="HVM75" s="2"/>
      <c r="HVN75" s="2"/>
      <c r="HVO75" s="2"/>
      <c r="HVP75" s="2"/>
      <c r="HVQ75" s="2"/>
      <c r="HVR75" s="2"/>
      <c r="HVS75" s="2"/>
      <c r="HVT75" s="2"/>
      <c r="HVU75" s="2"/>
      <c r="HVV75" s="2"/>
      <c r="HVW75" s="2"/>
      <c r="HVX75" s="2"/>
      <c r="HVY75" s="2"/>
      <c r="HVZ75" s="2"/>
      <c r="HWA75" s="2"/>
      <c r="HWB75" s="2"/>
      <c r="HWC75" s="2"/>
      <c r="HWD75" s="2"/>
      <c r="HWE75" s="2"/>
      <c r="HWF75" s="2"/>
      <c r="HWG75" s="2"/>
      <c r="HWH75" s="2"/>
      <c r="HWI75" s="2"/>
      <c r="HWJ75" s="2"/>
      <c r="HWK75" s="2"/>
      <c r="HWL75" s="2"/>
      <c r="HWM75" s="2"/>
      <c r="HWN75" s="2"/>
      <c r="HWO75" s="2"/>
      <c r="HWP75" s="2"/>
      <c r="HWQ75" s="2"/>
      <c r="HWR75" s="2"/>
      <c r="HWS75" s="2"/>
      <c r="HWT75" s="2"/>
      <c r="HWU75" s="2"/>
      <c r="HWV75" s="2"/>
      <c r="HWW75" s="2"/>
      <c r="HWX75" s="2"/>
      <c r="HWY75" s="2"/>
      <c r="HWZ75" s="2"/>
      <c r="HXA75" s="2"/>
      <c r="HXB75" s="2"/>
      <c r="HXC75" s="2"/>
      <c r="HXD75" s="2"/>
      <c r="HXE75" s="2"/>
      <c r="HXF75" s="2"/>
      <c r="HXG75" s="2"/>
      <c r="HXH75" s="2"/>
      <c r="HXI75" s="2"/>
      <c r="HXJ75" s="2"/>
      <c r="HXK75" s="2"/>
      <c r="HXL75" s="2"/>
      <c r="HXM75" s="2"/>
      <c r="HXN75" s="2"/>
      <c r="HXO75" s="2"/>
      <c r="HXP75" s="2"/>
      <c r="HXQ75" s="2"/>
      <c r="HXR75" s="2"/>
      <c r="HXS75" s="2"/>
      <c r="HXT75" s="2"/>
      <c r="HXU75" s="2"/>
      <c r="HXV75" s="2"/>
      <c r="HXW75" s="2"/>
      <c r="HXX75" s="2"/>
      <c r="HXY75" s="2"/>
      <c r="HXZ75" s="2"/>
      <c r="HYA75" s="2"/>
      <c r="HYB75" s="2"/>
      <c r="HYC75" s="2"/>
      <c r="HYD75" s="2"/>
      <c r="HYE75" s="2"/>
      <c r="HYF75" s="2"/>
      <c r="HYG75" s="2"/>
      <c r="HYH75" s="2"/>
      <c r="HYI75" s="2"/>
      <c r="HYJ75" s="2"/>
      <c r="HYK75" s="2"/>
      <c r="HYL75" s="2"/>
      <c r="HYM75" s="2"/>
      <c r="HYN75" s="2"/>
      <c r="HYO75" s="2"/>
      <c r="HYP75" s="2"/>
      <c r="HYQ75" s="2"/>
      <c r="HYR75" s="2"/>
      <c r="HYS75" s="2"/>
      <c r="HYT75" s="2"/>
      <c r="HYU75" s="2"/>
      <c r="HYV75" s="2"/>
      <c r="HYW75" s="2"/>
      <c r="HYX75" s="2"/>
      <c r="HYY75" s="2"/>
      <c r="HYZ75" s="2"/>
      <c r="HZA75" s="2"/>
      <c r="HZB75" s="2"/>
      <c r="HZC75" s="2"/>
      <c r="HZD75" s="2"/>
      <c r="HZE75" s="2"/>
      <c r="HZF75" s="2"/>
      <c r="HZG75" s="2"/>
      <c r="HZH75" s="2"/>
      <c r="HZI75" s="2"/>
      <c r="HZJ75" s="2"/>
      <c r="HZK75" s="2"/>
      <c r="HZL75" s="2"/>
      <c r="HZM75" s="2"/>
      <c r="HZN75" s="2"/>
      <c r="HZO75" s="2"/>
      <c r="HZP75" s="2"/>
      <c r="HZQ75" s="2"/>
      <c r="HZR75" s="2"/>
      <c r="HZS75" s="2"/>
      <c r="HZT75" s="2"/>
      <c r="HZU75" s="2"/>
      <c r="HZV75" s="2"/>
      <c r="HZW75" s="2"/>
      <c r="HZX75" s="2"/>
      <c r="HZY75" s="2"/>
      <c r="HZZ75" s="2"/>
      <c r="IAA75" s="2"/>
      <c r="IAB75" s="2"/>
      <c r="IAC75" s="2"/>
      <c r="IAD75" s="2"/>
      <c r="IAE75" s="2"/>
      <c r="IAF75" s="2"/>
      <c r="IAG75" s="2"/>
      <c r="IAH75" s="2"/>
      <c r="IAI75" s="2"/>
      <c r="IAJ75" s="2"/>
      <c r="IAK75" s="2"/>
      <c r="IAL75" s="2"/>
      <c r="IAM75" s="2"/>
      <c r="IAN75" s="2"/>
      <c r="IAO75" s="2"/>
      <c r="IAP75" s="2"/>
      <c r="IAQ75" s="2"/>
      <c r="IAR75" s="2"/>
      <c r="IAS75" s="2"/>
      <c r="IAT75" s="2"/>
      <c r="IAU75" s="2"/>
      <c r="IAV75" s="2"/>
      <c r="IAW75" s="2"/>
      <c r="IAX75" s="2"/>
      <c r="IAY75" s="2"/>
      <c r="IAZ75" s="2"/>
      <c r="IBA75" s="2"/>
      <c r="IBB75" s="2"/>
      <c r="IBC75" s="2"/>
      <c r="IBD75" s="2"/>
      <c r="IBE75" s="2"/>
      <c r="IBF75" s="2"/>
      <c r="IBG75" s="2"/>
      <c r="IBH75" s="2"/>
      <c r="IBI75" s="2"/>
      <c r="IBJ75" s="2"/>
      <c r="IBK75" s="2"/>
      <c r="IBL75" s="2"/>
      <c r="IBM75" s="2"/>
      <c r="IBN75" s="2"/>
      <c r="IBO75" s="2"/>
      <c r="IBP75" s="2"/>
      <c r="IBQ75" s="2"/>
      <c r="IBR75" s="2"/>
      <c r="IBS75" s="2"/>
      <c r="IBT75" s="2"/>
      <c r="IBU75" s="2"/>
      <c r="IBV75" s="2"/>
      <c r="IBW75" s="2"/>
      <c r="IBX75" s="2"/>
      <c r="IBY75" s="2"/>
      <c r="IBZ75" s="2"/>
      <c r="ICA75" s="2"/>
      <c r="ICB75" s="2"/>
      <c r="ICC75" s="2"/>
      <c r="ICD75" s="2"/>
      <c r="ICE75" s="2"/>
      <c r="ICF75" s="2"/>
      <c r="ICG75" s="2"/>
      <c r="ICH75" s="2"/>
      <c r="ICI75" s="2"/>
      <c r="ICJ75" s="2"/>
      <c r="ICK75" s="2"/>
      <c r="ICL75" s="2"/>
      <c r="ICM75" s="2"/>
      <c r="ICN75" s="2"/>
      <c r="ICO75" s="2"/>
      <c r="ICP75" s="2"/>
      <c r="ICQ75" s="2"/>
      <c r="ICR75" s="2"/>
      <c r="ICS75" s="2"/>
      <c r="ICT75" s="2"/>
      <c r="ICU75" s="2"/>
      <c r="ICV75" s="2"/>
      <c r="ICW75" s="2"/>
      <c r="ICX75" s="2"/>
      <c r="ICY75" s="2"/>
      <c r="ICZ75" s="2"/>
      <c r="IDA75" s="2"/>
      <c r="IDB75" s="2"/>
      <c r="IDC75" s="2"/>
      <c r="IDD75" s="2"/>
      <c r="IDE75" s="2"/>
      <c r="IDF75" s="2"/>
      <c r="IDG75" s="2"/>
      <c r="IDH75" s="2"/>
      <c r="IDI75" s="2"/>
      <c r="IDJ75" s="2"/>
      <c r="IDK75" s="2"/>
      <c r="IDL75" s="2"/>
      <c r="IDM75" s="2"/>
      <c r="IDN75" s="2"/>
      <c r="IDO75" s="2"/>
      <c r="IDP75" s="2"/>
      <c r="IDQ75" s="2"/>
      <c r="IDR75" s="2"/>
      <c r="IDS75" s="2"/>
      <c r="IDT75" s="2"/>
      <c r="IDU75" s="2"/>
      <c r="IDV75" s="2"/>
      <c r="IDW75" s="2"/>
      <c r="IDX75" s="2"/>
      <c r="IDY75" s="2"/>
      <c r="IDZ75" s="2"/>
      <c r="IEA75" s="2"/>
      <c r="IEB75" s="2"/>
      <c r="IEC75" s="2"/>
      <c r="IED75" s="2"/>
      <c r="IEE75" s="2"/>
      <c r="IEF75" s="2"/>
      <c r="IEG75" s="2"/>
      <c r="IEH75" s="2"/>
      <c r="IEI75" s="2"/>
      <c r="IEJ75" s="2"/>
      <c r="IEK75" s="2"/>
      <c r="IEL75" s="2"/>
      <c r="IEM75" s="2"/>
      <c r="IEN75" s="2"/>
      <c r="IEO75" s="2"/>
      <c r="IEP75" s="2"/>
      <c r="IEQ75" s="2"/>
      <c r="IER75" s="2"/>
      <c r="IES75" s="2"/>
      <c r="IET75" s="2"/>
      <c r="IEU75" s="2"/>
      <c r="IEV75" s="2"/>
      <c r="IEW75" s="2"/>
      <c r="IEX75" s="2"/>
      <c r="IEY75" s="2"/>
      <c r="IEZ75" s="2"/>
      <c r="IFA75" s="2"/>
      <c r="IFB75" s="2"/>
      <c r="IFC75" s="2"/>
      <c r="IFD75" s="2"/>
      <c r="IFE75" s="2"/>
      <c r="IFF75" s="2"/>
      <c r="IFG75" s="2"/>
      <c r="IFH75" s="2"/>
      <c r="IFI75" s="2"/>
      <c r="IFJ75" s="2"/>
      <c r="IFK75" s="2"/>
      <c r="IFL75" s="2"/>
      <c r="IFM75" s="2"/>
      <c r="IFN75" s="2"/>
      <c r="IFO75" s="2"/>
      <c r="IFP75" s="2"/>
      <c r="IFQ75" s="2"/>
      <c r="IFR75" s="2"/>
      <c r="IFS75" s="2"/>
      <c r="IFT75" s="2"/>
      <c r="IFU75" s="2"/>
      <c r="IFV75" s="2"/>
      <c r="IFW75" s="2"/>
      <c r="IFX75" s="2"/>
      <c r="IFY75" s="2"/>
      <c r="IFZ75" s="2"/>
      <c r="IGA75" s="2"/>
      <c r="IGB75" s="2"/>
      <c r="IGC75" s="2"/>
      <c r="IGD75" s="2"/>
      <c r="IGE75" s="2"/>
      <c r="IGF75" s="2"/>
      <c r="IGG75" s="2"/>
      <c r="IGH75" s="2"/>
      <c r="IGI75" s="2"/>
      <c r="IGJ75" s="2"/>
      <c r="IGK75" s="2"/>
      <c r="IGL75" s="2"/>
      <c r="IGM75" s="2"/>
      <c r="IGN75" s="2"/>
      <c r="IGO75" s="2"/>
      <c r="IGP75" s="2"/>
      <c r="IGQ75" s="2"/>
      <c r="IGR75" s="2"/>
      <c r="IGS75" s="2"/>
      <c r="IGT75" s="2"/>
      <c r="IGU75" s="2"/>
      <c r="IGV75" s="2"/>
      <c r="IGW75" s="2"/>
      <c r="IGX75" s="2"/>
      <c r="IGY75" s="2"/>
      <c r="IGZ75" s="2"/>
      <c r="IHA75" s="2"/>
      <c r="IHB75" s="2"/>
      <c r="IHC75" s="2"/>
      <c r="IHD75" s="2"/>
      <c r="IHE75" s="2"/>
      <c r="IHF75" s="2"/>
      <c r="IHG75" s="2"/>
      <c r="IHH75" s="2"/>
      <c r="IHI75" s="2"/>
      <c r="IHJ75" s="2"/>
      <c r="IHK75" s="2"/>
      <c r="IHL75" s="2"/>
      <c r="IHM75" s="2"/>
      <c r="IHN75" s="2"/>
      <c r="IHO75" s="2"/>
      <c r="IHP75" s="2"/>
      <c r="IHQ75" s="2"/>
      <c r="IHR75" s="2"/>
      <c r="IHS75" s="2"/>
      <c r="IHT75" s="2"/>
      <c r="IHU75" s="2"/>
      <c r="IHV75" s="2"/>
      <c r="IHW75" s="2"/>
      <c r="IHX75" s="2"/>
      <c r="IHY75" s="2"/>
      <c r="IHZ75" s="2"/>
      <c r="IIA75" s="2"/>
      <c r="IIB75" s="2"/>
      <c r="IIC75" s="2"/>
      <c r="IID75" s="2"/>
      <c r="IIE75" s="2"/>
      <c r="IIF75" s="2"/>
      <c r="IIG75" s="2"/>
      <c r="IIH75" s="2"/>
      <c r="III75" s="2"/>
      <c r="IIJ75" s="2"/>
      <c r="IIK75" s="2"/>
      <c r="IIL75" s="2"/>
      <c r="IIM75" s="2"/>
      <c r="IIN75" s="2"/>
      <c r="IIO75" s="2"/>
      <c r="IIP75" s="2"/>
      <c r="IIQ75" s="2"/>
      <c r="IIR75" s="2"/>
      <c r="IIS75" s="2"/>
      <c r="IIT75" s="2"/>
      <c r="IIU75" s="2"/>
      <c r="IIV75" s="2"/>
      <c r="IIW75" s="2"/>
      <c r="IIX75" s="2"/>
      <c r="IIY75" s="2"/>
      <c r="IIZ75" s="2"/>
      <c r="IJA75" s="2"/>
      <c r="IJB75" s="2"/>
      <c r="IJC75" s="2"/>
      <c r="IJD75" s="2"/>
      <c r="IJE75" s="2"/>
      <c r="IJF75" s="2"/>
      <c r="IJG75" s="2"/>
      <c r="IJH75" s="2"/>
      <c r="IJI75" s="2"/>
      <c r="IJJ75" s="2"/>
      <c r="IJK75" s="2"/>
      <c r="IJL75" s="2"/>
      <c r="IJM75" s="2"/>
      <c r="IJN75" s="2"/>
      <c r="IJO75" s="2"/>
      <c r="IJP75" s="2"/>
      <c r="IJQ75" s="2"/>
      <c r="IJR75" s="2"/>
      <c r="IJS75" s="2"/>
      <c r="IJT75" s="2"/>
      <c r="IJU75" s="2"/>
      <c r="IJV75" s="2"/>
      <c r="IJW75" s="2"/>
      <c r="IJX75" s="2"/>
      <c r="IJY75" s="2"/>
      <c r="IJZ75" s="2"/>
      <c r="IKA75" s="2"/>
      <c r="IKB75" s="2"/>
      <c r="IKC75" s="2"/>
      <c r="IKD75" s="2"/>
      <c r="IKE75" s="2"/>
      <c r="IKF75" s="2"/>
      <c r="IKG75" s="2"/>
      <c r="IKH75" s="2"/>
      <c r="IKI75" s="2"/>
      <c r="IKJ75" s="2"/>
      <c r="IKK75" s="2"/>
      <c r="IKL75" s="2"/>
      <c r="IKM75" s="2"/>
      <c r="IKN75" s="2"/>
      <c r="IKO75" s="2"/>
      <c r="IKP75" s="2"/>
      <c r="IKQ75" s="2"/>
      <c r="IKR75" s="2"/>
      <c r="IKS75" s="2"/>
      <c r="IKT75" s="2"/>
      <c r="IKU75" s="2"/>
      <c r="IKV75" s="2"/>
      <c r="IKW75" s="2"/>
      <c r="IKX75" s="2"/>
      <c r="IKY75" s="2"/>
      <c r="IKZ75" s="2"/>
      <c r="ILA75" s="2"/>
      <c r="ILB75" s="2"/>
      <c r="ILC75" s="2"/>
      <c r="ILD75" s="2"/>
      <c r="ILE75" s="2"/>
      <c r="ILF75" s="2"/>
      <c r="ILG75" s="2"/>
      <c r="ILH75" s="2"/>
      <c r="ILI75" s="2"/>
      <c r="ILJ75" s="2"/>
      <c r="ILK75" s="2"/>
      <c r="ILL75" s="2"/>
      <c r="ILM75" s="2"/>
      <c r="ILN75" s="2"/>
      <c r="ILO75" s="2"/>
      <c r="ILP75" s="2"/>
      <c r="ILQ75" s="2"/>
      <c r="ILR75" s="2"/>
      <c r="ILS75" s="2"/>
      <c r="ILT75" s="2"/>
      <c r="ILU75" s="2"/>
      <c r="ILV75" s="2"/>
      <c r="ILW75" s="2"/>
      <c r="ILX75" s="2"/>
      <c r="ILY75" s="2"/>
      <c r="ILZ75" s="2"/>
      <c r="IMA75" s="2"/>
      <c r="IMB75" s="2"/>
      <c r="IMC75" s="2"/>
      <c r="IMD75" s="2"/>
      <c r="IME75" s="2"/>
      <c r="IMF75" s="2"/>
      <c r="IMG75" s="2"/>
      <c r="IMH75" s="2"/>
      <c r="IMI75" s="2"/>
      <c r="IMJ75" s="2"/>
      <c r="IMK75" s="2"/>
      <c r="IML75" s="2"/>
      <c r="IMM75" s="2"/>
      <c r="IMN75" s="2"/>
      <c r="IMO75" s="2"/>
      <c r="IMP75" s="2"/>
      <c r="IMQ75" s="2"/>
      <c r="IMR75" s="2"/>
      <c r="IMS75" s="2"/>
      <c r="IMT75" s="2"/>
      <c r="IMU75" s="2"/>
      <c r="IMV75" s="2"/>
      <c r="IMW75" s="2"/>
      <c r="IMX75" s="2"/>
      <c r="IMY75" s="2"/>
      <c r="IMZ75" s="2"/>
      <c r="INA75" s="2"/>
      <c r="INB75" s="2"/>
      <c r="INC75" s="2"/>
      <c r="IND75" s="2"/>
      <c r="INE75" s="2"/>
      <c r="INF75" s="2"/>
      <c r="ING75" s="2"/>
      <c r="INH75" s="2"/>
      <c r="INI75" s="2"/>
      <c r="INJ75" s="2"/>
      <c r="INK75" s="2"/>
      <c r="INL75" s="2"/>
      <c r="INM75" s="2"/>
      <c r="INN75" s="2"/>
      <c r="INO75" s="2"/>
      <c r="INP75" s="2"/>
      <c r="INQ75" s="2"/>
      <c r="INR75" s="2"/>
      <c r="INS75" s="2"/>
      <c r="INT75" s="2"/>
      <c r="INU75" s="2"/>
      <c r="INV75" s="2"/>
      <c r="INW75" s="2"/>
      <c r="INX75" s="2"/>
      <c r="INY75" s="2"/>
      <c r="INZ75" s="2"/>
      <c r="IOA75" s="2"/>
      <c r="IOB75" s="2"/>
      <c r="IOC75" s="2"/>
      <c r="IOD75" s="2"/>
      <c r="IOE75" s="2"/>
      <c r="IOF75" s="2"/>
      <c r="IOG75" s="2"/>
      <c r="IOH75" s="2"/>
      <c r="IOI75" s="2"/>
      <c r="IOJ75" s="2"/>
      <c r="IOK75" s="2"/>
      <c r="IOL75" s="2"/>
      <c r="IOM75" s="2"/>
      <c r="ION75" s="2"/>
      <c r="IOO75" s="2"/>
      <c r="IOP75" s="2"/>
      <c r="IOQ75" s="2"/>
      <c r="IOR75" s="2"/>
      <c r="IOS75" s="2"/>
      <c r="IOT75" s="2"/>
      <c r="IOU75" s="2"/>
      <c r="IOV75" s="2"/>
      <c r="IOW75" s="2"/>
      <c r="IOX75" s="2"/>
      <c r="IOY75" s="2"/>
      <c r="IOZ75" s="2"/>
      <c r="IPA75" s="2"/>
      <c r="IPB75" s="2"/>
      <c r="IPC75" s="2"/>
      <c r="IPD75" s="2"/>
      <c r="IPE75" s="2"/>
      <c r="IPF75" s="2"/>
      <c r="IPG75" s="2"/>
      <c r="IPH75" s="2"/>
      <c r="IPI75" s="2"/>
      <c r="IPJ75" s="2"/>
      <c r="IPK75" s="2"/>
      <c r="IPL75" s="2"/>
      <c r="IPM75" s="2"/>
      <c r="IPN75" s="2"/>
      <c r="IPO75" s="2"/>
      <c r="IPP75" s="2"/>
      <c r="IPQ75" s="2"/>
      <c r="IPR75" s="2"/>
      <c r="IPS75" s="2"/>
      <c r="IPT75" s="2"/>
      <c r="IPU75" s="2"/>
      <c r="IPV75" s="2"/>
      <c r="IPW75" s="2"/>
      <c r="IPX75" s="2"/>
      <c r="IPY75" s="2"/>
      <c r="IPZ75" s="2"/>
      <c r="IQA75" s="2"/>
      <c r="IQB75" s="2"/>
      <c r="IQC75" s="2"/>
      <c r="IQD75" s="2"/>
      <c r="IQE75" s="2"/>
      <c r="IQF75" s="2"/>
      <c r="IQG75" s="2"/>
      <c r="IQH75" s="2"/>
      <c r="IQI75" s="2"/>
      <c r="IQJ75" s="2"/>
      <c r="IQK75" s="2"/>
      <c r="IQL75" s="2"/>
      <c r="IQM75" s="2"/>
      <c r="IQN75" s="2"/>
      <c r="IQO75" s="2"/>
      <c r="IQP75" s="2"/>
      <c r="IQQ75" s="2"/>
      <c r="IQR75" s="2"/>
      <c r="IQS75" s="2"/>
      <c r="IQT75" s="2"/>
      <c r="IQU75" s="2"/>
      <c r="IQV75" s="2"/>
      <c r="IQW75" s="2"/>
      <c r="IQX75" s="2"/>
      <c r="IQY75" s="2"/>
      <c r="IQZ75" s="2"/>
      <c r="IRA75" s="2"/>
      <c r="IRB75" s="2"/>
      <c r="IRC75" s="2"/>
      <c r="IRD75" s="2"/>
      <c r="IRE75" s="2"/>
      <c r="IRF75" s="2"/>
      <c r="IRG75" s="2"/>
      <c r="IRH75" s="2"/>
      <c r="IRI75" s="2"/>
      <c r="IRJ75" s="2"/>
      <c r="IRK75" s="2"/>
      <c r="IRL75" s="2"/>
      <c r="IRM75" s="2"/>
      <c r="IRN75" s="2"/>
      <c r="IRO75" s="2"/>
      <c r="IRP75" s="2"/>
      <c r="IRQ75" s="2"/>
      <c r="IRR75" s="2"/>
      <c r="IRS75" s="2"/>
      <c r="IRT75" s="2"/>
      <c r="IRU75" s="2"/>
      <c r="IRV75" s="2"/>
      <c r="IRW75" s="2"/>
      <c r="IRX75" s="2"/>
      <c r="IRY75" s="2"/>
      <c r="IRZ75" s="2"/>
      <c r="ISA75" s="2"/>
      <c r="ISB75" s="2"/>
      <c r="ISC75" s="2"/>
      <c r="ISD75" s="2"/>
      <c r="ISE75" s="2"/>
      <c r="ISF75" s="2"/>
      <c r="ISG75" s="2"/>
      <c r="ISH75" s="2"/>
      <c r="ISI75" s="2"/>
      <c r="ISJ75" s="2"/>
      <c r="ISK75" s="2"/>
      <c r="ISL75" s="2"/>
      <c r="ISM75" s="2"/>
      <c r="ISN75" s="2"/>
      <c r="ISO75" s="2"/>
      <c r="ISP75" s="2"/>
      <c r="ISQ75" s="2"/>
      <c r="ISR75" s="2"/>
      <c r="ISS75" s="2"/>
      <c r="IST75" s="2"/>
      <c r="ISU75" s="2"/>
      <c r="ISV75" s="2"/>
      <c r="ISW75" s="2"/>
      <c r="ISX75" s="2"/>
      <c r="ISY75" s="2"/>
      <c r="ISZ75" s="2"/>
      <c r="ITA75" s="2"/>
      <c r="ITB75" s="2"/>
      <c r="ITC75" s="2"/>
      <c r="ITD75" s="2"/>
      <c r="ITE75" s="2"/>
      <c r="ITF75" s="2"/>
      <c r="ITG75" s="2"/>
      <c r="ITH75" s="2"/>
      <c r="ITI75" s="2"/>
      <c r="ITJ75" s="2"/>
      <c r="ITK75" s="2"/>
      <c r="ITL75" s="2"/>
      <c r="ITM75" s="2"/>
      <c r="ITN75" s="2"/>
      <c r="ITO75" s="2"/>
      <c r="ITP75" s="2"/>
      <c r="ITQ75" s="2"/>
      <c r="ITR75" s="2"/>
      <c r="ITS75" s="2"/>
      <c r="ITT75" s="2"/>
      <c r="ITU75" s="2"/>
      <c r="ITV75" s="2"/>
      <c r="ITW75" s="2"/>
      <c r="ITX75" s="2"/>
      <c r="ITY75" s="2"/>
      <c r="ITZ75" s="2"/>
      <c r="IUA75" s="2"/>
      <c r="IUB75" s="2"/>
      <c r="IUC75" s="2"/>
      <c r="IUD75" s="2"/>
      <c r="IUE75" s="2"/>
      <c r="IUF75" s="2"/>
      <c r="IUG75" s="2"/>
      <c r="IUH75" s="2"/>
      <c r="IUI75" s="2"/>
      <c r="IUJ75" s="2"/>
      <c r="IUK75" s="2"/>
      <c r="IUL75" s="2"/>
      <c r="IUM75" s="2"/>
      <c r="IUN75" s="2"/>
      <c r="IUO75" s="2"/>
      <c r="IUP75" s="2"/>
      <c r="IUQ75" s="2"/>
      <c r="IUR75" s="2"/>
      <c r="IUS75" s="2"/>
      <c r="IUT75" s="2"/>
      <c r="IUU75" s="2"/>
      <c r="IUV75" s="2"/>
      <c r="IUW75" s="2"/>
      <c r="IUX75" s="2"/>
      <c r="IUY75" s="2"/>
      <c r="IUZ75" s="2"/>
      <c r="IVA75" s="2"/>
      <c r="IVB75" s="2"/>
      <c r="IVC75" s="2"/>
      <c r="IVD75" s="2"/>
      <c r="IVE75" s="2"/>
      <c r="IVF75" s="2"/>
      <c r="IVG75" s="2"/>
      <c r="IVH75" s="2"/>
      <c r="IVI75" s="2"/>
      <c r="IVJ75" s="2"/>
      <c r="IVK75" s="2"/>
      <c r="IVL75" s="2"/>
      <c r="IVM75" s="2"/>
      <c r="IVN75" s="2"/>
      <c r="IVO75" s="2"/>
      <c r="IVP75" s="2"/>
      <c r="IVQ75" s="2"/>
      <c r="IVR75" s="2"/>
      <c r="IVS75" s="2"/>
      <c r="IVT75" s="2"/>
      <c r="IVU75" s="2"/>
      <c r="IVV75" s="2"/>
      <c r="IVW75" s="2"/>
      <c r="IVX75" s="2"/>
      <c r="IVY75" s="2"/>
      <c r="IVZ75" s="2"/>
      <c r="IWA75" s="2"/>
      <c r="IWB75" s="2"/>
      <c r="IWC75" s="2"/>
      <c r="IWD75" s="2"/>
      <c r="IWE75" s="2"/>
      <c r="IWF75" s="2"/>
      <c r="IWG75" s="2"/>
      <c r="IWH75" s="2"/>
      <c r="IWI75" s="2"/>
      <c r="IWJ75" s="2"/>
      <c r="IWK75" s="2"/>
      <c r="IWL75" s="2"/>
      <c r="IWM75" s="2"/>
      <c r="IWN75" s="2"/>
      <c r="IWO75" s="2"/>
      <c r="IWP75" s="2"/>
      <c r="IWQ75" s="2"/>
      <c r="IWR75" s="2"/>
      <c r="IWS75" s="2"/>
      <c r="IWT75" s="2"/>
      <c r="IWU75" s="2"/>
      <c r="IWV75" s="2"/>
      <c r="IWW75" s="2"/>
      <c r="IWX75" s="2"/>
      <c r="IWY75" s="2"/>
      <c r="IWZ75" s="2"/>
      <c r="IXA75" s="2"/>
      <c r="IXB75" s="2"/>
      <c r="IXC75" s="2"/>
      <c r="IXD75" s="2"/>
      <c r="IXE75" s="2"/>
      <c r="IXF75" s="2"/>
      <c r="IXG75" s="2"/>
      <c r="IXH75" s="2"/>
      <c r="IXI75" s="2"/>
      <c r="IXJ75" s="2"/>
      <c r="IXK75" s="2"/>
      <c r="IXL75" s="2"/>
      <c r="IXM75" s="2"/>
      <c r="IXN75" s="2"/>
      <c r="IXO75" s="2"/>
      <c r="IXP75" s="2"/>
      <c r="IXQ75" s="2"/>
      <c r="IXR75" s="2"/>
      <c r="IXS75" s="2"/>
      <c r="IXT75" s="2"/>
      <c r="IXU75" s="2"/>
      <c r="IXV75" s="2"/>
      <c r="IXW75" s="2"/>
      <c r="IXX75" s="2"/>
      <c r="IXY75" s="2"/>
      <c r="IXZ75" s="2"/>
      <c r="IYA75" s="2"/>
      <c r="IYB75" s="2"/>
      <c r="IYC75" s="2"/>
      <c r="IYD75" s="2"/>
      <c r="IYE75" s="2"/>
      <c r="IYF75" s="2"/>
      <c r="IYG75" s="2"/>
      <c r="IYH75" s="2"/>
      <c r="IYI75" s="2"/>
      <c r="IYJ75" s="2"/>
      <c r="IYK75" s="2"/>
      <c r="IYL75" s="2"/>
      <c r="IYM75" s="2"/>
      <c r="IYN75" s="2"/>
      <c r="IYO75" s="2"/>
      <c r="IYP75" s="2"/>
      <c r="IYQ75" s="2"/>
      <c r="IYR75" s="2"/>
      <c r="IYS75" s="2"/>
      <c r="IYT75" s="2"/>
      <c r="IYU75" s="2"/>
      <c r="IYV75" s="2"/>
      <c r="IYW75" s="2"/>
      <c r="IYX75" s="2"/>
      <c r="IYY75" s="2"/>
      <c r="IYZ75" s="2"/>
      <c r="IZA75" s="2"/>
      <c r="IZB75" s="2"/>
      <c r="IZC75" s="2"/>
      <c r="IZD75" s="2"/>
      <c r="IZE75" s="2"/>
      <c r="IZF75" s="2"/>
      <c r="IZG75" s="2"/>
      <c r="IZH75" s="2"/>
      <c r="IZI75" s="2"/>
      <c r="IZJ75" s="2"/>
      <c r="IZK75" s="2"/>
      <c r="IZL75" s="2"/>
      <c r="IZM75" s="2"/>
      <c r="IZN75" s="2"/>
      <c r="IZO75" s="2"/>
      <c r="IZP75" s="2"/>
      <c r="IZQ75" s="2"/>
      <c r="IZR75" s="2"/>
      <c r="IZS75" s="2"/>
      <c r="IZT75" s="2"/>
      <c r="IZU75" s="2"/>
      <c r="IZV75" s="2"/>
      <c r="IZW75" s="2"/>
      <c r="IZX75" s="2"/>
      <c r="IZY75" s="2"/>
      <c r="IZZ75" s="2"/>
      <c r="JAA75" s="2"/>
      <c r="JAB75" s="2"/>
      <c r="JAC75" s="2"/>
      <c r="JAD75" s="2"/>
      <c r="JAE75" s="2"/>
      <c r="JAF75" s="2"/>
      <c r="JAG75" s="2"/>
      <c r="JAH75" s="2"/>
      <c r="JAI75" s="2"/>
      <c r="JAJ75" s="2"/>
      <c r="JAK75" s="2"/>
      <c r="JAL75" s="2"/>
      <c r="JAM75" s="2"/>
      <c r="JAN75" s="2"/>
      <c r="JAO75" s="2"/>
      <c r="JAP75" s="2"/>
      <c r="JAQ75" s="2"/>
      <c r="JAR75" s="2"/>
      <c r="JAS75" s="2"/>
      <c r="JAT75" s="2"/>
      <c r="JAU75" s="2"/>
      <c r="JAV75" s="2"/>
      <c r="JAW75" s="2"/>
      <c r="JAX75" s="2"/>
      <c r="JAY75" s="2"/>
      <c r="JAZ75" s="2"/>
      <c r="JBA75" s="2"/>
      <c r="JBB75" s="2"/>
      <c r="JBC75" s="2"/>
      <c r="JBD75" s="2"/>
      <c r="JBE75" s="2"/>
      <c r="JBF75" s="2"/>
      <c r="JBG75" s="2"/>
      <c r="JBH75" s="2"/>
      <c r="JBI75" s="2"/>
      <c r="JBJ75" s="2"/>
      <c r="JBK75" s="2"/>
      <c r="JBL75" s="2"/>
      <c r="JBM75" s="2"/>
      <c r="JBN75" s="2"/>
      <c r="JBO75" s="2"/>
      <c r="JBP75" s="2"/>
      <c r="JBQ75" s="2"/>
      <c r="JBR75" s="2"/>
      <c r="JBS75" s="2"/>
      <c r="JBT75" s="2"/>
      <c r="JBU75" s="2"/>
      <c r="JBV75" s="2"/>
      <c r="JBW75" s="2"/>
      <c r="JBX75" s="2"/>
      <c r="JBY75" s="2"/>
      <c r="JBZ75" s="2"/>
      <c r="JCA75" s="2"/>
      <c r="JCB75" s="2"/>
      <c r="JCC75" s="2"/>
      <c r="JCD75" s="2"/>
      <c r="JCE75" s="2"/>
      <c r="JCF75" s="2"/>
      <c r="JCG75" s="2"/>
      <c r="JCH75" s="2"/>
      <c r="JCI75" s="2"/>
      <c r="JCJ75" s="2"/>
      <c r="JCK75" s="2"/>
      <c r="JCL75" s="2"/>
      <c r="JCM75" s="2"/>
      <c r="JCN75" s="2"/>
      <c r="JCO75" s="2"/>
      <c r="JCP75" s="2"/>
      <c r="JCQ75" s="2"/>
      <c r="JCR75" s="2"/>
      <c r="JCS75" s="2"/>
      <c r="JCT75" s="2"/>
      <c r="JCU75" s="2"/>
      <c r="JCV75" s="2"/>
      <c r="JCW75" s="2"/>
      <c r="JCX75" s="2"/>
      <c r="JCY75" s="2"/>
      <c r="JCZ75" s="2"/>
      <c r="JDA75" s="2"/>
      <c r="JDB75" s="2"/>
      <c r="JDC75" s="2"/>
      <c r="JDD75" s="2"/>
      <c r="JDE75" s="2"/>
      <c r="JDF75" s="2"/>
      <c r="JDG75" s="2"/>
      <c r="JDH75" s="2"/>
      <c r="JDI75" s="2"/>
      <c r="JDJ75" s="2"/>
      <c r="JDK75" s="2"/>
      <c r="JDL75" s="2"/>
      <c r="JDM75" s="2"/>
      <c r="JDN75" s="2"/>
      <c r="JDO75" s="2"/>
      <c r="JDP75" s="2"/>
      <c r="JDQ75" s="2"/>
      <c r="JDR75" s="2"/>
      <c r="JDS75" s="2"/>
      <c r="JDT75" s="2"/>
      <c r="JDU75" s="2"/>
      <c r="JDV75" s="2"/>
      <c r="JDW75" s="2"/>
      <c r="JDX75" s="2"/>
      <c r="JDY75" s="2"/>
      <c r="JDZ75" s="2"/>
      <c r="JEA75" s="2"/>
      <c r="JEB75" s="2"/>
      <c r="JEC75" s="2"/>
      <c r="JED75" s="2"/>
      <c r="JEE75" s="2"/>
      <c r="JEF75" s="2"/>
      <c r="JEG75" s="2"/>
      <c r="JEH75" s="2"/>
      <c r="JEI75" s="2"/>
      <c r="JEJ75" s="2"/>
      <c r="JEK75" s="2"/>
      <c r="JEL75" s="2"/>
      <c r="JEM75" s="2"/>
      <c r="JEN75" s="2"/>
      <c r="JEO75" s="2"/>
      <c r="JEP75" s="2"/>
      <c r="JEQ75" s="2"/>
      <c r="JER75" s="2"/>
      <c r="JES75" s="2"/>
      <c r="JET75" s="2"/>
      <c r="JEU75" s="2"/>
      <c r="JEV75" s="2"/>
      <c r="JEW75" s="2"/>
      <c r="JEX75" s="2"/>
      <c r="JEY75" s="2"/>
      <c r="JEZ75" s="2"/>
      <c r="JFA75" s="2"/>
      <c r="JFB75" s="2"/>
      <c r="JFC75" s="2"/>
      <c r="JFD75" s="2"/>
      <c r="JFE75" s="2"/>
      <c r="JFF75" s="2"/>
      <c r="JFG75" s="2"/>
      <c r="JFH75" s="2"/>
      <c r="JFI75" s="2"/>
      <c r="JFJ75" s="2"/>
      <c r="JFK75" s="2"/>
      <c r="JFL75" s="2"/>
      <c r="JFM75" s="2"/>
      <c r="JFN75" s="2"/>
      <c r="JFO75" s="2"/>
      <c r="JFP75" s="2"/>
      <c r="JFQ75" s="2"/>
      <c r="JFR75" s="2"/>
      <c r="JFS75" s="2"/>
      <c r="JFT75" s="2"/>
      <c r="JFU75" s="2"/>
      <c r="JFV75" s="2"/>
      <c r="JFW75" s="2"/>
      <c r="JFX75" s="2"/>
      <c r="JFY75" s="2"/>
      <c r="JFZ75" s="2"/>
      <c r="JGA75" s="2"/>
      <c r="JGB75" s="2"/>
      <c r="JGC75" s="2"/>
      <c r="JGD75" s="2"/>
      <c r="JGE75" s="2"/>
      <c r="JGF75" s="2"/>
      <c r="JGG75" s="2"/>
      <c r="JGH75" s="2"/>
      <c r="JGI75" s="2"/>
      <c r="JGJ75" s="2"/>
      <c r="JGK75" s="2"/>
      <c r="JGL75" s="2"/>
      <c r="JGM75" s="2"/>
      <c r="JGN75" s="2"/>
      <c r="JGO75" s="2"/>
      <c r="JGP75" s="2"/>
      <c r="JGQ75" s="2"/>
      <c r="JGR75" s="2"/>
      <c r="JGS75" s="2"/>
      <c r="JGT75" s="2"/>
      <c r="JGU75" s="2"/>
      <c r="JGV75" s="2"/>
      <c r="JGW75" s="2"/>
      <c r="JGX75" s="2"/>
      <c r="JGY75" s="2"/>
      <c r="JGZ75" s="2"/>
      <c r="JHA75" s="2"/>
      <c r="JHB75" s="2"/>
      <c r="JHC75" s="2"/>
      <c r="JHD75" s="2"/>
      <c r="JHE75" s="2"/>
      <c r="JHF75" s="2"/>
      <c r="JHG75" s="2"/>
      <c r="JHH75" s="2"/>
      <c r="JHI75" s="2"/>
      <c r="JHJ75" s="2"/>
      <c r="JHK75" s="2"/>
      <c r="JHL75" s="2"/>
      <c r="JHM75" s="2"/>
      <c r="JHN75" s="2"/>
      <c r="JHO75" s="2"/>
      <c r="JHP75" s="2"/>
      <c r="JHQ75" s="2"/>
      <c r="JHR75" s="2"/>
      <c r="JHS75" s="2"/>
      <c r="JHT75" s="2"/>
      <c r="JHU75" s="2"/>
      <c r="JHV75" s="2"/>
      <c r="JHW75" s="2"/>
      <c r="JHX75" s="2"/>
      <c r="JHY75" s="2"/>
      <c r="JHZ75" s="2"/>
      <c r="JIA75" s="2"/>
      <c r="JIB75" s="2"/>
      <c r="JIC75" s="2"/>
      <c r="JID75" s="2"/>
      <c r="JIE75" s="2"/>
      <c r="JIF75" s="2"/>
      <c r="JIG75" s="2"/>
      <c r="JIH75" s="2"/>
      <c r="JII75" s="2"/>
      <c r="JIJ75" s="2"/>
      <c r="JIK75" s="2"/>
      <c r="JIL75" s="2"/>
      <c r="JIM75" s="2"/>
      <c r="JIN75" s="2"/>
      <c r="JIO75" s="2"/>
      <c r="JIP75" s="2"/>
      <c r="JIQ75" s="2"/>
      <c r="JIR75" s="2"/>
      <c r="JIS75" s="2"/>
      <c r="JIT75" s="2"/>
      <c r="JIU75" s="2"/>
      <c r="JIV75" s="2"/>
      <c r="JIW75" s="2"/>
      <c r="JIX75" s="2"/>
      <c r="JIY75" s="2"/>
      <c r="JIZ75" s="2"/>
      <c r="JJA75" s="2"/>
      <c r="JJB75" s="2"/>
      <c r="JJC75" s="2"/>
      <c r="JJD75" s="2"/>
      <c r="JJE75" s="2"/>
      <c r="JJF75" s="2"/>
      <c r="JJG75" s="2"/>
      <c r="JJH75" s="2"/>
      <c r="JJI75" s="2"/>
      <c r="JJJ75" s="2"/>
      <c r="JJK75" s="2"/>
      <c r="JJL75" s="2"/>
      <c r="JJM75" s="2"/>
      <c r="JJN75" s="2"/>
      <c r="JJO75" s="2"/>
      <c r="JJP75" s="2"/>
      <c r="JJQ75" s="2"/>
      <c r="JJR75" s="2"/>
      <c r="JJS75" s="2"/>
      <c r="JJT75" s="2"/>
      <c r="JJU75" s="2"/>
      <c r="JJV75" s="2"/>
      <c r="JJW75" s="2"/>
      <c r="JJX75" s="2"/>
      <c r="JJY75" s="2"/>
      <c r="JJZ75" s="2"/>
      <c r="JKA75" s="2"/>
      <c r="JKB75" s="2"/>
      <c r="JKC75" s="2"/>
      <c r="JKD75" s="2"/>
      <c r="JKE75" s="2"/>
      <c r="JKF75" s="2"/>
      <c r="JKG75" s="2"/>
      <c r="JKH75" s="2"/>
      <c r="JKI75" s="2"/>
      <c r="JKJ75" s="2"/>
      <c r="JKK75" s="2"/>
      <c r="JKL75" s="2"/>
      <c r="JKM75" s="2"/>
      <c r="JKN75" s="2"/>
      <c r="JKO75" s="2"/>
      <c r="JKP75" s="2"/>
      <c r="JKQ75" s="2"/>
      <c r="JKR75" s="2"/>
      <c r="JKS75" s="2"/>
      <c r="JKT75" s="2"/>
      <c r="JKU75" s="2"/>
      <c r="JKV75" s="2"/>
      <c r="JKW75" s="2"/>
      <c r="JKX75" s="2"/>
      <c r="JKY75" s="2"/>
      <c r="JKZ75" s="2"/>
      <c r="JLA75" s="2"/>
      <c r="JLB75" s="2"/>
      <c r="JLC75" s="2"/>
      <c r="JLD75" s="2"/>
      <c r="JLE75" s="2"/>
      <c r="JLF75" s="2"/>
      <c r="JLG75" s="2"/>
      <c r="JLH75" s="2"/>
      <c r="JLI75" s="2"/>
      <c r="JLJ75" s="2"/>
      <c r="JLK75" s="2"/>
      <c r="JLL75" s="2"/>
      <c r="JLM75" s="2"/>
      <c r="JLN75" s="2"/>
      <c r="JLO75" s="2"/>
      <c r="JLP75" s="2"/>
      <c r="JLQ75" s="2"/>
      <c r="JLR75" s="2"/>
      <c r="JLS75" s="2"/>
      <c r="JLT75" s="2"/>
      <c r="JLU75" s="2"/>
      <c r="JLV75" s="2"/>
      <c r="JLW75" s="2"/>
      <c r="JLX75" s="2"/>
      <c r="JLY75" s="2"/>
      <c r="JLZ75" s="2"/>
      <c r="JMA75" s="2"/>
      <c r="JMB75" s="2"/>
      <c r="JMC75" s="2"/>
      <c r="JMD75" s="2"/>
      <c r="JME75" s="2"/>
      <c r="JMF75" s="2"/>
      <c r="JMG75" s="2"/>
      <c r="JMH75" s="2"/>
      <c r="JMI75" s="2"/>
      <c r="JMJ75" s="2"/>
      <c r="JMK75" s="2"/>
      <c r="JML75" s="2"/>
      <c r="JMM75" s="2"/>
      <c r="JMN75" s="2"/>
      <c r="JMO75" s="2"/>
      <c r="JMP75" s="2"/>
      <c r="JMQ75" s="2"/>
      <c r="JMR75" s="2"/>
      <c r="JMS75" s="2"/>
      <c r="JMT75" s="2"/>
      <c r="JMU75" s="2"/>
      <c r="JMV75" s="2"/>
      <c r="JMW75" s="2"/>
      <c r="JMX75" s="2"/>
      <c r="JMY75" s="2"/>
      <c r="JMZ75" s="2"/>
      <c r="JNA75" s="2"/>
      <c r="JNB75" s="2"/>
      <c r="JNC75" s="2"/>
      <c r="JND75" s="2"/>
      <c r="JNE75" s="2"/>
      <c r="JNF75" s="2"/>
      <c r="JNG75" s="2"/>
      <c r="JNH75" s="2"/>
      <c r="JNI75" s="2"/>
      <c r="JNJ75" s="2"/>
      <c r="JNK75" s="2"/>
      <c r="JNL75" s="2"/>
      <c r="JNM75" s="2"/>
      <c r="JNN75" s="2"/>
      <c r="JNO75" s="2"/>
      <c r="JNP75" s="2"/>
      <c r="JNQ75" s="2"/>
      <c r="JNR75" s="2"/>
      <c r="JNS75" s="2"/>
      <c r="JNT75" s="2"/>
      <c r="JNU75" s="2"/>
      <c r="JNV75" s="2"/>
      <c r="JNW75" s="2"/>
      <c r="JNX75" s="2"/>
      <c r="JNY75" s="2"/>
      <c r="JNZ75" s="2"/>
      <c r="JOA75" s="2"/>
      <c r="JOB75" s="2"/>
      <c r="JOC75" s="2"/>
      <c r="JOD75" s="2"/>
      <c r="JOE75" s="2"/>
      <c r="JOF75" s="2"/>
      <c r="JOG75" s="2"/>
      <c r="JOH75" s="2"/>
      <c r="JOI75" s="2"/>
      <c r="JOJ75" s="2"/>
      <c r="JOK75" s="2"/>
      <c r="JOL75" s="2"/>
      <c r="JOM75" s="2"/>
      <c r="JON75" s="2"/>
      <c r="JOO75" s="2"/>
      <c r="JOP75" s="2"/>
      <c r="JOQ75" s="2"/>
      <c r="JOR75" s="2"/>
      <c r="JOS75" s="2"/>
      <c r="JOT75" s="2"/>
      <c r="JOU75" s="2"/>
      <c r="JOV75" s="2"/>
      <c r="JOW75" s="2"/>
      <c r="JOX75" s="2"/>
      <c r="JOY75" s="2"/>
      <c r="JOZ75" s="2"/>
      <c r="JPA75" s="2"/>
      <c r="JPB75" s="2"/>
      <c r="JPC75" s="2"/>
      <c r="JPD75" s="2"/>
      <c r="JPE75" s="2"/>
      <c r="JPF75" s="2"/>
      <c r="JPG75" s="2"/>
      <c r="JPH75" s="2"/>
      <c r="JPI75" s="2"/>
      <c r="JPJ75" s="2"/>
      <c r="JPK75" s="2"/>
      <c r="JPL75" s="2"/>
      <c r="JPM75" s="2"/>
      <c r="JPN75" s="2"/>
      <c r="JPO75" s="2"/>
      <c r="JPP75" s="2"/>
      <c r="JPQ75" s="2"/>
      <c r="JPR75" s="2"/>
      <c r="JPS75" s="2"/>
      <c r="JPT75" s="2"/>
      <c r="JPU75" s="2"/>
      <c r="JPV75" s="2"/>
      <c r="JPW75" s="2"/>
      <c r="JPX75" s="2"/>
      <c r="JPY75" s="2"/>
      <c r="JPZ75" s="2"/>
      <c r="JQA75" s="2"/>
      <c r="JQB75" s="2"/>
      <c r="JQC75" s="2"/>
      <c r="JQD75" s="2"/>
      <c r="JQE75" s="2"/>
      <c r="JQF75" s="2"/>
      <c r="JQG75" s="2"/>
      <c r="JQH75" s="2"/>
      <c r="JQI75" s="2"/>
      <c r="JQJ75" s="2"/>
      <c r="JQK75" s="2"/>
      <c r="JQL75" s="2"/>
      <c r="JQM75" s="2"/>
      <c r="JQN75" s="2"/>
      <c r="JQO75" s="2"/>
      <c r="JQP75" s="2"/>
      <c r="JQQ75" s="2"/>
      <c r="JQR75" s="2"/>
      <c r="JQS75" s="2"/>
      <c r="JQT75" s="2"/>
      <c r="JQU75" s="2"/>
      <c r="JQV75" s="2"/>
      <c r="JQW75" s="2"/>
      <c r="JQX75" s="2"/>
      <c r="JQY75" s="2"/>
      <c r="JQZ75" s="2"/>
      <c r="JRA75" s="2"/>
      <c r="JRB75" s="2"/>
      <c r="JRC75" s="2"/>
      <c r="JRD75" s="2"/>
      <c r="JRE75" s="2"/>
      <c r="JRF75" s="2"/>
      <c r="JRG75" s="2"/>
      <c r="JRH75" s="2"/>
      <c r="JRI75" s="2"/>
      <c r="JRJ75" s="2"/>
      <c r="JRK75" s="2"/>
      <c r="JRL75" s="2"/>
      <c r="JRM75" s="2"/>
      <c r="JRN75" s="2"/>
      <c r="JRO75" s="2"/>
      <c r="JRP75" s="2"/>
      <c r="JRQ75" s="2"/>
      <c r="JRR75" s="2"/>
      <c r="JRS75" s="2"/>
      <c r="JRT75" s="2"/>
      <c r="JRU75" s="2"/>
      <c r="JRV75" s="2"/>
      <c r="JRW75" s="2"/>
      <c r="JRX75" s="2"/>
      <c r="JRY75" s="2"/>
      <c r="JRZ75" s="2"/>
      <c r="JSA75" s="2"/>
      <c r="JSB75" s="2"/>
      <c r="JSC75" s="2"/>
      <c r="JSD75" s="2"/>
      <c r="JSE75" s="2"/>
      <c r="JSF75" s="2"/>
      <c r="JSG75" s="2"/>
      <c r="JSH75" s="2"/>
      <c r="JSI75" s="2"/>
      <c r="JSJ75" s="2"/>
      <c r="JSK75" s="2"/>
      <c r="JSL75" s="2"/>
      <c r="JSM75" s="2"/>
      <c r="JSN75" s="2"/>
      <c r="JSO75" s="2"/>
      <c r="JSP75" s="2"/>
      <c r="JSQ75" s="2"/>
      <c r="JSR75" s="2"/>
      <c r="JSS75" s="2"/>
      <c r="JST75" s="2"/>
      <c r="JSU75" s="2"/>
      <c r="JSV75" s="2"/>
      <c r="JSW75" s="2"/>
      <c r="JSX75" s="2"/>
      <c r="JSY75" s="2"/>
      <c r="JSZ75" s="2"/>
      <c r="JTA75" s="2"/>
      <c r="JTB75" s="2"/>
      <c r="JTC75" s="2"/>
      <c r="JTD75" s="2"/>
      <c r="JTE75" s="2"/>
      <c r="JTF75" s="2"/>
      <c r="JTG75" s="2"/>
      <c r="JTH75" s="2"/>
      <c r="JTI75" s="2"/>
      <c r="JTJ75" s="2"/>
      <c r="JTK75" s="2"/>
      <c r="JTL75" s="2"/>
      <c r="JTM75" s="2"/>
      <c r="JTN75" s="2"/>
      <c r="JTO75" s="2"/>
      <c r="JTP75" s="2"/>
      <c r="JTQ75" s="2"/>
      <c r="JTR75" s="2"/>
      <c r="JTS75" s="2"/>
      <c r="JTT75" s="2"/>
      <c r="JTU75" s="2"/>
      <c r="JTV75" s="2"/>
      <c r="JTW75" s="2"/>
      <c r="JTX75" s="2"/>
      <c r="JTY75" s="2"/>
      <c r="JTZ75" s="2"/>
      <c r="JUA75" s="2"/>
      <c r="JUB75" s="2"/>
      <c r="JUC75" s="2"/>
      <c r="JUD75" s="2"/>
      <c r="JUE75" s="2"/>
      <c r="JUF75" s="2"/>
      <c r="JUG75" s="2"/>
      <c r="JUH75" s="2"/>
      <c r="JUI75" s="2"/>
      <c r="JUJ75" s="2"/>
      <c r="JUK75" s="2"/>
      <c r="JUL75" s="2"/>
      <c r="JUM75" s="2"/>
      <c r="JUN75" s="2"/>
      <c r="JUO75" s="2"/>
      <c r="JUP75" s="2"/>
      <c r="JUQ75" s="2"/>
      <c r="JUR75" s="2"/>
      <c r="JUS75" s="2"/>
      <c r="JUT75" s="2"/>
      <c r="JUU75" s="2"/>
      <c r="JUV75" s="2"/>
      <c r="JUW75" s="2"/>
      <c r="JUX75" s="2"/>
      <c r="JUY75" s="2"/>
      <c r="JUZ75" s="2"/>
      <c r="JVA75" s="2"/>
      <c r="JVB75" s="2"/>
      <c r="JVC75" s="2"/>
      <c r="JVD75" s="2"/>
      <c r="JVE75" s="2"/>
      <c r="JVF75" s="2"/>
      <c r="JVG75" s="2"/>
      <c r="JVH75" s="2"/>
      <c r="JVI75" s="2"/>
      <c r="JVJ75" s="2"/>
      <c r="JVK75" s="2"/>
      <c r="JVL75" s="2"/>
      <c r="JVM75" s="2"/>
      <c r="JVN75" s="2"/>
      <c r="JVO75" s="2"/>
      <c r="JVP75" s="2"/>
      <c r="JVQ75" s="2"/>
      <c r="JVR75" s="2"/>
      <c r="JVS75" s="2"/>
      <c r="JVT75" s="2"/>
      <c r="JVU75" s="2"/>
      <c r="JVV75" s="2"/>
      <c r="JVW75" s="2"/>
      <c r="JVX75" s="2"/>
      <c r="JVY75" s="2"/>
      <c r="JVZ75" s="2"/>
      <c r="JWA75" s="2"/>
      <c r="JWB75" s="2"/>
      <c r="JWC75" s="2"/>
      <c r="JWD75" s="2"/>
      <c r="JWE75" s="2"/>
      <c r="JWF75" s="2"/>
      <c r="JWG75" s="2"/>
      <c r="JWH75" s="2"/>
      <c r="JWI75" s="2"/>
      <c r="JWJ75" s="2"/>
      <c r="JWK75" s="2"/>
      <c r="JWL75" s="2"/>
      <c r="JWM75" s="2"/>
      <c r="JWN75" s="2"/>
      <c r="JWO75" s="2"/>
      <c r="JWP75" s="2"/>
      <c r="JWQ75" s="2"/>
      <c r="JWR75" s="2"/>
      <c r="JWS75" s="2"/>
      <c r="JWT75" s="2"/>
      <c r="JWU75" s="2"/>
      <c r="JWV75" s="2"/>
      <c r="JWW75" s="2"/>
      <c r="JWX75" s="2"/>
      <c r="JWY75" s="2"/>
      <c r="JWZ75" s="2"/>
      <c r="JXA75" s="2"/>
      <c r="JXB75" s="2"/>
      <c r="JXC75" s="2"/>
      <c r="JXD75" s="2"/>
      <c r="JXE75" s="2"/>
      <c r="JXF75" s="2"/>
      <c r="JXG75" s="2"/>
      <c r="JXH75" s="2"/>
      <c r="JXI75" s="2"/>
      <c r="JXJ75" s="2"/>
      <c r="JXK75" s="2"/>
      <c r="JXL75" s="2"/>
      <c r="JXM75" s="2"/>
      <c r="JXN75" s="2"/>
      <c r="JXO75" s="2"/>
      <c r="JXP75" s="2"/>
      <c r="JXQ75" s="2"/>
      <c r="JXR75" s="2"/>
      <c r="JXS75" s="2"/>
      <c r="JXT75" s="2"/>
      <c r="JXU75" s="2"/>
      <c r="JXV75" s="2"/>
      <c r="JXW75" s="2"/>
      <c r="JXX75" s="2"/>
      <c r="JXY75" s="2"/>
      <c r="JXZ75" s="2"/>
      <c r="JYA75" s="2"/>
      <c r="JYB75" s="2"/>
      <c r="JYC75" s="2"/>
      <c r="JYD75" s="2"/>
      <c r="JYE75" s="2"/>
      <c r="JYF75" s="2"/>
      <c r="JYG75" s="2"/>
      <c r="JYH75" s="2"/>
      <c r="JYI75" s="2"/>
      <c r="JYJ75" s="2"/>
      <c r="JYK75" s="2"/>
      <c r="JYL75" s="2"/>
      <c r="JYM75" s="2"/>
      <c r="JYN75" s="2"/>
      <c r="JYO75" s="2"/>
      <c r="JYP75" s="2"/>
      <c r="JYQ75" s="2"/>
      <c r="JYR75" s="2"/>
      <c r="JYS75" s="2"/>
      <c r="JYT75" s="2"/>
      <c r="JYU75" s="2"/>
      <c r="JYV75" s="2"/>
      <c r="JYW75" s="2"/>
      <c r="JYX75" s="2"/>
      <c r="JYY75" s="2"/>
      <c r="JYZ75" s="2"/>
      <c r="JZA75" s="2"/>
      <c r="JZB75" s="2"/>
      <c r="JZC75" s="2"/>
      <c r="JZD75" s="2"/>
      <c r="JZE75" s="2"/>
      <c r="JZF75" s="2"/>
      <c r="JZG75" s="2"/>
      <c r="JZH75" s="2"/>
      <c r="JZI75" s="2"/>
      <c r="JZJ75" s="2"/>
      <c r="JZK75" s="2"/>
      <c r="JZL75" s="2"/>
      <c r="JZM75" s="2"/>
      <c r="JZN75" s="2"/>
      <c r="JZO75" s="2"/>
      <c r="JZP75" s="2"/>
      <c r="JZQ75" s="2"/>
      <c r="JZR75" s="2"/>
      <c r="JZS75" s="2"/>
      <c r="JZT75" s="2"/>
      <c r="JZU75" s="2"/>
      <c r="JZV75" s="2"/>
      <c r="JZW75" s="2"/>
      <c r="JZX75" s="2"/>
      <c r="JZY75" s="2"/>
      <c r="JZZ75" s="2"/>
      <c r="KAA75" s="2"/>
      <c r="KAB75" s="2"/>
      <c r="KAC75" s="2"/>
      <c r="KAD75" s="2"/>
      <c r="KAE75" s="2"/>
      <c r="KAF75" s="2"/>
      <c r="KAG75" s="2"/>
      <c r="KAH75" s="2"/>
      <c r="KAI75" s="2"/>
      <c r="KAJ75" s="2"/>
      <c r="KAK75" s="2"/>
      <c r="KAL75" s="2"/>
      <c r="KAM75" s="2"/>
      <c r="KAN75" s="2"/>
      <c r="KAO75" s="2"/>
      <c r="KAP75" s="2"/>
      <c r="KAQ75" s="2"/>
      <c r="KAR75" s="2"/>
      <c r="KAS75" s="2"/>
      <c r="KAT75" s="2"/>
      <c r="KAU75" s="2"/>
      <c r="KAV75" s="2"/>
      <c r="KAW75" s="2"/>
      <c r="KAX75" s="2"/>
      <c r="KAY75" s="2"/>
      <c r="KAZ75" s="2"/>
      <c r="KBA75" s="2"/>
      <c r="KBB75" s="2"/>
      <c r="KBC75" s="2"/>
      <c r="KBD75" s="2"/>
      <c r="KBE75" s="2"/>
      <c r="KBF75" s="2"/>
      <c r="KBG75" s="2"/>
      <c r="KBH75" s="2"/>
      <c r="KBI75" s="2"/>
      <c r="KBJ75" s="2"/>
      <c r="KBK75" s="2"/>
      <c r="KBL75" s="2"/>
      <c r="KBM75" s="2"/>
      <c r="KBN75" s="2"/>
      <c r="KBO75" s="2"/>
      <c r="KBP75" s="2"/>
      <c r="KBQ75" s="2"/>
      <c r="KBR75" s="2"/>
      <c r="KBS75" s="2"/>
      <c r="KBT75" s="2"/>
      <c r="KBU75" s="2"/>
      <c r="KBV75" s="2"/>
      <c r="KBW75" s="2"/>
      <c r="KBX75" s="2"/>
      <c r="KBY75" s="2"/>
      <c r="KBZ75" s="2"/>
      <c r="KCA75" s="2"/>
      <c r="KCB75" s="2"/>
      <c r="KCC75" s="2"/>
      <c r="KCD75" s="2"/>
      <c r="KCE75" s="2"/>
      <c r="KCF75" s="2"/>
      <c r="KCG75" s="2"/>
      <c r="KCH75" s="2"/>
      <c r="KCI75" s="2"/>
      <c r="KCJ75" s="2"/>
      <c r="KCK75" s="2"/>
      <c r="KCL75" s="2"/>
      <c r="KCM75" s="2"/>
      <c r="KCN75" s="2"/>
      <c r="KCO75" s="2"/>
      <c r="KCP75" s="2"/>
      <c r="KCQ75" s="2"/>
      <c r="KCR75" s="2"/>
      <c r="KCS75" s="2"/>
      <c r="KCT75" s="2"/>
      <c r="KCU75" s="2"/>
      <c r="KCV75" s="2"/>
      <c r="KCW75" s="2"/>
      <c r="KCX75" s="2"/>
      <c r="KCY75" s="2"/>
      <c r="KCZ75" s="2"/>
      <c r="KDA75" s="2"/>
      <c r="KDB75" s="2"/>
      <c r="KDC75" s="2"/>
      <c r="KDD75" s="2"/>
      <c r="KDE75" s="2"/>
      <c r="KDF75" s="2"/>
      <c r="KDG75" s="2"/>
      <c r="KDH75" s="2"/>
      <c r="KDI75" s="2"/>
      <c r="KDJ75" s="2"/>
      <c r="KDK75" s="2"/>
      <c r="KDL75" s="2"/>
      <c r="KDM75" s="2"/>
      <c r="KDN75" s="2"/>
      <c r="KDO75" s="2"/>
      <c r="KDP75" s="2"/>
      <c r="KDQ75" s="2"/>
      <c r="KDR75" s="2"/>
      <c r="KDS75" s="2"/>
      <c r="KDT75" s="2"/>
      <c r="KDU75" s="2"/>
      <c r="KDV75" s="2"/>
      <c r="KDW75" s="2"/>
      <c r="KDX75" s="2"/>
      <c r="KDY75" s="2"/>
      <c r="KDZ75" s="2"/>
      <c r="KEA75" s="2"/>
      <c r="KEB75" s="2"/>
      <c r="KEC75" s="2"/>
      <c r="KED75" s="2"/>
      <c r="KEE75" s="2"/>
      <c r="KEF75" s="2"/>
      <c r="KEG75" s="2"/>
      <c r="KEH75" s="2"/>
      <c r="KEI75" s="2"/>
      <c r="KEJ75" s="2"/>
      <c r="KEK75" s="2"/>
      <c r="KEL75" s="2"/>
      <c r="KEM75" s="2"/>
      <c r="KEN75" s="2"/>
      <c r="KEO75" s="2"/>
      <c r="KEP75" s="2"/>
      <c r="KEQ75" s="2"/>
      <c r="KER75" s="2"/>
      <c r="KES75" s="2"/>
      <c r="KET75" s="2"/>
      <c r="KEU75" s="2"/>
      <c r="KEV75" s="2"/>
      <c r="KEW75" s="2"/>
      <c r="KEX75" s="2"/>
      <c r="KEY75" s="2"/>
      <c r="KEZ75" s="2"/>
      <c r="KFA75" s="2"/>
      <c r="KFB75" s="2"/>
      <c r="KFC75" s="2"/>
      <c r="KFD75" s="2"/>
      <c r="KFE75" s="2"/>
      <c r="KFF75" s="2"/>
      <c r="KFG75" s="2"/>
      <c r="KFH75" s="2"/>
      <c r="KFI75" s="2"/>
      <c r="KFJ75" s="2"/>
      <c r="KFK75" s="2"/>
      <c r="KFL75" s="2"/>
      <c r="KFM75" s="2"/>
      <c r="KFN75" s="2"/>
      <c r="KFO75" s="2"/>
      <c r="KFP75" s="2"/>
      <c r="KFQ75" s="2"/>
      <c r="KFR75" s="2"/>
      <c r="KFS75" s="2"/>
      <c r="KFT75" s="2"/>
      <c r="KFU75" s="2"/>
      <c r="KFV75" s="2"/>
      <c r="KFW75" s="2"/>
      <c r="KFX75" s="2"/>
      <c r="KFY75" s="2"/>
      <c r="KFZ75" s="2"/>
      <c r="KGA75" s="2"/>
      <c r="KGB75" s="2"/>
      <c r="KGC75" s="2"/>
      <c r="KGD75" s="2"/>
      <c r="KGE75" s="2"/>
      <c r="KGF75" s="2"/>
      <c r="KGG75" s="2"/>
      <c r="KGH75" s="2"/>
      <c r="KGI75" s="2"/>
      <c r="KGJ75" s="2"/>
      <c r="KGK75" s="2"/>
      <c r="KGL75" s="2"/>
      <c r="KGM75" s="2"/>
      <c r="KGN75" s="2"/>
      <c r="KGO75" s="2"/>
      <c r="KGP75" s="2"/>
      <c r="KGQ75" s="2"/>
      <c r="KGR75" s="2"/>
      <c r="KGS75" s="2"/>
      <c r="KGT75" s="2"/>
      <c r="KGU75" s="2"/>
      <c r="KGV75" s="2"/>
      <c r="KGW75" s="2"/>
      <c r="KGX75" s="2"/>
      <c r="KGY75" s="2"/>
      <c r="KGZ75" s="2"/>
      <c r="KHA75" s="2"/>
      <c r="KHB75" s="2"/>
      <c r="KHC75" s="2"/>
      <c r="KHD75" s="2"/>
      <c r="KHE75" s="2"/>
      <c r="KHF75" s="2"/>
      <c r="KHG75" s="2"/>
      <c r="KHH75" s="2"/>
      <c r="KHI75" s="2"/>
      <c r="KHJ75" s="2"/>
      <c r="KHK75" s="2"/>
      <c r="KHL75" s="2"/>
      <c r="KHM75" s="2"/>
      <c r="KHN75" s="2"/>
      <c r="KHO75" s="2"/>
      <c r="KHP75" s="2"/>
      <c r="KHQ75" s="2"/>
      <c r="KHR75" s="2"/>
      <c r="KHS75" s="2"/>
      <c r="KHT75" s="2"/>
      <c r="KHU75" s="2"/>
      <c r="KHV75" s="2"/>
      <c r="KHW75" s="2"/>
      <c r="KHX75" s="2"/>
      <c r="KHY75" s="2"/>
      <c r="KHZ75" s="2"/>
      <c r="KIA75" s="2"/>
      <c r="KIB75" s="2"/>
      <c r="KIC75" s="2"/>
      <c r="KID75" s="2"/>
      <c r="KIE75" s="2"/>
      <c r="KIF75" s="2"/>
      <c r="KIG75" s="2"/>
      <c r="KIH75" s="2"/>
      <c r="KII75" s="2"/>
      <c r="KIJ75" s="2"/>
      <c r="KIK75" s="2"/>
      <c r="KIL75" s="2"/>
      <c r="KIM75" s="2"/>
      <c r="KIN75" s="2"/>
      <c r="KIO75" s="2"/>
      <c r="KIP75" s="2"/>
      <c r="KIQ75" s="2"/>
      <c r="KIR75" s="2"/>
      <c r="KIS75" s="2"/>
      <c r="KIT75" s="2"/>
      <c r="KIU75" s="2"/>
      <c r="KIV75" s="2"/>
      <c r="KIW75" s="2"/>
      <c r="KIX75" s="2"/>
      <c r="KIY75" s="2"/>
      <c r="KIZ75" s="2"/>
      <c r="KJA75" s="2"/>
      <c r="KJB75" s="2"/>
      <c r="KJC75" s="2"/>
      <c r="KJD75" s="2"/>
      <c r="KJE75" s="2"/>
      <c r="KJF75" s="2"/>
      <c r="KJG75" s="2"/>
      <c r="KJH75" s="2"/>
      <c r="KJI75" s="2"/>
      <c r="KJJ75" s="2"/>
      <c r="KJK75" s="2"/>
      <c r="KJL75" s="2"/>
      <c r="KJM75" s="2"/>
      <c r="KJN75" s="2"/>
      <c r="KJO75" s="2"/>
      <c r="KJP75" s="2"/>
      <c r="KJQ75" s="2"/>
      <c r="KJR75" s="2"/>
      <c r="KJS75" s="2"/>
      <c r="KJT75" s="2"/>
      <c r="KJU75" s="2"/>
      <c r="KJV75" s="2"/>
      <c r="KJW75" s="2"/>
      <c r="KJX75" s="2"/>
      <c r="KJY75" s="2"/>
      <c r="KJZ75" s="2"/>
      <c r="KKA75" s="2"/>
      <c r="KKB75" s="2"/>
      <c r="KKC75" s="2"/>
      <c r="KKD75" s="2"/>
      <c r="KKE75" s="2"/>
      <c r="KKF75" s="2"/>
      <c r="KKG75" s="2"/>
      <c r="KKH75" s="2"/>
      <c r="KKI75" s="2"/>
      <c r="KKJ75" s="2"/>
      <c r="KKK75" s="2"/>
      <c r="KKL75" s="2"/>
      <c r="KKM75" s="2"/>
      <c r="KKN75" s="2"/>
      <c r="KKO75" s="2"/>
      <c r="KKP75" s="2"/>
      <c r="KKQ75" s="2"/>
      <c r="KKR75" s="2"/>
      <c r="KKS75" s="2"/>
      <c r="KKT75" s="2"/>
      <c r="KKU75" s="2"/>
      <c r="KKV75" s="2"/>
      <c r="KKW75" s="2"/>
      <c r="KKX75" s="2"/>
      <c r="KKY75" s="2"/>
      <c r="KKZ75" s="2"/>
      <c r="KLA75" s="2"/>
      <c r="KLB75" s="2"/>
      <c r="KLC75" s="2"/>
      <c r="KLD75" s="2"/>
      <c r="KLE75" s="2"/>
      <c r="KLF75" s="2"/>
      <c r="KLG75" s="2"/>
      <c r="KLH75" s="2"/>
      <c r="KLI75" s="2"/>
      <c r="KLJ75" s="2"/>
      <c r="KLK75" s="2"/>
      <c r="KLL75" s="2"/>
      <c r="KLM75" s="2"/>
      <c r="KLN75" s="2"/>
      <c r="KLO75" s="2"/>
      <c r="KLP75" s="2"/>
      <c r="KLQ75" s="2"/>
      <c r="KLR75" s="2"/>
      <c r="KLS75" s="2"/>
      <c r="KLT75" s="2"/>
      <c r="KLU75" s="2"/>
      <c r="KLV75" s="2"/>
      <c r="KLW75" s="2"/>
      <c r="KLX75" s="2"/>
      <c r="KLY75" s="2"/>
      <c r="KLZ75" s="2"/>
      <c r="KMA75" s="2"/>
      <c r="KMB75" s="2"/>
      <c r="KMC75" s="2"/>
      <c r="KMD75" s="2"/>
      <c r="KME75" s="2"/>
      <c r="KMF75" s="2"/>
      <c r="KMG75" s="2"/>
      <c r="KMH75" s="2"/>
      <c r="KMI75" s="2"/>
      <c r="KMJ75" s="2"/>
      <c r="KMK75" s="2"/>
      <c r="KML75" s="2"/>
      <c r="KMM75" s="2"/>
      <c r="KMN75" s="2"/>
      <c r="KMO75" s="2"/>
      <c r="KMP75" s="2"/>
      <c r="KMQ75" s="2"/>
      <c r="KMR75" s="2"/>
      <c r="KMS75" s="2"/>
      <c r="KMT75" s="2"/>
      <c r="KMU75" s="2"/>
      <c r="KMV75" s="2"/>
      <c r="KMW75" s="2"/>
      <c r="KMX75" s="2"/>
      <c r="KMY75" s="2"/>
      <c r="KMZ75" s="2"/>
      <c r="KNA75" s="2"/>
      <c r="KNB75" s="2"/>
      <c r="KNC75" s="2"/>
      <c r="KND75" s="2"/>
      <c r="KNE75" s="2"/>
      <c r="KNF75" s="2"/>
      <c r="KNG75" s="2"/>
      <c r="KNH75" s="2"/>
      <c r="KNI75" s="2"/>
      <c r="KNJ75" s="2"/>
      <c r="KNK75" s="2"/>
      <c r="KNL75" s="2"/>
      <c r="KNM75" s="2"/>
      <c r="KNN75" s="2"/>
      <c r="KNO75" s="2"/>
      <c r="KNP75" s="2"/>
      <c r="KNQ75" s="2"/>
      <c r="KNR75" s="2"/>
      <c r="KNS75" s="2"/>
      <c r="KNT75" s="2"/>
      <c r="KNU75" s="2"/>
      <c r="KNV75" s="2"/>
      <c r="KNW75" s="2"/>
      <c r="KNX75" s="2"/>
      <c r="KNY75" s="2"/>
      <c r="KNZ75" s="2"/>
      <c r="KOA75" s="2"/>
      <c r="KOB75" s="2"/>
      <c r="KOC75" s="2"/>
      <c r="KOD75" s="2"/>
      <c r="KOE75" s="2"/>
      <c r="KOF75" s="2"/>
      <c r="KOG75" s="2"/>
      <c r="KOH75" s="2"/>
      <c r="KOI75" s="2"/>
      <c r="KOJ75" s="2"/>
      <c r="KOK75" s="2"/>
      <c r="KOL75" s="2"/>
      <c r="KOM75" s="2"/>
      <c r="KON75" s="2"/>
      <c r="KOO75" s="2"/>
      <c r="KOP75" s="2"/>
      <c r="KOQ75" s="2"/>
      <c r="KOR75" s="2"/>
      <c r="KOS75" s="2"/>
      <c r="KOT75" s="2"/>
      <c r="KOU75" s="2"/>
      <c r="KOV75" s="2"/>
      <c r="KOW75" s="2"/>
      <c r="KOX75" s="2"/>
      <c r="KOY75" s="2"/>
      <c r="KOZ75" s="2"/>
      <c r="KPA75" s="2"/>
      <c r="KPB75" s="2"/>
      <c r="KPC75" s="2"/>
      <c r="KPD75" s="2"/>
      <c r="KPE75" s="2"/>
      <c r="KPF75" s="2"/>
      <c r="KPG75" s="2"/>
      <c r="KPH75" s="2"/>
      <c r="KPI75" s="2"/>
      <c r="KPJ75" s="2"/>
      <c r="KPK75" s="2"/>
      <c r="KPL75" s="2"/>
      <c r="KPM75" s="2"/>
      <c r="KPN75" s="2"/>
      <c r="KPO75" s="2"/>
      <c r="KPP75" s="2"/>
      <c r="KPQ75" s="2"/>
      <c r="KPR75" s="2"/>
      <c r="KPS75" s="2"/>
      <c r="KPT75" s="2"/>
      <c r="KPU75" s="2"/>
      <c r="KPV75" s="2"/>
      <c r="KPW75" s="2"/>
      <c r="KPX75" s="2"/>
      <c r="KPY75" s="2"/>
      <c r="KPZ75" s="2"/>
      <c r="KQA75" s="2"/>
      <c r="KQB75" s="2"/>
      <c r="KQC75" s="2"/>
      <c r="KQD75" s="2"/>
      <c r="KQE75" s="2"/>
      <c r="KQF75" s="2"/>
      <c r="KQG75" s="2"/>
      <c r="KQH75" s="2"/>
      <c r="KQI75" s="2"/>
      <c r="KQJ75" s="2"/>
      <c r="KQK75" s="2"/>
      <c r="KQL75" s="2"/>
      <c r="KQM75" s="2"/>
      <c r="KQN75" s="2"/>
      <c r="KQO75" s="2"/>
      <c r="KQP75" s="2"/>
      <c r="KQQ75" s="2"/>
      <c r="KQR75" s="2"/>
      <c r="KQS75" s="2"/>
      <c r="KQT75" s="2"/>
      <c r="KQU75" s="2"/>
      <c r="KQV75" s="2"/>
      <c r="KQW75" s="2"/>
      <c r="KQX75" s="2"/>
      <c r="KQY75" s="2"/>
      <c r="KQZ75" s="2"/>
      <c r="KRA75" s="2"/>
      <c r="KRB75" s="2"/>
      <c r="KRC75" s="2"/>
      <c r="KRD75" s="2"/>
      <c r="KRE75" s="2"/>
      <c r="KRF75" s="2"/>
      <c r="KRG75" s="2"/>
      <c r="KRH75" s="2"/>
      <c r="KRI75" s="2"/>
      <c r="KRJ75" s="2"/>
      <c r="KRK75" s="2"/>
      <c r="KRL75" s="2"/>
      <c r="KRM75" s="2"/>
      <c r="KRN75" s="2"/>
      <c r="KRO75" s="2"/>
      <c r="KRP75" s="2"/>
      <c r="KRQ75" s="2"/>
      <c r="KRR75" s="2"/>
      <c r="KRS75" s="2"/>
      <c r="KRT75" s="2"/>
      <c r="KRU75" s="2"/>
      <c r="KRV75" s="2"/>
      <c r="KRW75" s="2"/>
      <c r="KRX75" s="2"/>
      <c r="KRY75" s="2"/>
      <c r="KRZ75" s="2"/>
      <c r="KSA75" s="2"/>
      <c r="KSB75" s="2"/>
      <c r="KSC75" s="2"/>
      <c r="KSD75" s="2"/>
      <c r="KSE75" s="2"/>
      <c r="KSF75" s="2"/>
      <c r="KSG75" s="2"/>
      <c r="KSH75" s="2"/>
      <c r="KSI75" s="2"/>
      <c r="KSJ75" s="2"/>
      <c r="KSK75" s="2"/>
      <c r="KSL75" s="2"/>
      <c r="KSM75" s="2"/>
      <c r="KSN75" s="2"/>
      <c r="KSO75" s="2"/>
      <c r="KSP75" s="2"/>
      <c r="KSQ75" s="2"/>
      <c r="KSR75" s="2"/>
      <c r="KSS75" s="2"/>
      <c r="KST75" s="2"/>
      <c r="KSU75" s="2"/>
      <c r="KSV75" s="2"/>
      <c r="KSW75" s="2"/>
      <c r="KSX75" s="2"/>
      <c r="KSY75" s="2"/>
      <c r="KSZ75" s="2"/>
      <c r="KTA75" s="2"/>
      <c r="KTB75" s="2"/>
      <c r="KTC75" s="2"/>
      <c r="KTD75" s="2"/>
      <c r="KTE75" s="2"/>
      <c r="KTF75" s="2"/>
      <c r="KTG75" s="2"/>
      <c r="KTH75" s="2"/>
      <c r="KTI75" s="2"/>
      <c r="KTJ75" s="2"/>
      <c r="KTK75" s="2"/>
      <c r="KTL75" s="2"/>
      <c r="KTM75" s="2"/>
      <c r="KTN75" s="2"/>
      <c r="KTO75" s="2"/>
      <c r="KTP75" s="2"/>
      <c r="KTQ75" s="2"/>
      <c r="KTR75" s="2"/>
      <c r="KTS75" s="2"/>
      <c r="KTT75" s="2"/>
      <c r="KTU75" s="2"/>
      <c r="KTV75" s="2"/>
      <c r="KTW75" s="2"/>
      <c r="KTX75" s="2"/>
      <c r="KTY75" s="2"/>
      <c r="KTZ75" s="2"/>
      <c r="KUA75" s="2"/>
      <c r="KUB75" s="2"/>
      <c r="KUC75" s="2"/>
      <c r="KUD75" s="2"/>
      <c r="KUE75" s="2"/>
      <c r="KUF75" s="2"/>
      <c r="KUG75" s="2"/>
      <c r="KUH75" s="2"/>
      <c r="KUI75" s="2"/>
      <c r="KUJ75" s="2"/>
      <c r="KUK75" s="2"/>
      <c r="KUL75" s="2"/>
      <c r="KUM75" s="2"/>
      <c r="KUN75" s="2"/>
      <c r="KUO75" s="2"/>
      <c r="KUP75" s="2"/>
      <c r="KUQ75" s="2"/>
      <c r="KUR75" s="2"/>
      <c r="KUS75" s="2"/>
      <c r="KUT75" s="2"/>
      <c r="KUU75" s="2"/>
      <c r="KUV75" s="2"/>
      <c r="KUW75" s="2"/>
      <c r="KUX75" s="2"/>
      <c r="KUY75" s="2"/>
      <c r="KUZ75" s="2"/>
      <c r="KVA75" s="2"/>
      <c r="KVB75" s="2"/>
      <c r="KVC75" s="2"/>
      <c r="KVD75" s="2"/>
      <c r="KVE75" s="2"/>
      <c r="KVF75" s="2"/>
      <c r="KVG75" s="2"/>
      <c r="KVH75" s="2"/>
      <c r="KVI75" s="2"/>
      <c r="KVJ75" s="2"/>
      <c r="KVK75" s="2"/>
      <c r="KVL75" s="2"/>
      <c r="KVM75" s="2"/>
      <c r="KVN75" s="2"/>
      <c r="KVO75" s="2"/>
      <c r="KVP75" s="2"/>
      <c r="KVQ75" s="2"/>
      <c r="KVR75" s="2"/>
      <c r="KVS75" s="2"/>
      <c r="KVT75" s="2"/>
      <c r="KVU75" s="2"/>
      <c r="KVV75" s="2"/>
      <c r="KVW75" s="2"/>
      <c r="KVX75" s="2"/>
      <c r="KVY75" s="2"/>
      <c r="KVZ75" s="2"/>
      <c r="KWA75" s="2"/>
      <c r="KWB75" s="2"/>
      <c r="KWC75" s="2"/>
      <c r="KWD75" s="2"/>
      <c r="KWE75" s="2"/>
      <c r="KWF75" s="2"/>
      <c r="KWG75" s="2"/>
      <c r="KWH75" s="2"/>
      <c r="KWI75" s="2"/>
      <c r="KWJ75" s="2"/>
      <c r="KWK75" s="2"/>
      <c r="KWL75" s="2"/>
      <c r="KWM75" s="2"/>
      <c r="KWN75" s="2"/>
      <c r="KWO75" s="2"/>
      <c r="KWP75" s="2"/>
      <c r="KWQ75" s="2"/>
      <c r="KWR75" s="2"/>
      <c r="KWS75" s="2"/>
      <c r="KWT75" s="2"/>
      <c r="KWU75" s="2"/>
      <c r="KWV75" s="2"/>
      <c r="KWW75" s="2"/>
      <c r="KWX75" s="2"/>
      <c r="KWY75" s="2"/>
      <c r="KWZ75" s="2"/>
      <c r="KXA75" s="2"/>
      <c r="KXB75" s="2"/>
      <c r="KXC75" s="2"/>
      <c r="KXD75" s="2"/>
      <c r="KXE75" s="2"/>
      <c r="KXF75" s="2"/>
      <c r="KXG75" s="2"/>
      <c r="KXH75" s="2"/>
      <c r="KXI75" s="2"/>
      <c r="KXJ75" s="2"/>
      <c r="KXK75" s="2"/>
      <c r="KXL75" s="2"/>
      <c r="KXM75" s="2"/>
      <c r="KXN75" s="2"/>
      <c r="KXO75" s="2"/>
      <c r="KXP75" s="2"/>
      <c r="KXQ75" s="2"/>
      <c r="KXR75" s="2"/>
      <c r="KXS75" s="2"/>
      <c r="KXT75" s="2"/>
      <c r="KXU75" s="2"/>
      <c r="KXV75" s="2"/>
      <c r="KXW75" s="2"/>
      <c r="KXX75" s="2"/>
      <c r="KXY75" s="2"/>
      <c r="KXZ75" s="2"/>
      <c r="KYA75" s="2"/>
      <c r="KYB75" s="2"/>
      <c r="KYC75" s="2"/>
      <c r="KYD75" s="2"/>
      <c r="KYE75" s="2"/>
      <c r="KYF75" s="2"/>
      <c r="KYG75" s="2"/>
      <c r="KYH75" s="2"/>
      <c r="KYI75" s="2"/>
      <c r="KYJ75" s="2"/>
      <c r="KYK75" s="2"/>
      <c r="KYL75" s="2"/>
      <c r="KYM75" s="2"/>
      <c r="KYN75" s="2"/>
      <c r="KYO75" s="2"/>
      <c r="KYP75" s="2"/>
      <c r="KYQ75" s="2"/>
      <c r="KYR75" s="2"/>
      <c r="KYS75" s="2"/>
      <c r="KYT75" s="2"/>
      <c r="KYU75" s="2"/>
      <c r="KYV75" s="2"/>
      <c r="KYW75" s="2"/>
      <c r="KYX75" s="2"/>
      <c r="KYY75" s="2"/>
      <c r="KYZ75" s="2"/>
      <c r="KZA75" s="2"/>
      <c r="KZB75" s="2"/>
      <c r="KZC75" s="2"/>
      <c r="KZD75" s="2"/>
      <c r="KZE75" s="2"/>
      <c r="KZF75" s="2"/>
      <c r="KZG75" s="2"/>
      <c r="KZH75" s="2"/>
      <c r="KZI75" s="2"/>
      <c r="KZJ75" s="2"/>
      <c r="KZK75" s="2"/>
      <c r="KZL75" s="2"/>
      <c r="KZM75" s="2"/>
      <c r="KZN75" s="2"/>
      <c r="KZO75" s="2"/>
      <c r="KZP75" s="2"/>
      <c r="KZQ75" s="2"/>
      <c r="KZR75" s="2"/>
      <c r="KZS75" s="2"/>
      <c r="KZT75" s="2"/>
      <c r="KZU75" s="2"/>
      <c r="KZV75" s="2"/>
      <c r="KZW75" s="2"/>
      <c r="KZX75" s="2"/>
      <c r="KZY75" s="2"/>
      <c r="KZZ75" s="2"/>
      <c r="LAA75" s="2"/>
      <c r="LAB75" s="2"/>
      <c r="LAC75" s="2"/>
      <c r="LAD75" s="2"/>
      <c r="LAE75" s="2"/>
      <c r="LAF75" s="2"/>
      <c r="LAG75" s="2"/>
      <c r="LAH75" s="2"/>
      <c r="LAI75" s="2"/>
      <c r="LAJ75" s="2"/>
      <c r="LAK75" s="2"/>
      <c r="LAL75" s="2"/>
      <c r="LAM75" s="2"/>
      <c r="LAN75" s="2"/>
      <c r="LAO75" s="2"/>
      <c r="LAP75" s="2"/>
      <c r="LAQ75" s="2"/>
      <c r="LAR75" s="2"/>
      <c r="LAS75" s="2"/>
      <c r="LAT75" s="2"/>
      <c r="LAU75" s="2"/>
      <c r="LAV75" s="2"/>
      <c r="LAW75" s="2"/>
      <c r="LAX75" s="2"/>
      <c r="LAY75" s="2"/>
      <c r="LAZ75" s="2"/>
      <c r="LBA75" s="2"/>
      <c r="LBB75" s="2"/>
      <c r="LBC75" s="2"/>
      <c r="LBD75" s="2"/>
      <c r="LBE75" s="2"/>
      <c r="LBF75" s="2"/>
      <c r="LBG75" s="2"/>
      <c r="LBH75" s="2"/>
      <c r="LBI75" s="2"/>
      <c r="LBJ75" s="2"/>
      <c r="LBK75" s="2"/>
      <c r="LBL75" s="2"/>
      <c r="LBM75" s="2"/>
      <c r="LBN75" s="2"/>
      <c r="LBO75" s="2"/>
      <c r="LBP75" s="2"/>
      <c r="LBQ75" s="2"/>
      <c r="LBR75" s="2"/>
      <c r="LBS75" s="2"/>
      <c r="LBT75" s="2"/>
      <c r="LBU75" s="2"/>
      <c r="LBV75" s="2"/>
      <c r="LBW75" s="2"/>
      <c r="LBX75" s="2"/>
      <c r="LBY75" s="2"/>
      <c r="LBZ75" s="2"/>
      <c r="LCA75" s="2"/>
      <c r="LCB75" s="2"/>
      <c r="LCC75" s="2"/>
      <c r="LCD75" s="2"/>
      <c r="LCE75" s="2"/>
      <c r="LCF75" s="2"/>
      <c r="LCG75" s="2"/>
      <c r="LCH75" s="2"/>
      <c r="LCI75" s="2"/>
      <c r="LCJ75" s="2"/>
      <c r="LCK75" s="2"/>
      <c r="LCL75" s="2"/>
      <c r="LCM75" s="2"/>
      <c r="LCN75" s="2"/>
      <c r="LCO75" s="2"/>
      <c r="LCP75" s="2"/>
      <c r="LCQ75" s="2"/>
      <c r="LCR75" s="2"/>
      <c r="LCS75" s="2"/>
      <c r="LCT75" s="2"/>
      <c r="LCU75" s="2"/>
      <c r="LCV75" s="2"/>
      <c r="LCW75" s="2"/>
      <c r="LCX75" s="2"/>
      <c r="LCY75" s="2"/>
      <c r="LCZ75" s="2"/>
      <c r="LDA75" s="2"/>
      <c r="LDB75" s="2"/>
      <c r="LDC75" s="2"/>
      <c r="LDD75" s="2"/>
      <c r="LDE75" s="2"/>
      <c r="LDF75" s="2"/>
      <c r="LDG75" s="2"/>
      <c r="LDH75" s="2"/>
      <c r="LDI75" s="2"/>
      <c r="LDJ75" s="2"/>
      <c r="LDK75" s="2"/>
      <c r="LDL75" s="2"/>
      <c r="LDM75" s="2"/>
      <c r="LDN75" s="2"/>
      <c r="LDO75" s="2"/>
      <c r="LDP75" s="2"/>
      <c r="LDQ75" s="2"/>
      <c r="LDR75" s="2"/>
      <c r="LDS75" s="2"/>
      <c r="LDT75" s="2"/>
      <c r="LDU75" s="2"/>
      <c r="LDV75" s="2"/>
      <c r="LDW75" s="2"/>
      <c r="LDX75" s="2"/>
      <c r="LDY75" s="2"/>
      <c r="LDZ75" s="2"/>
      <c r="LEA75" s="2"/>
      <c r="LEB75" s="2"/>
      <c r="LEC75" s="2"/>
      <c r="LED75" s="2"/>
      <c r="LEE75" s="2"/>
      <c r="LEF75" s="2"/>
      <c r="LEG75" s="2"/>
      <c r="LEH75" s="2"/>
      <c r="LEI75" s="2"/>
      <c r="LEJ75" s="2"/>
      <c r="LEK75" s="2"/>
      <c r="LEL75" s="2"/>
      <c r="LEM75" s="2"/>
      <c r="LEN75" s="2"/>
      <c r="LEO75" s="2"/>
      <c r="LEP75" s="2"/>
      <c r="LEQ75" s="2"/>
      <c r="LER75" s="2"/>
      <c r="LES75" s="2"/>
      <c r="LET75" s="2"/>
      <c r="LEU75" s="2"/>
      <c r="LEV75" s="2"/>
      <c r="LEW75" s="2"/>
      <c r="LEX75" s="2"/>
      <c r="LEY75" s="2"/>
      <c r="LEZ75" s="2"/>
      <c r="LFA75" s="2"/>
      <c r="LFB75" s="2"/>
      <c r="LFC75" s="2"/>
      <c r="LFD75" s="2"/>
      <c r="LFE75" s="2"/>
      <c r="LFF75" s="2"/>
      <c r="LFG75" s="2"/>
      <c r="LFH75" s="2"/>
      <c r="LFI75" s="2"/>
      <c r="LFJ75" s="2"/>
      <c r="LFK75" s="2"/>
      <c r="LFL75" s="2"/>
      <c r="LFM75" s="2"/>
      <c r="LFN75" s="2"/>
      <c r="LFO75" s="2"/>
      <c r="LFP75" s="2"/>
      <c r="LFQ75" s="2"/>
      <c r="LFR75" s="2"/>
      <c r="LFS75" s="2"/>
      <c r="LFT75" s="2"/>
      <c r="LFU75" s="2"/>
      <c r="LFV75" s="2"/>
      <c r="LFW75" s="2"/>
      <c r="LFX75" s="2"/>
      <c r="LFY75" s="2"/>
      <c r="LFZ75" s="2"/>
      <c r="LGA75" s="2"/>
      <c r="LGB75" s="2"/>
      <c r="LGC75" s="2"/>
      <c r="LGD75" s="2"/>
      <c r="LGE75" s="2"/>
      <c r="LGF75" s="2"/>
      <c r="LGG75" s="2"/>
      <c r="LGH75" s="2"/>
      <c r="LGI75" s="2"/>
      <c r="LGJ75" s="2"/>
      <c r="LGK75" s="2"/>
      <c r="LGL75" s="2"/>
      <c r="LGM75" s="2"/>
      <c r="LGN75" s="2"/>
      <c r="LGO75" s="2"/>
      <c r="LGP75" s="2"/>
      <c r="LGQ75" s="2"/>
      <c r="LGR75" s="2"/>
      <c r="LGS75" s="2"/>
      <c r="LGT75" s="2"/>
      <c r="LGU75" s="2"/>
      <c r="LGV75" s="2"/>
      <c r="LGW75" s="2"/>
      <c r="LGX75" s="2"/>
      <c r="LGY75" s="2"/>
      <c r="LGZ75" s="2"/>
      <c r="LHA75" s="2"/>
      <c r="LHB75" s="2"/>
      <c r="LHC75" s="2"/>
      <c r="LHD75" s="2"/>
      <c r="LHE75" s="2"/>
      <c r="LHF75" s="2"/>
      <c r="LHG75" s="2"/>
      <c r="LHH75" s="2"/>
      <c r="LHI75" s="2"/>
      <c r="LHJ75" s="2"/>
      <c r="LHK75" s="2"/>
      <c r="LHL75" s="2"/>
      <c r="LHM75" s="2"/>
      <c r="LHN75" s="2"/>
      <c r="LHO75" s="2"/>
      <c r="LHP75" s="2"/>
      <c r="LHQ75" s="2"/>
      <c r="LHR75" s="2"/>
      <c r="LHS75" s="2"/>
      <c r="LHT75" s="2"/>
      <c r="LHU75" s="2"/>
      <c r="LHV75" s="2"/>
      <c r="LHW75" s="2"/>
      <c r="LHX75" s="2"/>
      <c r="LHY75" s="2"/>
      <c r="LHZ75" s="2"/>
      <c r="LIA75" s="2"/>
      <c r="LIB75" s="2"/>
      <c r="LIC75" s="2"/>
      <c r="LID75" s="2"/>
      <c r="LIE75" s="2"/>
      <c r="LIF75" s="2"/>
      <c r="LIG75" s="2"/>
      <c r="LIH75" s="2"/>
      <c r="LII75" s="2"/>
      <c r="LIJ75" s="2"/>
      <c r="LIK75" s="2"/>
      <c r="LIL75" s="2"/>
      <c r="LIM75" s="2"/>
      <c r="LIN75" s="2"/>
      <c r="LIO75" s="2"/>
      <c r="LIP75" s="2"/>
      <c r="LIQ75" s="2"/>
      <c r="LIR75" s="2"/>
      <c r="LIS75" s="2"/>
      <c r="LIT75" s="2"/>
      <c r="LIU75" s="2"/>
      <c r="LIV75" s="2"/>
      <c r="LIW75" s="2"/>
      <c r="LIX75" s="2"/>
      <c r="LIY75" s="2"/>
      <c r="LIZ75" s="2"/>
      <c r="LJA75" s="2"/>
      <c r="LJB75" s="2"/>
      <c r="LJC75" s="2"/>
      <c r="LJD75" s="2"/>
      <c r="LJE75" s="2"/>
      <c r="LJF75" s="2"/>
      <c r="LJG75" s="2"/>
      <c r="LJH75" s="2"/>
      <c r="LJI75" s="2"/>
      <c r="LJJ75" s="2"/>
      <c r="LJK75" s="2"/>
      <c r="LJL75" s="2"/>
      <c r="LJM75" s="2"/>
      <c r="LJN75" s="2"/>
      <c r="LJO75" s="2"/>
      <c r="LJP75" s="2"/>
      <c r="LJQ75" s="2"/>
      <c r="LJR75" s="2"/>
      <c r="LJS75" s="2"/>
      <c r="LJT75" s="2"/>
      <c r="LJU75" s="2"/>
      <c r="LJV75" s="2"/>
      <c r="LJW75" s="2"/>
      <c r="LJX75" s="2"/>
      <c r="LJY75" s="2"/>
      <c r="LJZ75" s="2"/>
      <c r="LKA75" s="2"/>
      <c r="LKB75" s="2"/>
      <c r="LKC75" s="2"/>
      <c r="LKD75" s="2"/>
      <c r="LKE75" s="2"/>
      <c r="LKF75" s="2"/>
      <c r="LKG75" s="2"/>
      <c r="LKH75" s="2"/>
      <c r="LKI75" s="2"/>
      <c r="LKJ75" s="2"/>
      <c r="LKK75" s="2"/>
      <c r="LKL75" s="2"/>
      <c r="LKM75" s="2"/>
      <c r="LKN75" s="2"/>
      <c r="LKO75" s="2"/>
      <c r="LKP75" s="2"/>
      <c r="LKQ75" s="2"/>
      <c r="LKR75" s="2"/>
      <c r="LKS75" s="2"/>
      <c r="LKT75" s="2"/>
      <c r="LKU75" s="2"/>
      <c r="LKV75" s="2"/>
      <c r="LKW75" s="2"/>
      <c r="LKX75" s="2"/>
      <c r="LKY75" s="2"/>
      <c r="LKZ75" s="2"/>
      <c r="LLA75" s="2"/>
      <c r="LLB75" s="2"/>
      <c r="LLC75" s="2"/>
      <c r="LLD75" s="2"/>
      <c r="LLE75" s="2"/>
      <c r="LLF75" s="2"/>
      <c r="LLG75" s="2"/>
      <c r="LLH75" s="2"/>
      <c r="LLI75" s="2"/>
      <c r="LLJ75" s="2"/>
      <c r="LLK75" s="2"/>
      <c r="LLL75" s="2"/>
      <c r="LLM75" s="2"/>
      <c r="LLN75" s="2"/>
      <c r="LLO75" s="2"/>
      <c r="LLP75" s="2"/>
      <c r="LLQ75" s="2"/>
      <c r="LLR75" s="2"/>
      <c r="LLS75" s="2"/>
      <c r="LLT75" s="2"/>
      <c r="LLU75" s="2"/>
      <c r="LLV75" s="2"/>
      <c r="LLW75" s="2"/>
      <c r="LLX75" s="2"/>
      <c r="LLY75" s="2"/>
      <c r="LLZ75" s="2"/>
      <c r="LMA75" s="2"/>
      <c r="LMB75" s="2"/>
      <c r="LMC75" s="2"/>
      <c r="LMD75" s="2"/>
      <c r="LME75" s="2"/>
      <c r="LMF75" s="2"/>
      <c r="LMG75" s="2"/>
      <c r="LMH75" s="2"/>
      <c r="LMI75" s="2"/>
      <c r="LMJ75" s="2"/>
      <c r="LMK75" s="2"/>
      <c r="LML75" s="2"/>
      <c r="LMM75" s="2"/>
      <c r="LMN75" s="2"/>
      <c r="LMO75" s="2"/>
      <c r="LMP75" s="2"/>
      <c r="LMQ75" s="2"/>
      <c r="LMR75" s="2"/>
      <c r="LMS75" s="2"/>
      <c r="LMT75" s="2"/>
      <c r="LMU75" s="2"/>
      <c r="LMV75" s="2"/>
      <c r="LMW75" s="2"/>
      <c r="LMX75" s="2"/>
      <c r="LMY75" s="2"/>
      <c r="LMZ75" s="2"/>
      <c r="LNA75" s="2"/>
      <c r="LNB75" s="2"/>
      <c r="LNC75" s="2"/>
      <c r="LND75" s="2"/>
      <c r="LNE75" s="2"/>
      <c r="LNF75" s="2"/>
      <c r="LNG75" s="2"/>
      <c r="LNH75" s="2"/>
      <c r="LNI75" s="2"/>
      <c r="LNJ75" s="2"/>
      <c r="LNK75" s="2"/>
      <c r="LNL75" s="2"/>
      <c r="LNM75" s="2"/>
      <c r="LNN75" s="2"/>
      <c r="LNO75" s="2"/>
      <c r="LNP75" s="2"/>
      <c r="LNQ75" s="2"/>
      <c r="LNR75" s="2"/>
      <c r="LNS75" s="2"/>
      <c r="LNT75" s="2"/>
      <c r="LNU75" s="2"/>
      <c r="LNV75" s="2"/>
      <c r="LNW75" s="2"/>
      <c r="LNX75" s="2"/>
      <c r="LNY75" s="2"/>
      <c r="LNZ75" s="2"/>
      <c r="LOA75" s="2"/>
      <c r="LOB75" s="2"/>
      <c r="LOC75" s="2"/>
      <c r="LOD75" s="2"/>
      <c r="LOE75" s="2"/>
      <c r="LOF75" s="2"/>
      <c r="LOG75" s="2"/>
      <c r="LOH75" s="2"/>
      <c r="LOI75" s="2"/>
      <c r="LOJ75" s="2"/>
      <c r="LOK75" s="2"/>
      <c r="LOL75" s="2"/>
      <c r="LOM75" s="2"/>
      <c r="LON75" s="2"/>
      <c r="LOO75" s="2"/>
      <c r="LOP75" s="2"/>
      <c r="LOQ75" s="2"/>
      <c r="LOR75" s="2"/>
      <c r="LOS75" s="2"/>
      <c r="LOT75" s="2"/>
      <c r="LOU75" s="2"/>
      <c r="LOV75" s="2"/>
      <c r="LOW75" s="2"/>
      <c r="LOX75" s="2"/>
      <c r="LOY75" s="2"/>
      <c r="LOZ75" s="2"/>
      <c r="LPA75" s="2"/>
      <c r="LPB75" s="2"/>
      <c r="LPC75" s="2"/>
      <c r="LPD75" s="2"/>
      <c r="LPE75" s="2"/>
      <c r="LPF75" s="2"/>
      <c r="LPG75" s="2"/>
      <c r="LPH75" s="2"/>
      <c r="LPI75" s="2"/>
      <c r="LPJ75" s="2"/>
      <c r="LPK75" s="2"/>
      <c r="LPL75" s="2"/>
      <c r="LPM75" s="2"/>
      <c r="LPN75" s="2"/>
      <c r="LPO75" s="2"/>
      <c r="LPP75" s="2"/>
      <c r="LPQ75" s="2"/>
      <c r="LPR75" s="2"/>
      <c r="LPS75" s="2"/>
      <c r="LPT75" s="2"/>
      <c r="LPU75" s="2"/>
      <c r="LPV75" s="2"/>
      <c r="LPW75" s="2"/>
      <c r="LPX75" s="2"/>
      <c r="LPY75" s="2"/>
      <c r="LPZ75" s="2"/>
      <c r="LQA75" s="2"/>
      <c r="LQB75" s="2"/>
      <c r="LQC75" s="2"/>
      <c r="LQD75" s="2"/>
      <c r="LQE75" s="2"/>
      <c r="LQF75" s="2"/>
      <c r="LQG75" s="2"/>
      <c r="LQH75" s="2"/>
      <c r="LQI75" s="2"/>
      <c r="LQJ75" s="2"/>
      <c r="LQK75" s="2"/>
      <c r="LQL75" s="2"/>
      <c r="LQM75" s="2"/>
      <c r="LQN75" s="2"/>
      <c r="LQO75" s="2"/>
      <c r="LQP75" s="2"/>
      <c r="LQQ75" s="2"/>
      <c r="LQR75" s="2"/>
      <c r="LQS75" s="2"/>
      <c r="LQT75" s="2"/>
      <c r="LQU75" s="2"/>
      <c r="LQV75" s="2"/>
      <c r="LQW75" s="2"/>
      <c r="LQX75" s="2"/>
      <c r="LQY75" s="2"/>
      <c r="LQZ75" s="2"/>
      <c r="LRA75" s="2"/>
      <c r="LRB75" s="2"/>
      <c r="LRC75" s="2"/>
      <c r="LRD75" s="2"/>
      <c r="LRE75" s="2"/>
      <c r="LRF75" s="2"/>
      <c r="LRG75" s="2"/>
      <c r="LRH75" s="2"/>
      <c r="LRI75" s="2"/>
      <c r="LRJ75" s="2"/>
      <c r="LRK75" s="2"/>
      <c r="LRL75" s="2"/>
      <c r="LRM75" s="2"/>
      <c r="LRN75" s="2"/>
      <c r="LRO75" s="2"/>
      <c r="LRP75" s="2"/>
      <c r="LRQ75" s="2"/>
      <c r="LRR75" s="2"/>
      <c r="LRS75" s="2"/>
      <c r="LRT75" s="2"/>
      <c r="LRU75" s="2"/>
      <c r="LRV75" s="2"/>
      <c r="LRW75" s="2"/>
      <c r="LRX75" s="2"/>
      <c r="LRY75" s="2"/>
      <c r="LRZ75" s="2"/>
      <c r="LSA75" s="2"/>
      <c r="LSB75" s="2"/>
      <c r="LSC75" s="2"/>
      <c r="LSD75" s="2"/>
      <c r="LSE75" s="2"/>
      <c r="LSF75" s="2"/>
      <c r="LSG75" s="2"/>
      <c r="LSH75" s="2"/>
      <c r="LSI75" s="2"/>
      <c r="LSJ75" s="2"/>
      <c r="LSK75" s="2"/>
      <c r="LSL75" s="2"/>
      <c r="LSM75" s="2"/>
      <c r="LSN75" s="2"/>
      <c r="LSO75" s="2"/>
      <c r="LSP75" s="2"/>
      <c r="LSQ75" s="2"/>
      <c r="LSR75" s="2"/>
      <c r="LSS75" s="2"/>
      <c r="LST75" s="2"/>
      <c r="LSU75" s="2"/>
      <c r="LSV75" s="2"/>
      <c r="LSW75" s="2"/>
      <c r="LSX75" s="2"/>
      <c r="LSY75" s="2"/>
      <c r="LSZ75" s="2"/>
      <c r="LTA75" s="2"/>
      <c r="LTB75" s="2"/>
      <c r="LTC75" s="2"/>
      <c r="LTD75" s="2"/>
      <c r="LTE75" s="2"/>
      <c r="LTF75" s="2"/>
      <c r="LTG75" s="2"/>
      <c r="LTH75" s="2"/>
      <c r="LTI75" s="2"/>
      <c r="LTJ75" s="2"/>
      <c r="LTK75" s="2"/>
      <c r="LTL75" s="2"/>
      <c r="LTM75" s="2"/>
      <c r="LTN75" s="2"/>
      <c r="LTO75" s="2"/>
      <c r="LTP75" s="2"/>
      <c r="LTQ75" s="2"/>
      <c r="LTR75" s="2"/>
      <c r="LTS75" s="2"/>
      <c r="LTT75" s="2"/>
      <c r="LTU75" s="2"/>
      <c r="LTV75" s="2"/>
      <c r="LTW75" s="2"/>
      <c r="LTX75" s="2"/>
      <c r="LTY75" s="2"/>
      <c r="LTZ75" s="2"/>
      <c r="LUA75" s="2"/>
      <c r="LUB75" s="2"/>
      <c r="LUC75" s="2"/>
      <c r="LUD75" s="2"/>
      <c r="LUE75" s="2"/>
      <c r="LUF75" s="2"/>
      <c r="LUG75" s="2"/>
      <c r="LUH75" s="2"/>
      <c r="LUI75" s="2"/>
      <c r="LUJ75" s="2"/>
      <c r="LUK75" s="2"/>
      <c r="LUL75" s="2"/>
      <c r="LUM75" s="2"/>
      <c r="LUN75" s="2"/>
      <c r="LUO75" s="2"/>
      <c r="LUP75" s="2"/>
      <c r="LUQ75" s="2"/>
      <c r="LUR75" s="2"/>
      <c r="LUS75" s="2"/>
      <c r="LUT75" s="2"/>
      <c r="LUU75" s="2"/>
      <c r="LUV75" s="2"/>
      <c r="LUW75" s="2"/>
      <c r="LUX75" s="2"/>
      <c r="LUY75" s="2"/>
      <c r="LUZ75" s="2"/>
      <c r="LVA75" s="2"/>
      <c r="LVB75" s="2"/>
      <c r="LVC75" s="2"/>
      <c r="LVD75" s="2"/>
      <c r="LVE75" s="2"/>
      <c r="LVF75" s="2"/>
      <c r="LVG75" s="2"/>
      <c r="LVH75" s="2"/>
      <c r="LVI75" s="2"/>
      <c r="LVJ75" s="2"/>
      <c r="LVK75" s="2"/>
      <c r="LVL75" s="2"/>
      <c r="LVM75" s="2"/>
      <c r="LVN75" s="2"/>
      <c r="LVO75" s="2"/>
      <c r="LVP75" s="2"/>
      <c r="LVQ75" s="2"/>
      <c r="LVR75" s="2"/>
      <c r="LVS75" s="2"/>
      <c r="LVT75" s="2"/>
      <c r="LVU75" s="2"/>
      <c r="LVV75" s="2"/>
      <c r="LVW75" s="2"/>
      <c r="LVX75" s="2"/>
      <c r="LVY75" s="2"/>
      <c r="LVZ75" s="2"/>
      <c r="LWA75" s="2"/>
      <c r="LWB75" s="2"/>
      <c r="LWC75" s="2"/>
      <c r="LWD75" s="2"/>
      <c r="LWE75" s="2"/>
      <c r="LWF75" s="2"/>
      <c r="LWG75" s="2"/>
      <c r="LWH75" s="2"/>
      <c r="LWI75" s="2"/>
      <c r="LWJ75" s="2"/>
      <c r="LWK75" s="2"/>
      <c r="LWL75" s="2"/>
      <c r="LWM75" s="2"/>
      <c r="LWN75" s="2"/>
      <c r="LWO75" s="2"/>
      <c r="LWP75" s="2"/>
      <c r="LWQ75" s="2"/>
      <c r="LWR75" s="2"/>
      <c r="LWS75" s="2"/>
      <c r="LWT75" s="2"/>
      <c r="LWU75" s="2"/>
      <c r="LWV75" s="2"/>
      <c r="LWW75" s="2"/>
      <c r="LWX75" s="2"/>
      <c r="LWY75" s="2"/>
      <c r="LWZ75" s="2"/>
      <c r="LXA75" s="2"/>
      <c r="LXB75" s="2"/>
      <c r="LXC75" s="2"/>
      <c r="LXD75" s="2"/>
      <c r="LXE75" s="2"/>
      <c r="LXF75" s="2"/>
      <c r="LXG75" s="2"/>
      <c r="LXH75" s="2"/>
      <c r="LXI75" s="2"/>
      <c r="LXJ75" s="2"/>
      <c r="LXK75" s="2"/>
      <c r="LXL75" s="2"/>
      <c r="LXM75" s="2"/>
      <c r="LXN75" s="2"/>
      <c r="LXO75" s="2"/>
      <c r="LXP75" s="2"/>
      <c r="LXQ75" s="2"/>
      <c r="LXR75" s="2"/>
      <c r="LXS75" s="2"/>
      <c r="LXT75" s="2"/>
      <c r="LXU75" s="2"/>
      <c r="LXV75" s="2"/>
      <c r="LXW75" s="2"/>
      <c r="LXX75" s="2"/>
      <c r="LXY75" s="2"/>
      <c r="LXZ75" s="2"/>
      <c r="LYA75" s="2"/>
      <c r="LYB75" s="2"/>
      <c r="LYC75" s="2"/>
      <c r="LYD75" s="2"/>
      <c r="LYE75" s="2"/>
      <c r="LYF75" s="2"/>
      <c r="LYG75" s="2"/>
      <c r="LYH75" s="2"/>
      <c r="LYI75" s="2"/>
      <c r="LYJ75" s="2"/>
      <c r="LYK75" s="2"/>
      <c r="LYL75" s="2"/>
      <c r="LYM75" s="2"/>
      <c r="LYN75" s="2"/>
      <c r="LYO75" s="2"/>
      <c r="LYP75" s="2"/>
      <c r="LYQ75" s="2"/>
      <c r="LYR75" s="2"/>
      <c r="LYS75" s="2"/>
      <c r="LYT75" s="2"/>
      <c r="LYU75" s="2"/>
      <c r="LYV75" s="2"/>
      <c r="LYW75" s="2"/>
      <c r="LYX75" s="2"/>
      <c r="LYY75" s="2"/>
      <c r="LYZ75" s="2"/>
      <c r="LZA75" s="2"/>
      <c r="LZB75" s="2"/>
      <c r="LZC75" s="2"/>
      <c r="LZD75" s="2"/>
      <c r="LZE75" s="2"/>
      <c r="LZF75" s="2"/>
      <c r="LZG75" s="2"/>
      <c r="LZH75" s="2"/>
      <c r="LZI75" s="2"/>
      <c r="LZJ75" s="2"/>
      <c r="LZK75" s="2"/>
      <c r="LZL75" s="2"/>
      <c r="LZM75" s="2"/>
      <c r="LZN75" s="2"/>
      <c r="LZO75" s="2"/>
      <c r="LZP75" s="2"/>
      <c r="LZQ75" s="2"/>
      <c r="LZR75" s="2"/>
      <c r="LZS75" s="2"/>
      <c r="LZT75" s="2"/>
      <c r="LZU75" s="2"/>
      <c r="LZV75" s="2"/>
      <c r="LZW75" s="2"/>
      <c r="LZX75" s="2"/>
      <c r="LZY75" s="2"/>
      <c r="LZZ75" s="2"/>
      <c r="MAA75" s="2"/>
      <c r="MAB75" s="2"/>
      <c r="MAC75" s="2"/>
      <c r="MAD75" s="2"/>
      <c r="MAE75" s="2"/>
      <c r="MAF75" s="2"/>
      <c r="MAG75" s="2"/>
      <c r="MAH75" s="2"/>
      <c r="MAI75" s="2"/>
      <c r="MAJ75" s="2"/>
      <c r="MAK75" s="2"/>
      <c r="MAL75" s="2"/>
      <c r="MAM75" s="2"/>
      <c r="MAN75" s="2"/>
      <c r="MAO75" s="2"/>
      <c r="MAP75" s="2"/>
      <c r="MAQ75" s="2"/>
      <c r="MAR75" s="2"/>
      <c r="MAS75" s="2"/>
      <c r="MAT75" s="2"/>
      <c r="MAU75" s="2"/>
      <c r="MAV75" s="2"/>
      <c r="MAW75" s="2"/>
      <c r="MAX75" s="2"/>
      <c r="MAY75" s="2"/>
      <c r="MAZ75" s="2"/>
      <c r="MBA75" s="2"/>
      <c r="MBB75" s="2"/>
      <c r="MBC75" s="2"/>
      <c r="MBD75" s="2"/>
      <c r="MBE75" s="2"/>
      <c r="MBF75" s="2"/>
      <c r="MBG75" s="2"/>
      <c r="MBH75" s="2"/>
      <c r="MBI75" s="2"/>
      <c r="MBJ75" s="2"/>
      <c r="MBK75" s="2"/>
      <c r="MBL75" s="2"/>
      <c r="MBM75" s="2"/>
      <c r="MBN75" s="2"/>
      <c r="MBO75" s="2"/>
      <c r="MBP75" s="2"/>
      <c r="MBQ75" s="2"/>
      <c r="MBR75" s="2"/>
      <c r="MBS75" s="2"/>
      <c r="MBT75" s="2"/>
      <c r="MBU75" s="2"/>
      <c r="MBV75" s="2"/>
      <c r="MBW75" s="2"/>
      <c r="MBX75" s="2"/>
      <c r="MBY75" s="2"/>
      <c r="MBZ75" s="2"/>
      <c r="MCA75" s="2"/>
      <c r="MCB75" s="2"/>
      <c r="MCC75" s="2"/>
      <c r="MCD75" s="2"/>
      <c r="MCE75" s="2"/>
      <c r="MCF75" s="2"/>
      <c r="MCG75" s="2"/>
      <c r="MCH75" s="2"/>
      <c r="MCI75" s="2"/>
      <c r="MCJ75" s="2"/>
      <c r="MCK75" s="2"/>
      <c r="MCL75" s="2"/>
      <c r="MCM75" s="2"/>
      <c r="MCN75" s="2"/>
      <c r="MCO75" s="2"/>
      <c r="MCP75" s="2"/>
      <c r="MCQ75" s="2"/>
      <c r="MCR75" s="2"/>
      <c r="MCS75" s="2"/>
      <c r="MCT75" s="2"/>
      <c r="MCU75" s="2"/>
      <c r="MCV75" s="2"/>
      <c r="MCW75" s="2"/>
      <c r="MCX75" s="2"/>
      <c r="MCY75" s="2"/>
      <c r="MCZ75" s="2"/>
      <c r="MDA75" s="2"/>
      <c r="MDB75" s="2"/>
      <c r="MDC75" s="2"/>
      <c r="MDD75" s="2"/>
      <c r="MDE75" s="2"/>
      <c r="MDF75" s="2"/>
      <c r="MDG75" s="2"/>
      <c r="MDH75" s="2"/>
      <c r="MDI75" s="2"/>
      <c r="MDJ75" s="2"/>
      <c r="MDK75" s="2"/>
      <c r="MDL75" s="2"/>
      <c r="MDM75" s="2"/>
      <c r="MDN75" s="2"/>
      <c r="MDO75" s="2"/>
      <c r="MDP75" s="2"/>
      <c r="MDQ75" s="2"/>
      <c r="MDR75" s="2"/>
      <c r="MDS75" s="2"/>
      <c r="MDT75" s="2"/>
      <c r="MDU75" s="2"/>
      <c r="MDV75" s="2"/>
      <c r="MDW75" s="2"/>
      <c r="MDX75" s="2"/>
      <c r="MDY75" s="2"/>
      <c r="MDZ75" s="2"/>
      <c r="MEA75" s="2"/>
      <c r="MEB75" s="2"/>
      <c r="MEC75" s="2"/>
      <c r="MED75" s="2"/>
      <c r="MEE75" s="2"/>
      <c r="MEF75" s="2"/>
      <c r="MEG75" s="2"/>
      <c r="MEH75" s="2"/>
      <c r="MEI75" s="2"/>
      <c r="MEJ75" s="2"/>
      <c r="MEK75" s="2"/>
      <c r="MEL75" s="2"/>
      <c r="MEM75" s="2"/>
      <c r="MEN75" s="2"/>
      <c r="MEO75" s="2"/>
      <c r="MEP75" s="2"/>
      <c r="MEQ75" s="2"/>
      <c r="MER75" s="2"/>
      <c r="MES75" s="2"/>
      <c r="MET75" s="2"/>
      <c r="MEU75" s="2"/>
      <c r="MEV75" s="2"/>
      <c r="MEW75" s="2"/>
      <c r="MEX75" s="2"/>
      <c r="MEY75" s="2"/>
      <c r="MEZ75" s="2"/>
      <c r="MFA75" s="2"/>
      <c r="MFB75" s="2"/>
      <c r="MFC75" s="2"/>
      <c r="MFD75" s="2"/>
      <c r="MFE75" s="2"/>
      <c r="MFF75" s="2"/>
      <c r="MFG75" s="2"/>
      <c r="MFH75" s="2"/>
      <c r="MFI75" s="2"/>
      <c r="MFJ75" s="2"/>
      <c r="MFK75" s="2"/>
      <c r="MFL75" s="2"/>
      <c r="MFM75" s="2"/>
      <c r="MFN75" s="2"/>
      <c r="MFO75" s="2"/>
      <c r="MFP75" s="2"/>
      <c r="MFQ75" s="2"/>
      <c r="MFR75" s="2"/>
      <c r="MFS75" s="2"/>
      <c r="MFT75" s="2"/>
      <c r="MFU75" s="2"/>
      <c r="MFV75" s="2"/>
      <c r="MFW75" s="2"/>
      <c r="MFX75" s="2"/>
      <c r="MFY75" s="2"/>
      <c r="MFZ75" s="2"/>
      <c r="MGA75" s="2"/>
      <c r="MGB75" s="2"/>
      <c r="MGC75" s="2"/>
      <c r="MGD75" s="2"/>
      <c r="MGE75" s="2"/>
      <c r="MGF75" s="2"/>
      <c r="MGG75" s="2"/>
      <c r="MGH75" s="2"/>
      <c r="MGI75" s="2"/>
      <c r="MGJ75" s="2"/>
      <c r="MGK75" s="2"/>
      <c r="MGL75" s="2"/>
      <c r="MGM75" s="2"/>
      <c r="MGN75" s="2"/>
      <c r="MGO75" s="2"/>
      <c r="MGP75" s="2"/>
      <c r="MGQ75" s="2"/>
      <c r="MGR75" s="2"/>
      <c r="MGS75" s="2"/>
      <c r="MGT75" s="2"/>
      <c r="MGU75" s="2"/>
      <c r="MGV75" s="2"/>
      <c r="MGW75" s="2"/>
      <c r="MGX75" s="2"/>
      <c r="MGY75" s="2"/>
      <c r="MGZ75" s="2"/>
      <c r="MHA75" s="2"/>
      <c r="MHB75" s="2"/>
      <c r="MHC75" s="2"/>
      <c r="MHD75" s="2"/>
      <c r="MHE75" s="2"/>
      <c r="MHF75" s="2"/>
      <c r="MHG75" s="2"/>
      <c r="MHH75" s="2"/>
      <c r="MHI75" s="2"/>
      <c r="MHJ75" s="2"/>
      <c r="MHK75" s="2"/>
      <c r="MHL75" s="2"/>
      <c r="MHM75" s="2"/>
      <c r="MHN75" s="2"/>
      <c r="MHO75" s="2"/>
      <c r="MHP75" s="2"/>
      <c r="MHQ75" s="2"/>
      <c r="MHR75" s="2"/>
      <c r="MHS75" s="2"/>
      <c r="MHT75" s="2"/>
      <c r="MHU75" s="2"/>
      <c r="MHV75" s="2"/>
      <c r="MHW75" s="2"/>
      <c r="MHX75" s="2"/>
      <c r="MHY75" s="2"/>
      <c r="MHZ75" s="2"/>
      <c r="MIA75" s="2"/>
      <c r="MIB75" s="2"/>
      <c r="MIC75" s="2"/>
      <c r="MID75" s="2"/>
      <c r="MIE75" s="2"/>
      <c r="MIF75" s="2"/>
      <c r="MIG75" s="2"/>
      <c r="MIH75" s="2"/>
      <c r="MII75" s="2"/>
      <c r="MIJ75" s="2"/>
      <c r="MIK75" s="2"/>
      <c r="MIL75" s="2"/>
      <c r="MIM75" s="2"/>
      <c r="MIN75" s="2"/>
      <c r="MIO75" s="2"/>
      <c r="MIP75" s="2"/>
      <c r="MIQ75" s="2"/>
      <c r="MIR75" s="2"/>
      <c r="MIS75" s="2"/>
      <c r="MIT75" s="2"/>
      <c r="MIU75" s="2"/>
      <c r="MIV75" s="2"/>
      <c r="MIW75" s="2"/>
      <c r="MIX75" s="2"/>
      <c r="MIY75" s="2"/>
      <c r="MIZ75" s="2"/>
      <c r="MJA75" s="2"/>
      <c r="MJB75" s="2"/>
      <c r="MJC75" s="2"/>
      <c r="MJD75" s="2"/>
      <c r="MJE75" s="2"/>
      <c r="MJF75" s="2"/>
      <c r="MJG75" s="2"/>
      <c r="MJH75" s="2"/>
      <c r="MJI75" s="2"/>
      <c r="MJJ75" s="2"/>
      <c r="MJK75" s="2"/>
      <c r="MJL75" s="2"/>
      <c r="MJM75" s="2"/>
      <c r="MJN75" s="2"/>
      <c r="MJO75" s="2"/>
      <c r="MJP75" s="2"/>
      <c r="MJQ75" s="2"/>
      <c r="MJR75" s="2"/>
      <c r="MJS75" s="2"/>
      <c r="MJT75" s="2"/>
      <c r="MJU75" s="2"/>
      <c r="MJV75" s="2"/>
      <c r="MJW75" s="2"/>
      <c r="MJX75" s="2"/>
      <c r="MJY75" s="2"/>
      <c r="MJZ75" s="2"/>
      <c r="MKA75" s="2"/>
      <c r="MKB75" s="2"/>
      <c r="MKC75" s="2"/>
      <c r="MKD75" s="2"/>
      <c r="MKE75" s="2"/>
      <c r="MKF75" s="2"/>
      <c r="MKG75" s="2"/>
      <c r="MKH75" s="2"/>
      <c r="MKI75" s="2"/>
      <c r="MKJ75" s="2"/>
      <c r="MKK75" s="2"/>
      <c r="MKL75" s="2"/>
      <c r="MKM75" s="2"/>
      <c r="MKN75" s="2"/>
      <c r="MKO75" s="2"/>
      <c r="MKP75" s="2"/>
      <c r="MKQ75" s="2"/>
      <c r="MKR75" s="2"/>
      <c r="MKS75" s="2"/>
      <c r="MKT75" s="2"/>
      <c r="MKU75" s="2"/>
      <c r="MKV75" s="2"/>
      <c r="MKW75" s="2"/>
      <c r="MKX75" s="2"/>
      <c r="MKY75" s="2"/>
      <c r="MKZ75" s="2"/>
      <c r="MLA75" s="2"/>
      <c r="MLB75" s="2"/>
      <c r="MLC75" s="2"/>
      <c r="MLD75" s="2"/>
      <c r="MLE75" s="2"/>
      <c r="MLF75" s="2"/>
      <c r="MLG75" s="2"/>
      <c r="MLH75" s="2"/>
      <c r="MLI75" s="2"/>
      <c r="MLJ75" s="2"/>
      <c r="MLK75" s="2"/>
      <c r="MLL75" s="2"/>
      <c r="MLM75" s="2"/>
      <c r="MLN75" s="2"/>
      <c r="MLO75" s="2"/>
      <c r="MLP75" s="2"/>
      <c r="MLQ75" s="2"/>
      <c r="MLR75" s="2"/>
      <c r="MLS75" s="2"/>
      <c r="MLT75" s="2"/>
      <c r="MLU75" s="2"/>
      <c r="MLV75" s="2"/>
      <c r="MLW75" s="2"/>
      <c r="MLX75" s="2"/>
      <c r="MLY75" s="2"/>
      <c r="MLZ75" s="2"/>
      <c r="MMA75" s="2"/>
      <c r="MMB75" s="2"/>
      <c r="MMC75" s="2"/>
      <c r="MMD75" s="2"/>
      <c r="MME75" s="2"/>
      <c r="MMF75" s="2"/>
      <c r="MMG75" s="2"/>
      <c r="MMH75" s="2"/>
      <c r="MMI75" s="2"/>
      <c r="MMJ75" s="2"/>
      <c r="MMK75" s="2"/>
      <c r="MML75" s="2"/>
      <c r="MMM75" s="2"/>
      <c r="MMN75" s="2"/>
      <c r="MMO75" s="2"/>
      <c r="MMP75" s="2"/>
      <c r="MMQ75" s="2"/>
      <c r="MMR75" s="2"/>
      <c r="MMS75" s="2"/>
      <c r="MMT75" s="2"/>
      <c r="MMU75" s="2"/>
      <c r="MMV75" s="2"/>
      <c r="MMW75" s="2"/>
      <c r="MMX75" s="2"/>
      <c r="MMY75" s="2"/>
      <c r="MMZ75" s="2"/>
      <c r="MNA75" s="2"/>
      <c r="MNB75" s="2"/>
      <c r="MNC75" s="2"/>
      <c r="MND75" s="2"/>
      <c r="MNE75" s="2"/>
      <c r="MNF75" s="2"/>
      <c r="MNG75" s="2"/>
      <c r="MNH75" s="2"/>
      <c r="MNI75" s="2"/>
      <c r="MNJ75" s="2"/>
      <c r="MNK75" s="2"/>
      <c r="MNL75" s="2"/>
      <c r="MNM75" s="2"/>
      <c r="MNN75" s="2"/>
      <c r="MNO75" s="2"/>
      <c r="MNP75" s="2"/>
      <c r="MNQ75" s="2"/>
      <c r="MNR75" s="2"/>
      <c r="MNS75" s="2"/>
      <c r="MNT75" s="2"/>
      <c r="MNU75" s="2"/>
      <c r="MNV75" s="2"/>
      <c r="MNW75" s="2"/>
      <c r="MNX75" s="2"/>
      <c r="MNY75" s="2"/>
      <c r="MNZ75" s="2"/>
      <c r="MOA75" s="2"/>
      <c r="MOB75" s="2"/>
      <c r="MOC75" s="2"/>
      <c r="MOD75" s="2"/>
      <c r="MOE75" s="2"/>
      <c r="MOF75" s="2"/>
      <c r="MOG75" s="2"/>
      <c r="MOH75" s="2"/>
      <c r="MOI75" s="2"/>
      <c r="MOJ75" s="2"/>
      <c r="MOK75" s="2"/>
      <c r="MOL75" s="2"/>
      <c r="MOM75" s="2"/>
      <c r="MON75" s="2"/>
      <c r="MOO75" s="2"/>
      <c r="MOP75" s="2"/>
      <c r="MOQ75" s="2"/>
      <c r="MOR75" s="2"/>
      <c r="MOS75" s="2"/>
      <c r="MOT75" s="2"/>
      <c r="MOU75" s="2"/>
      <c r="MOV75" s="2"/>
      <c r="MOW75" s="2"/>
      <c r="MOX75" s="2"/>
      <c r="MOY75" s="2"/>
      <c r="MOZ75" s="2"/>
      <c r="MPA75" s="2"/>
      <c r="MPB75" s="2"/>
      <c r="MPC75" s="2"/>
      <c r="MPD75" s="2"/>
      <c r="MPE75" s="2"/>
      <c r="MPF75" s="2"/>
      <c r="MPG75" s="2"/>
      <c r="MPH75" s="2"/>
      <c r="MPI75" s="2"/>
      <c r="MPJ75" s="2"/>
      <c r="MPK75" s="2"/>
      <c r="MPL75" s="2"/>
      <c r="MPM75" s="2"/>
      <c r="MPN75" s="2"/>
      <c r="MPO75" s="2"/>
      <c r="MPP75" s="2"/>
      <c r="MPQ75" s="2"/>
      <c r="MPR75" s="2"/>
      <c r="MPS75" s="2"/>
      <c r="MPT75" s="2"/>
      <c r="MPU75" s="2"/>
      <c r="MPV75" s="2"/>
      <c r="MPW75" s="2"/>
      <c r="MPX75" s="2"/>
      <c r="MPY75" s="2"/>
      <c r="MPZ75" s="2"/>
      <c r="MQA75" s="2"/>
      <c r="MQB75" s="2"/>
      <c r="MQC75" s="2"/>
      <c r="MQD75" s="2"/>
      <c r="MQE75" s="2"/>
      <c r="MQF75" s="2"/>
      <c r="MQG75" s="2"/>
      <c r="MQH75" s="2"/>
      <c r="MQI75" s="2"/>
      <c r="MQJ75" s="2"/>
      <c r="MQK75" s="2"/>
      <c r="MQL75" s="2"/>
      <c r="MQM75" s="2"/>
      <c r="MQN75" s="2"/>
      <c r="MQO75" s="2"/>
      <c r="MQP75" s="2"/>
      <c r="MQQ75" s="2"/>
      <c r="MQR75" s="2"/>
      <c r="MQS75" s="2"/>
      <c r="MQT75" s="2"/>
      <c r="MQU75" s="2"/>
      <c r="MQV75" s="2"/>
      <c r="MQW75" s="2"/>
      <c r="MQX75" s="2"/>
      <c r="MQY75" s="2"/>
      <c r="MQZ75" s="2"/>
      <c r="MRA75" s="2"/>
      <c r="MRB75" s="2"/>
      <c r="MRC75" s="2"/>
      <c r="MRD75" s="2"/>
      <c r="MRE75" s="2"/>
      <c r="MRF75" s="2"/>
      <c r="MRG75" s="2"/>
      <c r="MRH75" s="2"/>
      <c r="MRI75" s="2"/>
      <c r="MRJ75" s="2"/>
      <c r="MRK75" s="2"/>
      <c r="MRL75" s="2"/>
      <c r="MRM75" s="2"/>
      <c r="MRN75" s="2"/>
      <c r="MRO75" s="2"/>
      <c r="MRP75" s="2"/>
      <c r="MRQ75" s="2"/>
      <c r="MRR75" s="2"/>
      <c r="MRS75" s="2"/>
      <c r="MRT75" s="2"/>
      <c r="MRU75" s="2"/>
      <c r="MRV75" s="2"/>
      <c r="MRW75" s="2"/>
      <c r="MRX75" s="2"/>
      <c r="MRY75" s="2"/>
      <c r="MRZ75" s="2"/>
      <c r="MSA75" s="2"/>
      <c r="MSB75" s="2"/>
      <c r="MSC75" s="2"/>
      <c r="MSD75" s="2"/>
      <c r="MSE75" s="2"/>
      <c r="MSF75" s="2"/>
      <c r="MSG75" s="2"/>
      <c r="MSH75" s="2"/>
      <c r="MSI75" s="2"/>
      <c r="MSJ75" s="2"/>
      <c r="MSK75" s="2"/>
      <c r="MSL75" s="2"/>
      <c r="MSM75" s="2"/>
      <c r="MSN75" s="2"/>
      <c r="MSO75" s="2"/>
      <c r="MSP75" s="2"/>
      <c r="MSQ75" s="2"/>
      <c r="MSR75" s="2"/>
      <c r="MSS75" s="2"/>
      <c r="MST75" s="2"/>
      <c r="MSU75" s="2"/>
      <c r="MSV75" s="2"/>
      <c r="MSW75" s="2"/>
      <c r="MSX75" s="2"/>
      <c r="MSY75" s="2"/>
      <c r="MSZ75" s="2"/>
      <c r="MTA75" s="2"/>
      <c r="MTB75" s="2"/>
      <c r="MTC75" s="2"/>
      <c r="MTD75" s="2"/>
      <c r="MTE75" s="2"/>
      <c r="MTF75" s="2"/>
      <c r="MTG75" s="2"/>
      <c r="MTH75" s="2"/>
      <c r="MTI75" s="2"/>
      <c r="MTJ75" s="2"/>
      <c r="MTK75" s="2"/>
      <c r="MTL75" s="2"/>
      <c r="MTM75" s="2"/>
      <c r="MTN75" s="2"/>
      <c r="MTO75" s="2"/>
      <c r="MTP75" s="2"/>
      <c r="MTQ75" s="2"/>
      <c r="MTR75" s="2"/>
      <c r="MTS75" s="2"/>
      <c r="MTT75" s="2"/>
      <c r="MTU75" s="2"/>
      <c r="MTV75" s="2"/>
      <c r="MTW75" s="2"/>
      <c r="MTX75" s="2"/>
      <c r="MTY75" s="2"/>
      <c r="MTZ75" s="2"/>
      <c r="MUA75" s="2"/>
      <c r="MUB75" s="2"/>
      <c r="MUC75" s="2"/>
      <c r="MUD75" s="2"/>
      <c r="MUE75" s="2"/>
      <c r="MUF75" s="2"/>
      <c r="MUG75" s="2"/>
      <c r="MUH75" s="2"/>
      <c r="MUI75" s="2"/>
      <c r="MUJ75" s="2"/>
      <c r="MUK75" s="2"/>
      <c r="MUL75" s="2"/>
      <c r="MUM75" s="2"/>
      <c r="MUN75" s="2"/>
      <c r="MUO75" s="2"/>
      <c r="MUP75" s="2"/>
      <c r="MUQ75" s="2"/>
      <c r="MUR75" s="2"/>
      <c r="MUS75" s="2"/>
      <c r="MUT75" s="2"/>
      <c r="MUU75" s="2"/>
      <c r="MUV75" s="2"/>
      <c r="MUW75" s="2"/>
      <c r="MUX75" s="2"/>
      <c r="MUY75" s="2"/>
      <c r="MUZ75" s="2"/>
      <c r="MVA75" s="2"/>
      <c r="MVB75" s="2"/>
      <c r="MVC75" s="2"/>
      <c r="MVD75" s="2"/>
      <c r="MVE75" s="2"/>
      <c r="MVF75" s="2"/>
      <c r="MVG75" s="2"/>
      <c r="MVH75" s="2"/>
      <c r="MVI75" s="2"/>
      <c r="MVJ75" s="2"/>
      <c r="MVK75" s="2"/>
      <c r="MVL75" s="2"/>
      <c r="MVM75" s="2"/>
      <c r="MVN75" s="2"/>
      <c r="MVO75" s="2"/>
      <c r="MVP75" s="2"/>
      <c r="MVQ75" s="2"/>
      <c r="MVR75" s="2"/>
      <c r="MVS75" s="2"/>
      <c r="MVT75" s="2"/>
      <c r="MVU75" s="2"/>
      <c r="MVV75" s="2"/>
      <c r="MVW75" s="2"/>
      <c r="MVX75" s="2"/>
      <c r="MVY75" s="2"/>
      <c r="MVZ75" s="2"/>
      <c r="MWA75" s="2"/>
      <c r="MWB75" s="2"/>
      <c r="MWC75" s="2"/>
      <c r="MWD75" s="2"/>
      <c r="MWE75" s="2"/>
      <c r="MWF75" s="2"/>
      <c r="MWG75" s="2"/>
      <c r="MWH75" s="2"/>
      <c r="MWI75" s="2"/>
      <c r="MWJ75" s="2"/>
      <c r="MWK75" s="2"/>
      <c r="MWL75" s="2"/>
      <c r="MWM75" s="2"/>
      <c r="MWN75" s="2"/>
      <c r="MWO75" s="2"/>
      <c r="MWP75" s="2"/>
      <c r="MWQ75" s="2"/>
      <c r="MWR75" s="2"/>
      <c r="MWS75" s="2"/>
      <c r="MWT75" s="2"/>
      <c r="MWU75" s="2"/>
      <c r="MWV75" s="2"/>
      <c r="MWW75" s="2"/>
      <c r="MWX75" s="2"/>
      <c r="MWY75" s="2"/>
      <c r="MWZ75" s="2"/>
      <c r="MXA75" s="2"/>
      <c r="MXB75" s="2"/>
      <c r="MXC75" s="2"/>
      <c r="MXD75" s="2"/>
      <c r="MXE75" s="2"/>
      <c r="MXF75" s="2"/>
      <c r="MXG75" s="2"/>
      <c r="MXH75" s="2"/>
      <c r="MXI75" s="2"/>
      <c r="MXJ75" s="2"/>
      <c r="MXK75" s="2"/>
      <c r="MXL75" s="2"/>
      <c r="MXM75" s="2"/>
      <c r="MXN75" s="2"/>
      <c r="MXO75" s="2"/>
      <c r="MXP75" s="2"/>
      <c r="MXQ75" s="2"/>
      <c r="MXR75" s="2"/>
      <c r="MXS75" s="2"/>
      <c r="MXT75" s="2"/>
      <c r="MXU75" s="2"/>
      <c r="MXV75" s="2"/>
      <c r="MXW75" s="2"/>
      <c r="MXX75" s="2"/>
      <c r="MXY75" s="2"/>
      <c r="MXZ75" s="2"/>
      <c r="MYA75" s="2"/>
      <c r="MYB75" s="2"/>
      <c r="MYC75" s="2"/>
      <c r="MYD75" s="2"/>
      <c r="MYE75" s="2"/>
      <c r="MYF75" s="2"/>
      <c r="MYG75" s="2"/>
      <c r="MYH75" s="2"/>
      <c r="MYI75" s="2"/>
      <c r="MYJ75" s="2"/>
      <c r="MYK75" s="2"/>
      <c r="MYL75" s="2"/>
      <c r="MYM75" s="2"/>
      <c r="MYN75" s="2"/>
      <c r="MYO75" s="2"/>
      <c r="MYP75" s="2"/>
      <c r="MYQ75" s="2"/>
      <c r="MYR75" s="2"/>
      <c r="MYS75" s="2"/>
      <c r="MYT75" s="2"/>
      <c r="MYU75" s="2"/>
      <c r="MYV75" s="2"/>
      <c r="MYW75" s="2"/>
      <c r="MYX75" s="2"/>
      <c r="MYY75" s="2"/>
      <c r="MYZ75" s="2"/>
      <c r="MZA75" s="2"/>
      <c r="MZB75" s="2"/>
      <c r="MZC75" s="2"/>
      <c r="MZD75" s="2"/>
      <c r="MZE75" s="2"/>
      <c r="MZF75" s="2"/>
      <c r="MZG75" s="2"/>
      <c r="MZH75" s="2"/>
      <c r="MZI75" s="2"/>
      <c r="MZJ75" s="2"/>
      <c r="MZK75" s="2"/>
      <c r="MZL75" s="2"/>
      <c r="MZM75" s="2"/>
      <c r="MZN75" s="2"/>
      <c r="MZO75" s="2"/>
      <c r="MZP75" s="2"/>
      <c r="MZQ75" s="2"/>
      <c r="MZR75" s="2"/>
      <c r="MZS75" s="2"/>
      <c r="MZT75" s="2"/>
      <c r="MZU75" s="2"/>
      <c r="MZV75" s="2"/>
      <c r="MZW75" s="2"/>
      <c r="MZX75" s="2"/>
      <c r="MZY75" s="2"/>
      <c r="MZZ75" s="2"/>
      <c r="NAA75" s="2"/>
      <c r="NAB75" s="2"/>
      <c r="NAC75" s="2"/>
      <c r="NAD75" s="2"/>
      <c r="NAE75" s="2"/>
      <c r="NAF75" s="2"/>
      <c r="NAG75" s="2"/>
      <c r="NAH75" s="2"/>
      <c r="NAI75" s="2"/>
      <c r="NAJ75" s="2"/>
      <c r="NAK75" s="2"/>
      <c r="NAL75" s="2"/>
      <c r="NAM75" s="2"/>
      <c r="NAN75" s="2"/>
      <c r="NAO75" s="2"/>
      <c r="NAP75" s="2"/>
      <c r="NAQ75" s="2"/>
      <c r="NAR75" s="2"/>
      <c r="NAS75" s="2"/>
      <c r="NAT75" s="2"/>
      <c r="NAU75" s="2"/>
      <c r="NAV75" s="2"/>
      <c r="NAW75" s="2"/>
      <c r="NAX75" s="2"/>
      <c r="NAY75" s="2"/>
      <c r="NAZ75" s="2"/>
      <c r="NBA75" s="2"/>
      <c r="NBB75" s="2"/>
      <c r="NBC75" s="2"/>
      <c r="NBD75" s="2"/>
      <c r="NBE75" s="2"/>
      <c r="NBF75" s="2"/>
      <c r="NBG75" s="2"/>
      <c r="NBH75" s="2"/>
      <c r="NBI75" s="2"/>
      <c r="NBJ75" s="2"/>
      <c r="NBK75" s="2"/>
      <c r="NBL75" s="2"/>
      <c r="NBM75" s="2"/>
      <c r="NBN75" s="2"/>
      <c r="NBO75" s="2"/>
      <c r="NBP75" s="2"/>
      <c r="NBQ75" s="2"/>
      <c r="NBR75" s="2"/>
      <c r="NBS75" s="2"/>
      <c r="NBT75" s="2"/>
      <c r="NBU75" s="2"/>
      <c r="NBV75" s="2"/>
      <c r="NBW75" s="2"/>
      <c r="NBX75" s="2"/>
      <c r="NBY75" s="2"/>
      <c r="NBZ75" s="2"/>
      <c r="NCA75" s="2"/>
      <c r="NCB75" s="2"/>
      <c r="NCC75" s="2"/>
      <c r="NCD75" s="2"/>
      <c r="NCE75" s="2"/>
      <c r="NCF75" s="2"/>
      <c r="NCG75" s="2"/>
      <c r="NCH75" s="2"/>
      <c r="NCI75" s="2"/>
      <c r="NCJ75" s="2"/>
      <c r="NCK75" s="2"/>
      <c r="NCL75" s="2"/>
      <c r="NCM75" s="2"/>
      <c r="NCN75" s="2"/>
      <c r="NCO75" s="2"/>
      <c r="NCP75" s="2"/>
      <c r="NCQ75" s="2"/>
      <c r="NCR75" s="2"/>
      <c r="NCS75" s="2"/>
      <c r="NCT75" s="2"/>
      <c r="NCU75" s="2"/>
      <c r="NCV75" s="2"/>
      <c r="NCW75" s="2"/>
      <c r="NCX75" s="2"/>
      <c r="NCY75" s="2"/>
      <c r="NCZ75" s="2"/>
      <c r="NDA75" s="2"/>
      <c r="NDB75" s="2"/>
      <c r="NDC75" s="2"/>
      <c r="NDD75" s="2"/>
      <c r="NDE75" s="2"/>
      <c r="NDF75" s="2"/>
      <c r="NDG75" s="2"/>
      <c r="NDH75" s="2"/>
      <c r="NDI75" s="2"/>
      <c r="NDJ75" s="2"/>
      <c r="NDK75" s="2"/>
      <c r="NDL75" s="2"/>
      <c r="NDM75" s="2"/>
      <c r="NDN75" s="2"/>
      <c r="NDO75" s="2"/>
      <c r="NDP75" s="2"/>
      <c r="NDQ75" s="2"/>
      <c r="NDR75" s="2"/>
      <c r="NDS75" s="2"/>
      <c r="NDT75" s="2"/>
      <c r="NDU75" s="2"/>
      <c r="NDV75" s="2"/>
      <c r="NDW75" s="2"/>
      <c r="NDX75" s="2"/>
      <c r="NDY75" s="2"/>
      <c r="NDZ75" s="2"/>
      <c r="NEA75" s="2"/>
      <c r="NEB75" s="2"/>
      <c r="NEC75" s="2"/>
      <c r="NED75" s="2"/>
      <c r="NEE75" s="2"/>
      <c r="NEF75" s="2"/>
      <c r="NEG75" s="2"/>
      <c r="NEH75" s="2"/>
      <c r="NEI75" s="2"/>
      <c r="NEJ75" s="2"/>
      <c r="NEK75" s="2"/>
      <c r="NEL75" s="2"/>
      <c r="NEM75" s="2"/>
      <c r="NEN75" s="2"/>
      <c r="NEO75" s="2"/>
      <c r="NEP75" s="2"/>
      <c r="NEQ75" s="2"/>
      <c r="NER75" s="2"/>
      <c r="NES75" s="2"/>
      <c r="NET75" s="2"/>
      <c r="NEU75" s="2"/>
      <c r="NEV75" s="2"/>
      <c r="NEW75" s="2"/>
      <c r="NEX75" s="2"/>
      <c r="NEY75" s="2"/>
      <c r="NEZ75" s="2"/>
      <c r="NFA75" s="2"/>
      <c r="NFB75" s="2"/>
      <c r="NFC75" s="2"/>
      <c r="NFD75" s="2"/>
      <c r="NFE75" s="2"/>
      <c r="NFF75" s="2"/>
      <c r="NFG75" s="2"/>
      <c r="NFH75" s="2"/>
      <c r="NFI75" s="2"/>
      <c r="NFJ75" s="2"/>
      <c r="NFK75" s="2"/>
      <c r="NFL75" s="2"/>
      <c r="NFM75" s="2"/>
      <c r="NFN75" s="2"/>
      <c r="NFO75" s="2"/>
      <c r="NFP75" s="2"/>
      <c r="NFQ75" s="2"/>
      <c r="NFR75" s="2"/>
      <c r="NFS75" s="2"/>
      <c r="NFT75" s="2"/>
      <c r="NFU75" s="2"/>
      <c r="NFV75" s="2"/>
      <c r="NFW75" s="2"/>
      <c r="NFX75" s="2"/>
      <c r="NFY75" s="2"/>
      <c r="NFZ75" s="2"/>
      <c r="NGA75" s="2"/>
      <c r="NGB75" s="2"/>
      <c r="NGC75" s="2"/>
      <c r="NGD75" s="2"/>
      <c r="NGE75" s="2"/>
      <c r="NGF75" s="2"/>
      <c r="NGG75" s="2"/>
      <c r="NGH75" s="2"/>
      <c r="NGI75" s="2"/>
      <c r="NGJ75" s="2"/>
      <c r="NGK75" s="2"/>
      <c r="NGL75" s="2"/>
      <c r="NGM75" s="2"/>
      <c r="NGN75" s="2"/>
      <c r="NGO75" s="2"/>
      <c r="NGP75" s="2"/>
      <c r="NGQ75" s="2"/>
      <c r="NGR75" s="2"/>
      <c r="NGS75" s="2"/>
      <c r="NGT75" s="2"/>
      <c r="NGU75" s="2"/>
      <c r="NGV75" s="2"/>
      <c r="NGW75" s="2"/>
      <c r="NGX75" s="2"/>
      <c r="NGY75" s="2"/>
      <c r="NGZ75" s="2"/>
      <c r="NHA75" s="2"/>
      <c r="NHB75" s="2"/>
      <c r="NHC75" s="2"/>
      <c r="NHD75" s="2"/>
      <c r="NHE75" s="2"/>
      <c r="NHF75" s="2"/>
      <c r="NHG75" s="2"/>
      <c r="NHH75" s="2"/>
      <c r="NHI75" s="2"/>
      <c r="NHJ75" s="2"/>
      <c r="NHK75" s="2"/>
      <c r="NHL75" s="2"/>
      <c r="NHM75" s="2"/>
      <c r="NHN75" s="2"/>
      <c r="NHO75" s="2"/>
      <c r="NHP75" s="2"/>
      <c r="NHQ75" s="2"/>
      <c r="NHR75" s="2"/>
      <c r="NHS75" s="2"/>
      <c r="NHT75" s="2"/>
      <c r="NHU75" s="2"/>
      <c r="NHV75" s="2"/>
      <c r="NHW75" s="2"/>
      <c r="NHX75" s="2"/>
      <c r="NHY75" s="2"/>
      <c r="NHZ75" s="2"/>
      <c r="NIA75" s="2"/>
      <c r="NIB75" s="2"/>
      <c r="NIC75" s="2"/>
      <c r="NID75" s="2"/>
      <c r="NIE75" s="2"/>
      <c r="NIF75" s="2"/>
      <c r="NIG75" s="2"/>
      <c r="NIH75" s="2"/>
      <c r="NII75" s="2"/>
      <c r="NIJ75" s="2"/>
      <c r="NIK75" s="2"/>
      <c r="NIL75" s="2"/>
      <c r="NIM75" s="2"/>
      <c r="NIN75" s="2"/>
      <c r="NIO75" s="2"/>
      <c r="NIP75" s="2"/>
      <c r="NIQ75" s="2"/>
      <c r="NIR75" s="2"/>
      <c r="NIS75" s="2"/>
      <c r="NIT75" s="2"/>
      <c r="NIU75" s="2"/>
      <c r="NIV75" s="2"/>
      <c r="NIW75" s="2"/>
      <c r="NIX75" s="2"/>
      <c r="NIY75" s="2"/>
      <c r="NIZ75" s="2"/>
      <c r="NJA75" s="2"/>
      <c r="NJB75" s="2"/>
      <c r="NJC75" s="2"/>
      <c r="NJD75" s="2"/>
      <c r="NJE75" s="2"/>
      <c r="NJF75" s="2"/>
      <c r="NJG75" s="2"/>
      <c r="NJH75" s="2"/>
      <c r="NJI75" s="2"/>
      <c r="NJJ75" s="2"/>
      <c r="NJK75" s="2"/>
      <c r="NJL75" s="2"/>
      <c r="NJM75" s="2"/>
      <c r="NJN75" s="2"/>
      <c r="NJO75" s="2"/>
      <c r="NJP75" s="2"/>
      <c r="NJQ75" s="2"/>
      <c r="NJR75" s="2"/>
      <c r="NJS75" s="2"/>
      <c r="NJT75" s="2"/>
      <c r="NJU75" s="2"/>
      <c r="NJV75" s="2"/>
      <c r="NJW75" s="2"/>
      <c r="NJX75" s="2"/>
      <c r="NJY75" s="2"/>
      <c r="NJZ75" s="2"/>
      <c r="NKA75" s="2"/>
      <c r="NKB75" s="2"/>
      <c r="NKC75" s="2"/>
      <c r="NKD75" s="2"/>
      <c r="NKE75" s="2"/>
      <c r="NKF75" s="2"/>
      <c r="NKG75" s="2"/>
      <c r="NKH75" s="2"/>
      <c r="NKI75" s="2"/>
      <c r="NKJ75" s="2"/>
      <c r="NKK75" s="2"/>
      <c r="NKL75" s="2"/>
      <c r="NKM75" s="2"/>
      <c r="NKN75" s="2"/>
      <c r="NKO75" s="2"/>
      <c r="NKP75" s="2"/>
      <c r="NKQ75" s="2"/>
      <c r="NKR75" s="2"/>
      <c r="NKS75" s="2"/>
      <c r="NKT75" s="2"/>
      <c r="NKU75" s="2"/>
      <c r="NKV75" s="2"/>
      <c r="NKW75" s="2"/>
      <c r="NKX75" s="2"/>
      <c r="NKY75" s="2"/>
      <c r="NKZ75" s="2"/>
      <c r="NLA75" s="2"/>
      <c r="NLB75" s="2"/>
      <c r="NLC75" s="2"/>
      <c r="NLD75" s="2"/>
      <c r="NLE75" s="2"/>
      <c r="NLF75" s="2"/>
      <c r="NLG75" s="2"/>
      <c r="NLH75" s="2"/>
      <c r="NLI75" s="2"/>
      <c r="NLJ75" s="2"/>
      <c r="NLK75" s="2"/>
      <c r="NLL75" s="2"/>
      <c r="NLM75" s="2"/>
      <c r="NLN75" s="2"/>
      <c r="NLO75" s="2"/>
      <c r="NLP75" s="2"/>
      <c r="NLQ75" s="2"/>
      <c r="NLR75" s="2"/>
      <c r="NLS75" s="2"/>
      <c r="NLT75" s="2"/>
      <c r="NLU75" s="2"/>
      <c r="NLV75" s="2"/>
      <c r="NLW75" s="2"/>
      <c r="NLX75" s="2"/>
      <c r="NLY75" s="2"/>
      <c r="NLZ75" s="2"/>
      <c r="NMA75" s="2"/>
      <c r="NMB75" s="2"/>
      <c r="NMC75" s="2"/>
      <c r="NMD75" s="2"/>
      <c r="NME75" s="2"/>
      <c r="NMF75" s="2"/>
      <c r="NMG75" s="2"/>
      <c r="NMH75" s="2"/>
      <c r="NMI75" s="2"/>
      <c r="NMJ75" s="2"/>
      <c r="NMK75" s="2"/>
      <c r="NML75" s="2"/>
      <c r="NMM75" s="2"/>
      <c r="NMN75" s="2"/>
      <c r="NMO75" s="2"/>
      <c r="NMP75" s="2"/>
      <c r="NMQ75" s="2"/>
      <c r="NMR75" s="2"/>
      <c r="NMS75" s="2"/>
      <c r="NMT75" s="2"/>
      <c r="NMU75" s="2"/>
      <c r="NMV75" s="2"/>
      <c r="NMW75" s="2"/>
      <c r="NMX75" s="2"/>
      <c r="NMY75" s="2"/>
      <c r="NMZ75" s="2"/>
      <c r="NNA75" s="2"/>
      <c r="NNB75" s="2"/>
      <c r="NNC75" s="2"/>
      <c r="NND75" s="2"/>
      <c r="NNE75" s="2"/>
      <c r="NNF75" s="2"/>
      <c r="NNG75" s="2"/>
      <c r="NNH75" s="2"/>
      <c r="NNI75" s="2"/>
      <c r="NNJ75" s="2"/>
      <c r="NNK75" s="2"/>
      <c r="NNL75" s="2"/>
      <c r="NNM75" s="2"/>
      <c r="NNN75" s="2"/>
      <c r="NNO75" s="2"/>
      <c r="NNP75" s="2"/>
      <c r="NNQ75" s="2"/>
      <c r="NNR75" s="2"/>
      <c r="NNS75" s="2"/>
      <c r="NNT75" s="2"/>
      <c r="NNU75" s="2"/>
      <c r="NNV75" s="2"/>
      <c r="NNW75" s="2"/>
      <c r="NNX75" s="2"/>
      <c r="NNY75" s="2"/>
      <c r="NNZ75" s="2"/>
      <c r="NOA75" s="2"/>
      <c r="NOB75" s="2"/>
      <c r="NOC75" s="2"/>
      <c r="NOD75" s="2"/>
      <c r="NOE75" s="2"/>
      <c r="NOF75" s="2"/>
      <c r="NOG75" s="2"/>
      <c r="NOH75" s="2"/>
      <c r="NOI75" s="2"/>
      <c r="NOJ75" s="2"/>
      <c r="NOK75" s="2"/>
      <c r="NOL75" s="2"/>
      <c r="NOM75" s="2"/>
      <c r="NON75" s="2"/>
      <c r="NOO75" s="2"/>
      <c r="NOP75" s="2"/>
      <c r="NOQ75" s="2"/>
      <c r="NOR75" s="2"/>
      <c r="NOS75" s="2"/>
      <c r="NOT75" s="2"/>
      <c r="NOU75" s="2"/>
      <c r="NOV75" s="2"/>
      <c r="NOW75" s="2"/>
      <c r="NOX75" s="2"/>
      <c r="NOY75" s="2"/>
      <c r="NOZ75" s="2"/>
      <c r="NPA75" s="2"/>
      <c r="NPB75" s="2"/>
      <c r="NPC75" s="2"/>
      <c r="NPD75" s="2"/>
      <c r="NPE75" s="2"/>
      <c r="NPF75" s="2"/>
      <c r="NPG75" s="2"/>
      <c r="NPH75" s="2"/>
      <c r="NPI75" s="2"/>
      <c r="NPJ75" s="2"/>
      <c r="NPK75" s="2"/>
      <c r="NPL75" s="2"/>
      <c r="NPM75" s="2"/>
      <c r="NPN75" s="2"/>
      <c r="NPO75" s="2"/>
      <c r="NPP75" s="2"/>
      <c r="NPQ75" s="2"/>
      <c r="NPR75" s="2"/>
      <c r="NPS75" s="2"/>
      <c r="NPT75" s="2"/>
      <c r="NPU75" s="2"/>
      <c r="NPV75" s="2"/>
      <c r="NPW75" s="2"/>
      <c r="NPX75" s="2"/>
      <c r="NPY75" s="2"/>
      <c r="NPZ75" s="2"/>
      <c r="NQA75" s="2"/>
      <c r="NQB75" s="2"/>
      <c r="NQC75" s="2"/>
      <c r="NQD75" s="2"/>
      <c r="NQE75" s="2"/>
      <c r="NQF75" s="2"/>
      <c r="NQG75" s="2"/>
      <c r="NQH75" s="2"/>
      <c r="NQI75" s="2"/>
      <c r="NQJ75" s="2"/>
      <c r="NQK75" s="2"/>
      <c r="NQL75" s="2"/>
      <c r="NQM75" s="2"/>
      <c r="NQN75" s="2"/>
      <c r="NQO75" s="2"/>
      <c r="NQP75" s="2"/>
      <c r="NQQ75" s="2"/>
      <c r="NQR75" s="2"/>
      <c r="NQS75" s="2"/>
      <c r="NQT75" s="2"/>
      <c r="NQU75" s="2"/>
      <c r="NQV75" s="2"/>
      <c r="NQW75" s="2"/>
      <c r="NQX75" s="2"/>
      <c r="NQY75" s="2"/>
      <c r="NQZ75" s="2"/>
      <c r="NRA75" s="2"/>
      <c r="NRB75" s="2"/>
      <c r="NRC75" s="2"/>
      <c r="NRD75" s="2"/>
      <c r="NRE75" s="2"/>
      <c r="NRF75" s="2"/>
      <c r="NRG75" s="2"/>
      <c r="NRH75" s="2"/>
      <c r="NRI75" s="2"/>
      <c r="NRJ75" s="2"/>
      <c r="NRK75" s="2"/>
      <c r="NRL75" s="2"/>
      <c r="NRM75" s="2"/>
      <c r="NRN75" s="2"/>
      <c r="NRO75" s="2"/>
      <c r="NRP75" s="2"/>
      <c r="NRQ75" s="2"/>
      <c r="NRR75" s="2"/>
      <c r="NRS75" s="2"/>
      <c r="NRT75" s="2"/>
      <c r="NRU75" s="2"/>
      <c r="NRV75" s="2"/>
      <c r="NRW75" s="2"/>
      <c r="NRX75" s="2"/>
      <c r="NRY75" s="2"/>
      <c r="NRZ75" s="2"/>
      <c r="NSA75" s="2"/>
      <c r="NSB75" s="2"/>
      <c r="NSC75" s="2"/>
      <c r="NSD75" s="2"/>
      <c r="NSE75" s="2"/>
      <c r="NSF75" s="2"/>
      <c r="NSG75" s="2"/>
      <c r="NSH75" s="2"/>
      <c r="NSI75" s="2"/>
      <c r="NSJ75" s="2"/>
      <c r="NSK75" s="2"/>
      <c r="NSL75" s="2"/>
      <c r="NSM75" s="2"/>
      <c r="NSN75" s="2"/>
      <c r="NSO75" s="2"/>
      <c r="NSP75" s="2"/>
      <c r="NSQ75" s="2"/>
      <c r="NSR75" s="2"/>
      <c r="NSS75" s="2"/>
      <c r="NST75" s="2"/>
      <c r="NSU75" s="2"/>
      <c r="NSV75" s="2"/>
      <c r="NSW75" s="2"/>
      <c r="NSX75" s="2"/>
      <c r="NSY75" s="2"/>
      <c r="NSZ75" s="2"/>
      <c r="NTA75" s="2"/>
      <c r="NTB75" s="2"/>
      <c r="NTC75" s="2"/>
      <c r="NTD75" s="2"/>
      <c r="NTE75" s="2"/>
      <c r="NTF75" s="2"/>
      <c r="NTG75" s="2"/>
      <c r="NTH75" s="2"/>
      <c r="NTI75" s="2"/>
      <c r="NTJ75" s="2"/>
      <c r="NTK75" s="2"/>
      <c r="NTL75" s="2"/>
      <c r="NTM75" s="2"/>
      <c r="NTN75" s="2"/>
      <c r="NTO75" s="2"/>
      <c r="NTP75" s="2"/>
      <c r="NTQ75" s="2"/>
      <c r="NTR75" s="2"/>
      <c r="NTS75" s="2"/>
      <c r="NTT75" s="2"/>
      <c r="NTU75" s="2"/>
      <c r="NTV75" s="2"/>
      <c r="NTW75" s="2"/>
      <c r="NTX75" s="2"/>
      <c r="NTY75" s="2"/>
      <c r="NTZ75" s="2"/>
      <c r="NUA75" s="2"/>
      <c r="NUB75" s="2"/>
      <c r="NUC75" s="2"/>
      <c r="NUD75" s="2"/>
      <c r="NUE75" s="2"/>
      <c r="NUF75" s="2"/>
      <c r="NUG75" s="2"/>
      <c r="NUH75" s="2"/>
      <c r="NUI75" s="2"/>
      <c r="NUJ75" s="2"/>
      <c r="NUK75" s="2"/>
      <c r="NUL75" s="2"/>
      <c r="NUM75" s="2"/>
      <c r="NUN75" s="2"/>
      <c r="NUO75" s="2"/>
      <c r="NUP75" s="2"/>
      <c r="NUQ75" s="2"/>
      <c r="NUR75" s="2"/>
      <c r="NUS75" s="2"/>
      <c r="NUT75" s="2"/>
      <c r="NUU75" s="2"/>
      <c r="NUV75" s="2"/>
      <c r="NUW75" s="2"/>
      <c r="NUX75" s="2"/>
      <c r="NUY75" s="2"/>
      <c r="NUZ75" s="2"/>
      <c r="NVA75" s="2"/>
      <c r="NVB75" s="2"/>
      <c r="NVC75" s="2"/>
      <c r="NVD75" s="2"/>
      <c r="NVE75" s="2"/>
      <c r="NVF75" s="2"/>
      <c r="NVG75" s="2"/>
      <c r="NVH75" s="2"/>
      <c r="NVI75" s="2"/>
      <c r="NVJ75" s="2"/>
      <c r="NVK75" s="2"/>
      <c r="NVL75" s="2"/>
      <c r="NVM75" s="2"/>
      <c r="NVN75" s="2"/>
      <c r="NVO75" s="2"/>
      <c r="NVP75" s="2"/>
      <c r="NVQ75" s="2"/>
      <c r="NVR75" s="2"/>
      <c r="NVS75" s="2"/>
      <c r="NVT75" s="2"/>
      <c r="NVU75" s="2"/>
      <c r="NVV75" s="2"/>
      <c r="NVW75" s="2"/>
      <c r="NVX75" s="2"/>
      <c r="NVY75" s="2"/>
      <c r="NVZ75" s="2"/>
      <c r="NWA75" s="2"/>
      <c r="NWB75" s="2"/>
      <c r="NWC75" s="2"/>
      <c r="NWD75" s="2"/>
      <c r="NWE75" s="2"/>
      <c r="NWF75" s="2"/>
      <c r="NWG75" s="2"/>
      <c r="NWH75" s="2"/>
      <c r="NWI75" s="2"/>
      <c r="NWJ75" s="2"/>
      <c r="NWK75" s="2"/>
      <c r="NWL75" s="2"/>
      <c r="NWM75" s="2"/>
      <c r="NWN75" s="2"/>
      <c r="NWO75" s="2"/>
      <c r="NWP75" s="2"/>
      <c r="NWQ75" s="2"/>
      <c r="NWR75" s="2"/>
      <c r="NWS75" s="2"/>
      <c r="NWT75" s="2"/>
      <c r="NWU75" s="2"/>
      <c r="NWV75" s="2"/>
      <c r="NWW75" s="2"/>
      <c r="NWX75" s="2"/>
      <c r="NWY75" s="2"/>
      <c r="NWZ75" s="2"/>
      <c r="NXA75" s="2"/>
      <c r="NXB75" s="2"/>
      <c r="NXC75" s="2"/>
      <c r="NXD75" s="2"/>
      <c r="NXE75" s="2"/>
      <c r="NXF75" s="2"/>
      <c r="NXG75" s="2"/>
      <c r="NXH75" s="2"/>
      <c r="NXI75" s="2"/>
      <c r="NXJ75" s="2"/>
      <c r="NXK75" s="2"/>
      <c r="NXL75" s="2"/>
      <c r="NXM75" s="2"/>
      <c r="NXN75" s="2"/>
      <c r="NXO75" s="2"/>
      <c r="NXP75" s="2"/>
      <c r="NXQ75" s="2"/>
      <c r="NXR75" s="2"/>
      <c r="NXS75" s="2"/>
      <c r="NXT75" s="2"/>
      <c r="NXU75" s="2"/>
      <c r="NXV75" s="2"/>
      <c r="NXW75" s="2"/>
      <c r="NXX75" s="2"/>
      <c r="NXY75" s="2"/>
      <c r="NXZ75" s="2"/>
      <c r="NYA75" s="2"/>
      <c r="NYB75" s="2"/>
      <c r="NYC75" s="2"/>
      <c r="NYD75" s="2"/>
      <c r="NYE75" s="2"/>
      <c r="NYF75" s="2"/>
      <c r="NYG75" s="2"/>
      <c r="NYH75" s="2"/>
      <c r="NYI75" s="2"/>
      <c r="NYJ75" s="2"/>
      <c r="NYK75" s="2"/>
      <c r="NYL75" s="2"/>
      <c r="NYM75" s="2"/>
      <c r="NYN75" s="2"/>
      <c r="NYO75" s="2"/>
      <c r="NYP75" s="2"/>
      <c r="NYQ75" s="2"/>
      <c r="NYR75" s="2"/>
      <c r="NYS75" s="2"/>
      <c r="NYT75" s="2"/>
      <c r="NYU75" s="2"/>
      <c r="NYV75" s="2"/>
      <c r="NYW75" s="2"/>
      <c r="NYX75" s="2"/>
      <c r="NYY75" s="2"/>
      <c r="NYZ75" s="2"/>
      <c r="NZA75" s="2"/>
      <c r="NZB75" s="2"/>
      <c r="NZC75" s="2"/>
      <c r="NZD75" s="2"/>
      <c r="NZE75" s="2"/>
      <c r="NZF75" s="2"/>
      <c r="NZG75" s="2"/>
      <c r="NZH75" s="2"/>
      <c r="NZI75" s="2"/>
      <c r="NZJ75" s="2"/>
      <c r="NZK75" s="2"/>
      <c r="NZL75" s="2"/>
      <c r="NZM75" s="2"/>
      <c r="NZN75" s="2"/>
      <c r="NZO75" s="2"/>
      <c r="NZP75" s="2"/>
      <c r="NZQ75" s="2"/>
      <c r="NZR75" s="2"/>
      <c r="NZS75" s="2"/>
      <c r="NZT75" s="2"/>
      <c r="NZU75" s="2"/>
      <c r="NZV75" s="2"/>
      <c r="NZW75" s="2"/>
      <c r="NZX75" s="2"/>
      <c r="NZY75" s="2"/>
      <c r="NZZ75" s="2"/>
      <c r="OAA75" s="2"/>
      <c r="OAB75" s="2"/>
      <c r="OAC75" s="2"/>
      <c r="OAD75" s="2"/>
      <c r="OAE75" s="2"/>
      <c r="OAF75" s="2"/>
      <c r="OAG75" s="2"/>
      <c r="OAH75" s="2"/>
      <c r="OAI75" s="2"/>
      <c r="OAJ75" s="2"/>
      <c r="OAK75" s="2"/>
      <c r="OAL75" s="2"/>
      <c r="OAM75" s="2"/>
      <c r="OAN75" s="2"/>
      <c r="OAO75" s="2"/>
      <c r="OAP75" s="2"/>
      <c r="OAQ75" s="2"/>
      <c r="OAR75" s="2"/>
      <c r="OAS75" s="2"/>
      <c r="OAT75" s="2"/>
      <c r="OAU75" s="2"/>
      <c r="OAV75" s="2"/>
      <c r="OAW75" s="2"/>
      <c r="OAX75" s="2"/>
      <c r="OAY75" s="2"/>
      <c r="OAZ75" s="2"/>
      <c r="OBA75" s="2"/>
      <c r="OBB75" s="2"/>
      <c r="OBC75" s="2"/>
      <c r="OBD75" s="2"/>
      <c r="OBE75" s="2"/>
      <c r="OBF75" s="2"/>
      <c r="OBG75" s="2"/>
      <c r="OBH75" s="2"/>
      <c r="OBI75" s="2"/>
      <c r="OBJ75" s="2"/>
      <c r="OBK75" s="2"/>
      <c r="OBL75" s="2"/>
      <c r="OBM75" s="2"/>
      <c r="OBN75" s="2"/>
      <c r="OBO75" s="2"/>
      <c r="OBP75" s="2"/>
      <c r="OBQ75" s="2"/>
      <c r="OBR75" s="2"/>
      <c r="OBS75" s="2"/>
      <c r="OBT75" s="2"/>
      <c r="OBU75" s="2"/>
      <c r="OBV75" s="2"/>
      <c r="OBW75" s="2"/>
      <c r="OBX75" s="2"/>
      <c r="OBY75" s="2"/>
      <c r="OBZ75" s="2"/>
      <c r="OCA75" s="2"/>
      <c r="OCB75" s="2"/>
      <c r="OCC75" s="2"/>
      <c r="OCD75" s="2"/>
      <c r="OCE75" s="2"/>
      <c r="OCF75" s="2"/>
      <c r="OCG75" s="2"/>
      <c r="OCH75" s="2"/>
      <c r="OCI75" s="2"/>
      <c r="OCJ75" s="2"/>
      <c r="OCK75" s="2"/>
      <c r="OCL75" s="2"/>
      <c r="OCM75" s="2"/>
      <c r="OCN75" s="2"/>
      <c r="OCO75" s="2"/>
      <c r="OCP75" s="2"/>
      <c r="OCQ75" s="2"/>
      <c r="OCR75" s="2"/>
      <c r="OCS75" s="2"/>
      <c r="OCT75" s="2"/>
      <c r="OCU75" s="2"/>
      <c r="OCV75" s="2"/>
      <c r="OCW75" s="2"/>
      <c r="OCX75" s="2"/>
      <c r="OCY75" s="2"/>
      <c r="OCZ75" s="2"/>
      <c r="ODA75" s="2"/>
      <c r="ODB75" s="2"/>
      <c r="ODC75" s="2"/>
      <c r="ODD75" s="2"/>
      <c r="ODE75" s="2"/>
      <c r="ODF75" s="2"/>
      <c r="ODG75" s="2"/>
      <c r="ODH75" s="2"/>
      <c r="ODI75" s="2"/>
      <c r="ODJ75" s="2"/>
      <c r="ODK75" s="2"/>
      <c r="ODL75" s="2"/>
      <c r="ODM75" s="2"/>
      <c r="ODN75" s="2"/>
      <c r="ODO75" s="2"/>
      <c r="ODP75" s="2"/>
      <c r="ODQ75" s="2"/>
      <c r="ODR75" s="2"/>
      <c r="ODS75" s="2"/>
      <c r="ODT75" s="2"/>
      <c r="ODU75" s="2"/>
      <c r="ODV75" s="2"/>
      <c r="ODW75" s="2"/>
      <c r="ODX75" s="2"/>
      <c r="ODY75" s="2"/>
      <c r="ODZ75" s="2"/>
      <c r="OEA75" s="2"/>
      <c r="OEB75" s="2"/>
      <c r="OEC75" s="2"/>
      <c r="OED75" s="2"/>
      <c r="OEE75" s="2"/>
      <c r="OEF75" s="2"/>
      <c r="OEG75" s="2"/>
      <c r="OEH75" s="2"/>
      <c r="OEI75" s="2"/>
      <c r="OEJ75" s="2"/>
      <c r="OEK75" s="2"/>
      <c r="OEL75" s="2"/>
      <c r="OEM75" s="2"/>
      <c r="OEN75" s="2"/>
      <c r="OEO75" s="2"/>
      <c r="OEP75" s="2"/>
      <c r="OEQ75" s="2"/>
      <c r="OER75" s="2"/>
      <c r="OES75" s="2"/>
      <c r="OET75" s="2"/>
      <c r="OEU75" s="2"/>
      <c r="OEV75" s="2"/>
      <c r="OEW75" s="2"/>
      <c r="OEX75" s="2"/>
      <c r="OEY75" s="2"/>
      <c r="OEZ75" s="2"/>
      <c r="OFA75" s="2"/>
      <c r="OFB75" s="2"/>
      <c r="OFC75" s="2"/>
      <c r="OFD75" s="2"/>
      <c r="OFE75" s="2"/>
      <c r="OFF75" s="2"/>
      <c r="OFG75" s="2"/>
      <c r="OFH75" s="2"/>
      <c r="OFI75" s="2"/>
      <c r="OFJ75" s="2"/>
      <c r="OFK75" s="2"/>
      <c r="OFL75" s="2"/>
      <c r="OFM75" s="2"/>
      <c r="OFN75" s="2"/>
      <c r="OFO75" s="2"/>
      <c r="OFP75" s="2"/>
      <c r="OFQ75" s="2"/>
      <c r="OFR75" s="2"/>
      <c r="OFS75" s="2"/>
      <c r="OFT75" s="2"/>
      <c r="OFU75" s="2"/>
      <c r="OFV75" s="2"/>
      <c r="OFW75" s="2"/>
      <c r="OFX75" s="2"/>
      <c r="OFY75" s="2"/>
      <c r="OFZ75" s="2"/>
      <c r="OGA75" s="2"/>
      <c r="OGB75" s="2"/>
      <c r="OGC75" s="2"/>
      <c r="OGD75" s="2"/>
      <c r="OGE75" s="2"/>
      <c r="OGF75" s="2"/>
      <c r="OGG75" s="2"/>
      <c r="OGH75" s="2"/>
      <c r="OGI75" s="2"/>
      <c r="OGJ75" s="2"/>
      <c r="OGK75" s="2"/>
      <c r="OGL75" s="2"/>
      <c r="OGM75" s="2"/>
      <c r="OGN75" s="2"/>
      <c r="OGO75" s="2"/>
      <c r="OGP75" s="2"/>
      <c r="OGQ75" s="2"/>
      <c r="OGR75" s="2"/>
      <c r="OGS75" s="2"/>
      <c r="OGT75" s="2"/>
      <c r="OGU75" s="2"/>
      <c r="OGV75" s="2"/>
      <c r="OGW75" s="2"/>
      <c r="OGX75" s="2"/>
      <c r="OGY75" s="2"/>
      <c r="OGZ75" s="2"/>
      <c r="OHA75" s="2"/>
      <c r="OHB75" s="2"/>
      <c r="OHC75" s="2"/>
      <c r="OHD75" s="2"/>
      <c r="OHE75" s="2"/>
      <c r="OHF75" s="2"/>
      <c r="OHG75" s="2"/>
      <c r="OHH75" s="2"/>
      <c r="OHI75" s="2"/>
      <c r="OHJ75" s="2"/>
      <c r="OHK75" s="2"/>
      <c r="OHL75" s="2"/>
      <c r="OHM75" s="2"/>
      <c r="OHN75" s="2"/>
      <c r="OHO75" s="2"/>
      <c r="OHP75" s="2"/>
      <c r="OHQ75" s="2"/>
      <c r="OHR75" s="2"/>
      <c r="OHS75" s="2"/>
      <c r="OHT75" s="2"/>
      <c r="OHU75" s="2"/>
      <c r="OHV75" s="2"/>
      <c r="OHW75" s="2"/>
      <c r="OHX75" s="2"/>
      <c r="OHY75" s="2"/>
      <c r="OHZ75" s="2"/>
      <c r="OIA75" s="2"/>
      <c r="OIB75" s="2"/>
      <c r="OIC75" s="2"/>
      <c r="OID75" s="2"/>
      <c r="OIE75" s="2"/>
      <c r="OIF75" s="2"/>
      <c r="OIG75" s="2"/>
      <c r="OIH75" s="2"/>
      <c r="OII75" s="2"/>
      <c r="OIJ75" s="2"/>
      <c r="OIK75" s="2"/>
      <c r="OIL75" s="2"/>
      <c r="OIM75" s="2"/>
      <c r="OIN75" s="2"/>
      <c r="OIO75" s="2"/>
      <c r="OIP75" s="2"/>
      <c r="OIQ75" s="2"/>
      <c r="OIR75" s="2"/>
      <c r="OIS75" s="2"/>
      <c r="OIT75" s="2"/>
      <c r="OIU75" s="2"/>
      <c r="OIV75" s="2"/>
      <c r="OIW75" s="2"/>
      <c r="OIX75" s="2"/>
      <c r="OIY75" s="2"/>
      <c r="OIZ75" s="2"/>
      <c r="OJA75" s="2"/>
      <c r="OJB75" s="2"/>
      <c r="OJC75" s="2"/>
      <c r="OJD75" s="2"/>
      <c r="OJE75" s="2"/>
      <c r="OJF75" s="2"/>
      <c r="OJG75" s="2"/>
      <c r="OJH75" s="2"/>
      <c r="OJI75" s="2"/>
      <c r="OJJ75" s="2"/>
      <c r="OJK75" s="2"/>
      <c r="OJL75" s="2"/>
      <c r="OJM75" s="2"/>
      <c r="OJN75" s="2"/>
      <c r="OJO75" s="2"/>
      <c r="OJP75" s="2"/>
      <c r="OJQ75" s="2"/>
      <c r="OJR75" s="2"/>
      <c r="OJS75" s="2"/>
      <c r="OJT75" s="2"/>
      <c r="OJU75" s="2"/>
      <c r="OJV75" s="2"/>
      <c r="OJW75" s="2"/>
      <c r="OJX75" s="2"/>
      <c r="OJY75" s="2"/>
      <c r="OJZ75" s="2"/>
      <c r="OKA75" s="2"/>
      <c r="OKB75" s="2"/>
      <c r="OKC75" s="2"/>
      <c r="OKD75" s="2"/>
      <c r="OKE75" s="2"/>
      <c r="OKF75" s="2"/>
      <c r="OKG75" s="2"/>
      <c r="OKH75" s="2"/>
      <c r="OKI75" s="2"/>
      <c r="OKJ75" s="2"/>
      <c r="OKK75" s="2"/>
      <c r="OKL75" s="2"/>
      <c r="OKM75" s="2"/>
      <c r="OKN75" s="2"/>
      <c r="OKO75" s="2"/>
      <c r="OKP75" s="2"/>
      <c r="OKQ75" s="2"/>
      <c r="OKR75" s="2"/>
      <c r="OKS75" s="2"/>
      <c r="OKT75" s="2"/>
      <c r="OKU75" s="2"/>
      <c r="OKV75" s="2"/>
      <c r="OKW75" s="2"/>
      <c r="OKX75" s="2"/>
      <c r="OKY75" s="2"/>
      <c r="OKZ75" s="2"/>
      <c r="OLA75" s="2"/>
      <c r="OLB75" s="2"/>
      <c r="OLC75" s="2"/>
      <c r="OLD75" s="2"/>
      <c r="OLE75" s="2"/>
      <c r="OLF75" s="2"/>
      <c r="OLG75" s="2"/>
      <c r="OLH75" s="2"/>
      <c r="OLI75" s="2"/>
      <c r="OLJ75" s="2"/>
      <c r="OLK75" s="2"/>
      <c r="OLL75" s="2"/>
      <c r="OLM75" s="2"/>
      <c r="OLN75" s="2"/>
      <c r="OLO75" s="2"/>
      <c r="OLP75" s="2"/>
      <c r="OLQ75" s="2"/>
      <c r="OLR75" s="2"/>
      <c r="OLS75" s="2"/>
      <c r="OLT75" s="2"/>
      <c r="OLU75" s="2"/>
      <c r="OLV75" s="2"/>
      <c r="OLW75" s="2"/>
      <c r="OLX75" s="2"/>
      <c r="OLY75" s="2"/>
      <c r="OLZ75" s="2"/>
      <c r="OMA75" s="2"/>
      <c r="OMB75" s="2"/>
      <c r="OMC75" s="2"/>
      <c r="OMD75" s="2"/>
      <c r="OME75" s="2"/>
      <c r="OMF75" s="2"/>
      <c r="OMG75" s="2"/>
      <c r="OMH75" s="2"/>
      <c r="OMI75" s="2"/>
      <c r="OMJ75" s="2"/>
      <c r="OMK75" s="2"/>
      <c r="OML75" s="2"/>
      <c r="OMM75" s="2"/>
      <c r="OMN75" s="2"/>
      <c r="OMO75" s="2"/>
      <c r="OMP75" s="2"/>
      <c r="OMQ75" s="2"/>
      <c r="OMR75" s="2"/>
      <c r="OMS75" s="2"/>
      <c r="OMT75" s="2"/>
      <c r="OMU75" s="2"/>
      <c r="OMV75" s="2"/>
      <c r="OMW75" s="2"/>
      <c r="OMX75" s="2"/>
      <c r="OMY75" s="2"/>
      <c r="OMZ75" s="2"/>
      <c r="ONA75" s="2"/>
      <c r="ONB75" s="2"/>
      <c r="ONC75" s="2"/>
      <c r="OND75" s="2"/>
      <c r="ONE75" s="2"/>
      <c r="ONF75" s="2"/>
      <c r="ONG75" s="2"/>
      <c r="ONH75" s="2"/>
      <c r="ONI75" s="2"/>
      <c r="ONJ75" s="2"/>
      <c r="ONK75" s="2"/>
      <c r="ONL75" s="2"/>
      <c r="ONM75" s="2"/>
      <c r="ONN75" s="2"/>
      <c r="ONO75" s="2"/>
      <c r="ONP75" s="2"/>
      <c r="ONQ75" s="2"/>
      <c r="ONR75" s="2"/>
      <c r="ONS75" s="2"/>
      <c r="ONT75" s="2"/>
      <c r="ONU75" s="2"/>
      <c r="ONV75" s="2"/>
      <c r="ONW75" s="2"/>
      <c r="ONX75" s="2"/>
      <c r="ONY75" s="2"/>
      <c r="ONZ75" s="2"/>
      <c r="OOA75" s="2"/>
      <c r="OOB75" s="2"/>
      <c r="OOC75" s="2"/>
      <c r="OOD75" s="2"/>
      <c r="OOE75" s="2"/>
      <c r="OOF75" s="2"/>
      <c r="OOG75" s="2"/>
      <c r="OOH75" s="2"/>
      <c r="OOI75" s="2"/>
      <c r="OOJ75" s="2"/>
      <c r="OOK75" s="2"/>
      <c r="OOL75" s="2"/>
      <c r="OOM75" s="2"/>
      <c r="OON75" s="2"/>
      <c r="OOO75" s="2"/>
      <c r="OOP75" s="2"/>
      <c r="OOQ75" s="2"/>
      <c r="OOR75" s="2"/>
      <c r="OOS75" s="2"/>
      <c r="OOT75" s="2"/>
      <c r="OOU75" s="2"/>
      <c r="OOV75" s="2"/>
      <c r="OOW75" s="2"/>
      <c r="OOX75" s="2"/>
      <c r="OOY75" s="2"/>
      <c r="OOZ75" s="2"/>
      <c r="OPA75" s="2"/>
      <c r="OPB75" s="2"/>
      <c r="OPC75" s="2"/>
      <c r="OPD75" s="2"/>
      <c r="OPE75" s="2"/>
      <c r="OPF75" s="2"/>
      <c r="OPG75" s="2"/>
      <c r="OPH75" s="2"/>
      <c r="OPI75" s="2"/>
      <c r="OPJ75" s="2"/>
      <c r="OPK75" s="2"/>
      <c r="OPL75" s="2"/>
      <c r="OPM75" s="2"/>
      <c r="OPN75" s="2"/>
      <c r="OPO75" s="2"/>
      <c r="OPP75" s="2"/>
      <c r="OPQ75" s="2"/>
      <c r="OPR75" s="2"/>
      <c r="OPS75" s="2"/>
      <c r="OPT75" s="2"/>
      <c r="OPU75" s="2"/>
      <c r="OPV75" s="2"/>
      <c r="OPW75" s="2"/>
      <c r="OPX75" s="2"/>
      <c r="OPY75" s="2"/>
      <c r="OPZ75" s="2"/>
      <c r="OQA75" s="2"/>
      <c r="OQB75" s="2"/>
      <c r="OQC75" s="2"/>
      <c r="OQD75" s="2"/>
      <c r="OQE75" s="2"/>
      <c r="OQF75" s="2"/>
      <c r="OQG75" s="2"/>
      <c r="OQH75" s="2"/>
      <c r="OQI75" s="2"/>
      <c r="OQJ75" s="2"/>
      <c r="OQK75" s="2"/>
      <c r="OQL75" s="2"/>
      <c r="OQM75" s="2"/>
      <c r="OQN75" s="2"/>
      <c r="OQO75" s="2"/>
      <c r="OQP75" s="2"/>
      <c r="OQQ75" s="2"/>
      <c r="OQR75" s="2"/>
      <c r="OQS75" s="2"/>
      <c r="OQT75" s="2"/>
      <c r="OQU75" s="2"/>
      <c r="OQV75" s="2"/>
      <c r="OQW75" s="2"/>
      <c r="OQX75" s="2"/>
      <c r="OQY75" s="2"/>
      <c r="OQZ75" s="2"/>
      <c r="ORA75" s="2"/>
      <c r="ORB75" s="2"/>
      <c r="ORC75" s="2"/>
      <c r="ORD75" s="2"/>
      <c r="ORE75" s="2"/>
      <c r="ORF75" s="2"/>
      <c r="ORG75" s="2"/>
      <c r="ORH75" s="2"/>
      <c r="ORI75" s="2"/>
      <c r="ORJ75" s="2"/>
      <c r="ORK75" s="2"/>
      <c r="ORL75" s="2"/>
      <c r="ORM75" s="2"/>
      <c r="ORN75" s="2"/>
      <c r="ORO75" s="2"/>
      <c r="ORP75" s="2"/>
      <c r="ORQ75" s="2"/>
      <c r="ORR75" s="2"/>
      <c r="ORS75" s="2"/>
      <c r="ORT75" s="2"/>
      <c r="ORU75" s="2"/>
      <c r="ORV75" s="2"/>
      <c r="ORW75" s="2"/>
      <c r="ORX75" s="2"/>
      <c r="ORY75" s="2"/>
      <c r="ORZ75" s="2"/>
      <c r="OSA75" s="2"/>
      <c r="OSB75" s="2"/>
      <c r="OSC75" s="2"/>
      <c r="OSD75" s="2"/>
      <c r="OSE75" s="2"/>
      <c r="OSF75" s="2"/>
      <c r="OSG75" s="2"/>
      <c r="OSH75" s="2"/>
      <c r="OSI75" s="2"/>
      <c r="OSJ75" s="2"/>
      <c r="OSK75" s="2"/>
      <c r="OSL75" s="2"/>
      <c r="OSM75" s="2"/>
      <c r="OSN75" s="2"/>
      <c r="OSO75" s="2"/>
      <c r="OSP75" s="2"/>
      <c r="OSQ75" s="2"/>
      <c r="OSR75" s="2"/>
      <c r="OSS75" s="2"/>
      <c r="OST75" s="2"/>
      <c r="OSU75" s="2"/>
      <c r="OSV75" s="2"/>
      <c r="OSW75" s="2"/>
      <c r="OSX75" s="2"/>
      <c r="OSY75" s="2"/>
      <c r="OSZ75" s="2"/>
      <c r="OTA75" s="2"/>
      <c r="OTB75" s="2"/>
      <c r="OTC75" s="2"/>
      <c r="OTD75" s="2"/>
      <c r="OTE75" s="2"/>
      <c r="OTF75" s="2"/>
      <c r="OTG75" s="2"/>
      <c r="OTH75" s="2"/>
      <c r="OTI75" s="2"/>
      <c r="OTJ75" s="2"/>
      <c r="OTK75" s="2"/>
      <c r="OTL75" s="2"/>
      <c r="OTM75" s="2"/>
      <c r="OTN75" s="2"/>
      <c r="OTO75" s="2"/>
      <c r="OTP75" s="2"/>
      <c r="OTQ75" s="2"/>
      <c r="OTR75" s="2"/>
      <c r="OTS75" s="2"/>
      <c r="OTT75" s="2"/>
      <c r="OTU75" s="2"/>
      <c r="OTV75" s="2"/>
      <c r="OTW75" s="2"/>
      <c r="OTX75" s="2"/>
      <c r="OTY75" s="2"/>
      <c r="OTZ75" s="2"/>
      <c r="OUA75" s="2"/>
      <c r="OUB75" s="2"/>
      <c r="OUC75" s="2"/>
      <c r="OUD75" s="2"/>
      <c r="OUE75" s="2"/>
      <c r="OUF75" s="2"/>
      <c r="OUG75" s="2"/>
      <c r="OUH75" s="2"/>
      <c r="OUI75" s="2"/>
      <c r="OUJ75" s="2"/>
      <c r="OUK75" s="2"/>
      <c r="OUL75" s="2"/>
      <c r="OUM75" s="2"/>
      <c r="OUN75" s="2"/>
      <c r="OUO75" s="2"/>
      <c r="OUP75" s="2"/>
      <c r="OUQ75" s="2"/>
      <c r="OUR75" s="2"/>
      <c r="OUS75" s="2"/>
      <c r="OUT75" s="2"/>
      <c r="OUU75" s="2"/>
      <c r="OUV75" s="2"/>
      <c r="OUW75" s="2"/>
      <c r="OUX75" s="2"/>
      <c r="OUY75" s="2"/>
      <c r="OUZ75" s="2"/>
      <c r="OVA75" s="2"/>
      <c r="OVB75" s="2"/>
      <c r="OVC75" s="2"/>
      <c r="OVD75" s="2"/>
      <c r="OVE75" s="2"/>
      <c r="OVF75" s="2"/>
      <c r="OVG75" s="2"/>
      <c r="OVH75" s="2"/>
      <c r="OVI75" s="2"/>
      <c r="OVJ75" s="2"/>
      <c r="OVK75" s="2"/>
      <c r="OVL75" s="2"/>
      <c r="OVM75" s="2"/>
      <c r="OVN75" s="2"/>
      <c r="OVO75" s="2"/>
      <c r="OVP75" s="2"/>
      <c r="OVQ75" s="2"/>
      <c r="OVR75" s="2"/>
      <c r="OVS75" s="2"/>
      <c r="OVT75" s="2"/>
      <c r="OVU75" s="2"/>
      <c r="OVV75" s="2"/>
      <c r="OVW75" s="2"/>
      <c r="OVX75" s="2"/>
      <c r="OVY75" s="2"/>
      <c r="OVZ75" s="2"/>
      <c r="OWA75" s="2"/>
      <c r="OWB75" s="2"/>
      <c r="OWC75" s="2"/>
      <c r="OWD75" s="2"/>
      <c r="OWE75" s="2"/>
      <c r="OWF75" s="2"/>
      <c r="OWG75" s="2"/>
      <c r="OWH75" s="2"/>
      <c r="OWI75" s="2"/>
      <c r="OWJ75" s="2"/>
      <c r="OWK75" s="2"/>
      <c r="OWL75" s="2"/>
      <c r="OWM75" s="2"/>
      <c r="OWN75" s="2"/>
      <c r="OWO75" s="2"/>
      <c r="OWP75" s="2"/>
      <c r="OWQ75" s="2"/>
      <c r="OWR75" s="2"/>
      <c r="OWS75" s="2"/>
      <c r="OWT75" s="2"/>
      <c r="OWU75" s="2"/>
      <c r="OWV75" s="2"/>
      <c r="OWW75" s="2"/>
      <c r="OWX75" s="2"/>
      <c r="OWY75" s="2"/>
      <c r="OWZ75" s="2"/>
      <c r="OXA75" s="2"/>
      <c r="OXB75" s="2"/>
      <c r="OXC75" s="2"/>
      <c r="OXD75" s="2"/>
      <c r="OXE75" s="2"/>
      <c r="OXF75" s="2"/>
      <c r="OXG75" s="2"/>
      <c r="OXH75" s="2"/>
      <c r="OXI75" s="2"/>
      <c r="OXJ75" s="2"/>
      <c r="OXK75" s="2"/>
      <c r="OXL75" s="2"/>
      <c r="OXM75" s="2"/>
      <c r="OXN75" s="2"/>
      <c r="OXO75" s="2"/>
      <c r="OXP75" s="2"/>
      <c r="OXQ75" s="2"/>
      <c r="OXR75" s="2"/>
      <c r="OXS75" s="2"/>
      <c r="OXT75" s="2"/>
      <c r="OXU75" s="2"/>
      <c r="OXV75" s="2"/>
      <c r="OXW75" s="2"/>
      <c r="OXX75" s="2"/>
      <c r="OXY75" s="2"/>
      <c r="OXZ75" s="2"/>
      <c r="OYA75" s="2"/>
      <c r="OYB75" s="2"/>
      <c r="OYC75" s="2"/>
      <c r="OYD75" s="2"/>
      <c r="OYE75" s="2"/>
      <c r="OYF75" s="2"/>
      <c r="OYG75" s="2"/>
      <c r="OYH75" s="2"/>
      <c r="OYI75" s="2"/>
      <c r="OYJ75" s="2"/>
      <c r="OYK75" s="2"/>
      <c r="OYL75" s="2"/>
      <c r="OYM75" s="2"/>
      <c r="OYN75" s="2"/>
      <c r="OYO75" s="2"/>
      <c r="OYP75" s="2"/>
      <c r="OYQ75" s="2"/>
      <c r="OYR75" s="2"/>
      <c r="OYS75" s="2"/>
      <c r="OYT75" s="2"/>
      <c r="OYU75" s="2"/>
      <c r="OYV75" s="2"/>
      <c r="OYW75" s="2"/>
      <c r="OYX75" s="2"/>
      <c r="OYY75" s="2"/>
      <c r="OYZ75" s="2"/>
      <c r="OZA75" s="2"/>
      <c r="OZB75" s="2"/>
      <c r="OZC75" s="2"/>
      <c r="OZD75" s="2"/>
      <c r="OZE75" s="2"/>
      <c r="OZF75" s="2"/>
      <c r="OZG75" s="2"/>
      <c r="OZH75" s="2"/>
      <c r="OZI75" s="2"/>
      <c r="OZJ75" s="2"/>
      <c r="OZK75" s="2"/>
      <c r="OZL75" s="2"/>
      <c r="OZM75" s="2"/>
      <c r="OZN75" s="2"/>
      <c r="OZO75" s="2"/>
      <c r="OZP75" s="2"/>
      <c r="OZQ75" s="2"/>
      <c r="OZR75" s="2"/>
      <c r="OZS75" s="2"/>
      <c r="OZT75" s="2"/>
      <c r="OZU75" s="2"/>
      <c r="OZV75" s="2"/>
      <c r="OZW75" s="2"/>
      <c r="OZX75" s="2"/>
      <c r="OZY75" s="2"/>
      <c r="OZZ75" s="2"/>
      <c r="PAA75" s="2"/>
      <c r="PAB75" s="2"/>
      <c r="PAC75" s="2"/>
      <c r="PAD75" s="2"/>
      <c r="PAE75" s="2"/>
      <c r="PAF75" s="2"/>
      <c r="PAG75" s="2"/>
      <c r="PAH75" s="2"/>
      <c r="PAI75" s="2"/>
      <c r="PAJ75" s="2"/>
      <c r="PAK75" s="2"/>
      <c r="PAL75" s="2"/>
      <c r="PAM75" s="2"/>
      <c r="PAN75" s="2"/>
      <c r="PAO75" s="2"/>
      <c r="PAP75" s="2"/>
      <c r="PAQ75" s="2"/>
      <c r="PAR75" s="2"/>
      <c r="PAS75" s="2"/>
      <c r="PAT75" s="2"/>
      <c r="PAU75" s="2"/>
      <c r="PAV75" s="2"/>
      <c r="PAW75" s="2"/>
      <c r="PAX75" s="2"/>
      <c r="PAY75" s="2"/>
      <c r="PAZ75" s="2"/>
      <c r="PBA75" s="2"/>
      <c r="PBB75" s="2"/>
      <c r="PBC75" s="2"/>
      <c r="PBD75" s="2"/>
      <c r="PBE75" s="2"/>
      <c r="PBF75" s="2"/>
      <c r="PBG75" s="2"/>
      <c r="PBH75" s="2"/>
      <c r="PBI75" s="2"/>
      <c r="PBJ75" s="2"/>
      <c r="PBK75" s="2"/>
      <c r="PBL75" s="2"/>
      <c r="PBM75" s="2"/>
      <c r="PBN75" s="2"/>
      <c r="PBO75" s="2"/>
      <c r="PBP75" s="2"/>
      <c r="PBQ75" s="2"/>
      <c r="PBR75" s="2"/>
      <c r="PBS75" s="2"/>
      <c r="PBT75" s="2"/>
      <c r="PBU75" s="2"/>
      <c r="PBV75" s="2"/>
      <c r="PBW75" s="2"/>
      <c r="PBX75" s="2"/>
      <c r="PBY75" s="2"/>
      <c r="PBZ75" s="2"/>
      <c r="PCA75" s="2"/>
      <c r="PCB75" s="2"/>
      <c r="PCC75" s="2"/>
      <c r="PCD75" s="2"/>
      <c r="PCE75" s="2"/>
      <c r="PCF75" s="2"/>
      <c r="PCG75" s="2"/>
      <c r="PCH75" s="2"/>
      <c r="PCI75" s="2"/>
      <c r="PCJ75" s="2"/>
      <c r="PCK75" s="2"/>
      <c r="PCL75" s="2"/>
      <c r="PCM75" s="2"/>
      <c r="PCN75" s="2"/>
      <c r="PCO75" s="2"/>
      <c r="PCP75" s="2"/>
      <c r="PCQ75" s="2"/>
      <c r="PCR75" s="2"/>
      <c r="PCS75" s="2"/>
      <c r="PCT75" s="2"/>
      <c r="PCU75" s="2"/>
      <c r="PCV75" s="2"/>
      <c r="PCW75" s="2"/>
      <c r="PCX75" s="2"/>
      <c r="PCY75" s="2"/>
      <c r="PCZ75" s="2"/>
      <c r="PDA75" s="2"/>
      <c r="PDB75" s="2"/>
      <c r="PDC75" s="2"/>
      <c r="PDD75" s="2"/>
      <c r="PDE75" s="2"/>
      <c r="PDF75" s="2"/>
      <c r="PDG75" s="2"/>
      <c r="PDH75" s="2"/>
      <c r="PDI75" s="2"/>
      <c r="PDJ75" s="2"/>
      <c r="PDK75" s="2"/>
      <c r="PDL75" s="2"/>
      <c r="PDM75" s="2"/>
      <c r="PDN75" s="2"/>
      <c r="PDO75" s="2"/>
      <c r="PDP75" s="2"/>
      <c r="PDQ75" s="2"/>
      <c r="PDR75" s="2"/>
      <c r="PDS75" s="2"/>
      <c r="PDT75" s="2"/>
      <c r="PDU75" s="2"/>
      <c r="PDV75" s="2"/>
      <c r="PDW75" s="2"/>
      <c r="PDX75" s="2"/>
      <c r="PDY75" s="2"/>
      <c r="PDZ75" s="2"/>
      <c r="PEA75" s="2"/>
      <c r="PEB75" s="2"/>
      <c r="PEC75" s="2"/>
      <c r="PED75" s="2"/>
      <c r="PEE75" s="2"/>
      <c r="PEF75" s="2"/>
      <c r="PEG75" s="2"/>
      <c r="PEH75" s="2"/>
      <c r="PEI75" s="2"/>
      <c r="PEJ75" s="2"/>
      <c r="PEK75" s="2"/>
      <c r="PEL75" s="2"/>
      <c r="PEM75" s="2"/>
      <c r="PEN75" s="2"/>
      <c r="PEO75" s="2"/>
      <c r="PEP75" s="2"/>
      <c r="PEQ75" s="2"/>
      <c r="PER75" s="2"/>
      <c r="PES75" s="2"/>
      <c r="PET75" s="2"/>
      <c r="PEU75" s="2"/>
      <c r="PEV75" s="2"/>
      <c r="PEW75" s="2"/>
      <c r="PEX75" s="2"/>
      <c r="PEY75" s="2"/>
      <c r="PEZ75" s="2"/>
      <c r="PFA75" s="2"/>
      <c r="PFB75" s="2"/>
      <c r="PFC75" s="2"/>
      <c r="PFD75" s="2"/>
      <c r="PFE75" s="2"/>
      <c r="PFF75" s="2"/>
      <c r="PFG75" s="2"/>
      <c r="PFH75" s="2"/>
      <c r="PFI75" s="2"/>
      <c r="PFJ75" s="2"/>
      <c r="PFK75" s="2"/>
      <c r="PFL75" s="2"/>
      <c r="PFM75" s="2"/>
      <c r="PFN75" s="2"/>
      <c r="PFO75" s="2"/>
      <c r="PFP75" s="2"/>
      <c r="PFQ75" s="2"/>
      <c r="PFR75" s="2"/>
      <c r="PFS75" s="2"/>
      <c r="PFT75" s="2"/>
      <c r="PFU75" s="2"/>
      <c r="PFV75" s="2"/>
      <c r="PFW75" s="2"/>
      <c r="PFX75" s="2"/>
      <c r="PFY75" s="2"/>
      <c r="PFZ75" s="2"/>
      <c r="PGA75" s="2"/>
      <c r="PGB75" s="2"/>
      <c r="PGC75" s="2"/>
      <c r="PGD75" s="2"/>
      <c r="PGE75" s="2"/>
      <c r="PGF75" s="2"/>
      <c r="PGG75" s="2"/>
      <c r="PGH75" s="2"/>
      <c r="PGI75" s="2"/>
      <c r="PGJ75" s="2"/>
      <c r="PGK75" s="2"/>
      <c r="PGL75" s="2"/>
      <c r="PGM75" s="2"/>
      <c r="PGN75" s="2"/>
      <c r="PGO75" s="2"/>
      <c r="PGP75" s="2"/>
      <c r="PGQ75" s="2"/>
      <c r="PGR75" s="2"/>
      <c r="PGS75" s="2"/>
      <c r="PGT75" s="2"/>
      <c r="PGU75" s="2"/>
      <c r="PGV75" s="2"/>
      <c r="PGW75" s="2"/>
      <c r="PGX75" s="2"/>
      <c r="PGY75" s="2"/>
      <c r="PGZ75" s="2"/>
      <c r="PHA75" s="2"/>
      <c r="PHB75" s="2"/>
      <c r="PHC75" s="2"/>
      <c r="PHD75" s="2"/>
      <c r="PHE75" s="2"/>
      <c r="PHF75" s="2"/>
      <c r="PHG75" s="2"/>
      <c r="PHH75" s="2"/>
      <c r="PHI75" s="2"/>
      <c r="PHJ75" s="2"/>
      <c r="PHK75" s="2"/>
      <c r="PHL75" s="2"/>
      <c r="PHM75" s="2"/>
      <c r="PHN75" s="2"/>
      <c r="PHO75" s="2"/>
      <c r="PHP75" s="2"/>
      <c r="PHQ75" s="2"/>
      <c r="PHR75" s="2"/>
      <c r="PHS75" s="2"/>
      <c r="PHT75" s="2"/>
      <c r="PHU75" s="2"/>
      <c r="PHV75" s="2"/>
      <c r="PHW75" s="2"/>
      <c r="PHX75" s="2"/>
      <c r="PHY75" s="2"/>
      <c r="PHZ75" s="2"/>
      <c r="PIA75" s="2"/>
      <c r="PIB75" s="2"/>
      <c r="PIC75" s="2"/>
      <c r="PID75" s="2"/>
      <c r="PIE75" s="2"/>
      <c r="PIF75" s="2"/>
      <c r="PIG75" s="2"/>
      <c r="PIH75" s="2"/>
      <c r="PII75" s="2"/>
      <c r="PIJ75" s="2"/>
      <c r="PIK75" s="2"/>
      <c r="PIL75" s="2"/>
      <c r="PIM75" s="2"/>
      <c r="PIN75" s="2"/>
      <c r="PIO75" s="2"/>
      <c r="PIP75" s="2"/>
      <c r="PIQ75" s="2"/>
      <c r="PIR75" s="2"/>
      <c r="PIS75" s="2"/>
      <c r="PIT75" s="2"/>
      <c r="PIU75" s="2"/>
      <c r="PIV75" s="2"/>
      <c r="PIW75" s="2"/>
      <c r="PIX75" s="2"/>
      <c r="PIY75" s="2"/>
      <c r="PIZ75" s="2"/>
      <c r="PJA75" s="2"/>
      <c r="PJB75" s="2"/>
      <c r="PJC75" s="2"/>
      <c r="PJD75" s="2"/>
      <c r="PJE75" s="2"/>
      <c r="PJF75" s="2"/>
      <c r="PJG75" s="2"/>
      <c r="PJH75" s="2"/>
      <c r="PJI75" s="2"/>
      <c r="PJJ75" s="2"/>
      <c r="PJK75" s="2"/>
      <c r="PJL75" s="2"/>
      <c r="PJM75" s="2"/>
      <c r="PJN75" s="2"/>
      <c r="PJO75" s="2"/>
      <c r="PJP75" s="2"/>
      <c r="PJQ75" s="2"/>
      <c r="PJR75" s="2"/>
      <c r="PJS75" s="2"/>
      <c r="PJT75" s="2"/>
      <c r="PJU75" s="2"/>
      <c r="PJV75" s="2"/>
      <c r="PJW75" s="2"/>
      <c r="PJX75" s="2"/>
      <c r="PJY75" s="2"/>
      <c r="PJZ75" s="2"/>
      <c r="PKA75" s="2"/>
      <c r="PKB75" s="2"/>
      <c r="PKC75" s="2"/>
      <c r="PKD75" s="2"/>
      <c r="PKE75" s="2"/>
      <c r="PKF75" s="2"/>
      <c r="PKG75" s="2"/>
      <c r="PKH75" s="2"/>
      <c r="PKI75" s="2"/>
      <c r="PKJ75" s="2"/>
      <c r="PKK75" s="2"/>
      <c r="PKL75" s="2"/>
      <c r="PKM75" s="2"/>
      <c r="PKN75" s="2"/>
      <c r="PKO75" s="2"/>
      <c r="PKP75" s="2"/>
      <c r="PKQ75" s="2"/>
      <c r="PKR75" s="2"/>
      <c r="PKS75" s="2"/>
      <c r="PKT75" s="2"/>
      <c r="PKU75" s="2"/>
      <c r="PKV75" s="2"/>
      <c r="PKW75" s="2"/>
      <c r="PKX75" s="2"/>
      <c r="PKY75" s="2"/>
      <c r="PKZ75" s="2"/>
      <c r="PLA75" s="2"/>
      <c r="PLB75" s="2"/>
      <c r="PLC75" s="2"/>
      <c r="PLD75" s="2"/>
      <c r="PLE75" s="2"/>
      <c r="PLF75" s="2"/>
      <c r="PLG75" s="2"/>
      <c r="PLH75" s="2"/>
      <c r="PLI75" s="2"/>
      <c r="PLJ75" s="2"/>
      <c r="PLK75" s="2"/>
      <c r="PLL75" s="2"/>
      <c r="PLM75" s="2"/>
      <c r="PLN75" s="2"/>
      <c r="PLO75" s="2"/>
      <c r="PLP75" s="2"/>
      <c r="PLQ75" s="2"/>
      <c r="PLR75" s="2"/>
      <c r="PLS75" s="2"/>
      <c r="PLT75" s="2"/>
      <c r="PLU75" s="2"/>
      <c r="PLV75" s="2"/>
      <c r="PLW75" s="2"/>
      <c r="PLX75" s="2"/>
      <c r="PLY75" s="2"/>
      <c r="PLZ75" s="2"/>
      <c r="PMA75" s="2"/>
      <c r="PMB75" s="2"/>
      <c r="PMC75" s="2"/>
      <c r="PMD75" s="2"/>
      <c r="PME75" s="2"/>
      <c r="PMF75" s="2"/>
      <c r="PMG75" s="2"/>
      <c r="PMH75" s="2"/>
      <c r="PMI75" s="2"/>
      <c r="PMJ75" s="2"/>
      <c r="PMK75" s="2"/>
      <c r="PML75" s="2"/>
      <c r="PMM75" s="2"/>
      <c r="PMN75" s="2"/>
      <c r="PMO75" s="2"/>
      <c r="PMP75" s="2"/>
      <c r="PMQ75" s="2"/>
      <c r="PMR75" s="2"/>
      <c r="PMS75" s="2"/>
      <c r="PMT75" s="2"/>
      <c r="PMU75" s="2"/>
      <c r="PMV75" s="2"/>
      <c r="PMW75" s="2"/>
      <c r="PMX75" s="2"/>
      <c r="PMY75" s="2"/>
      <c r="PMZ75" s="2"/>
      <c r="PNA75" s="2"/>
      <c r="PNB75" s="2"/>
      <c r="PNC75" s="2"/>
      <c r="PND75" s="2"/>
      <c r="PNE75" s="2"/>
      <c r="PNF75" s="2"/>
      <c r="PNG75" s="2"/>
      <c r="PNH75" s="2"/>
      <c r="PNI75" s="2"/>
      <c r="PNJ75" s="2"/>
      <c r="PNK75" s="2"/>
      <c r="PNL75" s="2"/>
      <c r="PNM75" s="2"/>
      <c r="PNN75" s="2"/>
      <c r="PNO75" s="2"/>
      <c r="PNP75" s="2"/>
      <c r="PNQ75" s="2"/>
      <c r="PNR75" s="2"/>
      <c r="PNS75" s="2"/>
      <c r="PNT75" s="2"/>
      <c r="PNU75" s="2"/>
      <c r="PNV75" s="2"/>
      <c r="PNW75" s="2"/>
      <c r="PNX75" s="2"/>
      <c r="PNY75" s="2"/>
      <c r="PNZ75" s="2"/>
      <c r="POA75" s="2"/>
      <c r="POB75" s="2"/>
      <c r="POC75" s="2"/>
      <c r="POD75" s="2"/>
      <c r="POE75" s="2"/>
      <c r="POF75" s="2"/>
      <c r="POG75" s="2"/>
      <c r="POH75" s="2"/>
      <c r="POI75" s="2"/>
      <c r="POJ75" s="2"/>
      <c r="POK75" s="2"/>
      <c r="POL75" s="2"/>
      <c r="POM75" s="2"/>
      <c r="PON75" s="2"/>
      <c r="POO75" s="2"/>
      <c r="POP75" s="2"/>
      <c r="POQ75" s="2"/>
      <c r="POR75" s="2"/>
      <c r="POS75" s="2"/>
      <c r="POT75" s="2"/>
      <c r="POU75" s="2"/>
      <c r="POV75" s="2"/>
      <c r="POW75" s="2"/>
      <c r="POX75" s="2"/>
      <c r="POY75" s="2"/>
      <c r="POZ75" s="2"/>
      <c r="PPA75" s="2"/>
      <c r="PPB75" s="2"/>
      <c r="PPC75" s="2"/>
      <c r="PPD75" s="2"/>
      <c r="PPE75" s="2"/>
      <c r="PPF75" s="2"/>
      <c r="PPG75" s="2"/>
      <c r="PPH75" s="2"/>
      <c r="PPI75" s="2"/>
      <c r="PPJ75" s="2"/>
      <c r="PPK75" s="2"/>
      <c r="PPL75" s="2"/>
      <c r="PPM75" s="2"/>
      <c r="PPN75" s="2"/>
      <c r="PPO75" s="2"/>
      <c r="PPP75" s="2"/>
      <c r="PPQ75" s="2"/>
      <c r="PPR75" s="2"/>
      <c r="PPS75" s="2"/>
      <c r="PPT75" s="2"/>
      <c r="PPU75" s="2"/>
      <c r="PPV75" s="2"/>
      <c r="PPW75" s="2"/>
      <c r="PPX75" s="2"/>
      <c r="PPY75" s="2"/>
      <c r="PPZ75" s="2"/>
      <c r="PQA75" s="2"/>
      <c r="PQB75" s="2"/>
      <c r="PQC75" s="2"/>
      <c r="PQD75" s="2"/>
      <c r="PQE75" s="2"/>
      <c r="PQF75" s="2"/>
      <c r="PQG75" s="2"/>
      <c r="PQH75" s="2"/>
      <c r="PQI75" s="2"/>
      <c r="PQJ75" s="2"/>
      <c r="PQK75" s="2"/>
      <c r="PQL75" s="2"/>
      <c r="PQM75" s="2"/>
      <c r="PQN75" s="2"/>
      <c r="PQO75" s="2"/>
      <c r="PQP75" s="2"/>
      <c r="PQQ75" s="2"/>
      <c r="PQR75" s="2"/>
      <c r="PQS75" s="2"/>
      <c r="PQT75" s="2"/>
      <c r="PQU75" s="2"/>
      <c r="PQV75" s="2"/>
      <c r="PQW75" s="2"/>
      <c r="PQX75" s="2"/>
      <c r="PQY75" s="2"/>
      <c r="PQZ75" s="2"/>
      <c r="PRA75" s="2"/>
      <c r="PRB75" s="2"/>
      <c r="PRC75" s="2"/>
      <c r="PRD75" s="2"/>
      <c r="PRE75" s="2"/>
      <c r="PRF75" s="2"/>
      <c r="PRG75" s="2"/>
      <c r="PRH75" s="2"/>
      <c r="PRI75" s="2"/>
      <c r="PRJ75" s="2"/>
      <c r="PRK75" s="2"/>
      <c r="PRL75" s="2"/>
      <c r="PRM75" s="2"/>
      <c r="PRN75" s="2"/>
      <c r="PRO75" s="2"/>
      <c r="PRP75" s="2"/>
      <c r="PRQ75" s="2"/>
      <c r="PRR75" s="2"/>
      <c r="PRS75" s="2"/>
      <c r="PRT75" s="2"/>
      <c r="PRU75" s="2"/>
      <c r="PRV75" s="2"/>
      <c r="PRW75" s="2"/>
      <c r="PRX75" s="2"/>
      <c r="PRY75" s="2"/>
      <c r="PRZ75" s="2"/>
      <c r="PSA75" s="2"/>
      <c r="PSB75" s="2"/>
      <c r="PSC75" s="2"/>
      <c r="PSD75" s="2"/>
      <c r="PSE75" s="2"/>
      <c r="PSF75" s="2"/>
      <c r="PSG75" s="2"/>
      <c r="PSH75" s="2"/>
      <c r="PSI75" s="2"/>
      <c r="PSJ75" s="2"/>
      <c r="PSK75" s="2"/>
      <c r="PSL75" s="2"/>
      <c r="PSM75" s="2"/>
      <c r="PSN75" s="2"/>
      <c r="PSO75" s="2"/>
      <c r="PSP75" s="2"/>
      <c r="PSQ75" s="2"/>
      <c r="PSR75" s="2"/>
      <c r="PSS75" s="2"/>
      <c r="PST75" s="2"/>
      <c r="PSU75" s="2"/>
      <c r="PSV75" s="2"/>
      <c r="PSW75" s="2"/>
      <c r="PSX75" s="2"/>
      <c r="PSY75" s="2"/>
      <c r="PSZ75" s="2"/>
      <c r="PTA75" s="2"/>
      <c r="PTB75" s="2"/>
      <c r="PTC75" s="2"/>
      <c r="PTD75" s="2"/>
      <c r="PTE75" s="2"/>
      <c r="PTF75" s="2"/>
      <c r="PTG75" s="2"/>
      <c r="PTH75" s="2"/>
      <c r="PTI75" s="2"/>
      <c r="PTJ75" s="2"/>
      <c r="PTK75" s="2"/>
      <c r="PTL75" s="2"/>
      <c r="PTM75" s="2"/>
      <c r="PTN75" s="2"/>
      <c r="PTO75" s="2"/>
      <c r="PTP75" s="2"/>
      <c r="PTQ75" s="2"/>
      <c r="PTR75" s="2"/>
      <c r="PTS75" s="2"/>
      <c r="PTT75" s="2"/>
      <c r="PTU75" s="2"/>
      <c r="PTV75" s="2"/>
      <c r="PTW75" s="2"/>
      <c r="PTX75" s="2"/>
      <c r="PTY75" s="2"/>
      <c r="PTZ75" s="2"/>
      <c r="PUA75" s="2"/>
      <c r="PUB75" s="2"/>
      <c r="PUC75" s="2"/>
      <c r="PUD75" s="2"/>
      <c r="PUE75" s="2"/>
      <c r="PUF75" s="2"/>
      <c r="PUG75" s="2"/>
      <c r="PUH75" s="2"/>
      <c r="PUI75" s="2"/>
      <c r="PUJ75" s="2"/>
      <c r="PUK75" s="2"/>
      <c r="PUL75" s="2"/>
      <c r="PUM75" s="2"/>
      <c r="PUN75" s="2"/>
      <c r="PUO75" s="2"/>
      <c r="PUP75" s="2"/>
      <c r="PUQ75" s="2"/>
      <c r="PUR75" s="2"/>
      <c r="PUS75" s="2"/>
      <c r="PUT75" s="2"/>
      <c r="PUU75" s="2"/>
      <c r="PUV75" s="2"/>
      <c r="PUW75" s="2"/>
      <c r="PUX75" s="2"/>
      <c r="PUY75" s="2"/>
      <c r="PUZ75" s="2"/>
      <c r="PVA75" s="2"/>
      <c r="PVB75" s="2"/>
      <c r="PVC75" s="2"/>
      <c r="PVD75" s="2"/>
      <c r="PVE75" s="2"/>
      <c r="PVF75" s="2"/>
      <c r="PVG75" s="2"/>
      <c r="PVH75" s="2"/>
      <c r="PVI75" s="2"/>
      <c r="PVJ75" s="2"/>
      <c r="PVK75" s="2"/>
      <c r="PVL75" s="2"/>
      <c r="PVM75" s="2"/>
      <c r="PVN75" s="2"/>
      <c r="PVO75" s="2"/>
      <c r="PVP75" s="2"/>
      <c r="PVQ75" s="2"/>
      <c r="PVR75" s="2"/>
      <c r="PVS75" s="2"/>
      <c r="PVT75" s="2"/>
      <c r="PVU75" s="2"/>
      <c r="PVV75" s="2"/>
      <c r="PVW75" s="2"/>
      <c r="PVX75" s="2"/>
      <c r="PVY75" s="2"/>
      <c r="PVZ75" s="2"/>
      <c r="PWA75" s="2"/>
      <c r="PWB75" s="2"/>
      <c r="PWC75" s="2"/>
      <c r="PWD75" s="2"/>
      <c r="PWE75" s="2"/>
      <c r="PWF75" s="2"/>
      <c r="PWG75" s="2"/>
      <c r="PWH75" s="2"/>
      <c r="PWI75" s="2"/>
      <c r="PWJ75" s="2"/>
      <c r="PWK75" s="2"/>
      <c r="PWL75" s="2"/>
      <c r="PWM75" s="2"/>
      <c r="PWN75" s="2"/>
      <c r="PWO75" s="2"/>
      <c r="PWP75" s="2"/>
      <c r="PWQ75" s="2"/>
      <c r="PWR75" s="2"/>
      <c r="PWS75" s="2"/>
      <c r="PWT75" s="2"/>
      <c r="PWU75" s="2"/>
      <c r="PWV75" s="2"/>
      <c r="PWW75" s="2"/>
      <c r="PWX75" s="2"/>
      <c r="PWY75" s="2"/>
      <c r="PWZ75" s="2"/>
      <c r="PXA75" s="2"/>
      <c r="PXB75" s="2"/>
      <c r="PXC75" s="2"/>
      <c r="PXD75" s="2"/>
      <c r="PXE75" s="2"/>
      <c r="PXF75" s="2"/>
      <c r="PXG75" s="2"/>
      <c r="PXH75" s="2"/>
      <c r="PXI75" s="2"/>
      <c r="PXJ75" s="2"/>
      <c r="PXK75" s="2"/>
      <c r="PXL75" s="2"/>
      <c r="PXM75" s="2"/>
      <c r="PXN75" s="2"/>
      <c r="PXO75" s="2"/>
      <c r="PXP75" s="2"/>
      <c r="PXQ75" s="2"/>
      <c r="PXR75" s="2"/>
      <c r="PXS75" s="2"/>
      <c r="PXT75" s="2"/>
      <c r="PXU75" s="2"/>
      <c r="PXV75" s="2"/>
      <c r="PXW75" s="2"/>
      <c r="PXX75" s="2"/>
      <c r="PXY75" s="2"/>
      <c r="PXZ75" s="2"/>
      <c r="PYA75" s="2"/>
      <c r="PYB75" s="2"/>
      <c r="PYC75" s="2"/>
      <c r="PYD75" s="2"/>
      <c r="PYE75" s="2"/>
      <c r="PYF75" s="2"/>
      <c r="PYG75" s="2"/>
      <c r="PYH75" s="2"/>
      <c r="PYI75" s="2"/>
      <c r="PYJ75" s="2"/>
      <c r="PYK75" s="2"/>
      <c r="PYL75" s="2"/>
      <c r="PYM75" s="2"/>
      <c r="PYN75" s="2"/>
      <c r="PYO75" s="2"/>
      <c r="PYP75" s="2"/>
      <c r="PYQ75" s="2"/>
      <c r="PYR75" s="2"/>
      <c r="PYS75" s="2"/>
      <c r="PYT75" s="2"/>
      <c r="PYU75" s="2"/>
      <c r="PYV75" s="2"/>
      <c r="PYW75" s="2"/>
      <c r="PYX75" s="2"/>
      <c r="PYY75" s="2"/>
      <c r="PYZ75" s="2"/>
      <c r="PZA75" s="2"/>
      <c r="PZB75" s="2"/>
      <c r="PZC75" s="2"/>
      <c r="PZD75" s="2"/>
      <c r="PZE75" s="2"/>
      <c r="PZF75" s="2"/>
      <c r="PZG75" s="2"/>
      <c r="PZH75" s="2"/>
      <c r="PZI75" s="2"/>
      <c r="PZJ75" s="2"/>
      <c r="PZK75" s="2"/>
      <c r="PZL75" s="2"/>
      <c r="PZM75" s="2"/>
      <c r="PZN75" s="2"/>
      <c r="PZO75" s="2"/>
      <c r="PZP75" s="2"/>
      <c r="PZQ75" s="2"/>
      <c r="PZR75" s="2"/>
      <c r="PZS75" s="2"/>
      <c r="PZT75" s="2"/>
      <c r="PZU75" s="2"/>
      <c r="PZV75" s="2"/>
      <c r="PZW75" s="2"/>
      <c r="PZX75" s="2"/>
      <c r="PZY75" s="2"/>
      <c r="PZZ75" s="2"/>
      <c r="QAA75" s="2"/>
      <c r="QAB75" s="2"/>
      <c r="QAC75" s="2"/>
      <c r="QAD75" s="2"/>
      <c r="QAE75" s="2"/>
      <c r="QAF75" s="2"/>
      <c r="QAG75" s="2"/>
      <c r="QAH75" s="2"/>
      <c r="QAI75" s="2"/>
      <c r="QAJ75" s="2"/>
      <c r="QAK75" s="2"/>
      <c r="QAL75" s="2"/>
      <c r="QAM75" s="2"/>
      <c r="QAN75" s="2"/>
      <c r="QAO75" s="2"/>
      <c r="QAP75" s="2"/>
      <c r="QAQ75" s="2"/>
      <c r="QAR75" s="2"/>
      <c r="QAS75" s="2"/>
      <c r="QAT75" s="2"/>
      <c r="QAU75" s="2"/>
      <c r="QAV75" s="2"/>
      <c r="QAW75" s="2"/>
      <c r="QAX75" s="2"/>
      <c r="QAY75" s="2"/>
      <c r="QAZ75" s="2"/>
      <c r="QBA75" s="2"/>
      <c r="QBB75" s="2"/>
      <c r="QBC75" s="2"/>
      <c r="QBD75" s="2"/>
      <c r="QBE75" s="2"/>
      <c r="QBF75" s="2"/>
      <c r="QBG75" s="2"/>
      <c r="QBH75" s="2"/>
      <c r="QBI75" s="2"/>
      <c r="QBJ75" s="2"/>
      <c r="QBK75" s="2"/>
      <c r="QBL75" s="2"/>
      <c r="QBM75" s="2"/>
      <c r="QBN75" s="2"/>
      <c r="QBO75" s="2"/>
      <c r="QBP75" s="2"/>
      <c r="QBQ75" s="2"/>
      <c r="QBR75" s="2"/>
      <c r="QBS75" s="2"/>
      <c r="QBT75" s="2"/>
      <c r="QBU75" s="2"/>
      <c r="QBV75" s="2"/>
      <c r="QBW75" s="2"/>
      <c r="QBX75" s="2"/>
      <c r="QBY75" s="2"/>
      <c r="QBZ75" s="2"/>
      <c r="QCA75" s="2"/>
      <c r="QCB75" s="2"/>
      <c r="QCC75" s="2"/>
      <c r="QCD75" s="2"/>
      <c r="QCE75" s="2"/>
      <c r="QCF75" s="2"/>
      <c r="QCG75" s="2"/>
      <c r="QCH75" s="2"/>
      <c r="QCI75" s="2"/>
      <c r="QCJ75" s="2"/>
      <c r="QCK75" s="2"/>
      <c r="QCL75" s="2"/>
      <c r="QCM75" s="2"/>
      <c r="QCN75" s="2"/>
      <c r="QCO75" s="2"/>
      <c r="QCP75" s="2"/>
      <c r="QCQ75" s="2"/>
      <c r="QCR75" s="2"/>
      <c r="QCS75" s="2"/>
      <c r="QCT75" s="2"/>
      <c r="QCU75" s="2"/>
      <c r="QCV75" s="2"/>
      <c r="QCW75" s="2"/>
      <c r="QCX75" s="2"/>
      <c r="QCY75" s="2"/>
      <c r="QCZ75" s="2"/>
      <c r="QDA75" s="2"/>
      <c r="QDB75" s="2"/>
      <c r="QDC75" s="2"/>
      <c r="QDD75" s="2"/>
      <c r="QDE75" s="2"/>
      <c r="QDF75" s="2"/>
      <c r="QDG75" s="2"/>
      <c r="QDH75" s="2"/>
      <c r="QDI75" s="2"/>
      <c r="QDJ75" s="2"/>
      <c r="QDK75" s="2"/>
      <c r="QDL75" s="2"/>
      <c r="QDM75" s="2"/>
      <c r="QDN75" s="2"/>
      <c r="QDO75" s="2"/>
      <c r="QDP75" s="2"/>
      <c r="QDQ75" s="2"/>
      <c r="QDR75" s="2"/>
      <c r="QDS75" s="2"/>
      <c r="QDT75" s="2"/>
      <c r="QDU75" s="2"/>
      <c r="QDV75" s="2"/>
      <c r="QDW75" s="2"/>
      <c r="QDX75" s="2"/>
      <c r="QDY75" s="2"/>
      <c r="QDZ75" s="2"/>
      <c r="QEA75" s="2"/>
      <c r="QEB75" s="2"/>
      <c r="QEC75" s="2"/>
      <c r="QED75" s="2"/>
      <c r="QEE75" s="2"/>
      <c r="QEF75" s="2"/>
      <c r="QEG75" s="2"/>
      <c r="QEH75" s="2"/>
      <c r="QEI75" s="2"/>
      <c r="QEJ75" s="2"/>
      <c r="QEK75" s="2"/>
      <c r="QEL75" s="2"/>
      <c r="QEM75" s="2"/>
      <c r="QEN75" s="2"/>
      <c r="QEO75" s="2"/>
      <c r="QEP75" s="2"/>
      <c r="QEQ75" s="2"/>
      <c r="QER75" s="2"/>
      <c r="QES75" s="2"/>
      <c r="QET75" s="2"/>
      <c r="QEU75" s="2"/>
      <c r="QEV75" s="2"/>
      <c r="QEW75" s="2"/>
      <c r="QEX75" s="2"/>
      <c r="QEY75" s="2"/>
      <c r="QEZ75" s="2"/>
      <c r="QFA75" s="2"/>
      <c r="QFB75" s="2"/>
      <c r="QFC75" s="2"/>
      <c r="QFD75" s="2"/>
      <c r="QFE75" s="2"/>
      <c r="QFF75" s="2"/>
      <c r="QFG75" s="2"/>
      <c r="QFH75" s="2"/>
      <c r="QFI75" s="2"/>
      <c r="QFJ75" s="2"/>
      <c r="QFK75" s="2"/>
      <c r="QFL75" s="2"/>
      <c r="QFM75" s="2"/>
      <c r="QFN75" s="2"/>
      <c r="QFO75" s="2"/>
      <c r="QFP75" s="2"/>
      <c r="QFQ75" s="2"/>
      <c r="QFR75" s="2"/>
      <c r="QFS75" s="2"/>
      <c r="QFT75" s="2"/>
      <c r="QFU75" s="2"/>
      <c r="QFV75" s="2"/>
      <c r="QFW75" s="2"/>
      <c r="QFX75" s="2"/>
      <c r="QFY75" s="2"/>
      <c r="QFZ75" s="2"/>
      <c r="QGA75" s="2"/>
      <c r="QGB75" s="2"/>
      <c r="QGC75" s="2"/>
      <c r="QGD75" s="2"/>
      <c r="QGE75" s="2"/>
      <c r="QGF75" s="2"/>
      <c r="QGG75" s="2"/>
      <c r="QGH75" s="2"/>
      <c r="QGI75" s="2"/>
      <c r="QGJ75" s="2"/>
      <c r="QGK75" s="2"/>
      <c r="QGL75" s="2"/>
      <c r="QGM75" s="2"/>
      <c r="QGN75" s="2"/>
      <c r="QGO75" s="2"/>
      <c r="QGP75" s="2"/>
      <c r="QGQ75" s="2"/>
      <c r="QGR75" s="2"/>
      <c r="QGS75" s="2"/>
      <c r="QGT75" s="2"/>
      <c r="QGU75" s="2"/>
      <c r="QGV75" s="2"/>
      <c r="QGW75" s="2"/>
      <c r="QGX75" s="2"/>
      <c r="QGY75" s="2"/>
      <c r="QGZ75" s="2"/>
      <c r="QHA75" s="2"/>
      <c r="QHB75" s="2"/>
      <c r="QHC75" s="2"/>
      <c r="QHD75" s="2"/>
      <c r="QHE75" s="2"/>
      <c r="QHF75" s="2"/>
      <c r="QHG75" s="2"/>
      <c r="QHH75" s="2"/>
      <c r="QHI75" s="2"/>
      <c r="QHJ75" s="2"/>
      <c r="QHK75" s="2"/>
      <c r="QHL75" s="2"/>
      <c r="QHM75" s="2"/>
      <c r="QHN75" s="2"/>
      <c r="QHO75" s="2"/>
      <c r="QHP75" s="2"/>
      <c r="QHQ75" s="2"/>
      <c r="QHR75" s="2"/>
      <c r="QHS75" s="2"/>
      <c r="QHT75" s="2"/>
      <c r="QHU75" s="2"/>
      <c r="QHV75" s="2"/>
      <c r="QHW75" s="2"/>
      <c r="QHX75" s="2"/>
      <c r="QHY75" s="2"/>
      <c r="QHZ75" s="2"/>
      <c r="QIA75" s="2"/>
      <c r="QIB75" s="2"/>
      <c r="QIC75" s="2"/>
      <c r="QID75" s="2"/>
      <c r="QIE75" s="2"/>
      <c r="QIF75" s="2"/>
      <c r="QIG75" s="2"/>
      <c r="QIH75" s="2"/>
      <c r="QII75" s="2"/>
      <c r="QIJ75" s="2"/>
      <c r="QIK75" s="2"/>
      <c r="QIL75" s="2"/>
      <c r="QIM75" s="2"/>
      <c r="QIN75" s="2"/>
      <c r="QIO75" s="2"/>
      <c r="QIP75" s="2"/>
      <c r="QIQ75" s="2"/>
      <c r="QIR75" s="2"/>
      <c r="QIS75" s="2"/>
      <c r="QIT75" s="2"/>
      <c r="QIU75" s="2"/>
      <c r="QIV75" s="2"/>
      <c r="QIW75" s="2"/>
      <c r="QIX75" s="2"/>
      <c r="QIY75" s="2"/>
      <c r="QIZ75" s="2"/>
      <c r="QJA75" s="2"/>
      <c r="QJB75" s="2"/>
      <c r="QJC75" s="2"/>
      <c r="QJD75" s="2"/>
      <c r="QJE75" s="2"/>
      <c r="QJF75" s="2"/>
      <c r="QJG75" s="2"/>
      <c r="QJH75" s="2"/>
      <c r="QJI75" s="2"/>
      <c r="QJJ75" s="2"/>
      <c r="QJK75" s="2"/>
      <c r="QJL75" s="2"/>
      <c r="QJM75" s="2"/>
      <c r="QJN75" s="2"/>
      <c r="QJO75" s="2"/>
      <c r="QJP75" s="2"/>
      <c r="QJQ75" s="2"/>
      <c r="QJR75" s="2"/>
      <c r="QJS75" s="2"/>
      <c r="QJT75" s="2"/>
      <c r="QJU75" s="2"/>
      <c r="QJV75" s="2"/>
      <c r="QJW75" s="2"/>
      <c r="QJX75" s="2"/>
      <c r="QJY75" s="2"/>
      <c r="QJZ75" s="2"/>
      <c r="QKA75" s="2"/>
      <c r="QKB75" s="2"/>
      <c r="QKC75" s="2"/>
      <c r="QKD75" s="2"/>
      <c r="QKE75" s="2"/>
      <c r="QKF75" s="2"/>
      <c r="QKG75" s="2"/>
      <c r="QKH75" s="2"/>
      <c r="QKI75" s="2"/>
      <c r="QKJ75" s="2"/>
      <c r="QKK75" s="2"/>
      <c r="QKL75" s="2"/>
      <c r="QKM75" s="2"/>
      <c r="QKN75" s="2"/>
      <c r="QKO75" s="2"/>
      <c r="QKP75" s="2"/>
      <c r="QKQ75" s="2"/>
      <c r="QKR75" s="2"/>
      <c r="QKS75" s="2"/>
      <c r="QKT75" s="2"/>
      <c r="QKU75" s="2"/>
      <c r="QKV75" s="2"/>
      <c r="QKW75" s="2"/>
      <c r="QKX75" s="2"/>
      <c r="QKY75" s="2"/>
      <c r="QKZ75" s="2"/>
      <c r="QLA75" s="2"/>
      <c r="QLB75" s="2"/>
      <c r="QLC75" s="2"/>
      <c r="QLD75" s="2"/>
      <c r="QLE75" s="2"/>
      <c r="QLF75" s="2"/>
      <c r="QLG75" s="2"/>
      <c r="QLH75" s="2"/>
      <c r="QLI75" s="2"/>
      <c r="QLJ75" s="2"/>
      <c r="QLK75" s="2"/>
      <c r="QLL75" s="2"/>
      <c r="QLM75" s="2"/>
      <c r="QLN75" s="2"/>
      <c r="QLO75" s="2"/>
      <c r="QLP75" s="2"/>
      <c r="QLQ75" s="2"/>
      <c r="QLR75" s="2"/>
      <c r="QLS75" s="2"/>
      <c r="QLT75" s="2"/>
      <c r="QLU75" s="2"/>
      <c r="QLV75" s="2"/>
      <c r="QLW75" s="2"/>
      <c r="QLX75" s="2"/>
      <c r="QLY75" s="2"/>
      <c r="QLZ75" s="2"/>
      <c r="QMA75" s="2"/>
      <c r="QMB75" s="2"/>
      <c r="QMC75" s="2"/>
      <c r="QMD75" s="2"/>
      <c r="QME75" s="2"/>
      <c r="QMF75" s="2"/>
      <c r="QMG75" s="2"/>
      <c r="QMH75" s="2"/>
      <c r="QMI75" s="2"/>
      <c r="QMJ75" s="2"/>
      <c r="QMK75" s="2"/>
      <c r="QML75" s="2"/>
      <c r="QMM75" s="2"/>
      <c r="QMN75" s="2"/>
      <c r="QMO75" s="2"/>
      <c r="QMP75" s="2"/>
      <c r="QMQ75" s="2"/>
      <c r="QMR75" s="2"/>
      <c r="QMS75" s="2"/>
      <c r="QMT75" s="2"/>
      <c r="QMU75" s="2"/>
      <c r="QMV75" s="2"/>
      <c r="QMW75" s="2"/>
      <c r="QMX75" s="2"/>
      <c r="QMY75" s="2"/>
      <c r="QMZ75" s="2"/>
      <c r="QNA75" s="2"/>
      <c r="QNB75" s="2"/>
      <c r="QNC75" s="2"/>
      <c r="QND75" s="2"/>
      <c r="QNE75" s="2"/>
      <c r="QNF75" s="2"/>
      <c r="QNG75" s="2"/>
      <c r="QNH75" s="2"/>
      <c r="QNI75" s="2"/>
      <c r="QNJ75" s="2"/>
      <c r="QNK75" s="2"/>
      <c r="QNL75" s="2"/>
      <c r="QNM75" s="2"/>
      <c r="QNN75" s="2"/>
      <c r="QNO75" s="2"/>
      <c r="QNP75" s="2"/>
      <c r="QNQ75" s="2"/>
      <c r="QNR75" s="2"/>
      <c r="QNS75" s="2"/>
      <c r="QNT75" s="2"/>
      <c r="QNU75" s="2"/>
      <c r="QNV75" s="2"/>
      <c r="QNW75" s="2"/>
      <c r="QNX75" s="2"/>
      <c r="QNY75" s="2"/>
      <c r="QNZ75" s="2"/>
      <c r="QOA75" s="2"/>
      <c r="QOB75" s="2"/>
      <c r="QOC75" s="2"/>
      <c r="QOD75" s="2"/>
      <c r="QOE75" s="2"/>
      <c r="QOF75" s="2"/>
      <c r="QOG75" s="2"/>
      <c r="QOH75" s="2"/>
      <c r="QOI75" s="2"/>
      <c r="QOJ75" s="2"/>
      <c r="QOK75" s="2"/>
      <c r="QOL75" s="2"/>
      <c r="QOM75" s="2"/>
      <c r="QON75" s="2"/>
      <c r="QOO75" s="2"/>
      <c r="QOP75" s="2"/>
      <c r="QOQ75" s="2"/>
      <c r="QOR75" s="2"/>
      <c r="QOS75" s="2"/>
      <c r="QOT75" s="2"/>
      <c r="QOU75" s="2"/>
      <c r="QOV75" s="2"/>
      <c r="QOW75" s="2"/>
      <c r="QOX75" s="2"/>
      <c r="QOY75" s="2"/>
      <c r="QOZ75" s="2"/>
      <c r="QPA75" s="2"/>
      <c r="QPB75" s="2"/>
      <c r="QPC75" s="2"/>
      <c r="QPD75" s="2"/>
      <c r="QPE75" s="2"/>
      <c r="QPF75" s="2"/>
      <c r="QPG75" s="2"/>
      <c r="QPH75" s="2"/>
      <c r="QPI75" s="2"/>
      <c r="QPJ75" s="2"/>
      <c r="QPK75" s="2"/>
      <c r="QPL75" s="2"/>
      <c r="QPM75" s="2"/>
      <c r="QPN75" s="2"/>
      <c r="QPO75" s="2"/>
      <c r="QPP75" s="2"/>
      <c r="QPQ75" s="2"/>
      <c r="QPR75" s="2"/>
      <c r="QPS75" s="2"/>
      <c r="QPT75" s="2"/>
      <c r="QPU75" s="2"/>
      <c r="QPV75" s="2"/>
      <c r="QPW75" s="2"/>
      <c r="QPX75" s="2"/>
      <c r="QPY75" s="2"/>
      <c r="QPZ75" s="2"/>
      <c r="QQA75" s="2"/>
      <c r="QQB75" s="2"/>
      <c r="QQC75" s="2"/>
      <c r="QQD75" s="2"/>
      <c r="QQE75" s="2"/>
      <c r="QQF75" s="2"/>
      <c r="QQG75" s="2"/>
      <c r="QQH75" s="2"/>
      <c r="QQI75" s="2"/>
      <c r="QQJ75" s="2"/>
      <c r="QQK75" s="2"/>
      <c r="QQL75" s="2"/>
      <c r="QQM75" s="2"/>
      <c r="QQN75" s="2"/>
      <c r="QQO75" s="2"/>
      <c r="QQP75" s="2"/>
      <c r="QQQ75" s="2"/>
      <c r="QQR75" s="2"/>
      <c r="QQS75" s="2"/>
      <c r="QQT75" s="2"/>
      <c r="QQU75" s="2"/>
      <c r="QQV75" s="2"/>
      <c r="QQW75" s="2"/>
      <c r="QQX75" s="2"/>
      <c r="QQY75" s="2"/>
      <c r="QQZ75" s="2"/>
      <c r="QRA75" s="2"/>
      <c r="QRB75" s="2"/>
      <c r="QRC75" s="2"/>
      <c r="QRD75" s="2"/>
      <c r="QRE75" s="2"/>
      <c r="QRF75" s="2"/>
      <c r="QRG75" s="2"/>
      <c r="QRH75" s="2"/>
      <c r="QRI75" s="2"/>
      <c r="QRJ75" s="2"/>
      <c r="QRK75" s="2"/>
      <c r="QRL75" s="2"/>
      <c r="QRM75" s="2"/>
      <c r="QRN75" s="2"/>
      <c r="QRO75" s="2"/>
      <c r="QRP75" s="2"/>
      <c r="QRQ75" s="2"/>
      <c r="QRR75" s="2"/>
      <c r="QRS75" s="2"/>
      <c r="QRT75" s="2"/>
      <c r="QRU75" s="2"/>
      <c r="QRV75" s="2"/>
      <c r="QRW75" s="2"/>
      <c r="QRX75" s="2"/>
      <c r="QRY75" s="2"/>
      <c r="QRZ75" s="2"/>
      <c r="QSA75" s="2"/>
      <c r="QSB75" s="2"/>
      <c r="QSC75" s="2"/>
      <c r="QSD75" s="2"/>
      <c r="QSE75" s="2"/>
      <c r="QSF75" s="2"/>
      <c r="QSG75" s="2"/>
      <c r="QSH75" s="2"/>
      <c r="QSI75" s="2"/>
      <c r="QSJ75" s="2"/>
      <c r="QSK75" s="2"/>
      <c r="QSL75" s="2"/>
      <c r="QSM75" s="2"/>
      <c r="QSN75" s="2"/>
      <c r="QSO75" s="2"/>
      <c r="QSP75" s="2"/>
      <c r="QSQ75" s="2"/>
      <c r="QSR75" s="2"/>
      <c r="QSS75" s="2"/>
      <c r="QST75" s="2"/>
      <c r="QSU75" s="2"/>
      <c r="QSV75" s="2"/>
      <c r="QSW75" s="2"/>
      <c r="QSX75" s="2"/>
      <c r="QSY75" s="2"/>
      <c r="QSZ75" s="2"/>
      <c r="QTA75" s="2"/>
      <c r="QTB75" s="2"/>
      <c r="QTC75" s="2"/>
      <c r="QTD75" s="2"/>
      <c r="QTE75" s="2"/>
      <c r="QTF75" s="2"/>
      <c r="QTG75" s="2"/>
      <c r="QTH75" s="2"/>
      <c r="QTI75" s="2"/>
      <c r="QTJ75" s="2"/>
      <c r="QTK75" s="2"/>
      <c r="QTL75" s="2"/>
      <c r="QTM75" s="2"/>
      <c r="QTN75" s="2"/>
      <c r="QTO75" s="2"/>
      <c r="QTP75" s="2"/>
      <c r="QTQ75" s="2"/>
      <c r="QTR75" s="2"/>
      <c r="QTS75" s="2"/>
      <c r="QTT75" s="2"/>
      <c r="QTU75" s="2"/>
      <c r="QTV75" s="2"/>
      <c r="QTW75" s="2"/>
      <c r="QTX75" s="2"/>
      <c r="QTY75" s="2"/>
      <c r="QTZ75" s="2"/>
      <c r="QUA75" s="2"/>
      <c r="QUB75" s="2"/>
      <c r="QUC75" s="2"/>
      <c r="QUD75" s="2"/>
      <c r="QUE75" s="2"/>
      <c r="QUF75" s="2"/>
      <c r="QUG75" s="2"/>
      <c r="QUH75" s="2"/>
      <c r="QUI75" s="2"/>
      <c r="QUJ75" s="2"/>
      <c r="QUK75" s="2"/>
      <c r="QUL75" s="2"/>
      <c r="QUM75" s="2"/>
      <c r="QUN75" s="2"/>
      <c r="QUO75" s="2"/>
      <c r="QUP75" s="2"/>
      <c r="QUQ75" s="2"/>
      <c r="QUR75" s="2"/>
      <c r="QUS75" s="2"/>
      <c r="QUT75" s="2"/>
      <c r="QUU75" s="2"/>
      <c r="QUV75" s="2"/>
      <c r="QUW75" s="2"/>
      <c r="QUX75" s="2"/>
      <c r="QUY75" s="2"/>
      <c r="QUZ75" s="2"/>
      <c r="QVA75" s="2"/>
      <c r="QVB75" s="2"/>
      <c r="QVC75" s="2"/>
      <c r="QVD75" s="2"/>
      <c r="QVE75" s="2"/>
      <c r="QVF75" s="2"/>
      <c r="QVG75" s="2"/>
      <c r="QVH75" s="2"/>
      <c r="QVI75" s="2"/>
      <c r="QVJ75" s="2"/>
      <c r="QVK75" s="2"/>
      <c r="QVL75" s="2"/>
      <c r="QVM75" s="2"/>
      <c r="QVN75" s="2"/>
      <c r="QVO75" s="2"/>
      <c r="QVP75" s="2"/>
      <c r="QVQ75" s="2"/>
      <c r="QVR75" s="2"/>
      <c r="QVS75" s="2"/>
      <c r="QVT75" s="2"/>
      <c r="QVU75" s="2"/>
      <c r="QVV75" s="2"/>
      <c r="QVW75" s="2"/>
      <c r="QVX75" s="2"/>
      <c r="QVY75" s="2"/>
      <c r="QVZ75" s="2"/>
      <c r="QWA75" s="2"/>
      <c r="QWB75" s="2"/>
      <c r="QWC75" s="2"/>
      <c r="QWD75" s="2"/>
      <c r="QWE75" s="2"/>
      <c r="QWF75" s="2"/>
      <c r="QWG75" s="2"/>
      <c r="QWH75" s="2"/>
      <c r="QWI75" s="2"/>
      <c r="QWJ75" s="2"/>
      <c r="QWK75" s="2"/>
      <c r="QWL75" s="2"/>
      <c r="QWM75" s="2"/>
      <c r="QWN75" s="2"/>
      <c r="QWO75" s="2"/>
      <c r="QWP75" s="2"/>
      <c r="QWQ75" s="2"/>
      <c r="QWR75" s="2"/>
      <c r="QWS75" s="2"/>
      <c r="QWT75" s="2"/>
      <c r="QWU75" s="2"/>
      <c r="QWV75" s="2"/>
      <c r="QWW75" s="2"/>
      <c r="QWX75" s="2"/>
      <c r="QWY75" s="2"/>
      <c r="QWZ75" s="2"/>
      <c r="QXA75" s="2"/>
      <c r="QXB75" s="2"/>
      <c r="QXC75" s="2"/>
      <c r="QXD75" s="2"/>
      <c r="QXE75" s="2"/>
      <c r="QXF75" s="2"/>
      <c r="QXG75" s="2"/>
      <c r="QXH75" s="2"/>
      <c r="QXI75" s="2"/>
      <c r="QXJ75" s="2"/>
      <c r="QXK75" s="2"/>
      <c r="QXL75" s="2"/>
      <c r="QXM75" s="2"/>
      <c r="QXN75" s="2"/>
      <c r="QXO75" s="2"/>
      <c r="QXP75" s="2"/>
      <c r="QXQ75" s="2"/>
      <c r="QXR75" s="2"/>
      <c r="QXS75" s="2"/>
      <c r="QXT75" s="2"/>
      <c r="QXU75" s="2"/>
      <c r="QXV75" s="2"/>
      <c r="QXW75" s="2"/>
      <c r="QXX75" s="2"/>
      <c r="QXY75" s="2"/>
      <c r="QXZ75" s="2"/>
      <c r="QYA75" s="2"/>
      <c r="QYB75" s="2"/>
      <c r="QYC75" s="2"/>
      <c r="QYD75" s="2"/>
      <c r="QYE75" s="2"/>
      <c r="QYF75" s="2"/>
      <c r="QYG75" s="2"/>
      <c r="QYH75" s="2"/>
      <c r="QYI75" s="2"/>
      <c r="QYJ75" s="2"/>
      <c r="QYK75" s="2"/>
      <c r="QYL75" s="2"/>
      <c r="QYM75" s="2"/>
      <c r="QYN75" s="2"/>
      <c r="QYO75" s="2"/>
      <c r="QYP75" s="2"/>
      <c r="QYQ75" s="2"/>
      <c r="QYR75" s="2"/>
      <c r="QYS75" s="2"/>
      <c r="QYT75" s="2"/>
      <c r="QYU75" s="2"/>
      <c r="QYV75" s="2"/>
      <c r="QYW75" s="2"/>
      <c r="QYX75" s="2"/>
      <c r="QYY75" s="2"/>
      <c r="QYZ75" s="2"/>
      <c r="QZA75" s="2"/>
      <c r="QZB75" s="2"/>
      <c r="QZC75" s="2"/>
      <c r="QZD75" s="2"/>
      <c r="QZE75" s="2"/>
      <c r="QZF75" s="2"/>
      <c r="QZG75" s="2"/>
      <c r="QZH75" s="2"/>
      <c r="QZI75" s="2"/>
      <c r="QZJ75" s="2"/>
      <c r="QZK75" s="2"/>
      <c r="QZL75" s="2"/>
      <c r="QZM75" s="2"/>
      <c r="QZN75" s="2"/>
      <c r="QZO75" s="2"/>
      <c r="QZP75" s="2"/>
      <c r="QZQ75" s="2"/>
      <c r="QZR75" s="2"/>
      <c r="QZS75" s="2"/>
      <c r="QZT75" s="2"/>
      <c r="QZU75" s="2"/>
      <c r="QZV75" s="2"/>
      <c r="QZW75" s="2"/>
      <c r="QZX75" s="2"/>
      <c r="QZY75" s="2"/>
      <c r="QZZ75" s="2"/>
      <c r="RAA75" s="2"/>
      <c r="RAB75" s="2"/>
      <c r="RAC75" s="2"/>
      <c r="RAD75" s="2"/>
      <c r="RAE75" s="2"/>
      <c r="RAF75" s="2"/>
      <c r="RAG75" s="2"/>
      <c r="RAH75" s="2"/>
      <c r="RAI75" s="2"/>
      <c r="RAJ75" s="2"/>
      <c r="RAK75" s="2"/>
      <c r="RAL75" s="2"/>
      <c r="RAM75" s="2"/>
      <c r="RAN75" s="2"/>
      <c r="RAO75" s="2"/>
      <c r="RAP75" s="2"/>
      <c r="RAQ75" s="2"/>
      <c r="RAR75" s="2"/>
      <c r="RAS75" s="2"/>
      <c r="RAT75" s="2"/>
      <c r="RAU75" s="2"/>
      <c r="RAV75" s="2"/>
      <c r="RAW75" s="2"/>
      <c r="RAX75" s="2"/>
      <c r="RAY75" s="2"/>
      <c r="RAZ75" s="2"/>
      <c r="RBA75" s="2"/>
      <c r="RBB75" s="2"/>
      <c r="RBC75" s="2"/>
      <c r="RBD75" s="2"/>
      <c r="RBE75" s="2"/>
      <c r="RBF75" s="2"/>
      <c r="RBG75" s="2"/>
      <c r="RBH75" s="2"/>
      <c r="RBI75" s="2"/>
      <c r="RBJ75" s="2"/>
      <c r="RBK75" s="2"/>
      <c r="RBL75" s="2"/>
      <c r="RBM75" s="2"/>
      <c r="RBN75" s="2"/>
      <c r="RBO75" s="2"/>
      <c r="RBP75" s="2"/>
      <c r="RBQ75" s="2"/>
      <c r="RBR75" s="2"/>
      <c r="RBS75" s="2"/>
      <c r="RBT75" s="2"/>
      <c r="RBU75" s="2"/>
      <c r="RBV75" s="2"/>
      <c r="RBW75" s="2"/>
      <c r="RBX75" s="2"/>
      <c r="RBY75" s="2"/>
      <c r="RBZ75" s="2"/>
      <c r="RCA75" s="2"/>
      <c r="RCB75" s="2"/>
      <c r="RCC75" s="2"/>
      <c r="RCD75" s="2"/>
      <c r="RCE75" s="2"/>
      <c r="RCF75" s="2"/>
      <c r="RCG75" s="2"/>
      <c r="RCH75" s="2"/>
      <c r="RCI75" s="2"/>
      <c r="RCJ75" s="2"/>
      <c r="RCK75" s="2"/>
      <c r="RCL75" s="2"/>
      <c r="RCM75" s="2"/>
      <c r="RCN75" s="2"/>
      <c r="RCO75" s="2"/>
      <c r="RCP75" s="2"/>
      <c r="RCQ75" s="2"/>
      <c r="RCR75" s="2"/>
      <c r="RCS75" s="2"/>
      <c r="RCT75" s="2"/>
      <c r="RCU75" s="2"/>
      <c r="RCV75" s="2"/>
      <c r="RCW75" s="2"/>
      <c r="RCX75" s="2"/>
      <c r="RCY75" s="2"/>
      <c r="RCZ75" s="2"/>
      <c r="RDA75" s="2"/>
      <c r="RDB75" s="2"/>
      <c r="RDC75" s="2"/>
      <c r="RDD75" s="2"/>
      <c r="RDE75" s="2"/>
      <c r="RDF75" s="2"/>
      <c r="RDG75" s="2"/>
      <c r="RDH75" s="2"/>
      <c r="RDI75" s="2"/>
      <c r="RDJ75" s="2"/>
      <c r="RDK75" s="2"/>
      <c r="RDL75" s="2"/>
      <c r="RDM75" s="2"/>
      <c r="RDN75" s="2"/>
      <c r="RDO75" s="2"/>
      <c r="RDP75" s="2"/>
      <c r="RDQ75" s="2"/>
      <c r="RDR75" s="2"/>
      <c r="RDS75" s="2"/>
      <c r="RDT75" s="2"/>
      <c r="RDU75" s="2"/>
      <c r="RDV75" s="2"/>
      <c r="RDW75" s="2"/>
      <c r="RDX75" s="2"/>
      <c r="RDY75" s="2"/>
      <c r="RDZ75" s="2"/>
      <c r="REA75" s="2"/>
      <c r="REB75" s="2"/>
      <c r="REC75" s="2"/>
      <c r="RED75" s="2"/>
      <c r="REE75" s="2"/>
      <c r="REF75" s="2"/>
      <c r="REG75" s="2"/>
      <c r="REH75" s="2"/>
      <c r="REI75" s="2"/>
      <c r="REJ75" s="2"/>
      <c r="REK75" s="2"/>
      <c r="REL75" s="2"/>
      <c r="REM75" s="2"/>
      <c r="REN75" s="2"/>
      <c r="REO75" s="2"/>
      <c r="REP75" s="2"/>
      <c r="REQ75" s="2"/>
      <c r="RER75" s="2"/>
      <c r="RES75" s="2"/>
      <c r="RET75" s="2"/>
      <c r="REU75" s="2"/>
      <c r="REV75" s="2"/>
      <c r="REW75" s="2"/>
      <c r="REX75" s="2"/>
      <c r="REY75" s="2"/>
      <c r="REZ75" s="2"/>
      <c r="RFA75" s="2"/>
      <c r="RFB75" s="2"/>
      <c r="RFC75" s="2"/>
      <c r="RFD75" s="2"/>
      <c r="RFE75" s="2"/>
      <c r="RFF75" s="2"/>
      <c r="RFG75" s="2"/>
      <c r="RFH75" s="2"/>
      <c r="RFI75" s="2"/>
      <c r="RFJ75" s="2"/>
      <c r="RFK75" s="2"/>
      <c r="RFL75" s="2"/>
      <c r="RFM75" s="2"/>
      <c r="RFN75" s="2"/>
      <c r="RFO75" s="2"/>
      <c r="RFP75" s="2"/>
      <c r="RFQ75" s="2"/>
      <c r="RFR75" s="2"/>
      <c r="RFS75" s="2"/>
      <c r="RFT75" s="2"/>
      <c r="RFU75" s="2"/>
      <c r="RFV75" s="2"/>
      <c r="RFW75" s="2"/>
      <c r="RFX75" s="2"/>
      <c r="RFY75" s="2"/>
      <c r="RFZ75" s="2"/>
      <c r="RGA75" s="2"/>
      <c r="RGB75" s="2"/>
      <c r="RGC75" s="2"/>
      <c r="RGD75" s="2"/>
      <c r="RGE75" s="2"/>
      <c r="RGF75" s="2"/>
      <c r="RGG75" s="2"/>
      <c r="RGH75" s="2"/>
      <c r="RGI75" s="2"/>
      <c r="RGJ75" s="2"/>
      <c r="RGK75" s="2"/>
      <c r="RGL75" s="2"/>
      <c r="RGM75" s="2"/>
      <c r="RGN75" s="2"/>
      <c r="RGO75" s="2"/>
      <c r="RGP75" s="2"/>
      <c r="RGQ75" s="2"/>
      <c r="RGR75" s="2"/>
      <c r="RGS75" s="2"/>
      <c r="RGT75" s="2"/>
      <c r="RGU75" s="2"/>
      <c r="RGV75" s="2"/>
      <c r="RGW75" s="2"/>
      <c r="RGX75" s="2"/>
      <c r="RGY75" s="2"/>
      <c r="RGZ75" s="2"/>
      <c r="RHA75" s="2"/>
      <c r="RHB75" s="2"/>
      <c r="RHC75" s="2"/>
      <c r="RHD75" s="2"/>
      <c r="RHE75" s="2"/>
      <c r="RHF75" s="2"/>
      <c r="RHG75" s="2"/>
      <c r="RHH75" s="2"/>
      <c r="RHI75" s="2"/>
      <c r="RHJ75" s="2"/>
      <c r="RHK75" s="2"/>
      <c r="RHL75" s="2"/>
      <c r="RHM75" s="2"/>
      <c r="RHN75" s="2"/>
      <c r="RHO75" s="2"/>
      <c r="RHP75" s="2"/>
      <c r="RHQ75" s="2"/>
      <c r="RHR75" s="2"/>
      <c r="RHS75" s="2"/>
      <c r="RHT75" s="2"/>
      <c r="RHU75" s="2"/>
      <c r="RHV75" s="2"/>
      <c r="RHW75" s="2"/>
      <c r="RHX75" s="2"/>
      <c r="RHY75" s="2"/>
      <c r="RHZ75" s="2"/>
      <c r="RIA75" s="2"/>
      <c r="RIB75" s="2"/>
      <c r="RIC75" s="2"/>
      <c r="RID75" s="2"/>
      <c r="RIE75" s="2"/>
      <c r="RIF75" s="2"/>
      <c r="RIG75" s="2"/>
      <c r="RIH75" s="2"/>
      <c r="RII75" s="2"/>
      <c r="RIJ75" s="2"/>
      <c r="RIK75" s="2"/>
      <c r="RIL75" s="2"/>
      <c r="RIM75" s="2"/>
      <c r="RIN75" s="2"/>
      <c r="RIO75" s="2"/>
      <c r="RIP75" s="2"/>
      <c r="RIQ75" s="2"/>
      <c r="RIR75" s="2"/>
      <c r="RIS75" s="2"/>
      <c r="RIT75" s="2"/>
      <c r="RIU75" s="2"/>
      <c r="RIV75" s="2"/>
      <c r="RIW75" s="2"/>
      <c r="RIX75" s="2"/>
      <c r="RIY75" s="2"/>
      <c r="RIZ75" s="2"/>
      <c r="RJA75" s="2"/>
      <c r="RJB75" s="2"/>
      <c r="RJC75" s="2"/>
      <c r="RJD75" s="2"/>
      <c r="RJE75" s="2"/>
      <c r="RJF75" s="2"/>
      <c r="RJG75" s="2"/>
      <c r="RJH75" s="2"/>
      <c r="RJI75" s="2"/>
      <c r="RJJ75" s="2"/>
      <c r="RJK75" s="2"/>
      <c r="RJL75" s="2"/>
      <c r="RJM75" s="2"/>
      <c r="RJN75" s="2"/>
      <c r="RJO75" s="2"/>
      <c r="RJP75" s="2"/>
      <c r="RJQ75" s="2"/>
      <c r="RJR75" s="2"/>
      <c r="RJS75" s="2"/>
      <c r="RJT75" s="2"/>
      <c r="RJU75" s="2"/>
      <c r="RJV75" s="2"/>
      <c r="RJW75" s="2"/>
      <c r="RJX75" s="2"/>
      <c r="RJY75" s="2"/>
      <c r="RJZ75" s="2"/>
      <c r="RKA75" s="2"/>
      <c r="RKB75" s="2"/>
      <c r="RKC75" s="2"/>
      <c r="RKD75" s="2"/>
      <c r="RKE75" s="2"/>
      <c r="RKF75" s="2"/>
      <c r="RKG75" s="2"/>
      <c r="RKH75" s="2"/>
      <c r="RKI75" s="2"/>
      <c r="RKJ75" s="2"/>
      <c r="RKK75" s="2"/>
      <c r="RKL75" s="2"/>
      <c r="RKM75" s="2"/>
      <c r="RKN75" s="2"/>
      <c r="RKO75" s="2"/>
      <c r="RKP75" s="2"/>
      <c r="RKQ75" s="2"/>
      <c r="RKR75" s="2"/>
      <c r="RKS75" s="2"/>
      <c r="RKT75" s="2"/>
      <c r="RKU75" s="2"/>
      <c r="RKV75" s="2"/>
      <c r="RKW75" s="2"/>
      <c r="RKX75" s="2"/>
      <c r="RKY75" s="2"/>
      <c r="RKZ75" s="2"/>
      <c r="RLA75" s="2"/>
      <c r="RLB75" s="2"/>
      <c r="RLC75" s="2"/>
      <c r="RLD75" s="2"/>
      <c r="RLE75" s="2"/>
      <c r="RLF75" s="2"/>
      <c r="RLG75" s="2"/>
      <c r="RLH75" s="2"/>
      <c r="RLI75" s="2"/>
      <c r="RLJ75" s="2"/>
      <c r="RLK75" s="2"/>
      <c r="RLL75" s="2"/>
      <c r="RLM75" s="2"/>
      <c r="RLN75" s="2"/>
      <c r="RLO75" s="2"/>
      <c r="RLP75" s="2"/>
      <c r="RLQ75" s="2"/>
      <c r="RLR75" s="2"/>
      <c r="RLS75" s="2"/>
      <c r="RLT75" s="2"/>
      <c r="RLU75" s="2"/>
      <c r="RLV75" s="2"/>
      <c r="RLW75" s="2"/>
      <c r="RLX75" s="2"/>
      <c r="RLY75" s="2"/>
      <c r="RLZ75" s="2"/>
      <c r="RMA75" s="2"/>
      <c r="RMB75" s="2"/>
      <c r="RMC75" s="2"/>
      <c r="RMD75" s="2"/>
      <c r="RME75" s="2"/>
      <c r="RMF75" s="2"/>
      <c r="RMG75" s="2"/>
      <c r="RMH75" s="2"/>
      <c r="RMI75" s="2"/>
      <c r="RMJ75" s="2"/>
      <c r="RMK75" s="2"/>
      <c r="RML75" s="2"/>
      <c r="RMM75" s="2"/>
      <c r="RMN75" s="2"/>
      <c r="RMO75" s="2"/>
      <c r="RMP75" s="2"/>
      <c r="RMQ75" s="2"/>
      <c r="RMR75" s="2"/>
      <c r="RMS75" s="2"/>
      <c r="RMT75" s="2"/>
      <c r="RMU75" s="2"/>
      <c r="RMV75" s="2"/>
      <c r="RMW75" s="2"/>
      <c r="RMX75" s="2"/>
      <c r="RMY75" s="2"/>
      <c r="RMZ75" s="2"/>
      <c r="RNA75" s="2"/>
      <c r="RNB75" s="2"/>
      <c r="RNC75" s="2"/>
      <c r="RND75" s="2"/>
      <c r="RNE75" s="2"/>
      <c r="RNF75" s="2"/>
      <c r="RNG75" s="2"/>
      <c r="RNH75" s="2"/>
      <c r="RNI75" s="2"/>
      <c r="RNJ75" s="2"/>
      <c r="RNK75" s="2"/>
      <c r="RNL75" s="2"/>
      <c r="RNM75" s="2"/>
      <c r="RNN75" s="2"/>
      <c r="RNO75" s="2"/>
      <c r="RNP75" s="2"/>
      <c r="RNQ75" s="2"/>
      <c r="RNR75" s="2"/>
      <c r="RNS75" s="2"/>
      <c r="RNT75" s="2"/>
      <c r="RNU75" s="2"/>
      <c r="RNV75" s="2"/>
      <c r="RNW75" s="2"/>
      <c r="RNX75" s="2"/>
      <c r="RNY75" s="2"/>
      <c r="RNZ75" s="2"/>
      <c r="ROA75" s="2"/>
      <c r="ROB75" s="2"/>
      <c r="ROC75" s="2"/>
      <c r="ROD75" s="2"/>
      <c r="ROE75" s="2"/>
      <c r="ROF75" s="2"/>
      <c r="ROG75" s="2"/>
      <c r="ROH75" s="2"/>
      <c r="ROI75" s="2"/>
      <c r="ROJ75" s="2"/>
      <c r="ROK75" s="2"/>
      <c r="ROL75" s="2"/>
      <c r="ROM75" s="2"/>
      <c r="RON75" s="2"/>
      <c r="ROO75" s="2"/>
      <c r="ROP75" s="2"/>
      <c r="ROQ75" s="2"/>
      <c r="ROR75" s="2"/>
      <c r="ROS75" s="2"/>
      <c r="ROT75" s="2"/>
      <c r="ROU75" s="2"/>
      <c r="ROV75" s="2"/>
      <c r="ROW75" s="2"/>
      <c r="ROX75" s="2"/>
      <c r="ROY75" s="2"/>
      <c r="ROZ75" s="2"/>
      <c r="RPA75" s="2"/>
      <c r="RPB75" s="2"/>
      <c r="RPC75" s="2"/>
      <c r="RPD75" s="2"/>
      <c r="RPE75" s="2"/>
      <c r="RPF75" s="2"/>
      <c r="RPG75" s="2"/>
      <c r="RPH75" s="2"/>
      <c r="RPI75" s="2"/>
      <c r="RPJ75" s="2"/>
      <c r="RPK75" s="2"/>
      <c r="RPL75" s="2"/>
      <c r="RPM75" s="2"/>
      <c r="RPN75" s="2"/>
      <c r="RPO75" s="2"/>
      <c r="RPP75" s="2"/>
      <c r="RPQ75" s="2"/>
      <c r="RPR75" s="2"/>
      <c r="RPS75" s="2"/>
      <c r="RPT75" s="2"/>
      <c r="RPU75" s="2"/>
      <c r="RPV75" s="2"/>
      <c r="RPW75" s="2"/>
      <c r="RPX75" s="2"/>
      <c r="RPY75" s="2"/>
      <c r="RPZ75" s="2"/>
      <c r="RQA75" s="2"/>
      <c r="RQB75" s="2"/>
      <c r="RQC75" s="2"/>
      <c r="RQD75" s="2"/>
      <c r="RQE75" s="2"/>
      <c r="RQF75" s="2"/>
      <c r="RQG75" s="2"/>
      <c r="RQH75" s="2"/>
      <c r="RQI75" s="2"/>
      <c r="RQJ75" s="2"/>
      <c r="RQK75" s="2"/>
      <c r="RQL75" s="2"/>
      <c r="RQM75" s="2"/>
      <c r="RQN75" s="2"/>
      <c r="RQO75" s="2"/>
      <c r="RQP75" s="2"/>
      <c r="RQQ75" s="2"/>
      <c r="RQR75" s="2"/>
      <c r="RQS75" s="2"/>
      <c r="RQT75" s="2"/>
      <c r="RQU75" s="2"/>
      <c r="RQV75" s="2"/>
      <c r="RQW75" s="2"/>
      <c r="RQX75" s="2"/>
      <c r="RQY75" s="2"/>
      <c r="RQZ75" s="2"/>
      <c r="RRA75" s="2"/>
      <c r="RRB75" s="2"/>
      <c r="RRC75" s="2"/>
      <c r="RRD75" s="2"/>
      <c r="RRE75" s="2"/>
      <c r="RRF75" s="2"/>
      <c r="RRG75" s="2"/>
      <c r="RRH75" s="2"/>
      <c r="RRI75" s="2"/>
      <c r="RRJ75" s="2"/>
      <c r="RRK75" s="2"/>
      <c r="RRL75" s="2"/>
      <c r="RRM75" s="2"/>
      <c r="RRN75" s="2"/>
      <c r="RRO75" s="2"/>
      <c r="RRP75" s="2"/>
      <c r="RRQ75" s="2"/>
      <c r="RRR75" s="2"/>
      <c r="RRS75" s="2"/>
      <c r="RRT75" s="2"/>
      <c r="RRU75" s="2"/>
      <c r="RRV75" s="2"/>
      <c r="RRW75" s="2"/>
      <c r="RRX75" s="2"/>
      <c r="RRY75" s="2"/>
      <c r="RRZ75" s="2"/>
      <c r="RSA75" s="2"/>
      <c r="RSB75" s="2"/>
      <c r="RSC75" s="2"/>
      <c r="RSD75" s="2"/>
      <c r="RSE75" s="2"/>
      <c r="RSF75" s="2"/>
      <c r="RSG75" s="2"/>
      <c r="RSH75" s="2"/>
      <c r="RSI75" s="2"/>
      <c r="RSJ75" s="2"/>
      <c r="RSK75" s="2"/>
      <c r="RSL75" s="2"/>
      <c r="RSM75" s="2"/>
      <c r="RSN75" s="2"/>
      <c r="RSO75" s="2"/>
      <c r="RSP75" s="2"/>
      <c r="RSQ75" s="2"/>
      <c r="RSR75" s="2"/>
      <c r="RSS75" s="2"/>
      <c r="RST75" s="2"/>
      <c r="RSU75" s="2"/>
      <c r="RSV75" s="2"/>
      <c r="RSW75" s="2"/>
      <c r="RSX75" s="2"/>
      <c r="RSY75" s="2"/>
      <c r="RSZ75" s="2"/>
      <c r="RTA75" s="2"/>
      <c r="RTB75" s="2"/>
      <c r="RTC75" s="2"/>
      <c r="RTD75" s="2"/>
      <c r="RTE75" s="2"/>
      <c r="RTF75" s="2"/>
      <c r="RTG75" s="2"/>
      <c r="RTH75" s="2"/>
      <c r="RTI75" s="2"/>
      <c r="RTJ75" s="2"/>
      <c r="RTK75" s="2"/>
      <c r="RTL75" s="2"/>
      <c r="RTM75" s="2"/>
      <c r="RTN75" s="2"/>
      <c r="RTO75" s="2"/>
      <c r="RTP75" s="2"/>
      <c r="RTQ75" s="2"/>
      <c r="RTR75" s="2"/>
      <c r="RTS75" s="2"/>
      <c r="RTT75" s="2"/>
      <c r="RTU75" s="2"/>
      <c r="RTV75" s="2"/>
      <c r="RTW75" s="2"/>
      <c r="RTX75" s="2"/>
      <c r="RTY75" s="2"/>
      <c r="RTZ75" s="2"/>
      <c r="RUA75" s="2"/>
      <c r="RUB75" s="2"/>
      <c r="RUC75" s="2"/>
      <c r="RUD75" s="2"/>
      <c r="RUE75" s="2"/>
      <c r="RUF75" s="2"/>
      <c r="RUG75" s="2"/>
      <c r="RUH75" s="2"/>
      <c r="RUI75" s="2"/>
      <c r="RUJ75" s="2"/>
      <c r="RUK75" s="2"/>
      <c r="RUL75" s="2"/>
      <c r="RUM75" s="2"/>
      <c r="RUN75" s="2"/>
      <c r="RUO75" s="2"/>
      <c r="RUP75" s="2"/>
      <c r="RUQ75" s="2"/>
      <c r="RUR75" s="2"/>
      <c r="RUS75" s="2"/>
      <c r="RUT75" s="2"/>
      <c r="RUU75" s="2"/>
      <c r="RUV75" s="2"/>
      <c r="RUW75" s="2"/>
      <c r="RUX75" s="2"/>
      <c r="RUY75" s="2"/>
      <c r="RUZ75" s="2"/>
      <c r="RVA75" s="2"/>
      <c r="RVB75" s="2"/>
      <c r="RVC75" s="2"/>
      <c r="RVD75" s="2"/>
      <c r="RVE75" s="2"/>
      <c r="RVF75" s="2"/>
      <c r="RVG75" s="2"/>
      <c r="RVH75" s="2"/>
      <c r="RVI75" s="2"/>
      <c r="RVJ75" s="2"/>
      <c r="RVK75" s="2"/>
      <c r="RVL75" s="2"/>
      <c r="RVM75" s="2"/>
      <c r="RVN75" s="2"/>
      <c r="RVO75" s="2"/>
      <c r="RVP75" s="2"/>
      <c r="RVQ75" s="2"/>
      <c r="RVR75" s="2"/>
      <c r="RVS75" s="2"/>
      <c r="RVT75" s="2"/>
      <c r="RVU75" s="2"/>
      <c r="RVV75" s="2"/>
      <c r="RVW75" s="2"/>
      <c r="RVX75" s="2"/>
      <c r="RVY75" s="2"/>
      <c r="RVZ75" s="2"/>
      <c r="RWA75" s="2"/>
      <c r="RWB75" s="2"/>
      <c r="RWC75" s="2"/>
      <c r="RWD75" s="2"/>
      <c r="RWE75" s="2"/>
      <c r="RWF75" s="2"/>
      <c r="RWG75" s="2"/>
      <c r="RWH75" s="2"/>
      <c r="RWI75" s="2"/>
      <c r="RWJ75" s="2"/>
      <c r="RWK75" s="2"/>
      <c r="RWL75" s="2"/>
      <c r="RWM75" s="2"/>
      <c r="RWN75" s="2"/>
      <c r="RWO75" s="2"/>
      <c r="RWP75" s="2"/>
      <c r="RWQ75" s="2"/>
      <c r="RWR75" s="2"/>
      <c r="RWS75" s="2"/>
      <c r="RWT75" s="2"/>
      <c r="RWU75" s="2"/>
      <c r="RWV75" s="2"/>
      <c r="RWW75" s="2"/>
      <c r="RWX75" s="2"/>
      <c r="RWY75" s="2"/>
      <c r="RWZ75" s="2"/>
      <c r="RXA75" s="2"/>
      <c r="RXB75" s="2"/>
      <c r="RXC75" s="2"/>
      <c r="RXD75" s="2"/>
      <c r="RXE75" s="2"/>
      <c r="RXF75" s="2"/>
      <c r="RXG75" s="2"/>
      <c r="RXH75" s="2"/>
      <c r="RXI75" s="2"/>
      <c r="RXJ75" s="2"/>
      <c r="RXK75" s="2"/>
      <c r="RXL75" s="2"/>
      <c r="RXM75" s="2"/>
      <c r="RXN75" s="2"/>
      <c r="RXO75" s="2"/>
      <c r="RXP75" s="2"/>
      <c r="RXQ75" s="2"/>
      <c r="RXR75" s="2"/>
      <c r="RXS75" s="2"/>
      <c r="RXT75" s="2"/>
      <c r="RXU75" s="2"/>
      <c r="RXV75" s="2"/>
      <c r="RXW75" s="2"/>
      <c r="RXX75" s="2"/>
      <c r="RXY75" s="2"/>
      <c r="RXZ75" s="2"/>
      <c r="RYA75" s="2"/>
      <c r="RYB75" s="2"/>
      <c r="RYC75" s="2"/>
      <c r="RYD75" s="2"/>
      <c r="RYE75" s="2"/>
      <c r="RYF75" s="2"/>
      <c r="RYG75" s="2"/>
      <c r="RYH75" s="2"/>
      <c r="RYI75" s="2"/>
      <c r="RYJ75" s="2"/>
      <c r="RYK75" s="2"/>
      <c r="RYL75" s="2"/>
      <c r="RYM75" s="2"/>
      <c r="RYN75" s="2"/>
      <c r="RYO75" s="2"/>
      <c r="RYP75" s="2"/>
      <c r="RYQ75" s="2"/>
      <c r="RYR75" s="2"/>
      <c r="RYS75" s="2"/>
      <c r="RYT75" s="2"/>
      <c r="RYU75" s="2"/>
      <c r="RYV75" s="2"/>
      <c r="RYW75" s="2"/>
      <c r="RYX75" s="2"/>
      <c r="RYY75" s="2"/>
      <c r="RYZ75" s="2"/>
      <c r="RZA75" s="2"/>
      <c r="RZB75" s="2"/>
      <c r="RZC75" s="2"/>
      <c r="RZD75" s="2"/>
      <c r="RZE75" s="2"/>
      <c r="RZF75" s="2"/>
      <c r="RZG75" s="2"/>
      <c r="RZH75" s="2"/>
      <c r="RZI75" s="2"/>
      <c r="RZJ75" s="2"/>
      <c r="RZK75" s="2"/>
      <c r="RZL75" s="2"/>
      <c r="RZM75" s="2"/>
      <c r="RZN75" s="2"/>
      <c r="RZO75" s="2"/>
      <c r="RZP75" s="2"/>
      <c r="RZQ75" s="2"/>
      <c r="RZR75" s="2"/>
      <c r="RZS75" s="2"/>
      <c r="RZT75" s="2"/>
      <c r="RZU75" s="2"/>
      <c r="RZV75" s="2"/>
      <c r="RZW75" s="2"/>
      <c r="RZX75" s="2"/>
      <c r="RZY75" s="2"/>
      <c r="RZZ75" s="2"/>
      <c r="SAA75" s="2"/>
      <c r="SAB75" s="2"/>
      <c r="SAC75" s="2"/>
      <c r="SAD75" s="2"/>
      <c r="SAE75" s="2"/>
      <c r="SAF75" s="2"/>
      <c r="SAG75" s="2"/>
      <c r="SAH75" s="2"/>
      <c r="SAI75" s="2"/>
      <c r="SAJ75" s="2"/>
      <c r="SAK75" s="2"/>
      <c r="SAL75" s="2"/>
      <c r="SAM75" s="2"/>
      <c r="SAN75" s="2"/>
      <c r="SAO75" s="2"/>
      <c r="SAP75" s="2"/>
      <c r="SAQ75" s="2"/>
      <c r="SAR75" s="2"/>
      <c r="SAS75" s="2"/>
      <c r="SAT75" s="2"/>
      <c r="SAU75" s="2"/>
      <c r="SAV75" s="2"/>
      <c r="SAW75" s="2"/>
      <c r="SAX75" s="2"/>
      <c r="SAY75" s="2"/>
      <c r="SAZ75" s="2"/>
      <c r="SBA75" s="2"/>
      <c r="SBB75" s="2"/>
      <c r="SBC75" s="2"/>
      <c r="SBD75" s="2"/>
      <c r="SBE75" s="2"/>
      <c r="SBF75" s="2"/>
      <c r="SBG75" s="2"/>
      <c r="SBH75" s="2"/>
      <c r="SBI75" s="2"/>
      <c r="SBJ75" s="2"/>
      <c r="SBK75" s="2"/>
      <c r="SBL75" s="2"/>
      <c r="SBM75" s="2"/>
      <c r="SBN75" s="2"/>
      <c r="SBO75" s="2"/>
      <c r="SBP75" s="2"/>
      <c r="SBQ75" s="2"/>
      <c r="SBR75" s="2"/>
      <c r="SBS75" s="2"/>
      <c r="SBT75" s="2"/>
      <c r="SBU75" s="2"/>
      <c r="SBV75" s="2"/>
      <c r="SBW75" s="2"/>
      <c r="SBX75" s="2"/>
      <c r="SBY75" s="2"/>
      <c r="SBZ75" s="2"/>
      <c r="SCA75" s="2"/>
      <c r="SCB75" s="2"/>
      <c r="SCC75" s="2"/>
      <c r="SCD75" s="2"/>
      <c r="SCE75" s="2"/>
      <c r="SCF75" s="2"/>
      <c r="SCG75" s="2"/>
      <c r="SCH75" s="2"/>
      <c r="SCI75" s="2"/>
      <c r="SCJ75" s="2"/>
      <c r="SCK75" s="2"/>
      <c r="SCL75" s="2"/>
      <c r="SCM75" s="2"/>
      <c r="SCN75" s="2"/>
      <c r="SCO75" s="2"/>
      <c r="SCP75" s="2"/>
      <c r="SCQ75" s="2"/>
      <c r="SCR75" s="2"/>
      <c r="SCS75" s="2"/>
      <c r="SCT75" s="2"/>
      <c r="SCU75" s="2"/>
      <c r="SCV75" s="2"/>
      <c r="SCW75" s="2"/>
      <c r="SCX75" s="2"/>
      <c r="SCY75" s="2"/>
      <c r="SCZ75" s="2"/>
      <c r="SDA75" s="2"/>
      <c r="SDB75" s="2"/>
      <c r="SDC75" s="2"/>
      <c r="SDD75" s="2"/>
      <c r="SDE75" s="2"/>
      <c r="SDF75" s="2"/>
      <c r="SDG75" s="2"/>
      <c r="SDH75" s="2"/>
      <c r="SDI75" s="2"/>
      <c r="SDJ75" s="2"/>
      <c r="SDK75" s="2"/>
      <c r="SDL75" s="2"/>
      <c r="SDM75" s="2"/>
      <c r="SDN75" s="2"/>
      <c r="SDO75" s="2"/>
      <c r="SDP75" s="2"/>
      <c r="SDQ75" s="2"/>
      <c r="SDR75" s="2"/>
      <c r="SDS75" s="2"/>
      <c r="SDT75" s="2"/>
      <c r="SDU75" s="2"/>
      <c r="SDV75" s="2"/>
      <c r="SDW75" s="2"/>
      <c r="SDX75" s="2"/>
      <c r="SDY75" s="2"/>
      <c r="SDZ75" s="2"/>
      <c r="SEA75" s="2"/>
      <c r="SEB75" s="2"/>
      <c r="SEC75" s="2"/>
      <c r="SED75" s="2"/>
      <c r="SEE75" s="2"/>
      <c r="SEF75" s="2"/>
      <c r="SEG75" s="2"/>
      <c r="SEH75" s="2"/>
      <c r="SEI75" s="2"/>
      <c r="SEJ75" s="2"/>
      <c r="SEK75" s="2"/>
      <c r="SEL75" s="2"/>
      <c r="SEM75" s="2"/>
      <c r="SEN75" s="2"/>
      <c r="SEO75" s="2"/>
      <c r="SEP75" s="2"/>
      <c r="SEQ75" s="2"/>
      <c r="SER75" s="2"/>
      <c r="SES75" s="2"/>
      <c r="SET75" s="2"/>
      <c r="SEU75" s="2"/>
      <c r="SEV75" s="2"/>
      <c r="SEW75" s="2"/>
      <c r="SEX75" s="2"/>
      <c r="SEY75" s="2"/>
      <c r="SEZ75" s="2"/>
      <c r="SFA75" s="2"/>
      <c r="SFB75" s="2"/>
      <c r="SFC75" s="2"/>
      <c r="SFD75" s="2"/>
      <c r="SFE75" s="2"/>
      <c r="SFF75" s="2"/>
      <c r="SFG75" s="2"/>
      <c r="SFH75" s="2"/>
      <c r="SFI75" s="2"/>
      <c r="SFJ75" s="2"/>
      <c r="SFK75" s="2"/>
      <c r="SFL75" s="2"/>
      <c r="SFM75" s="2"/>
      <c r="SFN75" s="2"/>
      <c r="SFO75" s="2"/>
      <c r="SFP75" s="2"/>
      <c r="SFQ75" s="2"/>
      <c r="SFR75" s="2"/>
      <c r="SFS75" s="2"/>
      <c r="SFT75" s="2"/>
      <c r="SFU75" s="2"/>
      <c r="SFV75" s="2"/>
      <c r="SFW75" s="2"/>
      <c r="SFX75" s="2"/>
      <c r="SFY75" s="2"/>
      <c r="SFZ75" s="2"/>
      <c r="SGA75" s="2"/>
      <c r="SGB75" s="2"/>
      <c r="SGC75" s="2"/>
      <c r="SGD75" s="2"/>
      <c r="SGE75" s="2"/>
      <c r="SGF75" s="2"/>
      <c r="SGG75" s="2"/>
      <c r="SGH75" s="2"/>
      <c r="SGI75" s="2"/>
      <c r="SGJ75" s="2"/>
      <c r="SGK75" s="2"/>
      <c r="SGL75" s="2"/>
      <c r="SGM75" s="2"/>
      <c r="SGN75" s="2"/>
      <c r="SGO75" s="2"/>
      <c r="SGP75" s="2"/>
      <c r="SGQ75" s="2"/>
      <c r="SGR75" s="2"/>
      <c r="SGS75" s="2"/>
      <c r="SGT75" s="2"/>
      <c r="SGU75" s="2"/>
      <c r="SGV75" s="2"/>
      <c r="SGW75" s="2"/>
      <c r="SGX75" s="2"/>
      <c r="SGY75" s="2"/>
      <c r="SGZ75" s="2"/>
      <c r="SHA75" s="2"/>
      <c r="SHB75" s="2"/>
      <c r="SHC75" s="2"/>
      <c r="SHD75" s="2"/>
      <c r="SHE75" s="2"/>
      <c r="SHF75" s="2"/>
      <c r="SHG75" s="2"/>
      <c r="SHH75" s="2"/>
      <c r="SHI75" s="2"/>
      <c r="SHJ75" s="2"/>
      <c r="SHK75" s="2"/>
      <c r="SHL75" s="2"/>
      <c r="SHM75" s="2"/>
      <c r="SHN75" s="2"/>
      <c r="SHO75" s="2"/>
      <c r="SHP75" s="2"/>
      <c r="SHQ75" s="2"/>
      <c r="SHR75" s="2"/>
      <c r="SHS75" s="2"/>
      <c r="SHT75" s="2"/>
      <c r="SHU75" s="2"/>
      <c r="SHV75" s="2"/>
      <c r="SHW75" s="2"/>
      <c r="SHX75" s="2"/>
      <c r="SHY75" s="2"/>
      <c r="SHZ75" s="2"/>
      <c r="SIA75" s="2"/>
      <c r="SIB75" s="2"/>
      <c r="SIC75" s="2"/>
      <c r="SID75" s="2"/>
      <c r="SIE75" s="2"/>
      <c r="SIF75" s="2"/>
      <c r="SIG75" s="2"/>
      <c r="SIH75" s="2"/>
      <c r="SII75" s="2"/>
      <c r="SIJ75" s="2"/>
      <c r="SIK75" s="2"/>
      <c r="SIL75" s="2"/>
      <c r="SIM75" s="2"/>
      <c r="SIN75" s="2"/>
      <c r="SIO75" s="2"/>
      <c r="SIP75" s="2"/>
      <c r="SIQ75" s="2"/>
      <c r="SIR75" s="2"/>
      <c r="SIS75" s="2"/>
      <c r="SIT75" s="2"/>
      <c r="SIU75" s="2"/>
      <c r="SIV75" s="2"/>
      <c r="SIW75" s="2"/>
      <c r="SIX75" s="2"/>
      <c r="SIY75" s="2"/>
      <c r="SIZ75" s="2"/>
      <c r="SJA75" s="2"/>
      <c r="SJB75" s="2"/>
      <c r="SJC75" s="2"/>
      <c r="SJD75" s="2"/>
      <c r="SJE75" s="2"/>
      <c r="SJF75" s="2"/>
      <c r="SJG75" s="2"/>
      <c r="SJH75" s="2"/>
      <c r="SJI75" s="2"/>
      <c r="SJJ75" s="2"/>
      <c r="SJK75" s="2"/>
      <c r="SJL75" s="2"/>
      <c r="SJM75" s="2"/>
      <c r="SJN75" s="2"/>
      <c r="SJO75" s="2"/>
      <c r="SJP75" s="2"/>
      <c r="SJQ75" s="2"/>
      <c r="SJR75" s="2"/>
      <c r="SJS75" s="2"/>
      <c r="SJT75" s="2"/>
      <c r="SJU75" s="2"/>
      <c r="SJV75" s="2"/>
      <c r="SJW75" s="2"/>
      <c r="SJX75" s="2"/>
      <c r="SJY75" s="2"/>
      <c r="SJZ75" s="2"/>
      <c r="SKA75" s="2"/>
      <c r="SKB75" s="2"/>
      <c r="SKC75" s="2"/>
      <c r="SKD75" s="2"/>
      <c r="SKE75" s="2"/>
      <c r="SKF75" s="2"/>
      <c r="SKG75" s="2"/>
      <c r="SKH75" s="2"/>
      <c r="SKI75" s="2"/>
      <c r="SKJ75" s="2"/>
      <c r="SKK75" s="2"/>
      <c r="SKL75" s="2"/>
      <c r="SKM75" s="2"/>
      <c r="SKN75" s="2"/>
      <c r="SKO75" s="2"/>
      <c r="SKP75" s="2"/>
      <c r="SKQ75" s="2"/>
      <c r="SKR75" s="2"/>
      <c r="SKS75" s="2"/>
      <c r="SKT75" s="2"/>
      <c r="SKU75" s="2"/>
      <c r="SKV75" s="2"/>
      <c r="SKW75" s="2"/>
      <c r="SKX75" s="2"/>
      <c r="SKY75" s="2"/>
      <c r="SKZ75" s="2"/>
      <c r="SLA75" s="2"/>
      <c r="SLB75" s="2"/>
      <c r="SLC75" s="2"/>
      <c r="SLD75" s="2"/>
      <c r="SLE75" s="2"/>
      <c r="SLF75" s="2"/>
      <c r="SLG75" s="2"/>
      <c r="SLH75" s="2"/>
      <c r="SLI75" s="2"/>
      <c r="SLJ75" s="2"/>
      <c r="SLK75" s="2"/>
      <c r="SLL75" s="2"/>
      <c r="SLM75" s="2"/>
      <c r="SLN75" s="2"/>
      <c r="SLO75" s="2"/>
      <c r="SLP75" s="2"/>
      <c r="SLQ75" s="2"/>
      <c r="SLR75" s="2"/>
      <c r="SLS75" s="2"/>
      <c r="SLT75" s="2"/>
      <c r="SLU75" s="2"/>
      <c r="SLV75" s="2"/>
      <c r="SLW75" s="2"/>
      <c r="SLX75" s="2"/>
      <c r="SLY75" s="2"/>
      <c r="SLZ75" s="2"/>
      <c r="SMA75" s="2"/>
      <c r="SMB75" s="2"/>
      <c r="SMC75" s="2"/>
      <c r="SMD75" s="2"/>
      <c r="SME75" s="2"/>
      <c r="SMF75" s="2"/>
      <c r="SMG75" s="2"/>
      <c r="SMH75" s="2"/>
      <c r="SMI75" s="2"/>
      <c r="SMJ75" s="2"/>
      <c r="SMK75" s="2"/>
      <c r="SML75" s="2"/>
      <c r="SMM75" s="2"/>
      <c r="SMN75" s="2"/>
      <c r="SMO75" s="2"/>
      <c r="SMP75" s="2"/>
      <c r="SMQ75" s="2"/>
      <c r="SMR75" s="2"/>
      <c r="SMS75" s="2"/>
      <c r="SMT75" s="2"/>
      <c r="SMU75" s="2"/>
      <c r="SMV75" s="2"/>
      <c r="SMW75" s="2"/>
      <c r="SMX75" s="2"/>
      <c r="SMY75" s="2"/>
      <c r="SMZ75" s="2"/>
      <c r="SNA75" s="2"/>
      <c r="SNB75" s="2"/>
      <c r="SNC75" s="2"/>
      <c r="SND75" s="2"/>
      <c r="SNE75" s="2"/>
      <c r="SNF75" s="2"/>
      <c r="SNG75" s="2"/>
      <c r="SNH75" s="2"/>
      <c r="SNI75" s="2"/>
      <c r="SNJ75" s="2"/>
      <c r="SNK75" s="2"/>
      <c r="SNL75" s="2"/>
      <c r="SNM75" s="2"/>
      <c r="SNN75" s="2"/>
      <c r="SNO75" s="2"/>
      <c r="SNP75" s="2"/>
      <c r="SNQ75" s="2"/>
      <c r="SNR75" s="2"/>
      <c r="SNS75" s="2"/>
      <c r="SNT75" s="2"/>
      <c r="SNU75" s="2"/>
      <c r="SNV75" s="2"/>
      <c r="SNW75" s="2"/>
      <c r="SNX75" s="2"/>
      <c r="SNY75" s="2"/>
      <c r="SNZ75" s="2"/>
      <c r="SOA75" s="2"/>
      <c r="SOB75" s="2"/>
      <c r="SOC75" s="2"/>
      <c r="SOD75" s="2"/>
      <c r="SOE75" s="2"/>
      <c r="SOF75" s="2"/>
      <c r="SOG75" s="2"/>
      <c r="SOH75" s="2"/>
      <c r="SOI75" s="2"/>
      <c r="SOJ75" s="2"/>
      <c r="SOK75" s="2"/>
      <c r="SOL75" s="2"/>
      <c r="SOM75" s="2"/>
      <c r="SON75" s="2"/>
      <c r="SOO75" s="2"/>
      <c r="SOP75" s="2"/>
      <c r="SOQ75" s="2"/>
      <c r="SOR75" s="2"/>
      <c r="SOS75" s="2"/>
      <c r="SOT75" s="2"/>
      <c r="SOU75" s="2"/>
      <c r="SOV75" s="2"/>
      <c r="SOW75" s="2"/>
      <c r="SOX75" s="2"/>
      <c r="SOY75" s="2"/>
      <c r="SOZ75" s="2"/>
      <c r="SPA75" s="2"/>
      <c r="SPB75" s="2"/>
      <c r="SPC75" s="2"/>
      <c r="SPD75" s="2"/>
      <c r="SPE75" s="2"/>
      <c r="SPF75" s="2"/>
      <c r="SPG75" s="2"/>
      <c r="SPH75" s="2"/>
      <c r="SPI75" s="2"/>
      <c r="SPJ75" s="2"/>
      <c r="SPK75" s="2"/>
      <c r="SPL75" s="2"/>
      <c r="SPM75" s="2"/>
      <c r="SPN75" s="2"/>
      <c r="SPO75" s="2"/>
      <c r="SPP75" s="2"/>
      <c r="SPQ75" s="2"/>
      <c r="SPR75" s="2"/>
      <c r="SPS75" s="2"/>
      <c r="SPT75" s="2"/>
      <c r="SPU75" s="2"/>
      <c r="SPV75" s="2"/>
      <c r="SPW75" s="2"/>
      <c r="SPX75" s="2"/>
      <c r="SPY75" s="2"/>
      <c r="SPZ75" s="2"/>
      <c r="SQA75" s="2"/>
      <c r="SQB75" s="2"/>
      <c r="SQC75" s="2"/>
      <c r="SQD75" s="2"/>
      <c r="SQE75" s="2"/>
      <c r="SQF75" s="2"/>
      <c r="SQG75" s="2"/>
      <c r="SQH75" s="2"/>
      <c r="SQI75" s="2"/>
      <c r="SQJ75" s="2"/>
      <c r="SQK75" s="2"/>
      <c r="SQL75" s="2"/>
      <c r="SQM75" s="2"/>
      <c r="SQN75" s="2"/>
      <c r="SQO75" s="2"/>
      <c r="SQP75" s="2"/>
      <c r="SQQ75" s="2"/>
      <c r="SQR75" s="2"/>
      <c r="SQS75" s="2"/>
      <c r="SQT75" s="2"/>
      <c r="SQU75" s="2"/>
      <c r="SQV75" s="2"/>
      <c r="SQW75" s="2"/>
      <c r="SQX75" s="2"/>
      <c r="SQY75" s="2"/>
      <c r="SQZ75" s="2"/>
      <c r="SRA75" s="2"/>
      <c r="SRB75" s="2"/>
      <c r="SRC75" s="2"/>
      <c r="SRD75" s="2"/>
      <c r="SRE75" s="2"/>
      <c r="SRF75" s="2"/>
      <c r="SRG75" s="2"/>
      <c r="SRH75" s="2"/>
      <c r="SRI75" s="2"/>
      <c r="SRJ75" s="2"/>
      <c r="SRK75" s="2"/>
      <c r="SRL75" s="2"/>
      <c r="SRM75" s="2"/>
      <c r="SRN75" s="2"/>
      <c r="SRO75" s="2"/>
      <c r="SRP75" s="2"/>
      <c r="SRQ75" s="2"/>
      <c r="SRR75" s="2"/>
      <c r="SRS75" s="2"/>
      <c r="SRT75" s="2"/>
      <c r="SRU75" s="2"/>
      <c r="SRV75" s="2"/>
      <c r="SRW75" s="2"/>
      <c r="SRX75" s="2"/>
      <c r="SRY75" s="2"/>
      <c r="SRZ75" s="2"/>
      <c r="SSA75" s="2"/>
      <c r="SSB75" s="2"/>
      <c r="SSC75" s="2"/>
      <c r="SSD75" s="2"/>
      <c r="SSE75" s="2"/>
      <c r="SSF75" s="2"/>
      <c r="SSG75" s="2"/>
      <c r="SSH75" s="2"/>
      <c r="SSI75" s="2"/>
      <c r="SSJ75" s="2"/>
      <c r="SSK75" s="2"/>
      <c r="SSL75" s="2"/>
      <c r="SSM75" s="2"/>
      <c r="SSN75" s="2"/>
      <c r="SSO75" s="2"/>
      <c r="SSP75" s="2"/>
      <c r="SSQ75" s="2"/>
      <c r="SSR75" s="2"/>
      <c r="SSS75" s="2"/>
      <c r="SST75" s="2"/>
      <c r="SSU75" s="2"/>
      <c r="SSV75" s="2"/>
      <c r="SSW75" s="2"/>
      <c r="SSX75" s="2"/>
      <c r="SSY75" s="2"/>
      <c r="SSZ75" s="2"/>
      <c r="STA75" s="2"/>
      <c r="STB75" s="2"/>
      <c r="STC75" s="2"/>
      <c r="STD75" s="2"/>
      <c r="STE75" s="2"/>
      <c r="STF75" s="2"/>
      <c r="STG75" s="2"/>
      <c r="STH75" s="2"/>
      <c r="STI75" s="2"/>
      <c r="STJ75" s="2"/>
      <c r="STK75" s="2"/>
      <c r="STL75" s="2"/>
      <c r="STM75" s="2"/>
      <c r="STN75" s="2"/>
      <c r="STO75" s="2"/>
      <c r="STP75" s="2"/>
      <c r="STQ75" s="2"/>
      <c r="STR75" s="2"/>
      <c r="STS75" s="2"/>
      <c r="STT75" s="2"/>
      <c r="STU75" s="2"/>
      <c r="STV75" s="2"/>
      <c r="STW75" s="2"/>
      <c r="STX75" s="2"/>
      <c r="STY75" s="2"/>
      <c r="STZ75" s="2"/>
      <c r="SUA75" s="2"/>
      <c r="SUB75" s="2"/>
      <c r="SUC75" s="2"/>
      <c r="SUD75" s="2"/>
      <c r="SUE75" s="2"/>
      <c r="SUF75" s="2"/>
      <c r="SUG75" s="2"/>
      <c r="SUH75" s="2"/>
      <c r="SUI75" s="2"/>
      <c r="SUJ75" s="2"/>
      <c r="SUK75" s="2"/>
      <c r="SUL75" s="2"/>
      <c r="SUM75" s="2"/>
      <c r="SUN75" s="2"/>
      <c r="SUO75" s="2"/>
      <c r="SUP75" s="2"/>
      <c r="SUQ75" s="2"/>
      <c r="SUR75" s="2"/>
      <c r="SUS75" s="2"/>
      <c r="SUT75" s="2"/>
      <c r="SUU75" s="2"/>
      <c r="SUV75" s="2"/>
      <c r="SUW75" s="2"/>
      <c r="SUX75" s="2"/>
      <c r="SUY75" s="2"/>
      <c r="SUZ75" s="2"/>
      <c r="SVA75" s="2"/>
      <c r="SVB75" s="2"/>
      <c r="SVC75" s="2"/>
      <c r="SVD75" s="2"/>
      <c r="SVE75" s="2"/>
      <c r="SVF75" s="2"/>
      <c r="SVG75" s="2"/>
      <c r="SVH75" s="2"/>
      <c r="SVI75" s="2"/>
      <c r="SVJ75" s="2"/>
      <c r="SVK75" s="2"/>
      <c r="SVL75" s="2"/>
      <c r="SVM75" s="2"/>
      <c r="SVN75" s="2"/>
      <c r="SVO75" s="2"/>
      <c r="SVP75" s="2"/>
      <c r="SVQ75" s="2"/>
      <c r="SVR75" s="2"/>
      <c r="SVS75" s="2"/>
      <c r="SVT75" s="2"/>
      <c r="SVU75" s="2"/>
      <c r="SVV75" s="2"/>
      <c r="SVW75" s="2"/>
      <c r="SVX75" s="2"/>
      <c r="SVY75" s="2"/>
      <c r="SVZ75" s="2"/>
      <c r="SWA75" s="2"/>
      <c r="SWB75" s="2"/>
      <c r="SWC75" s="2"/>
      <c r="SWD75" s="2"/>
      <c r="SWE75" s="2"/>
      <c r="SWF75" s="2"/>
      <c r="SWG75" s="2"/>
      <c r="SWH75" s="2"/>
      <c r="SWI75" s="2"/>
      <c r="SWJ75" s="2"/>
      <c r="SWK75" s="2"/>
      <c r="SWL75" s="2"/>
      <c r="SWM75" s="2"/>
      <c r="SWN75" s="2"/>
      <c r="SWO75" s="2"/>
      <c r="SWP75" s="2"/>
      <c r="SWQ75" s="2"/>
      <c r="SWR75" s="2"/>
      <c r="SWS75" s="2"/>
      <c r="SWT75" s="2"/>
      <c r="SWU75" s="2"/>
      <c r="SWV75" s="2"/>
      <c r="SWW75" s="2"/>
      <c r="SWX75" s="2"/>
      <c r="SWY75" s="2"/>
      <c r="SWZ75" s="2"/>
      <c r="SXA75" s="2"/>
      <c r="SXB75" s="2"/>
      <c r="SXC75" s="2"/>
      <c r="SXD75" s="2"/>
      <c r="SXE75" s="2"/>
      <c r="SXF75" s="2"/>
      <c r="SXG75" s="2"/>
      <c r="SXH75" s="2"/>
      <c r="SXI75" s="2"/>
      <c r="SXJ75" s="2"/>
      <c r="SXK75" s="2"/>
      <c r="SXL75" s="2"/>
      <c r="SXM75" s="2"/>
      <c r="SXN75" s="2"/>
      <c r="SXO75" s="2"/>
      <c r="SXP75" s="2"/>
      <c r="SXQ75" s="2"/>
      <c r="SXR75" s="2"/>
      <c r="SXS75" s="2"/>
      <c r="SXT75" s="2"/>
      <c r="SXU75" s="2"/>
      <c r="SXV75" s="2"/>
      <c r="SXW75" s="2"/>
      <c r="SXX75" s="2"/>
      <c r="SXY75" s="2"/>
      <c r="SXZ75" s="2"/>
      <c r="SYA75" s="2"/>
      <c r="SYB75" s="2"/>
      <c r="SYC75" s="2"/>
      <c r="SYD75" s="2"/>
      <c r="SYE75" s="2"/>
      <c r="SYF75" s="2"/>
      <c r="SYG75" s="2"/>
      <c r="SYH75" s="2"/>
      <c r="SYI75" s="2"/>
      <c r="SYJ75" s="2"/>
      <c r="SYK75" s="2"/>
      <c r="SYL75" s="2"/>
      <c r="SYM75" s="2"/>
      <c r="SYN75" s="2"/>
      <c r="SYO75" s="2"/>
      <c r="SYP75" s="2"/>
      <c r="SYQ75" s="2"/>
      <c r="SYR75" s="2"/>
      <c r="SYS75" s="2"/>
      <c r="SYT75" s="2"/>
      <c r="SYU75" s="2"/>
      <c r="SYV75" s="2"/>
      <c r="SYW75" s="2"/>
      <c r="SYX75" s="2"/>
      <c r="SYY75" s="2"/>
      <c r="SYZ75" s="2"/>
      <c r="SZA75" s="2"/>
      <c r="SZB75" s="2"/>
      <c r="SZC75" s="2"/>
      <c r="SZD75" s="2"/>
      <c r="SZE75" s="2"/>
      <c r="SZF75" s="2"/>
      <c r="SZG75" s="2"/>
      <c r="SZH75" s="2"/>
      <c r="SZI75" s="2"/>
      <c r="SZJ75" s="2"/>
      <c r="SZK75" s="2"/>
      <c r="SZL75" s="2"/>
      <c r="SZM75" s="2"/>
      <c r="SZN75" s="2"/>
      <c r="SZO75" s="2"/>
      <c r="SZP75" s="2"/>
      <c r="SZQ75" s="2"/>
      <c r="SZR75" s="2"/>
      <c r="SZS75" s="2"/>
      <c r="SZT75" s="2"/>
      <c r="SZU75" s="2"/>
      <c r="SZV75" s="2"/>
      <c r="SZW75" s="2"/>
      <c r="SZX75" s="2"/>
      <c r="SZY75" s="2"/>
      <c r="SZZ75" s="2"/>
      <c r="TAA75" s="2"/>
      <c r="TAB75" s="2"/>
      <c r="TAC75" s="2"/>
      <c r="TAD75" s="2"/>
      <c r="TAE75" s="2"/>
      <c r="TAF75" s="2"/>
      <c r="TAG75" s="2"/>
      <c r="TAH75" s="2"/>
      <c r="TAI75" s="2"/>
      <c r="TAJ75" s="2"/>
      <c r="TAK75" s="2"/>
      <c r="TAL75" s="2"/>
      <c r="TAM75" s="2"/>
      <c r="TAN75" s="2"/>
      <c r="TAO75" s="2"/>
      <c r="TAP75" s="2"/>
      <c r="TAQ75" s="2"/>
      <c r="TAR75" s="2"/>
      <c r="TAS75" s="2"/>
      <c r="TAT75" s="2"/>
      <c r="TAU75" s="2"/>
      <c r="TAV75" s="2"/>
      <c r="TAW75" s="2"/>
      <c r="TAX75" s="2"/>
      <c r="TAY75" s="2"/>
      <c r="TAZ75" s="2"/>
      <c r="TBA75" s="2"/>
      <c r="TBB75" s="2"/>
      <c r="TBC75" s="2"/>
      <c r="TBD75" s="2"/>
      <c r="TBE75" s="2"/>
      <c r="TBF75" s="2"/>
      <c r="TBG75" s="2"/>
      <c r="TBH75" s="2"/>
      <c r="TBI75" s="2"/>
      <c r="TBJ75" s="2"/>
      <c r="TBK75" s="2"/>
      <c r="TBL75" s="2"/>
      <c r="TBM75" s="2"/>
      <c r="TBN75" s="2"/>
      <c r="TBO75" s="2"/>
      <c r="TBP75" s="2"/>
      <c r="TBQ75" s="2"/>
      <c r="TBR75" s="2"/>
      <c r="TBS75" s="2"/>
      <c r="TBT75" s="2"/>
      <c r="TBU75" s="2"/>
      <c r="TBV75" s="2"/>
      <c r="TBW75" s="2"/>
      <c r="TBX75" s="2"/>
      <c r="TBY75" s="2"/>
      <c r="TBZ75" s="2"/>
      <c r="TCA75" s="2"/>
      <c r="TCB75" s="2"/>
      <c r="TCC75" s="2"/>
      <c r="TCD75" s="2"/>
      <c r="TCE75" s="2"/>
      <c r="TCF75" s="2"/>
      <c r="TCG75" s="2"/>
      <c r="TCH75" s="2"/>
      <c r="TCI75" s="2"/>
      <c r="TCJ75" s="2"/>
      <c r="TCK75" s="2"/>
      <c r="TCL75" s="2"/>
      <c r="TCM75" s="2"/>
      <c r="TCN75" s="2"/>
      <c r="TCO75" s="2"/>
      <c r="TCP75" s="2"/>
      <c r="TCQ75" s="2"/>
      <c r="TCR75" s="2"/>
      <c r="TCS75" s="2"/>
      <c r="TCT75" s="2"/>
      <c r="TCU75" s="2"/>
      <c r="TCV75" s="2"/>
      <c r="TCW75" s="2"/>
      <c r="TCX75" s="2"/>
      <c r="TCY75" s="2"/>
      <c r="TCZ75" s="2"/>
      <c r="TDA75" s="2"/>
      <c r="TDB75" s="2"/>
      <c r="TDC75" s="2"/>
      <c r="TDD75" s="2"/>
      <c r="TDE75" s="2"/>
      <c r="TDF75" s="2"/>
      <c r="TDG75" s="2"/>
      <c r="TDH75" s="2"/>
      <c r="TDI75" s="2"/>
      <c r="TDJ75" s="2"/>
      <c r="TDK75" s="2"/>
      <c r="TDL75" s="2"/>
      <c r="TDM75" s="2"/>
      <c r="TDN75" s="2"/>
      <c r="TDO75" s="2"/>
      <c r="TDP75" s="2"/>
      <c r="TDQ75" s="2"/>
      <c r="TDR75" s="2"/>
      <c r="TDS75" s="2"/>
      <c r="TDT75" s="2"/>
      <c r="TDU75" s="2"/>
      <c r="TDV75" s="2"/>
      <c r="TDW75" s="2"/>
      <c r="TDX75" s="2"/>
      <c r="TDY75" s="2"/>
      <c r="TDZ75" s="2"/>
      <c r="TEA75" s="2"/>
      <c r="TEB75" s="2"/>
      <c r="TEC75" s="2"/>
      <c r="TED75" s="2"/>
      <c r="TEE75" s="2"/>
      <c r="TEF75" s="2"/>
      <c r="TEG75" s="2"/>
      <c r="TEH75" s="2"/>
      <c r="TEI75" s="2"/>
      <c r="TEJ75" s="2"/>
      <c r="TEK75" s="2"/>
      <c r="TEL75" s="2"/>
      <c r="TEM75" s="2"/>
      <c r="TEN75" s="2"/>
      <c r="TEO75" s="2"/>
      <c r="TEP75" s="2"/>
      <c r="TEQ75" s="2"/>
      <c r="TER75" s="2"/>
      <c r="TES75" s="2"/>
      <c r="TET75" s="2"/>
      <c r="TEU75" s="2"/>
      <c r="TEV75" s="2"/>
      <c r="TEW75" s="2"/>
      <c r="TEX75" s="2"/>
      <c r="TEY75" s="2"/>
      <c r="TEZ75" s="2"/>
      <c r="TFA75" s="2"/>
      <c r="TFB75" s="2"/>
      <c r="TFC75" s="2"/>
      <c r="TFD75" s="2"/>
      <c r="TFE75" s="2"/>
      <c r="TFF75" s="2"/>
      <c r="TFG75" s="2"/>
      <c r="TFH75" s="2"/>
      <c r="TFI75" s="2"/>
      <c r="TFJ75" s="2"/>
      <c r="TFK75" s="2"/>
      <c r="TFL75" s="2"/>
      <c r="TFM75" s="2"/>
      <c r="TFN75" s="2"/>
      <c r="TFO75" s="2"/>
      <c r="TFP75" s="2"/>
      <c r="TFQ75" s="2"/>
      <c r="TFR75" s="2"/>
      <c r="TFS75" s="2"/>
      <c r="TFT75" s="2"/>
      <c r="TFU75" s="2"/>
      <c r="TFV75" s="2"/>
      <c r="TFW75" s="2"/>
      <c r="TFX75" s="2"/>
      <c r="TFY75" s="2"/>
      <c r="TFZ75" s="2"/>
      <c r="TGA75" s="2"/>
      <c r="TGB75" s="2"/>
      <c r="TGC75" s="2"/>
      <c r="TGD75" s="2"/>
      <c r="TGE75" s="2"/>
      <c r="TGF75" s="2"/>
      <c r="TGG75" s="2"/>
      <c r="TGH75" s="2"/>
      <c r="TGI75" s="2"/>
      <c r="TGJ75" s="2"/>
      <c r="TGK75" s="2"/>
      <c r="TGL75" s="2"/>
      <c r="TGM75" s="2"/>
      <c r="TGN75" s="2"/>
      <c r="TGO75" s="2"/>
      <c r="TGP75" s="2"/>
      <c r="TGQ75" s="2"/>
      <c r="TGR75" s="2"/>
      <c r="TGS75" s="2"/>
      <c r="TGT75" s="2"/>
      <c r="TGU75" s="2"/>
      <c r="TGV75" s="2"/>
      <c r="TGW75" s="2"/>
      <c r="TGX75" s="2"/>
      <c r="TGY75" s="2"/>
      <c r="TGZ75" s="2"/>
      <c r="THA75" s="2"/>
      <c r="THB75" s="2"/>
      <c r="THC75" s="2"/>
      <c r="THD75" s="2"/>
      <c r="THE75" s="2"/>
      <c r="THF75" s="2"/>
      <c r="THG75" s="2"/>
      <c r="THH75" s="2"/>
      <c r="THI75" s="2"/>
      <c r="THJ75" s="2"/>
      <c r="THK75" s="2"/>
      <c r="THL75" s="2"/>
      <c r="THM75" s="2"/>
      <c r="THN75" s="2"/>
      <c r="THO75" s="2"/>
      <c r="THP75" s="2"/>
      <c r="THQ75" s="2"/>
      <c r="THR75" s="2"/>
      <c r="THS75" s="2"/>
      <c r="THT75" s="2"/>
      <c r="THU75" s="2"/>
      <c r="THV75" s="2"/>
      <c r="THW75" s="2"/>
      <c r="THX75" s="2"/>
      <c r="THY75" s="2"/>
      <c r="THZ75" s="2"/>
      <c r="TIA75" s="2"/>
      <c r="TIB75" s="2"/>
      <c r="TIC75" s="2"/>
      <c r="TID75" s="2"/>
      <c r="TIE75" s="2"/>
      <c r="TIF75" s="2"/>
      <c r="TIG75" s="2"/>
      <c r="TIH75" s="2"/>
      <c r="TII75" s="2"/>
      <c r="TIJ75" s="2"/>
      <c r="TIK75" s="2"/>
      <c r="TIL75" s="2"/>
      <c r="TIM75" s="2"/>
      <c r="TIN75" s="2"/>
      <c r="TIO75" s="2"/>
      <c r="TIP75" s="2"/>
      <c r="TIQ75" s="2"/>
      <c r="TIR75" s="2"/>
      <c r="TIS75" s="2"/>
      <c r="TIT75" s="2"/>
      <c r="TIU75" s="2"/>
      <c r="TIV75" s="2"/>
      <c r="TIW75" s="2"/>
      <c r="TIX75" s="2"/>
      <c r="TIY75" s="2"/>
      <c r="TIZ75" s="2"/>
      <c r="TJA75" s="2"/>
      <c r="TJB75" s="2"/>
      <c r="TJC75" s="2"/>
      <c r="TJD75" s="2"/>
      <c r="TJE75" s="2"/>
      <c r="TJF75" s="2"/>
      <c r="TJG75" s="2"/>
      <c r="TJH75" s="2"/>
      <c r="TJI75" s="2"/>
      <c r="TJJ75" s="2"/>
      <c r="TJK75" s="2"/>
      <c r="TJL75" s="2"/>
      <c r="TJM75" s="2"/>
      <c r="TJN75" s="2"/>
      <c r="TJO75" s="2"/>
      <c r="TJP75" s="2"/>
      <c r="TJQ75" s="2"/>
      <c r="TJR75" s="2"/>
      <c r="TJS75" s="2"/>
      <c r="TJT75" s="2"/>
      <c r="TJU75" s="2"/>
      <c r="TJV75" s="2"/>
      <c r="TJW75" s="2"/>
      <c r="TJX75" s="2"/>
      <c r="TJY75" s="2"/>
      <c r="TJZ75" s="2"/>
      <c r="TKA75" s="2"/>
      <c r="TKB75" s="2"/>
      <c r="TKC75" s="2"/>
      <c r="TKD75" s="2"/>
      <c r="TKE75" s="2"/>
      <c r="TKF75" s="2"/>
      <c r="TKG75" s="2"/>
      <c r="TKH75" s="2"/>
      <c r="TKI75" s="2"/>
      <c r="TKJ75" s="2"/>
      <c r="TKK75" s="2"/>
      <c r="TKL75" s="2"/>
      <c r="TKM75" s="2"/>
      <c r="TKN75" s="2"/>
      <c r="TKO75" s="2"/>
      <c r="TKP75" s="2"/>
      <c r="TKQ75" s="2"/>
      <c r="TKR75" s="2"/>
      <c r="TKS75" s="2"/>
      <c r="TKT75" s="2"/>
      <c r="TKU75" s="2"/>
      <c r="TKV75" s="2"/>
      <c r="TKW75" s="2"/>
      <c r="TKX75" s="2"/>
      <c r="TKY75" s="2"/>
      <c r="TKZ75" s="2"/>
      <c r="TLA75" s="2"/>
      <c r="TLB75" s="2"/>
      <c r="TLC75" s="2"/>
      <c r="TLD75" s="2"/>
      <c r="TLE75" s="2"/>
      <c r="TLF75" s="2"/>
      <c r="TLG75" s="2"/>
      <c r="TLH75" s="2"/>
      <c r="TLI75" s="2"/>
      <c r="TLJ75" s="2"/>
      <c r="TLK75" s="2"/>
      <c r="TLL75" s="2"/>
      <c r="TLM75" s="2"/>
      <c r="TLN75" s="2"/>
      <c r="TLO75" s="2"/>
      <c r="TLP75" s="2"/>
      <c r="TLQ75" s="2"/>
      <c r="TLR75" s="2"/>
      <c r="TLS75" s="2"/>
      <c r="TLT75" s="2"/>
      <c r="TLU75" s="2"/>
      <c r="TLV75" s="2"/>
      <c r="TLW75" s="2"/>
      <c r="TLX75" s="2"/>
      <c r="TLY75" s="2"/>
      <c r="TLZ75" s="2"/>
      <c r="TMA75" s="2"/>
      <c r="TMB75" s="2"/>
      <c r="TMC75" s="2"/>
      <c r="TMD75" s="2"/>
      <c r="TME75" s="2"/>
      <c r="TMF75" s="2"/>
      <c r="TMG75" s="2"/>
      <c r="TMH75" s="2"/>
      <c r="TMI75" s="2"/>
      <c r="TMJ75" s="2"/>
      <c r="TMK75" s="2"/>
      <c r="TML75" s="2"/>
      <c r="TMM75" s="2"/>
      <c r="TMN75" s="2"/>
      <c r="TMO75" s="2"/>
      <c r="TMP75" s="2"/>
      <c r="TMQ75" s="2"/>
      <c r="TMR75" s="2"/>
      <c r="TMS75" s="2"/>
      <c r="TMT75" s="2"/>
      <c r="TMU75" s="2"/>
      <c r="TMV75" s="2"/>
      <c r="TMW75" s="2"/>
      <c r="TMX75" s="2"/>
      <c r="TMY75" s="2"/>
      <c r="TMZ75" s="2"/>
      <c r="TNA75" s="2"/>
      <c r="TNB75" s="2"/>
      <c r="TNC75" s="2"/>
      <c r="TND75" s="2"/>
      <c r="TNE75" s="2"/>
      <c r="TNF75" s="2"/>
      <c r="TNG75" s="2"/>
      <c r="TNH75" s="2"/>
      <c r="TNI75" s="2"/>
      <c r="TNJ75" s="2"/>
      <c r="TNK75" s="2"/>
      <c r="TNL75" s="2"/>
      <c r="TNM75" s="2"/>
      <c r="TNN75" s="2"/>
      <c r="TNO75" s="2"/>
      <c r="TNP75" s="2"/>
      <c r="TNQ75" s="2"/>
      <c r="TNR75" s="2"/>
      <c r="TNS75" s="2"/>
      <c r="TNT75" s="2"/>
      <c r="TNU75" s="2"/>
      <c r="TNV75" s="2"/>
      <c r="TNW75" s="2"/>
      <c r="TNX75" s="2"/>
      <c r="TNY75" s="2"/>
      <c r="TNZ75" s="2"/>
      <c r="TOA75" s="2"/>
      <c r="TOB75" s="2"/>
      <c r="TOC75" s="2"/>
      <c r="TOD75" s="2"/>
      <c r="TOE75" s="2"/>
      <c r="TOF75" s="2"/>
      <c r="TOG75" s="2"/>
      <c r="TOH75" s="2"/>
      <c r="TOI75" s="2"/>
      <c r="TOJ75" s="2"/>
      <c r="TOK75" s="2"/>
      <c r="TOL75" s="2"/>
      <c r="TOM75" s="2"/>
      <c r="TON75" s="2"/>
      <c r="TOO75" s="2"/>
      <c r="TOP75" s="2"/>
      <c r="TOQ75" s="2"/>
      <c r="TOR75" s="2"/>
      <c r="TOS75" s="2"/>
      <c r="TOT75" s="2"/>
      <c r="TOU75" s="2"/>
      <c r="TOV75" s="2"/>
      <c r="TOW75" s="2"/>
      <c r="TOX75" s="2"/>
      <c r="TOY75" s="2"/>
      <c r="TOZ75" s="2"/>
      <c r="TPA75" s="2"/>
      <c r="TPB75" s="2"/>
      <c r="TPC75" s="2"/>
      <c r="TPD75" s="2"/>
      <c r="TPE75" s="2"/>
      <c r="TPF75" s="2"/>
      <c r="TPG75" s="2"/>
      <c r="TPH75" s="2"/>
      <c r="TPI75" s="2"/>
      <c r="TPJ75" s="2"/>
      <c r="TPK75" s="2"/>
      <c r="TPL75" s="2"/>
      <c r="TPM75" s="2"/>
      <c r="TPN75" s="2"/>
      <c r="TPO75" s="2"/>
      <c r="TPP75" s="2"/>
      <c r="TPQ75" s="2"/>
      <c r="TPR75" s="2"/>
      <c r="TPS75" s="2"/>
      <c r="TPT75" s="2"/>
      <c r="TPU75" s="2"/>
      <c r="TPV75" s="2"/>
      <c r="TPW75" s="2"/>
      <c r="TPX75" s="2"/>
      <c r="TPY75" s="2"/>
      <c r="TPZ75" s="2"/>
      <c r="TQA75" s="2"/>
      <c r="TQB75" s="2"/>
      <c r="TQC75" s="2"/>
      <c r="TQD75" s="2"/>
      <c r="TQE75" s="2"/>
      <c r="TQF75" s="2"/>
      <c r="TQG75" s="2"/>
      <c r="TQH75" s="2"/>
      <c r="TQI75" s="2"/>
      <c r="TQJ75" s="2"/>
      <c r="TQK75" s="2"/>
      <c r="TQL75" s="2"/>
      <c r="TQM75" s="2"/>
      <c r="TQN75" s="2"/>
      <c r="TQO75" s="2"/>
      <c r="TQP75" s="2"/>
      <c r="TQQ75" s="2"/>
      <c r="TQR75" s="2"/>
      <c r="TQS75" s="2"/>
      <c r="TQT75" s="2"/>
      <c r="TQU75" s="2"/>
      <c r="TQV75" s="2"/>
      <c r="TQW75" s="2"/>
      <c r="TQX75" s="2"/>
      <c r="TQY75" s="2"/>
      <c r="TQZ75" s="2"/>
      <c r="TRA75" s="2"/>
      <c r="TRB75" s="2"/>
      <c r="TRC75" s="2"/>
      <c r="TRD75" s="2"/>
      <c r="TRE75" s="2"/>
      <c r="TRF75" s="2"/>
      <c r="TRG75" s="2"/>
      <c r="TRH75" s="2"/>
      <c r="TRI75" s="2"/>
      <c r="TRJ75" s="2"/>
      <c r="TRK75" s="2"/>
      <c r="TRL75" s="2"/>
      <c r="TRM75" s="2"/>
      <c r="TRN75" s="2"/>
      <c r="TRO75" s="2"/>
      <c r="TRP75" s="2"/>
      <c r="TRQ75" s="2"/>
      <c r="TRR75" s="2"/>
      <c r="TRS75" s="2"/>
      <c r="TRT75" s="2"/>
      <c r="TRU75" s="2"/>
      <c r="TRV75" s="2"/>
      <c r="TRW75" s="2"/>
      <c r="TRX75" s="2"/>
      <c r="TRY75" s="2"/>
      <c r="TRZ75" s="2"/>
      <c r="TSA75" s="2"/>
      <c r="TSB75" s="2"/>
      <c r="TSC75" s="2"/>
      <c r="TSD75" s="2"/>
      <c r="TSE75" s="2"/>
      <c r="TSF75" s="2"/>
      <c r="TSG75" s="2"/>
      <c r="TSH75" s="2"/>
      <c r="TSI75" s="2"/>
      <c r="TSJ75" s="2"/>
      <c r="TSK75" s="2"/>
      <c r="TSL75" s="2"/>
      <c r="TSM75" s="2"/>
      <c r="TSN75" s="2"/>
      <c r="TSO75" s="2"/>
      <c r="TSP75" s="2"/>
      <c r="TSQ75" s="2"/>
      <c r="TSR75" s="2"/>
      <c r="TSS75" s="2"/>
      <c r="TST75" s="2"/>
      <c r="TSU75" s="2"/>
      <c r="TSV75" s="2"/>
      <c r="TSW75" s="2"/>
      <c r="TSX75" s="2"/>
      <c r="TSY75" s="2"/>
      <c r="TSZ75" s="2"/>
      <c r="TTA75" s="2"/>
      <c r="TTB75" s="2"/>
      <c r="TTC75" s="2"/>
      <c r="TTD75" s="2"/>
      <c r="TTE75" s="2"/>
      <c r="TTF75" s="2"/>
      <c r="TTG75" s="2"/>
      <c r="TTH75" s="2"/>
      <c r="TTI75" s="2"/>
      <c r="TTJ75" s="2"/>
      <c r="TTK75" s="2"/>
      <c r="TTL75" s="2"/>
      <c r="TTM75" s="2"/>
      <c r="TTN75" s="2"/>
      <c r="TTO75" s="2"/>
      <c r="TTP75" s="2"/>
      <c r="TTQ75" s="2"/>
      <c r="TTR75" s="2"/>
      <c r="TTS75" s="2"/>
      <c r="TTT75" s="2"/>
      <c r="TTU75" s="2"/>
      <c r="TTV75" s="2"/>
      <c r="TTW75" s="2"/>
      <c r="TTX75" s="2"/>
      <c r="TTY75" s="2"/>
      <c r="TTZ75" s="2"/>
      <c r="TUA75" s="2"/>
      <c r="TUB75" s="2"/>
      <c r="TUC75" s="2"/>
      <c r="TUD75" s="2"/>
      <c r="TUE75" s="2"/>
      <c r="TUF75" s="2"/>
      <c r="TUG75" s="2"/>
      <c r="TUH75" s="2"/>
      <c r="TUI75" s="2"/>
      <c r="TUJ75" s="2"/>
      <c r="TUK75" s="2"/>
      <c r="TUL75" s="2"/>
      <c r="TUM75" s="2"/>
      <c r="TUN75" s="2"/>
      <c r="TUO75" s="2"/>
      <c r="TUP75" s="2"/>
      <c r="TUQ75" s="2"/>
      <c r="TUR75" s="2"/>
      <c r="TUS75" s="2"/>
      <c r="TUT75" s="2"/>
      <c r="TUU75" s="2"/>
      <c r="TUV75" s="2"/>
      <c r="TUW75" s="2"/>
      <c r="TUX75" s="2"/>
      <c r="TUY75" s="2"/>
      <c r="TUZ75" s="2"/>
      <c r="TVA75" s="2"/>
      <c r="TVB75" s="2"/>
      <c r="TVC75" s="2"/>
      <c r="TVD75" s="2"/>
      <c r="TVE75" s="2"/>
      <c r="TVF75" s="2"/>
      <c r="TVG75" s="2"/>
      <c r="TVH75" s="2"/>
      <c r="TVI75" s="2"/>
      <c r="TVJ75" s="2"/>
      <c r="TVK75" s="2"/>
      <c r="TVL75" s="2"/>
      <c r="TVM75" s="2"/>
      <c r="TVN75" s="2"/>
      <c r="TVO75" s="2"/>
      <c r="TVP75" s="2"/>
      <c r="TVQ75" s="2"/>
      <c r="TVR75" s="2"/>
      <c r="TVS75" s="2"/>
      <c r="TVT75" s="2"/>
      <c r="TVU75" s="2"/>
      <c r="TVV75" s="2"/>
      <c r="TVW75" s="2"/>
      <c r="TVX75" s="2"/>
      <c r="TVY75" s="2"/>
      <c r="TVZ75" s="2"/>
      <c r="TWA75" s="2"/>
      <c r="TWB75" s="2"/>
      <c r="TWC75" s="2"/>
      <c r="TWD75" s="2"/>
      <c r="TWE75" s="2"/>
      <c r="TWF75" s="2"/>
      <c r="TWG75" s="2"/>
      <c r="TWH75" s="2"/>
      <c r="TWI75" s="2"/>
      <c r="TWJ75" s="2"/>
      <c r="TWK75" s="2"/>
      <c r="TWL75" s="2"/>
      <c r="TWM75" s="2"/>
      <c r="TWN75" s="2"/>
      <c r="TWO75" s="2"/>
      <c r="TWP75" s="2"/>
      <c r="TWQ75" s="2"/>
      <c r="TWR75" s="2"/>
      <c r="TWS75" s="2"/>
      <c r="TWT75" s="2"/>
      <c r="TWU75" s="2"/>
      <c r="TWV75" s="2"/>
      <c r="TWW75" s="2"/>
      <c r="TWX75" s="2"/>
      <c r="TWY75" s="2"/>
      <c r="TWZ75" s="2"/>
      <c r="TXA75" s="2"/>
      <c r="TXB75" s="2"/>
      <c r="TXC75" s="2"/>
      <c r="TXD75" s="2"/>
      <c r="TXE75" s="2"/>
      <c r="TXF75" s="2"/>
      <c r="TXG75" s="2"/>
      <c r="TXH75" s="2"/>
      <c r="TXI75" s="2"/>
      <c r="TXJ75" s="2"/>
      <c r="TXK75" s="2"/>
      <c r="TXL75" s="2"/>
      <c r="TXM75" s="2"/>
      <c r="TXN75" s="2"/>
      <c r="TXO75" s="2"/>
      <c r="TXP75" s="2"/>
      <c r="TXQ75" s="2"/>
      <c r="TXR75" s="2"/>
      <c r="TXS75" s="2"/>
      <c r="TXT75" s="2"/>
      <c r="TXU75" s="2"/>
      <c r="TXV75" s="2"/>
      <c r="TXW75" s="2"/>
      <c r="TXX75" s="2"/>
      <c r="TXY75" s="2"/>
      <c r="TXZ75" s="2"/>
      <c r="TYA75" s="2"/>
      <c r="TYB75" s="2"/>
      <c r="TYC75" s="2"/>
      <c r="TYD75" s="2"/>
      <c r="TYE75" s="2"/>
      <c r="TYF75" s="2"/>
      <c r="TYG75" s="2"/>
      <c r="TYH75" s="2"/>
      <c r="TYI75" s="2"/>
      <c r="TYJ75" s="2"/>
      <c r="TYK75" s="2"/>
      <c r="TYL75" s="2"/>
      <c r="TYM75" s="2"/>
      <c r="TYN75" s="2"/>
      <c r="TYO75" s="2"/>
      <c r="TYP75" s="2"/>
      <c r="TYQ75" s="2"/>
      <c r="TYR75" s="2"/>
      <c r="TYS75" s="2"/>
      <c r="TYT75" s="2"/>
      <c r="TYU75" s="2"/>
      <c r="TYV75" s="2"/>
      <c r="TYW75" s="2"/>
      <c r="TYX75" s="2"/>
      <c r="TYY75" s="2"/>
      <c r="TYZ75" s="2"/>
      <c r="TZA75" s="2"/>
      <c r="TZB75" s="2"/>
      <c r="TZC75" s="2"/>
      <c r="TZD75" s="2"/>
      <c r="TZE75" s="2"/>
      <c r="TZF75" s="2"/>
      <c r="TZG75" s="2"/>
      <c r="TZH75" s="2"/>
      <c r="TZI75" s="2"/>
      <c r="TZJ75" s="2"/>
      <c r="TZK75" s="2"/>
      <c r="TZL75" s="2"/>
      <c r="TZM75" s="2"/>
      <c r="TZN75" s="2"/>
      <c r="TZO75" s="2"/>
      <c r="TZP75" s="2"/>
      <c r="TZQ75" s="2"/>
      <c r="TZR75" s="2"/>
      <c r="TZS75" s="2"/>
      <c r="TZT75" s="2"/>
      <c r="TZU75" s="2"/>
      <c r="TZV75" s="2"/>
      <c r="TZW75" s="2"/>
      <c r="TZX75" s="2"/>
      <c r="TZY75" s="2"/>
      <c r="TZZ75" s="2"/>
      <c r="UAA75" s="2"/>
      <c r="UAB75" s="2"/>
      <c r="UAC75" s="2"/>
      <c r="UAD75" s="2"/>
      <c r="UAE75" s="2"/>
      <c r="UAF75" s="2"/>
      <c r="UAG75" s="2"/>
      <c r="UAH75" s="2"/>
      <c r="UAI75" s="2"/>
      <c r="UAJ75" s="2"/>
      <c r="UAK75" s="2"/>
      <c r="UAL75" s="2"/>
      <c r="UAM75" s="2"/>
      <c r="UAN75" s="2"/>
      <c r="UAO75" s="2"/>
      <c r="UAP75" s="2"/>
      <c r="UAQ75" s="2"/>
      <c r="UAR75" s="2"/>
      <c r="UAS75" s="2"/>
      <c r="UAT75" s="2"/>
      <c r="UAU75" s="2"/>
      <c r="UAV75" s="2"/>
      <c r="UAW75" s="2"/>
      <c r="UAX75" s="2"/>
      <c r="UAY75" s="2"/>
      <c r="UAZ75" s="2"/>
      <c r="UBA75" s="2"/>
      <c r="UBB75" s="2"/>
      <c r="UBC75" s="2"/>
      <c r="UBD75" s="2"/>
      <c r="UBE75" s="2"/>
      <c r="UBF75" s="2"/>
      <c r="UBG75" s="2"/>
      <c r="UBH75" s="2"/>
      <c r="UBI75" s="2"/>
      <c r="UBJ75" s="2"/>
      <c r="UBK75" s="2"/>
      <c r="UBL75" s="2"/>
      <c r="UBM75" s="2"/>
      <c r="UBN75" s="2"/>
      <c r="UBO75" s="2"/>
      <c r="UBP75" s="2"/>
      <c r="UBQ75" s="2"/>
      <c r="UBR75" s="2"/>
      <c r="UBS75" s="2"/>
      <c r="UBT75" s="2"/>
      <c r="UBU75" s="2"/>
      <c r="UBV75" s="2"/>
      <c r="UBW75" s="2"/>
      <c r="UBX75" s="2"/>
      <c r="UBY75" s="2"/>
      <c r="UBZ75" s="2"/>
      <c r="UCA75" s="2"/>
      <c r="UCB75" s="2"/>
      <c r="UCC75" s="2"/>
      <c r="UCD75" s="2"/>
      <c r="UCE75" s="2"/>
      <c r="UCF75" s="2"/>
      <c r="UCG75" s="2"/>
      <c r="UCH75" s="2"/>
      <c r="UCI75" s="2"/>
      <c r="UCJ75" s="2"/>
      <c r="UCK75" s="2"/>
      <c r="UCL75" s="2"/>
      <c r="UCM75" s="2"/>
      <c r="UCN75" s="2"/>
      <c r="UCO75" s="2"/>
      <c r="UCP75" s="2"/>
      <c r="UCQ75" s="2"/>
      <c r="UCR75" s="2"/>
      <c r="UCS75" s="2"/>
      <c r="UCT75" s="2"/>
      <c r="UCU75" s="2"/>
      <c r="UCV75" s="2"/>
      <c r="UCW75" s="2"/>
      <c r="UCX75" s="2"/>
      <c r="UCY75" s="2"/>
      <c r="UCZ75" s="2"/>
      <c r="UDA75" s="2"/>
      <c r="UDB75" s="2"/>
      <c r="UDC75" s="2"/>
      <c r="UDD75" s="2"/>
      <c r="UDE75" s="2"/>
      <c r="UDF75" s="2"/>
      <c r="UDG75" s="2"/>
      <c r="UDH75" s="2"/>
      <c r="UDI75" s="2"/>
      <c r="UDJ75" s="2"/>
      <c r="UDK75" s="2"/>
      <c r="UDL75" s="2"/>
      <c r="UDM75" s="2"/>
      <c r="UDN75" s="2"/>
      <c r="UDO75" s="2"/>
      <c r="UDP75" s="2"/>
      <c r="UDQ75" s="2"/>
      <c r="UDR75" s="2"/>
      <c r="UDS75" s="2"/>
      <c r="UDT75" s="2"/>
      <c r="UDU75" s="2"/>
      <c r="UDV75" s="2"/>
      <c r="UDW75" s="2"/>
      <c r="UDX75" s="2"/>
      <c r="UDY75" s="2"/>
      <c r="UDZ75" s="2"/>
      <c r="UEA75" s="2"/>
      <c r="UEB75" s="2"/>
      <c r="UEC75" s="2"/>
      <c r="UED75" s="2"/>
      <c r="UEE75" s="2"/>
      <c r="UEF75" s="2"/>
      <c r="UEG75" s="2"/>
      <c r="UEH75" s="2"/>
      <c r="UEI75" s="2"/>
      <c r="UEJ75" s="2"/>
      <c r="UEK75" s="2"/>
      <c r="UEL75" s="2"/>
      <c r="UEM75" s="2"/>
      <c r="UEN75" s="2"/>
      <c r="UEO75" s="2"/>
      <c r="UEP75" s="2"/>
      <c r="UEQ75" s="2"/>
      <c r="UER75" s="2"/>
      <c r="UES75" s="2"/>
      <c r="UET75" s="2"/>
      <c r="UEU75" s="2"/>
      <c r="UEV75" s="2"/>
      <c r="UEW75" s="2"/>
      <c r="UEX75" s="2"/>
      <c r="UEY75" s="2"/>
      <c r="UEZ75" s="2"/>
      <c r="UFA75" s="2"/>
      <c r="UFB75" s="2"/>
      <c r="UFC75" s="2"/>
      <c r="UFD75" s="2"/>
      <c r="UFE75" s="2"/>
      <c r="UFF75" s="2"/>
      <c r="UFG75" s="2"/>
      <c r="UFH75" s="2"/>
      <c r="UFI75" s="2"/>
      <c r="UFJ75" s="2"/>
      <c r="UFK75" s="2"/>
      <c r="UFL75" s="2"/>
      <c r="UFM75" s="2"/>
      <c r="UFN75" s="2"/>
      <c r="UFO75" s="2"/>
      <c r="UFP75" s="2"/>
      <c r="UFQ75" s="2"/>
      <c r="UFR75" s="2"/>
      <c r="UFS75" s="2"/>
      <c r="UFT75" s="2"/>
      <c r="UFU75" s="2"/>
      <c r="UFV75" s="2"/>
      <c r="UFW75" s="2"/>
      <c r="UFX75" s="2"/>
      <c r="UFY75" s="2"/>
      <c r="UFZ75" s="2"/>
      <c r="UGA75" s="2"/>
      <c r="UGB75" s="2"/>
      <c r="UGC75" s="2"/>
      <c r="UGD75" s="2"/>
      <c r="UGE75" s="2"/>
      <c r="UGF75" s="2"/>
      <c r="UGG75" s="2"/>
      <c r="UGH75" s="2"/>
      <c r="UGI75" s="2"/>
      <c r="UGJ75" s="2"/>
      <c r="UGK75" s="2"/>
      <c r="UGL75" s="2"/>
      <c r="UGM75" s="2"/>
      <c r="UGN75" s="2"/>
      <c r="UGO75" s="2"/>
      <c r="UGP75" s="2"/>
      <c r="UGQ75" s="2"/>
      <c r="UGR75" s="2"/>
      <c r="UGS75" s="2"/>
      <c r="UGT75" s="2"/>
      <c r="UGU75" s="2"/>
      <c r="UGV75" s="2"/>
      <c r="UGW75" s="2"/>
      <c r="UGX75" s="2"/>
      <c r="UGY75" s="2"/>
      <c r="UGZ75" s="2"/>
      <c r="UHA75" s="2"/>
      <c r="UHB75" s="2"/>
      <c r="UHC75" s="2"/>
      <c r="UHD75" s="2"/>
      <c r="UHE75" s="2"/>
      <c r="UHF75" s="2"/>
      <c r="UHG75" s="2"/>
      <c r="UHH75" s="2"/>
      <c r="UHI75" s="2"/>
      <c r="UHJ75" s="2"/>
      <c r="UHK75" s="2"/>
      <c r="UHL75" s="2"/>
      <c r="UHM75" s="2"/>
      <c r="UHN75" s="2"/>
      <c r="UHO75" s="2"/>
      <c r="UHP75" s="2"/>
      <c r="UHQ75" s="2"/>
      <c r="UHR75" s="2"/>
      <c r="UHS75" s="2"/>
      <c r="UHT75" s="2"/>
      <c r="UHU75" s="2"/>
      <c r="UHV75" s="2"/>
      <c r="UHW75" s="2"/>
      <c r="UHX75" s="2"/>
      <c r="UHY75" s="2"/>
      <c r="UHZ75" s="2"/>
      <c r="UIA75" s="2"/>
      <c r="UIB75" s="2"/>
      <c r="UIC75" s="2"/>
      <c r="UID75" s="2"/>
      <c r="UIE75" s="2"/>
      <c r="UIF75" s="2"/>
      <c r="UIG75" s="2"/>
      <c r="UIH75" s="2"/>
      <c r="UII75" s="2"/>
      <c r="UIJ75" s="2"/>
      <c r="UIK75" s="2"/>
      <c r="UIL75" s="2"/>
      <c r="UIM75" s="2"/>
      <c r="UIN75" s="2"/>
      <c r="UIO75" s="2"/>
      <c r="UIP75" s="2"/>
      <c r="UIQ75" s="2"/>
      <c r="UIR75" s="2"/>
      <c r="UIS75" s="2"/>
      <c r="UIT75" s="2"/>
      <c r="UIU75" s="2"/>
      <c r="UIV75" s="2"/>
      <c r="UIW75" s="2"/>
      <c r="UIX75" s="2"/>
      <c r="UIY75" s="2"/>
      <c r="UIZ75" s="2"/>
      <c r="UJA75" s="2"/>
      <c r="UJB75" s="2"/>
      <c r="UJC75" s="2"/>
      <c r="UJD75" s="2"/>
      <c r="UJE75" s="2"/>
      <c r="UJF75" s="2"/>
      <c r="UJG75" s="2"/>
      <c r="UJH75" s="2"/>
      <c r="UJI75" s="2"/>
      <c r="UJJ75" s="2"/>
      <c r="UJK75" s="2"/>
      <c r="UJL75" s="2"/>
      <c r="UJM75" s="2"/>
      <c r="UJN75" s="2"/>
      <c r="UJO75" s="2"/>
      <c r="UJP75" s="2"/>
      <c r="UJQ75" s="2"/>
      <c r="UJR75" s="2"/>
      <c r="UJS75" s="2"/>
      <c r="UJT75" s="2"/>
      <c r="UJU75" s="2"/>
      <c r="UJV75" s="2"/>
      <c r="UJW75" s="2"/>
      <c r="UJX75" s="2"/>
      <c r="UJY75" s="2"/>
      <c r="UJZ75" s="2"/>
      <c r="UKA75" s="2"/>
      <c r="UKB75" s="2"/>
      <c r="UKC75" s="2"/>
      <c r="UKD75" s="2"/>
      <c r="UKE75" s="2"/>
      <c r="UKF75" s="2"/>
      <c r="UKG75" s="2"/>
      <c r="UKH75" s="2"/>
      <c r="UKI75" s="2"/>
      <c r="UKJ75" s="2"/>
      <c r="UKK75" s="2"/>
      <c r="UKL75" s="2"/>
      <c r="UKM75" s="2"/>
      <c r="UKN75" s="2"/>
      <c r="UKO75" s="2"/>
      <c r="UKP75" s="2"/>
      <c r="UKQ75" s="2"/>
      <c r="UKR75" s="2"/>
      <c r="UKS75" s="2"/>
      <c r="UKT75" s="2"/>
      <c r="UKU75" s="2"/>
      <c r="UKV75" s="2"/>
      <c r="UKW75" s="2"/>
      <c r="UKX75" s="2"/>
      <c r="UKY75" s="2"/>
      <c r="UKZ75" s="2"/>
      <c r="ULA75" s="2"/>
      <c r="ULB75" s="2"/>
      <c r="ULC75" s="2"/>
      <c r="ULD75" s="2"/>
      <c r="ULE75" s="2"/>
      <c r="ULF75" s="2"/>
      <c r="ULG75" s="2"/>
      <c r="ULH75" s="2"/>
      <c r="ULI75" s="2"/>
      <c r="ULJ75" s="2"/>
      <c r="ULK75" s="2"/>
      <c r="ULL75" s="2"/>
      <c r="ULM75" s="2"/>
      <c r="ULN75" s="2"/>
      <c r="ULO75" s="2"/>
      <c r="ULP75" s="2"/>
      <c r="ULQ75" s="2"/>
      <c r="ULR75" s="2"/>
      <c r="ULS75" s="2"/>
      <c r="ULT75" s="2"/>
      <c r="ULU75" s="2"/>
      <c r="ULV75" s="2"/>
      <c r="ULW75" s="2"/>
      <c r="ULX75" s="2"/>
      <c r="ULY75" s="2"/>
      <c r="ULZ75" s="2"/>
      <c r="UMA75" s="2"/>
      <c r="UMB75" s="2"/>
      <c r="UMC75" s="2"/>
      <c r="UMD75" s="2"/>
      <c r="UME75" s="2"/>
      <c r="UMF75" s="2"/>
      <c r="UMG75" s="2"/>
      <c r="UMH75" s="2"/>
      <c r="UMI75" s="2"/>
      <c r="UMJ75" s="2"/>
      <c r="UMK75" s="2"/>
      <c r="UML75" s="2"/>
      <c r="UMM75" s="2"/>
      <c r="UMN75" s="2"/>
      <c r="UMO75" s="2"/>
      <c r="UMP75" s="2"/>
      <c r="UMQ75" s="2"/>
      <c r="UMR75" s="2"/>
      <c r="UMS75" s="2"/>
      <c r="UMT75" s="2"/>
      <c r="UMU75" s="2"/>
      <c r="UMV75" s="2"/>
      <c r="UMW75" s="2"/>
      <c r="UMX75" s="2"/>
      <c r="UMY75" s="2"/>
      <c r="UMZ75" s="2"/>
      <c r="UNA75" s="2"/>
      <c r="UNB75" s="2"/>
      <c r="UNC75" s="2"/>
      <c r="UND75" s="2"/>
      <c r="UNE75" s="2"/>
      <c r="UNF75" s="2"/>
      <c r="UNG75" s="2"/>
      <c r="UNH75" s="2"/>
      <c r="UNI75" s="2"/>
      <c r="UNJ75" s="2"/>
      <c r="UNK75" s="2"/>
      <c r="UNL75" s="2"/>
      <c r="UNM75" s="2"/>
      <c r="UNN75" s="2"/>
      <c r="UNO75" s="2"/>
      <c r="UNP75" s="2"/>
      <c r="UNQ75" s="2"/>
      <c r="UNR75" s="2"/>
      <c r="UNS75" s="2"/>
      <c r="UNT75" s="2"/>
      <c r="UNU75" s="2"/>
      <c r="UNV75" s="2"/>
      <c r="UNW75" s="2"/>
      <c r="UNX75" s="2"/>
      <c r="UNY75" s="2"/>
      <c r="UNZ75" s="2"/>
      <c r="UOA75" s="2"/>
      <c r="UOB75" s="2"/>
      <c r="UOC75" s="2"/>
      <c r="UOD75" s="2"/>
      <c r="UOE75" s="2"/>
      <c r="UOF75" s="2"/>
      <c r="UOG75" s="2"/>
      <c r="UOH75" s="2"/>
      <c r="UOI75" s="2"/>
      <c r="UOJ75" s="2"/>
      <c r="UOK75" s="2"/>
      <c r="UOL75" s="2"/>
      <c r="UOM75" s="2"/>
      <c r="UON75" s="2"/>
      <c r="UOO75" s="2"/>
      <c r="UOP75" s="2"/>
      <c r="UOQ75" s="2"/>
      <c r="UOR75" s="2"/>
      <c r="UOS75" s="2"/>
      <c r="UOT75" s="2"/>
      <c r="UOU75" s="2"/>
      <c r="UOV75" s="2"/>
      <c r="UOW75" s="2"/>
      <c r="UOX75" s="2"/>
      <c r="UOY75" s="2"/>
      <c r="UOZ75" s="2"/>
      <c r="UPA75" s="2"/>
      <c r="UPB75" s="2"/>
      <c r="UPC75" s="2"/>
      <c r="UPD75" s="2"/>
      <c r="UPE75" s="2"/>
      <c r="UPF75" s="2"/>
      <c r="UPG75" s="2"/>
      <c r="UPH75" s="2"/>
      <c r="UPI75" s="2"/>
      <c r="UPJ75" s="2"/>
      <c r="UPK75" s="2"/>
      <c r="UPL75" s="2"/>
      <c r="UPM75" s="2"/>
      <c r="UPN75" s="2"/>
      <c r="UPO75" s="2"/>
      <c r="UPP75" s="2"/>
      <c r="UPQ75" s="2"/>
      <c r="UPR75" s="2"/>
      <c r="UPS75" s="2"/>
      <c r="UPT75" s="2"/>
      <c r="UPU75" s="2"/>
      <c r="UPV75" s="2"/>
      <c r="UPW75" s="2"/>
      <c r="UPX75" s="2"/>
      <c r="UPY75" s="2"/>
      <c r="UPZ75" s="2"/>
      <c r="UQA75" s="2"/>
      <c r="UQB75" s="2"/>
      <c r="UQC75" s="2"/>
      <c r="UQD75" s="2"/>
      <c r="UQE75" s="2"/>
      <c r="UQF75" s="2"/>
      <c r="UQG75" s="2"/>
      <c r="UQH75" s="2"/>
      <c r="UQI75" s="2"/>
      <c r="UQJ75" s="2"/>
      <c r="UQK75" s="2"/>
      <c r="UQL75" s="2"/>
      <c r="UQM75" s="2"/>
      <c r="UQN75" s="2"/>
      <c r="UQO75" s="2"/>
      <c r="UQP75" s="2"/>
      <c r="UQQ75" s="2"/>
      <c r="UQR75" s="2"/>
      <c r="UQS75" s="2"/>
      <c r="UQT75" s="2"/>
      <c r="UQU75" s="2"/>
      <c r="UQV75" s="2"/>
      <c r="UQW75" s="2"/>
      <c r="UQX75" s="2"/>
      <c r="UQY75" s="2"/>
      <c r="UQZ75" s="2"/>
      <c r="URA75" s="2"/>
      <c r="URB75" s="2"/>
      <c r="URC75" s="2"/>
      <c r="URD75" s="2"/>
      <c r="URE75" s="2"/>
      <c r="URF75" s="2"/>
      <c r="URG75" s="2"/>
      <c r="URH75" s="2"/>
      <c r="URI75" s="2"/>
      <c r="URJ75" s="2"/>
      <c r="URK75" s="2"/>
      <c r="URL75" s="2"/>
      <c r="URM75" s="2"/>
      <c r="URN75" s="2"/>
      <c r="URO75" s="2"/>
      <c r="URP75" s="2"/>
      <c r="URQ75" s="2"/>
      <c r="URR75" s="2"/>
      <c r="URS75" s="2"/>
      <c r="URT75" s="2"/>
      <c r="URU75" s="2"/>
      <c r="URV75" s="2"/>
      <c r="URW75" s="2"/>
      <c r="URX75" s="2"/>
      <c r="URY75" s="2"/>
      <c r="URZ75" s="2"/>
      <c r="USA75" s="2"/>
      <c r="USB75" s="2"/>
      <c r="USC75" s="2"/>
      <c r="USD75" s="2"/>
      <c r="USE75" s="2"/>
      <c r="USF75" s="2"/>
      <c r="USG75" s="2"/>
      <c r="USH75" s="2"/>
      <c r="USI75" s="2"/>
      <c r="USJ75" s="2"/>
      <c r="USK75" s="2"/>
      <c r="USL75" s="2"/>
      <c r="USM75" s="2"/>
      <c r="USN75" s="2"/>
      <c r="USO75" s="2"/>
      <c r="USP75" s="2"/>
      <c r="USQ75" s="2"/>
      <c r="USR75" s="2"/>
      <c r="USS75" s="2"/>
      <c r="UST75" s="2"/>
      <c r="USU75" s="2"/>
      <c r="USV75" s="2"/>
      <c r="USW75" s="2"/>
      <c r="USX75" s="2"/>
      <c r="USY75" s="2"/>
      <c r="USZ75" s="2"/>
      <c r="UTA75" s="2"/>
      <c r="UTB75" s="2"/>
      <c r="UTC75" s="2"/>
      <c r="UTD75" s="2"/>
      <c r="UTE75" s="2"/>
      <c r="UTF75" s="2"/>
      <c r="UTG75" s="2"/>
      <c r="UTH75" s="2"/>
      <c r="UTI75" s="2"/>
      <c r="UTJ75" s="2"/>
      <c r="UTK75" s="2"/>
      <c r="UTL75" s="2"/>
      <c r="UTM75" s="2"/>
      <c r="UTN75" s="2"/>
      <c r="UTO75" s="2"/>
      <c r="UTP75" s="2"/>
      <c r="UTQ75" s="2"/>
      <c r="UTR75" s="2"/>
      <c r="UTS75" s="2"/>
      <c r="UTT75" s="2"/>
      <c r="UTU75" s="2"/>
      <c r="UTV75" s="2"/>
      <c r="UTW75" s="2"/>
      <c r="UTX75" s="2"/>
      <c r="UTY75" s="2"/>
      <c r="UTZ75" s="2"/>
      <c r="UUA75" s="2"/>
      <c r="UUB75" s="2"/>
      <c r="UUC75" s="2"/>
      <c r="UUD75" s="2"/>
      <c r="UUE75" s="2"/>
      <c r="UUF75" s="2"/>
      <c r="UUG75" s="2"/>
      <c r="UUH75" s="2"/>
      <c r="UUI75" s="2"/>
      <c r="UUJ75" s="2"/>
      <c r="UUK75" s="2"/>
      <c r="UUL75" s="2"/>
      <c r="UUM75" s="2"/>
      <c r="UUN75" s="2"/>
      <c r="UUO75" s="2"/>
      <c r="UUP75" s="2"/>
      <c r="UUQ75" s="2"/>
      <c r="UUR75" s="2"/>
      <c r="UUS75" s="2"/>
      <c r="UUT75" s="2"/>
      <c r="UUU75" s="2"/>
      <c r="UUV75" s="2"/>
      <c r="UUW75" s="2"/>
      <c r="UUX75" s="2"/>
      <c r="UUY75" s="2"/>
      <c r="UUZ75" s="2"/>
      <c r="UVA75" s="2"/>
      <c r="UVB75" s="2"/>
      <c r="UVC75" s="2"/>
      <c r="UVD75" s="2"/>
      <c r="UVE75" s="2"/>
      <c r="UVF75" s="2"/>
      <c r="UVG75" s="2"/>
      <c r="UVH75" s="2"/>
      <c r="UVI75" s="2"/>
      <c r="UVJ75" s="2"/>
      <c r="UVK75" s="2"/>
      <c r="UVL75" s="2"/>
      <c r="UVM75" s="2"/>
      <c r="UVN75" s="2"/>
      <c r="UVO75" s="2"/>
      <c r="UVP75" s="2"/>
      <c r="UVQ75" s="2"/>
      <c r="UVR75" s="2"/>
      <c r="UVS75" s="2"/>
      <c r="UVT75" s="2"/>
      <c r="UVU75" s="2"/>
      <c r="UVV75" s="2"/>
      <c r="UVW75" s="2"/>
      <c r="UVX75" s="2"/>
      <c r="UVY75" s="2"/>
      <c r="UVZ75" s="2"/>
      <c r="UWA75" s="2"/>
      <c r="UWB75" s="2"/>
      <c r="UWC75" s="2"/>
      <c r="UWD75" s="2"/>
      <c r="UWE75" s="2"/>
      <c r="UWF75" s="2"/>
      <c r="UWG75" s="2"/>
      <c r="UWH75" s="2"/>
      <c r="UWI75" s="2"/>
      <c r="UWJ75" s="2"/>
      <c r="UWK75" s="2"/>
      <c r="UWL75" s="2"/>
      <c r="UWM75" s="2"/>
      <c r="UWN75" s="2"/>
      <c r="UWO75" s="2"/>
      <c r="UWP75" s="2"/>
      <c r="UWQ75" s="2"/>
      <c r="UWR75" s="2"/>
      <c r="UWS75" s="2"/>
      <c r="UWT75" s="2"/>
      <c r="UWU75" s="2"/>
      <c r="UWV75" s="2"/>
      <c r="UWW75" s="2"/>
      <c r="UWX75" s="2"/>
      <c r="UWY75" s="2"/>
      <c r="UWZ75" s="2"/>
      <c r="UXA75" s="2"/>
      <c r="UXB75" s="2"/>
      <c r="UXC75" s="2"/>
      <c r="UXD75" s="2"/>
      <c r="UXE75" s="2"/>
      <c r="UXF75" s="2"/>
      <c r="UXG75" s="2"/>
      <c r="UXH75" s="2"/>
      <c r="UXI75" s="2"/>
      <c r="UXJ75" s="2"/>
      <c r="UXK75" s="2"/>
      <c r="UXL75" s="2"/>
      <c r="UXM75" s="2"/>
      <c r="UXN75" s="2"/>
      <c r="UXO75" s="2"/>
      <c r="UXP75" s="2"/>
      <c r="UXQ75" s="2"/>
      <c r="UXR75" s="2"/>
      <c r="UXS75" s="2"/>
      <c r="UXT75" s="2"/>
      <c r="UXU75" s="2"/>
      <c r="UXV75" s="2"/>
      <c r="UXW75" s="2"/>
      <c r="UXX75" s="2"/>
      <c r="UXY75" s="2"/>
      <c r="UXZ75" s="2"/>
      <c r="UYA75" s="2"/>
      <c r="UYB75" s="2"/>
      <c r="UYC75" s="2"/>
      <c r="UYD75" s="2"/>
      <c r="UYE75" s="2"/>
      <c r="UYF75" s="2"/>
      <c r="UYG75" s="2"/>
      <c r="UYH75" s="2"/>
      <c r="UYI75" s="2"/>
      <c r="UYJ75" s="2"/>
      <c r="UYK75" s="2"/>
      <c r="UYL75" s="2"/>
      <c r="UYM75" s="2"/>
      <c r="UYN75" s="2"/>
      <c r="UYO75" s="2"/>
      <c r="UYP75" s="2"/>
      <c r="UYQ75" s="2"/>
      <c r="UYR75" s="2"/>
      <c r="UYS75" s="2"/>
      <c r="UYT75" s="2"/>
      <c r="UYU75" s="2"/>
      <c r="UYV75" s="2"/>
      <c r="UYW75" s="2"/>
      <c r="UYX75" s="2"/>
      <c r="UYY75" s="2"/>
      <c r="UYZ75" s="2"/>
      <c r="UZA75" s="2"/>
      <c r="UZB75" s="2"/>
      <c r="UZC75" s="2"/>
      <c r="UZD75" s="2"/>
      <c r="UZE75" s="2"/>
      <c r="UZF75" s="2"/>
      <c r="UZG75" s="2"/>
      <c r="UZH75" s="2"/>
      <c r="UZI75" s="2"/>
      <c r="UZJ75" s="2"/>
      <c r="UZK75" s="2"/>
      <c r="UZL75" s="2"/>
      <c r="UZM75" s="2"/>
      <c r="UZN75" s="2"/>
      <c r="UZO75" s="2"/>
      <c r="UZP75" s="2"/>
      <c r="UZQ75" s="2"/>
      <c r="UZR75" s="2"/>
      <c r="UZS75" s="2"/>
      <c r="UZT75" s="2"/>
      <c r="UZU75" s="2"/>
      <c r="UZV75" s="2"/>
      <c r="UZW75" s="2"/>
      <c r="UZX75" s="2"/>
      <c r="UZY75" s="2"/>
      <c r="UZZ75" s="2"/>
      <c r="VAA75" s="2"/>
      <c r="VAB75" s="2"/>
      <c r="VAC75" s="2"/>
      <c r="VAD75" s="2"/>
      <c r="VAE75" s="2"/>
      <c r="VAF75" s="2"/>
      <c r="VAG75" s="2"/>
      <c r="VAH75" s="2"/>
      <c r="VAI75" s="2"/>
      <c r="VAJ75" s="2"/>
      <c r="VAK75" s="2"/>
      <c r="VAL75" s="2"/>
      <c r="VAM75" s="2"/>
      <c r="VAN75" s="2"/>
      <c r="VAO75" s="2"/>
      <c r="VAP75" s="2"/>
      <c r="VAQ75" s="2"/>
      <c r="VAR75" s="2"/>
      <c r="VAS75" s="2"/>
      <c r="VAT75" s="2"/>
      <c r="VAU75" s="2"/>
      <c r="VAV75" s="2"/>
      <c r="VAW75" s="2"/>
      <c r="VAX75" s="2"/>
      <c r="VAY75" s="2"/>
      <c r="VAZ75" s="2"/>
      <c r="VBA75" s="2"/>
      <c r="VBB75" s="2"/>
      <c r="VBC75" s="2"/>
      <c r="VBD75" s="2"/>
      <c r="VBE75" s="2"/>
      <c r="VBF75" s="2"/>
      <c r="VBG75" s="2"/>
      <c r="VBH75" s="2"/>
      <c r="VBI75" s="2"/>
      <c r="VBJ75" s="2"/>
      <c r="VBK75" s="2"/>
      <c r="VBL75" s="2"/>
      <c r="VBM75" s="2"/>
      <c r="VBN75" s="2"/>
      <c r="VBO75" s="2"/>
      <c r="VBP75" s="2"/>
      <c r="VBQ75" s="2"/>
      <c r="VBR75" s="2"/>
      <c r="VBS75" s="2"/>
      <c r="VBT75" s="2"/>
      <c r="VBU75" s="2"/>
      <c r="VBV75" s="2"/>
      <c r="VBW75" s="2"/>
      <c r="VBX75" s="2"/>
      <c r="VBY75" s="2"/>
      <c r="VBZ75" s="2"/>
      <c r="VCA75" s="2"/>
      <c r="VCB75" s="2"/>
      <c r="VCC75" s="2"/>
      <c r="VCD75" s="2"/>
      <c r="VCE75" s="2"/>
      <c r="VCF75" s="2"/>
      <c r="VCG75" s="2"/>
      <c r="VCH75" s="2"/>
      <c r="VCI75" s="2"/>
      <c r="VCJ75" s="2"/>
      <c r="VCK75" s="2"/>
      <c r="VCL75" s="2"/>
      <c r="VCM75" s="2"/>
      <c r="VCN75" s="2"/>
      <c r="VCO75" s="2"/>
      <c r="VCP75" s="2"/>
      <c r="VCQ75" s="2"/>
      <c r="VCR75" s="2"/>
      <c r="VCS75" s="2"/>
      <c r="VCT75" s="2"/>
      <c r="VCU75" s="2"/>
      <c r="VCV75" s="2"/>
      <c r="VCW75" s="2"/>
      <c r="VCX75" s="2"/>
      <c r="VCY75" s="2"/>
      <c r="VCZ75" s="2"/>
      <c r="VDA75" s="2"/>
      <c r="VDB75" s="2"/>
      <c r="VDC75" s="2"/>
      <c r="VDD75" s="2"/>
      <c r="VDE75" s="2"/>
      <c r="VDF75" s="2"/>
      <c r="VDG75" s="2"/>
      <c r="VDH75" s="2"/>
      <c r="VDI75" s="2"/>
      <c r="VDJ75" s="2"/>
      <c r="VDK75" s="2"/>
      <c r="VDL75" s="2"/>
      <c r="VDM75" s="2"/>
      <c r="VDN75" s="2"/>
      <c r="VDO75" s="2"/>
      <c r="VDP75" s="2"/>
      <c r="VDQ75" s="2"/>
      <c r="VDR75" s="2"/>
      <c r="VDS75" s="2"/>
      <c r="VDT75" s="2"/>
      <c r="VDU75" s="2"/>
      <c r="VDV75" s="2"/>
      <c r="VDW75" s="2"/>
      <c r="VDX75" s="2"/>
      <c r="VDY75" s="2"/>
      <c r="VDZ75" s="2"/>
      <c r="VEA75" s="2"/>
      <c r="VEB75" s="2"/>
      <c r="VEC75" s="2"/>
      <c r="VED75" s="2"/>
      <c r="VEE75" s="2"/>
      <c r="VEF75" s="2"/>
      <c r="VEG75" s="2"/>
      <c r="VEH75" s="2"/>
      <c r="VEI75" s="2"/>
      <c r="VEJ75" s="2"/>
      <c r="VEK75" s="2"/>
      <c r="VEL75" s="2"/>
      <c r="VEM75" s="2"/>
      <c r="VEN75" s="2"/>
      <c r="VEO75" s="2"/>
      <c r="VEP75" s="2"/>
      <c r="VEQ75" s="2"/>
      <c r="VER75" s="2"/>
      <c r="VES75" s="2"/>
      <c r="VET75" s="2"/>
      <c r="VEU75" s="2"/>
      <c r="VEV75" s="2"/>
      <c r="VEW75" s="2"/>
      <c r="VEX75" s="2"/>
      <c r="VEY75" s="2"/>
      <c r="VEZ75" s="2"/>
      <c r="VFA75" s="2"/>
      <c r="VFB75" s="2"/>
      <c r="VFC75" s="2"/>
      <c r="VFD75" s="2"/>
      <c r="VFE75" s="2"/>
      <c r="VFF75" s="2"/>
      <c r="VFG75" s="2"/>
      <c r="VFH75" s="2"/>
      <c r="VFI75" s="2"/>
      <c r="VFJ75" s="2"/>
      <c r="VFK75" s="2"/>
      <c r="VFL75" s="2"/>
      <c r="VFM75" s="2"/>
      <c r="VFN75" s="2"/>
      <c r="VFO75" s="2"/>
      <c r="VFP75" s="2"/>
      <c r="VFQ75" s="2"/>
      <c r="VFR75" s="2"/>
      <c r="VFS75" s="2"/>
      <c r="VFT75" s="2"/>
      <c r="VFU75" s="2"/>
      <c r="VFV75" s="2"/>
      <c r="VFW75" s="2"/>
      <c r="VFX75" s="2"/>
      <c r="VFY75" s="2"/>
      <c r="VFZ75" s="2"/>
      <c r="VGA75" s="2"/>
      <c r="VGB75" s="2"/>
      <c r="VGC75" s="2"/>
      <c r="VGD75" s="2"/>
      <c r="VGE75" s="2"/>
      <c r="VGF75" s="2"/>
      <c r="VGG75" s="2"/>
      <c r="VGH75" s="2"/>
      <c r="VGI75" s="2"/>
      <c r="VGJ75" s="2"/>
      <c r="VGK75" s="2"/>
      <c r="VGL75" s="2"/>
      <c r="VGM75" s="2"/>
      <c r="VGN75" s="2"/>
      <c r="VGO75" s="2"/>
      <c r="VGP75" s="2"/>
      <c r="VGQ75" s="2"/>
      <c r="VGR75" s="2"/>
      <c r="VGS75" s="2"/>
      <c r="VGT75" s="2"/>
      <c r="VGU75" s="2"/>
      <c r="VGV75" s="2"/>
      <c r="VGW75" s="2"/>
      <c r="VGX75" s="2"/>
      <c r="VGY75" s="2"/>
      <c r="VGZ75" s="2"/>
      <c r="VHA75" s="2"/>
      <c r="VHB75" s="2"/>
      <c r="VHC75" s="2"/>
      <c r="VHD75" s="2"/>
      <c r="VHE75" s="2"/>
      <c r="VHF75" s="2"/>
      <c r="VHG75" s="2"/>
      <c r="VHH75" s="2"/>
      <c r="VHI75" s="2"/>
      <c r="VHJ75" s="2"/>
      <c r="VHK75" s="2"/>
      <c r="VHL75" s="2"/>
      <c r="VHM75" s="2"/>
      <c r="VHN75" s="2"/>
      <c r="VHO75" s="2"/>
      <c r="VHP75" s="2"/>
      <c r="VHQ75" s="2"/>
      <c r="VHR75" s="2"/>
      <c r="VHS75" s="2"/>
      <c r="VHT75" s="2"/>
      <c r="VHU75" s="2"/>
      <c r="VHV75" s="2"/>
      <c r="VHW75" s="2"/>
      <c r="VHX75" s="2"/>
      <c r="VHY75" s="2"/>
      <c r="VHZ75" s="2"/>
      <c r="VIA75" s="2"/>
      <c r="VIB75" s="2"/>
      <c r="VIC75" s="2"/>
      <c r="VID75" s="2"/>
      <c r="VIE75" s="2"/>
      <c r="VIF75" s="2"/>
      <c r="VIG75" s="2"/>
      <c r="VIH75" s="2"/>
      <c r="VII75" s="2"/>
      <c r="VIJ75" s="2"/>
      <c r="VIK75" s="2"/>
      <c r="VIL75" s="2"/>
      <c r="VIM75" s="2"/>
      <c r="VIN75" s="2"/>
      <c r="VIO75" s="2"/>
      <c r="VIP75" s="2"/>
      <c r="VIQ75" s="2"/>
      <c r="VIR75" s="2"/>
      <c r="VIS75" s="2"/>
      <c r="VIT75" s="2"/>
      <c r="VIU75" s="2"/>
      <c r="VIV75" s="2"/>
      <c r="VIW75" s="2"/>
      <c r="VIX75" s="2"/>
      <c r="VIY75" s="2"/>
      <c r="VIZ75" s="2"/>
      <c r="VJA75" s="2"/>
      <c r="VJB75" s="2"/>
      <c r="VJC75" s="2"/>
      <c r="VJD75" s="2"/>
      <c r="VJE75" s="2"/>
      <c r="VJF75" s="2"/>
      <c r="VJG75" s="2"/>
      <c r="VJH75" s="2"/>
      <c r="VJI75" s="2"/>
      <c r="VJJ75" s="2"/>
      <c r="VJK75" s="2"/>
      <c r="VJL75" s="2"/>
      <c r="VJM75" s="2"/>
      <c r="VJN75" s="2"/>
      <c r="VJO75" s="2"/>
      <c r="VJP75" s="2"/>
      <c r="VJQ75" s="2"/>
      <c r="VJR75" s="2"/>
      <c r="VJS75" s="2"/>
      <c r="VJT75" s="2"/>
      <c r="VJU75" s="2"/>
      <c r="VJV75" s="2"/>
      <c r="VJW75" s="2"/>
      <c r="VJX75" s="2"/>
      <c r="VJY75" s="2"/>
      <c r="VJZ75" s="2"/>
      <c r="VKA75" s="2"/>
      <c r="VKB75" s="2"/>
      <c r="VKC75" s="2"/>
      <c r="VKD75" s="2"/>
      <c r="VKE75" s="2"/>
      <c r="VKF75" s="2"/>
      <c r="VKG75" s="2"/>
      <c r="VKH75" s="2"/>
      <c r="VKI75" s="2"/>
      <c r="VKJ75" s="2"/>
      <c r="VKK75" s="2"/>
      <c r="VKL75" s="2"/>
      <c r="VKM75" s="2"/>
      <c r="VKN75" s="2"/>
      <c r="VKO75" s="2"/>
      <c r="VKP75" s="2"/>
      <c r="VKQ75" s="2"/>
      <c r="VKR75" s="2"/>
      <c r="VKS75" s="2"/>
      <c r="VKT75" s="2"/>
      <c r="VKU75" s="2"/>
      <c r="VKV75" s="2"/>
      <c r="VKW75" s="2"/>
      <c r="VKX75" s="2"/>
      <c r="VKY75" s="2"/>
      <c r="VKZ75" s="2"/>
      <c r="VLA75" s="2"/>
      <c r="VLB75" s="2"/>
      <c r="VLC75" s="2"/>
      <c r="VLD75" s="2"/>
      <c r="VLE75" s="2"/>
      <c r="VLF75" s="2"/>
      <c r="VLG75" s="2"/>
      <c r="VLH75" s="2"/>
      <c r="VLI75" s="2"/>
      <c r="VLJ75" s="2"/>
      <c r="VLK75" s="2"/>
      <c r="VLL75" s="2"/>
      <c r="VLM75" s="2"/>
      <c r="VLN75" s="2"/>
      <c r="VLO75" s="2"/>
      <c r="VLP75" s="2"/>
      <c r="VLQ75" s="2"/>
      <c r="VLR75" s="2"/>
      <c r="VLS75" s="2"/>
      <c r="VLT75" s="2"/>
      <c r="VLU75" s="2"/>
      <c r="VLV75" s="2"/>
      <c r="VLW75" s="2"/>
      <c r="VLX75" s="2"/>
      <c r="VLY75" s="2"/>
      <c r="VLZ75" s="2"/>
      <c r="VMA75" s="2"/>
      <c r="VMB75" s="2"/>
      <c r="VMC75" s="2"/>
      <c r="VMD75" s="2"/>
      <c r="VME75" s="2"/>
      <c r="VMF75" s="2"/>
      <c r="VMG75" s="2"/>
      <c r="VMH75" s="2"/>
      <c r="VMI75" s="2"/>
      <c r="VMJ75" s="2"/>
      <c r="VMK75" s="2"/>
      <c r="VML75" s="2"/>
      <c r="VMM75" s="2"/>
      <c r="VMN75" s="2"/>
      <c r="VMO75" s="2"/>
      <c r="VMP75" s="2"/>
      <c r="VMQ75" s="2"/>
      <c r="VMR75" s="2"/>
      <c r="VMS75" s="2"/>
      <c r="VMT75" s="2"/>
      <c r="VMU75" s="2"/>
      <c r="VMV75" s="2"/>
      <c r="VMW75" s="2"/>
      <c r="VMX75" s="2"/>
      <c r="VMY75" s="2"/>
      <c r="VMZ75" s="2"/>
      <c r="VNA75" s="2"/>
      <c r="VNB75" s="2"/>
      <c r="VNC75" s="2"/>
      <c r="VND75" s="2"/>
      <c r="VNE75" s="2"/>
      <c r="VNF75" s="2"/>
      <c r="VNG75" s="2"/>
      <c r="VNH75" s="2"/>
      <c r="VNI75" s="2"/>
      <c r="VNJ75" s="2"/>
      <c r="VNK75" s="2"/>
      <c r="VNL75" s="2"/>
      <c r="VNM75" s="2"/>
      <c r="VNN75" s="2"/>
      <c r="VNO75" s="2"/>
      <c r="VNP75" s="2"/>
      <c r="VNQ75" s="2"/>
      <c r="VNR75" s="2"/>
      <c r="VNS75" s="2"/>
      <c r="VNT75" s="2"/>
      <c r="VNU75" s="2"/>
      <c r="VNV75" s="2"/>
      <c r="VNW75" s="2"/>
      <c r="VNX75" s="2"/>
      <c r="VNY75" s="2"/>
      <c r="VNZ75" s="2"/>
      <c r="VOA75" s="2"/>
      <c r="VOB75" s="2"/>
      <c r="VOC75" s="2"/>
      <c r="VOD75" s="2"/>
      <c r="VOE75" s="2"/>
      <c r="VOF75" s="2"/>
      <c r="VOG75" s="2"/>
      <c r="VOH75" s="2"/>
      <c r="VOI75" s="2"/>
      <c r="VOJ75" s="2"/>
      <c r="VOK75" s="2"/>
      <c r="VOL75" s="2"/>
      <c r="VOM75" s="2"/>
      <c r="VON75" s="2"/>
      <c r="VOO75" s="2"/>
      <c r="VOP75" s="2"/>
      <c r="VOQ75" s="2"/>
      <c r="VOR75" s="2"/>
      <c r="VOS75" s="2"/>
      <c r="VOT75" s="2"/>
      <c r="VOU75" s="2"/>
      <c r="VOV75" s="2"/>
      <c r="VOW75" s="2"/>
      <c r="VOX75" s="2"/>
      <c r="VOY75" s="2"/>
      <c r="VOZ75" s="2"/>
      <c r="VPA75" s="2"/>
      <c r="VPB75" s="2"/>
      <c r="VPC75" s="2"/>
      <c r="VPD75" s="2"/>
      <c r="VPE75" s="2"/>
      <c r="VPF75" s="2"/>
      <c r="VPG75" s="2"/>
      <c r="VPH75" s="2"/>
      <c r="VPI75" s="2"/>
      <c r="VPJ75" s="2"/>
      <c r="VPK75" s="2"/>
      <c r="VPL75" s="2"/>
      <c r="VPM75" s="2"/>
      <c r="VPN75" s="2"/>
      <c r="VPO75" s="2"/>
      <c r="VPP75" s="2"/>
      <c r="VPQ75" s="2"/>
      <c r="VPR75" s="2"/>
      <c r="VPS75" s="2"/>
      <c r="VPT75" s="2"/>
      <c r="VPU75" s="2"/>
      <c r="VPV75" s="2"/>
      <c r="VPW75" s="2"/>
      <c r="VPX75" s="2"/>
      <c r="VPY75" s="2"/>
      <c r="VPZ75" s="2"/>
      <c r="VQA75" s="2"/>
      <c r="VQB75" s="2"/>
      <c r="VQC75" s="2"/>
      <c r="VQD75" s="2"/>
      <c r="VQE75" s="2"/>
      <c r="VQF75" s="2"/>
      <c r="VQG75" s="2"/>
      <c r="VQH75" s="2"/>
      <c r="VQI75" s="2"/>
      <c r="VQJ75" s="2"/>
      <c r="VQK75" s="2"/>
      <c r="VQL75" s="2"/>
      <c r="VQM75" s="2"/>
      <c r="VQN75" s="2"/>
      <c r="VQO75" s="2"/>
      <c r="VQP75" s="2"/>
      <c r="VQQ75" s="2"/>
      <c r="VQR75" s="2"/>
      <c r="VQS75" s="2"/>
      <c r="VQT75" s="2"/>
      <c r="VQU75" s="2"/>
      <c r="VQV75" s="2"/>
      <c r="VQW75" s="2"/>
      <c r="VQX75" s="2"/>
      <c r="VQY75" s="2"/>
      <c r="VQZ75" s="2"/>
      <c r="VRA75" s="2"/>
      <c r="VRB75" s="2"/>
      <c r="VRC75" s="2"/>
      <c r="VRD75" s="2"/>
      <c r="VRE75" s="2"/>
      <c r="VRF75" s="2"/>
      <c r="VRG75" s="2"/>
      <c r="VRH75" s="2"/>
      <c r="VRI75" s="2"/>
      <c r="VRJ75" s="2"/>
      <c r="VRK75" s="2"/>
      <c r="VRL75" s="2"/>
      <c r="VRM75" s="2"/>
      <c r="VRN75" s="2"/>
      <c r="VRO75" s="2"/>
      <c r="VRP75" s="2"/>
      <c r="VRQ75" s="2"/>
      <c r="VRR75" s="2"/>
      <c r="VRS75" s="2"/>
      <c r="VRT75" s="2"/>
      <c r="VRU75" s="2"/>
      <c r="VRV75" s="2"/>
      <c r="VRW75" s="2"/>
      <c r="VRX75" s="2"/>
      <c r="VRY75" s="2"/>
      <c r="VRZ75" s="2"/>
      <c r="VSA75" s="2"/>
      <c r="VSB75" s="2"/>
      <c r="VSC75" s="2"/>
      <c r="VSD75" s="2"/>
      <c r="VSE75" s="2"/>
      <c r="VSF75" s="2"/>
      <c r="VSG75" s="2"/>
      <c r="VSH75" s="2"/>
      <c r="VSI75" s="2"/>
      <c r="VSJ75" s="2"/>
      <c r="VSK75" s="2"/>
      <c r="VSL75" s="2"/>
      <c r="VSM75" s="2"/>
      <c r="VSN75" s="2"/>
      <c r="VSO75" s="2"/>
      <c r="VSP75" s="2"/>
      <c r="VSQ75" s="2"/>
      <c r="VSR75" s="2"/>
      <c r="VSS75" s="2"/>
      <c r="VST75" s="2"/>
      <c r="VSU75" s="2"/>
      <c r="VSV75" s="2"/>
      <c r="VSW75" s="2"/>
      <c r="VSX75" s="2"/>
      <c r="VSY75" s="2"/>
      <c r="VSZ75" s="2"/>
      <c r="VTA75" s="2"/>
      <c r="VTB75" s="2"/>
      <c r="VTC75" s="2"/>
      <c r="VTD75" s="2"/>
      <c r="VTE75" s="2"/>
      <c r="VTF75" s="2"/>
      <c r="VTG75" s="2"/>
      <c r="VTH75" s="2"/>
      <c r="VTI75" s="2"/>
      <c r="VTJ75" s="2"/>
      <c r="VTK75" s="2"/>
      <c r="VTL75" s="2"/>
      <c r="VTM75" s="2"/>
      <c r="VTN75" s="2"/>
      <c r="VTO75" s="2"/>
      <c r="VTP75" s="2"/>
      <c r="VTQ75" s="2"/>
      <c r="VTR75" s="2"/>
      <c r="VTS75" s="2"/>
      <c r="VTT75" s="2"/>
      <c r="VTU75" s="2"/>
      <c r="VTV75" s="2"/>
      <c r="VTW75" s="2"/>
      <c r="VTX75" s="2"/>
      <c r="VTY75" s="2"/>
      <c r="VTZ75" s="2"/>
      <c r="VUA75" s="2"/>
      <c r="VUB75" s="2"/>
      <c r="VUC75" s="2"/>
      <c r="VUD75" s="2"/>
      <c r="VUE75" s="2"/>
      <c r="VUF75" s="2"/>
      <c r="VUG75" s="2"/>
      <c r="VUH75" s="2"/>
      <c r="VUI75" s="2"/>
      <c r="VUJ75" s="2"/>
      <c r="VUK75" s="2"/>
      <c r="VUL75" s="2"/>
      <c r="VUM75" s="2"/>
      <c r="VUN75" s="2"/>
      <c r="VUO75" s="2"/>
      <c r="VUP75" s="2"/>
      <c r="VUQ75" s="2"/>
      <c r="VUR75" s="2"/>
      <c r="VUS75" s="2"/>
      <c r="VUT75" s="2"/>
      <c r="VUU75" s="2"/>
      <c r="VUV75" s="2"/>
      <c r="VUW75" s="2"/>
      <c r="VUX75" s="2"/>
      <c r="VUY75" s="2"/>
      <c r="VUZ75" s="2"/>
      <c r="VVA75" s="2"/>
      <c r="VVB75" s="2"/>
      <c r="VVC75" s="2"/>
      <c r="VVD75" s="2"/>
      <c r="VVE75" s="2"/>
      <c r="VVF75" s="2"/>
      <c r="VVG75" s="2"/>
      <c r="VVH75" s="2"/>
      <c r="VVI75" s="2"/>
      <c r="VVJ75" s="2"/>
      <c r="VVK75" s="2"/>
      <c r="VVL75" s="2"/>
      <c r="VVM75" s="2"/>
      <c r="VVN75" s="2"/>
      <c r="VVO75" s="2"/>
      <c r="VVP75" s="2"/>
      <c r="VVQ75" s="2"/>
      <c r="VVR75" s="2"/>
      <c r="VVS75" s="2"/>
      <c r="VVT75" s="2"/>
      <c r="VVU75" s="2"/>
      <c r="VVV75" s="2"/>
      <c r="VVW75" s="2"/>
      <c r="VVX75" s="2"/>
      <c r="VVY75" s="2"/>
      <c r="VVZ75" s="2"/>
      <c r="VWA75" s="2"/>
      <c r="VWB75" s="2"/>
      <c r="VWC75" s="2"/>
      <c r="VWD75" s="2"/>
      <c r="VWE75" s="2"/>
      <c r="VWF75" s="2"/>
      <c r="VWG75" s="2"/>
      <c r="VWH75" s="2"/>
      <c r="VWI75" s="2"/>
      <c r="VWJ75" s="2"/>
      <c r="VWK75" s="2"/>
      <c r="VWL75" s="2"/>
      <c r="VWM75" s="2"/>
      <c r="VWN75" s="2"/>
      <c r="VWO75" s="2"/>
      <c r="VWP75" s="2"/>
      <c r="VWQ75" s="2"/>
      <c r="VWR75" s="2"/>
      <c r="VWS75" s="2"/>
      <c r="VWT75" s="2"/>
      <c r="VWU75" s="2"/>
      <c r="VWV75" s="2"/>
      <c r="VWW75" s="2"/>
      <c r="VWX75" s="2"/>
      <c r="VWY75" s="2"/>
      <c r="VWZ75" s="2"/>
      <c r="VXA75" s="2"/>
      <c r="VXB75" s="2"/>
      <c r="VXC75" s="2"/>
      <c r="VXD75" s="2"/>
      <c r="VXE75" s="2"/>
      <c r="VXF75" s="2"/>
      <c r="VXG75" s="2"/>
      <c r="VXH75" s="2"/>
      <c r="VXI75" s="2"/>
      <c r="VXJ75" s="2"/>
      <c r="VXK75" s="2"/>
      <c r="VXL75" s="2"/>
      <c r="VXM75" s="2"/>
      <c r="VXN75" s="2"/>
      <c r="VXO75" s="2"/>
      <c r="VXP75" s="2"/>
      <c r="VXQ75" s="2"/>
      <c r="VXR75" s="2"/>
      <c r="VXS75" s="2"/>
      <c r="VXT75" s="2"/>
      <c r="VXU75" s="2"/>
      <c r="VXV75" s="2"/>
      <c r="VXW75" s="2"/>
      <c r="VXX75" s="2"/>
      <c r="VXY75" s="2"/>
      <c r="VXZ75" s="2"/>
      <c r="VYA75" s="2"/>
      <c r="VYB75" s="2"/>
      <c r="VYC75" s="2"/>
      <c r="VYD75" s="2"/>
      <c r="VYE75" s="2"/>
      <c r="VYF75" s="2"/>
      <c r="VYG75" s="2"/>
      <c r="VYH75" s="2"/>
      <c r="VYI75" s="2"/>
      <c r="VYJ75" s="2"/>
      <c r="VYK75" s="2"/>
      <c r="VYL75" s="2"/>
      <c r="VYM75" s="2"/>
      <c r="VYN75" s="2"/>
      <c r="VYO75" s="2"/>
      <c r="VYP75" s="2"/>
      <c r="VYQ75" s="2"/>
      <c r="VYR75" s="2"/>
      <c r="VYS75" s="2"/>
      <c r="VYT75" s="2"/>
      <c r="VYU75" s="2"/>
      <c r="VYV75" s="2"/>
      <c r="VYW75" s="2"/>
      <c r="VYX75" s="2"/>
      <c r="VYY75" s="2"/>
      <c r="VYZ75" s="2"/>
      <c r="VZA75" s="2"/>
      <c r="VZB75" s="2"/>
      <c r="VZC75" s="2"/>
      <c r="VZD75" s="2"/>
      <c r="VZE75" s="2"/>
      <c r="VZF75" s="2"/>
      <c r="VZG75" s="2"/>
      <c r="VZH75" s="2"/>
      <c r="VZI75" s="2"/>
      <c r="VZJ75" s="2"/>
      <c r="VZK75" s="2"/>
      <c r="VZL75" s="2"/>
      <c r="VZM75" s="2"/>
      <c r="VZN75" s="2"/>
      <c r="VZO75" s="2"/>
      <c r="VZP75" s="2"/>
      <c r="VZQ75" s="2"/>
      <c r="VZR75" s="2"/>
      <c r="VZS75" s="2"/>
      <c r="VZT75" s="2"/>
      <c r="VZU75" s="2"/>
      <c r="VZV75" s="2"/>
      <c r="VZW75" s="2"/>
      <c r="VZX75" s="2"/>
      <c r="VZY75" s="2"/>
      <c r="VZZ75" s="2"/>
      <c r="WAA75" s="2"/>
      <c r="WAB75" s="2"/>
      <c r="WAC75" s="2"/>
      <c r="WAD75" s="2"/>
      <c r="WAE75" s="2"/>
      <c r="WAF75" s="2"/>
      <c r="WAG75" s="2"/>
      <c r="WAH75" s="2"/>
      <c r="WAI75" s="2"/>
      <c r="WAJ75" s="2"/>
      <c r="WAK75" s="2"/>
      <c r="WAL75" s="2"/>
      <c r="WAM75" s="2"/>
      <c r="WAN75" s="2"/>
      <c r="WAO75" s="2"/>
      <c r="WAP75" s="2"/>
      <c r="WAQ75" s="2"/>
      <c r="WAR75" s="2"/>
      <c r="WAS75" s="2"/>
      <c r="WAT75" s="2"/>
      <c r="WAU75" s="2"/>
      <c r="WAV75" s="2"/>
      <c r="WAW75" s="2"/>
      <c r="WAX75" s="2"/>
      <c r="WAY75" s="2"/>
      <c r="WAZ75" s="2"/>
      <c r="WBA75" s="2"/>
      <c r="WBB75" s="2"/>
      <c r="WBC75" s="2"/>
      <c r="WBD75" s="2"/>
      <c r="WBE75" s="2"/>
      <c r="WBF75" s="2"/>
      <c r="WBG75" s="2"/>
      <c r="WBH75" s="2"/>
      <c r="WBI75" s="2"/>
      <c r="WBJ75" s="2"/>
      <c r="WBK75" s="2"/>
      <c r="WBL75" s="2"/>
      <c r="WBM75" s="2"/>
      <c r="WBN75" s="2"/>
      <c r="WBO75" s="2"/>
      <c r="WBP75" s="2"/>
      <c r="WBQ75" s="2"/>
      <c r="WBR75" s="2"/>
      <c r="WBS75" s="2"/>
      <c r="WBT75" s="2"/>
      <c r="WBU75" s="2"/>
      <c r="WBV75" s="2"/>
      <c r="WBW75" s="2"/>
      <c r="WBX75" s="2"/>
      <c r="WBY75" s="2"/>
      <c r="WBZ75" s="2"/>
      <c r="WCA75" s="2"/>
      <c r="WCB75" s="2"/>
      <c r="WCC75" s="2"/>
      <c r="WCD75" s="2"/>
      <c r="WCE75" s="2"/>
      <c r="WCF75" s="2"/>
      <c r="WCG75" s="2"/>
      <c r="WCH75" s="2"/>
      <c r="WCI75" s="2"/>
      <c r="WCJ75" s="2"/>
      <c r="WCK75" s="2"/>
      <c r="WCL75" s="2"/>
      <c r="WCM75" s="2"/>
      <c r="WCN75" s="2"/>
      <c r="WCO75" s="2"/>
      <c r="WCP75" s="2"/>
      <c r="WCQ75" s="2"/>
      <c r="WCR75" s="2"/>
      <c r="WCS75" s="2"/>
      <c r="WCT75" s="2"/>
      <c r="WCU75" s="2"/>
      <c r="WCV75" s="2"/>
      <c r="WCW75" s="2"/>
      <c r="WCX75" s="2"/>
      <c r="WCY75" s="2"/>
      <c r="WCZ75" s="2"/>
      <c r="WDA75" s="2"/>
      <c r="WDB75" s="2"/>
      <c r="WDC75" s="2"/>
      <c r="WDD75" s="2"/>
      <c r="WDE75" s="2"/>
      <c r="WDF75" s="2"/>
      <c r="WDG75" s="2"/>
      <c r="WDH75" s="2"/>
      <c r="WDI75" s="2"/>
      <c r="WDJ75" s="2"/>
      <c r="WDK75" s="2"/>
      <c r="WDL75" s="2"/>
      <c r="WDM75" s="2"/>
      <c r="WDN75" s="2"/>
      <c r="WDO75" s="2"/>
      <c r="WDP75" s="2"/>
      <c r="WDQ75" s="2"/>
      <c r="WDR75" s="2"/>
      <c r="WDS75" s="2"/>
      <c r="WDT75" s="2"/>
      <c r="WDU75" s="2"/>
      <c r="WDV75" s="2"/>
      <c r="WDW75" s="2"/>
      <c r="WDX75" s="2"/>
      <c r="WDY75" s="2"/>
      <c r="WDZ75" s="2"/>
      <c r="WEA75" s="2"/>
      <c r="WEB75" s="2"/>
      <c r="WEC75" s="2"/>
      <c r="WED75" s="2"/>
      <c r="WEE75" s="2"/>
      <c r="WEF75" s="2"/>
      <c r="WEG75" s="2"/>
      <c r="WEH75" s="2"/>
      <c r="WEI75" s="2"/>
      <c r="WEJ75" s="2"/>
      <c r="WEK75" s="2"/>
      <c r="WEL75" s="2"/>
      <c r="WEM75" s="2"/>
      <c r="WEN75" s="2"/>
      <c r="WEO75" s="2"/>
      <c r="WEP75" s="2"/>
      <c r="WEQ75" s="2"/>
      <c r="WER75" s="2"/>
      <c r="WES75" s="2"/>
      <c r="WET75" s="2"/>
      <c r="WEU75" s="2"/>
      <c r="WEV75" s="2"/>
      <c r="WEW75" s="2"/>
      <c r="WEX75" s="2"/>
      <c r="WEY75" s="2"/>
      <c r="WEZ75" s="2"/>
      <c r="WFA75" s="2"/>
      <c r="WFB75" s="2"/>
      <c r="WFC75" s="2"/>
      <c r="WFD75" s="2"/>
      <c r="WFE75" s="2"/>
      <c r="WFF75" s="2"/>
      <c r="WFG75" s="2"/>
      <c r="WFH75" s="2"/>
      <c r="WFI75" s="2"/>
      <c r="WFJ75" s="2"/>
      <c r="WFK75" s="2"/>
      <c r="WFL75" s="2"/>
      <c r="WFM75" s="2"/>
      <c r="WFN75" s="2"/>
      <c r="WFO75" s="2"/>
      <c r="WFP75" s="2"/>
      <c r="WFQ75" s="2"/>
      <c r="WFR75" s="2"/>
      <c r="WFS75" s="2"/>
      <c r="WFT75" s="2"/>
      <c r="WFU75" s="2"/>
      <c r="WFV75" s="2"/>
      <c r="WFW75" s="2"/>
      <c r="WFX75" s="2"/>
      <c r="WFY75" s="2"/>
      <c r="WFZ75" s="2"/>
      <c r="WGA75" s="2"/>
      <c r="WGB75" s="2"/>
      <c r="WGC75" s="2"/>
      <c r="WGD75" s="2"/>
      <c r="WGE75" s="2"/>
      <c r="WGF75" s="2"/>
      <c r="WGG75" s="2"/>
      <c r="WGH75" s="2"/>
      <c r="WGI75" s="2"/>
      <c r="WGJ75" s="2"/>
      <c r="WGK75" s="2"/>
      <c r="WGL75" s="2"/>
      <c r="WGM75" s="2"/>
      <c r="WGN75" s="2"/>
      <c r="WGO75" s="2"/>
      <c r="WGP75" s="2"/>
      <c r="WGQ75" s="2"/>
      <c r="WGR75" s="2"/>
      <c r="WGS75" s="2"/>
      <c r="WGT75" s="2"/>
      <c r="WGU75" s="2"/>
      <c r="WGV75" s="2"/>
      <c r="WGW75" s="2"/>
      <c r="WGX75" s="2"/>
      <c r="WGY75" s="2"/>
      <c r="WGZ75" s="2"/>
      <c r="WHA75" s="2"/>
      <c r="WHB75" s="2"/>
      <c r="WHC75" s="2"/>
      <c r="WHD75" s="2"/>
      <c r="WHE75" s="2"/>
      <c r="WHF75" s="2"/>
      <c r="WHG75" s="2"/>
      <c r="WHH75" s="2"/>
      <c r="WHI75" s="2"/>
      <c r="WHJ75" s="2"/>
      <c r="WHK75" s="2"/>
      <c r="WHL75" s="2"/>
      <c r="WHM75" s="2"/>
      <c r="WHN75" s="2"/>
      <c r="WHO75" s="2"/>
      <c r="WHP75" s="2"/>
      <c r="WHQ75" s="2"/>
      <c r="WHR75" s="2"/>
      <c r="WHS75" s="2"/>
      <c r="WHT75" s="2"/>
      <c r="WHU75" s="2"/>
      <c r="WHV75" s="2"/>
      <c r="WHW75" s="2"/>
      <c r="WHX75" s="2"/>
      <c r="WHY75" s="2"/>
      <c r="WHZ75" s="2"/>
      <c r="WIA75" s="2"/>
      <c r="WIB75" s="2"/>
      <c r="WIC75" s="2"/>
      <c r="WID75" s="2"/>
      <c r="WIE75" s="2"/>
      <c r="WIF75" s="2"/>
      <c r="WIG75" s="2"/>
      <c r="WIH75" s="2"/>
      <c r="WII75" s="2"/>
      <c r="WIJ75" s="2"/>
      <c r="WIK75" s="2"/>
      <c r="WIL75" s="2"/>
      <c r="WIM75" s="2"/>
      <c r="WIN75" s="2"/>
      <c r="WIO75" s="2"/>
      <c r="WIP75" s="2"/>
      <c r="WIQ75" s="2"/>
      <c r="WIR75" s="2"/>
      <c r="WIS75" s="2"/>
      <c r="WIT75" s="2"/>
      <c r="WIU75" s="2"/>
      <c r="WIV75" s="2"/>
      <c r="WIW75" s="2"/>
      <c r="WIX75" s="2"/>
      <c r="WIY75" s="2"/>
      <c r="WIZ75" s="2"/>
      <c r="WJA75" s="2"/>
      <c r="WJB75" s="2"/>
      <c r="WJC75" s="2"/>
      <c r="WJD75" s="2"/>
      <c r="WJE75" s="2"/>
      <c r="WJF75" s="2"/>
      <c r="WJG75" s="2"/>
      <c r="WJH75" s="2"/>
      <c r="WJI75" s="2"/>
      <c r="WJJ75" s="2"/>
      <c r="WJK75" s="2"/>
      <c r="WJL75" s="2"/>
      <c r="WJM75" s="2"/>
      <c r="WJN75" s="2"/>
      <c r="WJO75" s="2"/>
      <c r="WJP75" s="2"/>
      <c r="WJQ75" s="2"/>
      <c r="WJR75" s="2"/>
      <c r="WJS75" s="2"/>
      <c r="WJT75" s="2"/>
      <c r="WJU75" s="2"/>
      <c r="WJV75" s="2"/>
      <c r="WJW75" s="2"/>
      <c r="WJX75" s="2"/>
      <c r="WJY75" s="2"/>
      <c r="WJZ75" s="2"/>
      <c r="WKA75" s="2"/>
      <c r="WKB75" s="2"/>
      <c r="WKC75" s="2"/>
      <c r="WKD75" s="2"/>
      <c r="WKE75" s="2"/>
      <c r="WKF75" s="2"/>
      <c r="WKG75" s="2"/>
      <c r="WKH75" s="2"/>
      <c r="WKI75" s="2"/>
      <c r="WKJ75" s="2"/>
      <c r="WKK75" s="2"/>
      <c r="WKL75" s="2"/>
      <c r="WKM75" s="2"/>
      <c r="WKN75" s="2"/>
      <c r="WKO75" s="2"/>
      <c r="WKP75" s="2"/>
      <c r="WKQ75" s="2"/>
      <c r="WKR75" s="2"/>
      <c r="WKS75" s="2"/>
      <c r="WKT75" s="2"/>
      <c r="WKU75" s="2"/>
      <c r="WKV75" s="2"/>
      <c r="WKW75" s="2"/>
      <c r="WKX75" s="2"/>
      <c r="WKY75" s="2"/>
      <c r="WKZ75" s="2"/>
      <c r="WLA75" s="2"/>
      <c r="WLB75" s="2"/>
      <c r="WLC75" s="2"/>
      <c r="WLD75" s="2"/>
      <c r="WLE75" s="2"/>
      <c r="WLF75" s="2"/>
      <c r="WLG75" s="2"/>
      <c r="WLH75" s="2"/>
      <c r="WLI75" s="2"/>
      <c r="WLJ75" s="2"/>
      <c r="WLK75" s="2"/>
      <c r="WLL75" s="2"/>
      <c r="WLM75" s="2"/>
      <c r="WLN75" s="2"/>
      <c r="WLO75" s="2"/>
      <c r="WLP75" s="2"/>
      <c r="WLQ75" s="2"/>
      <c r="WLR75" s="2"/>
      <c r="WLS75" s="2"/>
      <c r="WLT75" s="2"/>
      <c r="WLU75" s="2"/>
      <c r="WLV75" s="2"/>
      <c r="WLW75" s="2"/>
      <c r="WLX75" s="2"/>
      <c r="WLY75" s="2"/>
      <c r="WLZ75" s="2"/>
      <c r="WMA75" s="2"/>
      <c r="WMB75" s="2"/>
      <c r="WMC75" s="2"/>
      <c r="WMD75" s="2"/>
      <c r="WME75" s="2"/>
      <c r="WMF75" s="2"/>
      <c r="WMG75" s="2"/>
      <c r="WMH75" s="2"/>
      <c r="WMI75" s="2"/>
      <c r="WMJ75" s="2"/>
      <c r="WMK75" s="2"/>
      <c r="WML75" s="2"/>
      <c r="WMM75" s="2"/>
      <c r="WMN75" s="2"/>
      <c r="WMO75" s="2"/>
      <c r="WMP75" s="2"/>
      <c r="WMQ75" s="2"/>
      <c r="WMR75" s="2"/>
      <c r="WMS75" s="2"/>
      <c r="WMT75" s="2"/>
      <c r="WMU75" s="2"/>
      <c r="WMV75" s="2"/>
      <c r="WMW75" s="2"/>
      <c r="WMX75" s="2"/>
      <c r="WMY75" s="2"/>
      <c r="WMZ75" s="2"/>
      <c r="WNA75" s="2"/>
      <c r="WNB75" s="2"/>
      <c r="WNC75" s="2"/>
      <c r="WND75" s="2"/>
      <c r="WNE75" s="2"/>
      <c r="WNF75" s="2"/>
      <c r="WNG75" s="2"/>
      <c r="WNH75" s="2"/>
      <c r="WNI75" s="2"/>
      <c r="WNJ75" s="2"/>
      <c r="WNK75" s="2"/>
      <c r="WNL75" s="2"/>
      <c r="WNM75" s="2"/>
      <c r="WNN75" s="2"/>
      <c r="WNO75" s="2"/>
      <c r="WNP75" s="2"/>
      <c r="WNQ75" s="2"/>
      <c r="WNR75" s="2"/>
      <c r="WNS75" s="2"/>
      <c r="WNT75" s="2"/>
      <c r="WNU75" s="2"/>
      <c r="WNV75" s="2"/>
      <c r="WNW75" s="2"/>
      <c r="WNX75" s="2"/>
      <c r="WNY75" s="2"/>
      <c r="WNZ75" s="2"/>
      <c r="WOA75" s="2"/>
      <c r="WOB75" s="2"/>
      <c r="WOC75" s="2"/>
      <c r="WOD75" s="2"/>
      <c r="WOE75" s="2"/>
      <c r="WOF75" s="2"/>
      <c r="WOG75" s="2"/>
      <c r="WOH75" s="2"/>
      <c r="WOI75" s="2"/>
      <c r="WOJ75" s="2"/>
      <c r="WOK75" s="2"/>
      <c r="WOL75" s="2"/>
      <c r="WOM75" s="2"/>
      <c r="WON75" s="2"/>
      <c r="WOO75" s="2"/>
      <c r="WOP75" s="2"/>
      <c r="WOQ75" s="2"/>
      <c r="WOR75" s="2"/>
      <c r="WOS75" s="2"/>
      <c r="WOT75" s="2"/>
      <c r="WOU75" s="2"/>
      <c r="WOV75" s="2"/>
      <c r="WOW75" s="2"/>
      <c r="WOX75" s="2"/>
      <c r="WOY75" s="2"/>
      <c r="WOZ75" s="2"/>
      <c r="WPA75" s="2"/>
      <c r="WPB75" s="2"/>
      <c r="WPC75" s="2"/>
      <c r="WPD75" s="2"/>
      <c r="WPE75" s="2"/>
      <c r="WPF75" s="2"/>
      <c r="WPG75" s="2"/>
      <c r="WPH75" s="2"/>
      <c r="WPI75" s="2"/>
      <c r="WPJ75" s="2"/>
      <c r="WPK75" s="2"/>
      <c r="WPL75" s="2"/>
      <c r="WPM75" s="2"/>
      <c r="WPN75" s="2"/>
      <c r="WPO75" s="2"/>
      <c r="WPP75" s="2"/>
      <c r="WPQ75" s="2"/>
      <c r="WPR75" s="2"/>
      <c r="WPS75" s="2"/>
      <c r="WPT75" s="2"/>
      <c r="WPU75" s="2"/>
      <c r="WPV75" s="2"/>
      <c r="WPW75" s="2"/>
      <c r="WPX75" s="2"/>
      <c r="WPY75" s="2"/>
      <c r="WPZ75" s="2"/>
      <c r="WQA75" s="2"/>
      <c r="WQB75" s="2"/>
      <c r="WQC75" s="2"/>
      <c r="WQD75" s="2"/>
      <c r="WQE75" s="2"/>
      <c r="WQF75" s="2"/>
      <c r="WQG75" s="2"/>
      <c r="WQH75" s="2"/>
      <c r="WQI75" s="2"/>
      <c r="WQJ75" s="2"/>
      <c r="WQK75" s="2"/>
      <c r="WQL75" s="2"/>
      <c r="WQM75" s="2"/>
      <c r="WQN75" s="2"/>
      <c r="WQO75" s="2"/>
      <c r="WQP75" s="2"/>
      <c r="WQQ75" s="2"/>
      <c r="WQR75" s="2"/>
      <c r="WQS75" s="2"/>
      <c r="WQT75" s="2"/>
      <c r="WQU75" s="2"/>
      <c r="WQV75" s="2"/>
      <c r="WQW75" s="2"/>
      <c r="WQX75" s="2"/>
      <c r="WQY75" s="2"/>
      <c r="WQZ75" s="2"/>
      <c r="WRA75" s="2"/>
      <c r="WRB75" s="2"/>
      <c r="WRC75" s="2"/>
      <c r="WRD75" s="2"/>
      <c r="WRE75" s="2"/>
      <c r="WRF75" s="2"/>
      <c r="WRG75" s="2"/>
      <c r="WRH75" s="2"/>
      <c r="WRI75" s="2"/>
      <c r="WRJ75" s="2"/>
      <c r="WRK75" s="2"/>
      <c r="WRL75" s="2"/>
      <c r="WRM75" s="2"/>
      <c r="WRN75" s="2"/>
      <c r="WRO75" s="2"/>
      <c r="WRP75" s="2"/>
      <c r="WRQ75" s="2"/>
      <c r="WRR75" s="2"/>
      <c r="WRS75" s="2"/>
      <c r="WRT75" s="2"/>
      <c r="WRU75" s="2"/>
      <c r="WRV75" s="2"/>
      <c r="WRW75" s="2"/>
      <c r="WRX75" s="2"/>
      <c r="WRY75" s="2"/>
      <c r="WRZ75" s="2"/>
      <c r="WSA75" s="2"/>
      <c r="WSB75" s="2"/>
      <c r="WSC75" s="2"/>
      <c r="WSD75" s="2"/>
      <c r="WSE75" s="2"/>
      <c r="WSF75" s="2"/>
      <c r="WSG75" s="2"/>
      <c r="WSH75" s="2"/>
      <c r="WSI75" s="2"/>
      <c r="WSJ75" s="2"/>
      <c r="WSK75" s="2"/>
      <c r="WSL75" s="2"/>
      <c r="WSM75" s="2"/>
      <c r="WSN75" s="2"/>
      <c r="WSO75" s="2"/>
      <c r="WSP75" s="2"/>
      <c r="WSQ75" s="2"/>
      <c r="WSR75" s="2"/>
      <c r="WSS75" s="2"/>
      <c r="WST75" s="2"/>
      <c r="WSU75" s="2"/>
      <c r="WSV75" s="2"/>
      <c r="WSW75" s="2"/>
      <c r="WSX75" s="2"/>
      <c r="WSY75" s="2"/>
      <c r="WSZ75" s="2"/>
      <c r="WTA75" s="2"/>
      <c r="WTB75" s="2"/>
      <c r="WTC75" s="2"/>
      <c r="WTD75" s="2"/>
      <c r="WTE75" s="2"/>
      <c r="WTF75" s="2"/>
      <c r="WTG75" s="2"/>
      <c r="WTH75" s="2"/>
      <c r="WTI75" s="2"/>
      <c r="WTJ75" s="2"/>
      <c r="WTK75" s="2"/>
      <c r="WTL75" s="2"/>
      <c r="WTM75" s="2"/>
      <c r="WTN75" s="2"/>
      <c r="WTO75" s="2"/>
      <c r="WTP75" s="2"/>
      <c r="WTQ75" s="2"/>
      <c r="WTR75" s="2"/>
      <c r="WTS75" s="2"/>
      <c r="WTT75" s="2"/>
      <c r="WTU75" s="2"/>
      <c r="WTV75" s="2"/>
      <c r="WTW75" s="2"/>
      <c r="WTX75" s="2"/>
      <c r="WTY75" s="2"/>
      <c r="WTZ75" s="2"/>
      <c r="WUA75" s="2"/>
      <c r="WUB75" s="2"/>
      <c r="WUC75" s="2"/>
      <c r="WUD75" s="2"/>
      <c r="WUE75" s="2"/>
      <c r="WUF75" s="2"/>
      <c r="WUG75" s="2"/>
      <c r="WUH75" s="2"/>
      <c r="WUI75" s="2"/>
      <c r="WUJ75" s="2"/>
      <c r="WUK75" s="2"/>
      <c r="WUL75" s="2"/>
      <c r="WUM75" s="2"/>
      <c r="WUN75" s="2"/>
      <c r="WUO75" s="2"/>
      <c r="WUP75" s="2"/>
      <c r="WUQ75" s="2"/>
      <c r="WUR75" s="2"/>
      <c r="WUS75" s="2"/>
      <c r="WUT75" s="2"/>
      <c r="WUU75" s="2"/>
      <c r="WUV75" s="2"/>
      <c r="WUW75" s="2"/>
      <c r="WUX75" s="2"/>
      <c r="WUY75" s="2"/>
      <c r="WUZ75" s="2"/>
      <c r="WVA75" s="2"/>
      <c r="WVB75" s="2"/>
      <c r="WVC75" s="2"/>
      <c r="WVD75" s="2"/>
      <c r="WVE75" s="2"/>
      <c r="WVF75" s="2"/>
      <c r="WVG75" s="2"/>
      <c r="WVH75" s="2"/>
      <c r="WVI75" s="2"/>
      <c r="WVJ75" s="2"/>
      <c r="WVK75" s="2"/>
      <c r="WVL75" s="2"/>
      <c r="WVM75" s="2"/>
      <c r="WVN75" s="2"/>
      <c r="WVO75" s="2"/>
      <c r="WVP75" s="2"/>
      <c r="WVQ75" s="2"/>
      <c r="WVR75" s="2"/>
      <c r="WVS75" s="2"/>
      <c r="WVT75" s="2"/>
      <c r="WVU75" s="2"/>
      <c r="WVV75" s="2"/>
      <c r="WVW75" s="2"/>
      <c r="WVX75" s="2"/>
      <c r="WVY75" s="2"/>
      <c r="WVZ75" s="2"/>
      <c r="WWA75" s="2"/>
      <c r="WWB75" s="2"/>
      <c r="WWC75" s="2"/>
      <c r="WWD75" s="2"/>
      <c r="WWE75" s="2"/>
      <c r="WWF75" s="2"/>
      <c r="WWG75" s="2"/>
      <c r="WWH75" s="2"/>
      <c r="WWI75" s="2"/>
      <c r="WWJ75" s="2"/>
      <c r="WWK75" s="2"/>
      <c r="WWL75" s="2"/>
      <c r="WWM75" s="2"/>
      <c r="WWN75" s="2"/>
      <c r="WWO75" s="2"/>
      <c r="WWP75" s="2"/>
      <c r="WWQ75" s="2"/>
      <c r="WWR75" s="2"/>
      <c r="WWS75" s="2"/>
      <c r="WWT75" s="2"/>
      <c r="WWU75" s="2"/>
      <c r="WWV75" s="2"/>
      <c r="WWW75" s="2"/>
      <c r="WWX75" s="2"/>
      <c r="WWY75" s="2"/>
      <c r="WWZ75" s="2"/>
      <c r="WXA75" s="2"/>
      <c r="WXB75" s="2"/>
      <c r="WXC75" s="2"/>
      <c r="WXD75" s="2"/>
      <c r="WXE75" s="2"/>
      <c r="WXF75" s="2"/>
      <c r="WXG75" s="2"/>
      <c r="WXH75" s="2"/>
      <c r="WXI75" s="2"/>
      <c r="WXJ75" s="2"/>
      <c r="WXK75" s="2"/>
      <c r="WXL75" s="2"/>
      <c r="WXM75" s="2"/>
      <c r="WXN75" s="2"/>
      <c r="WXO75" s="2"/>
      <c r="WXP75" s="2"/>
      <c r="WXQ75" s="2"/>
      <c r="WXR75" s="2"/>
      <c r="WXS75" s="2"/>
      <c r="WXT75" s="2"/>
      <c r="WXU75" s="2"/>
      <c r="WXV75" s="2"/>
      <c r="WXW75" s="2"/>
      <c r="WXX75" s="2"/>
      <c r="WXY75" s="2"/>
      <c r="WXZ75" s="2"/>
      <c r="WYA75" s="2"/>
      <c r="WYB75" s="2"/>
      <c r="WYC75" s="2"/>
      <c r="WYD75" s="2"/>
      <c r="WYE75" s="2"/>
      <c r="WYF75" s="2"/>
      <c r="WYG75" s="2"/>
      <c r="WYH75" s="2"/>
      <c r="WYI75" s="2"/>
      <c r="WYJ75" s="2"/>
      <c r="WYK75" s="2"/>
      <c r="WYL75" s="2"/>
      <c r="WYM75" s="2"/>
      <c r="WYN75" s="2"/>
      <c r="WYO75" s="2"/>
      <c r="WYP75" s="2"/>
      <c r="WYQ75" s="2"/>
      <c r="WYR75" s="2"/>
      <c r="WYS75" s="2"/>
      <c r="WYT75" s="2"/>
      <c r="WYU75" s="2"/>
      <c r="WYV75" s="2"/>
      <c r="WYW75" s="2"/>
      <c r="WYX75" s="2"/>
      <c r="WYY75" s="2"/>
      <c r="WYZ75" s="2"/>
      <c r="WZA75" s="2"/>
      <c r="WZB75" s="2"/>
      <c r="WZC75" s="2"/>
      <c r="WZD75" s="2"/>
      <c r="WZE75" s="2"/>
      <c r="WZF75" s="2"/>
      <c r="WZG75" s="2"/>
      <c r="WZH75" s="2"/>
      <c r="WZI75" s="2"/>
      <c r="WZJ75" s="2"/>
      <c r="WZK75" s="2"/>
      <c r="WZL75" s="2"/>
      <c r="WZM75" s="2"/>
      <c r="WZN75" s="2"/>
      <c r="WZO75" s="2"/>
      <c r="WZP75" s="2"/>
      <c r="WZQ75" s="2"/>
      <c r="WZR75" s="2"/>
      <c r="WZS75" s="2"/>
      <c r="WZT75" s="2"/>
      <c r="WZU75" s="2"/>
      <c r="WZV75" s="2"/>
      <c r="WZW75" s="2"/>
      <c r="WZX75" s="2"/>
      <c r="WZY75" s="2"/>
      <c r="WZZ75" s="2"/>
      <c r="XAA75" s="2"/>
      <c r="XAB75" s="2"/>
      <c r="XAC75" s="2"/>
      <c r="XAD75" s="2"/>
      <c r="XAE75" s="2"/>
      <c r="XAF75" s="2"/>
      <c r="XAG75" s="2"/>
      <c r="XAH75" s="2"/>
      <c r="XAI75" s="2"/>
      <c r="XAJ75" s="2"/>
      <c r="XAK75" s="2"/>
      <c r="XAL75" s="2"/>
      <c r="XAM75" s="2"/>
      <c r="XAN75" s="2"/>
      <c r="XAO75" s="2"/>
      <c r="XAP75" s="2"/>
      <c r="XAQ75" s="2"/>
      <c r="XAR75" s="2"/>
      <c r="XAS75" s="2"/>
      <c r="XAT75" s="2"/>
      <c r="XAU75" s="2"/>
      <c r="XAV75" s="2"/>
      <c r="XAW75" s="2"/>
      <c r="XAX75" s="2"/>
      <c r="XAY75" s="2"/>
      <c r="XAZ75" s="2"/>
      <c r="XBA75" s="2"/>
      <c r="XBB75" s="2"/>
      <c r="XBC75" s="2"/>
      <c r="XBD75" s="2"/>
      <c r="XBE75" s="2"/>
      <c r="XBF75" s="2"/>
      <c r="XBG75" s="2"/>
      <c r="XBH75" s="2"/>
      <c r="XBI75" s="2"/>
      <c r="XBJ75" s="2"/>
      <c r="XBK75" s="2"/>
      <c r="XBL75" s="2"/>
      <c r="XBM75" s="2"/>
      <c r="XBN75" s="2"/>
      <c r="XBO75" s="2"/>
      <c r="XBP75" s="2"/>
      <c r="XBQ75" s="2"/>
      <c r="XBR75" s="2"/>
      <c r="XBS75" s="2"/>
      <c r="XBT75" s="2"/>
      <c r="XBU75" s="2"/>
      <c r="XBV75" s="2"/>
      <c r="XBW75" s="2"/>
      <c r="XBX75" s="2"/>
      <c r="XBY75" s="2"/>
      <c r="XBZ75" s="2"/>
      <c r="XCA75" s="2"/>
      <c r="XCB75" s="2"/>
      <c r="XCC75" s="2"/>
      <c r="XCD75" s="2"/>
      <c r="XCE75" s="2"/>
      <c r="XCF75" s="2"/>
      <c r="XCG75" s="2"/>
      <c r="XCH75" s="2"/>
      <c r="XCI75" s="2"/>
      <c r="XCJ75" s="2"/>
      <c r="XCK75" s="2"/>
      <c r="XCL75" s="2"/>
      <c r="XCM75" s="2"/>
      <c r="XCN75" s="2"/>
      <c r="XCO75" s="2"/>
      <c r="XCP75" s="2"/>
      <c r="XCQ75" s="2"/>
      <c r="XCR75" s="2"/>
      <c r="XCS75" s="2"/>
      <c r="XCT75" s="2"/>
      <c r="XCU75" s="2"/>
      <c r="XCV75" s="2"/>
      <c r="XCW75" s="2"/>
      <c r="XCX75" s="2"/>
      <c r="XCY75" s="2"/>
      <c r="XCZ75" s="2"/>
      <c r="XDA75" s="2"/>
      <c r="XDB75" s="2"/>
      <c r="XDC75" s="2"/>
      <c r="XDD75" s="2"/>
      <c r="XDE75" s="2"/>
      <c r="XDF75" s="2"/>
      <c r="XDG75" s="2"/>
      <c r="XDH75" s="2"/>
      <c r="XDI75" s="2"/>
      <c r="XDJ75" s="2"/>
      <c r="XDK75" s="2"/>
      <c r="XDL75" s="2"/>
      <c r="XDM75" s="2"/>
      <c r="XDN75" s="2"/>
      <c r="XDO75" s="2"/>
      <c r="XDP75" s="2"/>
      <c r="XDQ75" s="2"/>
      <c r="XDR75" s="2"/>
      <c r="XDS75" s="2"/>
      <c r="XDT75" s="2"/>
      <c r="XDU75" s="2"/>
      <c r="XDV75" s="2"/>
      <c r="XDW75" s="2"/>
      <c r="XDX75" s="2"/>
      <c r="XDY75" s="2"/>
      <c r="XDZ75" s="2"/>
      <c r="XEA75" s="2"/>
      <c r="XEB75" s="2"/>
      <c r="XEC75" s="2"/>
      <c r="XED75" s="2"/>
      <c r="XEE75" s="2"/>
      <c r="XEF75" s="2"/>
      <c r="XEG75" s="2"/>
      <c r="XEH75" s="2"/>
      <c r="XEI75" s="2"/>
      <c r="XEJ75" s="2"/>
      <c r="XEK75" s="2"/>
      <c r="XEL75" s="2"/>
      <c r="XEM75" s="2"/>
      <c r="XEN75" s="2"/>
      <c r="XEO75" s="2"/>
      <c r="XEP75" s="2"/>
      <c r="XEQ75" s="2"/>
      <c r="XER75" s="2"/>
      <c r="XES75" s="2"/>
      <c r="XET75" s="2"/>
      <c r="XEU75" s="2"/>
      <c r="XEV75" s="2"/>
      <c r="XEW75" s="2"/>
      <c r="XEX75" s="2"/>
      <c r="XEY75" s="2"/>
      <c r="XEZ75" s="2"/>
      <c r="XFA75" s="2"/>
      <c r="XFB75" s="2"/>
      <c r="XFC75" s="2"/>
    </row>
    <row r="76" spans="1:16383" x14ac:dyDescent="0.25">
      <c r="A76" s="2" t="s">
        <v>194</v>
      </c>
      <c r="B76" s="2" t="s">
        <v>464</v>
      </c>
      <c r="C76" s="162">
        <v>1</v>
      </c>
      <c r="AJ76" s="58" t="s">
        <v>468</v>
      </c>
      <c r="AK76" t="s">
        <v>527</v>
      </c>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G76" s="2"/>
      <c r="NH76" s="2"/>
      <c r="NI76" s="2"/>
      <c r="NJ76" s="2"/>
      <c r="NK76" s="2"/>
      <c r="NL76" s="2"/>
      <c r="NM76" s="2"/>
      <c r="NN76" s="2"/>
      <c r="NO76" s="2"/>
      <c r="NP76" s="2"/>
      <c r="NQ76" s="2"/>
      <c r="NR76" s="2"/>
      <c r="NS76" s="2"/>
      <c r="NT76" s="2"/>
      <c r="NU76" s="2"/>
      <c r="NV76" s="2"/>
      <c r="NW76" s="2"/>
      <c r="NX76" s="2"/>
      <c r="NY76" s="2"/>
      <c r="NZ76" s="2"/>
      <c r="OA76" s="2"/>
      <c r="OB76" s="2"/>
      <c r="OC76" s="2"/>
      <c r="OD76" s="2"/>
      <c r="OE76" s="2"/>
      <c r="OF76" s="2"/>
      <c r="OG76" s="2"/>
      <c r="OH76" s="2"/>
      <c r="OI76" s="2"/>
      <c r="OJ76" s="2"/>
      <c r="OK76" s="2"/>
      <c r="OL76" s="2"/>
      <c r="OM76" s="2"/>
      <c r="ON76" s="2"/>
      <c r="OO76" s="2"/>
      <c r="OP76" s="2"/>
      <c r="OQ76" s="2"/>
      <c r="OR76" s="2"/>
      <c r="OS76" s="2"/>
      <c r="OT76" s="2"/>
      <c r="OU76" s="2"/>
      <c r="OV76" s="2"/>
      <c r="OW76" s="2"/>
      <c r="OX76" s="2"/>
      <c r="OY76" s="2"/>
      <c r="OZ76" s="2"/>
      <c r="PA76" s="2"/>
      <c r="PB76" s="2"/>
      <c r="PC76" s="2"/>
      <c r="PD76" s="2"/>
      <c r="PE76" s="2"/>
      <c r="PF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QK76" s="2"/>
      <c r="QL76" s="2"/>
      <c r="QM76" s="2"/>
      <c r="QN76" s="2"/>
      <c r="QO76" s="2"/>
      <c r="QP76" s="2"/>
      <c r="QQ76" s="2"/>
      <c r="QR76" s="2"/>
      <c r="QS76" s="2"/>
      <c r="QT76" s="2"/>
      <c r="QU76" s="2"/>
      <c r="QV76" s="2"/>
      <c r="QW76" s="2"/>
      <c r="QX76" s="2"/>
      <c r="QY76" s="2"/>
      <c r="QZ76" s="2"/>
      <c r="RA76" s="2"/>
      <c r="RB76" s="2"/>
      <c r="RC76" s="2"/>
      <c r="RD76" s="2"/>
      <c r="RE76" s="2"/>
      <c r="RF76" s="2"/>
      <c r="RG76" s="2"/>
      <c r="RH76" s="2"/>
      <c r="RI76" s="2"/>
      <c r="RJ76" s="2"/>
      <c r="RK76" s="2"/>
      <c r="RL76" s="2"/>
      <c r="RM76" s="2"/>
      <c r="RN76" s="2"/>
      <c r="RO76" s="2"/>
      <c r="RP76" s="2"/>
      <c r="RQ76" s="2"/>
      <c r="RR76" s="2"/>
      <c r="RS76" s="2"/>
      <c r="RT76" s="2"/>
      <c r="RU76" s="2"/>
      <c r="RV76" s="2"/>
      <c r="RW76" s="2"/>
      <c r="RX76" s="2"/>
      <c r="RY76" s="2"/>
      <c r="RZ76" s="2"/>
      <c r="SA76" s="2"/>
      <c r="SB76" s="2"/>
      <c r="SC76" s="2"/>
      <c r="SD76" s="2"/>
      <c r="SE76" s="2"/>
      <c r="SF76" s="2"/>
      <c r="SG76" s="2"/>
      <c r="SH76" s="2"/>
      <c r="SI76" s="2"/>
      <c r="SJ76" s="2"/>
      <c r="SK76" s="2"/>
      <c r="SL76" s="2"/>
      <c r="SM76" s="2"/>
      <c r="SN76" s="2"/>
      <c r="SO76" s="2"/>
      <c r="SP76" s="2"/>
      <c r="SQ76" s="2"/>
      <c r="SR76" s="2"/>
      <c r="SS76" s="2"/>
      <c r="ST76" s="2"/>
      <c r="SU76" s="2"/>
      <c r="SV76" s="2"/>
      <c r="SW76" s="2"/>
      <c r="SX76" s="2"/>
      <c r="SY76" s="2"/>
      <c r="SZ76" s="2"/>
      <c r="TA76" s="2"/>
      <c r="TB76" s="2"/>
      <c r="TC76" s="2"/>
      <c r="TD76" s="2"/>
      <c r="TE76" s="2"/>
      <c r="TF76" s="2"/>
      <c r="TG76" s="2"/>
      <c r="TH76" s="2"/>
      <c r="TI76" s="2"/>
      <c r="TJ76" s="2"/>
      <c r="TK76" s="2"/>
      <c r="TL76" s="2"/>
      <c r="TM76" s="2"/>
      <c r="TN76" s="2"/>
      <c r="TO76" s="2"/>
      <c r="TP76" s="2"/>
      <c r="TQ76" s="2"/>
      <c r="TR76" s="2"/>
      <c r="TS76" s="2"/>
      <c r="TT76" s="2"/>
      <c r="TU76" s="2"/>
      <c r="TV76" s="2"/>
      <c r="TW76" s="2"/>
      <c r="TX76" s="2"/>
      <c r="TY76" s="2"/>
      <c r="TZ76" s="2"/>
      <c r="UA76" s="2"/>
      <c r="UB76" s="2"/>
      <c r="UC76" s="2"/>
      <c r="UD76" s="2"/>
      <c r="UE76" s="2"/>
      <c r="UF76" s="2"/>
      <c r="UG76" s="2"/>
      <c r="UH76" s="2"/>
      <c r="UI76" s="2"/>
      <c r="UJ76" s="2"/>
      <c r="UK76" s="2"/>
      <c r="UL76" s="2"/>
      <c r="UM76" s="2"/>
      <c r="UN76" s="2"/>
      <c r="UO76" s="2"/>
      <c r="UP76" s="2"/>
      <c r="UQ76" s="2"/>
      <c r="UR76" s="2"/>
      <c r="US76" s="2"/>
      <c r="UT76" s="2"/>
      <c r="UU76" s="2"/>
      <c r="UV76" s="2"/>
      <c r="UW76" s="2"/>
      <c r="UX76" s="2"/>
      <c r="UY76" s="2"/>
      <c r="UZ76" s="2"/>
      <c r="VA76" s="2"/>
      <c r="VB76" s="2"/>
      <c r="VC76" s="2"/>
      <c r="VD76" s="2"/>
      <c r="VE76" s="2"/>
      <c r="VF76" s="2"/>
      <c r="VG76" s="2"/>
      <c r="VH76" s="2"/>
      <c r="VI76" s="2"/>
      <c r="VJ76" s="2"/>
      <c r="VK76" s="2"/>
      <c r="VL76" s="2"/>
      <c r="VM76" s="2"/>
      <c r="VN76" s="2"/>
      <c r="VO76" s="2"/>
      <c r="VP76" s="2"/>
      <c r="VQ76" s="2"/>
      <c r="VR76" s="2"/>
      <c r="VS76" s="2"/>
      <c r="VT76" s="2"/>
      <c r="VU76" s="2"/>
      <c r="VV76" s="2"/>
      <c r="VW76" s="2"/>
      <c r="VX76" s="2"/>
      <c r="VY76" s="2"/>
      <c r="VZ76" s="2"/>
      <c r="WA76" s="2"/>
      <c r="WB76" s="2"/>
      <c r="WC76" s="2"/>
      <c r="WD76" s="2"/>
      <c r="WE76" s="2"/>
      <c r="WF76" s="2"/>
      <c r="WG76" s="2"/>
      <c r="WH76" s="2"/>
      <c r="WI76" s="2"/>
      <c r="WJ76" s="2"/>
      <c r="WK76" s="2"/>
      <c r="WL76" s="2"/>
      <c r="WM76" s="2"/>
      <c r="WN76" s="2"/>
      <c r="WO76" s="2"/>
      <c r="WP76" s="2"/>
      <c r="WQ76" s="2"/>
      <c r="WR76" s="2"/>
      <c r="WS76" s="2"/>
      <c r="WT76" s="2"/>
      <c r="WU76" s="2"/>
      <c r="WV76" s="2"/>
      <c r="WW76" s="2"/>
      <c r="WX76" s="2"/>
      <c r="WY76" s="2"/>
      <c r="WZ76" s="2"/>
      <c r="XA76" s="2"/>
      <c r="XB76" s="2"/>
      <c r="XC76" s="2"/>
      <c r="XD76" s="2"/>
      <c r="XE76" s="2"/>
      <c r="XF76" s="2"/>
      <c r="XG76" s="2"/>
      <c r="XH76" s="2"/>
      <c r="XI76" s="2"/>
      <c r="XJ76" s="2"/>
      <c r="XK76" s="2"/>
      <c r="XL76" s="2"/>
      <c r="XM76" s="2"/>
      <c r="XN76" s="2"/>
      <c r="XO76" s="2"/>
      <c r="XP76" s="2"/>
      <c r="XQ76" s="2"/>
      <c r="XR76" s="2"/>
      <c r="XS76" s="2"/>
      <c r="XT76" s="2"/>
      <c r="XU76" s="2"/>
      <c r="XV76" s="2"/>
      <c r="XW76" s="2"/>
      <c r="XX76" s="2"/>
      <c r="XY76" s="2"/>
      <c r="XZ76" s="2"/>
      <c r="YA76" s="2"/>
      <c r="YB76" s="2"/>
      <c r="YC76" s="2"/>
      <c r="YD76" s="2"/>
      <c r="YE76" s="2"/>
      <c r="YF76" s="2"/>
      <c r="YG76" s="2"/>
      <c r="YH76" s="2"/>
      <c r="YI76" s="2"/>
      <c r="YJ76" s="2"/>
      <c r="YK76" s="2"/>
      <c r="YL76" s="2"/>
      <c r="YM76" s="2"/>
      <c r="YN76" s="2"/>
      <c r="YO76" s="2"/>
      <c r="YP76" s="2"/>
      <c r="YQ76" s="2"/>
      <c r="YR76" s="2"/>
      <c r="YS76" s="2"/>
      <c r="YT76" s="2"/>
      <c r="YU76" s="2"/>
      <c r="YV76" s="2"/>
      <c r="YW76" s="2"/>
      <c r="YX76" s="2"/>
      <c r="YY76" s="2"/>
      <c r="YZ76" s="2"/>
      <c r="ZA76" s="2"/>
      <c r="ZB76" s="2"/>
      <c r="ZC76" s="2"/>
      <c r="ZD76" s="2"/>
      <c r="ZE76" s="2"/>
      <c r="ZF76" s="2"/>
      <c r="ZG76" s="2"/>
      <c r="ZH76" s="2"/>
      <c r="ZI76" s="2"/>
      <c r="ZJ76" s="2"/>
      <c r="ZK76" s="2"/>
      <c r="ZL76" s="2"/>
      <c r="ZM76" s="2"/>
      <c r="ZN76" s="2"/>
      <c r="ZO76" s="2"/>
      <c r="ZP76" s="2"/>
      <c r="ZQ76" s="2"/>
      <c r="ZR76" s="2"/>
      <c r="ZS76" s="2"/>
      <c r="ZT76" s="2"/>
      <c r="ZU76" s="2"/>
      <c r="ZV76" s="2"/>
      <c r="ZW76" s="2"/>
      <c r="ZX76" s="2"/>
      <c r="ZY76" s="2"/>
      <c r="ZZ76" s="2"/>
      <c r="AAA76" s="2"/>
      <c r="AAB76" s="2"/>
      <c r="AAC76" s="2"/>
      <c r="AAD76" s="2"/>
      <c r="AAE76" s="2"/>
      <c r="AAF76" s="2"/>
      <c r="AAG76" s="2"/>
      <c r="AAH76" s="2"/>
      <c r="AAI76" s="2"/>
      <c r="AAJ76" s="2"/>
      <c r="AAK76" s="2"/>
      <c r="AAL76" s="2"/>
      <c r="AAM76" s="2"/>
      <c r="AAN76" s="2"/>
      <c r="AAO76" s="2"/>
      <c r="AAP76" s="2"/>
      <c r="AAQ76" s="2"/>
      <c r="AAR76" s="2"/>
      <c r="AAS76" s="2"/>
      <c r="AAT76" s="2"/>
      <c r="AAU76" s="2"/>
      <c r="AAV76" s="2"/>
      <c r="AAW76" s="2"/>
      <c r="AAX76" s="2"/>
      <c r="AAY76" s="2"/>
      <c r="AAZ76" s="2"/>
      <c r="ABA76" s="2"/>
      <c r="ABB76" s="2"/>
      <c r="ABC76" s="2"/>
      <c r="ABD76" s="2"/>
      <c r="ABE76" s="2"/>
      <c r="ABF76" s="2"/>
      <c r="ABG76" s="2"/>
      <c r="ABH76" s="2"/>
      <c r="ABI76" s="2"/>
      <c r="ABJ76" s="2"/>
      <c r="ABK76" s="2"/>
      <c r="ABL76" s="2"/>
      <c r="ABM76" s="2"/>
      <c r="ABN76" s="2"/>
      <c r="ABO76" s="2"/>
      <c r="ABP76" s="2"/>
      <c r="ABQ76" s="2"/>
      <c r="ABR76" s="2"/>
      <c r="ABS76" s="2"/>
      <c r="ABT76" s="2"/>
      <c r="ABU76" s="2"/>
      <c r="ABV76" s="2"/>
      <c r="ABW76" s="2"/>
      <c r="ABX76" s="2"/>
      <c r="ABY76" s="2"/>
      <c r="ABZ76" s="2"/>
      <c r="ACA76" s="2"/>
      <c r="ACB76" s="2"/>
      <c r="ACC76" s="2"/>
      <c r="ACD76" s="2"/>
      <c r="ACE76" s="2"/>
      <c r="ACF76" s="2"/>
      <c r="ACG76" s="2"/>
      <c r="ACH76" s="2"/>
      <c r="ACI76" s="2"/>
      <c r="ACJ76" s="2"/>
      <c r="ACK76" s="2"/>
      <c r="ACL76" s="2"/>
      <c r="ACM76" s="2"/>
      <c r="ACN76" s="2"/>
      <c r="ACO76" s="2"/>
      <c r="ACP76" s="2"/>
      <c r="ACQ76" s="2"/>
      <c r="ACR76" s="2"/>
      <c r="ACS76" s="2"/>
      <c r="ACT76" s="2"/>
      <c r="ACU76" s="2"/>
      <c r="ACV76" s="2"/>
      <c r="ACW76" s="2"/>
      <c r="ACX76" s="2"/>
      <c r="ACY76" s="2"/>
      <c r="ACZ76" s="2"/>
      <c r="ADA76" s="2"/>
      <c r="ADB76" s="2"/>
      <c r="ADC76" s="2"/>
      <c r="ADD76" s="2"/>
      <c r="ADE76" s="2"/>
      <c r="ADF76" s="2"/>
      <c r="ADG76" s="2"/>
      <c r="ADH76" s="2"/>
      <c r="ADI76" s="2"/>
      <c r="ADJ76" s="2"/>
      <c r="ADK76" s="2"/>
      <c r="ADL76" s="2"/>
      <c r="ADM76" s="2"/>
      <c r="ADN76" s="2"/>
      <c r="ADO76" s="2"/>
      <c r="ADP76" s="2"/>
      <c r="ADQ76" s="2"/>
      <c r="ADR76" s="2"/>
      <c r="ADS76" s="2"/>
      <c r="ADT76" s="2"/>
      <c r="ADU76" s="2"/>
      <c r="ADV76" s="2"/>
      <c r="ADW76" s="2"/>
      <c r="ADX76" s="2"/>
      <c r="ADY76" s="2"/>
      <c r="ADZ76" s="2"/>
      <c r="AEA76" s="2"/>
      <c r="AEB76" s="2"/>
      <c r="AEC76" s="2"/>
      <c r="AED76" s="2"/>
      <c r="AEE76" s="2"/>
      <c r="AEF76" s="2"/>
      <c r="AEG76" s="2"/>
      <c r="AEH76" s="2"/>
      <c r="AEI76" s="2"/>
      <c r="AEJ76" s="2"/>
      <c r="AEK76" s="2"/>
      <c r="AEL76" s="2"/>
      <c r="AEM76" s="2"/>
      <c r="AEN76" s="2"/>
      <c r="AEO76" s="2"/>
      <c r="AEP76" s="2"/>
      <c r="AEQ76" s="2"/>
      <c r="AER76" s="2"/>
      <c r="AES76" s="2"/>
      <c r="AET76" s="2"/>
      <c r="AEU76" s="2"/>
      <c r="AEV76" s="2"/>
      <c r="AEW76" s="2"/>
      <c r="AEX76" s="2"/>
      <c r="AEY76" s="2"/>
      <c r="AEZ76" s="2"/>
      <c r="AFA76" s="2"/>
      <c r="AFB76" s="2"/>
      <c r="AFC76" s="2"/>
      <c r="AFD76" s="2"/>
      <c r="AFE76" s="2"/>
      <c r="AFF76" s="2"/>
      <c r="AFG76" s="2"/>
      <c r="AFH76" s="2"/>
      <c r="AFI76" s="2"/>
      <c r="AFJ76" s="2"/>
      <c r="AFK76" s="2"/>
      <c r="AFL76" s="2"/>
      <c r="AFM76" s="2"/>
      <c r="AFN76" s="2"/>
      <c r="AFO76" s="2"/>
      <c r="AFP76" s="2"/>
      <c r="AFQ76" s="2"/>
      <c r="AFR76" s="2"/>
      <c r="AFS76" s="2"/>
      <c r="AFT76" s="2"/>
      <c r="AFU76" s="2"/>
      <c r="AFV76" s="2"/>
      <c r="AFW76" s="2"/>
      <c r="AFX76" s="2"/>
      <c r="AFY76" s="2"/>
      <c r="AFZ76" s="2"/>
      <c r="AGA76" s="2"/>
      <c r="AGB76" s="2"/>
      <c r="AGC76" s="2"/>
      <c r="AGD76" s="2"/>
      <c r="AGE76" s="2"/>
      <c r="AGF76" s="2"/>
      <c r="AGG76" s="2"/>
      <c r="AGH76" s="2"/>
      <c r="AGI76" s="2"/>
      <c r="AGJ76" s="2"/>
      <c r="AGK76" s="2"/>
      <c r="AGL76" s="2"/>
      <c r="AGM76" s="2"/>
      <c r="AGN76" s="2"/>
      <c r="AGO76" s="2"/>
      <c r="AGP76" s="2"/>
      <c r="AGQ76" s="2"/>
      <c r="AGR76" s="2"/>
      <c r="AGS76" s="2"/>
      <c r="AGT76" s="2"/>
      <c r="AGU76" s="2"/>
      <c r="AGV76" s="2"/>
      <c r="AGW76" s="2"/>
      <c r="AGX76" s="2"/>
      <c r="AGY76" s="2"/>
      <c r="AGZ76" s="2"/>
      <c r="AHA76" s="2"/>
      <c r="AHB76" s="2"/>
      <c r="AHC76" s="2"/>
      <c r="AHD76" s="2"/>
      <c r="AHE76" s="2"/>
      <c r="AHF76" s="2"/>
      <c r="AHG76" s="2"/>
      <c r="AHH76" s="2"/>
      <c r="AHI76" s="2"/>
      <c r="AHJ76" s="2"/>
      <c r="AHK76" s="2"/>
      <c r="AHL76" s="2"/>
      <c r="AHM76" s="2"/>
      <c r="AHN76" s="2"/>
      <c r="AHO76" s="2"/>
      <c r="AHP76" s="2"/>
      <c r="AHQ76" s="2"/>
      <c r="AHR76" s="2"/>
      <c r="AHS76" s="2"/>
      <c r="AHT76" s="2"/>
      <c r="AHU76" s="2"/>
      <c r="AHV76" s="2"/>
      <c r="AHW76" s="2"/>
      <c r="AHX76" s="2"/>
      <c r="AHY76" s="2"/>
      <c r="AHZ76" s="2"/>
      <c r="AIA76" s="2"/>
      <c r="AIB76" s="2"/>
      <c r="AIC76" s="2"/>
      <c r="AID76" s="2"/>
      <c r="AIE76" s="2"/>
      <c r="AIF76" s="2"/>
      <c r="AIG76" s="2"/>
      <c r="AIH76" s="2"/>
      <c r="AII76" s="2"/>
      <c r="AIJ76" s="2"/>
      <c r="AIK76" s="2"/>
      <c r="AIL76" s="2"/>
      <c r="AIM76" s="2"/>
      <c r="AIN76" s="2"/>
      <c r="AIO76" s="2"/>
      <c r="AIP76" s="2"/>
      <c r="AIQ76" s="2"/>
      <c r="AIR76" s="2"/>
      <c r="AIS76" s="2"/>
      <c r="AIT76" s="2"/>
      <c r="AIU76" s="2"/>
      <c r="AIV76" s="2"/>
      <c r="AIW76" s="2"/>
      <c r="AIX76" s="2"/>
      <c r="AIY76" s="2"/>
      <c r="AIZ76" s="2"/>
      <c r="AJA76" s="2"/>
      <c r="AJB76" s="2"/>
      <c r="AJC76" s="2"/>
      <c r="AJD76" s="2"/>
      <c r="AJE76" s="2"/>
      <c r="AJF76" s="2"/>
      <c r="AJG76" s="2"/>
      <c r="AJH76" s="2"/>
      <c r="AJI76" s="2"/>
      <c r="AJJ76" s="2"/>
      <c r="AJK76" s="2"/>
      <c r="AJL76" s="2"/>
      <c r="AJM76" s="2"/>
      <c r="AJN76" s="2"/>
      <c r="AJO76" s="2"/>
      <c r="AJP76" s="2"/>
      <c r="AJQ76" s="2"/>
      <c r="AJR76" s="2"/>
      <c r="AJS76" s="2"/>
      <c r="AJT76" s="2"/>
      <c r="AJU76" s="2"/>
      <c r="AJV76" s="2"/>
      <c r="AJW76" s="2"/>
      <c r="AJX76" s="2"/>
      <c r="AJY76" s="2"/>
      <c r="AJZ76" s="2"/>
      <c r="AKA76" s="2"/>
      <c r="AKB76" s="2"/>
      <c r="AKC76" s="2"/>
      <c r="AKD76" s="2"/>
      <c r="AKE76" s="2"/>
      <c r="AKF76" s="2"/>
      <c r="AKG76" s="2"/>
      <c r="AKH76" s="2"/>
      <c r="AKI76" s="2"/>
      <c r="AKJ76" s="2"/>
      <c r="AKK76" s="2"/>
      <c r="AKL76" s="2"/>
      <c r="AKM76" s="2"/>
      <c r="AKN76" s="2"/>
      <c r="AKO76" s="2"/>
      <c r="AKP76" s="2"/>
      <c r="AKQ76" s="2"/>
      <c r="AKR76" s="2"/>
      <c r="AKS76" s="2"/>
      <c r="AKT76" s="2"/>
      <c r="AKU76" s="2"/>
      <c r="AKV76" s="2"/>
      <c r="AKW76" s="2"/>
      <c r="AKX76" s="2"/>
      <c r="AKY76" s="2"/>
      <c r="AKZ76" s="2"/>
      <c r="ALA76" s="2"/>
      <c r="ALB76" s="2"/>
      <c r="ALC76" s="2"/>
      <c r="ALD76" s="2"/>
      <c r="ALE76" s="2"/>
      <c r="ALF76" s="2"/>
      <c r="ALG76" s="2"/>
      <c r="ALH76" s="2"/>
      <c r="ALI76" s="2"/>
      <c r="ALJ76" s="2"/>
      <c r="ALK76" s="2"/>
      <c r="ALL76" s="2"/>
      <c r="ALM76" s="2"/>
      <c r="ALN76" s="2"/>
      <c r="ALO76" s="2"/>
      <c r="ALP76" s="2"/>
      <c r="ALQ76" s="2"/>
      <c r="ALR76" s="2"/>
      <c r="ALS76" s="2"/>
      <c r="ALT76" s="2"/>
      <c r="ALU76" s="2"/>
      <c r="ALV76" s="2"/>
      <c r="ALW76" s="2"/>
      <c r="ALX76" s="2"/>
      <c r="ALY76" s="2"/>
      <c r="ALZ76" s="2"/>
      <c r="AMA76" s="2"/>
      <c r="AMB76" s="2"/>
      <c r="AMC76" s="2"/>
      <c r="AMD76" s="2"/>
      <c r="AME76" s="2"/>
      <c r="AMF76" s="2"/>
      <c r="AMG76" s="2"/>
      <c r="AMH76" s="2"/>
      <c r="AMI76" s="2"/>
      <c r="AMJ76" s="2"/>
      <c r="AMK76" s="2"/>
      <c r="AML76" s="2"/>
      <c r="AMM76" s="2"/>
      <c r="AMN76" s="2"/>
      <c r="AMO76" s="2"/>
      <c r="AMP76" s="2"/>
      <c r="AMQ76" s="2"/>
      <c r="AMR76" s="2"/>
      <c r="AMS76" s="2"/>
      <c r="AMT76" s="2"/>
      <c r="AMU76" s="2"/>
      <c r="AMV76" s="2"/>
      <c r="AMW76" s="2"/>
      <c r="AMX76" s="2"/>
      <c r="AMY76" s="2"/>
      <c r="AMZ76" s="2"/>
      <c r="ANA76" s="2"/>
      <c r="ANB76" s="2"/>
      <c r="ANC76" s="2"/>
      <c r="AND76" s="2"/>
      <c r="ANE76" s="2"/>
      <c r="ANF76" s="2"/>
      <c r="ANG76" s="2"/>
      <c r="ANH76" s="2"/>
      <c r="ANI76" s="2"/>
      <c r="ANJ76" s="2"/>
      <c r="ANK76" s="2"/>
      <c r="ANL76" s="2"/>
      <c r="ANM76" s="2"/>
      <c r="ANN76" s="2"/>
      <c r="ANO76" s="2"/>
      <c r="ANP76" s="2"/>
      <c r="ANQ76" s="2"/>
      <c r="ANR76" s="2"/>
      <c r="ANS76" s="2"/>
      <c r="ANT76" s="2"/>
      <c r="ANU76" s="2"/>
      <c r="ANV76" s="2"/>
      <c r="ANW76" s="2"/>
      <c r="ANX76" s="2"/>
      <c r="ANY76" s="2"/>
      <c r="ANZ76" s="2"/>
      <c r="AOA76" s="2"/>
      <c r="AOB76" s="2"/>
      <c r="AOC76" s="2"/>
      <c r="AOD76" s="2"/>
      <c r="AOE76" s="2"/>
      <c r="AOF76" s="2"/>
      <c r="AOG76" s="2"/>
      <c r="AOH76" s="2"/>
      <c r="AOI76" s="2"/>
      <c r="AOJ76" s="2"/>
      <c r="AOK76" s="2"/>
      <c r="AOL76" s="2"/>
      <c r="AOM76" s="2"/>
      <c r="AON76" s="2"/>
      <c r="AOO76" s="2"/>
      <c r="AOP76" s="2"/>
      <c r="AOQ76" s="2"/>
      <c r="AOR76" s="2"/>
      <c r="AOS76" s="2"/>
      <c r="AOT76" s="2"/>
      <c r="AOU76" s="2"/>
      <c r="AOV76" s="2"/>
      <c r="AOW76" s="2"/>
      <c r="AOX76" s="2"/>
      <c r="AOY76" s="2"/>
      <c r="AOZ76" s="2"/>
      <c r="APA76" s="2"/>
      <c r="APB76" s="2"/>
      <c r="APC76" s="2"/>
      <c r="APD76" s="2"/>
      <c r="APE76" s="2"/>
      <c r="APF76" s="2"/>
      <c r="APG76" s="2"/>
      <c r="APH76" s="2"/>
      <c r="API76" s="2"/>
      <c r="APJ76" s="2"/>
      <c r="APK76" s="2"/>
      <c r="APL76" s="2"/>
      <c r="APM76" s="2"/>
      <c r="APN76" s="2"/>
      <c r="APO76" s="2"/>
      <c r="APP76" s="2"/>
      <c r="APQ76" s="2"/>
      <c r="APR76" s="2"/>
      <c r="APS76" s="2"/>
      <c r="APT76" s="2"/>
      <c r="APU76" s="2"/>
      <c r="APV76" s="2"/>
      <c r="APW76" s="2"/>
      <c r="APX76" s="2"/>
      <c r="APY76" s="2"/>
      <c r="APZ76" s="2"/>
      <c r="AQA76" s="2"/>
      <c r="AQB76" s="2"/>
      <c r="AQC76" s="2"/>
      <c r="AQD76" s="2"/>
      <c r="AQE76" s="2"/>
      <c r="AQF76" s="2"/>
      <c r="AQG76" s="2"/>
      <c r="AQH76" s="2"/>
      <c r="AQI76" s="2"/>
      <c r="AQJ76" s="2"/>
      <c r="AQK76" s="2"/>
      <c r="AQL76" s="2"/>
      <c r="AQM76" s="2"/>
      <c r="AQN76" s="2"/>
      <c r="AQO76" s="2"/>
      <c r="AQP76" s="2"/>
      <c r="AQQ76" s="2"/>
      <c r="AQR76" s="2"/>
      <c r="AQS76" s="2"/>
      <c r="AQT76" s="2"/>
      <c r="AQU76" s="2"/>
      <c r="AQV76" s="2"/>
      <c r="AQW76" s="2"/>
      <c r="AQX76" s="2"/>
      <c r="AQY76" s="2"/>
      <c r="AQZ76" s="2"/>
      <c r="ARA76" s="2"/>
      <c r="ARB76" s="2"/>
      <c r="ARC76" s="2"/>
      <c r="ARD76" s="2"/>
      <c r="ARE76" s="2"/>
      <c r="ARF76" s="2"/>
      <c r="ARG76" s="2"/>
      <c r="ARH76" s="2"/>
      <c r="ARI76" s="2"/>
      <c r="ARJ76" s="2"/>
      <c r="ARK76" s="2"/>
      <c r="ARL76" s="2"/>
      <c r="ARM76" s="2"/>
      <c r="ARN76" s="2"/>
      <c r="ARO76" s="2"/>
      <c r="ARP76" s="2"/>
      <c r="ARQ76" s="2"/>
      <c r="ARR76" s="2"/>
      <c r="ARS76" s="2"/>
      <c r="ART76" s="2"/>
      <c r="ARU76" s="2"/>
      <c r="ARV76" s="2"/>
      <c r="ARW76" s="2"/>
      <c r="ARX76" s="2"/>
      <c r="ARY76" s="2"/>
      <c r="ARZ76" s="2"/>
      <c r="ASA76" s="2"/>
      <c r="ASB76" s="2"/>
      <c r="ASC76" s="2"/>
      <c r="ASD76" s="2"/>
      <c r="ASE76" s="2"/>
      <c r="ASF76" s="2"/>
      <c r="ASG76" s="2"/>
      <c r="ASH76" s="2"/>
      <c r="ASI76" s="2"/>
      <c r="ASJ76" s="2"/>
      <c r="ASK76" s="2"/>
      <c r="ASL76" s="2"/>
      <c r="ASM76" s="2"/>
      <c r="ASN76" s="2"/>
      <c r="ASO76" s="2"/>
      <c r="ASP76" s="2"/>
      <c r="ASQ76" s="2"/>
      <c r="ASR76" s="2"/>
      <c r="ASS76" s="2"/>
      <c r="AST76" s="2"/>
      <c r="ASU76" s="2"/>
      <c r="ASV76" s="2"/>
      <c r="ASW76" s="2"/>
      <c r="ASX76" s="2"/>
      <c r="ASY76" s="2"/>
      <c r="ASZ76" s="2"/>
      <c r="ATA76" s="2"/>
      <c r="ATB76" s="2"/>
      <c r="ATC76" s="2"/>
      <c r="ATD76" s="2"/>
      <c r="ATE76" s="2"/>
      <c r="ATF76" s="2"/>
      <c r="ATG76" s="2"/>
      <c r="ATH76" s="2"/>
      <c r="ATI76" s="2"/>
      <c r="ATJ76" s="2"/>
      <c r="ATK76" s="2"/>
      <c r="ATL76" s="2"/>
      <c r="ATM76" s="2"/>
      <c r="ATN76" s="2"/>
      <c r="ATO76" s="2"/>
      <c r="ATP76" s="2"/>
      <c r="ATQ76" s="2"/>
      <c r="ATR76" s="2"/>
      <c r="ATS76" s="2"/>
      <c r="ATT76" s="2"/>
      <c r="ATU76" s="2"/>
      <c r="ATV76" s="2"/>
      <c r="ATW76" s="2"/>
      <c r="ATX76" s="2"/>
      <c r="ATY76" s="2"/>
      <c r="ATZ76" s="2"/>
      <c r="AUA76" s="2"/>
      <c r="AUB76" s="2"/>
      <c r="AUC76" s="2"/>
      <c r="AUD76" s="2"/>
      <c r="AUE76" s="2"/>
      <c r="AUF76" s="2"/>
      <c r="AUG76" s="2"/>
      <c r="AUH76" s="2"/>
      <c r="AUI76" s="2"/>
      <c r="AUJ76" s="2"/>
      <c r="AUK76" s="2"/>
      <c r="AUL76" s="2"/>
      <c r="AUM76" s="2"/>
      <c r="AUN76" s="2"/>
      <c r="AUO76" s="2"/>
      <c r="AUP76" s="2"/>
      <c r="AUQ76" s="2"/>
      <c r="AUR76" s="2"/>
      <c r="AUS76" s="2"/>
      <c r="AUT76" s="2"/>
      <c r="AUU76" s="2"/>
      <c r="AUV76" s="2"/>
      <c r="AUW76" s="2"/>
      <c r="AUX76" s="2"/>
      <c r="AUY76" s="2"/>
      <c r="AUZ76" s="2"/>
      <c r="AVA76" s="2"/>
      <c r="AVB76" s="2"/>
      <c r="AVC76" s="2"/>
      <c r="AVD76" s="2"/>
      <c r="AVE76" s="2"/>
      <c r="AVF76" s="2"/>
      <c r="AVG76" s="2"/>
      <c r="AVH76" s="2"/>
      <c r="AVI76" s="2"/>
      <c r="AVJ76" s="2"/>
      <c r="AVK76" s="2"/>
      <c r="AVL76" s="2"/>
      <c r="AVM76" s="2"/>
      <c r="AVN76" s="2"/>
      <c r="AVO76" s="2"/>
      <c r="AVP76" s="2"/>
      <c r="AVQ76" s="2"/>
      <c r="AVR76" s="2"/>
      <c r="AVS76" s="2"/>
      <c r="AVT76" s="2"/>
      <c r="AVU76" s="2"/>
      <c r="AVV76" s="2"/>
      <c r="AVW76" s="2"/>
      <c r="AVX76" s="2"/>
      <c r="AVY76" s="2"/>
      <c r="AVZ76" s="2"/>
      <c r="AWA76" s="2"/>
      <c r="AWB76" s="2"/>
      <c r="AWC76" s="2"/>
      <c r="AWD76" s="2"/>
      <c r="AWE76" s="2"/>
      <c r="AWF76" s="2"/>
      <c r="AWG76" s="2"/>
      <c r="AWH76" s="2"/>
      <c r="AWI76" s="2"/>
      <c r="AWJ76" s="2"/>
      <c r="AWK76" s="2"/>
      <c r="AWL76" s="2"/>
      <c r="AWM76" s="2"/>
      <c r="AWN76" s="2"/>
      <c r="AWO76" s="2"/>
      <c r="AWP76" s="2"/>
      <c r="AWQ76" s="2"/>
      <c r="AWR76" s="2"/>
      <c r="AWS76" s="2"/>
      <c r="AWT76" s="2"/>
      <c r="AWU76" s="2"/>
      <c r="AWV76" s="2"/>
      <c r="AWW76" s="2"/>
      <c r="AWX76" s="2"/>
      <c r="AWY76" s="2"/>
      <c r="AWZ76" s="2"/>
      <c r="AXA76" s="2"/>
      <c r="AXB76" s="2"/>
      <c r="AXC76" s="2"/>
      <c r="AXD76" s="2"/>
      <c r="AXE76" s="2"/>
      <c r="AXF76" s="2"/>
      <c r="AXG76" s="2"/>
      <c r="AXH76" s="2"/>
      <c r="AXI76" s="2"/>
      <c r="AXJ76" s="2"/>
      <c r="AXK76" s="2"/>
      <c r="AXL76" s="2"/>
      <c r="AXM76" s="2"/>
      <c r="AXN76" s="2"/>
      <c r="AXO76" s="2"/>
      <c r="AXP76" s="2"/>
      <c r="AXQ76" s="2"/>
      <c r="AXR76" s="2"/>
      <c r="AXS76" s="2"/>
      <c r="AXT76" s="2"/>
      <c r="AXU76" s="2"/>
      <c r="AXV76" s="2"/>
      <c r="AXW76" s="2"/>
      <c r="AXX76" s="2"/>
      <c r="AXY76" s="2"/>
      <c r="AXZ76" s="2"/>
      <c r="AYA76" s="2"/>
      <c r="AYB76" s="2"/>
      <c r="AYC76" s="2"/>
      <c r="AYD76" s="2"/>
      <c r="AYE76" s="2"/>
      <c r="AYF76" s="2"/>
      <c r="AYG76" s="2"/>
      <c r="AYH76" s="2"/>
      <c r="AYI76" s="2"/>
      <c r="AYJ76" s="2"/>
      <c r="AYK76" s="2"/>
      <c r="AYL76" s="2"/>
      <c r="AYM76" s="2"/>
      <c r="AYN76" s="2"/>
      <c r="AYO76" s="2"/>
      <c r="AYP76" s="2"/>
      <c r="AYQ76" s="2"/>
      <c r="AYR76" s="2"/>
      <c r="AYS76" s="2"/>
      <c r="AYT76" s="2"/>
      <c r="AYU76" s="2"/>
      <c r="AYV76" s="2"/>
      <c r="AYW76" s="2"/>
      <c r="AYX76" s="2"/>
      <c r="AYY76" s="2"/>
      <c r="AYZ76" s="2"/>
      <c r="AZA76" s="2"/>
      <c r="AZB76" s="2"/>
      <c r="AZC76" s="2"/>
      <c r="AZD76" s="2"/>
      <c r="AZE76" s="2"/>
      <c r="AZF76" s="2"/>
      <c r="AZG76" s="2"/>
      <c r="AZH76" s="2"/>
      <c r="AZI76" s="2"/>
      <c r="AZJ76" s="2"/>
      <c r="AZK76" s="2"/>
      <c r="AZL76" s="2"/>
      <c r="AZM76" s="2"/>
      <c r="AZN76" s="2"/>
      <c r="AZO76" s="2"/>
      <c r="AZP76" s="2"/>
      <c r="AZQ76" s="2"/>
      <c r="AZR76" s="2"/>
      <c r="AZS76" s="2"/>
      <c r="AZT76" s="2"/>
      <c r="AZU76" s="2"/>
      <c r="AZV76" s="2"/>
      <c r="AZW76" s="2"/>
      <c r="AZX76" s="2"/>
      <c r="AZY76" s="2"/>
      <c r="AZZ76" s="2"/>
      <c r="BAA76" s="2"/>
      <c r="BAB76" s="2"/>
      <c r="BAC76" s="2"/>
      <c r="BAD76" s="2"/>
      <c r="BAE76" s="2"/>
      <c r="BAF76" s="2"/>
      <c r="BAG76" s="2"/>
      <c r="BAH76" s="2"/>
      <c r="BAI76" s="2"/>
      <c r="BAJ76" s="2"/>
      <c r="BAK76" s="2"/>
      <c r="BAL76" s="2"/>
      <c r="BAM76" s="2"/>
      <c r="BAN76" s="2"/>
      <c r="BAO76" s="2"/>
      <c r="BAP76" s="2"/>
      <c r="BAQ76" s="2"/>
      <c r="BAR76" s="2"/>
      <c r="BAS76" s="2"/>
      <c r="BAT76" s="2"/>
      <c r="BAU76" s="2"/>
      <c r="BAV76" s="2"/>
      <c r="BAW76" s="2"/>
      <c r="BAX76" s="2"/>
      <c r="BAY76" s="2"/>
      <c r="BAZ76" s="2"/>
      <c r="BBA76" s="2"/>
      <c r="BBB76" s="2"/>
      <c r="BBC76" s="2"/>
      <c r="BBD76" s="2"/>
      <c r="BBE76" s="2"/>
      <c r="BBF76" s="2"/>
      <c r="BBG76" s="2"/>
      <c r="BBH76" s="2"/>
      <c r="BBI76" s="2"/>
      <c r="BBJ76" s="2"/>
      <c r="BBK76" s="2"/>
      <c r="BBL76" s="2"/>
      <c r="BBM76" s="2"/>
      <c r="BBN76" s="2"/>
      <c r="BBO76" s="2"/>
      <c r="BBP76" s="2"/>
      <c r="BBQ76" s="2"/>
      <c r="BBR76" s="2"/>
      <c r="BBS76" s="2"/>
      <c r="BBT76" s="2"/>
      <c r="BBU76" s="2"/>
      <c r="BBV76" s="2"/>
      <c r="BBW76" s="2"/>
      <c r="BBX76" s="2"/>
      <c r="BBY76" s="2"/>
      <c r="BBZ76" s="2"/>
      <c r="BCA76" s="2"/>
      <c r="BCB76" s="2"/>
      <c r="BCC76" s="2"/>
      <c r="BCD76" s="2"/>
      <c r="BCE76" s="2"/>
      <c r="BCF76" s="2"/>
      <c r="BCG76" s="2"/>
      <c r="BCH76" s="2"/>
      <c r="BCI76" s="2"/>
      <c r="BCJ76" s="2"/>
      <c r="BCK76" s="2"/>
      <c r="BCL76" s="2"/>
      <c r="BCM76" s="2"/>
      <c r="BCN76" s="2"/>
      <c r="BCO76" s="2"/>
      <c r="BCP76" s="2"/>
      <c r="BCQ76" s="2"/>
      <c r="BCR76" s="2"/>
      <c r="BCS76" s="2"/>
      <c r="BCT76" s="2"/>
      <c r="BCU76" s="2"/>
      <c r="BCV76" s="2"/>
      <c r="BCW76" s="2"/>
      <c r="BCX76" s="2"/>
      <c r="BCY76" s="2"/>
      <c r="BCZ76" s="2"/>
      <c r="BDA76" s="2"/>
      <c r="BDB76" s="2"/>
      <c r="BDC76" s="2"/>
      <c r="BDD76" s="2"/>
      <c r="BDE76" s="2"/>
      <c r="BDF76" s="2"/>
      <c r="BDG76" s="2"/>
      <c r="BDH76" s="2"/>
      <c r="BDI76" s="2"/>
      <c r="BDJ76" s="2"/>
      <c r="BDK76" s="2"/>
      <c r="BDL76" s="2"/>
      <c r="BDM76" s="2"/>
      <c r="BDN76" s="2"/>
      <c r="BDO76" s="2"/>
      <c r="BDP76" s="2"/>
      <c r="BDQ76" s="2"/>
      <c r="BDR76" s="2"/>
      <c r="BDS76" s="2"/>
      <c r="BDT76" s="2"/>
      <c r="BDU76" s="2"/>
      <c r="BDV76" s="2"/>
      <c r="BDW76" s="2"/>
      <c r="BDX76" s="2"/>
      <c r="BDY76" s="2"/>
      <c r="BDZ76" s="2"/>
      <c r="BEA76" s="2"/>
      <c r="BEB76" s="2"/>
      <c r="BEC76" s="2"/>
      <c r="BED76" s="2"/>
      <c r="BEE76" s="2"/>
      <c r="BEF76" s="2"/>
      <c r="BEG76" s="2"/>
      <c r="BEH76" s="2"/>
      <c r="BEI76" s="2"/>
      <c r="BEJ76" s="2"/>
      <c r="BEK76" s="2"/>
      <c r="BEL76" s="2"/>
      <c r="BEM76" s="2"/>
      <c r="BEN76" s="2"/>
      <c r="BEO76" s="2"/>
      <c r="BEP76" s="2"/>
      <c r="BEQ76" s="2"/>
      <c r="BER76" s="2"/>
      <c r="BES76" s="2"/>
      <c r="BET76" s="2"/>
      <c r="BEU76" s="2"/>
      <c r="BEV76" s="2"/>
      <c r="BEW76" s="2"/>
      <c r="BEX76" s="2"/>
      <c r="BEY76" s="2"/>
      <c r="BEZ76" s="2"/>
      <c r="BFA76" s="2"/>
      <c r="BFB76" s="2"/>
      <c r="BFC76" s="2"/>
      <c r="BFD76" s="2"/>
      <c r="BFE76" s="2"/>
      <c r="BFF76" s="2"/>
      <c r="BFG76" s="2"/>
      <c r="BFH76" s="2"/>
      <c r="BFI76" s="2"/>
      <c r="BFJ76" s="2"/>
      <c r="BFK76" s="2"/>
      <c r="BFL76" s="2"/>
      <c r="BFM76" s="2"/>
      <c r="BFN76" s="2"/>
      <c r="BFO76" s="2"/>
      <c r="BFP76" s="2"/>
      <c r="BFQ76" s="2"/>
      <c r="BFR76" s="2"/>
      <c r="BFS76" s="2"/>
      <c r="BFT76" s="2"/>
      <c r="BFU76" s="2"/>
      <c r="BFV76" s="2"/>
      <c r="BFW76" s="2"/>
      <c r="BFX76" s="2"/>
      <c r="BFY76" s="2"/>
      <c r="BFZ76" s="2"/>
      <c r="BGA76" s="2"/>
      <c r="BGB76" s="2"/>
      <c r="BGC76" s="2"/>
      <c r="BGD76" s="2"/>
      <c r="BGE76" s="2"/>
      <c r="BGF76" s="2"/>
      <c r="BGG76" s="2"/>
      <c r="BGH76" s="2"/>
      <c r="BGI76" s="2"/>
      <c r="BGJ76" s="2"/>
      <c r="BGK76" s="2"/>
      <c r="BGL76" s="2"/>
      <c r="BGM76" s="2"/>
      <c r="BGN76" s="2"/>
      <c r="BGO76" s="2"/>
      <c r="BGP76" s="2"/>
      <c r="BGQ76" s="2"/>
      <c r="BGR76" s="2"/>
      <c r="BGS76" s="2"/>
      <c r="BGT76" s="2"/>
      <c r="BGU76" s="2"/>
      <c r="BGV76" s="2"/>
      <c r="BGW76" s="2"/>
      <c r="BGX76" s="2"/>
      <c r="BGY76" s="2"/>
      <c r="BGZ76" s="2"/>
      <c r="BHA76" s="2"/>
      <c r="BHB76" s="2"/>
      <c r="BHC76" s="2"/>
      <c r="BHD76" s="2"/>
      <c r="BHE76" s="2"/>
      <c r="BHF76" s="2"/>
      <c r="BHG76" s="2"/>
      <c r="BHH76" s="2"/>
      <c r="BHI76" s="2"/>
      <c r="BHJ76" s="2"/>
      <c r="BHK76" s="2"/>
      <c r="BHL76" s="2"/>
      <c r="BHM76" s="2"/>
      <c r="BHN76" s="2"/>
      <c r="BHO76" s="2"/>
      <c r="BHP76" s="2"/>
      <c r="BHQ76" s="2"/>
      <c r="BHR76" s="2"/>
      <c r="BHS76" s="2"/>
      <c r="BHT76" s="2"/>
      <c r="BHU76" s="2"/>
      <c r="BHV76" s="2"/>
      <c r="BHW76" s="2"/>
      <c r="BHX76" s="2"/>
      <c r="BHY76" s="2"/>
      <c r="BHZ76" s="2"/>
      <c r="BIA76" s="2"/>
      <c r="BIB76" s="2"/>
      <c r="BIC76" s="2"/>
      <c r="BID76" s="2"/>
      <c r="BIE76" s="2"/>
      <c r="BIF76" s="2"/>
      <c r="BIG76" s="2"/>
      <c r="BIH76" s="2"/>
      <c r="BII76" s="2"/>
      <c r="BIJ76" s="2"/>
      <c r="BIK76" s="2"/>
      <c r="BIL76" s="2"/>
      <c r="BIM76" s="2"/>
      <c r="BIN76" s="2"/>
      <c r="BIO76" s="2"/>
      <c r="BIP76" s="2"/>
      <c r="BIQ76" s="2"/>
      <c r="BIR76" s="2"/>
      <c r="BIS76" s="2"/>
      <c r="BIT76" s="2"/>
      <c r="BIU76" s="2"/>
      <c r="BIV76" s="2"/>
      <c r="BIW76" s="2"/>
      <c r="BIX76" s="2"/>
      <c r="BIY76" s="2"/>
      <c r="BIZ76" s="2"/>
      <c r="BJA76" s="2"/>
      <c r="BJB76" s="2"/>
      <c r="BJC76" s="2"/>
      <c r="BJD76" s="2"/>
      <c r="BJE76" s="2"/>
      <c r="BJF76" s="2"/>
      <c r="BJG76" s="2"/>
      <c r="BJH76" s="2"/>
      <c r="BJI76" s="2"/>
      <c r="BJJ76" s="2"/>
      <c r="BJK76" s="2"/>
      <c r="BJL76" s="2"/>
      <c r="BJM76" s="2"/>
      <c r="BJN76" s="2"/>
      <c r="BJO76" s="2"/>
      <c r="BJP76" s="2"/>
      <c r="BJQ76" s="2"/>
      <c r="BJR76" s="2"/>
      <c r="BJS76" s="2"/>
      <c r="BJT76" s="2"/>
      <c r="BJU76" s="2"/>
      <c r="BJV76" s="2"/>
      <c r="BJW76" s="2"/>
      <c r="BJX76" s="2"/>
      <c r="BJY76" s="2"/>
      <c r="BJZ76" s="2"/>
      <c r="BKA76" s="2"/>
      <c r="BKB76" s="2"/>
      <c r="BKC76" s="2"/>
      <c r="BKD76" s="2"/>
      <c r="BKE76" s="2"/>
      <c r="BKF76" s="2"/>
      <c r="BKG76" s="2"/>
      <c r="BKH76" s="2"/>
      <c r="BKI76" s="2"/>
      <c r="BKJ76" s="2"/>
      <c r="BKK76" s="2"/>
      <c r="BKL76" s="2"/>
      <c r="BKM76" s="2"/>
      <c r="BKN76" s="2"/>
      <c r="BKO76" s="2"/>
      <c r="BKP76" s="2"/>
      <c r="BKQ76" s="2"/>
      <c r="BKR76" s="2"/>
      <c r="BKS76" s="2"/>
      <c r="BKT76" s="2"/>
      <c r="BKU76" s="2"/>
      <c r="BKV76" s="2"/>
      <c r="BKW76" s="2"/>
      <c r="BKX76" s="2"/>
      <c r="BKY76" s="2"/>
      <c r="BKZ76" s="2"/>
      <c r="BLA76" s="2"/>
      <c r="BLB76" s="2"/>
      <c r="BLC76" s="2"/>
      <c r="BLD76" s="2"/>
      <c r="BLE76" s="2"/>
      <c r="BLF76" s="2"/>
      <c r="BLG76" s="2"/>
      <c r="BLH76" s="2"/>
      <c r="BLI76" s="2"/>
      <c r="BLJ76" s="2"/>
      <c r="BLK76" s="2"/>
      <c r="BLL76" s="2"/>
      <c r="BLM76" s="2"/>
      <c r="BLN76" s="2"/>
      <c r="BLO76" s="2"/>
      <c r="BLP76" s="2"/>
      <c r="BLQ76" s="2"/>
      <c r="BLR76" s="2"/>
      <c r="BLS76" s="2"/>
      <c r="BLT76" s="2"/>
      <c r="BLU76" s="2"/>
      <c r="BLV76" s="2"/>
      <c r="BLW76" s="2"/>
      <c r="BLX76" s="2"/>
      <c r="BLY76" s="2"/>
      <c r="BLZ76" s="2"/>
      <c r="BMA76" s="2"/>
      <c r="BMB76" s="2"/>
      <c r="BMC76" s="2"/>
      <c r="BMD76" s="2"/>
      <c r="BME76" s="2"/>
      <c r="BMF76" s="2"/>
      <c r="BMG76" s="2"/>
      <c r="BMH76" s="2"/>
      <c r="BMI76" s="2"/>
      <c r="BMJ76" s="2"/>
      <c r="BMK76" s="2"/>
      <c r="BML76" s="2"/>
      <c r="BMM76" s="2"/>
      <c r="BMN76" s="2"/>
      <c r="BMO76" s="2"/>
      <c r="BMP76" s="2"/>
      <c r="BMQ76" s="2"/>
      <c r="BMR76" s="2"/>
      <c r="BMS76" s="2"/>
      <c r="BMT76" s="2"/>
      <c r="BMU76" s="2"/>
      <c r="BMV76" s="2"/>
      <c r="BMW76" s="2"/>
      <c r="BMX76" s="2"/>
      <c r="BMY76" s="2"/>
      <c r="BMZ76" s="2"/>
      <c r="BNA76" s="2"/>
      <c r="BNB76" s="2"/>
      <c r="BNC76" s="2"/>
      <c r="BND76" s="2"/>
      <c r="BNE76" s="2"/>
      <c r="BNF76" s="2"/>
      <c r="BNG76" s="2"/>
      <c r="BNH76" s="2"/>
      <c r="BNI76" s="2"/>
      <c r="BNJ76" s="2"/>
      <c r="BNK76" s="2"/>
      <c r="BNL76" s="2"/>
      <c r="BNM76" s="2"/>
      <c r="BNN76" s="2"/>
      <c r="BNO76" s="2"/>
      <c r="BNP76" s="2"/>
      <c r="BNQ76" s="2"/>
      <c r="BNR76" s="2"/>
      <c r="BNS76" s="2"/>
      <c r="BNT76" s="2"/>
      <c r="BNU76" s="2"/>
      <c r="BNV76" s="2"/>
      <c r="BNW76" s="2"/>
      <c r="BNX76" s="2"/>
      <c r="BNY76" s="2"/>
      <c r="BNZ76" s="2"/>
      <c r="BOA76" s="2"/>
      <c r="BOB76" s="2"/>
      <c r="BOC76" s="2"/>
      <c r="BOD76" s="2"/>
      <c r="BOE76" s="2"/>
      <c r="BOF76" s="2"/>
      <c r="BOG76" s="2"/>
      <c r="BOH76" s="2"/>
      <c r="BOI76" s="2"/>
      <c r="BOJ76" s="2"/>
      <c r="BOK76" s="2"/>
      <c r="BOL76" s="2"/>
      <c r="BOM76" s="2"/>
      <c r="BON76" s="2"/>
      <c r="BOO76" s="2"/>
      <c r="BOP76" s="2"/>
      <c r="BOQ76" s="2"/>
      <c r="BOR76" s="2"/>
      <c r="BOS76" s="2"/>
      <c r="BOT76" s="2"/>
      <c r="BOU76" s="2"/>
      <c r="BOV76" s="2"/>
      <c r="BOW76" s="2"/>
      <c r="BOX76" s="2"/>
      <c r="BOY76" s="2"/>
      <c r="BOZ76" s="2"/>
      <c r="BPA76" s="2"/>
      <c r="BPB76" s="2"/>
      <c r="BPC76" s="2"/>
      <c r="BPD76" s="2"/>
      <c r="BPE76" s="2"/>
      <c r="BPF76" s="2"/>
      <c r="BPG76" s="2"/>
      <c r="BPH76" s="2"/>
      <c r="BPI76" s="2"/>
      <c r="BPJ76" s="2"/>
      <c r="BPK76" s="2"/>
      <c r="BPL76" s="2"/>
      <c r="BPM76" s="2"/>
      <c r="BPN76" s="2"/>
      <c r="BPO76" s="2"/>
      <c r="BPP76" s="2"/>
      <c r="BPQ76" s="2"/>
      <c r="BPR76" s="2"/>
      <c r="BPS76" s="2"/>
      <c r="BPT76" s="2"/>
      <c r="BPU76" s="2"/>
      <c r="BPV76" s="2"/>
      <c r="BPW76" s="2"/>
      <c r="BPX76" s="2"/>
      <c r="BPY76" s="2"/>
      <c r="BPZ76" s="2"/>
      <c r="BQA76" s="2"/>
      <c r="BQB76" s="2"/>
      <c r="BQC76" s="2"/>
      <c r="BQD76" s="2"/>
      <c r="BQE76" s="2"/>
      <c r="BQF76" s="2"/>
      <c r="BQG76" s="2"/>
      <c r="BQH76" s="2"/>
      <c r="BQI76" s="2"/>
      <c r="BQJ76" s="2"/>
      <c r="BQK76" s="2"/>
      <c r="BQL76" s="2"/>
      <c r="BQM76" s="2"/>
      <c r="BQN76" s="2"/>
      <c r="BQO76" s="2"/>
      <c r="BQP76" s="2"/>
      <c r="BQQ76" s="2"/>
      <c r="BQR76" s="2"/>
      <c r="BQS76" s="2"/>
      <c r="BQT76" s="2"/>
      <c r="BQU76" s="2"/>
      <c r="BQV76" s="2"/>
      <c r="BQW76" s="2"/>
      <c r="BQX76" s="2"/>
      <c r="BQY76" s="2"/>
      <c r="BQZ76" s="2"/>
      <c r="BRA76" s="2"/>
      <c r="BRB76" s="2"/>
      <c r="BRC76" s="2"/>
      <c r="BRD76" s="2"/>
      <c r="BRE76" s="2"/>
      <c r="BRF76" s="2"/>
      <c r="BRG76" s="2"/>
      <c r="BRH76" s="2"/>
      <c r="BRI76" s="2"/>
      <c r="BRJ76" s="2"/>
      <c r="BRK76" s="2"/>
      <c r="BRL76" s="2"/>
      <c r="BRM76" s="2"/>
      <c r="BRN76" s="2"/>
      <c r="BRO76" s="2"/>
      <c r="BRP76" s="2"/>
      <c r="BRQ76" s="2"/>
      <c r="BRR76" s="2"/>
      <c r="BRS76" s="2"/>
      <c r="BRT76" s="2"/>
      <c r="BRU76" s="2"/>
      <c r="BRV76" s="2"/>
      <c r="BRW76" s="2"/>
      <c r="BRX76" s="2"/>
      <c r="BRY76" s="2"/>
      <c r="BRZ76" s="2"/>
      <c r="BSA76" s="2"/>
      <c r="BSB76" s="2"/>
      <c r="BSC76" s="2"/>
      <c r="BSD76" s="2"/>
      <c r="BSE76" s="2"/>
      <c r="BSF76" s="2"/>
      <c r="BSG76" s="2"/>
      <c r="BSH76" s="2"/>
      <c r="BSI76" s="2"/>
      <c r="BSJ76" s="2"/>
      <c r="BSK76" s="2"/>
      <c r="BSL76" s="2"/>
      <c r="BSM76" s="2"/>
      <c r="BSN76" s="2"/>
      <c r="BSO76" s="2"/>
      <c r="BSP76" s="2"/>
      <c r="BSQ76" s="2"/>
      <c r="BSR76" s="2"/>
      <c r="BSS76" s="2"/>
      <c r="BST76" s="2"/>
      <c r="BSU76" s="2"/>
      <c r="BSV76" s="2"/>
      <c r="BSW76" s="2"/>
      <c r="BSX76" s="2"/>
      <c r="BSY76" s="2"/>
      <c r="BSZ76" s="2"/>
      <c r="BTA76" s="2"/>
      <c r="BTB76" s="2"/>
      <c r="BTC76" s="2"/>
      <c r="BTD76" s="2"/>
      <c r="BTE76" s="2"/>
      <c r="BTF76" s="2"/>
      <c r="BTG76" s="2"/>
      <c r="BTH76" s="2"/>
      <c r="BTI76" s="2"/>
      <c r="BTJ76" s="2"/>
      <c r="BTK76" s="2"/>
      <c r="BTL76" s="2"/>
      <c r="BTM76" s="2"/>
      <c r="BTN76" s="2"/>
      <c r="BTO76" s="2"/>
      <c r="BTP76" s="2"/>
      <c r="BTQ76" s="2"/>
      <c r="BTR76" s="2"/>
      <c r="BTS76" s="2"/>
      <c r="BTT76" s="2"/>
      <c r="BTU76" s="2"/>
      <c r="BTV76" s="2"/>
      <c r="BTW76" s="2"/>
      <c r="BTX76" s="2"/>
      <c r="BTY76" s="2"/>
      <c r="BTZ76" s="2"/>
      <c r="BUA76" s="2"/>
      <c r="BUB76" s="2"/>
      <c r="BUC76" s="2"/>
      <c r="BUD76" s="2"/>
      <c r="BUE76" s="2"/>
      <c r="BUF76" s="2"/>
      <c r="BUG76" s="2"/>
      <c r="BUH76" s="2"/>
      <c r="BUI76" s="2"/>
      <c r="BUJ76" s="2"/>
      <c r="BUK76" s="2"/>
      <c r="BUL76" s="2"/>
      <c r="BUM76" s="2"/>
      <c r="BUN76" s="2"/>
      <c r="BUO76" s="2"/>
      <c r="BUP76" s="2"/>
      <c r="BUQ76" s="2"/>
      <c r="BUR76" s="2"/>
      <c r="BUS76" s="2"/>
      <c r="BUT76" s="2"/>
      <c r="BUU76" s="2"/>
      <c r="BUV76" s="2"/>
      <c r="BUW76" s="2"/>
      <c r="BUX76" s="2"/>
      <c r="BUY76" s="2"/>
      <c r="BUZ76" s="2"/>
      <c r="BVA76" s="2"/>
      <c r="BVB76" s="2"/>
      <c r="BVC76" s="2"/>
      <c r="BVD76" s="2"/>
      <c r="BVE76" s="2"/>
      <c r="BVF76" s="2"/>
      <c r="BVG76" s="2"/>
      <c r="BVH76" s="2"/>
      <c r="BVI76" s="2"/>
      <c r="BVJ76" s="2"/>
      <c r="BVK76" s="2"/>
      <c r="BVL76" s="2"/>
      <c r="BVM76" s="2"/>
      <c r="BVN76" s="2"/>
      <c r="BVO76" s="2"/>
      <c r="BVP76" s="2"/>
      <c r="BVQ76" s="2"/>
      <c r="BVR76" s="2"/>
      <c r="BVS76" s="2"/>
      <c r="BVT76" s="2"/>
      <c r="BVU76" s="2"/>
      <c r="BVV76" s="2"/>
      <c r="BVW76" s="2"/>
      <c r="BVX76" s="2"/>
      <c r="BVY76" s="2"/>
      <c r="BVZ76" s="2"/>
      <c r="BWA76" s="2"/>
      <c r="BWB76" s="2"/>
      <c r="BWC76" s="2"/>
      <c r="BWD76" s="2"/>
      <c r="BWE76" s="2"/>
      <c r="BWF76" s="2"/>
      <c r="BWG76" s="2"/>
      <c r="BWH76" s="2"/>
      <c r="BWI76" s="2"/>
      <c r="BWJ76" s="2"/>
      <c r="BWK76" s="2"/>
      <c r="BWL76" s="2"/>
      <c r="BWM76" s="2"/>
      <c r="BWN76" s="2"/>
      <c r="BWO76" s="2"/>
      <c r="BWP76" s="2"/>
      <c r="BWQ76" s="2"/>
      <c r="BWR76" s="2"/>
      <c r="BWS76" s="2"/>
      <c r="BWT76" s="2"/>
      <c r="BWU76" s="2"/>
      <c r="BWV76" s="2"/>
      <c r="BWW76" s="2"/>
      <c r="BWX76" s="2"/>
      <c r="BWY76" s="2"/>
      <c r="BWZ76" s="2"/>
      <c r="BXA76" s="2"/>
      <c r="BXB76" s="2"/>
      <c r="BXC76" s="2"/>
      <c r="BXD76" s="2"/>
      <c r="BXE76" s="2"/>
      <c r="BXF76" s="2"/>
      <c r="BXG76" s="2"/>
      <c r="BXH76" s="2"/>
      <c r="BXI76" s="2"/>
      <c r="BXJ76" s="2"/>
      <c r="BXK76" s="2"/>
      <c r="BXL76" s="2"/>
      <c r="BXM76" s="2"/>
      <c r="BXN76" s="2"/>
      <c r="BXO76" s="2"/>
      <c r="BXP76" s="2"/>
      <c r="BXQ76" s="2"/>
      <c r="BXR76" s="2"/>
      <c r="BXS76" s="2"/>
      <c r="BXT76" s="2"/>
      <c r="BXU76" s="2"/>
      <c r="BXV76" s="2"/>
      <c r="BXW76" s="2"/>
      <c r="BXX76" s="2"/>
      <c r="BXY76" s="2"/>
      <c r="BXZ76" s="2"/>
      <c r="BYA76" s="2"/>
      <c r="BYB76" s="2"/>
      <c r="BYC76" s="2"/>
      <c r="BYD76" s="2"/>
      <c r="BYE76" s="2"/>
      <c r="BYF76" s="2"/>
      <c r="BYG76" s="2"/>
      <c r="BYH76" s="2"/>
      <c r="BYI76" s="2"/>
      <c r="BYJ76" s="2"/>
      <c r="BYK76" s="2"/>
      <c r="BYL76" s="2"/>
      <c r="BYM76" s="2"/>
      <c r="BYN76" s="2"/>
      <c r="BYO76" s="2"/>
      <c r="BYP76" s="2"/>
      <c r="BYQ76" s="2"/>
      <c r="BYR76" s="2"/>
      <c r="BYS76" s="2"/>
      <c r="BYT76" s="2"/>
      <c r="BYU76" s="2"/>
      <c r="BYV76" s="2"/>
      <c r="BYW76" s="2"/>
      <c r="BYX76" s="2"/>
      <c r="BYY76" s="2"/>
      <c r="BYZ76" s="2"/>
      <c r="BZA76" s="2"/>
      <c r="BZB76" s="2"/>
      <c r="BZC76" s="2"/>
      <c r="BZD76" s="2"/>
      <c r="BZE76" s="2"/>
      <c r="BZF76" s="2"/>
      <c r="BZG76" s="2"/>
      <c r="BZH76" s="2"/>
      <c r="BZI76" s="2"/>
      <c r="BZJ76" s="2"/>
      <c r="BZK76" s="2"/>
      <c r="BZL76" s="2"/>
      <c r="BZM76" s="2"/>
      <c r="BZN76" s="2"/>
      <c r="BZO76" s="2"/>
      <c r="BZP76" s="2"/>
      <c r="BZQ76" s="2"/>
      <c r="BZR76" s="2"/>
      <c r="BZS76" s="2"/>
      <c r="BZT76" s="2"/>
      <c r="BZU76" s="2"/>
      <c r="BZV76" s="2"/>
      <c r="BZW76" s="2"/>
      <c r="BZX76" s="2"/>
      <c r="BZY76" s="2"/>
      <c r="BZZ76" s="2"/>
      <c r="CAA76" s="2"/>
      <c r="CAB76" s="2"/>
      <c r="CAC76" s="2"/>
      <c r="CAD76" s="2"/>
      <c r="CAE76" s="2"/>
      <c r="CAF76" s="2"/>
      <c r="CAG76" s="2"/>
      <c r="CAH76" s="2"/>
      <c r="CAI76" s="2"/>
      <c r="CAJ76" s="2"/>
      <c r="CAK76" s="2"/>
      <c r="CAL76" s="2"/>
      <c r="CAM76" s="2"/>
      <c r="CAN76" s="2"/>
      <c r="CAO76" s="2"/>
      <c r="CAP76" s="2"/>
      <c r="CAQ76" s="2"/>
      <c r="CAR76" s="2"/>
      <c r="CAS76" s="2"/>
      <c r="CAT76" s="2"/>
      <c r="CAU76" s="2"/>
      <c r="CAV76" s="2"/>
      <c r="CAW76" s="2"/>
      <c r="CAX76" s="2"/>
      <c r="CAY76" s="2"/>
      <c r="CAZ76" s="2"/>
      <c r="CBA76" s="2"/>
      <c r="CBB76" s="2"/>
      <c r="CBC76" s="2"/>
      <c r="CBD76" s="2"/>
      <c r="CBE76" s="2"/>
      <c r="CBF76" s="2"/>
      <c r="CBG76" s="2"/>
      <c r="CBH76" s="2"/>
      <c r="CBI76" s="2"/>
      <c r="CBJ76" s="2"/>
      <c r="CBK76" s="2"/>
      <c r="CBL76" s="2"/>
      <c r="CBM76" s="2"/>
      <c r="CBN76" s="2"/>
      <c r="CBO76" s="2"/>
      <c r="CBP76" s="2"/>
      <c r="CBQ76" s="2"/>
      <c r="CBR76" s="2"/>
      <c r="CBS76" s="2"/>
      <c r="CBT76" s="2"/>
      <c r="CBU76" s="2"/>
      <c r="CBV76" s="2"/>
      <c r="CBW76" s="2"/>
      <c r="CBX76" s="2"/>
      <c r="CBY76" s="2"/>
      <c r="CBZ76" s="2"/>
      <c r="CCA76" s="2"/>
      <c r="CCB76" s="2"/>
      <c r="CCC76" s="2"/>
      <c r="CCD76" s="2"/>
      <c r="CCE76" s="2"/>
      <c r="CCF76" s="2"/>
      <c r="CCG76" s="2"/>
      <c r="CCH76" s="2"/>
      <c r="CCI76" s="2"/>
      <c r="CCJ76" s="2"/>
      <c r="CCK76" s="2"/>
      <c r="CCL76" s="2"/>
      <c r="CCM76" s="2"/>
      <c r="CCN76" s="2"/>
      <c r="CCO76" s="2"/>
      <c r="CCP76" s="2"/>
      <c r="CCQ76" s="2"/>
      <c r="CCR76" s="2"/>
      <c r="CCS76" s="2"/>
      <c r="CCT76" s="2"/>
      <c r="CCU76" s="2"/>
      <c r="CCV76" s="2"/>
      <c r="CCW76" s="2"/>
      <c r="CCX76" s="2"/>
      <c r="CCY76" s="2"/>
      <c r="CCZ76" s="2"/>
      <c r="CDA76" s="2"/>
      <c r="CDB76" s="2"/>
      <c r="CDC76" s="2"/>
      <c r="CDD76" s="2"/>
      <c r="CDE76" s="2"/>
      <c r="CDF76" s="2"/>
      <c r="CDG76" s="2"/>
      <c r="CDH76" s="2"/>
      <c r="CDI76" s="2"/>
      <c r="CDJ76" s="2"/>
      <c r="CDK76" s="2"/>
      <c r="CDL76" s="2"/>
      <c r="CDM76" s="2"/>
      <c r="CDN76" s="2"/>
      <c r="CDO76" s="2"/>
      <c r="CDP76" s="2"/>
      <c r="CDQ76" s="2"/>
      <c r="CDR76" s="2"/>
      <c r="CDS76" s="2"/>
      <c r="CDT76" s="2"/>
      <c r="CDU76" s="2"/>
      <c r="CDV76" s="2"/>
      <c r="CDW76" s="2"/>
      <c r="CDX76" s="2"/>
      <c r="CDY76" s="2"/>
      <c r="CDZ76" s="2"/>
      <c r="CEA76" s="2"/>
      <c r="CEB76" s="2"/>
      <c r="CEC76" s="2"/>
      <c r="CED76" s="2"/>
      <c r="CEE76" s="2"/>
      <c r="CEF76" s="2"/>
      <c r="CEG76" s="2"/>
      <c r="CEH76" s="2"/>
      <c r="CEI76" s="2"/>
      <c r="CEJ76" s="2"/>
      <c r="CEK76" s="2"/>
      <c r="CEL76" s="2"/>
      <c r="CEM76" s="2"/>
      <c r="CEN76" s="2"/>
      <c r="CEO76" s="2"/>
      <c r="CEP76" s="2"/>
      <c r="CEQ76" s="2"/>
      <c r="CER76" s="2"/>
      <c r="CES76" s="2"/>
      <c r="CET76" s="2"/>
      <c r="CEU76" s="2"/>
      <c r="CEV76" s="2"/>
      <c r="CEW76" s="2"/>
      <c r="CEX76" s="2"/>
      <c r="CEY76" s="2"/>
      <c r="CEZ76" s="2"/>
      <c r="CFA76" s="2"/>
      <c r="CFB76" s="2"/>
      <c r="CFC76" s="2"/>
      <c r="CFD76" s="2"/>
      <c r="CFE76" s="2"/>
      <c r="CFF76" s="2"/>
      <c r="CFG76" s="2"/>
      <c r="CFH76" s="2"/>
      <c r="CFI76" s="2"/>
      <c r="CFJ76" s="2"/>
      <c r="CFK76" s="2"/>
      <c r="CFL76" s="2"/>
      <c r="CFM76" s="2"/>
      <c r="CFN76" s="2"/>
      <c r="CFO76" s="2"/>
      <c r="CFP76" s="2"/>
      <c r="CFQ76" s="2"/>
      <c r="CFR76" s="2"/>
      <c r="CFS76" s="2"/>
      <c r="CFT76" s="2"/>
      <c r="CFU76" s="2"/>
      <c r="CFV76" s="2"/>
      <c r="CFW76" s="2"/>
      <c r="CFX76" s="2"/>
      <c r="CFY76" s="2"/>
      <c r="CFZ76" s="2"/>
      <c r="CGA76" s="2"/>
      <c r="CGB76" s="2"/>
      <c r="CGC76" s="2"/>
      <c r="CGD76" s="2"/>
      <c r="CGE76" s="2"/>
      <c r="CGF76" s="2"/>
      <c r="CGG76" s="2"/>
      <c r="CGH76" s="2"/>
      <c r="CGI76" s="2"/>
      <c r="CGJ76" s="2"/>
      <c r="CGK76" s="2"/>
      <c r="CGL76" s="2"/>
      <c r="CGM76" s="2"/>
      <c r="CGN76" s="2"/>
      <c r="CGO76" s="2"/>
      <c r="CGP76" s="2"/>
      <c r="CGQ76" s="2"/>
      <c r="CGR76" s="2"/>
      <c r="CGS76" s="2"/>
      <c r="CGT76" s="2"/>
      <c r="CGU76" s="2"/>
      <c r="CGV76" s="2"/>
      <c r="CGW76" s="2"/>
      <c r="CGX76" s="2"/>
      <c r="CGY76" s="2"/>
      <c r="CGZ76" s="2"/>
      <c r="CHA76" s="2"/>
      <c r="CHB76" s="2"/>
      <c r="CHC76" s="2"/>
      <c r="CHD76" s="2"/>
      <c r="CHE76" s="2"/>
      <c r="CHF76" s="2"/>
      <c r="CHG76" s="2"/>
      <c r="CHH76" s="2"/>
      <c r="CHI76" s="2"/>
      <c r="CHJ76" s="2"/>
      <c r="CHK76" s="2"/>
      <c r="CHL76" s="2"/>
      <c r="CHM76" s="2"/>
      <c r="CHN76" s="2"/>
      <c r="CHO76" s="2"/>
      <c r="CHP76" s="2"/>
      <c r="CHQ76" s="2"/>
      <c r="CHR76" s="2"/>
      <c r="CHS76" s="2"/>
      <c r="CHT76" s="2"/>
      <c r="CHU76" s="2"/>
      <c r="CHV76" s="2"/>
      <c r="CHW76" s="2"/>
      <c r="CHX76" s="2"/>
      <c r="CHY76" s="2"/>
      <c r="CHZ76" s="2"/>
      <c r="CIA76" s="2"/>
      <c r="CIB76" s="2"/>
      <c r="CIC76" s="2"/>
      <c r="CID76" s="2"/>
      <c r="CIE76" s="2"/>
      <c r="CIF76" s="2"/>
      <c r="CIG76" s="2"/>
      <c r="CIH76" s="2"/>
      <c r="CII76" s="2"/>
      <c r="CIJ76" s="2"/>
      <c r="CIK76" s="2"/>
      <c r="CIL76" s="2"/>
      <c r="CIM76" s="2"/>
      <c r="CIN76" s="2"/>
      <c r="CIO76" s="2"/>
      <c r="CIP76" s="2"/>
      <c r="CIQ76" s="2"/>
      <c r="CIR76" s="2"/>
      <c r="CIS76" s="2"/>
      <c r="CIT76" s="2"/>
      <c r="CIU76" s="2"/>
      <c r="CIV76" s="2"/>
      <c r="CIW76" s="2"/>
      <c r="CIX76" s="2"/>
      <c r="CIY76" s="2"/>
      <c r="CIZ76" s="2"/>
      <c r="CJA76" s="2"/>
      <c r="CJB76" s="2"/>
      <c r="CJC76" s="2"/>
      <c r="CJD76" s="2"/>
      <c r="CJE76" s="2"/>
      <c r="CJF76" s="2"/>
      <c r="CJG76" s="2"/>
      <c r="CJH76" s="2"/>
      <c r="CJI76" s="2"/>
      <c r="CJJ76" s="2"/>
      <c r="CJK76" s="2"/>
      <c r="CJL76" s="2"/>
      <c r="CJM76" s="2"/>
      <c r="CJN76" s="2"/>
      <c r="CJO76" s="2"/>
      <c r="CJP76" s="2"/>
      <c r="CJQ76" s="2"/>
      <c r="CJR76" s="2"/>
      <c r="CJS76" s="2"/>
      <c r="CJT76" s="2"/>
      <c r="CJU76" s="2"/>
      <c r="CJV76" s="2"/>
      <c r="CJW76" s="2"/>
      <c r="CJX76" s="2"/>
      <c r="CJY76" s="2"/>
      <c r="CJZ76" s="2"/>
      <c r="CKA76" s="2"/>
      <c r="CKB76" s="2"/>
      <c r="CKC76" s="2"/>
      <c r="CKD76" s="2"/>
      <c r="CKE76" s="2"/>
      <c r="CKF76" s="2"/>
      <c r="CKG76" s="2"/>
      <c r="CKH76" s="2"/>
      <c r="CKI76" s="2"/>
      <c r="CKJ76" s="2"/>
      <c r="CKK76" s="2"/>
      <c r="CKL76" s="2"/>
      <c r="CKM76" s="2"/>
      <c r="CKN76" s="2"/>
      <c r="CKO76" s="2"/>
      <c r="CKP76" s="2"/>
      <c r="CKQ76" s="2"/>
      <c r="CKR76" s="2"/>
      <c r="CKS76" s="2"/>
      <c r="CKT76" s="2"/>
      <c r="CKU76" s="2"/>
      <c r="CKV76" s="2"/>
      <c r="CKW76" s="2"/>
      <c r="CKX76" s="2"/>
      <c r="CKY76" s="2"/>
      <c r="CKZ76" s="2"/>
      <c r="CLA76" s="2"/>
      <c r="CLB76" s="2"/>
      <c r="CLC76" s="2"/>
      <c r="CLD76" s="2"/>
      <c r="CLE76" s="2"/>
      <c r="CLF76" s="2"/>
      <c r="CLG76" s="2"/>
      <c r="CLH76" s="2"/>
      <c r="CLI76" s="2"/>
      <c r="CLJ76" s="2"/>
      <c r="CLK76" s="2"/>
      <c r="CLL76" s="2"/>
      <c r="CLM76" s="2"/>
      <c r="CLN76" s="2"/>
      <c r="CLO76" s="2"/>
      <c r="CLP76" s="2"/>
      <c r="CLQ76" s="2"/>
      <c r="CLR76" s="2"/>
      <c r="CLS76" s="2"/>
      <c r="CLT76" s="2"/>
      <c r="CLU76" s="2"/>
      <c r="CLV76" s="2"/>
      <c r="CLW76" s="2"/>
      <c r="CLX76" s="2"/>
      <c r="CLY76" s="2"/>
      <c r="CLZ76" s="2"/>
      <c r="CMA76" s="2"/>
      <c r="CMB76" s="2"/>
      <c r="CMC76" s="2"/>
      <c r="CMD76" s="2"/>
      <c r="CME76" s="2"/>
      <c r="CMF76" s="2"/>
      <c r="CMG76" s="2"/>
      <c r="CMH76" s="2"/>
      <c r="CMI76" s="2"/>
      <c r="CMJ76" s="2"/>
      <c r="CMK76" s="2"/>
      <c r="CML76" s="2"/>
      <c r="CMM76" s="2"/>
      <c r="CMN76" s="2"/>
      <c r="CMO76" s="2"/>
      <c r="CMP76" s="2"/>
      <c r="CMQ76" s="2"/>
      <c r="CMR76" s="2"/>
      <c r="CMS76" s="2"/>
      <c r="CMT76" s="2"/>
      <c r="CMU76" s="2"/>
      <c r="CMV76" s="2"/>
      <c r="CMW76" s="2"/>
      <c r="CMX76" s="2"/>
      <c r="CMY76" s="2"/>
      <c r="CMZ76" s="2"/>
      <c r="CNA76" s="2"/>
      <c r="CNB76" s="2"/>
      <c r="CNC76" s="2"/>
      <c r="CND76" s="2"/>
      <c r="CNE76" s="2"/>
      <c r="CNF76" s="2"/>
      <c r="CNG76" s="2"/>
      <c r="CNH76" s="2"/>
      <c r="CNI76" s="2"/>
      <c r="CNJ76" s="2"/>
      <c r="CNK76" s="2"/>
      <c r="CNL76" s="2"/>
      <c r="CNM76" s="2"/>
      <c r="CNN76" s="2"/>
      <c r="CNO76" s="2"/>
      <c r="CNP76" s="2"/>
      <c r="CNQ76" s="2"/>
      <c r="CNR76" s="2"/>
      <c r="CNS76" s="2"/>
      <c r="CNT76" s="2"/>
      <c r="CNU76" s="2"/>
      <c r="CNV76" s="2"/>
      <c r="CNW76" s="2"/>
      <c r="CNX76" s="2"/>
      <c r="CNY76" s="2"/>
      <c r="CNZ76" s="2"/>
      <c r="COA76" s="2"/>
      <c r="COB76" s="2"/>
      <c r="COC76" s="2"/>
      <c r="COD76" s="2"/>
      <c r="COE76" s="2"/>
      <c r="COF76" s="2"/>
      <c r="COG76" s="2"/>
      <c r="COH76" s="2"/>
      <c r="COI76" s="2"/>
      <c r="COJ76" s="2"/>
      <c r="COK76" s="2"/>
      <c r="COL76" s="2"/>
      <c r="COM76" s="2"/>
      <c r="CON76" s="2"/>
      <c r="COO76" s="2"/>
      <c r="COP76" s="2"/>
      <c r="COQ76" s="2"/>
      <c r="COR76" s="2"/>
      <c r="COS76" s="2"/>
      <c r="COT76" s="2"/>
      <c r="COU76" s="2"/>
      <c r="COV76" s="2"/>
      <c r="COW76" s="2"/>
      <c r="COX76" s="2"/>
      <c r="COY76" s="2"/>
      <c r="COZ76" s="2"/>
      <c r="CPA76" s="2"/>
      <c r="CPB76" s="2"/>
      <c r="CPC76" s="2"/>
      <c r="CPD76" s="2"/>
      <c r="CPE76" s="2"/>
      <c r="CPF76" s="2"/>
      <c r="CPG76" s="2"/>
      <c r="CPH76" s="2"/>
      <c r="CPI76" s="2"/>
      <c r="CPJ76" s="2"/>
      <c r="CPK76" s="2"/>
      <c r="CPL76" s="2"/>
      <c r="CPM76" s="2"/>
      <c r="CPN76" s="2"/>
      <c r="CPO76" s="2"/>
      <c r="CPP76" s="2"/>
      <c r="CPQ76" s="2"/>
      <c r="CPR76" s="2"/>
      <c r="CPS76" s="2"/>
      <c r="CPT76" s="2"/>
      <c r="CPU76" s="2"/>
      <c r="CPV76" s="2"/>
      <c r="CPW76" s="2"/>
      <c r="CPX76" s="2"/>
      <c r="CPY76" s="2"/>
      <c r="CPZ76" s="2"/>
      <c r="CQA76" s="2"/>
      <c r="CQB76" s="2"/>
      <c r="CQC76" s="2"/>
      <c r="CQD76" s="2"/>
      <c r="CQE76" s="2"/>
      <c r="CQF76" s="2"/>
      <c r="CQG76" s="2"/>
      <c r="CQH76" s="2"/>
      <c r="CQI76" s="2"/>
      <c r="CQJ76" s="2"/>
      <c r="CQK76" s="2"/>
      <c r="CQL76" s="2"/>
      <c r="CQM76" s="2"/>
      <c r="CQN76" s="2"/>
      <c r="CQO76" s="2"/>
      <c r="CQP76" s="2"/>
      <c r="CQQ76" s="2"/>
      <c r="CQR76" s="2"/>
      <c r="CQS76" s="2"/>
      <c r="CQT76" s="2"/>
      <c r="CQU76" s="2"/>
      <c r="CQV76" s="2"/>
      <c r="CQW76" s="2"/>
      <c r="CQX76" s="2"/>
      <c r="CQY76" s="2"/>
      <c r="CQZ76" s="2"/>
      <c r="CRA76" s="2"/>
      <c r="CRB76" s="2"/>
      <c r="CRC76" s="2"/>
      <c r="CRD76" s="2"/>
      <c r="CRE76" s="2"/>
      <c r="CRF76" s="2"/>
      <c r="CRG76" s="2"/>
      <c r="CRH76" s="2"/>
      <c r="CRI76" s="2"/>
      <c r="CRJ76" s="2"/>
      <c r="CRK76" s="2"/>
      <c r="CRL76" s="2"/>
      <c r="CRM76" s="2"/>
      <c r="CRN76" s="2"/>
      <c r="CRO76" s="2"/>
      <c r="CRP76" s="2"/>
      <c r="CRQ76" s="2"/>
      <c r="CRR76" s="2"/>
      <c r="CRS76" s="2"/>
      <c r="CRT76" s="2"/>
      <c r="CRU76" s="2"/>
      <c r="CRV76" s="2"/>
      <c r="CRW76" s="2"/>
      <c r="CRX76" s="2"/>
      <c r="CRY76" s="2"/>
      <c r="CRZ76" s="2"/>
      <c r="CSA76" s="2"/>
      <c r="CSB76" s="2"/>
      <c r="CSC76" s="2"/>
      <c r="CSD76" s="2"/>
      <c r="CSE76" s="2"/>
      <c r="CSF76" s="2"/>
      <c r="CSG76" s="2"/>
      <c r="CSH76" s="2"/>
      <c r="CSI76" s="2"/>
      <c r="CSJ76" s="2"/>
      <c r="CSK76" s="2"/>
      <c r="CSL76" s="2"/>
      <c r="CSM76" s="2"/>
      <c r="CSN76" s="2"/>
      <c r="CSO76" s="2"/>
      <c r="CSP76" s="2"/>
      <c r="CSQ76" s="2"/>
      <c r="CSR76" s="2"/>
      <c r="CSS76" s="2"/>
      <c r="CST76" s="2"/>
      <c r="CSU76" s="2"/>
      <c r="CSV76" s="2"/>
      <c r="CSW76" s="2"/>
      <c r="CSX76" s="2"/>
      <c r="CSY76" s="2"/>
      <c r="CSZ76" s="2"/>
      <c r="CTA76" s="2"/>
      <c r="CTB76" s="2"/>
      <c r="CTC76" s="2"/>
      <c r="CTD76" s="2"/>
      <c r="CTE76" s="2"/>
      <c r="CTF76" s="2"/>
      <c r="CTG76" s="2"/>
      <c r="CTH76" s="2"/>
      <c r="CTI76" s="2"/>
      <c r="CTJ76" s="2"/>
      <c r="CTK76" s="2"/>
      <c r="CTL76" s="2"/>
      <c r="CTM76" s="2"/>
      <c r="CTN76" s="2"/>
      <c r="CTO76" s="2"/>
      <c r="CTP76" s="2"/>
      <c r="CTQ76" s="2"/>
      <c r="CTR76" s="2"/>
      <c r="CTS76" s="2"/>
      <c r="CTT76" s="2"/>
      <c r="CTU76" s="2"/>
      <c r="CTV76" s="2"/>
      <c r="CTW76" s="2"/>
      <c r="CTX76" s="2"/>
      <c r="CTY76" s="2"/>
      <c r="CTZ76" s="2"/>
      <c r="CUA76" s="2"/>
      <c r="CUB76" s="2"/>
      <c r="CUC76" s="2"/>
      <c r="CUD76" s="2"/>
      <c r="CUE76" s="2"/>
      <c r="CUF76" s="2"/>
      <c r="CUG76" s="2"/>
      <c r="CUH76" s="2"/>
      <c r="CUI76" s="2"/>
      <c r="CUJ76" s="2"/>
      <c r="CUK76" s="2"/>
      <c r="CUL76" s="2"/>
      <c r="CUM76" s="2"/>
      <c r="CUN76" s="2"/>
      <c r="CUO76" s="2"/>
      <c r="CUP76" s="2"/>
      <c r="CUQ76" s="2"/>
      <c r="CUR76" s="2"/>
      <c r="CUS76" s="2"/>
      <c r="CUT76" s="2"/>
      <c r="CUU76" s="2"/>
      <c r="CUV76" s="2"/>
      <c r="CUW76" s="2"/>
      <c r="CUX76" s="2"/>
      <c r="CUY76" s="2"/>
      <c r="CUZ76" s="2"/>
      <c r="CVA76" s="2"/>
      <c r="CVB76" s="2"/>
      <c r="CVC76" s="2"/>
      <c r="CVD76" s="2"/>
      <c r="CVE76" s="2"/>
      <c r="CVF76" s="2"/>
      <c r="CVG76" s="2"/>
      <c r="CVH76" s="2"/>
      <c r="CVI76" s="2"/>
      <c r="CVJ76" s="2"/>
      <c r="CVK76" s="2"/>
      <c r="CVL76" s="2"/>
      <c r="CVM76" s="2"/>
      <c r="CVN76" s="2"/>
      <c r="CVO76" s="2"/>
      <c r="CVP76" s="2"/>
      <c r="CVQ76" s="2"/>
      <c r="CVR76" s="2"/>
      <c r="CVS76" s="2"/>
      <c r="CVT76" s="2"/>
      <c r="CVU76" s="2"/>
      <c r="CVV76" s="2"/>
      <c r="CVW76" s="2"/>
      <c r="CVX76" s="2"/>
      <c r="CVY76" s="2"/>
      <c r="CVZ76" s="2"/>
      <c r="CWA76" s="2"/>
      <c r="CWB76" s="2"/>
      <c r="CWC76" s="2"/>
      <c r="CWD76" s="2"/>
      <c r="CWE76" s="2"/>
      <c r="CWF76" s="2"/>
      <c r="CWG76" s="2"/>
      <c r="CWH76" s="2"/>
      <c r="CWI76" s="2"/>
      <c r="CWJ76" s="2"/>
      <c r="CWK76" s="2"/>
      <c r="CWL76" s="2"/>
      <c r="CWM76" s="2"/>
      <c r="CWN76" s="2"/>
      <c r="CWO76" s="2"/>
      <c r="CWP76" s="2"/>
      <c r="CWQ76" s="2"/>
      <c r="CWR76" s="2"/>
      <c r="CWS76" s="2"/>
      <c r="CWT76" s="2"/>
      <c r="CWU76" s="2"/>
      <c r="CWV76" s="2"/>
      <c r="CWW76" s="2"/>
      <c r="CWX76" s="2"/>
      <c r="CWY76" s="2"/>
      <c r="CWZ76" s="2"/>
      <c r="CXA76" s="2"/>
      <c r="CXB76" s="2"/>
      <c r="CXC76" s="2"/>
      <c r="CXD76" s="2"/>
      <c r="CXE76" s="2"/>
      <c r="CXF76" s="2"/>
      <c r="CXG76" s="2"/>
      <c r="CXH76" s="2"/>
      <c r="CXI76" s="2"/>
      <c r="CXJ76" s="2"/>
      <c r="CXK76" s="2"/>
      <c r="CXL76" s="2"/>
      <c r="CXM76" s="2"/>
      <c r="CXN76" s="2"/>
      <c r="CXO76" s="2"/>
      <c r="CXP76" s="2"/>
      <c r="CXQ76" s="2"/>
      <c r="CXR76" s="2"/>
      <c r="CXS76" s="2"/>
      <c r="CXT76" s="2"/>
      <c r="CXU76" s="2"/>
      <c r="CXV76" s="2"/>
      <c r="CXW76" s="2"/>
      <c r="CXX76" s="2"/>
      <c r="CXY76" s="2"/>
      <c r="CXZ76" s="2"/>
      <c r="CYA76" s="2"/>
      <c r="CYB76" s="2"/>
      <c r="CYC76" s="2"/>
      <c r="CYD76" s="2"/>
      <c r="CYE76" s="2"/>
      <c r="CYF76" s="2"/>
      <c r="CYG76" s="2"/>
      <c r="CYH76" s="2"/>
      <c r="CYI76" s="2"/>
      <c r="CYJ76" s="2"/>
      <c r="CYK76" s="2"/>
      <c r="CYL76" s="2"/>
      <c r="CYM76" s="2"/>
      <c r="CYN76" s="2"/>
      <c r="CYO76" s="2"/>
      <c r="CYP76" s="2"/>
      <c r="CYQ76" s="2"/>
      <c r="CYR76" s="2"/>
      <c r="CYS76" s="2"/>
      <c r="CYT76" s="2"/>
      <c r="CYU76" s="2"/>
      <c r="CYV76" s="2"/>
      <c r="CYW76" s="2"/>
      <c r="CYX76" s="2"/>
      <c r="CYY76" s="2"/>
      <c r="CYZ76" s="2"/>
      <c r="CZA76" s="2"/>
      <c r="CZB76" s="2"/>
      <c r="CZC76" s="2"/>
      <c r="CZD76" s="2"/>
      <c r="CZE76" s="2"/>
      <c r="CZF76" s="2"/>
      <c r="CZG76" s="2"/>
      <c r="CZH76" s="2"/>
      <c r="CZI76" s="2"/>
      <c r="CZJ76" s="2"/>
      <c r="CZK76" s="2"/>
      <c r="CZL76" s="2"/>
      <c r="CZM76" s="2"/>
      <c r="CZN76" s="2"/>
      <c r="CZO76" s="2"/>
      <c r="CZP76" s="2"/>
      <c r="CZQ76" s="2"/>
      <c r="CZR76" s="2"/>
      <c r="CZS76" s="2"/>
      <c r="CZT76" s="2"/>
      <c r="CZU76" s="2"/>
      <c r="CZV76" s="2"/>
      <c r="CZW76" s="2"/>
      <c r="CZX76" s="2"/>
      <c r="CZY76" s="2"/>
      <c r="CZZ76" s="2"/>
      <c r="DAA76" s="2"/>
      <c r="DAB76" s="2"/>
      <c r="DAC76" s="2"/>
      <c r="DAD76" s="2"/>
      <c r="DAE76" s="2"/>
      <c r="DAF76" s="2"/>
      <c r="DAG76" s="2"/>
      <c r="DAH76" s="2"/>
      <c r="DAI76" s="2"/>
      <c r="DAJ76" s="2"/>
      <c r="DAK76" s="2"/>
      <c r="DAL76" s="2"/>
      <c r="DAM76" s="2"/>
      <c r="DAN76" s="2"/>
      <c r="DAO76" s="2"/>
      <c r="DAP76" s="2"/>
      <c r="DAQ76" s="2"/>
      <c r="DAR76" s="2"/>
      <c r="DAS76" s="2"/>
      <c r="DAT76" s="2"/>
      <c r="DAU76" s="2"/>
      <c r="DAV76" s="2"/>
      <c r="DAW76" s="2"/>
      <c r="DAX76" s="2"/>
      <c r="DAY76" s="2"/>
      <c r="DAZ76" s="2"/>
      <c r="DBA76" s="2"/>
      <c r="DBB76" s="2"/>
      <c r="DBC76" s="2"/>
      <c r="DBD76" s="2"/>
      <c r="DBE76" s="2"/>
      <c r="DBF76" s="2"/>
      <c r="DBG76" s="2"/>
      <c r="DBH76" s="2"/>
      <c r="DBI76" s="2"/>
      <c r="DBJ76" s="2"/>
      <c r="DBK76" s="2"/>
      <c r="DBL76" s="2"/>
      <c r="DBM76" s="2"/>
      <c r="DBN76" s="2"/>
      <c r="DBO76" s="2"/>
      <c r="DBP76" s="2"/>
      <c r="DBQ76" s="2"/>
      <c r="DBR76" s="2"/>
      <c r="DBS76" s="2"/>
      <c r="DBT76" s="2"/>
      <c r="DBU76" s="2"/>
      <c r="DBV76" s="2"/>
      <c r="DBW76" s="2"/>
      <c r="DBX76" s="2"/>
      <c r="DBY76" s="2"/>
      <c r="DBZ76" s="2"/>
      <c r="DCA76" s="2"/>
      <c r="DCB76" s="2"/>
      <c r="DCC76" s="2"/>
      <c r="DCD76" s="2"/>
      <c r="DCE76" s="2"/>
      <c r="DCF76" s="2"/>
      <c r="DCG76" s="2"/>
      <c r="DCH76" s="2"/>
      <c r="DCI76" s="2"/>
      <c r="DCJ76" s="2"/>
      <c r="DCK76" s="2"/>
      <c r="DCL76" s="2"/>
      <c r="DCM76" s="2"/>
      <c r="DCN76" s="2"/>
      <c r="DCO76" s="2"/>
      <c r="DCP76" s="2"/>
      <c r="DCQ76" s="2"/>
      <c r="DCR76" s="2"/>
      <c r="DCS76" s="2"/>
      <c r="DCT76" s="2"/>
      <c r="DCU76" s="2"/>
      <c r="DCV76" s="2"/>
      <c r="DCW76" s="2"/>
      <c r="DCX76" s="2"/>
      <c r="DCY76" s="2"/>
      <c r="DCZ76" s="2"/>
      <c r="DDA76" s="2"/>
      <c r="DDB76" s="2"/>
      <c r="DDC76" s="2"/>
      <c r="DDD76" s="2"/>
      <c r="DDE76" s="2"/>
      <c r="DDF76" s="2"/>
      <c r="DDG76" s="2"/>
      <c r="DDH76" s="2"/>
      <c r="DDI76" s="2"/>
      <c r="DDJ76" s="2"/>
      <c r="DDK76" s="2"/>
      <c r="DDL76" s="2"/>
      <c r="DDM76" s="2"/>
      <c r="DDN76" s="2"/>
      <c r="DDO76" s="2"/>
      <c r="DDP76" s="2"/>
      <c r="DDQ76" s="2"/>
      <c r="DDR76" s="2"/>
      <c r="DDS76" s="2"/>
      <c r="DDT76" s="2"/>
      <c r="DDU76" s="2"/>
      <c r="DDV76" s="2"/>
      <c r="DDW76" s="2"/>
      <c r="DDX76" s="2"/>
      <c r="DDY76" s="2"/>
      <c r="DDZ76" s="2"/>
      <c r="DEA76" s="2"/>
      <c r="DEB76" s="2"/>
      <c r="DEC76" s="2"/>
      <c r="DED76" s="2"/>
      <c r="DEE76" s="2"/>
      <c r="DEF76" s="2"/>
      <c r="DEG76" s="2"/>
      <c r="DEH76" s="2"/>
      <c r="DEI76" s="2"/>
      <c r="DEJ76" s="2"/>
      <c r="DEK76" s="2"/>
      <c r="DEL76" s="2"/>
      <c r="DEM76" s="2"/>
      <c r="DEN76" s="2"/>
      <c r="DEO76" s="2"/>
      <c r="DEP76" s="2"/>
      <c r="DEQ76" s="2"/>
      <c r="DER76" s="2"/>
      <c r="DES76" s="2"/>
      <c r="DET76" s="2"/>
      <c r="DEU76" s="2"/>
      <c r="DEV76" s="2"/>
      <c r="DEW76" s="2"/>
      <c r="DEX76" s="2"/>
      <c r="DEY76" s="2"/>
      <c r="DEZ76" s="2"/>
      <c r="DFA76" s="2"/>
      <c r="DFB76" s="2"/>
      <c r="DFC76" s="2"/>
      <c r="DFD76" s="2"/>
      <c r="DFE76" s="2"/>
      <c r="DFF76" s="2"/>
      <c r="DFG76" s="2"/>
      <c r="DFH76" s="2"/>
      <c r="DFI76" s="2"/>
      <c r="DFJ76" s="2"/>
      <c r="DFK76" s="2"/>
      <c r="DFL76" s="2"/>
      <c r="DFM76" s="2"/>
      <c r="DFN76" s="2"/>
      <c r="DFO76" s="2"/>
      <c r="DFP76" s="2"/>
      <c r="DFQ76" s="2"/>
      <c r="DFR76" s="2"/>
      <c r="DFS76" s="2"/>
      <c r="DFT76" s="2"/>
      <c r="DFU76" s="2"/>
      <c r="DFV76" s="2"/>
      <c r="DFW76" s="2"/>
      <c r="DFX76" s="2"/>
      <c r="DFY76" s="2"/>
      <c r="DFZ76" s="2"/>
      <c r="DGA76" s="2"/>
      <c r="DGB76" s="2"/>
      <c r="DGC76" s="2"/>
      <c r="DGD76" s="2"/>
      <c r="DGE76" s="2"/>
      <c r="DGF76" s="2"/>
      <c r="DGG76" s="2"/>
      <c r="DGH76" s="2"/>
      <c r="DGI76" s="2"/>
      <c r="DGJ76" s="2"/>
      <c r="DGK76" s="2"/>
      <c r="DGL76" s="2"/>
      <c r="DGM76" s="2"/>
      <c r="DGN76" s="2"/>
      <c r="DGO76" s="2"/>
      <c r="DGP76" s="2"/>
      <c r="DGQ76" s="2"/>
      <c r="DGR76" s="2"/>
      <c r="DGS76" s="2"/>
      <c r="DGT76" s="2"/>
      <c r="DGU76" s="2"/>
      <c r="DGV76" s="2"/>
      <c r="DGW76" s="2"/>
      <c r="DGX76" s="2"/>
      <c r="DGY76" s="2"/>
      <c r="DGZ76" s="2"/>
      <c r="DHA76" s="2"/>
      <c r="DHB76" s="2"/>
      <c r="DHC76" s="2"/>
      <c r="DHD76" s="2"/>
      <c r="DHE76" s="2"/>
      <c r="DHF76" s="2"/>
      <c r="DHG76" s="2"/>
      <c r="DHH76" s="2"/>
      <c r="DHI76" s="2"/>
      <c r="DHJ76" s="2"/>
      <c r="DHK76" s="2"/>
      <c r="DHL76" s="2"/>
      <c r="DHM76" s="2"/>
      <c r="DHN76" s="2"/>
      <c r="DHO76" s="2"/>
      <c r="DHP76" s="2"/>
      <c r="DHQ76" s="2"/>
      <c r="DHR76" s="2"/>
      <c r="DHS76" s="2"/>
      <c r="DHT76" s="2"/>
      <c r="DHU76" s="2"/>
      <c r="DHV76" s="2"/>
      <c r="DHW76" s="2"/>
      <c r="DHX76" s="2"/>
      <c r="DHY76" s="2"/>
      <c r="DHZ76" s="2"/>
      <c r="DIA76" s="2"/>
      <c r="DIB76" s="2"/>
      <c r="DIC76" s="2"/>
      <c r="DID76" s="2"/>
      <c r="DIE76" s="2"/>
      <c r="DIF76" s="2"/>
      <c r="DIG76" s="2"/>
      <c r="DIH76" s="2"/>
      <c r="DII76" s="2"/>
      <c r="DIJ76" s="2"/>
      <c r="DIK76" s="2"/>
      <c r="DIL76" s="2"/>
      <c r="DIM76" s="2"/>
      <c r="DIN76" s="2"/>
      <c r="DIO76" s="2"/>
      <c r="DIP76" s="2"/>
      <c r="DIQ76" s="2"/>
      <c r="DIR76" s="2"/>
      <c r="DIS76" s="2"/>
      <c r="DIT76" s="2"/>
      <c r="DIU76" s="2"/>
      <c r="DIV76" s="2"/>
      <c r="DIW76" s="2"/>
      <c r="DIX76" s="2"/>
      <c r="DIY76" s="2"/>
      <c r="DIZ76" s="2"/>
      <c r="DJA76" s="2"/>
      <c r="DJB76" s="2"/>
      <c r="DJC76" s="2"/>
      <c r="DJD76" s="2"/>
      <c r="DJE76" s="2"/>
      <c r="DJF76" s="2"/>
      <c r="DJG76" s="2"/>
      <c r="DJH76" s="2"/>
      <c r="DJI76" s="2"/>
      <c r="DJJ76" s="2"/>
      <c r="DJK76" s="2"/>
      <c r="DJL76" s="2"/>
      <c r="DJM76" s="2"/>
      <c r="DJN76" s="2"/>
      <c r="DJO76" s="2"/>
      <c r="DJP76" s="2"/>
      <c r="DJQ76" s="2"/>
      <c r="DJR76" s="2"/>
      <c r="DJS76" s="2"/>
      <c r="DJT76" s="2"/>
      <c r="DJU76" s="2"/>
      <c r="DJV76" s="2"/>
      <c r="DJW76" s="2"/>
      <c r="DJX76" s="2"/>
      <c r="DJY76" s="2"/>
      <c r="DJZ76" s="2"/>
      <c r="DKA76" s="2"/>
      <c r="DKB76" s="2"/>
      <c r="DKC76" s="2"/>
      <c r="DKD76" s="2"/>
      <c r="DKE76" s="2"/>
      <c r="DKF76" s="2"/>
      <c r="DKG76" s="2"/>
      <c r="DKH76" s="2"/>
      <c r="DKI76" s="2"/>
      <c r="DKJ76" s="2"/>
      <c r="DKK76" s="2"/>
      <c r="DKL76" s="2"/>
      <c r="DKM76" s="2"/>
      <c r="DKN76" s="2"/>
      <c r="DKO76" s="2"/>
      <c r="DKP76" s="2"/>
      <c r="DKQ76" s="2"/>
      <c r="DKR76" s="2"/>
      <c r="DKS76" s="2"/>
      <c r="DKT76" s="2"/>
      <c r="DKU76" s="2"/>
      <c r="DKV76" s="2"/>
      <c r="DKW76" s="2"/>
      <c r="DKX76" s="2"/>
      <c r="DKY76" s="2"/>
      <c r="DKZ76" s="2"/>
      <c r="DLA76" s="2"/>
      <c r="DLB76" s="2"/>
      <c r="DLC76" s="2"/>
      <c r="DLD76" s="2"/>
      <c r="DLE76" s="2"/>
      <c r="DLF76" s="2"/>
      <c r="DLG76" s="2"/>
      <c r="DLH76" s="2"/>
      <c r="DLI76" s="2"/>
      <c r="DLJ76" s="2"/>
      <c r="DLK76" s="2"/>
      <c r="DLL76" s="2"/>
      <c r="DLM76" s="2"/>
      <c r="DLN76" s="2"/>
      <c r="DLO76" s="2"/>
      <c r="DLP76" s="2"/>
      <c r="DLQ76" s="2"/>
      <c r="DLR76" s="2"/>
      <c r="DLS76" s="2"/>
      <c r="DLT76" s="2"/>
      <c r="DLU76" s="2"/>
      <c r="DLV76" s="2"/>
      <c r="DLW76" s="2"/>
      <c r="DLX76" s="2"/>
      <c r="DLY76" s="2"/>
      <c r="DLZ76" s="2"/>
      <c r="DMA76" s="2"/>
      <c r="DMB76" s="2"/>
      <c r="DMC76" s="2"/>
      <c r="DMD76" s="2"/>
      <c r="DME76" s="2"/>
      <c r="DMF76" s="2"/>
      <c r="DMG76" s="2"/>
      <c r="DMH76" s="2"/>
      <c r="DMI76" s="2"/>
      <c r="DMJ76" s="2"/>
      <c r="DMK76" s="2"/>
      <c r="DML76" s="2"/>
      <c r="DMM76" s="2"/>
      <c r="DMN76" s="2"/>
      <c r="DMO76" s="2"/>
      <c r="DMP76" s="2"/>
      <c r="DMQ76" s="2"/>
      <c r="DMR76" s="2"/>
      <c r="DMS76" s="2"/>
      <c r="DMT76" s="2"/>
      <c r="DMU76" s="2"/>
      <c r="DMV76" s="2"/>
      <c r="DMW76" s="2"/>
      <c r="DMX76" s="2"/>
      <c r="DMY76" s="2"/>
      <c r="DMZ76" s="2"/>
      <c r="DNA76" s="2"/>
      <c r="DNB76" s="2"/>
      <c r="DNC76" s="2"/>
      <c r="DND76" s="2"/>
      <c r="DNE76" s="2"/>
      <c r="DNF76" s="2"/>
      <c r="DNG76" s="2"/>
      <c r="DNH76" s="2"/>
      <c r="DNI76" s="2"/>
      <c r="DNJ76" s="2"/>
      <c r="DNK76" s="2"/>
      <c r="DNL76" s="2"/>
      <c r="DNM76" s="2"/>
      <c r="DNN76" s="2"/>
      <c r="DNO76" s="2"/>
      <c r="DNP76" s="2"/>
      <c r="DNQ76" s="2"/>
      <c r="DNR76" s="2"/>
      <c r="DNS76" s="2"/>
      <c r="DNT76" s="2"/>
      <c r="DNU76" s="2"/>
      <c r="DNV76" s="2"/>
      <c r="DNW76" s="2"/>
      <c r="DNX76" s="2"/>
      <c r="DNY76" s="2"/>
      <c r="DNZ76" s="2"/>
      <c r="DOA76" s="2"/>
      <c r="DOB76" s="2"/>
      <c r="DOC76" s="2"/>
      <c r="DOD76" s="2"/>
      <c r="DOE76" s="2"/>
      <c r="DOF76" s="2"/>
      <c r="DOG76" s="2"/>
      <c r="DOH76" s="2"/>
      <c r="DOI76" s="2"/>
      <c r="DOJ76" s="2"/>
      <c r="DOK76" s="2"/>
      <c r="DOL76" s="2"/>
      <c r="DOM76" s="2"/>
      <c r="DON76" s="2"/>
      <c r="DOO76" s="2"/>
      <c r="DOP76" s="2"/>
      <c r="DOQ76" s="2"/>
      <c r="DOR76" s="2"/>
      <c r="DOS76" s="2"/>
      <c r="DOT76" s="2"/>
      <c r="DOU76" s="2"/>
      <c r="DOV76" s="2"/>
      <c r="DOW76" s="2"/>
      <c r="DOX76" s="2"/>
      <c r="DOY76" s="2"/>
      <c r="DOZ76" s="2"/>
      <c r="DPA76" s="2"/>
      <c r="DPB76" s="2"/>
      <c r="DPC76" s="2"/>
      <c r="DPD76" s="2"/>
      <c r="DPE76" s="2"/>
      <c r="DPF76" s="2"/>
      <c r="DPG76" s="2"/>
      <c r="DPH76" s="2"/>
      <c r="DPI76" s="2"/>
      <c r="DPJ76" s="2"/>
      <c r="DPK76" s="2"/>
      <c r="DPL76" s="2"/>
      <c r="DPM76" s="2"/>
      <c r="DPN76" s="2"/>
      <c r="DPO76" s="2"/>
      <c r="DPP76" s="2"/>
      <c r="DPQ76" s="2"/>
      <c r="DPR76" s="2"/>
      <c r="DPS76" s="2"/>
      <c r="DPT76" s="2"/>
      <c r="DPU76" s="2"/>
      <c r="DPV76" s="2"/>
      <c r="DPW76" s="2"/>
      <c r="DPX76" s="2"/>
      <c r="DPY76" s="2"/>
      <c r="DPZ76" s="2"/>
      <c r="DQA76" s="2"/>
      <c r="DQB76" s="2"/>
      <c r="DQC76" s="2"/>
      <c r="DQD76" s="2"/>
      <c r="DQE76" s="2"/>
      <c r="DQF76" s="2"/>
      <c r="DQG76" s="2"/>
      <c r="DQH76" s="2"/>
      <c r="DQI76" s="2"/>
      <c r="DQJ76" s="2"/>
      <c r="DQK76" s="2"/>
      <c r="DQL76" s="2"/>
      <c r="DQM76" s="2"/>
      <c r="DQN76" s="2"/>
      <c r="DQO76" s="2"/>
      <c r="DQP76" s="2"/>
      <c r="DQQ76" s="2"/>
      <c r="DQR76" s="2"/>
      <c r="DQS76" s="2"/>
      <c r="DQT76" s="2"/>
      <c r="DQU76" s="2"/>
      <c r="DQV76" s="2"/>
      <c r="DQW76" s="2"/>
      <c r="DQX76" s="2"/>
      <c r="DQY76" s="2"/>
      <c r="DQZ76" s="2"/>
      <c r="DRA76" s="2"/>
      <c r="DRB76" s="2"/>
      <c r="DRC76" s="2"/>
      <c r="DRD76" s="2"/>
      <c r="DRE76" s="2"/>
      <c r="DRF76" s="2"/>
      <c r="DRG76" s="2"/>
      <c r="DRH76" s="2"/>
      <c r="DRI76" s="2"/>
      <c r="DRJ76" s="2"/>
      <c r="DRK76" s="2"/>
      <c r="DRL76" s="2"/>
      <c r="DRM76" s="2"/>
      <c r="DRN76" s="2"/>
      <c r="DRO76" s="2"/>
      <c r="DRP76" s="2"/>
      <c r="DRQ76" s="2"/>
      <c r="DRR76" s="2"/>
      <c r="DRS76" s="2"/>
      <c r="DRT76" s="2"/>
      <c r="DRU76" s="2"/>
      <c r="DRV76" s="2"/>
      <c r="DRW76" s="2"/>
      <c r="DRX76" s="2"/>
      <c r="DRY76" s="2"/>
      <c r="DRZ76" s="2"/>
      <c r="DSA76" s="2"/>
      <c r="DSB76" s="2"/>
      <c r="DSC76" s="2"/>
      <c r="DSD76" s="2"/>
      <c r="DSE76" s="2"/>
      <c r="DSF76" s="2"/>
      <c r="DSG76" s="2"/>
      <c r="DSH76" s="2"/>
      <c r="DSI76" s="2"/>
      <c r="DSJ76" s="2"/>
      <c r="DSK76" s="2"/>
      <c r="DSL76" s="2"/>
      <c r="DSM76" s="2"/>
      <c r="DSN76" s="2"/>
      <c r="DSO76" s="2"/>
      <c r="DSP76" s="2"/>
      <c r="DSQ76" s="2"/>
      <c r="DSR76" s="2"/>
      <c r="DSS76" s="2"/>
      <c r="DST76" s="2"/>
      <c r="DSU76" s="2"/>
      <c r="DSV76" s="2"/>
      <c r="DSW76" s="2"/>
      <c r="DSX76" s="2"/>
      <c r="DSY76" s="2"/>
      <c r="DSZ76" s="2"/>
      <c r="DTA76" s="2"/>
      <c r="DTB76" s="2"/>
      <c r="DTC76" s="2"/>
      <c r="DTD76" s="2"/>
      <c r="DTE76" s="2"/>
      <c r="DTF76" s="2"/>
      <c r="DTG76" s="2"/>
      <c r="DTH76" s="2"/>
      <c r="DTI76" s="2"/>
      <c r="DTJ76" s="2"/>
      <c r="DTK76" s="2"/>
      <c r="DTL76" s="2"/>
      <c r="DTM76" s="2"/>
      <c r="DTN76" s="2"/>
      <c r="DTO76" s="2"/>
      <c r="DTP76" s="2"/>
      <c r="DTQ76" s="2"/>
      <c r="DTR76" s="2"/>
      <c r="DTS76" s="2"/>
      <c r="DTT76" s="2"/>
      <c r="DTU76" s="2"/>
      <c r="DTV76" s="2"/>
      <c r="DTW76" s="2"/>
      <c r="DTX76" s="2"/>
      <c r="DTY76" s="2"/>
      <c r="DTZ76" s="2"/>
      <c r="DUA76" s="2"/>
      <c r="DUB76" s="2"/>
      <c r="DUC76" s="2"/>
      <c r="DUD76" s="2"/>
      <c r="DUE76" s="2"/>
      <c r="DUF76" s="2"/>
      <c r="DUG76" s="2"/>
      <c r="DUH76" s="2"/>
      <c r="DUI76" s="2"/>
      <c r="DUJ76" s="2"/>
      <c r="DUK76" s="2"/>
      <c r="DUL76" s="2"/>
      <c r="DUM76" s="2"/>
      <c r="DUN76" s="2"/>
      <c r="DUO76" s="2"/>
      <c r="DUP76" s="2"/>
      <c r="DUQ76" s="2"/>
      <c r="DUR76" s="2"/>
      <c r="DUS76" s="2"/>
      <c r="DUT76" s="2"/>
      <c r="DUU76" s="2"/>
      <c r="DUV76" s="2"/>
      <c r="DUW76" s="2"/>
      <c r="DUX76" s="2"/>
      <c r="DUY76" s="2"/>
      <c r="DUZ76" s="2"/>
      <c r="DVA76" s="2"/>
      <c r="DVB76" s="2"/>
      <c r="DVC76" s="2"/>
      <c r="DVD76" s="2"/>
      <c r="DVE76" s="2"/>
      <c r="DVF76" s="2"/>
      <c r="DVG76" s="2"/>
      <c r="DVH76" s="2"/>
      <c r="DVI76" s="2"/>
      <c r="DVJ76" s="2"/>
      <c r="DVK76" s="2"/>
      <c r="DVL76" s="2"/>
      <c r="DVM76" s="2"/>
      <c r="DVN76" s="2"/>
      <c r="DVO76" s="2"/>
      <c r="DVP76" s="2"/>
      <c r="DVQ76" s="2"/>
      <c r="DVR76" s="2"/>
      <c r="DVS76" s="2"/>
      <c r="DVT76" s="2"/>
      <c r="DVU76" s="2"/>
      <c r="DVV76" s="2"/>
      <c r="DVW76" s="2"/>
      <c r="DVX76" s="2"/>
      <c r="DVY76" s="2"/>
      <c r="DVZ76" s="2"/>
      <c r="DWA76" s="2"/>
      <c r="DWB76" s="2"/>
      <c r="DWC76" s="2"/>
      <c r="DWD76" s="2"/>
      <c r="DWE76" s="2"/>
      <c r="DWF76" s="2"/>
      <c r="DWG76" s="2"/>
      <c r="DWH76" s="2"/>
      <c r="DWI76" s="2"/>
      <c r="DWJ76" s="2"/>
      <c r="DWK76" s="2"/>
      <c r="DWL76" s="2"/>
      <c r="DWM76" s="2"/>
      <c r="DWN76" s="2"/>
      <c r="DWO76" s="2"/>
      <c r="DWP76" s="2"/>
      <c r="DWQ76" s="2"/>
      <c r="DWR76" s="2"/>
      <c r="DWS76" s="2"/>
      <c r="DWT76" s="2"/>
      <c r="DWU76" s="2"/>
      <c r="DWV76" s="2"/>
      <c r="DWW76" s="2"/>
      <c r="DWX76" s="2"/>
      <c r="DWY76" s="2"/>
      <c r="DWZ76" s="2"/>
      <c r="DXA76" s="2"/>
      <c r="DXB76" s="2"/>
      <c r="DXC76" s="2"/>
      <c r="DXD76" s="2"/>
      <c r="DXE76" s="2"/>
      <c r="DXF76" s="2"/>
      <c r="DXG76" s="2"/>
      <c r="DXH76" s="2"/>
      <c r="DXI76" s="2"/>
      <c r="DXJ76" s="2"/>
      <c r="DXK76" s="2"/>
      <c r="DXL76" s="2"/>
      <c r="DXM76" s="2"/>
      <c r="DXN76" s="2"/>
      <c r="DXO76" s="2"/>
      <c r="DXP76" s="2"/>
      <c r="DXQ76" s="2"/>
      <c r="DXR76" s="2"/>
      <c r="DXS76" s="2"/>
      <c r="DXT76" s="2"/>
      <c r="DXU76" s="2"/>
      <c r="DXV76" s="2"/>
      <c r="DXW76" s="2"/>
      <c r="DXX76" s="2"/>
      <c r="DXY76" s="2"/>
      <c r="DXZ76" s="2"/>
      <c r="DYA76" s="2"/>
      <c r="DYB76" s="2"/>
      <c r="DYC76" s="2"/>
      <c r="DYD76" s="2"/>
      <c r="DYE76" s="2"/>
      <c r="DYF76" s="2"/>
      <c r="DYG76" s="2"/>
      <c r="DYH76" s="2"/>
      <c r="DYI76" s="2"/>
      <c r="DYJ76" s="2"/>
      <c r="DYK76" s="2"/>
      <c r="DYL76" s="2"/>
      <c r="DYM76" s="2"/>
      <c r="DYN76" s="2"/>
      <c r="DYO76" s="2"/>
      <c r="DYP76" s="2"/>
      <c r="DYQ76" s="2"/>
      <c r="DYR76" s="2"/>
      <c r="DYS76" s="2"/>
      <c r="DYT76" s="2"/>
      <c r="DYU76" s="2"/>
      <c r="DYV76" s="2"/>
      <c r="DYW76" s="2"/>
      <c r="DYX76" s="2"/>
      <c r="DYY76" s="2"/>
      <c r="DYZ76" s="2"/>
      <c r="DZA76" s="2"/>
      <c r="DZB76" s="2"/>
      <c r="DZC76" s="2"/>
      <c r="DZD76" s="2"/>
      <c r="DZE76" s="2"/>
      <c r="DZF76" s="2"/>
      <c r="DZG76" s="2"/>
      <c r="DZH76" s="2"/>
      <c r="DZI76" s="2"/>
      <c r="DZJ76" s="2"/>
      <c r="DZK76" s="2"/>
      <c r="DZL76" s="2"/>
      <c r="DZM76" s="2"/>
      <c r="DZN76" s="2"/>
      <c r="DZO76" s="2"/>
      <c r="DZP76" s="2"/>
      <c r="DZQ76" s="2"/>
      <c r="DZR76" s="2"/>
      <c r="DZS76" s="2"/>
      <c r="DZT76" s="2"/>
      <c r="DZU76" s="2"/>
      <c r="DZV76" s="2"/>
      <c r="DZW76" s="2"/>
      <c r="DZX76" s="2"/>
      <c r="DZY76" s="2"/>
      <c r="DZZ76" s="2"/>
      <c r="EAA76" s="2"/>
      <c r="EAB76" s="2"/>
      <c r="EAC76" s="2"/>
      <c r="EAD76" s="2"/>
      <c r="EAE76" s="2"/>
      <c r="EAF76" s="2"/>
      <c r="EAG76" s="2"/>
      <c r="EAH76" s="2"/>
      <c r="EAI76" s="2"/>
      <c r="EAJ76" s="2"/>
      <c r="EAK76" s="2"/>
      <c r="EAL76" s="2"/>
      <c r="EAM76" s="2"/>
      <c r="EAN76" s="2"/>
      <c r="EAO76" s="2"/>
      <c r="EAP76" s="2"/>
      <c r="EAQ76" s="2"/>
      <c r="EAR76" s="2"/>
      <c r="EAS76" s="2"/>
      <c r="EAT76" s="2"/>
      <c r="EAU76" s="2"/>
      <c r="EAV76" s="2"/>
      <c r="EAW76" s="2"/>
      <c r="EAX76" s="2"/>
      <c r="EAY76" s="2"/>
      <c r="EAZ76" s="2"/>
      <c r="EBA76" s="2"/>
      <c r="EBB76" s="2"/>
      <c r="EBC76" s="2"/>
      <c r="EBD76" s="2"/>
      <c r="EBE76" s="2"/>
      <c r="EBF76" s="2"/>
      <c r="EBG76" s="2"/>
      <c r="EBH76" s="2"/>
      <c r="EBI76" s="2"/>
      <c r="EBJ76" s="2"/>
      <c r="EBK76" s="2"/>
      <c r="EBL76" s="2"/>
      <c r="EBM76" s="2"/>
      <c r="EBN76" s="2"/>
      <c r="EBO76" s="2"/>
      <c r="EBP76" s="2"/>
      <c r="EBQ76" s="2"/>
      <c r="EBR76" s="2"/>
      <c r="EBS76" s="2"/>
      <c r="EBT76" s="2"/>
      <c r="EBU76" s="2"/>
      <c r="EBV76" s="2"/>
      <c r="EBW76" s="2"/>
      <c r="EBX76" s="2"/>
      <c r="EBY76" s="2"/>
      <c r="EBZ76" s="2"/>
      <c r="ECA76" s="2"/>
      <c r="ECB76" s="2"/>
      <c r="ECC76" s="2"/>
      <c r="ECD76" s="2"/>
      <c r="ECE76" s="2"/>
      <c r="ECF76" s="2"/>
      <c r="ECG76" s="2"/>
      <c r="ECH76" s="2"/>
      <c r="ECI76" s="2"/>
      <c r="ECJ76" s="2"/>
      <c r="ECK76" s="2"/>
      <c r="ECL76" s="2"/>
      <c r="ECM76" s="2"/>
      <c r="ECN76" s="2"/>
      <c r="ECO76" s="2"/>
      <c r="ECP76" s="2"/>
      <c r="ECQ76" s="2"/>
      <c r="ECR76" s="2"/>
      <c r="ECS76" s="2"/>
      <c r="ECT76" s="2"/>
      <c r="ECU76" s="2"/>
      <c r="ECV76" s="2"/>
      <c r="ECW76" s="2"/>
      <c r="ECX76" s="2"/>
      <c r="ECY76" s="2"/>
      <c r="ECZ76" s="2"/>
      <c r="EDA76" s="2"/>
      <c r="EDB76" s="2"/>
      <c r="EDC76" s="2"/>
      <c r="EDD76" s="2"/>
      <c r="EDE76" s="2"/>
      <c r="EDF76" s="2"/>
      <c r="EDG76" s="2"/>
      <c r="EDH76" s="2"/>
      <c r="EDI76" s="2"/>
      <c r="EDJ76" s="2"/>
      <c r="EDK76" s="2"/>
      <c r="EDL76" s="2"/>
      <c r="EDM76" s="2"/>
      <c r="EDN76" s="2"/>
      <c r="EDO76" s="2"/>
      <c r="EDP76" s="2"/>
      <c r="EDQ76" s="2"/>
      <c r="EDR76" s="2"/>
      <c r="EDS76" s="2"/>
      <c r="EDT76" s="2"/>
      <c r="EDU76" s="2"/>
      <c r="EDV76" s="2"/>
      <c r="EDW76" s="2"/>
      <c r="EDX76" s="2"/>
      <c r="EDY76" s="2"/>
      <c r="EDZ76" s="2"/>
      <c r="EEA76" s="2"/>
      <c r="EEB76" s="2"/>
      <c r="EEC76" s="2"/>
      <c r="EED76" s="2"/>
      <c r="EEE76" s="2"/>
      <c r="EEF76" s="2"/>
      <c r="EEG76" s="2"/>
      <c r="EEH76" s="2"/>
      <c r="EEI76" s="2"/>
      <c r="EEJ76" s="2"/>
      <c r="EEK76" s="2"/>
      <c r="EEL76" s="2"/>
      <c r="EEM76" s="2"/>
      <c r="EEN76" s="2"/>
      <c r="EEO76" s="2"/>
      <c r="EEP76" s="2"/>
      <c r="EEQ76" s="2"/>
      <c r="EER76" s="2"/>
      <c r="EES76" s="2"/>
      <c r="EET76" s="2"/>
      <c r="EEU76" s="2"/>
      <c r="EEV76" s="2"/>
      <c r="EEW76" s="2"/>
      <c r="EEX76" s="2"/>
      <c r="EEY76" s="2"/>
      <c r="EEZ76" s="2"/>
      <c r="EFA76" s="2"/>
      <c r="EFB76" s="2"/>
      <c r="EFC76" s="2"/>
      <c r="EFD76" s="2"/>
      <c r="EFE76" s="2"/>
      <c r="EFF76" s="2"/>
      <c r="EFG76" s="2"/>
      <c r="EFH76" s="2"/>
      <c r="EFI76" s="2"/>
      <c r="EFJ76" s="2"/>
      <c r="EFK76" s="2"/>
      <c r="EFL76" s="2"/>
      <c r="EFM76" s="2"/>
      <c r="EFN76" s="2"/>
      <c r="EFO76" s="2"/>
      <c r="EFP76" s="2"/>
      <c r="EFQ76" s="2"/>
      <c r="EFR76" s="2"/>
      <c r="EFS76" s="2"/>
      <c r="EFT76" s="2"/>
      <c r="EFU76" s="2"/>
      <c r="EFV76" s="2"/>
      <c r="EFW76" s="2"/>
      <c r="EFX76" s="2"/>
      <c r="EFY76" s="2"/>
      <c r="EFZ76" s="2"/>
      <c r="EGA76" s="2"/>
      <c r="EGB76" s="2"/>
      <c r="EGC76" s="2"/>
      <c r="EGD76" s="2"/>
      <c r="EGE76" s="2"/>
      <c r="EGF76" s="2"/>
      <c r="EGG76" s="2"/>
      <c r="EGH76" s="2"/>
      <c r="EGI76" s="2"/>
      <c r="EGJ76" s="2"/>
      <c r="EGK76" s="2"/>
      <c r="EGL76" s="2"/>
      <c r="EGM76" s="2"/>
      <c r="EGN76" s="2"/>
      <c r="EGO76" s="2"/>
      <c r="EGP76" s="2"/>
      <c r="EGQ76" s="2"/>
      <c r="EGR76" s="2"/>
      <c r="EGS76" s="2"/>
      <c r="EGT76" s="2"/>
      <c r="EGU76" s="2"/>
      <c r="EGV76" s="2"/>
      <c r="EGW76" s="2"/>
      <c r="EGX76" s="2"/>
      <c r="EGY76" s="2"/>
      <c r="EGZ76" s="2"/>
      <c r="EHA76" s="2"/>
      <c r="EHB76" s="2"/>
      <c r="EHC76" s="2"/>
      <c r="EHD76" s="2"/>
      <c r="EHE76" s="2"/>
      <c r="EHF76" s="2"/>
      <c r="EHG76" s="2"/>
      <c r="EHH76" s="2"/>
      <c r="EHI76" s="2"/>
      <c r="EHJ76" s="2"/>
      <c r="EHK76" s="2"/>
      <c r="EHL76" s="2"/>
      <c r="EHM76" s="2"/>
      <c r="EHN76" s="2"/>
      <c r="EHO76" s="2"/>
      <c r="EHP76" s="2"/>
      <c r="EHQ76" s="2"/>
      <c r="EHR76" s="2"/>
      <c r="EHS76" s="2"/>
      <c r="EHT76" s="2"/>
      <c r="EHU76" s="2"/>
      <c r="EHV76" s="2"/>
      <c r="EHW76" s="2"/>
      <c r="EHX76" s="2"/>
      <c r="EHY76" s="2"/>
      <c r="EHZ76" s="2"/>
      <c r="EIA76" s="2"/>
      <c r="EIB76" s="2"/>
      <c r="EIC76" s="2"/>
      <c r="EID76" s="2"/>
      <c r="EIE76" s="2"/>
      <c r="EIF76" s="2"/>
      <c r="EIG76" s="2"/>
      <c r="EIH76" s="2"/>
      <c r="EII76" s="2"/>
      <c r="EIJ76" s="2"/>
      <c r="EIK76" s="2"/>
      <c r="EIL76" s="2"/>
      <c r="EIM76" s="2"/>
      <c r="EIN76" s="2"/>
      <c r="EIO76" s="2"/>
      <c r="EIP76" s="2"/>
      <c r="EIQ76" s="2"/>
      <c r="EIR76" s="2"/>
      <c r="EIS76" s="2"/>
      <c r="EIT76" s="2"/>
      <c r="EIU76" s="2"/>
      <c r="EIV76" s="2"/>
      <c r="EIW76" s="2"/>
      <c r="EIX76" s="2"/>
      <c r="EIY76" s="2"/>
      <c r="EIZ76" s="2"/>
      <c r="EJA76" s="2"/>
      <c r="EJB76" s="2"/>
      <c r="EJC76" s="2"/>
      <c r="EJD76" s="2"/>
      <c r="EJE76" s="2"/>
      <c r="EJF76" s="2"/>
      <c r="EJG76" s="2"/>
      <c r="EJH76" s="2"/>
      <c r="EJI76" s="2"/>
      <c r="EJJ76" s="2"/>
      <c r="EJK76" s="2"/>
      <c r="EJL76" s="2"/>
      <c r="EJM76" s="2"/>
      <c r="EJN76" s="2"/>
      <c r="EJO76" s="2"/>
      <c r="EJP76" s="2"/>
      <c r="EJQ76" s="2"/>
      <c r="EJR76" s="2"/>
      <c r="EJS76" s="2"/>
      <c r="EJT76" s="2"/>
      <c r="EJU76" s="2"/>
      <c r="EJV76" s="2"/>
      <c r="EJW76" s="2"/>
      <c r="EJX76" s="2"/>
      <c r="EJY76" s="2"/>
      <c r="EJZ76" s="2"/>
      <c r="EKA76" s="2"/>
      <c r="EKB76" s="2"/>
      <c r="EKC76" s="2"/>
      <c r="EKD76" s="2"/>
      <c r="EKE76" s="2"/>
      <c r="EKF76" s="2"/>
      <c r="EKG76" s="2"/>
      <c r="EKH76" s="2"/>
      <c r="EKI76" s="2"/>
      <c r="EKJ76" s="2"/>
      <c r="EKK76" s="2"/>
      <c r="EKL76" s="2"/>
      <c r="EKM76" s="2"/>
      <c r="EKN76" s="2"/>
      <c r="EKO76" s="2"/>
      <c r="EKP76" s="2"/>
      <c r="EKQ76" s="2"/>
      <c r="EKR76" s="2"/>
      <c r="EKS76" s="2"/>
      <c r="EKT76" s="2"/>
      <c r="EKU76" s="2"/>
      <c r="EKV76" s="2"/>
      <c r="EKW76" s="2"/>
      <c r="EKX76" s="2"/>
      <c r="EKY76" s="2"/>
      <c r="EKZ76" s="2"/>
      <c r="ELA76" s="2"/>
      <c r="ELB76" s="2"/>
      <c r="ELC76" s="2"/>
      <c r="ELD76" s="2"/>
      <c r="ELE76" s="2"/>
      <c r="ELF76" s="2"/>
      <c r="ELG76" s="2"/>
      <c r="ELH76" s="2"/>
      <c r="ELI76" s="2"/>
      <c r="ELJ76" s="2"/>
      <c r="ELK76" s="2"/>
      <c r="ELL76" s="2"/>
      <c r="ELM76" s="2"/>
      <c r="ELN76" s="2"/>
      <c r="ELO76" s="2"/>
      <c r="ELP76" s="2"/>
      <c r="ELQ76" s="2"/>
      <c r="ELR76" s="2"/>
      <c r="ELS76" s="2"/>
      <c r="ELT76" s="2"/>
      <c r="ELU76" s="2"/>
      <c r="ELV76" s="2"/>
      <c r="ELW76" s="2"/>
      <c r="ELX76" s="2"/>
      <c r="ELY76" s="2"/>
      <c r="ELZ76" s="2"/>
      <c r="EMA76" s="2"/>
      <c r="EMB76" s="2"/>
      <c r="EMC76" s="2"/>
      <c r="EMD76" s="2"/>
      <c r="EME76" s="2"/>
      <c r="EMF76" s="2"/>
      <c r="EMG76" s="2"/>
      <c r="EMH76" s="2"/>
      <c r="EMI76" s="2"/>
      <c r="EMJ76" s="2"/>
      <c r="EMK76" s="2"/>
      <c r="EML76" s="2"/>
      <c r="EMM76" s="2"/>
      <c r="EMN76" s="2"/>
      <c r="EMO76" s="2"/>
      <c r="EMP76" s="2"/>
      <c r="EMQ76" s="2"/>
      <c r="EMR76" s="2"/>
      <c r="EMS76" s="2"/>
      <c r="EMT76" s="2"/>
      <c r="EMU76" s="2"/>
      <c r="EMV76" s="2"/>
      <c r="EMW76" s="2"/>
      <c r="EMX76" s="2"/>
      <c r="EMY76" s="2"/>
      <c r="EMZ76" s="2"/>
      <c r="ENA76" s="2"/>
      <c r="ENB76" s="2"/>
      <c r="ENC76" s="2"/>
      <c r="END76" s="2"/>
      <c r="ENE76" s="2"/>
      <c r="ENF76" s="2"/>
      <c r="ENG76" s="2"/>
      <c r="ENH76" s="2"/>
      <c r="ENI76" s="2"/>
      <c r="ENJ76" s="2"/>
      <c r="ENK76" s="2"/>
      <c r="ENL76" s="2"/>
      <c r="ENM76" s="2"/>
      <c r="ENN76" s="2"/>
      <c r="ENO76" s="2"/>
      <c r="ENP76" s="2"/>
      <c r="ENQ76" s="2"/>
      <c r="ENR76" s="2"/>
      <c r="ENS76" s="2"/>
      <c r="ENT76" s="2"/>
      <c r="ENU76" s="2"/>
      <c r="ENV76" s="2"/>
      <c r="ENW76" s="2"/>
      <c r="ENX76" s="2"/>
      <c r="ENY76" s="2"/>
      <c r="ENZ76" s="2"/>
      <c r="EOA76" s="2"/>
      <c r="EOB76" s="2"/>
      <c r="EOC76" s="2"/>
      <c r="EOD76" s="2"/>
      <c r="EOE76" s="2"/>
      <c r="EOF76" s="2"/>
      <c r="EOG76" s="2"/>
      <c r="EOH76" s="2"/>
      <c r="EOI76" s="2"/>
      <c r="EOJ76" s="2"/>
      <c r="EOK76" s="2"/>
      <c r="EOL76" s="2"/>
      <c r="EOM76" s="2"/>
      <c r="EON76" s="2"/>
      <c r="EOO76" s="2"/>
      <c r="EOP76" s="2"/>
      <c r="EOQ76" s="2"/>
      <c r="EOR76" s="2"/>
      <c r="EOS76" s="2"/>
      <c r="EOT76" s="2"/>
      <c r="EOU76" s="2"/>
      <c r="EOV76" s="2"/>
      <c r="EOW76" s="2"/>
      <c r="EOX76" s="2"/>
      <c r="EOY76" s="2"/>
      <c r="EOZ76" s="2"/>
      <c r="EPA76" s="2"/>
      <c r="EPB76" s="2"/>
      <c r="EPC76" s="2"/>
      <c r="EPD76" s="2"/>
      <c r="EPE76" s="2"/>
      <c r="EPF76" s="2"/>
      <c r="EPG76" s="2"/>
      <c r="EPH76" s="2"/>
      <c r="EPI76" s="2"/>
      <c r="EPJ76" s="2"/>
      <c r="EPK76" s="2"/>
      <c r="EPL76" s="2"/>
      <c r="EPM76" s="2"/>
      <c r="EPN76" s="2"/>
      <c r="EPO76" s="2"/>
      <c r="EPP76" s="2"/>
      <c r="EPQ76" s="2"/>
      <c r="EPR76" s="2"/>
      <c r="EPS76" s="2"/>
      <c r="EPT76" s="2"/>
      <c r="EPU76" s="2"/>
      <c r="EPV76" s="2"/>
      <c r="EPW76" s="2"/>
      <c r="EPX76" s="2"/>
      <c r="EPY76" s="2"/>
      <c r="EPZ76" s="2"/>
      <c r="EQA76" s="2"/>
      <c r="EQB76" s="2"/>
      <c r="EQC76" s="2"/>
      <c r="EQD76" s="2"/>
      <c r="EQE76" s="2"/>
      <c r="EQF76" s="2"/>
      <c r="EQG76" s="2"/>
      <c r="EQH76" s="2"/>
      <c r="EQI76" s="2"/>
      <c r="EQJ76" s="2"/>
      <c r="EQK76" s="2"/>
      <c r="EQL76" s="2"/>
      <c r="EQM76" s="2"/>
      <c r="EQN76" s="2"/>
      <c r="EQO76" s="2"/>
      <c r="EQP76" s="2"/>
      <c r="EQQ76" s="2"/>
      <c r="EQR76" s="2"/>
      <c r="EQS76" s="2"/>
      <c r="EQT76" s="2"/>
      <c r="EQU76" s="2"/>
      <c r="EQV76" s="2"/>
      <c r="EQW76" s="2"/>
      <c r="EQX76" s="2"/>
      <c r="EQY76" s="2"/>
      <c r="EQZ76" s="2"/>
      <c r="ERA76" s="2"/>
      <c r="ERB76" s="2"/>
      <c r="ERC76" s="2"/>
      <c r="ERD76" s="2"/>
      <c r="ERE76" s="2"/>
      <c r="ERF76" s="2"/>
      <c r="ERG76" s="2"/>
      <c r="ERH76" s="2"/>
      <c r="ERI76" s="2"/>
      <c r="ERJ76" s="2"/>
      <c r="ERK76" s="2"/>
      <c r="ERL76" s="2"/>
      <c r="ERM76" s="2"/>
      <c r="ERN76" s="2"/>
      <c r="ERO76" s="2"/>
      <c r="ERP76" s="2"/>
      <c r="ERQ76" s="2"/>
      <c r="ERR76" s="2"/>
      <c r="ERS76" s="2"/>
      <c r="ERT76" s="2"/>
      <c r="ERU76" s="2"/>
      <c r="ERV76" s="2"/>
      <c r="ERW76" s="2"/>
      <c r="ERX76" s="2"/>
      <c r="ERY76" s="2"/>
      <c r="ERZ76" s="2"/>
      <c r="ESA76" s="2"/>
      <c r="ESB76" s="2"/>
      <c r="ESC76" s="2"/>
      <c r="ESD76" s="2"/>
      <c r="ESE76" s="2"/>
      <c r="ESF76" s="2"/>
      <c r="ESG76" s="2"/>
      <c r="ESH76" s="2"/>
      <c r="ESI76" s="2"/>
      <c r="ESJ76" s="2"/>
      <c r="ESK76" s="2"/>
      <c r="ESL76" s="2"/>
      <c r="ESM76" s="2"/>
      <c r="ESN76" s="2"/>
      <c r="ESO76" s="2"/>
      <c r="ESP76" s="2"/>
      <c r="ESQ76" s="2"/>
      <c r="ESR76" s="2"/>
      <c r="ESS76" s="2"/>
      <c r="EST76" s="2"/>
      <c r="ESU76" s="2"/>
      <c r="ESV76" s="2"/>
      <c r="ESW76" s="2"/>
      <c r="ESX76" s="2"/>
      <c r="ESY76" s="2"/>
      <c r="ESZ76" s="2"/>
      <c r="ETA76" s="2"/>
      <c r="ETB76" s="2"/>
      <c r="ETC76" s="2"/>
      <c r="ETD76" s="2"/>
      <c r="ETE76" s="2"/>
      <c r="ETF76" s="2"/>
      <c r="ETG76" s="2"/>
      <c r="ETH76" s="2"/>
      <c r="ETI76" s="2"/>
      <c r="ETJ76" s="2"/>
      <c r="ETK76" s="2"/>
      <c r="ETL76" s="2"/>
      <c r="ETM76" s="2"/>
      <c r="ETN76" s="2"/>
      <c r="ETO76" s="2"/>
      <c r="ETP76" s="2"/>
      <c r="ETQ76" s="2"/>
      <c r="ETR76" s="2"/>
      <c r="ETS76" s="2"/>
      <c r="ETT76" s="2"/>
      <c r="ETU76" s="2"/>
      <c r="ETV76" s="2"/>
      <c r="ETW76" s="2"/>
      <c r="ETX76" s="2"/>
      <c r="ETY76" s="2"/>
      <c r="ETZ76" s="2"/>
      <c r="EUA76" s="2"/>
      <c r="EUB76" s="2"/>
      <c r="EUC76" s="2"/>
      <c r="EUD76" s="2"/>
      <c r="EUE76" s="2"/>
      <c r="EUF76" s="2"/>
      <c r="EUG76" s="2"/>
      <c r="EUH76" s="2"/>
      <c r="EUI76" s="2"/>
      <c r="EUJ76" s="2"/>
      <c r="EUK76" s="2"/>
      <c r="EUL76" s="2"/>
      <c r="EUM76" s="2"/>
      <c r="EUN76" s="2"/>
      <c r="EUO76" s="2"/>
      <c r="EUP76" s="2"/>
      <c r="EUQ76" s="2"/>
      <c r="EUR76" s="2"/>
      <c r="EUS76" s="2"/>
      <c r="EUT76" s="2"/>
      <c r="EUU76" s="2"/>
      <c r="EUV76" s="2"/>
      <c r="EUW76" s="2"/>
      <c r="EUX76" s="2"/>
      <c r="EUY76" s="2"/>
      <c r="EUZ76" s="2"/>
      <c r="EVA76" s="2"/>
      <c r="EVB76" s="2"/>
      <c r="EVC76" s="2"/>
      <c r="EVD76" s="2"/>
      <c r="EVE76" s="2"/>
      <c r="EVF76" s="2"/>
      <c r="EVG76" s="2"/>
      <c r="EVH76" s="2"/>
      <c r="EVI76" s="2"/>
      <c r="EVJ76" s="2"/>
      <c r="EVK76" s="2"/>
      <c r="EVL76" s="2"/>
      <c r="EVM76" s="2"/>
      <c r="EVN76" s="2"/>
      <c r="EVO76" s="2"/>
      <c r="EVP76" s="2"/>
      <c r="EVQ76" s="2"/>
      <c r="EVR76" s="2"/>
      <c r="EVS76" s="2"/>
      <c r="EVT76" s="2"/>
      <c r="EVU76" s="2"/>
      <c r="EVV76" s="2"/>
      <c r="EVW76" s="2"/>
      <c r="EVX76" s="2"/>
      <c r="EVY76" s="2"/>
      <c r="EVZ76" s="2"/>
      <c r="EWA76" s="2"/>
      <c r="EWB76" s="2"/>
      <c r="EWC76" s="2"/>
      <c r="EWD76" s="2"/>
      <c r="EWE76" s="2"/>
      <c r="EWF76" s="2"/>
      <c r="EWG76" s="2"/>
      <c r="EWH76" s="2"/>
      <c r="EWI76" s="2"/>
      <c r="EWJ76" s="2"/>
      <c r="EWK76" s="2"/>
      <c r="EWL76" s="2"/>
      <c r="EWM76" s="2"/>
      <c r="EWN76" s="2"/>
      <c r="EWO76" s="2"/>
      <c r="EWP76" s="2"/>
      <c r="EWQ76" s="2"/>
      <c r="EWR76" s="2"/>
      <c r="EWS76" s="2"/>
      <c r="EWT76" s="2"/>
      <c r="EWU76" s="2"/>
      <c r="EWV76" s="2"/>
      <c r="EWW76" s="2"/>
      <c r="EWX76" s="2"/>
      <c r="EWY76" s="2"/>
      <c r="EWZ76" s="2"/>
      <c r="EXA76" s="2"/>
      <c r="EXB76" s="2"/>
      <c r="EXC76" s="2"/>
      <c r="EXD76" s="2"/>
      <c r="EXE76" s="2"/>
      <c r="EXF76" s="2"/>
      <c r="EXG76" s="2"/>
      <c r="EXH76" s="2"/>
      <c r="EXI76" s="2"/>
      <c r="EXJ76" s="2"/>
      <c r="EXK76" s="2"/>
      <c r="EXL76" s="2"/>
      <c r="EXM76" s="2"/>
      <c r="EXN76" s="2"/>
      <c r="EXO76" s="2"/>
      <c r="EXP76" s="2"/>
      <c r="EXQ76" s="2"/>
      <c r="EXR76" s="2"/>
      <c r="EXS76" s="2"/>
      <c r="EXT76" s="2"/>
      <c r="EXU76" s="2"/>
      <c r="EXV76" s="2"/>
      <c r="EXW76" s="2"/>
      <c r="EXX76" s="2"/>
      <c r="EXY76" s="2"/>
      <c r="EXZ76" s="2"/>
      <c r="EYA76" s="2"/>
      <c r="EYB76" s="2"/>
      <c r="EYC76" s="2"/>
      <c r="EYD76" s="2"/>
      <c r="EYE76" s="2"/>
      <c r="EYF76" s="2"/>
      <c r="EYG76" s="2"/>
      <c r="EYH76" s="2"/>
      <c r="EYI76" s="2"/>
      <c r="EYJ76" s="2"/>
      <c r="EYK76" s="2"/>
      <c r="EYL76" s="2"/>
      <c r="EYM76" s="2"/>
      <c r="EYN76" s="2"/>
      <c r="EYO76" s="2"/>
      <c r="EYP76" s="2"/>
      <c r="EYQ76" s="2"/>
      <c r="EYR76" s="2"/>
      <c r="EYS76" s="2"/>
      <c r="EYT76" s="2"/>
      <c r="EYU76" s="2"/>
      <c r="EYV76" s="2"/>
      <c r="EYW76" s="2"/>
      <c r="EYX76" s="2"/>
      <c r="EYY76" s="2"/>
      <c r="EYZ76" s="2"/>
      <c r="EZA76" s="2"/>
      <c r="EZB76" s="2"/>
      <c r="EZC76" s="2"/>
      <c r="EZD76" s="2"/>
      <c r="EZE76" s="2"/>
      <c r="EZF76" s="2"/>
      <c r="EZG76" s="2"/>
      <c r="EZH76" s="2"/>
      <c r="EZI76" s="2"/>
      <c r="EZJ76" s="2"/>
      <c r="EZK76" s="2"/>
      <c r="EZL76" s="2"/>
      <c r="EZM76" s="2"/>
      <c r="EZN76" s="2"/>
      <c r="EZO76" s="2"/>
      <c r="EZP76" s="2"/>
      <c r="EZQ76" s="2"/>
      <c r="EZR76" s="2"/>
      <c r="EZS76" s="2"/>
      <c r="EZT76" s="2"/>
      <c r="EZU76" s="2"/>
      <c r="EZV76" s="2"/>
      <c r="EZW76" s="2"/>
      <c r="EZX76" s="2"/>
      <c r="EZY76" s="2"/>
      <c r="EZZ76" s="2"/>
      <c r="FAA76" s="2"/>
      <c r="FAB76" s="2"/>
      <c r="FAC76" s="2"/>
      <c r="FAD76" s="2"/>
      <c r="FAE76" s="2"/>
      <c r="FAF76" s="2"/>
      <c r="FAG76" s="2"/>
      <c r="FAH76" s="2"/>
      <c r="FAI76" s="2"/>
      <c r="FAJ76" s="2"/>
      <c r="FAK76" s="2"/>
      <c r="FAL76" s="2"/>
      <c r="FAM76" s="2"/>
      <c r="FAN76" s="2"/>
      <c r="FAO76" s="2"/>
      <c r="FAP76" s="2"/>
      <c r="FAQ76" s="2"/>
      <c r="FAR76" s="2"/>
      <c r="FAS76" s="2"/>
      <c r="FAT76" s="2"/>
      <c r="FAU76" s="2"/>
      <c r="FAV76" s="2"/>
      <c r="FAW76" s="2"/>
      <c r="FAX76" s="2"/>
      <c r="FAY76" s="2"/>
      <c r="FAZ76" s="2"/>
      <c r="FBA76" s="2"/>
      <c r="FBB76" s="2"/>
      <c r="FBC76" s="2"/>
      <c r="FBD76" s="2"/>
      <c r="FBE76" s="2"/>
      <c r="FBF76" s="2"/>
      <c r="FBG76" s="2"/>
      <c r="FBH76" s="2"/>
      <c r="FBI76" s="2"/>
      <c r="FBJ76" s="2"/>
      <c r="FBK76" s="2"/>
      <c r="FBL76" s="2"/>
      <c r="FBM76" s="2"/>
      <c r="FBN76" s="2"/>
      <c r="FBO76" s="2"/>
      <c r="FBP76" s="2"/>
      <c r="FBQ76" s="2"/>
      <c r="FBR76" s="2"/>
      <c r="FBS76" s="2"/>
      <c r="FBT76" s="2"/>
      <c r="FBU76" s="2"/>
      <c r="FBV76" s="2"/>
      <c r="FBW76" s="2"/>
      <c r="FBX76" s="2"/>
      <c r="FBY76" s="2"/>
      <c r="FBZ76" s="2"/>
      <c r="FCA76" s="2"/>
      <c r="FCB76" s="2"/>
      <c r="FCC76" s="2"/>
      <c r="FCD76" s="2"/>
      <c r="FCE76" s="2"/>
      <c r="FCF76" s="2"/>
      <c r="FCG76" s="2"/>
      <c r="FCH76" s="2"/>
      <c r="FCI76" s="2"/>
      <c r="FCJ76" s="2"/>
      <c r="FCK76" s="2"/>
      <c r="FCL76" s="2"/>
      <c r="FCM76" s="2"/>
      <c r="FCN76" s="2"/>
      <c r="FCO76" s="2"/>
      <c r="FCP76" s="2"/>
      <c r="FCQ76" s="2"/>
      <c r="FCR76" s="2"/>
      <c r="FCS76" s="2"/>
      <c r="FCT76" s="2"/>
      <c r="FCU76" s="2"/>
      <c r="FCV76" s="2"/>
      <c r="FCW76" s="2"/>
      <c r="FCX76" s="2"/>
      <c r="FCY76" s="2"/>
      <c r="FCZ76" s="2"/>
      <c r="FDA76" s="2"/>
      <c r="FDB76" s="2"/>
      <c r="FDC76" s="2"/>
      <c r="FDD76" s="2"/>
      <c r="FDE76" s="2"/>
      <c r="FDF76" s="2"/>
      <c r="FDG76" s="2"/>
      <c r="FDH76" s="2"/>
      <c r="FDI76" s="2"/>
      <c r="FDJ76" s="2"/>
      <c r="FDK76" s="2"/>
      <c r="FDL76" s="2"/>
      <c r="FDM76" s="2"/>
      <c r="FDN76" s="2"/>
      <c r="FDO76" s="2"/>
      <c r="FDP76" s="2"/>
      <c r="FDQ76" s="2"/>
      <c r="FDR76" s="2"/>
      <c r="FDS76" s="2"/>
      <c r="FDT76" s="2"/>
      <c r="FDU76" s="2"/>
      <c r="FDV76" s="2"/>
      <c r="FDW76" s="2"/>
      <c r="FDX76" s="2"/>
      <c r="FDY76" s="2"/>
      <c r="FDZ76" s="2"/>
      <c r="FEA76" s="2"/>
      <c r="FEB76" s="2"/>
      <c r="FEC76" s="2"/>
      <c r="FED76" s="2"/>
      <c r="FEE76" s="2"/>
      <c r="FEF76" s="2"/>
      <c r="FEG76" s="2"/>
      <c r="FEH76" s="2"/>
      <c r="FEI76" s="2"/>
      <c r="FEJ76" s="2"/>
      <c r="FEK76" s="2"/>
      <c r="FEL76" s="2"/>
      <c r="FEM76" s="2"/>
      <c r="FEN76" s="2"/>
      <c r="FEO76" s="2"/>
      <c r="FEP76" s="2"/>
      <c r="FEQ76" s="2"/>
      <c r="FER76" s="2"/>
      <c r="FES76" s="2"/>
      <c r="FET76" s="2"/>
      <c r="FEU76" s="2"/>
      <c r="FEV76" s="2"/>
      <c r="FEW76" s="2"/>
      <c r="FEX76" s="2"/>
      <c r="FEY76" s="2"/>
      <c r="FEZ76" s="2"/>
      <c r="FFA76" s="2"/>
      <c r="FFB76" s="2"/>
      <c r="FFC76" s="2"/>
      <c r="FFD76" s="2"/>
      <c r="FFE76" s="2"/>
      <c r="FFF76" s="2"/>
      <c r="FFG76" s="2"/>
      <c r="FFH76" s="2"/>
      <c r="FFI76" s="2"/>
      <c r="FFJ76" s="2"/>
      <c r="FFK76" s="2"/>
      <c r="FFL76" s="2"/>
      <c r="FFM76" s="2"/>
      <c r="FFN76" s="2"/>
      <c r="FFO76" s="2"/>
      <c r="FFP76" s="2"/>
      <c r="FFQ76" s="2"/>
      <c r="FFR76" s="2"/>
      <c r="FFS76" s="2"/>
      <c r="FFT76" s="2"/>
      <c r="FFU76" s="2"/>
      <c r="FFV76" s="2"/>
      <c r="FFW76" s="2"/>
      <c r="FFX76" s="2"/>
      <c r="FFY76" s="2"/>
      <c r="FFZ76" s="2"/>
      <c r="FGA76" s="2"/>
      <c r="FGB76" s="2"/>
      <c r="FGC76" s="2"/>
      <c r="FGD76" s="2"/>
      <c r="FGE76" s="2"/>
      <c r="FGF76" s="2"/>
      <c r="FGG76" s="2"/>
      <c r="FGH76" s="2"/>
      <c r="FGI76" s="2"/>
      <c r="FGJ76" s="2"/>
      <c r="FGK76" s="2"/>
      <c r="FGL76" s="2"/>
      <c r="FGM76" s="2"/>
      <c r="FGN76" s="2"/>
      <c r="FGO76" s="2"/>
      <c r="FGP76" s="2"/>
      <c r="FGQ76" s="2"/>
      <c r="FGR76" s="2"/>
      <c r="FGS76" s="2"/>
      <c r="FGT76" s="2"/>
      <c r="FGU76" s="2"/>
      <c r="FGV76" s="2"/>
      <c r="FGW76" s="2"/>
      <c r="FGX76" s="2"/>
      <c r="FGY76" s="2"/>
      <c r="FGZ76" s="2"/>
      <c r="FHA76" s="2"/>
      <c r="FHB76" s="2"/>
      <c r="FHC76" s="2"/>
      <c r="FHD76" s="2"/>
      <c r="FHE76" s="2"/>
      <c r="FHF76" s="2"/>
      <c r="FHG76" s="2"/>
      <c r="FHH76" s="2"/>
      <c r="FHI76" s="2"/>
      <c r="FHJ76" s="2"/>
      <c r="FHK76" s="2"/>
      <c r="FHL76" s="2"/>
      <c r="FHM76" s="2"/>
      <c r="FHN76" s="2"/>
      <c r="FHO76" s="2"/>
      <c r="FHP76" s="2"/>
      <c r="FHQ76" s="2"/>
      <c r="FHR76" s="2"/>
      <c r="FHS76" s="2"/>
      <c r="FHT76" s="2"/>
      <c r="FHU76" s="2"/>
      <c r="FHV76" s="2"/>
      <c r="FHW76" s="2"/>
      <c r="FHX76" s="2"/>
      <c r="FHY76" s="2"/>
      <c r="FHZ76" s="2"/>
      <c r="FIA76" s="2"/>
      <c r="FIB76" s="2"/>
      <c r="FIC76" s="2"/>
      <c r="FID76" s="2"/>
      <c r="FIE76" s="2"/>
      <c r="FIF76" s="2"/>
      <c r="FIG76" s="2"/>
      <c r="FIH76" s="2"/>
      <c r="FII76" s="2"/>
      <c r="FIJ76" s="2"/>
      <c r="FIK76" s="2"/>
      <c r="FIL76" s="2"/>
      <c r="FIM76" s="2"/>
      <c r="FIN76" s="2"/>
      <c r="FIO76" s="2"/>
      <c r="FIP76" s="2"/>
      <c r="FIQ76" s="2"/>
      <c r="FIR76" s="2"/>
      <c r="FIS76" s="2"/>
      <c r="FIT76" s="2"/>
      <c r="FIU76" s="2"/>
      <c r="FIV76" s="2"/>
      <c r="FIW76" s="2"/>
      <c r="FIX76" s="2"/>
      <c r="FIY76" s="2"/>
      <c r="FIZ76" s="2"/>
      <c r="FJA76" s="2"/>
      <c r="FJB76" s="2"/>
      <c r="FJC76" s="2"/>
      <c r="FJD76" s="2"/>
      <c r="FJE76" s="2"/>
      <c r="FJF76" s="2"/>
      <c r="FJG76" s="2"/>
      <c r="FJH76" s="2"/>
      <c r="FJI76" s="2"/>
      <c r="FJJ76" s="2"/>
      <c r="FJK76" s="2"/>
      <c r="FJL76" s="2"/>
      <c r="FJM76" s="2"/>
      <c r="FJN76" s="2"/>
      <c r="FJO76" s="2"/>
      <c r="FJP76" s="2"/>
      <c r="FJQ76" s="2"/>
      <c r="FJR76" s="2"/>
      <c r="FJS76" s="2"/>
      <c r="FJT76" s="2"/>
      <c r="FJU76" s="2"/>
      <c r="FJV76" s="2"/>
      <c r="FJW76" s="2"/>
      <c r="FJX76" s="2"/>
      <c r="FJY76" s="2"/>
      <c r="FJZ76" s="2"/>
      <c r="FKA76" s="2"/>
      <c r="FKB76" s="2"/>
      <c r="FKC76" s="2"/>
      <c r="FKD76" s="2"/>
      <c r="FKE76" s="2"/>
      <c r="FKF76" s="2"/>
      <c r="FKG76" s="2"/>
      <c r="FKH76" s="2"/>
      <c r="FKI76" s="2"/>
      <c r="FKJ76" s="2"/>
      <c r="FKK76" s="2"/>
      <c r="FKL76" s="2"/>
      <c r="FKM76" s="2"/>
      <c r="FKN76" s="2"/>
      <c r="FKO76" s="2"/>
      <c r="FKP76" s="2"/>
      <c r="FKQ76" s="2"/>
      <c r="FKR76" s="2"/>
      <c r="FKS76" s="2"/>
      <c r="FKT76" s="2"/>
      <c r="FKU76" s="2"/>
      <c r="FKV76" s="2"/>
      <c r="FKW76" s="2"/>
      <c r="FKX76" s="2"/>
      <c r="FKY76" s="2"/>
      <c r="FKZ76" s="2"/>
      <c r="FLA76" s="2"/>
      <c r="FLB76" s="2"/>
      <c r="FLC76" s="2"/>
      <c r="FLD76" s="2"/>
      <c r="FLE76" s="2"/>
      <c r="FLF76" s="2"/>
      <c r="FLG76" s="2"/>
      <c r="FLH76" s="2"/>
      <c r="FLI76" s="2"/>
      <c r="FLJ76" s="2"/>
      <c r="FLK76" s="2"/>
      <c r="FLL76" s="2"/>
      <c r="FLM76" s="2"/>
      <c r="FLN76" s="2"/>
      <c r="FLO76" s="2"/>
      <c r="FLP76" s="2"/>
      <c r="FLQ76" s="2"/>
      <c r="FLR76" s="2"/>
      <c r="FLS76" s="2"/>
      <c r="FLT76" s="2"/>
      <c r="FLU76" s="2"/>
      <c r="FLV76" s="2"/>
      <c r="FLW76" s="2"/>
      <c r="FLX76" s="2"/>
      <c r="FLY76" s="2"/>
      <c r="FLZ76" s="2"/>
      <c r="FMA76" s="2"/>
      <c r="FMB76" s="2"/>
      <c r="FMC76" s="2"/>
      <c r="FMD76" s="2"/>
      <c r="FME76" s="2"/>
      <c r="FMF76" s="2"/>
      <c r="FMG76" s="2"/>
      <c r="FMH76" s="2"/>
      <c r="FMI76" s="2"/>
      <c r="FMJ76" s="2"/>
      <c r="FMK76" s="2"/>
      <c r="FML76" s="2"/>
      <c r="FMM76" s="2"/>
      <c r="FMN76" s="2"/>
      <c r="FMO76" s="2"/>
      <c r="FMP76" s="2"/>
      <c r="FMQ76" s="2"/>
      <c r="FMR76" s="2"/>
      <c r="FMS76" s="2"/>
      <c r="FMT76" s="2"/>
      <c r="FMU76" s="2"/>
      <c r="FMV76" s="2"/>
      <c r="FMW76" s="2"/>
      <c r="FMX76" s="2"/>
      <c r="FMY76" s="2"/>
      <c r="FMZ76" s="2"/>
      <c r="FNA76" s="2"/>
      <c r="FNB76" s="2"/>
      <c r="FNC76" s="2"/>
      <c r="FND76" s="2"/>
      <c r="FNE76" s="2"/>
      <c r="FNF76" s="2"/>
      <c r="FNG76" s="2"/>
      <c r="FNH76" s="2"/>
      <c r="FNI76" s="2"/>
      <c r="FNJ76" s="2"/>
      <c r="FNK76" s="2"/>
      <c r="FNL76" s="2"/>
      <c r="FNM76" s="2"/>
      <c r="FNN76" s="2"/>
      <c r="FNO76" s="2"/>
      <c r="FNP76" s="2"/>
      <c r="FNQ76" s="2"/>
      <c r="FNR76" s="2"/>
      <c r="FNS76" s="2"/>
      <c r="FNT76" s="2"/>
      <c r="FNU76" s="2"/>
      <c r="FNV76" s="2"/>
      <c r="FNW76" s="2"/>
      <c r="FNX76" s="2"/>
      <c r="FNY76" s="2"/>
      <c r="FNZ76" s="2"/>
      <c r="FOA76" s="2"/>
      <c r="FOB76" s="2"/>
      <c r="FOC76" s="2"/>
      <c r="FOD76" s="2"/>
      <c r="FOE76" s="2"/>
      <c r="FOF76" s="2"/>
      <c r="FOG76" s="2"/>
      <c r="FOH76" s="2"/>
      <c r="FOI76" s="2"/>
      <c r="FOJ76" s="2"/>
      <c r="FOK76" s="2"/>
      <c r="FOL76" s="2"/>
      <c r="FOM76" s="2"/>
      <c r="FON76" s="2"/>
      <c r="FOO76" s="2"/>
      <c r="FOP76" s="2"/>
      <c r="FOQ76" s="2"/>
      <c r="FOR76" s="2"/>
      <c r="FOS76" s="2"/>
      <c r="FOT76" s="2"/>
      <c r="FOU76" s="2"/>
      <c r="FOV76" s="2"/>
      <c r="FOW76" s="2"/>
      <c r="FOX76" s="2"/>
      <c r="FOY76" s="2"/>
      <c r="FOZ76" s="2"/>
      <c r="FPA76" s="2"/>
      <c r="FPB76" s="2"/>
      <c r="FPC76" s="2"/>
      <c r="FPD76" s="2"/>
      <c r="FPE76" s="2"/>
      <c r="FPF76" s="2"/>
      <c r="FPG76" s="2"/>
      <c r="FPH76" s="2"/>
      <c r="FPI76" s="2"/>
      <c r="FPJ76" s="2"/>
      <c r="FPK76" s="2"/>
      <c r="FPL76" s="2"/>
      <c r="FPM76" s="2"/>
      <c r="FPN76" s="2"/>
      <c r="FPO76" s="2"/>
      <c r="FPP76" s="2"/>
      <c r="FPQ76" s="2"/>
      <c r="FPR76" s="2"/>
      <c r="FPS76" s="2"/>
      <c r="FPT76" s="2"/>
      <c r="FPU76" s="2"/>
      <c r="FPV76" s="2"/>
      <c r="FPW76" s="2"/>
      <c r="FPX76" s="2"/>
      <c r="FPY76" s="2"/>
      <c r="FPZ76" s="2"/>
      <c r="FQA76" s="2"/>
      <c r="FQB76" s="2"/>
      <c r="FQC76" s="2"/>
      <c r="FQD76" s="2"/>
      <c r="FQE76" s="2"/>
      <c r="FQF76" s="2"/>
      <c r="FQG76" s="2"/>
      <c r="FQH76" s="2"/>
      <c r="FQI76" s="2"/>
      <c r="FQJ76" s="2"/>
      <c r="FQK76" s="2"/>
      <c r="FQL76" s="2"/>
      <c r="FQM76" s="2"/>
      <c r="FQN76" s="2"/>
      <c r="FQO76" s="2"/>
      <c r="FQP76" s="2"/>
      <c r="FQQ76" s="2"/>
      <c r="FQR76" s="2"/>
      <c r="FQS76" s="2"/>
      <c r="FQT76" s="2"/>
      <c r="FQU76" s="2"/>
      <c r="FQV76" s="2"/>
      <c r="FQW76" s="2"/>
      <c r="FQX76" s="2"/>
      <c r="FQY76" s="2"/>
      <c r="FQZ76" s="2"/>
      <c r="FRA76" s="2"/>
      <c r="FRB76" s="2"/>
      <c r="FRC76" s="2"/>
      <c r="FRD76" s="2"/>
      <c r="FRE76" s="2"/>
      <c r="FRF76" s="2"/>
      <c r="FRG76" s="2"/>
      <c r="FRH76" s="2"/>
      <c r="FRI76" s="2"/>
      <c r="FRJ76" s="2"/>
      <c r="FRK76" s="2"/>
      <c r="FRL76" s="2"/>
      <c r="FRM76" s="2"/>
      <c r="FRN76" s="2"/>
      <c r="FRO76" s="2"/>
      <c r="FRP76" s="2"/>
      <c r="FRQ76" s="2"/>
      <c r="FRR76" s="2"/>
      <c r="FRS76" s="2"/>
      <c r="FRT76" s="2"/>
      <c r="FRU76" s="2"/>
      <c r="FRV76" s="2"/>
      <c r="FRW76" s="2"/>
      <c r="FRX76" s="2"/>
      <c r="FRY76" s="2"/>
      <c r="FRZ76" s="2"/>
      <c r="FSA76" s="2"/>
      <c r="FSB76" s="2"/>
      <c r="FSC76" s="2"/>
      <c r="FSD76" s="2"/>
      <c r="FSE76" s="2"/>
      <c r="FSF76" s="2"/>
      <c r="FSG76" s="2"/>
      <c r="FSH76" s="2"/>
      <c r="FSI76" s="2"/>
      <c r="FSJ76" s="2"/>
      <c r="FSK76" s="2"/>
      <c r="FSL76" s="2"/>
      <c r="FSM76" s="2"/>
      <c r="FSN76" s="2"/>
      <c r="FSO76" s="2"/>
      <c r="FSP76" s="2"/>
      <c r="FSQ76" s="2"/>
      <c r="FSR76" s="2"/>
      <c r="FSS76" s="2"/>
      <c r="FST76" s="2"/>
      <c r="FSU76" s="2"/>
      <c r="FSV76" s="2"/>
      <c r="FSW76" s="2"/>
      <c r="FSX76" s="2"/>
      <c r="FSY76" s="2"/>
      <c r="FSZ76" s="2"/>
      <c r="FTA76" s="2"/>
      <c r="FTB76" s="2"/>
      <c r="FTC76" s="2"/>
      <c r="FTD76" s="2"/>
      <c r="FTE76" s="2"/>
      <c r="FTF76" s="2"/>
      <c r="FTG76" s="2"/>
      <c r="FTH76" s="2"/>
      <c r="FTI76" s="2"/>
      <c r="FTJ76" s="2"/>
      <c r="FTK76" s="2"/>
      <c r="FTL76" s="2"/>
      <c r="FTM76" s="2"/>
      <c r="FTN76" s="2"/>
      <c r="FTO76" s="2"/>
      <c r="FTP76" s="2"/>
      <c r="FTQ76" s="2"/>
      <c r="FTR76" s="2"/>
      <c r="FTS76" s="2"/>
      <c r="FTT76" s="2"/>
      <c r="FTU76" s="2"/>
      <c r="FTV76" s="2"/>
      <c r="FTW76" s="2"/>
      <c r="FTX76" s="2"/>
      <c r="FTY76" s="2"/>
      <c r="FTZ76" s="2"/>
      <c r="FUA76" s="2"/>
      <c r="FUB76" s="2"/>
      <c r="FUC76" s="2"/>
      <c r="FUD76" s="2"/>
      <c r="FUE76" s="2"/>
      <c r="FUF76" s="2"/>
      <c r="FUG76" s="2"/>
      <c r="FUH76" s="2"/>
      <c r="FUI76" s="2"/>
      <c r="FUJ76" s="2"/>
      <c r="FUK76" s="2"/>
      <c r="FUL76" s="2"/>
      <c r="FUM76" s="2"/>
      <c r="FUN76" s="2"/>
      <c r="FUO76" s="2"/>
      <c r="FUP76" s="2"/>
      <c r="FUQ76" s="2"/>
      <c r="FUR76" s="2"/>
      <c r="FUS76" s="2"/>
      <c r="FUT76" s="2"/>
      <c r="FUU76" s="2"/>
      <c r="FUV76" s="2"/>
      <c r="FUW76" s="2"/>
      <c r="FUX76" s="2"/>
      <c r="FUY76" s="2"/>
      <c r="FUZ76" s="2"/>
      <c r="FVA76" s="2"/>
      <c r="FVB76" s="2"/>
      <c r="FVC76" s="2"/>
      <c r="FVD76" s="2"/>
      <c r="FVE76" s="2"/>
      <c r="FVF76" s="2"/>
      <c r="FVG76" s="2"/>
      <c r="FVH76" s="2"/>
      <c r="FVI76" s="2"/>
      <c r="FVJ76" s="2"/>
      <c r="FVK76" s="2"/>
      <c r="FVL76" s="2"/>
      <c r="FVM76" s="2"/>
      <c r="FVN76" s="2"/>
      <c r="FVO76" s="2"/>
      <c r="FVP76" s="2"/>
      <c r="FVQ76" s="2"/>
      <c r="FVR76" s="2"/>
      <c r="FVS76" s="2"/>
      <c r="FVT76" s="2"/>
      <c r="FVU76" s="2"/>
      <c r="FVV76" s="2"/>
      <c r="FVW76" s="2"/>
      <c r="FVX76" s="2"/>
      <c r="FVY76" s="2"/>
      <c r="FVZ76" s="2"/>
      <c r="FWA76" s="2"/>
      <c r="FWB76" s="2"/>
      <c r="FWC76" s="2"/>
      <c r="FWD76" s="2"/>
      <c r="FWE76" s="2"/>
      <c r="FWF76" s="2"/>
      <c r="FWG76" s="2"/>
      <c r="FWH76" s="2"/>
      <c r="FWI76" s="2"/>
      <c r="FWJ76" s="2"/>
      <c r="FWK76" s="2"/>
      <c r="FWL76" s="2"/>
      <c r="FWM76" s="2"/>
      <c r="FWN76" s="2"/>
      <c r="FWO76" s="2"/>
      <c r="FWP76" s="2"/>
      <c r="FWQ76" s="2"/>
      <c r="FWR76" s="2"/>
      <c r="FWS76" s="2"/>
      <c r="FWT76" s="2"/>
      <c r="FWU76" s="2"/>
      <c r="FWV76" s="2"/>
      <c r="FWW76" s="2"/>
      <c r="FWX76" s="2"/>
      <c r="FWY76" s="2"/>
      <c r="FWZ76" s="2"/>
      <c r="FXA76" s="2"/>
      <c r="FXB76" s="2"/>
      <c r="FXC76" s="2"/>
      <c r="FXD76" s="2"/>
      <c r="FXE76" s="2"/>
      <c r="FXF76" s="2"/>
      <c r="FXG76" s="2"/>
      <c r="FXH76" s="2"/>
      <c r="FXI76" s="2"/>
      <c r="FXJ76" s="2"/>
      <c r="FXK76" s="2"/>
      <c r="FXL76" s="2"/>
      <c r="FXM76" s="2"/>
      <c r="FXN76" s="2"/>
      <c r="FXO76" s="2"/>
      <c r="FXP76" s="2"/>
      <c r="FXQ76" s="2"/>
      <c r="FXR76" s="2"/>
      <c r="FXS76" s="2"/>
      <c r="FXT76" s="2"/>
      <c r="FXU76" s="2"/>
      <c r="FXV76" s="2"/>
      <c r="FXW76" s="2"/>
      <c r="FXX76" s="2"/>
      <c r="FXY76" s="2"/>
      <c r="FXZ76" s="2"/>
      <c r="FYA76" s="2"/>
      <c r="FYB76" s="2"/>
      <c r="FYC76" s="2"/>
      <c r="FYD76" s="2"/>
      <c r="FYE76" s="2"/>
      <c r="FYF76" s="2"/>
      <c r="FYG76" s="2"/>
      <c r="FYH76" s="2"/>
      <c r="FYI76" s="2"/>
      <c r="FYJ76" s="2"/>
      <c r="FYK76" s="2"/>
      <c r="FYL76" s="2"/>
      <c r="FYM76" s="2"/>
      <c r="FYN76" s="2"/>
      <c r="FYO76" s="2"/>
      <c r="FYP76" s="2"/>
      <c r="FYQ76" s="2"/>
      <c r="FYR76" s="2"/>
      <c r="FYS76" s="2"/>
      <c r="FYT76" s="2"/>
      <c r="FYU76" s="2"/>
      <c r="FYV76" s="2"/>
      <c r="FYW76" s="2"/>
      <c r="FYX76" s="2"/>
      <c r="FYY76" s="2"/>
      <c r="FYZ76" s="2"/>
      <c r="FZA76" s="2"/>
      <c r="FZB76" s="2"/>
      <c r="FZC76" s="2"/>
      <c r="FZD76" s="2"/>
      <c r="FZE76" s="2"/>
      <c r="FZF76" s="2"/>
      <c r="FZG76" s="2"/>
      <c r="FZH76" s="2"/>
      <c r="FZI76" s="2"/>
      <c r="FZJ76" s="2"/>
      <c r="FZK76" s="2"/>
      <c r="FZL76" s="2"/>
      <c r="FZM76" s="2"/>
      <c r="FZN76" s="2"/>
      <c r="FZO76" s="2"/>
      <c r="FZP76" s="2"/>
      <c r="FZQ76" s="2"/>
      <c r="FZR76" s="2"/>
      <c r="FZS76" s="2"/>
      <c r="FZT76" s="2"/>
      <c r="FZU76" s="2"/>
      <c r="FZV76" s="2"/>
      <c r="FZW76" s="2"/>
      <c r="FZX76" s="2"/>
      <c r="FZY76" s="2"/>
      <c r="FZZ76" s="2"/>
      <c r="GAA76" s="2"/>
      <c r="GAB76" s="2"/>
      <c r="GAC76" s="2"/>
      <c r="GAD76" s="2"/>
      <c r="GAE76" s="2"/>
      <c r="GAF76" s="2"/>
      <c r="GAG76" s="2"/>
      <c r="GAH76" s="2"/>
      <c r="GAI76" s="2"/>
      <c r="GAJ76" s="2"/>
      <c r="GAK76" s="2"/>
      <c r="GAL76" s="2"/>
      <c r="GAM76" s="2"/>
      <c r="GAN76" s="2"/>
      <c r="GAO76" s="2"/>
      <c r="GAP76" s="2"/>
      <c r="GAQ76" s="2"/>
      <c r="GAR76" s="2"/>
      <c r="GAS76" s="2"/>
      <c r="GAT76" s="2"/>
      <c r="GAU76" s="2"/>
      <c r="GAV76" s="2"/>
      <c r="GAW76" s="2"/>
      <c r="GAX76" s="2"/>
      <c r="GAY76" s="2"/>
      <c r="GAZ76" s="2"/>
      <c r="GBA76" s="2"/>
      <c r="GBB76" s="2"/>
      <c r="GBC76" s="2"/>
      <c r="GBD76" s="2"/>
      <c r="GBE76" s="2"/>
      <c r="GBF76" s="2"/>
      <c r="GBG76" s="2"/>
      <c r="GBH76" s="2"/>
      <c r="GBI76" s="2"/>
      <c r="GBJ76" s="2"/>
      <c r="GBK76" s="2"/>
      <c r="GBL76" s="2"/>
      <c r="GBM76" s="2"/>
      <c r="GBN76" s="2"/>
      <c r="GBO76" s="2"/>
      <c r="GBP76" s="2"/>
      <c r="GBQ76" s="2"/>
      <c r="GBR76" s="2"/>
      <c r="GBS76" s="2"/>
      <c r="GBT76" s="2"/>
      <c r="GBU76" s="2"/>
      <c r="GBV76" s="2"/>
      <c r="GBW76" s="2"/>
      <c r="GBX76" s="2"/>
      <c r="GBY76" s="2"/>
      <c r="GBZ76" s="2"/>
      <c r="GCA76" s="2"/>
      <c r="GCB76" s="2"/>
      <c r="GCC76" s="2"/>
      <c r="GCD76" s="2"/>
      <c r="GCE76" s="2"/>
      <c r="GCF76" s="2"/>
      <c r="GCG76" s="2"/>
      <c r="GCH76" s="2"/>
      <c r="GCI76" s="2"/>
      <c r="GCJ76" s="2"/>
      <c r="GCK76" s="2"/>
      <c r="GCL76" s="2"/>
      <c r="GCM76" s="2"/>
      <c r="GCN76" s="2"/>
      <c r="GCO76" s="2"/>
      <c r="GCP76" s="2"/>
      <c r="GCQ76" s="2"/>
      <c r="GCR76" s="2"/>
      <c r="GCS76" s="2"/>
      <c r="GCT76" s="2"/>
      <c r="GCU76" s="2"/>
      <c r="GCV76" s="2"/>
      <c r="GCW76" s="2"/>
      <c r="GCX76" s="2"/>
      <c r="GCY76" s="2"/>
      <c r="GCZ76" s="2"/>
      <c r="GDA76" s="2"/>
      <c r="GDB76" s="2"/>
      <c r="GDC76" s="2"/>
      <c r="GDD76" s="2"/>
      <c r="GDE76" s="2"/>
      <c r="GDF76" s="2"/>
      <c r="GDG76" s="2"/>
      <c r="GDH76" s="2"/>
      <c r="GDI76" s="2"/>
      <c r="GDJ76" s="2"/>
      <c r="GDK76" s="2"/>
      <c r="GDL76" s="2"/>
      <c r="GDM76" s="2"/>
      <c r="GDN76" s="2"/>
      <c r="GDO76" s="2"/>
      <c r="GDP76" s="2"/>
      <c r="GDQ76" s="2"/>
      <c r="GDR76" s="2"/>
      <c r="GDS76" s="2"/>
      <c r="GDT76" s="2"/>
      <c r="GDU76" s="2"/>
      <c r="GDV76" s="2"/>
      <c r="GDW76" s="2"/>
      <c r="GDX76" s="2"/>
      <c r="GDY76" s="2"/>
      <c r="GDZ76" s="2"/>
      <c r="GEA76" s="2"/>
      <c r="GEB76" s="2"/>
      <c r="GEC76" s="2"/>
      <c r="GED76" s="2"/>
      <c r="GEE76" s="2"/>
      <c r="GEF76" s="2"/>
      <c r="GEG76" s="2"/>
      <c r="GEH76" s="2"/>
      <c r="GEI76" s="2"/>
      <c r="GEJ76" s="2"/>
      <c r="GEK76" s="2"/>
      <c r="GEL76" s="2"/>
      <c r="GEM76" s="2"/>
      <c r="GEN76" s="2"/>
      <c r="GEO76" s="2"/>
      <c r="GEP76" s="2"/>
      <c r="GEQ76" s="2"/>
      <c r="GER76" s="2"/>
      <c r="GES76" s="2"/>
      <c r="GET76" s="2"/>
      <c r="GEU76" s="2"/>
      <c r="GEV76" s="2"/>
      <c r="GEW76" s="2"/>
      <c r="GEX76" s="2"/>
      <c r="GEY76" s="2"/>
      <c r="GEZ76" s="2"/>
      <c r="GFA76" s="2"/>
      <c r="GFB76" s="2"/>
      <c r="GFC76" s="2"/>
      <c r="GFD76" s="2"/>
      <c r="GFE76" s="2"/>
      <c r="GFF76" s="2"/>
      <c r="GFG76" s="2"/>
      <c r="GFH76" s="2"/>
      <c r="GFI76" s="2"/>
      <c r="GFJ76" s="2"/>
      <c r="GFK76" s="2"/>
      <c r="GFL76" s="2"/>
      <c r="GFM76" s="2"/>
      <c r="GFN76" s="2"/>
      <c r="GFO76" s="2"/>
      <c r="GFP76" s="2"/>
      <c r="GFQ76" s="2"/>
      <c r="GFR76" s="2"/>
      <c r="GFS76" s="2"/>
      <c r="GFT76" s="2"/>
      <c r="GFU76" s="2"/>
      <c r="GFV76" s="2"/>
      <c r="GFW76" s="2"/>
      <c r="GFX76" s="2"/>
      <c r="GFY76" s="2"/>
      <c r="GFZ76" s="2"/>
      <c r="GGA76" s="2"/>
      <c r="GGB76" s="2"/>
      <c r="GGC76" s="2"/>
      <c r="GGD76" s="2"/>
      <c r="GGE76" s="2"/>
      <c r="GGF76" s="2"/>
      <c r="GGG76" s="2"/>
      <c r="GGH76" s="2"/>
      <c r="GGI76" s="2"/>
      <c r="GGJ76" s="2"/>
      <c r="GGK76" s="2"/>
      <c r="GGL76" s="2"/>
      <c r="GGM76" s="2"/>
      <c r="GGN76" s="2"/>
      <c r="GGO76" s="2"/>
      <c r="GGP76" s="2"/>
      <c r="GGQ76" s="2"/>
      <c r="GGR76" s="2"/>
      <c r="GGS76" s="2"/>
      <c r="GGT76" s="2"/>
      <c r="GGU76" s="2"/>
      <c r="GGV76" s="2"/>
      <c r="GGW76" s="2"/>
      <c r="GGX76" s="2"/>
      <c r="GGY76" s="2"/>
      <c r="GGZ76" s="2"/>
      <c r="GHA76" s="2"/>
      <c r="GHB76" s="2"/>
      <c r="GHC76" s="2"/>
      <c r="GHD76" s="2"/>
      <c r="GHE76" s="2"/>
      <c r="GHF76" s="2"/>
      <c r="GHG76" s="2"/>
      <c r="GHH76" s="2"/>
      <c r="GHI76" s="2"/>
      <c r="GHJ76" s="2"/>
      <c r="GHK76" s="2"/>
      <c r="GHL76" s="2"/>
      <c r="GHM76" s="2"/>
      <c r="GHN76" s="2"/>
      <c r="GHO76" s="2"/>
      <c r="GHP76" s="2"/>
      <c r="GHQ76" s="2"/>
      <c r="GHR76" s="2"/>
      <c r="GHS76" s="2"/>
      <c r="GHT76" s="2"/>
      <c r="GHU76" s="2"/>
      <c r="GHV76" s="2"/>
      <c r="GHW76" s="2"/>
      <c r="GHX76" s="2"/>
      <c r="GHY76" s="2"/>
      <c r="GHZ76" s="2"/>
      <c r="GIA76" s="2"/>
      <c r="GIB76" s="2"/>
      <c r="GIC76" s="2"/>
      <c r="GID76" s="2"/>
      <c r="GIE76" s="2"/>
      <c r="GIF76" s="2"/>
      <c r="GIG76" s="2"/>
      <c r="GIH76" s="2"/>
      <c r="GII76" s="2"/>
      <c r="GIJ76" s="2"/>
      <c r="GIK76" s="2"/>
      <c r="GIL76" s="2"/>
      <c r="GIM76" s="2"/>
      <c r="GIN76" s="2"/>
      <c r="GIO76" s="2"/>
      <c r="GIP76" s="2"/>
      <c r="GIQ76" s="2"/>
      <c r="GIR76" s="2"/>
      <c r="GIS76" s="2"/>
      <c r="GIT76" s="2"/>
      <c r="GIU76" s="2"/>
      <c r="GIV76" s="2"/>
      <c r="GIW76" s="2"/>
      <c r="GIX76" s="2"/>
      <c r="GIY76" s="2"/>
      <c r="GIZ76" s="2"/>
      <c r="GJA76" s="2"/>
      <c r="GJB76" s="2"/>
      <c r="GJC76" s="2"/>
      <c r="GJD76" s="2"/>
      <c r="GJE76" s="2"/>
      <c r="GJF76" s="2"/>
      <c r="GJG76" s="2"/>
      <c r="GJH76" s="2"/>
      <c r="GJI76" s="2"/>
      <c r="GJJ76" s="2"/>
      <c r="GJK76" s="2"/>
      <c r="GJL76" s="2"/>
      <c r="GJM76" s="2"/>
      <c r="GJN76" s="2"/>
      <c r="GJO76" s="2"/>
      <c r="GJP76" s="2"/>
      <c r="GJQ76" s="2"/>
      <c r="GJR76" s="2"/>
      <c r="GJS76" s="2"/>
      <c r="GJT76" s="2"/>
      <c r="GJU76" s="2"/>
      <c r="GJV76" s="2"/>
      <c r="GJW76" s="2"/>
      <c r="GJX76" s="2"/>
      <c r="GJY76" s="2"/>
      <c r="GJZ76" s="2"/>
      <c r="GKA76" s="2"/>
      <c r="GKB76" s="2"/>
      <c r="GKC76" s="2"/>
      <c r="GKD76" s="2"/>
      <c r="GKE76" s="2"/>
      <c r="GKF76" s="2"/>
      <c r="GKG76" s="2"/>
      <c r="GKH76" s="2"/>
      <c r="GKI76" s="2"/>
      <c r="GKJ76" s="2"/>
      <c r="GKK76" s="2"/>
      <c r="GKL76" s="2"/>
      <c r="GKM76" s="2"/>
      <c r="GKN76" s="2"/>
      <c r="GKO76" s="2"/>
      <c r="GKP76" s="2"/>
      <c r="GKQ76" s="2"/>
      <c r="GKR76" s="2"/>
      <c r="GKS76" s="2"/>
      <c r="GKT76" s="2"/>
      <c r="GKU76" s="2"/>
      <c r="GKV76" s="2"/>
      <c r="GKW76" s="2"/>
      <c r="GKX76" s="2"/>
      <c r="GKY76" s="2"/>
      <c r="GKZ76" s="2"/>
      <c r="GLA76" s="2"/>
      <c r="GLB76" s="2"/>
      <c r="GLC76" s="2"/>
      <c r="GLD76" s="2"/>
      <c r="GLE76" s="2"/>
      <c r="GLF76" s="2"/>
      <c r="GLG76" s="2"/>
      <c r="GLH76" s="2"/>
      <c r="GLI76" s="2"/>
      <c r="GLJ76" s="2"/>
      <c r="GLK76" s="2"/>
      <c r="GLL76" s="2"/>
      <c r="GLM76" s="2"/>
      <c r="GLN76" s="2"/>
      <c r="GLO76" s="2"/>
      <c r="GLP76" s="2"/>
      <c r="GLQ76" s="2"/>
      <c r="GLR76" s="2"/>
      <c r="GLS76" s="2"/>
      <c r="GLT76" s="2"/>
      <c r="GLU76" s="2"/>
      <c r="GLV76" s="2"/>
      <c r="GLW76" s="2"/>
      <c r="GLX76" s="2"/>
      <c r="GLY76" s="2"/>
      <c r="GLZ76" s="2"/>
      <c r="GMA76" s="2"/>
      <c r="GMB76" s="2"/>
      <c r="GMC76" s="2"/>
      <c r="GMD76" s="2"/>
      <c r="GME76" s="2"/>
      <c r="GMF76" s="2"/>
      <c r="GMG76" s="2"/>
      <c r="GMH76" s="2"/>
      <c r="GMI76" s="2"/>
      <c r="GMJ76" s="2"/>
      <c r="GMK76" s="2"/>
      <c r="GML76" s="2"/>
      <c r="GMM76" s="2"/>
      <c r="GMN76" s="2"/>
      <c r="GMO76" s="2"/>
      <c r="GMP76" s="2"/>
      <c r="GMQ76" s="2"/>
      <c r="GMR76" s="2"/>
      <c r="GMS76" s="2"/>
      <c r="GMT76" s="2"/>
      <c r="GMU76" s="2"/>
      <c r="GMV76" s="2"/>
      <c r="GMW76" s="2"/>
      <c r="GMX76" s="2"/>
      <c r="GMY76" s="2"/>
      <c r="GMZ76" s="2"/>
      <c r="GNA76" s="2"/>
      <c r="GNB76" s="2"/>
      <c r="GNC76" s="2"/>
      <c r="GND76" s="2"/>
      <c r="GNE76" s="2"/>
      <c r="GNF76" s="2"/>
      <c r="GNG76" s="2"/>
      <c r="GNH76" s="2"/>
      <c r="GNI76" s="2"/>
      <c r="GNJ76" s="2"/>
      <c r="GNK76" s="2"/>
      <c r="GNL76" s="2"/>
      <c r="GNM76" s="2"/>
      <c r="GNN76" s="2"/>
      <c r="GNO76" s="2"/>
      <c r="GNP76" s="2"/>
      <c r="GNQ76" s="2"/>
      <c r="GNR76" s="2"/>
      <c r="GNS76" s="2"/>
      <c r="GNT76" s="2"/>
      <c r="GNU76" s="2"/>
      <c r="GNV76" s="2"/>
      <c r="GNW76" s="2"/>
      <c r="GNX76" s="2"/>
      <c r="GNY76" s="2"/>
      <c r="GNZ76" s="2"/>
      <c r="GOA76" s="2"/>
      <c r="GOB76" s="2"/>
      <c r="GOC76" s="2"/>
      <c r="GOD76" s="2"/>
      <c r="GOE76" s="2"/>
      <c r="GOF76" s="2"/>
      <c r="GOG76" s="2"/>
      <c r="GOH76" s="2"/>
      <c r="GOI76" s="2"/>
      <c r="GOJ76" s="2"/>
      <c r="GOK76" s="2"/>
      <c r="GOL76" s="2"/>
      <c r="GOM76" s="2"/>
      <c r="GON76" s="2"/>
      <c r="GOO76" s="2"/>
      <c r="GOP76" s="2"/>
      <c r="GOQ76" s="2"/>
      <c r="GOR76" s="2"/>
      <c r="GOS76" s="2"/>
      <c r="GOT76" s="2"/>
      <c r="GOU76" s="2"/>
      <c r="GOV76" s="2"/>
      <c r="GOW76" s="2"/>
      <c r="GOX76" s="2"/>
      <c r="GOY76" s="2"/>
      <c r="GOZ76" s="2"/>
      <c r="GPA76" s="2"/>
      <c r="GPB76" s="2"/>
      <c r="GPC76" s="2"/>
      <c r="GPD76" s="2"/>
      <c r="GPE76" s="2"/>
      <c r="GPF76" s="2"/>
      <c r="GPG76" s="2"/>
      <c r="GPH76" s="2"/>
      <c r="GPI76" s="2"/>
      <c r="GPJ76" s="2"/>
      <c r="GPK76" s="2"/>
      <c r="GPL76" s="2"/>
      <c r="GPM76" s="2"/>
      <c r="GPN76" s="2"/>
      <c r="GPO76" s="2"/>
      <c r="GPP76" s="2"/>
      <c r="GPQ76" s="2"/>
      <c r="GPR76" s="2"/>
      <c r="GPS76" s="2"/>
      <c r="GPT76" s="2"/>
      <c r="GPU76" s="2"/>
      <c r="GPV76" s="2"/>
      <c r="GPW76" s="2"/>
      <c r="GPX76" s="2"/>
      <c r="GPY76" s="2"/>
      <c r="GPZ76" s="2"/>
      <c r="GQA76" s="2"/>
      <c r="GQB76" s="2"/>
      <c r="GQC76" s="2"/>
      <c r="GQD76" s="2"/>
      <c r="GQE76" s="2"/>
      <c r="GQF76" s="2"/>
      <c r="GQG76" s="2"/>
      <c r="GQH76" s="2"/>
      <c r="GQI76" s="2"/>
      <c r="GQJ76" s="2"/>
      <c r="GQK76" s="2"/>
      <c r="GQL76" s="2"/>
      <c r="GQM76" s="2"/>
      <c r="GQN76" s="2"/>
      <c r="GQO76" s="2"/>
      <c r="GQP76" s="2"/>
      <c r="GQQ76" s="2"/>
      <c r="GQR76" s="2"/>
      <c r="GQS76" s="2"/>
      <c r="GQT76" s="2"/>
      <c r="GQU76" s="2"/>
      <c r="GQV76" s="2"/>
      <c r="GQW76" s="2"/>
      <c r="GQX76" s="2"/>
      <c r="GQY76" s="2"/>
      <c r="GQZ76" s="2"/>
      <c r="GRA76" s="2"/>
      <c r="GRB76" s="2"/>
      <c r="GRC76" s="2"/>
      <c r="GRD76" s="2"/>
      <c r="GRE76" s="2"/>
      <c r="GRF76" s="2"/>
      <c r="GRG76" s="2"/>
      <c r="GRH76" s="2"/>
      <c r="GRI76" s="2"/>
      <c r="GRJ76" s="2"/>
      <c r="GRK76" s="2"/>
      <c r="GRL76" s="2"/>
      <c r="GRM76" s="2"/>
      <c r="GRN76" s="2"/>
      <c r="GRO76" s="2"/>
      <c r="GRP76" s="2"/>
      <c r="GRQ76" s="2"/>
      <c r="GRR76" s="2"/>
      <c r="GRS76" s="2"/>
      <c r="GRT76" s="2"/>
      <c r="GRU76" s="2"/>
      <c r="GRV76" s="2"/>
      <c r="GRW76" s="2"/>
      <c r="GRX76" s="2"/>
      <c r="GRY76" s="2"/>
      <c r="GRZ76" s="2"/>
      <c r="GSA76" s="2"/>
      <c r="GSB76" s="2"/>
      <c r="GSC76" s="2"/>
      <c r="GSD76" s="2"/>
      <c r="GSE76" s="2"/>
      <c r="GSF76" s="2"/>
      <c r="GSG76" s="2"/>
      <c r="GSH76" s="2"/>
      <c r="GSI76" s="2"/>
      <c r="GSJ76" s="2"/>
      <c r="GSK76" s="2"/>
      <c r="GSL76" s="2"/>
      <c r="GSM76" s="2"/>
      <c r="GSN76" s="2"/>
      <c r="GSO76" s="2"/>
      <c r="GSP76" s="2"/>
      <c r="GSQ76" s="2"/>
      <c r="GSR76" s="2"/>
      <c r="GSS76" s="2"/>
      <c r="GST76" s="2"/>
      <c r="GSU76" s="2"/>
      <c r="GSV76" s="2"/>
      <c r="GSW76" s="2"/>
      <c r="GSX76" s="2"/>
      <c r="GSY76" s="2"/>
      <c r="GSZ76" s="2"/>
      <c r="GTA76" s="2"/>
      <c r="GTB76" s="2"/>
      <c r="GTC76" s="2"/>
      <c r="GTD76" s="2"/>
      <c r="GTE76" s="2"/>
      <c r="GTF76" s="2"/>
      <c r="GTG76" s="2"/>
      <c r="GTH76" s="2"/>
      <c r="GTI76" s="2"/>
      <c r="GTJ76" s="2"/>
      <c r="GTK76" s="2"/>
      <c r="GTL76" s="2"/>
      <c r="GTM76" s="2"/>
      <c r="GTN76" s="2"/>
      <c r="GTO76" s="2"/>
      <c r="GTP76" s="2"/>
      <c r="GTQ76" s="2"/>
      <c r="GTR76" s="2"/>
      <c r="GTS76" s="2"/>
      <c r="GTT76" s="2"/>
      <c r="GTU76" s="2"/>
      <c r="GTV76" s="2"/>
      <c r="GTW76" s="2"/>
      <c r="GTX76" s="2"/>
      <c r="GTY76" s="2"/>
      <c r="GTZ76" s="2"/>
      <c r="GUA76" s="2"/>
      <c r="GUB76" s="2"/>
      <c r="GUC76" s="2"/>
      <c r="GUD76" s="2"/>
      <c r="GUE76" s="2"/>
      <c r="GUF76" s="2"/>
      <c r="GUG76" s="2"/>
      <c r="GUH76" s="2"/>
      <c r="GUI76" s="2"/>
      <c r="GUJ76" s="2"/>
      <c r="GUK76" s="2"/>
      <c r="GUL76" s="2"/>
      <c r="GUM76" s="2"/>
      <c r="GUN76" s="2"/>
      <c r="GUO76" s="2"/>
      <c r="GUP76" s="2"/>
      <c r="GUQ76" s="2"/>
      <c r="GUR76" s="2"/>
      <c r="GUS76" s="2"/>
      <c r="GUT76" s="2"/>
      <c r="GUU76" s="2"/>
      <c r="GUV76" s="2"/>
      <c r="GUW76" s="2"/>
      <c r="GUX76" s="2"/>
      <c r="GUY76" s="2"/>
      <c r="GUZ76" s="2"/>
      <c r="GVA76" s="2"/>
      <c r="GVB76" s="2"/>
      <c r="GVC76" s="2"/>
      <c r="GVD76" s="2"/>
      <c r="GVE76" s="2"/>
      <c r="GVF76" s="2"/>
      <c r="GVG76" s="2"/>
      <c r="GVH76" s="2"/>
      <c r="GVI76" s="2"/>
      <c r="GVJ76" s="2"/>
      <c r="GVK76" s="2"/>
      <c r="GVL76" s="2"/>
      <c r="GVM76" s="2"/>
      <c r="GVN76" s="2"/>
      <c r="GVO76" s="2"/>
      <c r="GVP76" s="2"/>
      <c r="GVQ76" s="2"/>
      <c r="GVR76" s="2"/>
      <c r="GVS76" s="2"/>
      <c r="GVT76" s="2"/>
      <c r="GVU76" s="2"/>
      <c r="GVV76" s="2"/>
      <c r="GVW76" s="2"/>
      <c r="GVX76" s="2"/>
      <c r="GVY76" s="2"/>
      <c r="GVZ76" s="2"/>
      <c r="GWA76" s="2"/>
      <c r="GWB76" s="2"/>
      <c r="GWC76" s="2"/>
      <c r="GWD76" s="2"/>
      <c r="GWE76" s="2"/>
      <c r="GWF76" s="2"/>
      <c r="GWG76" s="2"/>
      <c r="GWH76" s="2"/>
      <c r="GWI76" s="2"/>
      <c r="GWJ76" s="2"/>
      <c r="GWK76" s="2"/>
      <c r="GWL76" s="2"/>
      <c r="GWM76" s="2"/>
      <c r="GWN76" s="2"/>
      <c r="GWO76" s="2"/>
      <c r="GWP76" s="2"/>
      <c r="GWQ76" s="2"/>
      <c r="GWR76" s="2"/>
      <c r="GWS76" s="2"/>
      <c r="GWT76" s="2"/>
      <c r="GWU76" s="2"/>
      <c r="GWV76" s="2"/>
      <c r="GWW76" s="2"/>
      <c r="GWX76" s="2"/>
      <c r="GWY76" s="2"/>
      <c r="GWZ76" s="2"/>
      <c r="GXA76" s="2"/>
      <c r="GXB76" s="2"/>
      <c r="GXC76" s="2"/>
      <c r="GXD76" s="2"/>
      <c r="GXE76" s="2"/>
      <c r="GXF76" s="2"/>
      <c r="GXG76" s="2"/>
      <c r="GXH76" s="2"/>
      <c r="GXI76" s="2"/>
      <c r="GXJ76" s="2"/>
      <c r="GXK76" s="2"/>
      <c r="GXL76" s="2"/>
      <c r="GXM76" s="2"/>
      <c r="GXN76" s="2"/>
      <c r="GXO76" s="2"/>
      <c r="GXP76" s="2"/>
      <c r="GXQ76" s="2"/>
      <c r="GXR76" s="2"/>
      <c r="GXS76" s="2"/>
      <c r="GXT76" s="2"/>
      <c r="GXU76" s="2"/>
      <c r="GXV76" s="2"/>
      <c r="GXW76" s="2"/>
      <c r="GXX76" s="2"/>
      <c r="GXY76" s="2"/>
      <c r="GXZ76" s="2"/>
      <c r="GYA76" s="2"/>
      <c r="GYB76" s="2"/>
      <c r="GYC76" s="2"/>
      <c r="GYD76" s="2"/>
      <c r="GYE76" s="2"/>
      <c r="GYF76" s="2"/>
      <c r="GYG76" s="2"/>
      <c r="GYH76" s="2"/>
      <c r="GYI76" s="2"/>
      <c r="GYJ76" s="2"/>
      <c r="GYK76" s="2"/>
      <c r="GYL76" s="2"/>
      <c r="GYM76" s="2"/>
      <c r="GYN76" s="2"/>
      <c r="GYO76" s="2"/>
      <c r="GYP76" s="2"/>
      <c r="GYQ76" s="2"/>
      <c r="GYR76" s="2"/>
      <c r="GYS76" s="2"/>
      <c r="GYT76" s="2"/>
      <c r="GYU76" s="2"/>
      <c r="GYV76" s="2"/>
      <c r="GYW76" s="2"/>
      <c r="GYX76" s="2"/>
      <c r="GYY76" s="2"/>
      <c r="GYZ76" s="2"/>
      <c r="GZA76" s="2"/>
      <c r="GZB76" s="2"/>
      <c r="GZC76" s="2"/>
      <c r="GZD76" s="2"/>
      <c r="GZE76" s="2"/>
      <c r="GZF76" s="2"/>
      <c r="GZG76" s="2"/>
      <c r="GZH76" s="2"/>
      <c r="GZI76" s="2"/>
      <c r="GZJ76" s="2"/>
      <c r="GZK76" s="2"/>
      <c r="GZL76" s="2"/>
      <c r="GZM76" s="2"/>
      <c r="GZN76" s="2"/>
      <c r="GZO76" s="2"/>
      <c r="GZP76" s="2"/>
      <c r="GZQ76" s="2"/>
      <c r="GZR76" s="2"/>
      <c r="GZS76" s="2"/>
      <c r="GZT76" s="2"/>
      <c r="GZU76" s="2"/>
      <c r="GZV76" s="2"/>
      <c r="GZW76" s="2"/>
      <c r="GZX76" s="2"/>
      <c r="GZY76" s="2"/>
      <c r="GZZ76" s="2"/>
      <c r="HAA76" s="2"/>
      <c r="HAB76" s="2"/>
      <c r="HAC76" s="2"/>
      <c r="HAD76" s="2"/>
      <c r="HAE76" s="2"/>
      <c r="HAF76" s="2"/>
      <c r="HAG76" s="2"/>
      <c r="HAH76" s="2"/>
      <c r="HAI76" s="2"/>
      <c r="HAJ76" s="2"/>
      <c r="HAK76" s="2"/>
      <c r="HAL76" s="2"/>
      <c r="HAM76" s="2"/>
      <c r="HAN76" s="2"/>
      <c r="HAO76" s="2"/>
      <c r="HAP76" s="2"/>
      <c r="HAQ76" s="2"/>
      <c r="HAR76" s="2"/>
      <c r="HAS76" s="2"/>
      <c r="HAT76" s="2"/>
      <c r="HAU76" s="2"/>
      <c r="HAV76" s="2"/>
      <c r="HAW76" s="2"/>
      <c r="HAX76" s="2"/>
      <c r="HAY76" s="2"/>
      <c r="HAZ76" s="2"/>
      <c r="HBA76" s="2"/>
      <c r="HBB76" s="2"/>
      <c r="HBC76" s="2"/>
      <c r="HBD76" s="2"/>
      <c r="HBE76" s="2"/>
      <c r="HBF76" s="2"/>
      <c r="HBG76" s="2"/>
      <c r="HBH76" s="2"/>
      <c r="HBI76" s="2"/>
      <c r="HBJ76" s="2"/>
      <c r="HBK76" s="2"/>
      <c r="HBL76" s="2"/>
      <c r="HBM76" s="2"/>
      <c r="HBN76" s="2"/>
      <c r="HBO76" s="2"/>
      <c r="HBP76" s="2"/>
      <c r="HBQ76" s="2"/>
      <c r="HBR76" s="2"/>
      <c r="HBS76" s="2"/>
      <c r="HBT76" s="2"/>
      <c r="HBU76" s="2"/>
      <c r="HBV76" s="2"/>
      <c r="HBW76" s="2"/>
      <c r="HBX76" s="2"/>
      <c r="HBY76" s="2"/>
      <c r="HBZ76" s="2"/>
      <c r="HCA76" s="2"/>
      <c r="HCB76" s="2"/>
      <c r="HCC76" s="2"/>
      <c r="HCD76" s="2"/>
      <c r="HCE76" s="2"/>
      <c r="HCF76" s="2"/>
      <c r="HCG76" s="2"/>
      <c r="HCH76" s="2"/>
      <c r="HCI76" s="2"/>
      <c r="HCJ76" s="2"/>
      <c r="HCK76" s="2"/>
      <c r="HCL76" s="2"/>
      <c r="HCM76" s="2"/>
      <c r="HCN76" s="2"/>
      <c r="HCO76" s="2"/>
      <c r="HCP76" s="2"/>
      <c r="HCQ76" s="2"/>
      <c r="HCR76" s="2"/>
      <c r="HCS76" s="2"/>
      <c r="HCT76" s="2"/>
      <c r="HCU76" s="2"/>
      <c r="HCV76" s="2"/>
      <c r="HCW76" s="2"/>
      <c r="HCX76" s="2"/>
      <c r="HCY76" s="2"/>
      <c r="HCZ76" s="2"/>
      <c r="HDA76" s="2"/>
      <c r="HDB76" s="2"/>
      <c r="HDC76" s="2"/>
      <c r="HDD76" s="2"/>
      <c r="HDE76" s="2"/>
      <c r="HDF76" s="2"/>
      <c r="HDG76" s="2"/>
      <c r="HDH76" s="2"/>
      <c r="HDI76" s="2"/>
      <c r="HDJ76" s="2"/>
      <c r="HDK76" s="2"/>
      <c r="HDL76" s="2"/>
      <c r="HDM76" s="2"/>
      <c r="HDN76" s="2"/>
      <c r="HDO76" s="2"/>
      <c r="HDP76" s="2"/>
      <c r="HDQ76" s="2"/>
      <c r="HDR76" s="2"/>
      <c r="HDS76" s="2"/>
      <c r="HDT76" s="2"/>
      <c r="HDU76" s="2"/>
      <c r="HDV76" s="2"/>
      <c r="HDW76" s="2"/>
      <c r="HDX76" s="2"/>
      <c r="HDY76" s="2"/>
      <c r="HDZ76" s="2"/>
      <c r="HEA76" s="2"/>
      <c r="HEB76" s="2"/>
      <c r="HEC76" s="2"/>
      <c r="HED76" s="2"/>
      <c r="HEE76" s="2"/>
      <c r="HEF76" s="2"/>
      <c r="HEG76" s="2"/>
      <c r="HEH76" s="2"/>
      <c r="HEI76" s="2"/>
      <c r="HEJ76" s="2"/>
      <c r="HEK76" s="2"/>
      <c r="HEL76" s="2"/>
      <c r="HEM76" s="2"/>
      <c r="HEN76" s="2"/>
      <c r="HEO76" s="2"/>
      <c r="HEP76" s="2"/>
      <c r="HEQ76" s="2"/>
      <c r="HER76" s="2"/>
      <c r="HES76" s="2"/>
      <c r="HET76" s="2"/>
      <c r="HEU76" s="2"/>
      <c r="HEV76" s="2"/>
      <c r="HEW76" s="2"/>
      <c r="HEX76" s="2"/>
      <c r="HEY76" s="2"/>
      <c r="HEZ76" s="2"/>
      <c r="HFA76" s="2"/>
      <c r="HFB76" s="2"/>
      <c r="HFC76" s="2"/>
      <c r="HFD76" s="2"/>
      <c r="HFE76" s="2"/>
      <c r="HFF76" s="2"/>
      <c r="HFG76" s="2"/>
      <c r="HFH76" s="2"/>
      <c r="HFI76" s="2"/>
      <c r="HFJ76" s="2"/>
      <c r="HFK76" s="2"/>
      <c r="HFL76" s="2"/>
      <c r="HFM76" s="2"/>
      <c r="HFN76" s="2"/>
      <c r="HFO76" s="2"/>
      <c r="HFP76" s="2"/>
      <c r="HFQ76" s="2"/>
      <c r="HFR76" s="2"/>
      <c r="HFS76" s="2"/>
      <c r="HFT76" s="2"/>
      <c r="HFU76" s="2"/>
      <c r="HFV76" s="2"/>
      <c r="HFW76" s="2"/>
      <c r="HFX76" s="2"/>
      <c r="HFY76" s="2"/>
      <c r="HFZ76" s="2"/>
      <c r="HGA76" s="2"/>
      <c r="HGB76" s="2"/>
      <c r="HGC76" s="2"/>
      <c r="HGD76" s="2"/>
      <c r="HGE76" s="2"/>
      <c r="HGF76" s="2"/>
      <c r="HGG76" s="2"/>
      <c r="HGH76" s="2"/>
      <c r="HGI76" s="2"/>
      <c r="HGJ76" s="2"/>
      <c r="HGK76" s="2"/>
      <c r="HGL76" s="2"/>
      <c r="HGM76" s="2"/>
      <c r="HGN76" s="2"/>
      <c r="HGO76" s="2"/>
      <c r="HGP76" s="2"/>
      <c r="HGQ76" s="2"/>
      <c r="HGR76" s="2"/>
      <c r="HGS76" s="2"/>
      <c r="HGT76" s="2"/>
      <c r="HGU76" s="2"/>
      <c r="HGV76" s="2"/>
      <c r="HGW76" s="2"/>
      <c r="HGX76" s="2"/>
      <c r="HGY76" s="2"/>
      <c r="HGZ76" s="2"/>
      <c r="HHA76" s="2"/>
      <c r="HHB76" s="2"/>
      <c r="HHC76" s="2"/>
      <c r="HHD76" s="2"/>
      <c r="HHE76" s="2"/>
      <c r="HHF76" s="2"/>
      <c r="HHG76" s="2"/>
      <c r="HHH76" s="2"/>
      <c r="HHI76" s="2"/>
      <c r="HHJ76" s="2"/>
      <c r="HHK76" s="2"/>
      <c r="HHL76" s="2"/>
      <c r="HHM76" s="2"/>
      <c r="HHN76" s="2"/>
      <c r="HHO76" s="2"/>
      <c r="HHP76" s="2"/>
      <c r="HHQ76" s="2"/>
      <c r="HHR76" s="2"/>
      <c r="HHS76" s="2"/>
      <c r="HHT76" s="2"/>
      <c r="HHU76" s="2"/>
      <c r="HHV76" s="2"/>
      <c r="HHW76" s="2"/>
      <c r="HHX76" s="2"/>
      <c r="HHY76" s="2"/>
      <c r="HHZ76" s="2"/>
      <c r="HIA76" s="2"/>
      <c r="HIB76" s="2"/>
      <c r="HIC76" s="2"/>
      <c r="HID76" s="2"/>
      <c r="HIE76" s="2"/>
      <c r="HIF76" s="2"/>
      <c r="HIG76" s="2"/>
      <c r="HIH76" s="2"/>
      <c r="HII76" s="2"/>
      <c r="HIJ76" s="2"/>
      <c r="HIK76" s="2"/>
      <c r="HIL76" s="2"/>
      <c r="HIM76" s="2"/>
      <c r="HIN76" s="2"/>
      <c r="HIO76" s="2"/>
      <c r="HIP76" s="2"/>
      <c r="HIQ76" s="2"/>
      <c r="HIR76" s="2"/>
      <c r="HIS76" s="2"/>
      <c r="HIT76" s="2"/>
      <c r="HIU76" s="2"/>
      <c r="HIV76" s="2"/>
      <c r="HIW76" s="2"/>
      <c r="HIX76" s="2"/>
      <c r="HIY76" s="2"/>
      <c r="HIZ76" s="2"/>
      <c r="HJA76" s="2"/>
      <c r="HJB76" s="2"/>
      <c r="HJC76" s="2"/>
      <c r="HJD76" s="2"/>
      <c r="HJE76" s="2"/>
      <c r="HJF76" s="2"/>
      <c r="HJG76" s="2"/>
      <c r="HJH76" s="2"/>
      <c r="HJI76" s="2"/>
      <c r="HJJ76" s="2"/>
      <c r="HJK76" s="2"/>
      <c r="HJL76" s="2"/>
      <c r="HJM76" s="2"/>
      <c r="HJN76" s="2"/>
      <c r="HJO76" s="2"/>
      <c r="HJP76" s="2"/>
      <c r="HJQ76" s="2"/>
      <c r="HJR76" s="2"/>
      <c r="HJS76" s="2"/>
      <c r="HJT76" s="2"/>
      <c r="HJU76" s="2"/>
      <c r="HJV76" s="2"/>
      <c r="HJW76" s="2"/>
      <c r="HJX76" s="2"/>
      <c r="HJY76" s="2"/>
      <c r="HJZ76" s="2"/>
      <c r="HKA76" s="2"/>
      <c r="HKB76" s="2"/>
      <c r="HKC76" s="2"/>
      <c r="HKD76" s="2"/>
      <c r="HKE76" s="2"/>
      <c r="HKF76" s="2"/>
      <c r="HKG76" s="2"/>
      <c r="HKH76" s="2"/>
      <c r="HKI76" s="2"/>
      <c r="HKJ76" s="2"/>
      <c r="HKK76" s="2"/>
      <c r="HKL76" s="2"/>
      <c r="HKM76" s="2"/>
      <c r="HKN76" s="2"/>
      <c r="HKO76" s="2"/>
      <c r="HKP76" s="2"/>
      <c r="HKQ76" s="2"/>
      <c r="HKR76" s="2"/>
      <c r="HKS76" s="2"/>
      <c r="HKT76" s="2"/>
      <c r="HKU76" s="2"/>
      <c r="HKV76" s="2"/>
      <c r="HKW76" s="2"/>
      <c r="HKX76" s="2"/>
      <c r="HKY76" s="2"/>
      <c r="HKZ76" s="2"/>
      <c r="HLA76" s="2"/>
      <c r="HLB76" s="2"/>
      <c r="HLC76" s="2"/>
      <c r="HLD76" s="2"/>
      <c r="HLE76" s="2"/>
      <c r="HLF76" s="2"/>
      <c r="HLG76" s="2"/>
      <c r="HLH76" s="2"/>
      <c r="HLI76" s="2"/>
      <c r="HLJ76" s="2"/>
      <c r="HLK76" s="2"/>
      <c r="HLL76" s="2"/>
      <c r="HLM76" s="2"/>
      <c r="HLN76" s="2"/>
      <c r="HLO76" s="2"/>
      <c r="HLP76" s="2"/>
      <c r="HLQ76" s="2"/>
      <c r="HLR76" s="2"/>
      <c r="HLS76" s="2"/>
      <c r="HLT76" s="2"/>
      <c r="HLU76" s="2"/>
      <c r="HLV76" s="2"/>
      <c r="HLW76" s="2"/>
      <c r="HLX76" s="2"/>
      <c r="HLY76" s="2"/>
      <c r="HLZ76" s="2"/>
      <c r="HMA76" s="2"/>
      <c r="HMB76" s="2"/>
      <c r="HMC76" s="2"/>
      <c r="HMD76" s="2"/>
      <c r="HME76" s="2"/>
      <c r="HMF76" s="2"/>
      <c r="HMG76" s="2"/>
      <c r="HMH76" s="2"/>
      <c r="HMI76" s="2"/>
      <c r="HMJ76" s="2"/>
      <c r="HMK76" s="2"/>
      <c r="HML76" s="2"/>
      <c r="HMM76" s="2"/>
      <c r="HMN76" s="2"/>
      <c r="HMO76" s="2"/>
      <c r="HMP76" s="2"/>
      <c r="HMQ76" s="2"/>
      <c r="HMR76" s="2"/>
      <c r="HMS76" s="2"/>
      <c r="HMT76" s="2"/>
      <c r="HMU76" s="2"/>
      <c r="HMV76" s="2"/>
      <c r="HMW76" s="2"/>
      <c r="HMX76" s="2"/>
      <c r="HMY76" s="2"/>
      <c r="HMZ76" s="2"/>
      <c r="HNA76" s="2"/>
      <c r="HNB76" s="2"/>
      <c r="HNC76" s="2"/>
      <c r="HND76" s="2"/>
      <c r="HNE76" s="2"/>
      <c r="HNF76" s="2"/>
      <c r="HNG76" s="2"/>
      <c r="HNH76" s="2"/>
      <c r="HNI76" s="2"/>
      <c r="HNJ76" s="2"/>
      <c r="HNK76" s="2"/>
      <c r="HNL76" s="2"/>
      <c r="HNM76" s="2"/>
      <c r="HNN76" s="2"/>
      <c r="HNO76" s="2"/>
      <c r="HNP76" s="2"/>
      <c r="HNQ76" s="2"/>
      <c r="HNR76" s="2"/>
      <c r="HNS76" s="2"/>
      <c r="HNT76" s="2"/>
      <c r="HNU76" s="2"/>
      <c r="HNV76" s="2"/>
      <c r="HNW76" s="2"/>
      <c r="HNX76" s="2"/>
      <c r="HNY76" s="2"/>
      <c r="HNZ76" s="2"/>
      <c r="HOA76" s="2"/>
      <c r="HOB76" s="2"/>
      <c r="HOC76" s="2"/>
      <c r="HOD76" s="2"/>
      <c r="HOE76" s="2"/>
      <c r="HOF76" s="2"/>
      <c r="HOG76" s="2"/>
      <c r="HOH76" s="2"/>
      <c r="HOI76" s="2"/>
      <c r="HOJ76" s="2"/>
      <c r="HOK76" s="2"/>
      <c r="HOL76" s="2"/>
      <c r="HOM76" s="2"/>
      <c r="HON76" s="2"/>
      <c r="HOO76" s="2"/>
      <c r="HOP76" s="2"/>
      <c r="HOQ76" s="2"/>
      <c r="HOR76" s="2"/>
      <c r="HOS76" s="2"/>
      <c r="HOT76" s="2"/>
      <c r="HOU76" s="2"/>
      <c r="HOV76" s="2"/>
      <c r="HOW76" s="2"/>
      <c r="HOX76" s="2"/>
      <c r="HOY76" s="2"/>
      <c r="HOZ76" s="2"/>
      <c r="HPA76" s="2"/>
      <c r="HPB76" s="2"/>
      <c r="HPC76" s="2"/>
      <c r="HPD76" s="2"/>
      <c r="HPE76" s="2"/>
      <c r="HPF76" s="2"/>
      <c r="HPG76" s="2"/>
      <c r="HPH76" s="2"/>
      <c r="HPI76" s="2"/>
      <c r="HPJ76" s="2"/>
      <c r="HPK76" s="2"/>
      <c r="HPL76" s="2"/>
      <c r="HPM76" s="2"/>
      <c r="HPN76" s="2"/>
      <c r="HPO76" s="2"/>
      <c r="HPP76" s="2"/>
      <c r="HPQ76" s="2"/>
      <c r="HPR76" s="2"/>
      <c r="HPS76" s="2"/>
      <c r="HPT76" s="2"/>
      <c r="HPU76" s="2"/>
      <c r="HPV76" s="2"/>
      <c r="HPW76" s="2"/>
      <c r="HPX76" s="2"/>
      <c r="HPY76" s="2"/>
      <c r="HPZ76" s="2"/>
      <c r="HQA76" s="2"/>
      <c r="HQB76" s="2"/>
      <c r="HQC76" s="2"/>
      <c r="HQD76" s="2"/>
      <c r="HQE76" s="2"/>
      <c r="HQF76" s="2"/>
      <c r="HQG76" s="2"/>
      <c r="HQH76" s="2"/>
      <c r="HQI76" s="2"/>
      <c r="HQJ76" s="2"/>
      <c r="HQK76" s="2"/>
      <c r="HQL76" s="2"/>
      <c r="HQM76" s="2"/>
      <c r="HQN76" s="2"/>
      <c r="HQO76" s="2"/>
      <c r="HQP76" s="2"/>
      <c r="HQQ76" s="2"/>
      <c r="HQR76" s="2"/>
      <c r="HQS76" s="2"/>
      <c r="HQT76" s="2"/>
      <c r="HQU76" s="2"/>
      <c r="HQV76" s="2"/>
      <c r="HQW76" s="2"/>
      <c r="HQX76" s="2"/>
      <c r="HQY76" s="2"/>
      <c r="HQZ76" s="2"/>
      <c r="HRA76" s="2"/>
      <c r="HRB76" s="2"/>
      <c r="HRC76" s="2"/>
      <c r="HRD76" s="2"/>
      <c r="HRE76" s="2"/>
      <c r="HRF76" s="2"/>
      <c r="HRG76" s="2"/>
      <c r="HRH76" s="2"/>
      <c r="HRI76" s="2"/>
      <c r="HRJ76" s="2"/>
      <c r="HRK76" s="2"/>
      <c r="HRL76" s="2"/>
      <c r="HRM76" s="2"/>
      <c r="HRN76" s="2"/>
      <c r="HRO76" s="2"/>
      <c r="HRP76" s="2"/>
      <c r="HRQ76" s="2"/>
      <c r="HRR76" s="2"/>
      <c r="HRS76" s="2"/>
      <c r="HRT76" s="2"/>
      <c r="HRU76" s="2"/>
      <c r="HRV76" s="2"/>
      <c r="HRW76" s="2"/>
      <c r="HRX76" s="2"/>
      <c r="HRY76" s="2"/>
      <c r="HRZ76" s="2"/>
      <c r="HSA76" s="2"/>
      <c r="HSB76" s="2"/>
      <c r="HSC76" s="2"/>
      <c r="HSD76" s="2"/>
      <c r="HSE76" s="2"/>
      <c r="HSF76" s="2"/>
      <c r="HSG76" s="2"/>
      <c r="HSH76" s="2"/>
      <c r="HSI76" s="2"/>
      <c r="HSJ76" s="2"/>
      <c r="HSK76" s="2"/>
      <c r="HSL76" s="2"/>
      <c r="HSM76" s="2"/>
      <c r="HSN76" s="2"/>
      <c r="HSO76" s="2"/>
      <c r="HSP76" s="2"/>
      <c r="HSQ76" s="2"/>
      <c r="HSR76" s="2"/>
      <c r="HSS76" s="2"/>
      <c r="HST76" s="2"/>
      <c r="HSU76" s="2"/>
      <c r="HSV76" s="2"/>
      <c r="HSW76" s="2"/>
      <c r="HSX76" s="2"/>
      <c r="HSY76" s="2"/>
      <c r="HSZ76" s="2"/>
      <c r="HTA76" s="2"/>
      <c r="HTB76" s="2"/>
      <c r="HTC76" s="2"/>
      <c r="HTD76" s="2"/>
      <c r="HTE76" s="2"/>
      <c r="HTF76" s="2"/>
      <c r="HTG76" s="2"/>
      <c r="HTH76" s="2"/>
      <c r="HTI76" s="2"/>
      <c r="HTJ76" s="2"/>
      <c r="HTK76" s="2"/>
      <c r="HTL76" s="2"/>
      <c r="HTM76" s="2"/>
      <c r="HTN76" s="2"/>
      <c r="HTO76" s="2"/>
      <c r="HTP76" s="2"/>
      <c r="HTQ76" s="2"/>
      <c r="HTR76" s="2"/>
      <c r="HTS76" s="2"/>
      <c r="HTT76" s="2"/>
      <c r="HTU76" s="2"/>
      <c r="HTV76" s="2"/>
      <c r="HTW76" s="2"/>
      <c r="HTX76" s="2"/>
      <c r="HTY76" s="2"/>
      <c r="HTZ76" s="2"/>
      <c r="HUA76" s="2"/>
      <c r="HUB76" s="2"/>
      <c r="HUC76" s="2"/>
      <c r="HUD76" s="2"/>
      <c r="HUE76" s="2"/>
      <c r="HUF76" s="2"/>
      <c r="HUG76" s="2"/>
      <c r="HUH76" s="2"/>
      <c r="HUI76" s="2"/>
      <c r="HUJ76" s="2"/>
      <c r="HUK76" s="2"/>
      <c r="HUL76" s="2"/>
      <c r="HUM76" s="2"/>
      <c r="HUN76" s="2"/>
      <c r="HUO76" s="2"/>
      <c r="HUP76" s="2"/>
      <c r="HUQ76" s="2"/>
      <c r="HUR76" s="2"/>
      <c r="HUS76" s="2"/>
      <c r="HUT76" s="2"/>
      <c r="HUU76" s="2"/>
      <c r="HUV76" s="2"/>
      <c r="HUW76" s="2"/>
      <c r="HUX76" s="2"/>
      <c r="HUY76" s="2"/>
      <c r="HUZ76" s="2"/>
      <c r="HVA76" s="2"/>
      <c r="HVB76" s="2"/>
      <c r="HVC76" s="2"/>
      <c r="HVD76" s="2"/>
      <c r="HVE76" s="2"/>
      <c r="HVF76" s="2"/>
      <c r="HVG76" s="2"/>
      <c r="HVH76" s="2"/>
      <c r="HVI76" s="2"/>
      <c r="HVJ76" s="2"/>
      <c r="HVK76" s="2"/>
      <c r="HVL76" s="2"/>
      <c r="HVM76" s="2"/>
      <c r="HVN76" s="2"/>
      <c r="HVO76" s="2"/>
      <c r="HVP76" s="2"/>
      <c r="HVQ76" s="2"/>
      <c r="HVR76" s="2"/>
      <c r="HVS76" s="2"/>
      <c r="HVT76" s="2"/>
      <c r="HVU76" s="2"/>
      <c r="HVV76" s="2"/>
      <c r="HVW76" s="2"/>
      <c r="HVX76" s="2"/>
      <c r="HVY76" s="2"/>
      <c r="HVZ76" s="2"/>
      <c r="HWA76" s="2"/>
      <c r="HWB76" s="2"/>
      <c r="HWC76" s="2"/>
      <c r="HWD76" s="2"/>
      <c r="HWE76" s="2"/>
      <c r="HWF76" s="2"/>
      <c r="HWG76" s="2"/>
      <c r="HWH76" s="2"/>
      <c r="HWI76" s="2"/>
      <c r="HWJ76" s="2"/>
      <c r="HWK76" s="2"/>
      <c r="HWL76" s="2"/>
      <c r="HWM76" s="2"/>
      <c r="HWN76" s="2"/>
      <c r="HWO76" s="2"/>
      <c r="HWP76" s="2"/>
      <c r="HWQ76" s="2"/>
      <c r="HWR76" s="2"/>
      <c r="HWS76" s="2"/>
      <c r="HWT76" s="2"/>
      <c r="HWU76" s="2"/>
      <c r="HWV76" s="2"/>
      <c r="HWW76" s="2"/>
      <c r="HWX76" s="2"/>
      <c r="HWY76" s="2"/>
      <c r="HWZ76" s="2"/>
      <c r="HXA76" s="2"/>
      <c r="HXB76" s="2"/>
      <c r="HXC76" s="2"/>
      <c r="HXD76" s="2"/>
      <c r="HXE76" s="2"/>
      <c r="HXF76" s="2"/>
      <c r="HXG76" s="2"/>
      <c r="HXH76" s="2"/>
      <c r="HXI76" s="2"/>
      <c r="HXJ76" s="2"/>
      <c r="HXK76" s="2"/>
      <c r="HXL76" s="2"/>
      <c r="HXM76" s="2"/>
      <c r="HXN76" s="2"/>
      <c r="HXO76" s="2"/>
      <c r="HXP76" s="2"/>
      <c r="HXQ76" s="2"/>
      <c r="HXR76" s="2"/>
      <c r="HXS76" s="2"/>
      <c r="HXT76" s="2"/>
      <c r="HXU76" s="2"/>
      <c r="HXV76" s="2"/>
      <c r="HXW76" s="2"/>
      <c r="HXX76" s="2"/>
      <c r="HXY76" s="2"/>
      <c r="HXZ76" s="2"/>
      <c r="HYA76" s="2"/>
      <c r="HYB76" s="2"/>
      <c r="HYC76" s="2"/>
      <c r="HYD76" s="2"/>
      <c r="HYE76" s="2"/>
      <c r="HYF76" s="2"/>
      <c r="HYG76" s="2"/>
      <c r="HYH76" s="2"/>
      <c r="HYI76" s="2"/>
      <c r="HYJ76" s="2"/>
      <c r="HYK76" s="2"/>
      <c r="HYL76" s="2"/>
      <c r="HYM76" s="2"/>
      <c r="HYN76" s="2"/>
      <c r="HYO76" s="2"/>
      <c r="HYP76" s="2"/>
      <c r="HYQ76" s="2"/>
      <c r="HYR76" s="2"/>
      <c r="HYS76" s="2"/>
      <c r="HYT76" s="2"/>
      <c r="HYU76" s="2"/>
      <c r="HYV76" s="2"/>
      <c r="HYW76" s="2"/>
      <c r="HYX76" s="2"/>
      <c r="HYY76" s="2"/>
      <c r="HYZ76" s="2"/>
      <c r="HZA76" s="2"/>
      <c r="HZB76" s="2"/>
      <c r="HZC76" s="2"/>
      <c r="HZD76" s="2"/>
      <c r="HZE76" s="2"/>
      <c r="HZF76" s="2"/>
      <c r="HZG76" s="2"/>
      <c r="HZH76" s="2"/>
      <c r="HZI76" s="2"/>
      <c r="HZJ76" s="2"/>
      <c r="HZK76" s="2"/>
      <c r="HZL76" s="2"/>
      <c r="HZM76" s="2"/>
      <c r="HZN76" s="2"/>
      <c r="HZO76" s="2"/>
      <c r="HZP76" s="2"/>
      <c r="HZQ76" s="2"/>
      <c r="HZR76" s="2"/>
      <c r="HZS76" s="2"/>
      <c r="HZT76" s="2"/>
      <c r="HZU76" s="2"/>
      <c r="HZV76" s="2"/>
      <c r="HZW76" s="2"/>
      <c r="HZX76" s="2"/>
      <c r="HZY76" s="2"/>
      <c r="HZZ76" s="2"/>
      <c r="IAA76" s="2"/>
      <c r="IAB76" s="2"/>
      <c r="IAC76" s="2"/>
      <c r="IAD76" s="2"/>
      <c r="IAE76" s="2"/>
      <c r="IAF76" s="2"/>
      <c r="IAG76" s="2"/>
      <c r="IAH76" s="2"/>
      <c r="IAI76" s="2"/>
      <c r="IAJ76" s="2"/>
      <c r="IAK76" s="2"/>
      <c r="IAL76" s="2"/>
      <c r="IAM76" s="2"/>
      <c r="IAN76" s="2"/>
      <c r="IAO76" s="2"/>
      <c r="IAP76" s="2"/>
      <c r="IAQ76" s="2"/>
      <c r="IAR76" s="2"/>
      <c r="IAS76" s="2"/>
      <c r="IAT76" s="2"/>
      <c r="IAU76" s="2"/>
      <c r="IAV76" s="2"/>
      <c r="IAW76" s="2"/>
      <c r="IAX76" s="2"/>
      <c r="IAY76" s="2"/>
      <c r="IAZ76" s="2"/>
      <c r="IBA76" s="2"/>
      <c r="IBB76" s="2"/>
      <c r="IBC76" s="2"/>
      <c r="IBD76" s="2"/>
      <c r="IBE76" s="2"/>
      <c r="IBF76" s="2"/>
      <c r="IBG76" s="2"/>
      <c r="IBH76" s="2"/>
      <c r="IBI76" s="2"/>
      <c r="IBJ76" s="2"/>
      <c r="IBK76" s="2"/>
      <c r="IBL76" s="2"/>
      <c r="IBM76" s="2"/>
      <c r="IBN76" s="2"/>
      <c r="IBO76" s="2"/>
      <c r="IBP76" s="2"/>
      <c r="IBQ76" s="2"/>
      <c r="IBR76" s="2"/>
      <c r="IBS76" s="2"/>
      <c r="IBT76" s="2"/>
      <c r="IBU76" s="2"/>
      <c r="IBV76" s="2"/>
      <c r="IBW76" s="2"/>
      <c r="IBX76" s="2"/>
      <c r="IBY76" s="2"/>
      <c r="IBZ76" s="2"/>
      <c r="ICA76" s="2"/>
      <c r="ICB76" s="2"/>
      <c r="ICC76" s="2"/>
      <c r="ICD76" s="2"/>
      <c r="ICE76" s="2"/>
      <c r="ICF76" s="2"/>
      <c r="ICG76" s="2"/>
      <c r="ICH76" s="2"/>
      <c r="ICI76" s="2"/>
      <c r="ICJ76" s="2"/>
      <c r="ICK76" s="2"/>
      <c r="ICL76" s="2"/>
      <c r="ICM76" s="2"/>
      <c r="ICN76" s="2"/>
      <c r="ICO76" s="2"/>
      <c r="ICP76" s="2"/>
      <c r="ICQ76" s="2"/>
      <c r="ICR76" s="2"/>
      <c r="ICS76" s="2"/>
      <c r="ICT76" s="2"/>
      <c r="ICU76" s="2"/>
      <c r="ICV76" s="2"/>
      <c r="ICW76" s="2"/>
      <c r="ICX76" s="2"/>
      <c r="ICY76" s="2"/>
      <c r="ICZ76" s="2"/>
      <c r="IDA76" s="2"/>
      <c r="IDB76" s="2"/>
      <c r="IDC76" s="2"/>
      <c r="IDD76" s="2"/>
      <c r="IDE76" s="2"/>
      <c r="IDF76" s="2"/>
      <c r="IDG76" s="2"/>
      <c r="IDH76" s="2"/>
      <c r="IDI76" s="2"/>
      <c r="IDJ76" s="2"/>
      <c r="IDK76" s="2"/>
      <c r="IDL76" s="2"/>
      <c r="IDM76" s="2"/>
      <c r="IDN76" s="2"/>
      <c r="IDO76" s="2"/>
      <c r="IDP76" s="2"/>
      <c r="IDQ76" s="2"/>
      <c r="IDR76" s="2"/>
      <c r="IDS76" s="2"/>
      <c r="IDT76" s="2"/>
      <c r="IDU76" s="2"/>
      <c r="IDV76" s="2"/>
      <c r="IDW76" s="2"/>
      <c r="IDX76" s="2"/>
      <c r="IDY76" s="2"/>
      <c r="IDZ76" s="2"/>
      <c r="IEA76" s="2"/>
      <c r="IEB76" s="2"/>
      <c r="IEC76" s="2"/>
      <c r="IED76" s="2"/>
      <c r="IEE76" s="2"/>
      <c r="IEF76" s="2"/>
      <c r="IEG76" s="2"/>
      <c r="IEH76" s="2"/>
      <c r="IEI76" s="2"/>
      <c r="IEJ76" s="2"/>
      <c r="IEK76" s="2"/>
      <c r="IEL76" s="2"/>
      <c r="IEM76" s="2"/>
      <c r="IEN76" s="2"/>
      <c r="IEO76" s="2"/>
      <c r="IEP76" s="2"/>
      <c r="IEQ76" s="2"/>
      <c r="IER76" s="2"/>
      <c r="IES76" s="2"/>
      <c r="IET76" s="2"/>
      <c r="IEU76" s="2"/>
      <c r="IEV76" s="2"/>
      <c r="IEW76" s="2"/>
      <c r="IEX76" s="2"/>
      <c r="IEY76" s="2"/>
      <c r="IEZ76" s="2"/>
      <c r="IFA76" s="2"/>
      <c r="IFB76" s="2"/>
      <c r="IFC76" s="2"/>
      <c r="IFD76" s="2"/>
      <c r="IFE76" s="2"/>
      <c r="IFF76" s="2"/>
      <c r="IFG76" s="2"/>
      <c r="IFH76" s="2"/>
      <c r="IFI76" s="2"/>
      <c r="IFJ76" s="2"/>
      <c r="IFK76" s="2"/>
      <c r="IFL76" s="2"/>
      <c r="IFM76" s="2"/>
      <c r="IFN76" s="2"/>
      <c r="IFO76" s="2"/>
      <c r="IFP76" s="2"/>
      <c r="IFQ76" s="2"/>
      <c r="IFR76" s="2"/>
      <c r="IFS76" s="2"/>
      <c r="IFT76" s="2"/>
      <c r="IFU76" s="2"/>
      <c r="IFV76" s="2"/>
      <c r="IFW76" s="2"/>
      <c r="IFX76" s="2"/>
      <c r="IFY76" s="2"/>
      <c r="IFZ76" s="2"/>
      <c r="IGA76" s="2"/>
      <c r="IGB76" s="2"/>
      <c r="IGC76" s="2"/>
      <c r="IGD76" s="2"/>
      <c r="IGE76" s="2"/>
      <c r="IGF76" s="2"/>
      <c r="IGG76" s="2"/>
      <c r="IGH76" s="2"/>
      <c r="IGI76" s="2"/>
      <c r="IGJ76" s="2"/>
      <c r="IGK76" s="2"/>
      <c r="IGL76" s="2"/>
      <c r="IGM76" s="2"/>
      <c r="IGN76" s="2"/>
      <c r="IGO76" s="2"/>
      <c r="IGP76" s="2"/>
      <c r="IGQ76" s="2"/>
      <c r="IGR76" s="2"/>
      <c r="IGS76" s="2"/>
      <c r="IGT76" s="2"/>
      <c r="IGU76" s="2"/>
      <c r="IGV76" s="2"/>
      <c r="IGW76" s="2"/>
      <c r="IGX76" s="2"/>
      <c r="IGY76" s="2"/>
      <c r="IGZ76" s="2"/>
      <c r="IHA76" s="2"/>
      <c r="IHB76" s="2"/>
      <c r="IHC76" s="2"/>
      <c r="IHD76" s="2"/>
      <c r="IHE76" s="2"/>
      <c r="IHF76" s="2"/>
      <c r="IHG76" s="2"/>
      <c r="IHH76" s="2"/>
      <c r="IHI76" s="2"/>
      <c r="IHJ76" s="2"/>
      <c r="IHK76" s="2"/>
      <c r="IHL76" s="2"/>
      <c r="IHM76" s="2"/>
      <c r="IHN76" s="2"/>
      <c r="IHO76" s="2"/>
      <c r="IHP76" s="2"/>
      <c r="IHQ76" s="2"/>
      <c r="IHR76" s="2"/>
      <c r="IHS76" s="2"/>
      <c r="IHT76" s="2"/>
      <c r="IHU76" s="2"/>
      <c r="IHV76" s="2"/>
      <c r="IHW76" s="2"/>
      <c r="IHX76" s="2"/>
      <c r="IHY76" s="2"/>
      <c r="IHZ76" s="2"/>
      <c r="IIA76" s="2"/>
      <c r="IIB76" s="2"/>
      <c r="IIC76" s="2"/>
      <c r="IID76" s="2"/>
      <c r="IIE76" s="2"/>
      <c r="IIF76" s="2"/>
      <c r="IIG76" s="2"/>
      <c r="IIH76" s="2"/>
      <c r="III76" s="2"/>
      <c r="IIJ76" s="2"/>
      <c r="IIK76" s="2"/>
      <c r="IIL76" s="2"/>
      <c r="IIM76" s="2"/>
      <c r="IIN76" s="2"/>
      <c r="IIO76" s="2"/>
      <c r="IIP76" s="2"/>
      <c r="IIQ76" s="2"/>
      <c r="IIR76" s="2"/>
      <c r="IIS76" s="2"/>
      <c r="IIT76" s="2"/>
      <c r="IIU76" s="2"/>
      <c r="IIV76" s="2"/>
      <c r="IIW76" s="2"/>
      <c r="IIX76" s="2"/>
      <c r="IIY76" s="2"/>
      <c r="IIZ76" s="2"/>
      <c r="IJA76" s="2"/>
      <c r="IJB76" s="2"/>
      <c r="IJC76" s="2"/>
      <c r="IJD76" s="2"/>
      <c r="IJE76" s="2"/>
      <c r="IJF76" s="2"/>
      <c r="IJG76" s="2"/>
      <c r="IJH76" s="2"/>
      <c r="IJI76" s="2"/>
      <c r="IJJ76" s="2"/>
      <c r="IJK76" s="2"/>
      <c r="IJL76" s="2"/>
      <c r="IJM76" s="2"/>
      <c r="IJN76" s="2"/>
      <c r="IJO76" s="2"/>
      <c r="IJP76" s="2"/>
      <c r="IJQ76" s="2"/>
      <c r="IJR76" s="2"/>
      <c r="IJS76" s="2"/>
      <c r="IJT76" s="2"/>
      <c r="IJU76" s="2"/>
      <c r="IJV76" s="2"/>
      <c r="IJW76" s="2"/>
      <c r="IJX76" s="2"/>
      <c r="IJY76" s="2"/>
      <c r="IJZ76" s="2"/>
      <c r="IKA76" s="2"/>
      <c r="IKB76" s="2"/>
      <c r="IKC76" s="2"/>
      <c r="IKD76" s="2"/>
      <c r="IKE76" s="2"/>
      <c r="IKF76" s="2"/>
      <c r="IKG76" s="2"/>
      <c r="IKH76" s="2"/>
      <c r="IKI76" s="2"/>
      <c r="IKJ76" s="2"/>
      <c r="IKK76" s="2"/>
      <c r="IKL76" s="2"/>
      <c r="IKM76" s="2"/>
      <c r="IKN76" s="2"/>
      <c r="IKO76" s="2"/>
      <c r="IKP76" s="2"/>
      <c r="IKQ76" s="2"/>
      <c r="IKR76" s="2"/>
      <c r="IKS76" s="2"/>
      <c r="IKT76" s="2"/>
      <c r="IKU76" s="2"/>
      <c r="IKV76" s="2"/>
      <c r="IKW76" s="2"/>
      <c r="IKX76" s="2"/>
      <c r="IKY76" s="2"/>
      <c r="IKZ76" s="2"/>
      <c r="ILA76" s="2"/>
      <c r="ILB76" s="2"/>
      <c r="ILC76" s="2"/>
      <c r="ILD76" s="2"/>
      <c r="ILE76" s="2"/>
      <c r="ILF76" s="2"/>
      <c r="ILG76" s="2"/>
      <c r="ILH76" s="2"/>
      <c r="ILI76" s="2"/>
      <c r="ILJ76" s="2"/>
      <c r="ILK76" s="2"/>
      <c r="ILL76" s="2"/>
      <c r="ILM76" s="2"/>
      <c r="ILN76" s="2"/>
      <c r="ILO76" s="2"/>
      <c r="ILP76" s="2"/>
      <c r="ILQ76" s="2"/>
      <c r="ILR76" s="2"/>
      <c r="ILS76" s="2"/>
      <c r="ILT76" s="2"/>
      <c r="ILU76" s="2"/>
      <c r="ILV76" s="2"/>
      <c r="ILW76" s="2"/>
      <c r="ILX76" s="2"/>
      <c r="ILY76" s="2"/>
      <c r="ILZ76" s="2"/>
      <c r="IMA76" s="2"/>
      <c r="IMB76" s="2"/>
      <c r="IMC76" s="2"/>
      <c r="IMD76" s="2"/>
      <c r="IME76" s="2"/>
      <c r="IMF76" s="2"/>
      <c r="IMG76" s="2"/>
      <c r="IMH76" s="2"/>
      <c r="IMI76" s="2"/>
      <c r="IMJ76" s="2"/>
      <c r="IMK76" s="2"/>
      <c r="IML76" s="2"/>
      <c r="IMM76" s="2"/>
      <c r="IMN76" s="2"/>
      <c r="IMO76" s="2"/>
      <c r="IMP76" s="2"/>
      <c r="IMQ76" s="2"/>
      <c r="IMR76" s="2"/>
      <c r="IMS76" s="2"/>
      <c r="IMT76" s="2"/>
      <c r="IMU76" s="2"/>
      <c r="IMV76" s="2"/>
      <c r="IMW76" s="2"/>
      <c r="IMX76" s="2"/>
      <c r="IMY76" s="2"/>
      <c r="IMZ76" s="2"/>
      <c r="INA76" s="2"/>
      <c r="INB76" s="2"/>
      <c r="INC76" s="2"/>
      <c r="IND76" s="2"/>
      <c r="INE76" s="2"/>
      <c r="INF76" s="2"/>
      <c r="ING76" s="2"/>
      <c r="INH76" s="2"/>
      <c r="INI76" s="2"/>
      <c r="INJ76" s="2"/>
      <c r="INK76" s="2"/>
      <c r="INL76" s="2"/>
      <c r="INM76" s="2"/>
      <c r="INN76" s="2"/>
      <c r="INO76" s="2"/>
      <c r="INP76" s="2"/>
      <c r="INQ76" s="2"/>
      <c r="INR76" s="2"/>
      <c r="INS76" s="2"/>
      <c r="INT76" s="2"/>
      <c r="INU76" s="2"/>
      <c r="INV76" s="2"/>
      <c r="INW76" s="2"/>
      <c r="INX76" s="2"/>
      <c r="INY76" s="2"/>
      <c r="INZ76" s="2"/>
      <c r="IOA76" s="2"/>
      <c r="IOB76" s="2"/>
      <c r="IOC76" s="2"/>
      <c r="IOD76" s="2"/>
      <c r="IOE76" s="2"/>
      <c r="IOF76" s="2"/>
      <c r="IOG76" s="2"/>
      <c r="IOH76" s="2"/>
      <c r="IOI76" s="2"/>
      <c r="IOJ76" s="2"/>
      <c r="IOK76" s="2"/>
      <c r="IOL76" s="2"/>
      <c r="IOM76" s="2"/>
      <c r="ION76" s="2"/>
      <c r="IOO76" s="2"/>
      <c r="IOP76" s="2"/>
      <c r="IOQ76" s="2"/>
      <c r="IOR76" s="2"/>
      <c r="IOS76" s="2"/>
      <c r="IOT76" s="2"/>
      <c r="IOU76" s="2"/>
      <c r="IOV76" s="2"/>
      <c r="IOW76" s="2"/>
      <c r="IOX76" s="2"/>
      <c r="IOY76" s="2"/>
      <c r="IOZ76" s="2"/>
      <c r="IPA76" s="2"/>
      <c r="IPB76" s="2"/>
      <c r="IPC76" s="2"/>
      <c r="IPD76" s="2"/>
      <c r="IPE76" s="2"/>
      <c r="IPF76" s="2"/>
      <c r="IPG76" s="2"/>
      <c r="IPH76" s="2"/>
      <c r="IPI76" s="2"/>
      <c r="IPJ76" s="2"/>
      <c r="IPK76" s="2"/>
      <c r="IPL76" s="2"/>
      <c r="IPM76" s="2"/>
      <c r="IPN76" s="2"/>
      <c r="IPO76" s="2"/>
      <c r="IPP76" s="2"/>
      <c r="IPQ76" s="2"/>
      <c r="IPR76" s="2"/>
      <c r="IPS76" s="2"/>
      <c r="IPT76" s="2"/>
      <c r="IPU76" s="2"/>
      <c r="IPV76" s="2"/>
      <c r="IPW76" s="2"/>
      <c r="IPX76" s="2"/>
      <c r="IPY76" s="2"/>
      <c r="IPZ76" s="2"/>
      <c r="IQA76" s="2"/>
      <c r="IQB76" s="2"/>
      <c r="IQC76" s="2"/>
      <c r="IQD76" s="2"/>
      <c r="IQE76" s="2"/>
      <c r="IQF76" s="2"/>
      <c r="IQG76" s="2"/>
      <c r="IQH76" s="2"/>
      <c r="IQI76" s="2"/>
      <c r="IQJ76" s="2"/>
      <c r="IQK76" s="2"/>
      <c r="IQL76" s="2"/>
      <c r="IQM76" s="2"/>
      <c r="IQN76" s="2"/>
      <c r="IQO76" s="2"/>
      <c r="IQP76" s="2"/>
      <c r="IQQ76" s="2"/>
      <c r="IQR76" s="2"/>
      <c r="IQS76" s="2"/>
      <c r="IQT76" s="2"/>
      <c r="IQU76" s="2"/>
      <c r="IQV76" s="2"/>
      <c r="IQW76" s="2"/>
      <c r="IQX76" s="2"/>
      <c r="IQY76" s="2"/>
      <c r="IQZ76" s="2"/>
      <c r="IRA76" s="2"/>
      <c r="IRB76" s="2"/>
      <c r="IRC76" s="2"/>
      <c r="IRD76" s="2"/>
      <c r="IRE76" s="2"/>
      <c r="IRF76" s="2"/>
      <c r="IRG76" s="2"/>
      <c r="IRH76" s="2"/>
      <c r="IRI76" s="2"/>
      <c r="IRJ76" s="2"/>
      <c r="IRK76" s="2"/>
      <c r="IRL76" s="2"/>
      <c r="IRM76" s="2"/>
      <c r="IRN76" s="2"/>
      <c r="IRO76" s="2"/>
      <c r="IRP76" s="2"/>
      <c r="IRQ76" s="2"/>
      <c r="IRR76" s="2"/>
      <c r="IRS76" s="2"/>
      <c r="IRT76" s="2"/>
      <c r="IRU76" s="2"/>
      <c r="IRV76" s="2"/>
      <c r="IRW76" s="2"/>
      <c r="IRX76" s="2"/>
      <c r="IRY76" s="2"/>
      <c r="IRZ76" s="2"/>
      <c r="ISA76" s="2"/>
      <c r="ISB76" s="2"/>
      <c r="ISC76" s="2"/>
      <c r="ISD76" s="2"/>
      <c r="ISE76" s="2"/>
      <c r="ISF76" s="2"/>
      <c r="ISG76" s="2"/>
      <c r="ISH76" s="2"/>
      <c r="ISI76" s="2"/>
      <c r="ISJ76" s="2"/>
      <c r="ISK76" s="2"/>
      <c r="ISL76" s="2"/>
      <c r="ISM76" s="2"/>
      <c r="ISN76" s="2"/>
      <c r="ISO76" s="2"/>
      <c r="ISP76" s="2"/>
      <c r="ISQ76" s="2"/>
      <c r="ISR76" s="2"/>
      <c r="ISS76" s="2"/>
      <c r="IST76" s="2"/>
      <c r="ISU76" s="2"/>
      <c r="ISV76" s="2"/>
      <c r="ISW76" s="2"/>
      <c r="ISX76" s="2"/>
      <c r="ISY76" s="2"/>
      <c r="ISZ76" s="2"/>
      <c r="ITA76" s="2"/>
      <c r="ITB76" s="2"/>
      <c r="ITC76" s="2"/>
      <c r="ITD76" s="2"/>
      <c r="ITE76" s="2"/>
      <c r="ITF76" s="2"/>
      <c r="ITG76" s="2"/>
      <c r="ITH76" s="2"/>
      <c r="ITI76" s="2"/>
      <c r="ITJ76" s="2"/>
      <c r="ITK76" s="2"/>
      <c r="ITL76" s="2"/>
      <c r="ITM76" s="2"/>
      <c r="ITN76" s="2"/>
      <c r="ITO76" s="2"/>
      <c r="ITP76" s="2"/>
      <c r="ITQ76" s="2"/>
      <c r="ITR76" s="2"/>
      <c r="ITS76" s="2"/>
      <c r="ITT76" s="2"/>
      <c r="ITU76" s="2"/>
      <c r="ITV76" s="2"/>
      <c r="ITW76" s="2"/>
      <c r="ITX76" s="2"/>
      <c r="ITY76" s="2"/>
      <c r="ITZ76" s="2"/>
      <c r="IUA76" s="2"/>
      <c r="IUB76" s="2"/>
      <c r="IUC76" s="2"/>
      <c r="IUD76" s="2"/>
      <c r="IUE76" s="2"/>
      <c r="IUF76" s="2"/>
      <c r="IUG76" s="2"/>
      <c r="IUH76" s="2"/>
      <c r="IUI76" s="2"/>
      <c r="IUJ76" s="2"/>
      <c r="IUK76" s="2"/>
      <c r="IUL76" s="2"/>
      <c r="IUM76" s="2"/>
      <c r="IUN76" s="2"/>
      <c r="IUO76" s="2"/>
      <c r="IUP76" s="2"/>
      <c r="IUQ76" s="2"/>
      <c r="IUR76" s="2"/>
      <c r="IUS76" s="2"/>
      <c r="IUT76" s="2"/>
      <c r="IUU76" s="2"/>
      <c r="IUV76" s="2"/>
      <c r="IUW76" s="2"/>
      <c r="IUX76" s="2"/>
      <c r="IUY76" s="2"/>
      <c r="IUZ76" s="2"/>
      <c r="IVA76" s="2"/>
      <c r="IVB76" s="2"/>
      <c r="IVC76" s="2"/>
      <c r="IVD76" s="2"/>
      <c r="IVE76" s="2"/>
      <c r="IVF76" s="2"/>
      <c r="IVG76" s="2"/>
      <c r="IVH76" s="2"/>
      <c r="IVI76" s="2"/>
      <c r="IVJ76" s="2"/>
      <c r="IVK76" s="2"/>
      <c r="IVL76" s="2"/>
      <c r="IVM76" s="2"/>
      <c r="IVN76" s="2"/>
      <c r="IVO76" s="2"/>
      <c r="IVP76" s="2"/>
      <c r="IVQ76" s="2"/>
      <c r="IVR76" s="2"/>
      <c r="IVS76" s="2"/>
      <c r="IVT76" s="2"/>
      <c r="IVU76" s="2"/>
      <c r="IVV76" s="2"/>
      <c r="IVW76" s="2"/>
      <c r="IVX76" s="2"/>
      <c r="IVY76" s="2"/>
      <c r="IVZ76" s="2"/>
      <c r="IWA76" s="2"/>
      <c r="IWB76" s="2"/>
      <c r="IWC76" s="2"/>
      <c r="IWD76" s="2"/>
      <c r="IWE76" s="2"/>
      <c r="IWF76" s="2"/>
      <c r="IWG76" s="2"/>
      <c r="IWH76" s="2"/>
      <c r="IWI76" s="2"/>
      <c r="IWJ76" s="2"/>
      <c r="IWK76" s="2"/>
      <c r="IWL76" s="2"/>
      <c r="IWM76" s="2"/>
      <c r="IWN76" s="2"/>
      <c r="IWO76" s="2"/>
      <c r="IWP76" s="2"/>
      <c r="IWQ76" s="2"/>
      <c r="IWR76" s="2"/>
      <c r="IWS76" s="2"/>
      <c r="IWT76" s="2"/>
      <c r="IWU76" s="2"/>
      <c r="IWV76" s="2"/>
      <c r="IWW76" s="2"/>
      <c r="IWX76" s="2"/>
      <c r="IWY76" s="2"/>
      <c r="IWZ76" s="2"/>
      <c r="IXA76" s="2"/>
      <c r="IXB76" s="2"/>
      <c r="IXC76" s="2"/>
      <c r="IXD76" s="2"/>
      <c r="IXE76" s="2"/>
      <c r="IXF76" s="2"/>
      <c r="IXG76" s="2"/>
      <c r="IXH76" s="2"/>
      <c r="IXI76" s="2"/>
      <c r="IXJ76" s="2"/>
      <c r="IXK76" s="2"/>
      <c r="IXL76" s="2"/>
      <c r="IXM76" s="2"/>
      <c r="IXN76" s="2"/>
      <c r="IXO76" s="2"/>
      <c r="IXP76" s="2"/>
      <c r="IXQ76" s="2"/>
      <c r="IXR76" s="2"/>
      <c r="IXS76" s="2"/>
      <c r="IXT76" s="2"/>
      <c r="IXU76" s="2"/>
      <c r="IXV76" s="2"/>
      <c r="IXW76" s="2"/>
      <c r="IXX76" s="2"/>
      <c r="IXY76" s="2"/>
      <c r="IXZ76" s="2"/>
      <c r="IYA76" s="2"/>
      <c r="IYB76" s="2"/>
      <c r="IYC76" s="2"/>
      <c r="IYD76" s="2"/>
      <c r="IYE76" s="2"/>
      <c r="IYF76" s="2"/>
      <c r="IYG76" s="2"/>
      <c r="IYH76" s="2"/>
      <c r="IYI76" s="2"/>
      <c r="IYJ76" s="2"/>
      <c r="IYK76" s="2"/>
      <c r="IYL76" s="2"/>
      <c r="IYM76" s="2"/>
      <c r="IYN76" s="2"/>
      <c r="IYO76" s="2"/>
      <c r="IYP76" s="2"/>
      <c r="IYQ76" s="2"/>
      <c r="IYR76" s="2"/>
      <c r="IYS76" s="2"/>
      <c r="IYT76" s="2"/>
      <c r="IYU76" s="2"/>
      <c r="IYV76" s="2"/>
      <c r="IYW76" s="2"/>
      <c r="IYX76" s="2"/>
      <c r="IYY76" s="2"/>
      <c r="IYZ76" s="2"/>
      <c r="IZA76" s="2"/>
      <c r="IZB76" s="2"/>
      <c r="IZC76" s="2"/>
      <c r="IZD76" s="2"/>
      <c r="IZE76" s="2"/>
      <c r="IZF76" s="2"/>
      <c r="IZG76" s="2"/>
      <c r="IZH76" s="2"/>
      <c r="IZI76" s="2"/>
      <c r="IZJ76" s="2"/>
      <c r="IZK76" s="2"/>
      <c r="IZL76" s="2"/>
      <c r="IZM76" s="2"/>
      <c r="IZN76" s="2"/>
      <c r="IZO76" s="2"/>
      <c r="IZP76" s="2"/>
      <c r="IZQ76" s="2"/>
      <c r="IZR76" s="2"/>
      <c r="IZS76" s="2"/>
      <c r="IZT76" s="2"/>
      <c r="IZU76" s="2"/>
      <c r="IZV76" s="2"/>
      <c r="IZW76" s="2"/>
      <c r="IZX76" s="2"/>
      <c r="IZY76" s="2"/>
      <c r="IZZ76" s="2"/>
      <c r="JAA76" s="2"/>
      <c r="JAB76" s="2"/>
      <c r="JAC76" s="2"/>
      <c r="JAD76" s="2"/>
      <c r="JAE76" s="2"/>
      <c r="JAF76" s="2"/>
      <c r="JAG76" s="2"/>
      <c r="JAH76" s="2"/>
      <c r="JAI76" s="2"/>
      <c r="JAJ76" s="2"/>
      <c r="JAK76" s="2"/>
      <c r="JAL76" s="2"/>
      <c r="JAM76" s="2"/>
      <c r="JAN76" s="2"/>
      <c r="JAO76" s="2"/>
      <c r="JAP76" s="2"/>
      <c r="JAQ76" s="2"/>
      <c r="JAR76" s="2"/>
      <c r="JAS76" s="2"/>
      <c r="JAT76" s="2"/>
      <c r="JAU76" s="2"/>
      <c r="JAV76" s="2"/>
      <c r="JAW76" s="2"/>
      <c r="JAX76" s="2"/>
      <c r="JAY76" s="2"/>
      <c r="JAZ76" s="2"/>
      <c r="JBA76" s="2"/>
      <c r="JBB76" s="2"/>
      <c r="JBC76" s="2"/>
      <c r="JBD76" s="2"/>
      <c r="JBE76" s="2"/>
      <c r="JBF76" s="2"/>
      <c r="JBG76" s="2"/>
      <c r="JBH76" s="2"/>
      <c r="JBI76" s="2"/>
      <c r="JBJ76" s="2"/>
      <c r="JBK76" s="2"/>
      <c r="JBL76" s="2"/>
      <c r="JBM76" s="2"/>
      <c r="JBN76" s="2"/>
      <c r="JBO76" s="2"/>
      <c r="JBP76" s="2"/>
      <c r="JBQ76" s="2"/>
      <c r="JBR76" s="2"/>
      <c r="JBS76" s="2"/>
      <c r="JBT76" s="2"/>
      <c r="JBU76" s="2"/>
      <c r="JBV76" s="2"/>
      <c r="JBW76" s="2"/>
      <c r="JBX76" s="2"/>
      <c r="JBY76" s="2"/>
      <c r="JBZ76" s="2"/>
      <c r="JCA76" s="2"/>
      <c r="JCB76" s="2"/>
      <c r="JCC76" s="2"/>
      <c r="JCD76" s="2"/>
      <c r="JCE76" s="2"/>
      <c r="JCF76" s="2"/>
      <c r="JCG76" s="2"/>
      <c r="JCH76" s="2"/>
      <c r="JCI76" s="2"/>
      <c r="JCJ76" s="2"/>
      <c r="JCK76" s="2"/>
      <c r="JCL76" s="2"/>
      <c r="JCM76" s="2"/>
      <c r="JCN76" s="2"/>
      <c r="JCO76" s="2"/>
      <c r="JCP76" s="2"/>
      <c r="JCQ76" s="2"/>
      <c r="JCR76" s="2"/>
      <c r="JCS76" s="2"/>
      <c r="JCT76" s="2"/>
      <c r="JCU76" s="2"/>
      <c r="JCV76" s="2"/>
      <c r="JCW76" s="2"/>
      <c r="JCX76" s="2"/>
      <c r="JCY76" s="2"/>
      <c r="JCZ76" s="2"/>
      <c r="JDA76" s="2"/>
      <c r="JDB76" s="2"/>
      <c r="JDC76" s="2"/>
      <c r="JDD76" s="2"/>
      <c r="JDE76" s="2"/>
      <c r="JDF76" s="2"/>
      <c r="JDG76" s="2"/>
      <c r="JDH76" s="2"/>
      <c r="JDI76" s="2"/>
      <c r="JDJ76" s="2"/>
      <c r="JDK76" s="2"/>
      <c r="JDL76" s="2"/>
      <c r="JDM76" s="2"/>
      <c r="JDN76" s="2"/>
      <c r="JDO76" s="2"/>
      <c r="JDP76" s="2"/>
      <c r="JDQ76" s="2"/>
      <c r="JDR76" s="2"/>
      <c r="JDS76" s="2"/>
      <c r="JDT76" s="2"/>
      <c r="JDU76" s="2"/>
      <c r="JDV76" s="2"/>
      <c r="JDW76" s="2"/>
      <c r="JDX76" s="2"/>
      <c r="JDY76" s="2"/>
      <c r="JDZ76" s="2"/>
      <c r="JEA76" s="2"/>
      <c r="JEB76" s="2"/>
      <c r="JEC76" s="2"/>
      <c r="JED76" s="2"/>
      <c r="JEE76" s="2"/>
      <c r="JEF76" s="2"/>
      <c r="JEG76" s="2"/>
      <c r="JEH76" s="2"/>
      <c r="JEI76" s="2"/>
      <c r="JEJ76" s="2"/>
      <c r="JEK76" s="2"/>
      <c r="JEL76" s="2"/>
      <c r="JEM76" s="2"/>
      <c r="JEN76" s="2"/>
      <c r="JEO76" s="2"/>
      <c r="JEP76" s="2"/>
      <c r="JEQ76" s="2"/>
      <c r="JER76" s="2"/>
      <c r="JES76" s="2"/>
      <c r="JET76" s="2"/>
      <c r="JEU76" s="2"/>
      <c r="JEV76" s="2"/>
      <c r="JEW76" s="2"/>
      <c r="JEX76" s="2"/>
      <c r="JEY76" s="2"/>
      <c r="JEZ76" s="2"/>
      <c r="JFA76" s="2"/>
      <c r="JFB76" s="2"/>
      <c r="JFC76" s="2"/>
      <c r="JFD76" s="2"/>
      <c r="JFE76" s="2"/>
      <c r="JFF76" s="2"/>
      <c r="JFG76" s="2"/>
      <c r="JFH76" s="2"/>
      <c r="JFI76" s="2"/>
      <c r="JFJ76" s="2"/>
      <c r="JFK76" s="2"/>
      <c r="JFL76" s="2"/>
      <c r="JFM76" s="2"/>
      <c r="JFN76" s="2"/>
      <c r="JFO76" s="2"/>
      <c r="JFP76" s="2"/>
      <c r="JFQ76" s="2"/>
      <c r="JFR76" s="2"/>
      <c r="JFS76" s="2"/>
      <c r="JFT76" s="2"/>
      <c r="JFU76" s="2"/>
      <c r="JFV76" s="2"/>
      <c r="JFW76" s="2"/>
      <c r="JFX76" s="2"/>
      <c r="JFY76" s="2"/>
      <c r="JFZ76" s="2"/>
      <c r="JGA76" s="2"/>
      <c r="JGB76" s="2"/>
      <c r="JGC76" s="2"/>
      <c r="JGD76" s="2"/>
      <c r="JGE76" s="2"/>
      <c r="JGF76" s="2"/>
      <c r="JGG76" s="2"/>
      <c r="JGH76" s="2"/>
      <c r="JGI76" s="2"/>
      <c r="JGJ76" s="2"/>
      <c r="JGK76" s="2"/>
      <c r="JGL76" s="2"/>
      <c r="JGM76" s="2"/>
      <c r="JGN76" s="2"/>
      <c r="JGO76" s="2"/>
      <c r="JGP76" s="2"/>
      <c r="JGQ76" s="2"/>
      <c r="JGR76" s="2"/>
      <c r="JGS76" s="2"/>
      <c r="JGT76" s="2"/>
      <c r="JGU76" s="2"/>
      <c r="JGV76" s="2"/>
      <c r="JGW76" s="2"/>
      <c r="JGX76" s="2"/>
      <c r="JGY76" s="2"/>
      <c r="JGZ76" s="2"/>
      <c r="JHA76" s="2"/>
      <c r="JHB76" s="2"/>
      <c r="JHC76" s="2"/>
      <c r="JHD76" s="2"/>
      <c r="JHE76" s="2"/>
      <c r="JHF76" s="2"/>
      <c r="JHG76" s="2"/>
      <c r="JHH76" s="2"/>
      <c r="JHI76" s="2"/>
      <c r="JHJ76" s="2"/>
      <c r="JHK76" s="2"/>
      <c r="JHL76" s="2"/>
      <c r="JHM76" s="2"/>
      <c r="JHN76" s="2"/>
      <c r="JHO76" s="2"/>
      <c r="JHP76" s="2"/>
      <c r="JHQ76" s="2"/>
      <c r="JHR76" s="2"/>
      <c r="JHS76" s="2"/>
      <c r="JHT76" s="2"/>
      <c r="JHU76" s="2"/>
      <c r="JHV76" s="2"/>
      <c r="JHW76" s="2"/>
      <c r="JHX76" s="2"/>
      <c r="JHY76" s="2"/>
      <c r="JHZ76" s="2"/>
      <c r="JIA76" s="2"/>
      <c r="JIB76" s="2"/>
      <c r="JIC76" s="2"/>
      <c r="JID76" s="2"/>
      <c r="JIE76" s="2"/>
      <c r="JIF76" s="2"/>
      <c r="JIG76" s="2"/>
      <c r="JIH76" s="2"/>
      <c r="JII76" s="2"/>
      <c r="JIJ76" s="2"/>
      <c r="JIK76" s="2"/>
      <c r="JIL76" s="2"/>
      <c r="JIM76" s="2"/>
      <c r="JIN76" s="2"/>
      <c r="JIO76" s="2"/>
      <c r="JIP76" s="2"/>
      <c r="JIQ76" s="2"/>
      <c r="JIR76" s="2"/>
      <c r="JIS76" s="2"/>
      <c r="JIT76" s="2"/>
      <c r="JIU76" s="2"/>
      <c r="JIV76" s="2"/>
      <c r="JIW76" s="2"/>
      <c r="JIX76" s="2"/>
      <c r="JIY76" s="2"/>
      <c r="JIZ76" s="2"/>
      <c r="JJA76" s="2"/>
      <c r="JJB76" s="2"/>
      <c r="JJC76" s="2"/>
      <c r="JJD76" s="2"/>
      <c r="JJE76" s="2"/>
      <c r="JJF76" s="2"/>
      <c r="JJG76" s="2"/>
      <c r="JJH76" s="2"/>
      <c r="JJI76" s="2"/>
      <c r="JJJ76" s="2"/>
      <c r="JJK76" s="2"/>
      <c r="JJL76" s="2"/>
      <c r="JJM76" s="2"/>
      <c r="JJN76" s="2"/>
      <c r="JJO76" s="2"/>
      <c r="JJP76" s="2"/>
      <c r="JJQ76" s="2"/>
      <c r="JJR76" s="2"/>
      <c r="JJS76" s="2"/>
      <c r="JJT76" s="2"/>
      <c r="JJU76" s="2"/>
      <c r="JJV76" s="2"/>
      <c r="JJW76" s="2"/>
      <c r="JJX76" s="2"/>
      <c r="JJY76" s="2"/>
      <c r="JJZ76" s="2"/>
      <c r="JKA76" s="2"/>
      <c r="JKB76" s="2"/>
      <c r="JKC76" s="2"/>
      <c r="JKD76" s="2"/>
      <c r="JKE76" s="2"/>
      <c r="JKF76" s="2"/>
      <c r="JKG76" s="2"/>
      <c r="JKH76" s="2"/>
      <c r="JKI76" s="2"/>
      <c r="JKJ76" s="2"/>
      <c r="JKK76" s="2"/>
      <c r="JKL76" s="2"/>
      <c r="JKM76" s="2"/>
      <c r="JKN76" s="2"/>
      <c r="JKO76" s="2"/>
      <c r="JKP76" s="2"/>
      <c r="JKQ76" s="2"/>
      <c r="JKR76" s="2"/>
      <c r="JKS76" s="2"/>
      <c r="JKT76" s="2"/>
      <c r="JKU76" s="2"/>
      <c r="JKV76" s="2"/>
      <c r="JKW76" s="2"/>
      <c r="JKX76" s="2"/>
      <c r="JKY76" s="2"/>
      <c r="JKZ76" s="2"/>
      <c r="JLA76" s="2"/>
      <c r="JLB76" s="2"/>
      <c r="JLC76" s="2"/>
      <c r="JLD76" s="2"/>
      <c r="JLE76" s="2"/>
      <c r="JLF76" s="2"/>
      <c r="JLG76" s="2"/>
      <c r="JLH76" s="2"/>
      <c r="JLI76" s="2"/>
      <c r="JLJ76" s="2"/>
      <c r="JLK76" s="2"/>
      <c r="JLL76" s="2"/>
      <c r="JLM76" s="2"/>
      <c r="JLN76" s="2"/>
      <c r="JLO76" s="2"/>
      <c r="JLP76" s="2"/>
      <c r="JLQ76" s="2"/>
      <c r="JLR76" s="2"/>
      <c r="JLS76" s="2"/>
      <c r="JLT76" s="2"/>
      <c r="JLU76" s="2"/>
      <c r="JLV76" s="2"/>
      <c r="JLW76" s="2"/>
      <c r="JLX76" s="2"/>
      <c r="JLY76" s="2"/>
      <c r="JLZ76" s="2"/>
      <c r="JMA76" s="2"/>
      <c r="JMB76" s="2"/>
      <c r="JMC76" s="2"/>
      <c r="JMD76" s="2"/>
      <c r="JME76" s="2"/>
      <c r="JMF76" s="2"/>
      <c r="JMG76" s="2"/>
      <c r="JMH76" s="2"/>
      <c r="JMI76" s="2"/>
      <c r="JMJ76" s="2"/>
      <c r="JMK76" s="2"/>
      <c r="JML76" s="2"/>
      <c r="JMM76" s="2"/>
      <c r="JMN76" s="2"/>
      <c r="JMO76" s="2"/>
      <c r="JMP76" s="2"/>
      <c r="JMQ76" s="2"/>
      <c r="JMR76" s="2"/>
      <c r="JMS76" s="2"/>
      <c r="JMT76" s="2"/>
      <c r="JMU76" s="2"/>
      <c r="JMV76" s="2"/>
      <c r="JMW76" s="2"/>
      <c r="JMX76" s="2"/>
      <c r="JMY76" s="2"/>
      <c r="JMZ76" s="2"/>
      <c r="JNA76" s="2"/>
      <c r="JNB76" s="2"/>
      <c r="JNC76" s="2"/>
      <c r="JND76" s="2"/>
      <c r="JNE76" s="2"/>
      <c r="JNF76" s="2"/>
      <c r="JNG76" s="2"/>
      <c r="JNH76" s="2"/>
      <c r="JNI76" s="2"/>
      <c r="JNJ76" s="2"/>
      <c r="JNK76" s="2"/>
      <c r="JNL76" s="2"/>
      <c r="JNM76" s="2"/>
      <c r="JNN76" s="2"/>
      <c r="JNO76" s="2"/>
      <c r="JNP76" s="2"/>
      <c r="JNQ76" s="2"/>
      <c r="JNR76" s="2"/>
      <c r="JNS76" s="2"/>
      <c r="JNT76" s="2"/>
      <c r="JNU76" s="2"/>
      <c r="JNV76" s="2"/>
      <c r="JNW76" s="2"/>
      <c r="JNX76" s="2"/>
      <c r="JNY76" s="2"/>
      <c r="JNZ76" s="2"/>
      <c r="JOA76" s="2"/>
      <c r="JOB76" s="2"/>
      <c r="JOC76" s="2"/>
      <c r="JOD76" s="2"/>
      <c r="JOE76" s="2"/>
      <c r="JOF76" s="2"/>
      <c r="JOG76" s="2"/>
      <c r="JOH76" s="2"/>
      <c r="JOI76" s="2"/>
      <c r="JOJ76" s="2"/>
      <c r="JOK76" s="2"/>
      <c r="JOL76" s="2"/>
      <c r="JOM76" s="2"/>
      <c r="JON76" s="2"/>
      <c r="JOO76" s="2"/>
      <c r="JOP76" s="2"/>
      <c r="JOQ76" s="2"/>
      <c r="JOR76" s="2"/>
      <c r="JOS76" s="2"/>
      <c r="JOT76" s="2"/>
      <c r="JOU76" s="2"/>
      <c r="JOV76" s="2"/>
      <c r="JOW76" s="2"/>
      <c r="JOX76" s="2"/>
      <c r="JOY76" s="2"/>
      <c r="JOZ76" s="2"/>
      <c r="JPA76" s="2"/>
      <c r="JPB76" s="2"/>
      <c r="JPC76" s="2"/>
      <c r="JPD76" s="2"/>
      <c r="JPE76" s="2"/>
      <c r="JPF76" s="2"/>
      <c r="JPG76" s="2"/>
      <c r="JPH76" s="2"/>
      <c r="JPI76" s="2"/>
      <c r="JPJ76" s="2"/>
      <c r="JPK76" s="2"/>
      <c r="JPL76" s="2"/>
      <c r="JPM76" s="2"/>
      <c r="JPN76" s="2"/>
      <c r="JPO76" s="2"/>
      <c r="JPP76" s="2"/>
      <c r="JPQ76" s="2"/>
      <c r="JPR76" s="2"/>
      <c r="JPS76" s="2"/>
      <c r="JPT76" s="2"/>
      <c r="JPU76" s="2"/>
      <c r="JPV76" s="2"/>
      <c r="JPW76" s="2"/>
      <c r="JPX76" s="2"/>
      <c r="JPY76" s="2"/>
      <c r="JPZ76" s="2"/>
      <c r="JQA76" s="2"/>
      <c r="JQB76" s="2"/>
      <c r="JQC76" s="2"/>
      <c r="JQD76" s="2"/>
      <c r="JQE76" s="2"/>
      <c r="JQF76" s="2"/>
      <c r="JQG76" s="2"/>
      <c r="JQH76" s="2"/>
      <c r="JQI76" s="2"/>
      <c r="JQJ76" s="2"/>
      <c r="JQK76" s="2"/>
      <c r="JQL76" s="2"/>
      <c r="JQM76" s="2"/>
      <c r="JQN76" s="2"/>
      <c r="JQO76" s="2"/>
      <c r="JQP76" s="2"/>
      <c r="JQQ76" s="2"/>
      <c r="JQR76" s="2"/>
      <c r="JQS76" s="2"/>
      <c r="JQT76" s="2"/>
      <c r="JQU76" s="2"/>
      <c r="JQV76" s="2"/>
      <c r="JQW76" s="2"/>
      <c r="JQX76" s="2"/>
      <c r="JQY76" s="2"/>
      <c r="JQZ76" s="2"/>
      <c r="JRA76" s="2"/>
      <c r="JRB76" s="2"/>
      <c r="JRC76" s="2"/>
      <c r="JRD76" s="2"/>
      <c r="JRE76" s="2"/>
      <c r="JRF76" s="2"/>
      <c r="JRG76" s="2"/>
      <c r="JRH76" s="2"/>
      <c r="JRI76" s="2"/>
      <c r="JRJ76" s="2"/>
      <c r="JRK76" s="2"/>
      <c r="JRL76" s="2"/>
      <c r="JRM76" s="2"/>
      <c r="JRN76" s="2"/>
      <c r="JRO76" s="2"/>
      <c r="JRP76" s="2"/>
      <c r="JRQ76" s="2"/>
      <c r="JRR76" s="2"/>
      <c r="JRS76" s="2"/>
      <c r="JRT76" s="2"/>
      <c r="JRU76" s="2"/>
      <c r="JRV76" s="2"/>
      <c r="JRW76" s="2"/>
      <c r="JRX76" s="2"/>
      <c r="JRY76" s="2"/>
      <c r="JRZ76" s="2"/>
      <c r="JSA76" s="2"/>
      <c r="JSB76" s="2"/>
      <c r="JSC76" s="2"/>
      <c r="JSD76" s="2"/>
      <c r="JSE76" s="2"/>
      <c r="JSF76" s="2"/>
      <c r="JSG76" s="2"/>
      <c r="JSH76" s="2"/>
      <c r="JSI76" s="2"/>
      <c r="JSJ76" s="2"/>
      <c r="JSK76" s="2"/>
      <c r="JSL76" s="2"/>
      <c r="JSM76" s="2"/>
      <c r="JSN76" s="2"/>
      <c r="JSO76" s="2"/>
      <c r="JSP76" s="2"/>
      <c r="JSQ76" s="2"/>
      <c r="JSR76" s="2"/>
      <c r="JSS76" s="2"/>
      <c r="JST76" s="2"/>
      <c r="JSU76" s="2"/>
      <c r="JSV76" s="2"/>
      <c r="JSW76" s="2"/>
      <c r="JSX76" s="2"/>
      <c r="JSY76" s="2"/>
      <c r="JSZ76" s="2"/>
      <c r="JTA76" s="2"/>
      <c r="JTB76" s="2"/>
      <c r="JTC76" s="2"/>
      <c r="JTD76" s="2"/>
      <c r="JTE76" s="2"/>
      <c r="JTF76" s="2"/>
      <c r="JTG76" s="2"/>
      <c r="JTH76" s="2"/>
      <c r="JTI76" s="2"/>
      <c r="JTJ76" s="2"/>
      <c r="JTK76" s="2"/>
      <c r="JTL76" s="2"/>
      <c r="JTM76" s="2"/>
      <c r="JTN76" s="2"/>
      <c r="JTO76" s="2"/>
      <c r="JTP76" s="2"/>
      <c r="JTQ76" s="2"/>
      <c r="JTR76" s="2"/>
      <c r="JTS76" s="2"/>
      <c r="JTT76" s="2"/>
      <c r="JTU76" s="2"/>
      <c r="JTV76" s="2"/>
      <c r="JTW76" s="2"/>
      <c r="JTX76" s="2"/>
      <c r="JTY76" s="2"/>
      <c r="JTZ76" s="2"/>
      <c r="JUA76" s="2"/>
      <c r="JUB76" s="2"/>
      <c r="JUC76" s="2"/>
      <c r="JUD76" s="2"/>
      <c r="JUE76" s="2"/>
      <c r="JUF76" s="2"/>
      <c r="JUG76" s="2"/>
      <c r="JUH76" s="2"/>
      <c r="JUI76" s="2"/>
      <c r="JUJ76" s="2"/>
      <c r="JUK76" s="2"/>
      <c r="JUL76" s="2"/>
      <c r="JUM76" s="2"/>
      <c r="JUN76" s="2"/>
      <c r="JUO76" s="2"/>
      <c r="JUP76" s="2"/>
      <c r="JUQ76" s="2"/>
      <c r="JUR76" s="2"/>
      <c r="JUS76" s="2"/>
      <c r="JUT76" s="2"/>
      <c r="JUU76" s="2"/>
      <c r="JUV76" s="2"/>
      <c r="JUW76" s="2"/>
      <c r="JUX76" s="2"/>
      <c r="JUY76" s="2"/>
      <c r="JUZ76" s="2"/>
      <c r="JVA76" s="2"/>
      <c r="JVB76" s="2"/>
      <c r="JVC76" s="2"/>
      <c r="JVD76" s="2"/>
      <c r="JVE76" s="2"/>
      <c r="JVF76" s="2"/>
      <c r="JVG76" s="2"/>
      <c r="JVH76" s="2"/>
      <c r="JVI76" s="2"/>
      <c r="JVJ76" s="2"/>
      <c r="JVK76" s="2"/>
      <c r="JVL76" s="2"/>
      <c r="JVM76" s="2"/>
      <c r="JVN76" s="2"/>
      <c r="JVO76" s="2"/>
      <c r="JVP76" s="2"/>
      <c r="JVQ76" s="2"/>
      <c r="JVR76" s="2"/>
      <c r="JVS76" s="2"/>
      <c r="JVT76" s="2"/>
      <c r="JVU76" s="2"/>
      <c r="JVV76" s="2"/>
      <c r="JVW76" s="2"/>
      <c r="JVX76" s="2"/>
      <c r="JVY76" s="2"/>
      <c r="JVZ76" s="2"/>
      <c r="JWA76" s="2"/>
      <c r="JWB76" s="2"/>
      <c r="JWC76" s="2"/>
      <c r="JWD76" s="2"/>
      <c r="JWE76" s="2"/>
      <c r="JWF76" s="2"/>
      <c r="JWG76" s="2"/>
      <c r="JWH76" s="2"/>
      <c r="JWI76" s="2"/>
      <c r="JWJ76" s="2"/>
      <c r="JWK76" s="2"/>
      <c r="JWL76" s="2"/>
      <c r="JWM76" s="2"/>
      <c r="JWN76" s="2"/>
      <c r="JWO76" s="2"/>
      <c r="JWP76" s="2"/>
      <c r="JWQ76" s="2"/>
      <c r="JWR76" s="2"/>
      <c r="JWS76" s="2"/>
      <c r="JWT76" s="2"/>
      <c r="JWU76" s="2"/>
      <c r="JWV76" s="2"/>
      <c r="JWW76" s="2"/>
      <c r="JWX76" s="2"/>
      <c r="JWY76" s="2"/>
      <c r="JWZ76" s="2"/>
      <c r="JXA76" s="2"/>
      <c r="JXB76" s="2"/>
      <c r="JXC76" s="2"/>
      <c r="JXD76" s="2"/>
      <c r="JXE76" s="2"/>
      <c r="JXF76" s="2"/>
      <c r="JXG76" s="2"/>
      <c r="JXH76" s="2"/>
      <c r="JXI76" s="2"/>
      <c r="JXJ76" s="2"/>
      <c r="JXK76" s="2"/>
      <c r="JXL76" s="2"/>
      <c r="JXM76" s="2"/>
      <c r="JXN76" s="2"/>
      <c r="JXO76" s="2"/>
      <c r="JXP76" s="2"/>
      <c r="JXQ76" s="2"/>
      <c r="JXR76" s="2"/>
      <c r="JXS76" s="2"/>
      <c r="JXT76" s="2"/>
      <c r="JXU76" s="2"/>
      <c r="JXV76" s="2"/>
      <c r="JXW76" s="2"/>
      <c r="JXX76" s="2"/>
      <c r="JXY76" s="2"/>
      <c r="JXZ76" s="2"/>
      <c r="JYA76" s="2"/>
      <c r="JYB76" s="2"/>
      <c r="JYC76" s="2"/>
      <c r="JYD76" s="2"/>
      <c r="JYE76" s="2"/>
      <c r="JYF76" s="2"/>
      <c r="JYG76" s="2"/>
      <c r="JYH76" s="2"/>
      <c r="JYI76" s="2"/>
      <c r="JYJ76" s="2"/>
      <c r="JYK76" s="2"/>
      <c r="JYL76" s="2"/>
      <c r="JYM76" s="2"/>
      <c r="JYN76" s="2"/>
      <c r="JYO76" s="2"/>
      <c r="JYP76" s="2"/>
      <c r="JYQ76" s="2"/>
      <c r="JYR76" s="2"/>
      <c r="JYS76" s="2"/>
      <c r="JYT76" s="2"/>
      <c r="JYU76" s="2"/>
      <c r="JYV76" s="2"/>
      <c r="JYW76" s="2"/>
      <c r="JYX76" s="2"/>
      <c r="JYY76" s="2"/>
      <c r="JYZ76" s="2"/>
      <c r="JZA76" s="2"/>
      <c r="JZB76" s="2"/>
      <c r="JZC76" s="2"/>
      <c r="JZD76" s="2"/>
      <c r="JZE76" s="2"/>
      <c r="JZF76" s="2"/>
      <c r="JZG76" s="2"/>
      <c r="JZH76" s="2"/>
      <c r="JZI76" s="2"/>
      <c r="JZJ76" s="2"/>
      <c r="JZK76" s="2"/>
      <c r="JZL76" s="2"/>
      <c r="JZM76" s="2"/>
      <c r="JZN76" s="2"/>
      <c r="JZO76" s="2"/>
      <c r="JZP76" s="2"/>
      <c r="JZQ76" s="2"/>
      <c r="JZR76" s="2"/>
      <c r="JZS76" s="2"/>
      <c r="JZT76" s="2"/>
      <c r="JZU76" s="2"/>
      <c r="JZV76" s="2"/>
      <c r="JZW76" s="2"/>
      <c r="JZX76" s="2"/>
      <c r="JZY76" s="2"/>
      <c r="JZZ76" s="2"/>
      <c r="KAA76" s="2"/>
      <c r="KAB76" s="2"/>
      <c r="KAC76" s="2"/>
      <c r="KAD76" s="2"/>
      <c r="KAE76" s="2"/>
      <c r="KAF76" s="2"/>
      <c r="KAG76" s="2"/>
      <c r="KAH76" s="2"/>
      <c r="KAI76" s="2"/>
      <c r="KAJ76" s="2"/>
      <c r="KAK76" s="2"/>
      <c r="KAL76" s="2"/>
      <c r="KAM76" s="2"/>
      <c r="KAN76" s="2"/>
      <c r="KAO76" s="2"/>
      <c r="KAP76" s="2"/>
      <c r="KAQ76" s="2"/>
      <c r="KAR76" s="2"/>
      <c r="KAS76" s="2"/>
      <c r="KAT76" s="2"/>
      <c r="KAU76" s="2"/>
      <c r="KAV76" s="2"/>
      <c r="KAW76" s="2"/>
      <c r="KAX76" s="2"/>
      <c r="KAY76" s="2"/>
      <c r="KAZ76" s="2"/>
      <c r="KBA76" s="2"/>
      <c r="KBB76" s="2"/>
      <c r="KBC76" s="2"/>
      <c r="KBD76" s="2"/>
      <c r="KBE76" s="2"/>
      <c r="KBF76" s="2"/>
      <c r="KBG76" s="2"/>
      <c r="KBH76" s="2"/>
      <c r="KBI76" s="2"/>
      <c r="KBJ76" s="2"/>
      <c r="KBK76" s="2"/>
      <c r="KBL76" s="2"/>
      <c r="KBM76" s="2"/>
      <c r="KBN76" s="2"/>
      <c r="KBO76" s="2"/>
      <c r="KBP76" s="2"/>
      <c r="KBQ76" s="2"/>
      <c r="KBR76" s="2"/>
      <c r="KBS76" s="2"/>
      <c r="KBT76" s="2"/>
      <c r="KBU76" s="2"/>
      <c r="KBV76" s="2"/>
      <c r="KBW76" s="2"/>
      <c r="KBX76" s="2"/>
      <c r="KBY76" s="2"/>
      <c r="KBZ76" s="2"/>
      <c r="KCA76" s="2"/>
      <c r="KCB76" s="2"/>
      <c r="KCC76" s="2"/>
      <c r="KCD76" s="2"/>
      <c r="KCE76" s="2"/>
      <c r="KCF76" s="2"/>
      <c r="KCG76" s="2"/>
      <c r="KCH76" s="2"/>
      <c r="KCI76" s="2"/>
      <c r="KCJ76" s="2"/>
      <c r="KCK76" s="2"/>
      <c r="KCL76" s="2"/>
      <c r="KCM76" s="2"/>
      <c r="KCN76" s="2"/>
      <c r="KCO76" s="2"/>
      <c r="KCP76" s="2"/>
      <c r="KCQ76" s="2"/>
      <c r="KCR76" s="2"/>
      <c r="KCS76" s="2"/>
      <c r="KCT76" s="2"/>
      <c r="KCU76" s="2"/>
      <c r="KCV76" s="2"/>
      <c r="KCW76" s="2"/>
      <c r="KCX76" s="2"/>
      <c r="KCY76" s="2"/>
      <c r="KCZ76" s="2"/>
      <c r="KDA76" s="2"/>
      <c r="KDB76" s="2"/>
      <c r="KDC76" s="2"/>
      <c r="KDD76" s="2"/>
      <c r="KDE76" s="2"/>
      <c r="KDF76" s="2"/>
      <c r="KDG76" s="2"/>
      <c r="KDH76" s="2"/>
      <c r="KDI76" s="2"/>
      <c r="KDJ76" s="2"/>
      <c r="KDK76" s="2"/>
      <c r="KDL76" s="2"/>
      <c r="KDM76" s="2"/>
      <c r="KDN76" s="2"/>
      <c r="KDO76" s="2"/>
      <c r="KDP76" s="2"/>
      <c r="KDQ76" s="2"/>
      <c r="KDR76" s="2"/>
      <c r="KDS76" s="2"/>
      <c r="KDT76" s="2"/>
      <c r="KDU76" s="2"/>
      <c r="KDV76" s="2"/>
      <c r="KDW76" s="2"/>
      <c r="KDX76" s="2"/>
      <c r="KDY76" s="2"/>
      <c r="KDZ76" s="2"/>
      <c r="KEA76" s="2"/>
      <c r="KEB76" s="2"/>
      <c r="KEC76" s="2"/>
      <c r="KED76" s="2"/>
      <c r="KEE76" s="2"/>
      <c r="KEF76" s="2"/>
      <c r="KEG76" s="2"/>
      <c r="KEH76" s="2"/>
      <c r="KEI76" s="2"/>
      <c r="KEJ76" s="2"/>
      <c r="KEK76" s="2"/>
      <c r="KEL76" s="2"/>
      <c r="KEM76" s="2"/>
      <c r="KEN76" s="2"/>
      <c r="KEO76" s="2"/>
      <c r="KEP76" s="2"/>
      <c r="KEQ76" s="2"/>
      <c r="KER76" s="2"/>
      <c r="KES76" s="2"/>
      <c r="KET76" s="2"/>
      <c r="KEU76" s="2"/>
      <c r="KEV76" s="2"/>
      <c r="KEW76" s="2"/>
      <c r="KEX76" s="2"/>
      <c r="KEY76" s="2"/>
      <c r="KEZ76" s="2"/>
      <c r="KFA76" s="2"/>
      <c r="KFB76" s="2"/>
      <c r="KFC76" s="2"/>
      <c r="KFD76" s="2"/>
      <c r="KFE76" s="2"/>
      <c r="KFF76" s="2"/>
      <c r="KFG76" s="2"/>
      <c r="KFH76" s="2"/>
      <c r="KFI76" s="2"/>
      <c r="KFJ76" s="2"/>
      <c r="KFK76" s="2"/>
      <c r="KFL76" s="2"/>
      <c r="KFM76" s="2"/>
      <c r="KFN76" s="2"/>
      <c r="KFO76" s="2"/>
      <c r="KFP76" s="2"/>
      <c r="KFQ76" s="2"/>
      <c r="KFR76" s="2"/>
      <c r="KFS76" s="2"/>
      <c r="KFT76" s="2"/>
      <c r="KFU76" s="2"/>
      <c r="KFV76" s="2"/>
      <c r="KFW76" s="2"/>
      <c r="KFX76" s="2"/>
      <c r="KFY76" s="2"/>
      <c r="KFZ76" s="2"/>
      <c r="KGA76" s="2"/>
      <c r="KGB76" s="2"/>
      <c r="KGC76" s="2"/>
      <c r="KGD76" s="2"/>
      <c r="KGE76" s="2"/>
      <c r="KGF76" s="2"/>
      <c r="KGG76" s="2"/>
      <c r="KGH76" s="2"/>
      <c r="KGI76" s="2"/>
      <c r="KGJ76" s="2"/>
      <c r="KGK76" s="2"/>
      <c r="KGL76" s="2"/>
      <c r="KGM76" s="2"/>
      <c r="KGN76" s="2"/>
      <c r="KGO76" s="2"/>
      <c r="KGP76" s="2"/>
      <c r="KGQ76" s="2"/>
      <c r="KGR76" s="2"/>
      <c r="KGS76" s="2"/>
      <c r="KGT76" s="2"/>
      <c r="KGU76" s="2"/>
      <c r="KGV76" s="2"/>
      <c r="KGW76" s="2"/>
      <c r="KGX76" s="2"/>
      <c r="KGY76" s="2"/>
      <c r="KGZ76" s="2"/>
      <c r="KHA76" s="2"/>
      <c r="KHB76" s="2"/>
      <c r="KHC76" s="2"/>
      <c r="KHD76" s="2"/>
      <c r="KHE76" s="2"/>
      <c r="KHF76" s="2"/>
      <c r="KHG76" s="2"/>
      <c r="KHH76" s="2"/>
      <c r="KHI76" s="2"/>
      <c r="KHJ76" s="2"/>
      <c r="KHK76" s="2"/>
      <c r="KHL76" s="2"/>
      <c r="KHM76" s="2"/>
      <c r="KHN76" s="2"/>
      <c r="KHO76" s="2"/>
      <c r="KHP76" s="2"/>
      <c r="KHQ76" s="2"/>
      <c r="KHR76" s="2"/>
      <c r="KHS76" s="2"/>
      <c r="KHT76" s="2"/>
      <c r="KHU76" s="2"/>
      <c r="KHV76" s="2"/>
      <c r="KHW76" s="2"/>
      <c r="KHX76" s="2"/>
      <c r="KHY76" s="2"/>
      <c r="KHZ76" s="2"/>
      <c r="KIA76" s="2"/>
      <c r="KIB76" s="2"/>
      <c r="KIC76" s="2"/>
      <c r="KID76" s="2"/>
      <c r="KIE76" s="2"/>
      <c r="KIF76" s="2"/>
      <c r="KIG76" s="2"/>
      <c r="KIH76" s="2"/>
      <c r="KII76" s="2"/>
      <c r="KIJ76" s="2"/>
      <c r="KIK76" s="2"/>
      <c r="KIL76" s="2"/>
      <c r="KIM76" s="2"/>
      <c r="KIN76" s="2"/>
      <c r="KIO76" s="2"/>
      <c r="KIP76" s="2"/>
      <c r="KIQ76" s="2"/>
      <c r="KIR76" s="2"/>
      <c r="KIS76" s="2"/>
      <c r="KIT76" s="2"/>
      <c r="KIU76" s="2"/>
      <c r="KIV76" s="2"/>
      <c r="KIW76" s="2"/>
      <c r="KIX76" s="2"/>
      <c r="KIY76" s="2"/>
      <c r="KIZ76" s="2"/>
      <c r="KJA76" s="2"/>
      <c r="KJB76" s="2"/>
      <c r="KJC76" s="2"/>
      <c r="KJD76" s="2"/>
      <c r="KJE76" s="2"/>
      <c r="KJF76" s="2"/>
      <c r="KJG76" s="2"/>
      <c r="KJH76" s="2"/>
      <c r="KJI76" s="2"/>
      <c r="KJJ76" s="2"/>
      <c r="KJK76" s="2"/>
      <c r="KJL76" s="2"/>
      <c r="KJM76" s="2"/>
      <c r="KJN76" s="2"/>
      <c r="KJO76" s="2"/>
      <c r="KJP76" s="2"/>
      <c r="KJQ76" s="2"/>
      <c r="KJR76" s="2"/>
      <c r="KJS76" s="2"/>
      <c r="KJT76" s="2"/>
      <c r="KJU76" s="2"/>
      <c r="KJV76" s="2"/>
      <c r="KJW76" s="2"/>
      <c r="KJX76" s="2"/>
      <c r="KJY76" s="2"/>
      <c r="KJZ76" s="2"/>
      <c r="KKA76" s="2"/>
      <c r="KKB76" s="2"/>
      <c r="KKC76" s="2"/>
      <c r="KKD76" s="2"/>
      <c r="KKE76" s="2"/>
      <c r="KKF76" s="2"/>
      <c r="KKG76" s="2"/>
      <c r="KKH76" s="2"/>
      <c r="KKI76" s="2"/>
      <c r="KKJ76" s="2"/>
      <c r="KKK76" s="2"/>
      <c r="KKL76" s="2"/>
      <c r="KKM76" s="2"/>
      <c r="KKN76" s="2"/>
      <c r="KKO76" s="2"/>
      <c r="KKP76" s="2"/>
      <c r="KKQ76" s="2"/>
      <c r="KKR76" s="2"/>
      <c r="KKS76" s="2"/>
      <c r="KKT76" s="2"/>
      <c r="KKU76" s="2"/>
      <c r="KKV76" s="2"/>
      <c r="KKW76" s="2"/>
      <c r="KKX76" s="2"/>
      <c r="KKY76" s="2"/>
      <c r="KKZ76" s="2"/>
      <c r="KLA76" s="2"/>
      <c r="KLB76" s="2"/>
      <c r="KLC76" s="2"/>
      <c r="KLD76" s="2"/>
      <c r="KLE76" s="2"/>
      <c r="KLF76" s="2"/>
      <c r="KLG76" s="2"/>
      <c r="KLH76" s="2"/>
      <c r="KLI76" s="2"/>
      <c r="KLJ76" s="2"/>
      <c r="KLK76" s="2"/>
      <c r="KLL76" s="2"/>
      <c r="KLM76" s="2"/>
      <c r="KLN76" s="2"/>
      <c r="KLO76" s="2"/>
      <c r="KLP76" s="2"/>
      <c r="KLQ76" s="2"/>
      <c r="KLR76" s="2"/>
      <c r="KLS76" s="2"/>
      <c r="KLT76" s="2"/>
      <c r="KLU76" s="2"/>
      <c r="KLV76" s="2"/>
      <c r="KLW76" s="2"/>
      <c r="KLX76" s="2"/>
      <c r="KLY76" s="2"/>
      <c r="KLZ76" s="2"/>
      <c r="KMA76" s="2"/>
      <c r="KMB76" s="2"/>
      <c r="KMC76" s="2"/>
      <c r="KMD76" s="2"/>
      <c r="KME76" s="2"/>
      <c r="KMF76" s="2"/>
      <c r="KMG76" s="2"/>
      <c r="KMH76" s="2"/>
      <c r="KMI76" s="2"/>
      <c r="KMJ76" s="2"/>
      <c r="KMK76" s="2"/>
      <c r="KML76" s="2"/>
      <c r="KMM76" s="2"/>
      <c r="KMN76" s="2"/>
      <c r="KMO76" s="2"/>
      <c r="KMP76" s="2"/>
      <c r="KMQ76" s="2"/>
      <c r="KMR76" s="2"/>
      <c r="KMS76" s="2"/>
      <c r="KMT76" s="2"/>
      <c r="KMU76" s="2"/>
      <c r="KMV76" s="2"/>
      <c r="KMW76" s="2"/>
      <c r="KMX76" s="2"/>
      <c r="KMY76" s="2"/>
      <c r="KMZ76" s="2"/>
      <c r="KNA76" s="2"/>
      <c r="KNB76" s="2"/>
      <c r="KNC76" s="2"/>
      <c r="KND76" s="2"/>
      <c r="KNE76" s="2"/>
      <c r="KNF76" s="2"/>
      <c r="KNG76" s="2"/>
      <c r="KNH76" s="2"/>
      <c r="KNI76" s="2"/>
      <c r="KNJ76" s="2"/>
      <c r="KNK76" s="2"/>
      <c r="KNL76" s="2"/>
      <c r="KNM76" s="2"/>
      <c r="KNN76" s="2"/>
      <c r="KNO76" s="2"/>
      <c r="KNP76" s="2"/>
      <c r="KNQ76" s="2"/>
      <c r="KNR76" s="2"/>
      <c r="KNS76" s="2"/>
      <c r="KNT76" s="2"/>
      <c r="KNU76" s="2"/>
      <c r="KNV76" s="2"/>
      <c r="KNW76" s="2"/>
      <c r="KNX76" s="2"/>
      <c r="KNY76" s="2"/>
      <c r="KNZ76" s="2"/>
      <c r="KOA76" s="2"/>
      <c r="KOB76" s="2"/>
      <c r="KOC76" s="2"/>
      <c r="KOD76" s="2"/>
      <c r="KOE76" s="2"/>
      <c r="KOF76" s="2"/>
      <c r="KOG76" s="2"/>
      <c r="KOH76" s="2"/>
      <c r="KOI76" s="2"/>
      <c r="KOJ76" s="2"/>
      <c r="KOK76" s="2"/>
      <c r="KOL76" s="2"/>
      <c r="KOM76" s="2"/>
      <c r="KON76" s="2"/>
      <c r="KOO76" s="2"/>
      <c r="KOP76" s="2"/>
      <c r="KOQ76" s="2"/>
      <c r="KOR76" s="2"/>
      <c r="KOS76" s="2"/>
      <c r="KOT76" s="2"/>
      <c r="KOU76" s="2"/>
      <c r="KOV76" s="2"/>
      <c r="KOW76" s="2"/>
      <c r="KOX76" s="2"/>
      <c r="KOY76" s="2"/>
      <c r="KOZ76" s="2"/>
      <c r="KPA76" s="2"/>
      <c r="KPB76" s="2"/>
      <c r="KPC76" s="2"/>
      <c r="KPD76" s="2"/>
      <c r="KPE76" s="2"/>
      <c r="KPF76" s="2"/>
      <c r="KPG76" s="2"/>
      <c r="KPH76" s="2"/>
      <c r="KPI76" s="2"/>
      <c r="KPJ76" s="2"/>
      <c r="KPK76" s="2"/>
      <c r="KPL76" s="2"/>
      <c r="KPM76" s="2"/>
      <c r="KPN76" s="2"/>
      <c r="KPO76" s="2"/>
      <c r="KPP76" s="2"/>
      <c r="KPQ76" s="2"/>
      <c r="KPR76" s="2"/>
      <c r="KPS76" s="2"/>
      <c r="KPT76" s="2"/>
      <c r="KPU76" s="2"/>
      <c r="KPV76" s="2"/>
      <c r="KPW76" s="2"/>
      <c r="KPX76" s="2"/>
      <c r="KPY76" s="2"/>
      <c r="KPZ76" s="2"/>
      <c r="KQA76" s="2"/>
      <c r="KQB76" s="2"/>
      <c r="KQC76" s="2"/>
      <c r="KQD76" s="2"/>
      <c r="KQE76" s="2"/>
      <c r="KQF76" s="2"/>
      <c r="KQG76" s="2"/>
      <c r="KQH76" s="2"/>
      <c r="KQI76" s="2"/>
      <c r="KQJ76" s="2"/>
      <c r="KQK76" s="2"/>
      <c r="KQL76" s="2"/>
      <c r="KQM76" s="2"/>
      <c r="KQN76" s="2"/>
      <c r="KQO76" s="2"/>
      <c r="KQP76" s="2"/>
      <c r="KQQ76" s="2"/>
      <c r="KQR76" s="2"/>
      <c r="KQS76" s="2"/>
      <c r="KQT76" s="2"/>
      <c r="KQU76" s="2"/>
      <c r="KQV76" s="2"/>
      <c r="KQW76" s="2"/>
      <c r="KQX76" s="2"/>
      <c r="KQY76" s="2"/>
      <c r="KQZ76" s="2"/>
      <c r="KRA76" s="2"/>
      <c r="KRB76" s="2"/>
      <c r="KRC76" s="2"/>
      <c r="KRD76" s="2"/>
      <c r="KRE76" s="2"/>
      <c r="KRF76" s="2"/>
      <c r="KRG76" s="2"/>
      <c r="KRH76" s="2"/>
      <c r="KRI76" s="2"/>
      <c r="KRJ76" s="2"/>
      <c r="KRK76" s="2"/>
      <c r="KRL76" s="2"/>
      <c r="KRM76" s="2"/>
      <c r="KRN76" s="2"/>
      <c r="KRO76" s="2"/>
      <c r="KRP76" s="2"/>
      <c r="KRQ76" s="2"/>
      <c r="KRR76" s="2"/>
      <c r="KRS76" s="2"/>
      <c r="KRT76" s="2"/>
      <c r="KRU76" s="2"/>
      <c r="KRV76" s="2"/>
      <c r="KRW76" s="2"/>
      <c r="KRX76" s="2"/>
      <c r="KRY76" s="2"/>
      <c r="KRZ76" s="2"/>
      <c r="KSA76" s="2"/>
      <c r="KSB76" s="2"/>
      <c r="KSC76" s="2"/>
      <c r="KSD76" s="2"/>
      <c r="KSE76" s="2"/>
      <c r="KSF76" s="2"/>
      <c r="KSG76" s="2"/>
      <c r="KSH76" s="2"/>
      <c r="KSI76" s="2"/>
      <c r="KSJ76" s="2"/>
      <c r="KSK76" s="2"/>
      <c r="KSL76" s="2"/>
      <c r="KSM76" s="2"/>
      <c r="KSN76" s="2"/>
      <c r="KSO76" s="2"/>
      <c r="KSP76" s="2"/>
      <c r="KSQ76" s="2"/>
      <c r="KSR76" s="2"/>
      <c r="KSS76" s="2"/>
      <c r="KST76" s="2"/>
      <c r="KSU76" s="2"/>
      <c r="KSV76" s="2"/>
      <c r="KSW76" s="2"/>
      <c r="KSX76" s="2"/>
      <c r="KSY76" s="2"/>
      <c r="KSZ76" s="2"/>
      <c r="KTA76" s="2"/>
      <c r="KTB76" s="2"/>
      <c r="KTC76" s="2"/>
      <c r="KTD76" s="2"/>
      <c r="KTE76" s="2"/>
      <c r="KTF76" s="2"/>
      <c r="KTG76" s="2"/>
      <c r="KTH76" s="2"/>
      <c r="KTI76" s="2"/>
      <c r="KTJ76" s="2"/>
      <c r="KTK76" s="2"/>
      <c r="KTL76" s="2"/>
      <c r="KTM76" s="2"/>
      <c r="KTN76" s="2"/>
      <c r="KTO76" s="2"/>
      <c r="KTP76" s="2"/>
      <c r="KTQ76" s="2"/>
      <c r="KTR76" s="2"/>
      <c r="KTS76" s="2"/>
      <c r="KTT76" s="2"/>
      <c r="KTU76" s="2"/>
      <c r="KTV76" s="2"/>
      <c r="KTW76" s="2"/>
      <c r="KTX76" s="2"/>
      <c r="KTY76" s="2"/>
      <c r="KTZ76" s="2"/>
      <c r="KUA76" s="2"/>
      <c r="KUB76" s="2"/>
      <c r="KUC76" s="2"/>
      <c r="KUD76" s="2"/>
      <c r="KUE76" s="2"/>
      <c r="KUF76" s="2"/>
      <c r="KUG76" s="2"/>
      <c r="KUH76" s="2"/>
      <c r="KUI76" s="2"/>
      <c r="KUJ76" s="2"/>
      <c r="KUK76" s="2"/>
      <c r="KUL76" s="2"/>
      <c r="KUM76" s="2"/>
      <c r="KUN76" s="2"/>
      <c r="KUO76" s="2"/>
      <c r="KUP76" s="2"/>
      <c r="KUQ76" s="2"/>
      <c r="KUR76" s="2"/>
      <c r="KUS76" s="2"/>
      <c r="KUT76" s="2"/>
      <c r="KUU76" s="2"/>
      <c r="KUV76" s="2"/>
      <c r="KUW76" s="2"/>
      <c r="KUX76" s="2"/>
      <c r="KUY76" s="2"/>
      <c r="KUZ76" s="2"/>
      <c r="KVA76" s="2"/>
      <c r="KVB76" s="2"/>
      <c r="KVC76" s="2"/>
      <c r="KVD76" s="2"/>
      <c r="KVE76" s="2"/>
      <c r="KVF76" s="2"/>
      <c r="KVG76" s="2"/>
      <c r="KVH76" s="2"/>
      <c r="KVI76" s="2"/>
      <c r="KVJ76" s="2"/>
      <c r="KVK76" s="2"/>
      <c r="KVL76" s="2"/>
      <c r="KVM76" s="2"/>
      <c r="KVN76" s="2"/>
      <c r="KVO76" s="2"/>
      <c r="KVP76" s="2"/>
      <c r="KVQ76" s="2"/>
      <c r="KVR76" s="2"/>
      <c r="KVS76" s="2"/>
      <c r="KVT76" s="2"/>
      <c r="KVU76" s="2"/>
      <c r="KVV76" s="2"/>
      <c r="KVW76" s="2"/>
      <c r="KVX76" s="2"/>
      <c r="KVY76" s="2"/>
      <c r="KVZ76" s="2"/>
      <c r="KWA76" s="2"/>
      <c r="KWB76" s="2"/>
      <c r="KWC76" s="2"/>
      <c r="KWD76" s="2"/>
      <c r="KWE76" s="2"/>
      <c r="KWF76" s="2"/>
      <c r="KWG76" s="2"/>
      <c r="KWH76" s="2"/>
      <c r="KWI76" s="2"/>
      <c r="KWJ76" s="2"/>
      <c r="KWK76" s="2"/>
      <c r="KWL76" s="2"/>
      <c r="KWM76" s="2"/>
      <c r="KWN76" s="2"/>
      <c r="KWO76" s="2"/>
      <c r="KWP76" s="2"/>
      <c r="KWQ76" s="2"/>
      <c r="KWR76" s="2"/>
      <c r="KWS76" s="2"/>
      <c r="KWT76" s="2"/>
      <c r="KWU76" s="2"/>
      <c r="KWV76" s="2"/>
      <c r="KWW76" s="2"/>
      <c r="KWX76" s="2"/>
      <c r="KWY76" s="2"/>
      <c r="KWZ76" s="2"/>
      <c r="KXA76" s="2"/>
      <c r="KXB76" s="2"/>
      <c r="KXC76" s="2"/>
      <c r="KXD76" s="2"/>
      <c r="KXE76" s="2"/>
      <c r="KXF76" s="2"/>
      <c r="KXG76" s="2"/>
      <c r="KXH76" s="2"/>
      <c r="KXI76" s="2"/>
      <c r="KXJ76" s="2"/>
      <c r="KXK76" s="2"/>
      <c r="KXL76" s="2"/>
      <c r="KXM76" s="2"/>
      <c r="KXN76" s="2"/>
      <c r="KXO76" s="2"/>
      <c r="KXP76" s="2"/>
      <c r="KXQ76" s="2"/>
      <c r="KXR76" s="2"/>
      <c r="KXS76" s="2"/>
      <c r="KXT76" s="2"/>
      <c r="KXU76" s="2"/>
      <c r="KXV76" s="2"/>
      <c r="KXW76" s="2"/>
      <c r="KXX76" s="2"/>
      <c r="KXY76" s="2"/>
      <c r="KXZ76" s="2"/>
      <c r="KYA76" s="2"/>
      <c r="KYB76" s="2"/>
      <c r="KYC76" s="2"/>
      <c r="KYD76" s="2"/>
      <c r="KYE76" s="2"/>
      <c r="KYF76" s="2"/>
      <c r="KYG76" s="2"/>
      <c r="KYH76" s="2"/>
      <c r="KYI76" s="2"/>
      <c r="KYJ76" s="2"/>
      <c r="KYK76" s="2"/>
      <c r="KYL76" s="2"/>
      <c r="KYM76" s="2"/>
      <c r="KYN76" s="2"/>
      <c r="KYO76" s="2"/>
      <c r="KYP76" s="2"/>
      <c r="KYQ76" s="2"/>
      <c r="KYR76" s="2"/>
      <c r="KYS76" s="2"/>
      <c r="KYT76" s="2"/>
      <c r="KYU76" s="2"/>
      <c r="KYV76" s="2"/>
      <c r="KYW76" s="2"/>
      <c r="KYX76" s="2"/>
      <c r="KYY76" s="2"/>
      <c r="KYZ76" s="2"/>
      <c r="KZA76" s="2"/>
      <c r="KZB76" s="2"/>
      <c r="KZC76" s="2"/>
      <c r="KZD76" s="2"/>
      <c r="KZE76" s="2"/>
      <c r="KZF76" s="2"/>
      <c r="KZG76" s="2"/>
      <c r="KZH76" s="2"/>
      <c r="KZI76" s="2"/>
      <c r="KZJ76" s="2"/>
      <c r="KZK76" s="2"/>
      <c r="KZL76" s="2"/>
      <c r="KZM76" s="2"/>
      <c r="KZN76" s="2"/>
      <c r="KZO76" s="2"/>
      <c r="KZP76" s="2"/>
      <c r="KZQ76" s="2"/>
      <c r="KZR76" s="2"/>
      <c r="KZS76" s="2"/>
      <c r="KZT76" s="2"/>
      <c r="KZU76" s="2"/>
      <c r="KZV76" s="2"/>
      <c r="KZW76" s="2"/>
      <c r="KZX76" s="2"/>
      <c r="KZY76" s="2"/>
      <c r="KZZ76" s="2"/>
      <c r="LAA76" s="2"/>
      <c r="LAB76" s="2"/>
      <c r="LAC76" s="2"/>
      <c r="LAD76" s="2"/>
      <c r="LAE76" s="2"/>
      <c r="LAF76" s="2"/>
      <c r="LAG76" s="2"/>
      <c r="LAH76" s="2"/>
      <c r="LAI76" s="2"/>
      <c r="LAJ76" s="2"/>
      <c r="LAK76" s="2"/>
      <c r="LAL76" s="2"/>
      <c r="LAM76" s="2"/>
      <c r="LAN76" s="2"/>
      <c r="LAO76" s="2"/>
      <c r="LAP76" s="2"/>
      <c r="LAQ76" s="2"/>
      <c r="LAR76" s="2"/>
      <c r="LAS76" s="2"/>
      <c r="LAT76" s="2"/>
      <c r="LAU76" s="2"/>
      <c r="LAV76" s="2"/>
      <c r="LAW76" s="2"/>
      <c r="LAX76" s="2"/>
      <c r="LAY76" s="2"/>
      <c r="LAZ76" s="2"/>
      <c r="LBA76" s="2"/>
      <c r="LBB76" s="2"/>
      <c r="LBC76" s="2"/>
      <c r="LBD76" s="2"/>
      <c r="LBE76" s="2"/>
      <c r="LBF76" s="2"/>
      <c r="LBG76" s="2"/>
      <c r="LBH76" s="2"/>
      <c r="LBI76" s="2"/>
      <c r="LBJ76" s="2"/>
      <c r="LBK76" s="2"/>
      <c r="LBL76" s="2"/>
      <c r="LBM76" s="2"/>
      <c r="LBN76" s="2"/>
      <c r="LBO76" s="2"/>
      <c r="LBP76" s="2"/>
      <c r="LBQ76" s="2"/>
      <c r="LBR76" s="2"/>
      <c r="LBS76" s="2"/>
      <c r="LBT76" s="2"/>
      <c r="LBU76" s="2"/>
      <c r="LBV76" s="2"/>
      <c r="LBW76" s="2"/>
      <c r="LBX76" s="2"/>
      <c r="LBY76" s="2"/>
      <c r="LBZ76" s="2"/>
      <c r="LCA76" s="2"/>
      <c r="LCB76" s="2"/>
      <c r="LCC76" s="2"/>
      <c r="LCD76" s="2"/>
      <c r="LCE76" s="2"/>
      <c r="LCF76" s="2"/>
      <c r="LCG76" s="2"/>
      <c r="LCH76" s="2"/>
      <c r="LCI76" s="2"/>
      <c r="LCJ76" s="2"/>
      <c r="LCK76" s="2"/>
      <c r="LCL76" s="2"/>
      <c r="LCM76" s="2"/>
      <c r="LCN76" s="2"/>
      <c r="LCO76" s="2"/>
      <c r="LCP76" s="2"/>
      <c r="LCQ76" s="2"/>
      <c r="LCR76" s="2"/>
      <c r="LCS76" s="2"/>
      <c r="LCT76" s="2"/>
      <c r="LCU76" s="2"/>
      <c r="LCV76" s="2"/>
      <c r="LCW76" s="2"/>
      <c r="LCX76" s="2"/>
      <c r="LCY76" s="2"/>
      <c r="LCZ76" s="2"/>
      <c r="LDA76" s="2"/>
      <c r="LDB76" s="2"/>
      <c r="LDC76" s="2"/>
      <c r="LDD76" s="2"/>
      <c r="LDE76" s="2"/>
      <c r="LDF76" s="2"/>
      <c r="LDG76" s="2"/>
      <c r="LDH76" s="2"/>
      <c r="LDI76" s="2"/>
      <c r="LDJ76" s="2"/>
      <c r="LDK76" s="2"/>
      <c r="LDL76" s="2"/>
      <c r="LDM76" s="2"/>
      <c r="LDN76" s="2"/>
      <c r="LDO76" s="2"/>
      <c r="LDP76" s="2"/>
      <c r="LDQ76" s="2"/>
      <c r="LDR76" s="2"/>
      <c r="LDS76" s="2"/>
      <c r="LDT76" s="2"/>
      <c r="LDU76" s="2"/>
      <c r="LDV76" s="2"/>
      <c r="LDW76" s="2"/>
      <c r="LDX76" s="2"/>
      <c r="LDY76" s="2"/>
      <c r="LDZ76" s="2"/>
      <c r="LEA76" s="2"/>
      <c r="LEB76" s="2"/>
      <c r="LEC76" s="2"/>
      <c r="LED76" s="2"/>
      <c r="LEE76" s="2"/>
      <c r="LEF76" s="2"/>
      <c r="LEG76" s="2"/>
      <c r="LEH76" s="2"/>
      <c r="LEI76" s="2"/>
      <c r="LEJ76" s="2"/>
      <c r="LEK76" s="2"/>
      <c r="LEL76" s="2"/>
      <c r="LEM76" s="2"/>
      <c r="LEN76" s="2"/>
      <c r="LEO76" s="2"/>
      <c r="LEP76" s="2"/>
      <c r="LEQ76" s="2"/>
      <c r="LER76" s="2"/>
      <c r="LES76" s="2"/>
      <c r="LET76" s="2"/>
      <c r="LEU76" s="2"/>
      <c r="LEV76" s="2"/>
      <c r="LEW76" s="2"/>
      <c r="LEX76" s="2"/>
      <c r="LEY76" s="2"/>
      <c r="LEZ76" s="2"/>
      <c r="LFA76" s="2"/>
      <c r="LFB76" s="2"/>
      <c r="LFC76" s="2"/>
      <c r="LFD76" s="2"/>
      <c r="LFE76" s="2"/>
      <c r="LFF76" s="2"/>
      <c r="LFG76" s="2"/>
      <c r="LFH76" s="2"/>
      <c r="LFI76" s="2"/>
      <c r="LFJ76" s="2"/>
      <c r="LFK76" s="2"/>
      <c r="LFL76" s="2"/>
      <c r="LFM76" s="2"/>
      <c r="LFN76" s="2"/>
      <c r="LFO76" s="2"/>
      <c r="LFP76" s="2"/>
      <c r="LFQ76" s="2"/>
      <c r="LFR76" s="2"/>
      <c r="LFS76" s="2"/>
      <c r="LFT76" s="2"/>
      <c r="LFU76" s="2"/>
      <c r="LFV76" s="2"/>
      <c r="LFW76" s="2"/>
      <c r="LFX76" s="2"/>
      <c r="LFY76" s="2"/>
      <c r="LFZ76" s="2"/>
      <c r="LGA76" s="2"/>
      <c r="LGB76" s="2"/>
      <c r="LGC76" s="2"/>
      <c r="LGD76" s="2"/>
      <c r="LGE76" s="2"/>
      <c r="LGF76" s="2"/>
      <c r="LGG76" s="2"/>
      <c r="LGH76" s="2"/>
      <c r="LGI76" s="2"/>
      <c r="LGJ76" s="2"/>
      <c r="LGK76" s="2"/>
      <c r="LGL76" s="2"/>
      <c r="LGM76" s="2"/>
      <c r="LGN76" s="2"/>
      <c r="LGO76" s="2"/>
      <c r="LGP76" s="2"/>
      <c r="LGQ76" s="2"/>
      <c r="LGR76" s="2"/>
      <c r="LGS76" s="2"/>
      <c r="LGT76" s="2"/>
      <c r="LGU76" s="2"/>
      <c r="LGV76" s="2"/>
      <c r="LGW76" s="2"/>
      <c r="LGX76" s="2"/>
      <c r="LGY76" s="2"/>
      <c r="LGZ76" s="2"/>
      <c r="LHA76" s="2"/>
      <c r="LHB76" s="2"/>
      <c r="LHC76" s="2"/>
      <c r="LHD76" s="2"/>
      <c r="LHE76" s="2"/>
      <c r="LHF76" s="2"/>
      <c r="LHG76" s="2"/>
      <c r="LHH76" s="2"/>
      <c r="LHI76" s="2"/>
      <c r="LHJ76" s="2"/>
      <c r="LHK76" s="2"/>
      <c r="LHL76" s="2"/>
      <c r="LHM76" s="2"/>
      <c r="LHN76" s="2"/>
      <c r="LHO76" s="2"/>
      <c r="LHP76" s="2"/>
      <c r="LHQ76" s="2"/>
      <c r="LHR76" s="2"/>
      <c r="LHS76" s="2"/>
      <c r="LHT76" s="2"/>
      <c r="LHU76" s="2"/>
      <c r="LHV76" s="2"/>
      <c r="LHW76" s="2"/>
      <c r="LHX76" s="2"/>
      <c r="LHY76" s="2"/>
      <c r="LHZ76" s="2"/>
      <c r="LIA76" s="2"/>
      <c r="LIB76" s="2"/>
      <c r="LIC76" s="2"/>
      <c r="LID76" s="2"/>
      <c r="LIE76" s="2"/>
      <c r="LIF76" s="2"/>
      <c r="LIG76" s="2"/>
      <c r="LIH76" s="2"/>
      <c r="LII76" s="2"/>
      <c r="LIJ76" s="2"/>
      <c r="LIK76" s="2"/>
      <c r="LIL76" s="2"/>
      <c r="LIM76" s="2"/>
      <c r="LIN76" s="2"/>
      <c r="LIO76" s="2"/>
      <c r="LIP76" s="2"/>
      <c r="LIQ76" s="2"/>
      <c r="LIR76" s="2"/>
      <c r="LIS76" s="2"/>
      <c r="LIT76" s="2"/>
      <c r="LIU76" s="2"/>
      <c r="LIV76" s="2"/>
      <c r="LIW76" s="2"/>
      <c r="LIX76" s="2"/>
      <c r="LIY76" s="2"/>
      <c r="LIZ76" s="2"/>
      <c r="LJA76" s="2"/>
      <c r="LJB76" s="2"/>
      <c r="LJC76" s="2"/>
      <c r="LJD76" s="2"/>
      <c r="LJE76" s="2"/>
      <c r="LJF76" s="2"/>
      <c r="LJG76" s="2"/>
      <c r="LJH76" s="2"/>
      <c r="LJI76" s="2"/>
      <c r="LJJ76" s="2"/>
      <c r="LJK76" s="2"/>
      <c r="LJL76" s="2"/>
      <c r="LJM76" s="2"/>
      <c r="LJN76" s="2"/>
      <c r="LJO76" s="2"/>
      <c r="LJP76" s="2"/>
      <c r="LJQ76" s="2"/>
      <c r="LJR76" s="2"/>
      <c r="LJS76" s="2"/>
      <c r="LJT76" s="2"/>
      <c r="LJU76" s="2"/>
      <c r="LJV76" s="2"/>
      <c r="LJW76" s="2"/>
      <c r="LJX76" s="2"/>
      <c r="LJY76" s="2"/>
      <c r="LJZ76" s="2"/>
      <c r="LKA76" s="2"/>
      <c r="LKB76" s="2"/>
      <c r="LKC76" s="2"/>
      <c r="LKD76" s="2"/>
      <c r="LKE76" s="2"/>
      <c r="LKF76" s="2"/>
      <c r="LKG76" s="2"/>
      <c r="LKH76" s="2"/>
      <c r="LKI76" s="2"/>
      <c r="LKJ76" s="2"/>
      <c r="LKK76" s="2"/>
      <c r="LKL76" s="2"/>
      <c r="LKM76" s="2"/>
      <c r="LKN76" s="2"/>
      <c r="LKO76" s="2"/>
      <c r="LKP76" s="2"/>
      <c r="LKQ76" s="2"/>
      <c r="LKR76" s="2"/>
      <c r="LKS76" s="2"/>
      <c r="LKT76" s="2"/>
      <c r="LKU76" s="2"/>
      <c r="LKV76" s="2"/>
      <c r="LKW76" s="2"/>
      <c r="LKX76" s="2"/>
      <c r="LKY76" s="2"/>
      <c r="LKZ76" s="2"/>
      <c r="LLA76" s="2"/>
      <c r="LLB76" s="2"/>
      <c r="LLC76" s="2"/>
      <c r="LLD76" s="2"/>
      <c r="LLE76" s="2"/>
      <c r="LLF76" s="2"/>
      <c r="LLG76" s="2"/>
      <c r="LLH76" s="2"/>
      <c r="LLI76" s="2"/>
      <c r="LLJ76" s="2"/>
      <c r="LLK76" s="2"/>
      <c r="LLL76" s="2"/>
      <c r="LLM76" s="2"/>
      <c r="LLN76" s="2"/>
      <c r="LLO76" s="2"/>
      <c r="LLP76" s="2"/>
      <c r="LLQ76" s="2"/>
      <c r="LLR76" s="2"/>
      <c r="LLS76" s="2"/>
      <c r="LLT76" s="2"/>
      <c r="LLU76" s="2"/>
      <c r="LLV76" s="2"/>
      <c r="LLW76" s="2"/>
      <c r="LLX76" s="2"/>
      <c r="LLY76" s="2"/>
      <c r="LLZ76" s="2"/>
      <c r="LMA76" s="2"/>
      <c r="LMB76" s="2"/>
      <c r="LMC76" s="2"/>
      <c r="LMD76" s="2"/>
      <c r="LME76" s="2"/>
      <c r="LMF76" s="2"/>
      <c r="LMG76" s="2"/>
      <c r="LMH76" s="2"/>
      <c r="LMI76" s="2"/>
      <c r="LMJ76" s="2"/>
      <c r="LMK76" s="2"/>
      <c r="LML76" s="2"/>
      <c r="LMM76" s="2"/>
      <c r="LMN76" s="2"/>
      <c r="LMO76" s="2"/>
      <c r="LMP76" s="2"/>
      <c r="LMQ76" s="2"/>
      <c r="LMR76" s="2"/>
      <c r="LMS76" s="2"/>
      <c r="LMT76" s="2"/>
      <c r="LMU76" s="2"/>
      <c r="LMV76" s="2"/>
      <c r="LMW76" s="2"/>
      <c r="LMX76" s="2"/>
      <c r="LMY76" s="2"/>
      <c r="LMZ76" s="2"/>
      <c r="LNA76" s="2"/>
      <c r="LNB76" s="2"/>
      <c r="LNC76" s="2"/>
      <c r="LND76" s="2"/>
      <c r="LNE76" s="2"/>
      <c r="LNF76" s="2"/>
      <c r="LNG76" s="2"/>
      <c r="LNH76" s="2"/>
      <c r="LNI76" s="2"/>
      <c r="LNJ76" s="2"/>
      <c r="LNK76" s="2"/>
      <c r="LNL76" s="2"/>
      <c r="LNM76" s="2"/>
      <c r="LNN76" s="2"/>
      <c r="LNO76" s="2"/>
      <c r="LNP76" s="2"/>
      <c r="LNQ76" s="2"/>
      <c r="LNR76" s="2"/>
      <c r="LNS76" s="2"/>
      <c r="LNT76" s="2"/>
      <c r="LNU76" s="2"/>
      <c r="LNV76" s="2"/>
      <c r="LNW76" s="2"/>
      <c r="LNX76" s="2"/>
      <c r="LNY76" s="2"/>
      <c r="LNZ76" s="2"/>
      <c r="LOA76" s="2"/>
      <c r="LOB76" s="2"/>
      <c r="LOC76" s="2"/>
      <c r="LOD76" s="2"/>
      <c r="LOE76" s="2"/>
      <c r="LOF76" s="2"/>
      <c r="LOG76" s="2"/>
      <c r="LOH76" s="2"/>
      <c r="LOI76" s="2"/>
      <c r="LOJ76" s="2"/>
      <c r="LOK76" s="2"/>
      <c r="LOL76" s="2"/>
      <c r="LOM76" s="2"/>
      <c r="LON76" s="2"/>
      <c r="LOO76" s="2"/>
      <c r="LOP76" s="2"/>
      <c r="LOQ76" s="2"/>
      <c r="LOR76" s="2"/>
      <c r="LOS76" s="2"/>
      <c r="LOT76" s="2"/>
      <c r="LOU76" s="2"/>
      <c r="LOV76" s="2"/>
      <c r="LOW76" s="2"/>
      <c r="LOX76" s="2"/>
      <c r="LOY76" s="2"/>
      <c r="LOZ76" s="2"/>
      <c r="LPA76" s="2"/>
      <c r="LPB76" s="2"/>
      <c r="LPC76" s="2"/>
      <c r="LPD76" s="2"/>
      <c r="LPE76" s="2"/>
      <c r="LPF76" s="2"/>
      <c r="LPG76" s="2"/>
      <c r="LPH76" s="2"/>
      <c r="LPI76" s="2"/>
      <c r="LPJ76" s="2"/>
      <c r="LPK76" s="2"/>
      <c r="LPL76" s="2"/>
      <c r="LPM76" s="2"/>
      <c r="LPN76" s="2"/>
      <c r="LPO76" s="2"/>
      <c r="LPP76" s="2"/>
      <c r="LPQ76" s="2"/>
      <c r="LPR76" s="2"/>
      <c r="LPS76" s="2"/>
      <c r="LPT76" s="2"/>
      <c r="LPU76" s="2"/>
      <c r="LPV76" s="2"/>
      <c r="LPW76" s="2"/>
      <c r="LPX76" s="2"/>
      <c r="LPY76" s="2"/>
      <c r="LPZ76" s="2"/>
      <c r="LQA76" s="2"/>
      <c r="LQB76" s="2"/>
      <c r="LQC76" s="2"/>
      <c r="LQD76" s="2"/>
      <c r="LQE76" s="2"/>
      <c r="LQF76" s="2"/>
      <c r="LQG76" s="2"/>
      <c r="LQH76" s="2"/>
      <c r="LQI76" s="2"/>
      <c r="LQJ76" s="2"/>
      <c r="LQK76" s="2"/>
      <c r="LQL76" s="2"/>
      <c r="LQM76" s="2"/>
      <c r="LQN76" s="2"/>
      <c r="LQO76" s="2"/>
      <c r="LQP76" s="2"/>
      <c r="LQQ76" s="2"/>
      <c r="LQR76" s="2"/>
      <c r="LQS76" s="2"/>
      <c r="LQT76" s="2"/>
      <c r="LQU76" s="2"/>
      <c r="LQV76" s="2"/>
      <c r="LQW76" s="2"/>
      <c r="LQX76" s="2"/>
      <c r="LQY76" s="2"/>
      <c r="LQZ76" s="2"/>
      <c r="LRA76" s="2"/>
      <c r="LRB76" s="2"/>
      <c r="LRC76" s="2"/>
      <c r="LRD76" s="2"/>
      <c r="LRE76" s="2"/>
      <c r="LRF76" s="2"/>
      <c r="LRG76" s="2"/>
      <c r="LRH76" s="2"/>
      <c r="LRI76" s="2"/>
      <c r="LRJ76" s="2"/>
      <c r="LRK76" s="2"/>
      <c r="LRL76" s="2"/>
      <c r="LRM76" s="2"/>
      <c r="LRN76" s="2"/>
      <c r="LRO76" s="2"/>
      <c r="LRP76" s="2"/>
      <c r="LRQ76" s="2"/>
      <c r="LRR76" s="2"/>
      <c r="LRS76" s="2"/>
      <c r="LRT76" s="2"/>
      <c r="LRU76" s="2"/>
      <c r="LRV76" s="2"/>
      <c r="LRW76" s="2"/>
      <c r="LRX76" s="2"/>
      <c r="LRY76" s="2"/>
      <c r="LRZ76" s="2"/>
      <c r="LSA76" s="2"/>
      <c r="LSB76" s="2"/>
      <c r="LSC76" s="2"/>
      <c r="LSD76" s="2"/>
      <c r="LSE76" s="2"/>
      <c r="LSF76" s="2"/>
      <c r="LSG76" s="2"/>
      <c r="LSH76" s="2"/>
      <c r="LSI76" s="2"/>
      <c r="LSJ76" s="2"/>
      <c r="LSK76" s="2"/>
      <c r="LSL76" s="2"/>
      <c r="LSM76" s="2"/>
      <c r="LSN76" s="2"/>
      <c r="LSO76" s="2"/>
      <c r="LSP76" s="2"/>
      <c r="LSQ76" s="2"/>
      <c r="LSR76" s="2"/>
      <c r="LSS76" s="2"/>
      <c r="LST76" s="2"/>
      <c r="LSU76" s="2"/>
      <c r="LSV76" s="2"/>
      <c r="LSW76" s="2"/>
      <c r="LSX76" s="2"/>
      <c r="LSY76" s="2"/>
      <c r="LSZ76" s="2"/>
      <c r="LTA76" s="2"/>
      <c r="LTB76" s="2"/>
      <c r="LTC76" s="2"/>
      <c r="LTD76" s="2"/>
      <c r="LTE76" s="2"/>
      <c r="LTF76" s="2"/>
      <c r="LTG76" s="2"/>
      <c r="LTH76" s="2"/>
      <c r="LTI76" s="2"/>
      <c r="LTJ76" s="2"/>
      <c r="LTK76" s="2"/>
      <c r="LTL76" s="2"/>
      <c r="LTM76" s="2"/>
      <c r="LTN76" s="2"/>
      <c r="LTO76" s="2"/>
      <c r="LTP76" s="2"/>
      <c r="LTQ76" s="2"/>
      <c r="LTR76" s="2"/>
      <c r="LTS76" s="2"/>
      <c r="LTT76" s="2"/>
      <c r="LTU76" s="2"/>
      <c r="LTV76" s="2"/>
      <c r="LTW76" s="2"/>
      <c r="LTX76" s="2"/>
      <c r="LTY76" s="2"/>
      <c r="LTZ76" s="2"/>
      <c r="LUA76" s="2"/>
      <c r="LUB76" s="2"/>
      <c r="LUC76" s="2"/>
      <c r="LUD76" s="2"/>
      <c r="LUE76" s="2"/>
      <c r="LUF76" s="2"/>
      <c r="LUG76" s="2"/>
      <c r="LUH76" s="2"/>
      <c r="LUI76" s="2"/>
      <c r="LUJ76" s="2"/>
      <c r="LUK76" s="2"/>
      <c r="LUL76" s="2"/>
      <c r="LUM76" s="2"/>
      <c r="LUN76" s="2"/>
      <c r="LUO76" s="2"/>
      <c r="LUP76" s="2"/>
      <c r="LUQ76" s="2"/>
      <c r="LUR76" s="2"/>
      <c r="LUS76" s="2"/>
      <c r="LUT76" s="2"/>
      <c r="LUU76" s="2"/>
      <c r="LUV76" s="2"/>
      <c r="LUW76" s="2"/>
      <c r="LUX76" s="2"/>
      <c r="LUY76" s="2"/>
      <c r="LUZ76" s="2"/>
      <c r="LVA76" s="2"/>
      <c r="LVB76" s="2"/>
      <c r="LVC76" s="2"/>
      <c r="LVD76" s="2"/>
      <c r="LVE76" s="2"/>
      <c r="LVF76" s="2"/>
      <c r="LVG76" s="2"/>
      <c r="LVH76" s="2"/>
      <c r="LVI76" s="2"/>
      <c r="LVJ76" s="2"/>
      <c r="LVK76" s="2"/>
      <c r="LVL76" s="2"/>
      <c r="LVM76" s="2"/>
      <c r="LVN76" s="2"/>
      <c r="LVO76" s="2"/>
      <c r="LVP76" s="2"/>
      <c r="LVQ76" s="2"/>
      <c r="LVR76" s="2"/>
      <c r="LVS76" s="2"/>
      <c r="LVT76" s="2"/>
      <c r="LVU76" s="2"/>
      <c r="LVV76" s="2"/>
      <c r="LVW76" s="2"/>
      <c r="LVX76" s="2"/>
      <c r="LVY76" s="2"/>
      <c r="LVZ76" s="2"/>
      <c r="LWA76" s="2"/>
      <c r="LWB76" s="2"/>
      <c r="LWC76" s="2"/>
      <c r="LWD76" s="2"/>
      <c r="LWE76" s="2"/>
      <c r="LWF76" s="2"/>
      <c r="LWG76" s="2"/>
      <c r="LWH76" s="2"/>
      <c r="LWI76" s="2"/>
      <c r="LWJ76" s="2"/>
      <c r="LWK76" s="2"/>
      <c r="LWL76" s="2"/>
      <c r="LWM76" s="2"/>
      <c r="LWN76" s="2"/>
      <c r="LWO76" s="2"/>
      <c r="LWP76" s="2"/>
      <c r="LWQ76" s="2"/>
      <c r="LWR76" s="2"/>
      <c r="LWS76" s="2"/>
      <c r="LWT76" s="2"/>
      <c r="LWU76" s="2"/>
      <c r="LWV76" s="2"/>
      <c r="LWW76" s="2"/>
      <c r="LWX76" s="2"/>
      <c r="LWY76" s="2"/>
      <c r="LWZ76" s="2"/>
      <c r="LXA76" s="2"/>
      <c r="LXB76" s="2"/>
      <c r="LXC76" s="2"/>
      <c r="LXD76" s="2"/>
      <c r="LXE76" s="2"/>
      <c r="LXF76" s="2"/>
      <c r="LXG76" s="2"/>
      <c r="LXH76" s="2"/>
      <c r="LXI76" s="2"/>
      <c r="LXJ76" s="2"/>
      <c r="LXK76" s="2"/>
      <c r="LXL76" s="2"/>
      <c r="LXM76" s="2"/>
      <c r="LXN76" s="2"/>
      <c r="LXO76" s="2"/>
      <c r="LXP76" s="2"/>
      <c r="LXQ76" s="2"/>
      <c r="LXR76" s="2"/>
      <c r="LXS76" s="2"/>
      <c r="LXT76" s="2"/>
      <c r="LXU76" s="2"/>
      <c r="LXV76" s="2"/>
      <c r="LXW76" s="2"/>
      <c r="LXX76" s="2"/>
      <c r="LXY76" s="2"/>
      <c r="LXZ76" s="2"/>
      <c r="LYA76" s="2"/>
      <c r="LYB76" s="2"/>
      <c r="LYC76" s="2"/>
      <c r="LYD76" s="2"/>
      <c r="LYE76" s="2"/>
      <c r="LYF76" s="2"/>
      <c r="LYG76" s="2"/>
      <c r="LYH76" s="2"/>
      <c r="LYI76" s="2"/>
      <c r="LYJ76" s="2"/>
      <c r="LYK76" s="2"/>
      <c r="LYL76" s="2"/>
      <c r="LYM76" s="2"/>
      <c r="LYN76" s="2"/>
      <c r="LYO76" s="2"/>
      <c r="LYP76" s="2"/>
      <c r="LYQ76" s="2"/>
      <c r="LYR76" s="2"/>
      <c r="LYS76" s="2"/>
      <c r="LYT76" s="2"/>
      <c r="LYU76" s="2"/>
      <c r="LYV76" s="2"/>
      <c r="LYW76" s="2"/>
      <c r="LYX76" s="2"/>
      <c r="LYY76" s="2"/>
      <c r="LYZ76" s="2"/>
      <c r="LZA76" s="2"/>
      <c r="LZB76" s="2"/>
      <c r="LZC76" s="2"/>
      <c r="LZD76" s="2"/>
      <c r="LZE76" s="2"/>
      <c r="LZF76" s="2"/>
      <c r="LZG76" s="2"/>
      <c r="LZH76" s="2"/>
      <c r="LZI76" s="2"/>
      <c r="LZJ76" s="2"/>
      <c r="LZK76" s="2"/>
      <c r="LZL76" s="2"/>
      <c r="LZM76" s="2"/>
      <c r="LZN76" s="2"/>
      <c r="LZO76" s="2"/>
      <c r="LZP76" s="2"/>
      <c r="LZQ76" s="2"/>
      <c r="LZR76" s="2"/>
      <c r="LZS76" s="2"/>
      <c r="LZT76" s="2"/>
      <c r="LZU76" s="2"/>
      <c r="LZV76" s="2"/>
      <c r="LZW76" s="2"/>
      <c r="LZX76" s="2"/>
      <c r="LZY76" s="2"/>
      <c r="LZZ76" s="2"/>
      <c r="MAA76" s="2"/>
      <c r="MAB76" s="2"/>
      <c r="MAC76" s="2"/>
      <c r="MAD76" s="2"/>
      <c r="MAE76" s="2"/>
      <c r="MAF76" s="2"/>
      <c r="MAG76" s="2"/>
      <c r="MAH76" s="2"/>
      <c r="MAI76" s="2"/>
      <c r="MAJ76" s="2"/>
      <c r="MAK76" s="2"/>
      <c r="MAL76" s="2"/>
      <c r="MAM76" s="2"/>
      <c r="MAN76" s="2"/>
      <c r="MAO76" s="2"/>
      <c r="MAP76" s="2"/>
      <c r="MAQ76" s="2"/>
      <c r="MAR76" s="2"/>
      <c r="MAS76" s="2"/>
      <c r="MAT76" s="2"/>
      <c r="MAU76" s="2"/>
      <c r="MAV76" s="2"/>
      <c r="MAW76" s="2"/>
      <c r="MAX76" s="2"/>
      <c r="MAY76" s="2"/>
      <c r="MAZ76" s="2"/>
      <c r="MBA76" s="2"/>
      <c r="MBB76" s="2"/>
      <c r="MBC76" s="2"/>
      <c r="MBD76" s="2"/>
      <c r="MBE76" s="2"/>
      <c r="MBF76" s="2"/>
      <c r="MBG76" s="2"/>
      <c r="MBH76" s="2"/>
      <c r="MBI76" s="2"/>
      <c r="MBJ76" s="2"/>
      <c r="MBK76" s="2"/>
      <c r="MBL76" s="2"/>
      <c r="MBM76" s="2"/>
      <c r="MBN76" s="2"/>
      <c r="MBO76" s="2"/>
      <c r="MBP76" s="2"/>
      <c r="MBQ76" s="2"/>
      <c r="MBR76" s="2"/>
      <c r="MBS76" s="2"/>
      <c r="MBT76" s="2"/>
      <c r="MBU76" s="2"/>
      <c r="MBV76" s="2"/>
      <c r="MBW76" s="2"/>
      <c r="MBX76" s="2"/>
      <c r="MBY76" s="2"/>
      <c r="MBZ76" s="2"/>
      <c r="MCA76" s="2"/>
      <c r="MCB76" s="2"/>
      <c r="MCC76" s="2"/>
      <c r="MCD76" s="2"/>
      <c r="MCE76" s="2"/>
      <c r="MCF76" s="2"/>
      <c r="MCG76" s="2"/>
      <c r="MCH76" s="2"/>
      <c r="MCI76" s="2"/>
      <c r="MCJ76" s="2"/>
      <c r="MCK76" s="2"/>
      <c r="MCL76" s="2"/>
      <c r="MCM76" s="2"/>
      <c r="MCN76" s="2"/>
      <c r="MCO76" s="2"/>
      <c r="MCP76" s="2"/>
      <c r="MCQ76" s="2"/>
      <c r="MCR76" s="2"/>
      <c r="MCS76" s="2"/>
      <c r="MCT76" s="2"/>
      <c r="MCU76" s="2"/>
      <c r="MCV76" s="2"/>
      <c r="MCW76" s="2"/>
      <c r="MCX76" s="2"/>
      <c r="MCY76" s="2"/>
      <c r="MCZ76" s="2"/>
      <c r="MDA76" s="2"/>
      <c r="MDB76" s="2"/>
      <c r="MDC76" s="2"/>
      <c r="MDD76" s="2"/>
      <c r="MDE76" s="2"/>
      <c r="MDF76" s="2"/>
      <c r="MDG76" s="2"/>
      <c r="MDH76" s="2"/>
      <c r="MDI76" s="2"/>
      <c r="MDJ76" s="2"/>
      <c r="MDK76" s="2"/>
      <c r="MDL76" s="2"/>
      <c r="MDM76" s="2"/>
      <c r="MDN76" s="2"/>
      <c r="MDO76" s="2"/>
      <c r="MDP76" s="2"/>
      <c r="MDQ76" s="2"/>
      <c r="MDR76" s="2"/>
      <c r="MDS76" s="2"/>
      <c r="MDT76" s="2"/>
      <c r="MDU76" s="2"/>
      <c r="MDV76" s="2"/>
      <c r="MDW76" s="2"/>
      <c r="MDX76" s="2"/>
      <c r="MDY76" s="2"/>
      <c r="MDZ76" s="2"/>
      <c r="MEA76" s="2"/>
      <c r="MEB76" s="2"/>
      <c r="MEC76" s="2"/>
      <c r="MED76" s="2"/>
      <c r="MEE76" s="2"/>
      <c r="MEF76" s="2"/>
      <c r="MEG76" s="2"/>
      <c r="MEH76" s="2"/>
      <c r="MEI76" s="2"/>
      <c r="MEJ76" s="2"/>
      <c r="MEK76" s="2"/>
      <c r="MEL76" s="2"/>
      <c r="MEM76" s="2"/>
      <c r="MEN76" s="2"/>
      <c r="MEO76" s="2"/>
      <c r="MEP76" s="2"/>
      <c r="MEQ76" s="2"/>
      <c r="MER76" s="2"/>
      <c r="MES76" s="2"/>
      <c r="MET76" s="2"/>
      <c r="MEU76" s="2"/>
      <c r="MEV76" s="2"/>
      <c r="MEW76" s="2"/>
      <c r="MEX76" s="2"/>
      <c r="MEY76" s="2"/>
      <c r="MEZ76" s="2"/>
      <c r="MFA76" s="2"/>
      <c r="MFB76" s="2"/>
      <c r="MFC76" s="2"/>
      <c r="MFD76" s="2"/>
      <c r="MFE76" s="2"/>
      <c r="MFF76" s="2"/>
      <c r="MFG76" s="2"/>
      <c r="MFH76" s="2"/>
      <c r="MFI76" s="2"/>
      <c r="MFJ76" s="2"/>
      <c r="MFK76" s="2"/>
      <c r="MFL76" s="2"/>
      <c r="MFM76" s="2"/>
      <c r="MFN76" s="2"/>
      <c r="MFO76" s="2"/>
      <c r="MFP76" s="2"/>
      <c r="MFQ76" s="2"/>
      <c r="MFR76" s="2"/>
      <c r="MFS76" s="2"/>
      <c r="MFT76" s="2"/>
      <c r="MFU76" s="2"/>
      <c r="MFV76" s="2"/>
      <c r="MFW76" s="2"/>
      <c r="MFX76" s="2"/>
      <c r="MFY76" s="2"/>
      <c r="MFZ76" s="2"/>
      <c r="MGA76" s="2"/>
      <c r="MGB76" s="2"/>
      <c r="MGC76" s="2"/>
      <c r="MGD76" s="2"/>
      <c r="MGE76" s="2"/>
      <c r="MGF76" s="2"/>
      <c r="MGG76" s="2"/>
      <c r="MGH76" s="2"/>
      <c r="MGI76" s="2"/>
      <c r="MGJ76" s="2"/>
      <c r="MGK76" s="2"/>
      <c r="MGL76" s="2"/>
      <c r="MGM76" s="2"/>
      <c r="MGN76" s="2"/>
      <c r="MGO76" s="2"/>
      <c r="MGP76" s="2"/>
      <c r="MGQ76" s="2"/>
      <c r="MGR76" s="2"/>
      <c r="MGS76" s="2"/>
      <c r="MGT76" s="2"/>
      <c r="MGU76" s="2"/>
      <c r="MGV76" s="2"/>
      <c r="MGW76" s="2"/>
      <c r="MGX76" s="2"/>
      <c r="MGY76" s="2"/>
      <c r="MGZ76" s="2"/>
      <c r="MHA76" s="2"/>
      <c r="MHB76" s="2"/>
      <c r="MHC76" s="2"/>
      <c r="MHD76" s="2"/>
      <c r="MHE76" s="2"/>
      <c r="MHF76" s="2"/>
      <c r="MHG76" s="2"/>
      <c r="MHH76" s="2"/>
      <c r="MHI76" s="2"/>
      <c r="MHJ76" s="2"/>
      <c r="MHK76" s="2"/>
      <c r="MHL76" s="2"/>
      <c r="MHM76" s="2"/>
      <c r="MHN76" s="2"/>
      <c r="MHO76" s="2"/>
      <c r="MHP76" s="2"/>
      <c r="MHQ76" s="2"/>
      <c r="MHR76" s="2"/>
      <c r="MHS76" s="2"/>
      <c r="MHT76" s="2"/>
      <c r="MHU76" s="2"/>
      <c r="MHV76" s="2"/>
      <c r="MHW76" s="2"/>
      <c r="MHX76" s="2"/>
      <c r="MHY76" s="2"/>
      <c r="MHZ76" s="2"/>
      <c r="MIA76" s="2"/>
      <c r="MIB76" s="2"/>
      <c r="MIC76" s="2"/>
      <c r="MID76" s="2"/>
      <c r="MIE76" s="2"/>
      <c r="MIF76" s="2"/>
      <c r="MIG76" s="2"/>
      <c r="MIH76" s="2"/>
      <c r="MII76" s="2"/>
      <c r="MIJ76" s="2"/>
      <c r="MIK76" s="2"/>
      <c r="MIL76" s="2"/>
      <c r="MIM76" s="2"/>
      <c r="MIN76" s="2"/>
      <c r="MIO76" s="2"/>
      <c r="MIP76" s="2"/>
      <c r="MIQ76" s="2"/>
      <c r="MIR76" s="2"/>
      <c r="MIS76" s="2"/>
      <c r="MIT76" s="2"/>
      <c r="MIU76" s="2"/>
      <c r="MIV76" s="2"/>
      <c r="MIW76" s="2"/>
      <c r="MIX76" s="2"/>
      <c r="MIY76" s="2"/>
      <c r="MIZ76" s="2"/>
      <c r="MJA76" s="2"/>
      <c r="MJB76" s="2"/>
      <c r="MJC76" s="2"/>
      <c r="MJD76" s="2"/>
      <c r="MJE76" s="2"/>
      <c r="MJF76" s="2"/>
      <c r="MJG76" s="2"/>
      <c r="MJH76" s="2"/>
      <c r="MJI76" s="2"/>
      <c r="MJJ76" s="2"/>
      <c r="MJK76" s="2"/>
      <c r="MJL76" s="2"/>
      <c r="MJM76" s="2"/>
      <c r="MJN76" s="2"/>
      <c r="MJO76" s="2"/>
      <c r="MJP76" s="2"/>
      <c r="MJQ76" s="2"/>
      <c r="MJR76" s="2"/>
      <c r="MJS76" s="2"/>
      <c r="MJT76" s="2"/>
      <c r="MJU76" s="2"/>
      <c r="MJV76" s="2"/>
      <c r="MJW76" s="2"/>
      <c r="MJX76" s="2"/>
      <c r="MJY76" s="2"/>
      <c r="MJZ76" s="2"/>
      <c r="MKA76" s="2"/>
      <c r="MKB76" s="2"/>
      <c r="MKC76" s="2"/>
      <c r="MKD76" s="2"/>
      <c r="MKE76" s="2"/>
      <c r="MKF76" s="2"/>
      <c r="MKG76" s="2"/>
      <c r="MKH76" s="2"/>
      <c r="MKI76" s="2"/>
      <c r="MKJ76" s="2"/>
      <c r="MKK76" s="2"/>
      <c r="MKL76" s="2"/>
      <c r="MKM76" s="2"/>
      <c r="MKN76" s="2"/>
      <c r="MKO76" s="2"/>
      <c r="MKP76" s="2"/>
      <c r="MKQ76" s="2"/>
      <c r="MKR76" s="2"/>
      <c r="MKS76" s="2"/>
      <c r="MKT76" s="2"/>
      <c r="MKU76" s="2"/>
      <c r="MKV76" s="2"/>
      <c r="MKW76" s="2"/>
      <c r="MKX76" s="2"/>
      <c r="MKY76" s="2"/>
      <c r="MKZ76" s="2"/>
      <c r="MLA76" s="2"/>
      <c r="MLB76" s="2"/>
      <c r="MLC76" s="2"/>
      <c r="MLD76" s="2"/>
      <c r="MLE76" s="2"/>
      <c r="MLF76" s="2"/>
      <c r="MLG76" s="2"/>
      <c r="MLH76" s="2"/>
      <c r="MLI76" s="2"/>
      <c r="MLJ76" s="2"/>
      <c r="MLK76" s="2"/>
      <c r="MLL76" s="2"/>
      <c r="MLM76" s="2"/>
      <c r="MLN76" s="2"/>
      <c r="MLO76" s="2"/>
      <c r="MLP76" s="2"/>
      <c r="MLQ76" s="2"/>
      <c r="MLR76" s="2"/>
      <c r="MLS76" s="2"/>
      <c r="MLT76" s="2"/>
      <c r="MLU76" s="2"/>
      <c r="MLV76" s="2"/>
      <c r="MLW76" s="2"/>
      <c r="MLX76" s="2"/>
      <c r="MLY76" s="2"/>
      <c r="MLZ76" s="2"/>
      <c r="MMA76" s="2"/>
      <c r="MMB76" s="2"/>
      <c r="MMC76" s="2"/>
      <c r="MMD76" s="2"/>
      <c r="MME76" s="2"/>
      <c r="MMF76" s="2"/>
      <c r="MMG76" s="2"/>
      <c r="MMH76" s="2"/>
      <c r="MMI76" s="2"/>
      <c r="MMJ76" s="2"/>
      <c r="MMK76" s="2"/>
      <c r="MML76" s="2"/>
      <c r="MMM76" s="2"/>
      <c r="MMN76" s="2"/>
      <c r="MMO76" s="2"/>
      <c r="MMP76" s="2"/>
      <c r="MMQ76" s="2"/>
      <c r="MMR76" s="2"/>
      <c r="MMS76" s="2"/>
      <c r="MMT76" s="2"/>
      <c r="MMU76" s="2"/>
      <c r="MMV76" s="2"/>
      <c r="MMW76" s="2"/>
      <c r="MMX76" s="2"/>
      <c r="MMY76" s="2"/>
      <c r="MMZ76" s="2"/>
      <c r="MNA76" s="2"/>
      <c r="MNB76" s="2"/>
      <c r="MNC76" s="2"/>
      <c r="MND76" s="2"/>
      <c r="MNE76" s="2"/>
      <c r="MNF76" s="2"/>
      <c r="MNG76" s="2"/>
      <c r="MNH76" s="2"/>
      <c r="MNI76" s="2"/>
      <c r="MNJ76" s="2"/>
      <c r="MNK76" s="2"/>
      <c r="MNL76" s="2"/>
      <c r="MNM76" s="2"/>
      <c r="MNN76" s="2"/>
      <c r="MNO76" s="2"/>
      <c r="MNP76" s="2"/>
      <c r="MNQ76" s="2"/>
      <c r="MNR76" s="2"/>
      <c r="MNS76" s="2"/>
      <c r="MNT76" s="2"/>
      <c r="MNU76" s="2"/>
      <c r="MNV76" s="2"/>
      <c r="MNW76" s="2"/>
      <c r="MNX76" s="2"/>
      <c r="MNY76" s="2"/>
      <c r="MNZ76" s="2"/>
      <c r="MOA76" s="2"/>
      <c r="MOB76" s="2"/>
      <c r="MOC76" s="2"/>
      <c r="MOD76" s="2"/>
      <c r="MOE76" s="2"/>
      <c r="MOF76" s="2"/>
      <c r="MOG76" s="2"/>
      <c r="MOH76" s="2"/>
      <c r="MOI76" s="2"/>
      <c r="MOJ76" s="2"/>
      <c r="MOK76" s="2"/>
      <c r="MOL76" s="2"/>
      <c r="MOM76" s="2"/>
      <c r="MON76" s="2"/>
      <c r="MOO76" s="2"/>
      <c r="MOP76" s="2"/>
      <c r="MOQ76" s="2"/>
      <c r="MOR76" s="2"/>
      <c r="MOS76" s="2"/>
      <c r="MOT76" s="2"/>
      <c r="MOU76" s="2"/>
      <c r="MOV76" s="2"/>
      <c r="MOW76" s="2"/>
      <c r="MOX76" s="2"/>
      <c r="MOY76" s="2"/>
      <c r="MOZ76" s="2"/>
      <c r="MPA76" s="2"/>
      <c r="MPB76" s="2"/>
      <c r="MPC76" s="2"/>
      <c r="MPD76" s="2"/>
      <c r="MPE76" s="2"/>
      <c r="MPF76" s="2"/>
      <c r="MPG76" s="2"/>
      <c r="MPH76" s="2"/>
      <c r="MPI76" s="2"/>
      <c r="MPJ76" s="2"/>
      <c r="MPK76" s="2"/>
      <c r="MPL76" s="2"/>
      <c r="MPM76" s="2"/>
      <c r="MPN76" s="2"/>
      <c r="MPO76" s="2"/>
      <c r="MPP76" s="2"/>
      <c r="MPQ76" s="2"/>
      <c r="MPR76" s="2"/>
      <c r="MPS76" s="2"/>
      <c r="MPT76" s="2"/>
      <c r="MPU76" s="2"/>
      <c r="MPV76" s="2"/>
      <c r="MPW76" s="2"/>
      <c r="MPX76" s="2"/>
      <c r="MPY76" s="2"/>
      <c r="MPZ76" s="2"/>
      <c r="MQA76" s="2"/>
      <c r="MQB76" s="2"/>
      <c r="MQC76" s="2"/>
      <c r="MQD76" s="2"/>
      <c r="MQE76" s="2"/>
      <c r="MQF76" s="2"/>
      <c r="MQG76" s="2"/>
      <c r="MQH76" s="2"/>
      <c r="MQI76" s="2"/>
      <c r="MQJ76" s="2"/>
      <c r="MQK76" s="2"/>
      <c r="MQL76" s="2"/>
      <c r="MQM76" s="2"/>
      <c r="MQN76" s="2"/>
      <c r="MQO76" s="2"/>
      <c r="MQP76" s="2"/>
      <c r="MQQ76" s="2"/>
      <c r="MQR76" s="2"/>
      <c r="MQS76" s="2"/>
      <c r="MQT76" s="2"/>
      <c r="MQU76" s="2"/>
      <c r="MQV76" s="2"/>
      <c r="MQW76" s="2"/>
      <c r="MQX76" s="2"/>
      <c r="MQY76" s="2"/>
      <c r="MQZ76" s="2"/>
      <c r="MRA76" s="2"/>
      <c r="MRB76" s="2"/>
      <c r="MRC76" s="2"/>
      <c r="MRD76" s="2"/>
      <c r="MRE76" s="2"/>
      <c r="MRF76" s="2"/>
      <c r="MRG76" s="2"/>
      <c r="MRH76" s="2"/>
      <c r="MRI76" s="2"/>
      <c r="MRJ76" s="2"/>
      <c r="MRK76" s="2"/>
      <c r="MRL76" s="2"/>
      <c r="MRM76" s="2"/>
      <c r="MRN76" s="2"/>
      <c r="MRO76" s="2"/>
      <c r="MRP76" s="2"/>
      <c r="MRQ76" s="2"/>
      <c r="MRR76" s="2"/>
      <c r="MRS76" s="2"/>
      <c r="MRT76" s="2"/>
      <c r="MRU76" s="2"/>
      <c r="MRV76" s="2"/>
      <c r="MRW76" s="2"/>
      <c r="MRX76" s="2"/>
      <c r="MRY76" s="2"/>
      <c r="MRZ76" s="2"/>
      <c r="MSA76" s="2"/>
      <c r="MSB76" s="2"/>
      <c r="MSC76" s="2"/>
      <c r="MSD76" s="2"/>
      <c r="MSE76" s="2"/>
      <c r="MSF76" s="2"/>
      <c r="MSG76" s="2"/>
      <c r="MSH76" s="2"/>
      <c r="MSI76" s="2"/>
      <c r="MSJ76" s="2"/>
      <c r="MSK76" s="2"/>
      <c r="MSL76" s="2"/>
      <c r="MSM76" s="2"/>
      <c r="MSN76" s="2"/>
      <c r="MSO76" s="2"/>
      <c r="MSP76" s="2"/>
      <c r="MSQ76" s="2"/>
      <c r="MSR76" s="2"/>
      <c r="MSS76" s="2"/>
      <c r="MST76" s="2"/>
      <c r="MSU76" s="2"/>
      <c r="MSV76" s="2"/>
      <c r="MSW76" s="2"/>
      <c r="MSX76" s="2"/>
      <c r="MSY76" s="2"/>
      <c r="MSZ76" s="2"/>
      <c r="MTA76" s="2"/>
      <c r="MTB76" s="2"/>
      <c r="MTC76" s="2"/>
      <c r="MTD76" s="2"/>
      <c r="MTE76" s="2"/>
      <c r="MTF76" s="2"/>
      <c r="MTG76" s="2"/>
      <c r="MTH76" s="2"/>
      <c r="MTI76" s="2"/>
      <c r="MTJ76" s="2"/>
      <c r="MTK76" s="2"/>
      <c r="MTL76" s="2"/>
      <c r="MTM76" s="2"/>
      <c r="MTN76" s="2"/>
      <c r="MTO76" s="2"/>
      <c r="MTP76" s="2"/>
      <c r="MTQ76" s="2"/>
      <c r="MTR76" s="2"/>
      <c r="MTS76" s="2"/>
      <c r="MTT76" s="2"/>
      <c r="MTU76" s="2"/>
      <c r="MTV76" s="2"/>
      <c r="MTW76" s="2"/>
      <c r="MTX76" s="2"/>
      <c r="MTY76" s="2"/>
      <c r="MTZ76" s="2"/>
      <c r="MUA76" s="2"/>
      <c r="MUB76" s="2"/>
      <c r="MUC76" s="2"/>
      <c r="MUD76" s="2"/>
      <c r="MUE76" s="2"/>
      <c r="MUF76" s="2"/>
      <c r="MUG76" s="2"/>
      <c r="MUH76" s="2"/>
      <c r="MUI76" s="2"/>
      <c r="MUJ76" s="2"/>
      <c r="MUK76" s="2"/>
      <c r="MUL76" s="2"/>
      <c r="MUM76" s="2"/>
      <c r="MUN76" s="2"/>
      <c r="MUO76" s="2"/>
      <c r="MUP76" s="2"/>
      <c r="MUQ76" s="2"/>
      <c r="MUR76" s="2"/>
      <c r="MUS76" s="2"/>
      <c r="MUT76" s="2"/>
      <c r="MUU76" s="2"/>
      <c r="MUV76" s="2"/>
      <c r="MUW76" s="2"/>
      <c r="MUX76" s="2"/>
      <c r="MUY76" s="2"/>
      <c r="MUZ76" s="2"/>
      <c r="MVA76" s="2"/>
      <c r="MVB76" s="2"/>
      <c r="MVC76" s="2"/>
      <c r="MVD76" s="2"/>
      <c r="MVE76" s="2"/>
      <c r="MVF76" s="2"/>
      <c r="MVG76" s="2"/>
      <c r="MVH76" s="2"/>
      <c r="MVI76" s="2"/>
      <c r="MVJ76" s="2"/>
      <c r="MVK76" s="2"/>
      <c r="MVL76" s="2"/>
      <c r="MVM76" s="2"/>
      <c r="MVN76" s="2"/>
      <c r="MVO76" s="2"/>
      <c r="MVP76" s="2"/>
      <c r="MVQ76" s="2"/>
      <c r="MVR76" s="2"/>
      <c r="MVS76" s="2"/>
      <c r="MVT76" s="2"/>
      <c r="MVU76" s="2"/>
      <c r="MVV76" s="2"/>
      <c r="MVW76" s="2"/>
      <c r="MVX76" s="2"/>
      <c r="MVY76" s="2"/>
      <c r="MVZ76" s="2"/>
      <c r="MWA76" s="2"/>
      <c r="MWB76" s="2"/>
      <c r="MWC76" s="2"/>
      <c r="MWD76" s="2"/>
      <c r="MWE76" s="2"/>
      <c r="MWF76" s="2"/>
      <c r="MWG76" s="2"/>
      <c r="MWH76" s="2"/>
      <c r="MWI76" s="2"/>
      <c r="MWJ76" s="2"/>
      <c r="MWK76" s="2"/>
      <c r="MWL76" s="2"/>
      <c r="MWM76" s="2"/>
      <c r="MWN76" s="2"/>
      <c r="MWO76" s="2"/>
      <c r="MWP76" s="2"/>
      <c r="MWQ76" s="2"/>
      <c r="MWR76" s="2"/>
      <c r="MWS76" s="2"/>
      <c r="MWT76" s="2"/>
      <c r="MWU76" s="2"/>
      <c r="MWV76" s="2"/>
      <c r="MWW76" s="2"/>
      <c r="MWX76" s="2"/>
      <c r="MWY76" s="2"/>
      <c r="MWZ76" s="2"/>
      <c r="MXA76" s="2"/>
      <c r="MXB76" s="2"/>
      <c r="MXC76" s="2"/>
      <c r="MXD76" s="2"/>
      <c r="MXE76" s="2"/>
      <c r="MXF76" s="2"/>
      <c r="MXG76" s="2"/>
      <c r="MXH76" s="2"/>
      <c r="MXI76" s="2"/>
      <c r="MXJ76" s="2"/>
      <c r="MXK76" s="2"/>
      <c r="MXL76" s="2"/>
      <c r="MXM76" s="2"/>
      <c r="MXN76" s="2"/>
      <c r="MXO76" s="2"/>
      <c r="MXP76" s="2"/>
      <c r="MXQ76" s="2"/>
      <c r="MXR76" s="2"/>
      <c r="MXS76" s="2"/>
      <c r="MXT76" s="2"/>
      <c r="MXU76" s="2"/>
      <c r="MXV76" s="2"/>
      <c r="MXW76" s="2"/>
      <c r="MXX76" s="2"/>
      <c r="MXY76" s="2"/>
      <c r="MXZ76" s="2"/>
      <c r="MYA76" s="2"/>
      <c r="MYB76" s="2"/>
      <c r="MYC76" s="2"/>
      <c r="MYD76" s="2"/>
      <c r="MYE76" s="2"/>
      <c r="MYF76" s="2"/>
      <c r="MYG76" s="2"/>
      <c r="MYH76" s="2"/>
      <c r="MYI76" s="2"/>
      <c r="MYJ76" s="2"/>
      <c r="MYK76" s="2"/>
      <c r="MYL76" s="2"/>
      <c r="MYM76" s="2"/>
      <c r="MYN76" s="2"/>
      <c r="MYO76" s="2"/>
      <c r="MYP76" s="2"/>
      <c r="MYQ76" s="2"/>
      <c r="MYR76" s="2"/>
      <c r="MYS76" s="2"/>
      <c r="MYT76" s="2"/>
      <c r="MYU76" s="2"/>
      <c r="MYV76" s="2"/>
      <c r="MYW76" s="2"/>
      <c r="MYX76" s="2"/>
      <c r="MYY76" s="2"/>
      <c r="MYZ76" s="2"/>
      <c r="MZA76" s="2"/>
      <c r="MZB76" s="2"/>
      <c r="MZC76" s="2"/>
      <c r="MZD76" s="2"/>
      <c r="MZE76" s="2"/>
      <c r="MZF76" s="2"/>
      <c r="MZG76" s="2"/>
      <c r="MZH76" s="2"/>
      <c r="MZI76" s="2"/>
      <c r="MZJ76" s="2"/>
      <c r="MZK76" s="2"/>
      <c r="MZL76" s="2"/>
      <c r="MZM76" s="2"/>
      <c r="MZN76" s="2"/>
      <c r="MZO76" s="2"/>
      <c r="MZP76" s="2"/>
      <c r="MZQ76" s="2"/>
      <c r="MZR76" s="2"/>
      <c r="MZS76" s="2"/>
      <c r="MZT76" s="2"/>
      <c r="MZU76" s="2"/>
      <c r="MZV76" s="2"/>
      <c r="MZW76" s="2"/>
      <c r="MZX76" s="2"/>
      <c r="MZY76" s="2"/>
      <c r="MZZ76" s="2"/>
      <c r="NAA76" s="2"/>
      <c r="NAB76" s="2"/>
      <c r="NAC76" s="2"/>
      <c r="NAD76" s="2"/>
      <c r="NAE76" s="2"/>
      <c r="NAF76" s="2"/>
      <c r="NAG76" s="2"/>
      <c r="NAH76" s="2"/>
      <c r="NAI76" s="2"/>
      <c r="NAJ76" s="2"/>
      <c r="NAK76" s="2"/>
      <c r="NAL76" s="2"/>
      <c r="NAM76" s="2"/>
      <c r="NAN76" s="2"/>
      <c r="NAO76" s="2"/>
      <c r="NAP76" s="2"/>
      <c r="NAQ76" s="2"/>
      <c r="NAR76" s="2"/>
      <c r="NAS76" s="2"/>
      <c r="NAT76" s="2"/>
      <c r="NAU76" s="2"/>
      <c r="NAV76" s="2"/>
      <c r="NAW76" s="2"/>
      <c r="NAX76" s="2"/>
      <c r="NAY76" s="2"/>
      <c r="NAZ76" s="2"/>
      <c r="NBA76" s="2"/>
      <c r="NBB76" s="2"/>
      <c r="NBC76" s="2"/>
      <c r="NBD76" s="2"/>
      <c r="NBE76" s="2"/>
      <c r="NBF76" s="2"/>
      <c r="NBG76" s="2"/>
      <c r="NBH76" s="2"/>
      <c r="NBI76" s="2"/>
      <c r="NBJ76" s="2"/>
      <c r="NBK76" s="2"/>
      <c r="NBL76" s="2"/>
      <c r="NBM76" s="2"/>
      <c r="NBN76" s="2"/>
      <c r="NBO76" s="2"/>
      <c r="NBP76" s="2"/>
      <c r="NBQ76" s="2"/>
      <c r="NBR76" s="2"/>
      <c r="NBS76" s="2"/>
      <c r="NBT76" s="2"/>
      <c r="NBU76" s="2"/>
      <c r="NBV76" s="2"/>
      <c r="NBW76" s="2"/>
      <c r="NBX76" s="2"/>
      <c r="NBY76" s="2"/>
      <c r="NBZ76" s="2"/>
      <c r="NCA76" s="2"/>
      <c r="NCB76" s="2"/>
      <c r="NCC76" s="2"/>
      <c r="NCD76" s="2"/>
      <c r="NCE76" s="2"/>
      <c r="NCF76" s="2"/>
      <c r="NCG76" s="2"/>
      <c r="NCH76" s="2"/>
      <c r="NCI76" s="2"/>
      <c r="NCJ76" s="2"/>
      <c r="NCK76" s="2"/>
      <c r="NCL76" s="2"/>
      <c r="NCM76" s="2"/>
      <c r="NCN76" s="2"/>
      <c r="NCO76" s="2"/>
      <c r="NCP76" s="2"/>
      <c r="NCQ76" s="2"/>
      <c r="NCR76" s="2"/>
      <c r="NCS76" s="2"/>
      <c r="NCT76" s="2"/>
      <c r="NCU76" s="2"/>
      <c r="NCV76" s="2"/>
      <c r="NCW76" s="2"/>
      <c r="NCX76" s="2"/>
      <c r="NCY76" s="2"/>
      <c r="NCZ76" s="2"/>
      <c r="NDA76" s="2"/>
      <c r="NDB76" s="2"/>
      <c r="NDC76" s="2"/>
      <c r="NDD76" s="2"/>
      <c r="NDE76" s="2"/>
      <c r="NDF76" s="2"/>
      <c r="NDG76" s="2"/>
      <c r="NDH76" s="2"/>
      <c r="NDI76" s="2"/>
      <c r="NDJ76" s="2"/>
      <c r="NDK76" s="2"/>
      <c r="NDL76" s="2"/>
      <c r="NDM76" s="2"/>
      <c r="NDN76" s="2"/>
      <c r="NDO76" s="2"/>
      <c r="NDP76" s="2"/>
      <c r="NDQ76" s="2"/>
      <c r="NDR76" s="2"/>
      <c r="NDS76" s="2"/>
      <c r="NDT76" s="2"/>
      <c r="NDU76" s="2"/>
      <c r="NDV76" s="2"/>
      <c r="NDW76" s="2"/>
      <c r="NDX76" s="2"/>
      <c r="NDY76" s="2"/>
      <c r="NDZ76" s="2"/>
      <c r="NEA76" s="2"/>
      <c r="NEB76" s="2"/>
      <c r="NEC76" s="2"/>
      <c r="NED76" s="2"/>
      <c r="NEE76" s="2"/>
      <c r="NEF76" s="2"/>
      <c r="NEG76" s="2"/>
      <c r="NEH76" s="2"/>
      <c r="NEI76" s="2"/>
      <c r="NEJ76" s="2"/>
      <c r="NEK76" s="2"/>
      <c r="NEL76" s="2"/>
      <c r="NEM76" s="2"/>
      <c r="NEN76" s="2"/>
      <c r="NEO76" s="2"/>
      <c r="NEP76" s="2"/>
      <c r="NEQ76" s="2"/>
      <c r="NER76" s="2"/>
      <c r="NES76" s="2"/>
      <c r="NET76" s="2"/>
      <c r="NEU76" s="2"/>
      <c r="NEV76" s="2"/>
      <c r="NEW76" s="2"/>
      <c r="NEX76" s="2"/>
      <c r="NEY76" s="2"/>
      <c r="NEZ76" s="2"/>
      <c r="NFA76" s="2"/>
      <c r="NFB76" s="2"/>
      <c r="NFC76" s="2"/>
      <c r="NFD76" s="2"/>
      <c r="NFE76" s="2"/>
      <c r="NFF76" s="2"/>
      <c r="NFG76" s="2"/>
      <c r="NFH76" s="2"/>
      <c r="NFI76" s="2"/>
      <c r="NFJ76" s="2"/>
      <c r="NFK76" s="2"/>
      <c r="NFL76" s="2"/>
      <c r="NFM76" s="2"/>
      <c r="NFN76" s="2"/>
      <c r="NFO76" s="2"/>
      <c r="NFP76" s="2"/>
      <c r="NFQ76" s="2"/>
      <c r="NFR76" s="2"/>
      <c r="NFS76" s="2"/>
      <c r="NFT76" s="2"/>
      <c r="NFU76" s="2"/>
      <c r="NFV76" s="2"/>
      <c r="NFW76" s="2"/>
      <c r="NFX76" s="2"/>
      <c r="NFY76" s="2"/>
      <c r="NFZ76" s="2"/>
      <c r="NGA76" s="2"/>
      <c r="NGB76" s="2"/>
      <c r="NGC76" s="2"/>
      <c r="NGD76" s="2"/>
      <c r="NGE76" s="2"/>
      <c r="NGF76" s="2"/>
      <c r="NGG76" s="2"/>
      <c r="NGH76" s="2"/>
      <c r="NGI76" s="2"/>
      <c r="NGJ76" s="2"/>
      <c r="NGK76" s="2"/>
      <c r="NGL76" s="2"/>
      <c r="NGM76" s="2"/>
      <c r="NGN76" s="2"/>
      <c r="NGO76" s="2"/>
      <c r="NGP76" s="2"/>
      <c r="NGQ76" s="2"/>
      <c r="NGR76" s="2"/>
      <c r="NGS76" s="2"/>
      <c r="NGT76" s="2"/>
      <c r="NGU76" s="2"/>
      <c r="NGV76" s="2"/>
      <c r="NGW76" s="2"/>
      <c r="NGX76" s="2"/>
      <c r="NGY76" s="2"/>
      <c r="NGZ76" s="2"/>
      <c r="NHA76" s="2"/>
      <c r="NHB76" s="2"/>
      <c r="NHC76" s="2"/>
      <c r="NHD76" s="2"/>
      <c r="NHE76" s="2"/>
      <c r="NHF76" s="2"/>
      <c r="NHG76" s="2"/>
      <c r="NHH76" s="2"/>
      <c r="NHI76" s="2"/>
      <c r="NHJ76" s="2"/>
      <c r="NHK76" s="2"/>
      <c r="NHL76" s="2"/>
      <c r="NHM76" s="2"/>
      <c r="NHN76" s="2"/>
      <c r="NHO76" s="2"/>
      <c r="NHP76" s="2"/>
      <c r="NHQ76" s="2"/>
      <c r="NHR76" s="2"/>
      <c r="NHS76" s="2"/>
      <c r="NHT76" s="2"/>
      <c r="NHU76" s="2"/>
      <c r="NHV76" s="2"/>
      <c r="NHW76" s="2"/>
      <c r="NHX76" s="2"/>
      <c r="NHY76" s="2"/>
      <c r="NHZ76" s="2"/>
      <c r="NIA76" s="2"/>
      <c r="NIB76" s="2"/>
      <c r="NIC76" s="2"/>
      <c r="NID76" s="2"/>
      <c r="NIE76" s="2"/>
      <c r="NIF76" s="2"/>
      <c r="NIG76" s="2"/>
      <c r="NIH76" s="2"/>
      <c r="NII76" s="2"/>
      <c r="NIJ76" s="2"/>
      <c r="NIK76" s="2"/>
      <c r="NIL76" s="2"/>
      <c r="NIM76" s="2"/>
      <c r="NIN76" s="2"/>
      <c r="NIO76" s="2"/>
      <c r="NIP76" s="2"/>
      <c r="NIQ76" s="2"/>
      <c r="NIR76" s="2"/>
      <c r="NIS76" s="2"/>
      <c r="NIT76" s="2"/>
      <c r="NIU76" s="2"/>
      <c r="NIV76" s="2"/>
      <c r="NIW76" s="2"/>
      <c r="NIX76" s="2"/>
      <c r="NIY76" s="2"/>
      <c r="NIZ76" s="2"/>
      <c r="NJA76" s="2"/>
      <c r="NJB76" s="2"/>
      <c r="NJC76" s="2"/>
      <c r="NJD76" s="2"/>
      <c r="NJE76" s="2"/>
      <c r="NJF76" s="2"/>
      <c r="NJG76" s="2"/>
      <c r="NJH76" s="2"/>
      <c r="NJI76" s="2"/>
      <c r="NJJ76" s="2"/>
      <c r="NJK76" s="2"/>
      <c r="NJL76" s="2"/>
      <c r="NJM76" s="2"/>
      <c r="NJN76" s="2"/>
      <c r="NJO76" s="2"/>
      <c r="NJP76" s="2"/>
      <c r="NJQ76" s="2"/>
      <c r="NJR76" s="2"/>
      <c r="NJS76" s="2"/>
      <c r="NJT76" s="2"/>
      <c r="NJU76" s="2"/>
      <c r="NJV76" s="2"/>
      <c r="NJW76" s="2"/>
      <c r="NJX76" s="2"/>
      <c r="NJY76" s="2"/>
      <c r="NJZ76" s="2"/>
      <c r="NKA76" s="2"/>
      <c r="NKB76" s="2"/>
      <c r="NKC76" s="2"/>
      <c r="NKD76" s="2"/>
      <c r="NKE76" s="2"/>
      <c r="NKF76" s="2"/>
      <c r="NKG76" s="2"/>
      <c r="NKH76" s="2"/>
      <c r="NKI76" s="2"/>
      <c r="NKJ76" s="2"/>
      <c r="NKK76" s="2"/>
      <c r="NKL76" s="2"/>
      <c r="NKM76" s="2"/>
      <c r="NKN76" s="2"/>
      <c r="NKO76" s="2"/>
      <c r="NKP76" s="2"/>
      <c r="NKQ76" s="2"/>
      <c r="NKR76" s="2"/>
      <c r="NKS76" s="2"/>
      <c r="NKT76" s="2"/>
      <c r="NKU76" s="2"/>
      <c r="NKV76" s="2"/>
      <c r="NKW76" s="2"/>
      <c r="NKX76" s="2"/>
      <c r="NKY76" s="2"/>
      <c r="NKZ76" s="2"/>
      <c r="NLA76" s="2"/>
      <c r="NLB76" s="2"/>
      <c r="NLC76" s="2"/>
      <c r="NLD76" s="2"/>
      <c r="NLE76" s="2"/>
      <c r="NLF76" s="2"/>
      <c r="NLG76" s="2"/>
      <c r="NLH76" s="2"/>
      <c r="NLI76" s="2"/>
      <c r="NLJ76" s="2"/>
      <c r="NLK76" s="2"/>
      <c r="NLL76" s="2"/>
      <c r="NLM76" s="2"/>
      <c r="NLN76" s="2"/>
      <c r="NLO76" s="2"/>
      <c r="NLP76" s="2"/>
      <c r="NLQ76" s="2"/>
      <c r="NLR76" s="2"/>
      <c r="NLS76" s="2"/>
      <c r="NLT76" s="2"/>
      <c r="NLU76" s="2"/>
      <c r="NLV76" s="2"/>
      <c r="NLW76" s="2"/>
      <c r="NLX76" s="2"/>
      <c r="NLY76" s="2"/>
      <c r="NLZ76" s="2"/>
      <c r="NMA76" s="2"/>
      <c r="NMB76" s="2"/>
      <c r="NMC76" s="2"/>
      <c r="NMD76" s="2"/>
      <c r="NME76" s="2"/>
      <c r="NMF76" s="2"/>
      <c r="NMG76" s="2"/>
      <c r="NMH76" s="2"/>
      <c r="NMI76" s="2"/>
      <c r="NMJ76" s="2"/>
      <c r="NMK76" s="2"/>
      <c r="NML76" s="2"/>
      <c r="NMM76" s="2"/>
      <c r="NMN76" s="2"/>
      <c r="NMO76" s="2"/>
      <c r="NMP76" s="2"/>
      <c r="NMQ76" s="2"/>
      <c r="NMR76" s="2"/>
      <c r="NMS76" s="2"/>
      <c r="NMT76" s="2"/>
      <c r="NMU76" s="2"/>
      <c r="NMV76" s="2"/>
      <c r="NMW76" s="2"/>
      <c r="NMX76" s="2"/>
      <c r="NMY76" s="2"/>
      <c r="NMZ76" s="2"/>
      <c r="NNA76" s="2"/>
      <c r="NNB76" s="2"/>
      <c r="NNC76" s="2"/>
      <c r="NND76" s="2"/>
      <c r="NNE76" s="2"/>
      <c r="NNF76" s="2"/>
      <c r="NNG76" s="2"/>
      <c r="NNH76" s="2"/>
      <c r="NNI76" s="2"/>
      <c r="NNJ76" s="2"/>
      <c r="NNK76" s="2"/>
      <c r="NNL76" s="2"/>
      <c r="NNM76" s="2"/>
      <c r="NNN76" s="2"/>
      <c r="NNO76" s="2"/>
      <c r="NNP76" s="2"/>
      <c r="NNQ76" s="2"/>
      <c r="NNR76" s="2"/>
      <c r="NNS76" s="2"/>
      <c r="NNT76" s="2"/>
      <c r="NNU76" s="2"/>
      <c r="NNV76" s="2"/>
      <c r="NNW76" s="2"/>
      <c r="NNX76" s="2"/>
      <c r="NNY76" s="2"/>
      <c r="NNZ76" s="2"/>
      <c r="NOA76" s="2"/>
      <c r="NOB76" s="2"/>
      <c r="NOC76" s="2"/>
      <c r="NOD76" s="2"/>
      <c r="NOE76" s="2"/>
      <c r="NOF76" s="2"/>
      <c r="NOG76" s="2"/>
      <c r="NOH76" s="2"/>
      <c r="NOI76" s="2"/>
      <c r="NOJ76" s="2"/>
      <c r="NOK76" s="2"/>
      <c r="NOL76" s="2"/>
      <c r="NOM76" s="2"/>
      <c r="NON76" s="2"/>
      <c r="NOO76" s="2"/>
      <c r="NOP76" s="2"/>
      <c r="NOQ76" s="2"/>
      <c r="NOR76" s="2"/>
      <c r="NOS76" s="2"/>
      <c r="NOT76" s="2"/>
      <c r="NOU76" s="2"/>
      <c r="NOV76" s="2"/>
      <c r="NOW76" s="2"/>
      <c r="NOX76" s="2"/>
      <c r="NOY76" s="2"/>
      <c r="NOZ76" s="2"/>
      <c r="NPA76" s="2"/>
      <c r="NPB76" s="2"/>
      <c r="NPC76" s="2"/>
      <c r="NPD76" s="2"/>
      <c r="NPE76" s="2"/>
      <c r="NPF76" s="2"/>
      <c r="NPG76" s="2"/>
      <c r="NPH76" s="2"/>
      <c r="NPI76" s="2"/>
      <c r="NPJ76" s="2"/>
      <c r="NPK76" s="2"/>
      <c r="NPL76" s="2"/>
      <c r="NPM76" s="2"/>
      <c r="NPN76" s="2"/>
      <c r="NPO76" s="2"/>
      <c r="NPP76" s="2"/>
      <c r="NPQ76" s="2"/>
      <c r="NPR76" s="2"/>
      <c r="NPS76" s="2"/>
      <c r="NPT76" s="2"/>
      <c r="NPU76" s="2"/>
      <c r="NPV76" s="2"/>
      <c r="NPW76" s="2"/>
      <c r="NPX76" s="2"/>
      <c r="NPY76" s="2"/>
      <c r="NPZ76" s="2"/>
      <c r="NQA76" s="2"/>
      <c r="NQB76" s="2"/>
      <c r="NQC76" s="2"/>
      <c r="NQD76" s="2"/>
      <c r="NQE76" s="2"/>
      <c r="NQF76" s="2"/>
      <c r="NQG76" s="2"/>
      <c r="NQH76" s="2"/>
      <c r="NQI76" s="2"/>
      <c r="NQJ76" s="2"/>
      <c r="NQK76" s="2"/>
      <c r="NQL76" s="2"/>
      <c r="NQM76" s="2"/>
      <c r="NQN76" s="2"/>
      <c r="NQO76" s="2"/>
      <c r="NQP76" s="2"/>
      <c r="NQQ76" s="2"/>
      <c r="NQR76" s="2"/>
      <c r="NQS76" s="2"/>
      <c r="NQT76" s="2"/>
      <c r="NQU76" s="2"/>
      <c r="NQV76" s="2"/>
      <c r="NQW76" s="2"/>
      <c r="NQX76" s="2"/>
      <c r="NQY76" s="2"/>
      <c r="NQZ76" s="2"/>
      <c r="NRA76" s="2"/>
      <c r="NRB76" s="2"/>
      <c r="NRC76" s="2"/>
      <c r="NRD76" s="2"/>
      <c r="NRE76" s="2"/>
      <c r="NRF76" s="2"/>
      <c r="NRG76" s="2"/>
      <c r="NRH76" s="2"/>
      <c r="NRI76" s="2"/>
      <c r="NRJ76" s="2"/>
      <c r="NRK76" s="2"/>
      <c r="NRL76" s="2"/>
      <c r="NRM76" s="2"/>
      <c r="NRN76" s="2"/>
      <c r="NRO76" s="2"/>
      <c r="NRP76" s="2"/>
      <c r="NRQ76" s="2"/>
      <c r="NRR76" s="2"/>
      <c r="NRS76" s="2"/>
      <c r="NRT76" s="2"/>
      <c r="NRU76" s="2"/>
      <c r="NRV76" s="2"/>
      <c r="NRW76" s="2"/>
      <c r="NRX76" s="2"/>
      <c r="NRY76" s="2"/>
      <c r="NRZ76" s="2"/>
      <c r="NSA76" s="2"/>
      <c r="NSB76" s="2"/>
      <c r="NSC76" s="2"/>
      <c r="NSD76" s="2"/>
      <c r="NSE76" s="2"/>
      <c r="NSF76" s="2"/>
      <c r="NSG76" s="2"/>
      <c r="NSH76" s="2"/>
      <c r="NSI76" s="2"/>
      <c r="NSJ76" s="2"/>
      <c r="NSK76" s="2"/>
      <c r="NSL76" s="2"/>
      <c r="NSM76" s="2"/>
      <c r="NSN76" s="2"/>
      <c r="NSO76" s="2"/>
      <c r="NSP76" s="2"/>
      <c r="NSQ76" s="2"/>
      <c r="NSR76" s="2"/>
      <c r="NSS76" s="2"/>
      <c r="NST76" s="2"/>
      <c r="NSU76" s="2"/>
      <c r="NSV76" s="2"/>
      <c r="NSW76" s="2"/>
      <c r="NSX76" s="2"/>
      <c r="NSY76" s="2"/>
      <c r="NSZ76" s="2"/>
      <c r="NTA76" s="2"/>
      <c r="NTB76" s="2"/>
      <c r="NTC76" s="2"/>
      <c r="NTD76" s="2"/>
      <c r="NTE76" s="2"/>
      <c r="NTF76" s="2"/>
      <c r="NTG76" s="2"/>
      <c r="NTH76" s="2"/>
      <c r="NTI76" s="2"/>
      <c r="NTJ76" s="2"/>
      <c r="NTK76" s="2"/>
      <c r="NTL76" s="2"/>
      <c r="NTM76" s="2"/>
      <c r="NTN76" s="2"/>
      <c r="NTO76" s="2"/>
      <c r="NTP76" s="2"/>
      <c r="NTQ76" s="2"/>
      <c r="NTR76" s="2"/>
      <c r="NTS76" s="2"/>
      <c r="NTT76" s="2"/>
      <c r="NTU76" s="2"/>
      <c r="NTV76" s="2"/>
      <c r="NTW76" s="2"/>
      <c r="NTX76" s="2"/>
      <c r="NTY76" s="2"/>
      <c r="NTZ76" s="2"/>
      <c r="NUA76" s="2"/>
      <c r="NUB76" s="2"/>
      <c r="NUC76" s="2"/>
      <c r="NUD76" s="2"/>
      <c r="NUE76" s="2"/>
      <c r="NUF76" s="2"/>
      <c r="NUG76" s="2"/>
      <c r="NUH76" s="2"/>
      <c r="NUI76" s="2"/>
      <c r="NUJ76" s="2"/>
      <c r="NUK76" s="2"/>
      <c r="NUL76" s="2"/>
      <c r="NUM76" s="2"/>
      <c r="NUN76" s="2"/>
      <c r="NUO76" s="2"/>
      <c r="NUP76" s="2"/>
      <c r="NUQ76" s="2"/>
      <c r="NUR76" s="2"/>
      <c r="NUS76" s="2"/>
      <c r="NUT76" s="2"/>
      <c r="NUU76" s="2"/>
      <c r="NUV76" s="2"/>
      <c r="NUW76" s="2"/>
      <c r="NUX76" s="2"/>
      <c r="NUY76" s="2"/>
      <c r="NUZ76" s="2"/>
      <c r="NVA76" s="2"/>
      <c r="NVB76" s="2"/>
      <c r="NVC76" s="2"/>
      <c r="NVD76" s="2"/>
      <c r="NVE76" s="2"/>
      <c r="NVF76" s="2"/>
      <c r="NVG76" s="2"/>
      <c r="NVH76" s="2"/>
      <c r="NVI76" s="2"/>
      <c r="NVJ76" s="2"/>
      <c r="NVK76" s="2"/>
      <c r="NVL76" s="2"/>
      <c r="NVM76" s="2"/>
      <c r="NVN76" s="2"/>
      <c r="NVO76" s="2"/>
      <c r="NVP76" s="2"/>
      <c r="NVQ76" s="2"/>
      <c r="NVR76" s="2"/>
      <c r="NVS76" s="2"/>
      <c r="NVT76" s="2"/>
      <c r="NVU76" s="2"/>
      <c r="NVV76" s="2"/>
      <c r="NVW76" s="2"/>
      <c r="NVX76" s="2"/>
      <c r="NVY76" s="2"/>
      <c r="NVZ76" s="2"/>
      <c r="NWA76" s="2"/>
      <c r="NWB76" s="2"/>
      <c r="NWC76" s="2"/>
      <c r="NWD76" s="2"/>
      <c r="NWE76" s="2"/>
      <c r="NWF76" s="2"/>
      <c r="NWG76" s="2"/>
      <c r="NWH76" s="2"/>
      <c r="NWI76" s="2"/>
      <c r="NWJ76" s="2"/>
      <c r="NWK76" s="2"/>
      <c r="NWL76" s="2"/>
      <c r="NWM76" s="2"/>
      <c r="NWN76" s="2"/>
      <c r="NWO76" s="2"/>
      <c r="NWP76" s="2"/>
      <c r="NWQ76" s="2"/>
      <c r="NWR76" s="2"/>
      <c r="NWS76" s="2"/>
      <c r="NWT76" s="2"/>
      <c r="NWU76" s="2"/>
      <c r="NWV76" s="2"/>
      <c r="NWW76" s="2"/>
      <c r="NWX76" s="2"/>
      <c r="NWY76" s="2"/>
      <c r="NWZ76" s="2"/>
      <c r="NXA76" s="2"/>
      <c r="NXB76" s="2"/>
      <c r="NXC76" s="2"/>
      <c r="NXD76" s="2"/>
      <c r="NXE76" s="2"/>
      <c r="NXF76" s="2"/>
      <c r="NXG76" s="2"/>
      <c r="NXH76" s="2"/>
      <c r="NXI76" s="2"/>
      <c r="NXJ76" s="2"/>
      <c r="NXK76" s="2"/>
      <c r="NXL76" s="2"/>
      <c r="NXM76" s="2"/>
      <c r="NXN76" s="2"/>
      <c r="NXO76" s="2"/>
      <c r="NXP76" s="2"/>
      <c r="NXQ76" s="2"/>
      <c r="NXR76" s="2"/>
      <c r="NXS76" s="2"/>
      <c r="NXT76" s="2"/>
      <c r="NXU76" s="2"/>
      <c r="NXV76" s="2"/>
      <c r="NXW76" s="2"/>
      <c r="NXX76" s="2"/>
      <c r="NXY76" s="2"/>
      <c r="NXZ76" s="2"/>
      <c r="NYA76" s="2"/>
      <c r="NYB76" s="2"/>
      <c r="NYC76" s="2"/>
      <c r="NYD76" s="2"/>
      <c r="NYE76" s="2"/>
      <c r="NYF76" s="2"/>
      <c r="NYG76" s="2"/>
      <c r="NYH76" s="2"/>
      <c r="NYI76" s="2"/>
      <c r="NYJ76" s="2"/>
      <c r="NYK76" s="2"/>
      <c r="NYL76" s="2"/>
      <c r="NYM76" s="2"/>
      <c r="NYN76" s="2"/>
      <c r="NYO76" s="2"/>
      <c r="NYP76" s="2"/>
      <c r="NYQ76" s="2"/>
      <c r="NYR76" s="2"/>
      <c r="NYS76" s="2"/>
      <c r="NYT76" s="2"/>
      <c r="NYU76" s="2"/>
      <c r="NYV76" s="2"/>
      <c r="NYW76" s="2"/>
      <c r="NYX76" s="2"/>
      <c r="NYY76" s="2"/>
      <c r="NYZ76" s="2"/>
      <c r="NZA76" s="2"/>
      <c r="NZB76" s="2"/>
      <c r="NZC76" s="2"/>
      <c r="NZD76" s="2"/>
      <c r="NZE76" s="2"/>
      <c r="NZF76" s="2"/>
      <c r="NZG76" s="2"/>
      <c r="NZH76" s="2"/>
      <c r="NZI76" s="2"/>
      <c r="NZJ76" s="2"/>
      <c r="NZK76" s="2"/>
      <c r="NZL76" s="2"/>
      <c r="NZM76" s="2"/>
      <c r="NZN76" s="2"/>
      <c r="NZO76" s="2"/>
      <c r="NZP76" s="2"/>
      <c r="NZQ76" s="2"/>
      <c r="NZR76" s="2"/>
      <c r="NZS76" s="2"/>
      <c r="NZT76" s="2"/>
      <c r="NZU76" s="2"/>
      <c r="NZV76" s="2"/>
      <c r="NZW76" s="2"/>
      <c r="NZX76" s="2"/>
      <c r="NZY76" s="2"/>
      <c r="NZZ76" s="2"/>
      <c r="OAA76" s="2"/>
      <c r="OAB76" s="2"/>
      <c r="OAC76" s="2"/>
      <c r="OAD76" s="2"/>
      <c r="OAE76" s="2"/>
      <c r="OAF76" s="2"/>
      <c r="OAG76" s="2"/>
      <c r="OAH76" s="2"/>
      <c r="OAI76" s="2"/>
      <c r="OAJ76" s="2"/>
      <c r="OAK76" s="2"/>
      <c r="OAL76" s="2"/>
      <c r="OAM76" s="2"/>
      <c r="OAN76" s="2"/>
      <c r="OAO76" s="2"/>
      <c r="OAP76" s="2"/>
      <c r="OAQ76" s="2"/>
      <c r="OAR76" s="2"/>
      <c r="OAS76" s="2"/>
      <c r="OAT76" s="2"/>
      <c r="OAU76" s="2"/>
      <c r="OAV76" s="2"/>
      <c r="OAW76" s="2"/>
      <c r="OAX76" s="2"/>
      <c r="OAY76" s="2"/>
      <c r="OAZ76" s="2"/>
      <c r="OBA76" s="2"/>
      <c r="OBB76" s="2"/>
      <c r="OBC76" s="2"/>
      <c r="OBD76" s="2"/>
      <c r="OBE76" s="2"/>
      <c r="OBF76" s="2"/>
      <c r="OBG76" s="2"/>
      <c r="OBH76" s="2"/>
      <c r="OBI76" s="2"/>
      <c r="OBJ76" s="2"/>
      <c r="OBK76" s="2"/>
      <c r="OBL76" s="2"/>
      <c r="OBM76" s="2"/>
      <c r="OBN76" s="2"/>
      <c r="OBO76" s="2"/>
      <c r="OBP76" s="2"/>
      <c r="OBQ76" s="2"/>
      <c r="OBR76" s="2"/>
      <c r="OBS76" s="2"/>
      <c r="OBT76" s="2"/>
      <c r="OBU76" s="2"/>
      <c r="OBV76" s="2"/>
      <c r="OBW76" s="2"/>
      <c r="OBX76" s="2"/>
      <c r="OBY76" s="2"/>
      <c r="OBZ76" s="2"/>
      <c r="OCA76" s="2"/>
      <c r="OCB76" s="2"/>
      <c r="OCC76" s="2"/>
      <c r="OCD76" s="2"/>
      <c r="OCE76" s="2"/>
      <c r="OCF76" s="2"/>
      <c r="OCG76" s="2"/>
      <c r="OCH76" s="2"/>
      <c r="OCI76" s="2"/>
      <c r="OCJ76" s="2"/>
      <c r="OCK76" s="2"/>
      <c r="OCL76" s="2"/>
      <c r="OCM76" s="2"/>
      <c r="OCN76" s="2"/>
      <c r="OCO76" s="2"/>
      <c r="OCP76" s="2"/>
      <c r="OCQ76" s="2"/>
      <c r="OCR76" s="2"/>
      <c r="OCS76" s="2"/>
      <c r="OCT76" s="2"/>
      <c r="OCU76" s="2"/>
      <c r="OCV76" s="2"/>
      <c r="OCW76" s="2"/>
      <c r="OCX76" s="2"/>
      <c r="OCY76" s="2"/>
      <c r="OCZ76" s="2"/>
      <c r="ODA76" s="2"/>
      <c r="ODB76" s="2"/>
      <c r="ODC76" s="2"/>
      <c r="ODD76" s="2"/>
      <c r="ODE76" s="2"/>
      <c r="ODF76" s="2"/>
      <c r="ODG76" s="2"/>
      <c r="ODH76" s="2"/>
      <c r="ODI76" s="2"/>
      <c r="ODJ76" s="2"/>
      <c r="ODK76" s="2"/>
      <c r="ODL76" s="2"/>
      <c r="ODM76" s="2"/>
      <c r="ODN76" s="2"/>
      <c r="ODO76" s="2"/>
      <c r="ODP76" s="2"/>
      <c r="ODQ76" s="2"/>
      <c r="ODR76" s="2"/>
      <c r="ODS76" s="2"/>
      <c r="ODT76" s="2"/>
      <c r="ODU76" s="2"/>
      <c r="ODV76" s="2"/>
      <c r="ODW76" s="2"/>
      <c r="ODX76" s="2"/>
      <c r="ODY76" s="2"/>
      <c r="ODZ76" s="2"/>
      <c r="OEA76" s="2"/>
      <c r="OEB76" s="2"/>
      <c r="OEC76" s="2"/>
      <c r="OED76" s="2"/>
      <c r="OEE76" s="2"/>
      <c r="OEF76" s="2"/>
      <c r="OEG76" s="2"/>
      <c r="OEH76" s="2"/>
      <c r="OEI76" s="2"/>
      <c r="OEJ76" s="2"/>
      <c r="OEK76" s="2"/>
      <c r="OEL76" s="2"/>
      <c r="OEM76" s="2"/>
      <c r="OEN76" s="2"/>
      <c r="OEO76" s="2"/>
      <c r="OEP76" s="2"/>
      <c r="OEQ76" s="2"/>
      <c r="OER76" s="2"/>
      <c r="OES76" s="2"/>
      <c r="OET76" s="2"/>
      <c r="OEU76" s="2"/>
      <c r="OEV76" s="2"/>
      <c r="OEW76" s="2"/>
      <c r="OEX76" s="2"/>
      <c r="OEY76" s="2"/>
      <c r="OEZ76" s="2"/>
      <c r="OFA76" s="2"/>
      <c r="OFB76" s="2"/>
      <c r="OFC76" s="2"/>
      <c r="OFD76" s="2"/>
      <c r="OFE76" s="2"/>
      <c r="OFF76" s="2"/>
      <c r="OFG76" s="2"/>
      <c r="OFH76" s="2"/>
      <c r="OFI76" s="2"/>
      <c r="OFJ76" s="2"/>
      <c r="OFK76" s="2"/>
      <c r="OFL76" s="2"/>
      <c r="OFM76" s="2"/>
      <c r="OFN76" s="2"/>
      <c r="OFO76" s="2"/>
      <c r="OFP76" s="2"/>
      <c r="OFQ76" s="2"/>
      <c r="OFR76" s="2"/>
      <c r="OFS76" s="2"/>
      <c r="OFT76" s="2"/>
      <c r="OFU76" s="2"/>
      <c r="OFV76" s="2"/>
      <c r="OFW76" s="2"/>
      <c r="OFX76" s="2"/>
      <c r="OFY76" s="2"/>
      <c r="OFZ76" s="2"/>
      <c r="OGA76" s="2"/>
      <c r="OGB76" s="2"/>
      <c r="OGC76" s="2"/>
      <c r="OGD76" s="2"/>
      <c r="OGE76" s="2"/>
      <c r="OGF76" s="2"/>
      <c r="OGG76" s="2"/>
      <c r="OGH76" s="2"/>
      <c r="OGI76" s="2"/>
      <c r="OGJ76" s="2"/>
      <c r="OGK76" s="2"/>
      <c r="OGL76" s="2"/>
      <c r="OGM76" s="2"/>
      <c r="OGN76" s="2"/>
      <c r="OGO76" s="2"/>
      <c r="OGP76" s="2"/>
      <c r="OGQ76" s="2"/>
      <c r="OGR76" s="2"/>
      <c r="OGS76" s="2"/>
      <c r="OGT76" s="2"/>
      <c r="OGU76" s="2"/>
      <c r="OGV76" s="2"/>
      <c r="OGW76" s="2"/>
      <c r="OGX76" s="2"/>
      <c r="OGY76" s="2"/>
      <c r="OGZ76" s="2"/>
      <c r="OHA76" s="2"/>
      <c r="OHB76" s="2"/>
      <c r="OHC76" s="2"/>
      <c r="OHD76" s="2"/>
      <c r="OHE76" s="2"/>
      <c r="OHF76" s="2"/>
      <c r="OHG76" s="2"/>
      <c r="OHH76" s="2"/>
      <c r="OHI76" s="2"/>
      <c r="OHJ76" s="2"/>
      <c r="OHK76" s="2"/>
      <c r="OHL76" s="2"/>
      <c r="OHM76" s="2"/>
      <c r="OHN76" s="2"/>
      <c r="OHO76" s="2"/>
      <c r="OHP76" s="2"/>
      <c r="OHQ76" s="2"/>
      <c r="OHR76" s="2"/>
      <c r="OHS76" s="2"/>
      <c r="OHT76" s="2"/>
      <c r="OHU76" s="2"/>
      <c r="OHV76" s="2"/>
      <c r="OHW76" s="2"/>
      <c r="OHX76" s="2"/>
      <c r="OHY76" s="2"/>
      <c r="OHZ76" s="2"/>
      <c r="OIA76" s="2"/>
      <c r="OIB76" s="2"/>
      <c r="OIC76" s="2"/>
      <c r="OID76" s="2"/>
      <c r="OIE76" s="2"/>
      <c r="OIF76" s="2"/>
      <c r="OIG76" s="2"/>
      <c r="OIH76" s="2"/>
      <c r="OII76" s="2"/>
      <c r="OIJ76" s="2"/>
      <c r="OIK76" s="2"/>
      <c r="OIL76" s="2"/>
      <c r="OIM76" s="2"/>
      <c r="OIN76" s="2"/>
      <c r="OIO76" s="2"/>
      <c r="OIP76" s="2"/>
      <c r="OIQ76" s="2"/>
      <c r="OIR76" s="2"/>
      <c r="OIS76" s="2"/>
      <c r="OIT76" s="2"/>
      <c r="OIU76" s="2"/>
      <c r="OIV76" s="2"/>
      <c r="OIW76" s="2"/>
      <c r="OIX76" s="2"/>
      <c r="OIY76" s="2"/>
      <c r="OIZ76" s="2"/>
      <c r="OJA76" s="2"/>
      <c r="OJB76" s="2"/>
      <c r="OJC76" s="2"/>
      <c r="OJD76" s="2"/>
      <c r="OJE76" s="2"/>
      <c r="OJF76" s="2"/>
      <c r="OJG76" s="2"/>
      <c r="OJH76" s="2"/>
      <c r="OJI76" s="2"/>
      <c r="OJJ76" s="2"/>
      <c r="OJK76" s="2"/>
      <c r="OJL76" s="2"/>
      <c r="OJM76" s="2"/>
      <c r="OJN76" s="2"/>
      <c r="OJO76" s="2"/>
      <c r="OJP76" s="2"/>
      <c r="OJQ76" s="2"/>
      <c r="OJR76" s="2"/>
      <c r="OJS76" s="2"/>
      <c r="OJT76" s="2"/>
      <c r="OJU76" s="2"/>
      <c r="OJV76" s="2"/>
      <c r="OJW76" s="2"/>
      <c r="OJX76" s="2"/>
      <c r="OJY76" s="2"/>
      <c r="OJZ76" s="2"/>
      <c r="OKA76" s="2"/>
      <c r="OKB76" s="2"/>
      <c r="OKC76" s="2"/>
      <c r="OKD76" s="2"/>
      <c r="OKE76" s="2"/>
      <c r="OKF76" s="2"/>
      <c r="OKG76" s="2"/>
      <c r="OKH76" s="2"/>
      <c r="OKI76" s="2"/>
      <c r="OKJ76" s="2"/>
      <c r="OKK76" s="2"/>
      <c r="OKL76" s="2"/>
      <c r="OKM76" s="2"/>
      <c r="OKN76" s="2"/>
      <c r="OKO76" s="2"/>
      <c r="OKP76" s="2"/>
      <c r="OKQ76" s="2"/>
      <c r="OKR76" s="2"/>
      <c r="OKS76" s="2"/>
      <c r="OKT76" s="2"/>
      <c r="OKU76" s="2"/>
      <c r="OKV76" s="2"/>
      <c r="OKW76" s="2"/>
      <c r="OKX76" s="2"/>
      <c r="OKY76" s="2"/>
      <c r="OKZ76" s="2"/>
      <c r="OLA76" s="2"/>
      <c r="OLB76" s="2"/>
      <c r="OLC76" s="2"/>
      <c r="OLD76" s="2"/>
      <c r="OLE76" s="2"/>
      <c r="OLF76" s="2"/>
      <c r="OLG76" s="2"/>
      <c r="OLH76" s="2"/>
      <c r="OLI76" s="2"/>
      <c r="OLJ76" s="2"/>
      <c r="OLK76" s="2"/>
      <c r="OLL76" s="2"/>
      <c r="OLM76" s="2"/>
      <c r="OLN76" s="2"/>
      <c r="OLO76" s="2"/>
      <c r="OLP76" s="2"/>
      <c r="OLQ76" s="2"/>
      <c r="OLR76" s="2"/>
      <c r="OLS76" s="2"/>
      <c r="OLT76" s="2"/>
      <c r="OLU76" s="2"/>
      <c r="OLV76" s="2"/>
      <c r="OLW76" s="2"/>
      <c r="OLX76" s="2"/>
      <c r="OLY76" s="2"/>
      <c r="OLZ76" s="2"/>
      <c r="OMA76" s="2"/>
      <c r="OMB76" s="2"/>
      <c r="OMC76" s="2"/>
      <c r="OMD76" s="2"/>
      <c r="OME76" s="2"/>
      <c r="OMF76" s="2"/>
      <c r="OMG76" s="2"/>
      <c r="OMH76" s="2"/>
      <c r="OMI76" s="2"/>
      <c r="OMJ76" s="2"/>
      <c r="OMK76" s="2"/>
      <c r="OML76" s="2"/>
      <c r="OMM76" s="2"/>
      <c r="OMN76" s="2"/>
      <c r="OMO76" s="2"/>
      <c r="OMP76" s="2"/>
      <c r="OMQ76" s="2"/>
      <c r="OMR76" s="2"/>
      <c r="OMS76" s="2"/>
      <c r="OMT76" s="2"/>
      <c r="OMU76" s="2"/>
      <c r="OMV76" s="2"/>
      <c r="OMW76" s="2"/>
      <c r="OMX76" s="2"/>
      <c r="OMY76" s="2"/>
      <c r="OMZ76" s="2"/>
      <c r="ONA76" s="2"/>
      <c r="ONB76" s="2"/>
      <c r="ONC76" s="2"/>
      <c r="OND76" s="2"/>
      <c r="ONE76" s="2"/>
      <c r="ONF76" s="2"/>
      <c r="ONG76" s="2"/>
      <c r="ONH76" s="2"/>
      <c r="ONI76" s="2"/>
      <c r="ONJ76" s="2"/>
      <c r="ONK76" s="2"/>
      <c r="ONL76" s="2"/>
      <c r="ONM76" s="2"/>
      <c r="ONN76" s="2"/>
      <c r="ONO76" s="2"/>
      <c r="ONP76" s="2"/>
      <c r="ONQ76" s="2"/>
      <c r="ONR76" s="2"/>
      <c r="ONS76" s="2"/>
      <c r="ONT76" s="2"/>
      <c r="ONU76" s="2"/>
      <c r="ONV76" s="2"/>
      <c r="ONW76" s="2"/>
      <c r="ONX76" s="2"/>
      <c r="ONY76" s="2"/>
      <c r="ONZ76" s="2"/>
      <c r="OOA76" s="2"/>
      <c r="OOB76" s="2"/>
      <c r="OOC76" s="2"/>
      <c r="OOD76" s="2"/>
      <c r="OOE76" s="2"/>
      <c r="OOF76" s="2"/>
      <c r="OOG76" s="2"/>
      <c r="OOH76" s="2"/>
      <c r="OOI76" s="2"/>
      <c r="OOJ76" s="2"/>
      <c r="OOK76" s="2"/>
      <c r="OOL76" s="2"/>
      <c r="OOM76" s="2"/>
      <c r="OON76" s="2"/>
      <c r="OOO76" s="2"/>
      <c r="OOP76" s="2"/>
      <c r="OOQ76" s="2"/>
      <c r="OOR76" s="2"/>
      <c r="OOS76" s="2"/>
      <c r="OOT76" s="2"/>
      <c r="OOU76" s="2"/>
      <c r="OOV76" s="2"/>
      <c r="OOW76" s="2"/>
      <c r="OOX76" s="2"/>
      <c r="OOY76" s="2"/>
      <c r="OOZ76" s="2"/>
      <c r="OPA76" s="2"/>
      <c r="OPB76" s="2"/>
      <c r="OPC76" s="2"/>
      <c r="OPD76" s="2"/>
      <c r="OPE76" s="2"/>
      <c r="OPF76" s="2"/>
      <c r="OPG76" s="2"/>
      <c r="OPH76" s="2"/>
      <c r="OPI76" s="2"/>
      <c r="OPJ76" s="2"/>
      <c r="OPK76" s="2"/>
      <c r="OPL76" s="2"/>
      <c r="OPM76" s="2"/>
      <c r="OPN76" s="2"/>
      <c r="OPO76" s="2"/>
      <c r="OPP76" s="2"/>
      <c r="OPQ76" s="2"/>
      <c r="OPR76" s="2"/>
      <c r="OPS76" s="2"/>
      <c r="OPT76" s="2"/>
      <c r="OPU76" s="2"/>
      <c r="OPV76" s="2"/>
      <c r="OPW76" s="2"/>
      <c r="OPX76" s="2"/>
      <c r="OPY76" s="2"/>
      <c r="OPZ76" s="2"/>
      <c r="OQA76" s="2"/>
      <c r="OQB76" s="2"/>
      <c r="OQC76" s="2"/>
      <c r="OQD76" s="2"/>
      <c r="OQE76" s="2"/>
      <c r="OQF76" s="2"/>
      <c r="OQG76" s="2"/>
      <c r="OQH76" s="2"/>
      <c r="OQI76" s="2"/>
      <c r="OQJ76" s="2"/>
      <c r="OQK76" s="2"/>
      <c r="OQL76" s="2"/>
      <c r="OQM76" s="2"/>
      <c r="OQN76" s="2"/>
      <c r="OQO76" s="2"/>
      <c r="OQP76" s="2"/>
      <c r="OQQ76" s="2"/>
      <c r="OQR76" s="2"/>
      <c r="OQS76" s="2"/>
      <c r="OQT76" s="2"/>
      <c r="OQU76" s="2"/>
      <c r="OQV76" s="2"/>
      <c r="OQW76" s="2"/>
      <c r="OQX76" s="2"/>
      <c r="OQY76" s="2"/>
      <c r="OQZ76" s="2"/>
      <c r="ORA76" s="2"/>
      <c r="ORB76" s="2"/>
      <c r="ORC76" s="2"/>
      <c r="ORD76" s="2"/>
      <c r="ORE76" s="2"/>
      <c r="ORF76" s="2"/>
      <c r="ORG76" s="2"/>
      <c r="ORH76" s="2"/>
      <c r="ORI76" s="2"/>
      <c r="ORJ76" s="2"/>
      <c r="ORK76" s="2"/>
      <c r="ORL76" s="2"/>
      <c r="ORM76" s="2"/>
      <c r="ORN76" s="2"/>
      <c r="ORO76" s="2"/>
      <c r="ORP76" s="2"/>
      <c r="ORQ76" s="2"/>
      <c r="ORR76" s="2"/>
      <c r="ORS76" s="2"/>
      <c r="ORT76" s="2"/>
      <c r="ORU76" s="2"/>
      <c r="ORV76" s="2"/>
      <c r="ORW76" s="2"/>
      <c r="ORX76" s="2"/>
      <c r="ORY76" s="2"/>
      <c r="ORZ76" s="2"/>
      <c r="OSA76" s="2"/>
      <c r="OSB76" s="2"/>
      <c r="OSC76" s="2"/>
      <c r="OSD76" s="2"/>
      <c r="OSE76" s="2"/>
      <c r="OSF76" s="2"/>
      <c r="OSG76" s="2"/>
      <c r="OSH76" s="2"/>
      <c r="OSI76" s="2"/>
      <c r="OSJ76" s="2"/>
      <c r="OSK76" s="2"/>
      <c r="OSL76" s="2"/>
      <c r="OSM76" s="2"/>
      <c r="OSN76" s="2"/>
      <c r="OSO76" s="2"/>
      <c r="OSP76" s="2"/>
      <c r="OSQ76" s="2"/>
      <c r="OSR76" s="2"/>
      <c r="OSS76" s="2"/>
      <c r="OST76" s="2"/>
      <c r="OSU76" s="2"/>
      <c r="OSV76" s="2"/>
      <c r="OSW76" s="2"/>
      <c r="OSX76" s="2"/>
      <c r="OSY76" s="2"/>
      <c r="OSZ76" s="2"/>
      <c r="OTA76" s="2"/>
      <c r="OTB76" s="2"/>
      <c r="OTC76" s="2"/>
      <c r="OTD76" s="2"/>
      <c r="OTE76" s="2"/>
      <c r="OTF76" s="2"/>
      <c r="OTG76" s="2"/>
      <c r="OTH76" s="2"/>
      <c r="OTI76" s="2"/>
      <c r="OTJ76" s="2"/>
      <c r="OTK76" s="2"/>
      <c r="OTL76" s="2"/>
      <c r="OTM76" s="2"/>
      <c r="OTN76" s="2"/>
      <c r="OTO76" s="2"/>
      <c r="OTP76" s="2"/>
      <c r="OTQ76" s="2"/>
      <c r="OTR76" s="2"/>
      <c r="OTS76" s="2"/>
      <c r="OTT76" s="2"/>
      <c r="OTU76" s="2"/>
      <c r="OTV76" s="2"/>
      <c r="OTW76" s="2"/>
      <c r="OTX76" s="2"/>
      <c r="OTY76" s="2"/>
      <c r="OTZ76" s="2"/>
      <c r="OUA76" s="2"/>
      <c r="OUB76" s="2"/>
      <c r="OUC76" s="2"/>
      <c r="OUD76" s="2"/>
      <c r="OUE76" s="2"/>
      <c r="OUF76" s="2"/>
      <c r="OUG76" s="2"/>
      <c r="OUH76" s="2"/>
      <c r="OUI76" s="2"/>
      <c r="OUJ76" s="2"/>
      <c r="OUK76" s="2"/>
      <c r="OUL76" s="2"/>
      <c r="OUM76" s="2"/>
      <c r="OUN76" s="2"/>
      <c r="OUO76" s="2"/>
      <c r="OUP76" s="2"/>
      <c r="OUQ76" s="2"/>
      <c r="OUR76" s="2"/>
      <c r="OUS76" s="2"/>
      <c r="OUT76" s="2"/>
      <c r="OUU76" s="2"/>
      <c r="OUV76" s="2"/>
      <c r="OUW76" s="2"/>
      <c r="OUX76" s="2"/>
      <c r="OUY76" s="2"/>
      <c r="OUZ76" s="2"/>
      <c r="OVA76" s="2"/>
      <c r="OVB76" s="2"/>
      <c r="OVC76" s="2"/>
      <c r="OVD76" s="2"/>
      <c r="OVE76" s="2"/>
      <c r="OVF76" s="2"/>
      <c r="OVG76" s="2"/>
      <c r="OVH76" s="2"/>
      <c r="OVI76" s="2"/>
      <c r="OVJ76" s="2"/>
      <c r="OVK76" s="2"/>
      <c r="OVL76" s="2"/>
      <c r="OVM76" s="2"/>
      <c r="OVN76" s="2"/>
      <c r="OVO76" s="2"/>
      <c r="OVP76" s="2"/>
      <c r="OVQ76" s="2"/>
      <c r="OVR76" s="2"/>
      <c r="OVS76" s="2"/>
      <c r="OVT76" s="2"/>
      <c r="OVU76" s="2"/>
      <c r="OVV76" s="2"/>
      <c r="OVW76" s="2"/>
      <c r="OVX76" s="2"/>
      <c r="OVY76" s="2"/>
      <c r="OVZ76" s="2"/>
      <c r="OWA76" s="2"/>
      <c r="OWB76" s="2"/>
      <c r="OWC76" s="2"/>
      <c r="OWD76" s="2"/>
      <c r="OWE76" s="2"/>
      <c r="OWF76" s="2"/>
      <c r="OWG76" s="2"/>
      <c r="OWH76" s="2"/>
      <c r="OWI76" s="2"/>
      <c r="OWJ76" s="2"/>
      <c r="OWK76" s="2"/>
      <c r="OWL76" s="2"/>
      <c r="OWM76" s="2"/>
      <c r="OWN76" s="2"/>
      <c r="OWO76" s="2"/>
      <c r="OWP76" s="2"/>
      <c r="OWQ76" s="2"/>
      <c r="OWR76" s="2"/>
      <c r="OWS76" s="2"/>
      <c r="OWT76" s="2"/>
      <c r="OWU76" s="2"/>
      <c r="OWV76" s="2"/>
      <c r="OWW76" s="2"/>
      <c r="OWX76" s="2"/>
      <c r="OWY76" s="2"/>
      <c r="OWZ76" s="2"/>
      <c r="OXA76" s="2"/>
      <c r="OXB76" s="2"/>
      <c r="OXC76" s="2"/>
      <c r="OXD76" s="2"/>
      <c r="OXE76" s="2"/>
      <c r="OXF76" s="2"/>
      <c r="OXG76" s="2"/>
      <c r="OXH76" s="2"/>
      <c r="OXI76" s="2"/>
      <c r="OXJ76" s="2"/>
      <c r="OXK76" s="2"/>
      <c r="OXL76" s="2"/>
      <c r="OXM76" s="2"/>
      <c r="OXN76" s="2"/>
      <c r="OXO76" s="2"/>
      <c r="OXP76" s="2"/>
      <c r="OXQ76" s="2"/>
      <c r="OXR76" s="2"/>
      <c r="OXS76" s="2"/>
      <c r="OXT76" s="2"/>
      <c r="OXU76" s="2"/>
      <c r="OXV76" s="2"/>
      <c r="OXW76" s="2"/>
      <c r="OXX76" s="2"/>
      <c r="OXY76" s="2"/>
      <c r="OXZ76" s="2"/>
      <c r="OYA76" s="2"/>
      <c r="OYB76" s="2"/>
      <c r="OYC76" s="2"/>
      <c r="OYD76" s="2"/>
      <c r="OYE76" s="2"/>
      <c r="OYF76" s="2"/>
      <c r="OYG76" s="2"/>
      <c r="OYH76" s="2"/>
      <c r="OYI76" s="2"/>
      <c r="OYJ76" s="2"/>
      <c r="OYK76" s="2"/>
      <c r="OYL76" s="2"/>
      <c r="OYM76" s="2"/>
      <c r="OYN76" s="2"/>
      <c r="OYO76" s="2"/>
      <c r="OYP76" s="2"/>
      <c r="OYQ76" s="2"/>
      <c r="OYR76" s="2"/>
      <c r="OYS76" s="2"/>
      <c r="OYT76" s="2"/>
      <c r="OYU76" s="2"/>
      <c r="OYV76" s="2"/>
      <c r="OYW76" s="2"/>
      <c r="OYX76" s="2"/>
      <c r="OYY76" s="2"/>
      <c r="OYZ76" s="2"/>
      <c r="OZA76" s="2"/>
      <c r="OZB76" s="2"/>
      <c r="OZC76" s="2"/>
      <c r="OZD76" s="2"/>
      <c r="OZE76" s="2"/>
      <c r="OZF76" s="2"/>
      <c r="OZG76" s="2"/>
      <c r="OZH76" s="2"/>
      <c r="OZI76" s="2"/>
      <c r="OZJ76" s="2"/>
      <c r="OZK76" s="2"/>
      <c r="OZL76" s="2"/>
      <c r="OZM76" s="2"/>
      <c r="OZN76" s="2"/>
      <c r="OZO76" s="2"/>
      <c r="OZP76" s="2"/>
      <c r="OZQ76" s="2"/>
      <c r="OZR76" s="2"/>
      <c r="OZS76" s="2"/>
      <c r="OZT76" s="2"/>
      <c r="OZU76" s="2"/>
      <c r="OZV76" s="2"/>
      <c r="OZW76" s="2"/>
      <c r="OZX76" s="2"/>
      <c r="OZY76" s="2"/>
      <c r="OZZ76" s="2"/>
      <c r="PAA76" s="2"/>
      <c r="PAB76" s="2"/>
      <c r="PAC76" s="2"/>
      <c r="PAD76" s="2"/>
      <c r="PAE76" s="2"/>
      <c r="PAF76" s="2"/>
      <c r="PAG76" s="2"/>
      <c r="PAH76" s="2"/>
      <c r="PAI76" s="2"/>
      <c r="PAJ76" s="2"/>
      <c r="PAK76" s="2"/>
      <c r="PAL76" s="2"/>
      <c r="PAM76" s="2"/>
      <c r="PAN76" s="2"/>
      <c r="PAO76" s="2"/>
      <c r="PAP76" s="2"/>
      <c r="PAQ76" s="2"/>
      <c r="PAR76" s="2"/>
      <c r="PAS76" s="2"/>
      <c r="PAT76" s="2"/>
      <c r="PAU76" s="2"/>
      <c r="PAV76" s="2"/>
      <c r="PAW76" s="2"/>
      <c r="PAX76" s="2"/>
      <c r="PAY76" s="2"/>
      <c r="PAZ76" s="2"/>
      <c r="PBA76" s="2"/>
      <c r="PBB76" s="2"/>
      <c r="PBC76" s="2"/>
      <c r="PBD76" s="2"/>
      <c r="PBE76" s="2"/>
      <c r="PBF76" s="2"/>
      <c r="PBG76" s="2"/>
      <c r="PBH76" s="2"/>
      <c r="PBI76" s="2"/>
      <c r="PBJ76" s="2"/>
      <c r="PBK76" s="2"/>
      <c r="PBL76" s="2"/>
      <c r="PBM76" s="2"/>
      <c r="PBN76" s="2"/>
      <c r="PBO76" s="2"/>
      <c r="PBP76" s="2"/>
      <c r="PBQ76" s="2"/>
      <c r="PBR76" s="2"/>
      <c r="PBS76" s="2"/>
      <c r="PBT76" s="2"/>
      <c r="PBU76" s="2"/>
      <c r="PBV76" s="2"/>
      <c r="PBW76" s="2"/>
      <c r="PBX76" s="2"/>
      <c r="PBY76" s="2"/>
      <c r="PBZ76" s="2"/>
      <c r="PCA76" s="2"/>
      <c r="PCB76" s="2"/>
      <c r="PCC76" s="2"/>
      <c r="PCD76" s="2"/>
      <c r="PCE76" s="2"/>
      <c r="PCF76" s="2"/>
      <c r="PCG76" s="2"/>
      <c r="PCH76" s="2"/>
      <c r="PCI76" s="2"/>
      <c r="PCJ76" s="2"/>
      <c r="PCK76" s="2"/>
      <c r="PCL76" s="2"/>
      <c r="PCM76" s="2"/>
      <c r="PCN76" s="2"/>
      <c r="PCO76" s="2"/>
      <c r="PCP76" s="2"/>
      <c r="PCQ76" s="2"/>
      <c r="PCR76" s="2"/>
      <c r="PCS76" s="2"/>
      <c r="PCT76" s="2"/>
      <c r="PCU76" s="2"/>
      <c r="PCV76" s="2"/>
      <c r="PCW76" s="2"/>
      <c r="PCX76" s="2"/>
      <c r="PCY76" s="2"/>
      <c r="PCZ76" s="2"/>
      <c r="PDA76" s="2"/>
      <c r="PDB76" s="2"/>
      <c r="PDC76" s="2"/>
      <c r="PDD76" s="2"/>
      <c r="PDE76" s="2"/>
      <c r="PDF76" s="2"/>
      <c r="PDG76" s="2"/>
      <c r="PDH76" s="2"/>
      <c r="PDI76" s="2"/>
      <c r="PDJ76" s="2"/>
      <c r="PDK76" s="2"/>
      <c r="PDL76" s="2"/>
      <c r="PDM76" s="2"/>
      <c r="PDN76" s="2"/>
      <c r="PDO76" s="2"/>
      <c r="PDP76" s="2"/>
      <c r="PDQ76" s="2"/>
      <c r="PDR76" s="2"/>
      <c r="PDS76" s="2"/>
      <c r="PDT76" s="2"/>
      <c r="PDU76" s="2"/>
      <c r="PDV76" s="2"/>
      <c r="PDW76" s="2"/>
      <c r="PDX76" s="2"/>
      <c r="PDY76" s="2"/>
      <c r="PDZ76" s="2"/>
      <c r="PEA76" s="2"/>
      <c r="PEB76" s="2"/>
      <c r="PEC76" s="2"/>
      <c r="PED76" s="2"/>
      <c r="PEE76" s="2"/>
      <c r="PEF76" s="2"/>
      <c r="PEG76" s="2"/>
      <c r="PEH76" s="2"/>
      <c r="PEI76" s="2"/>
      <c r="PEJ76" s="2"/>
      <c r="PEK76" s="2"/>
      <c r="PEL76" s="2"/>
      <c r="PEM76" s="2"/>
      <c r="PEN76" s="2"/>
      <c r="PEO76" s="2"/>
      <c r="PEP76" s="2"/>
      <c r="PEQ76" s="2"/>
      <c r="PER76" s="2"/>
      <c r="PES76" s="2"/>
      <c r="PET76" s="2"/>
      <c r="PEU76" s="2"/>
      <c r="PEV76" s="2"/>
      <c r="PEW76" s="2"/>
      <c r="PEX76" s="2"/>
      <c r="PEY76" s="2"/>
      <c r="PEZ76" s="2"/>
      <c r="PFA76" s="2"/>
      <c r="PFB76" s="2"/>
      <c r="PFC76" s="2"/>
      <c r="PFD76" s="2"/>
      <c r="PFE76" s="2"/>
      <c r="PFF76" s="2"/>
      <c r="PFG76" s="2"/>
      <c r="PFH76" s="2"/>
      <c r="PFI76" s="2"/>
      <c r="PFJ76" s="2"/>
      <c r="PFK76" s="2"/>
      <c r="PFL76" s="2"/>
      <c r="PFM76" s="2"/>
      <c r="PFN76" s="2"/>
      <c r="PFO76" s="2"/>
      <c r="PFP76" s="2"/>
      <c r="PFQ76" s="2"/>
      <c r="PFR76" s="2"/>
      <c r="PFS76" s="2"/>
      <c r="PFT76" s="2"/>
      <c r="PFU76" s="2"/>
      <c r="PFV76" s="2"/>
      <c r="PFW76" s="2"/>
      <c r="PFX76" s="2"/>
      <c r="PFY76" s="2"/>
      <c r="PFZ76" s="2"/>
      <c r="PGA76" s="2"/>
      <c r="PGB76" s="2"/>
      <c r="PGC76" s="2"/>
      <c r="PGD76" s="2"/>
      <c r="PGE76" s="2"/>
      <c r="PGF76" s="2"/>
      <c r="PGG76" s="2"/>
      <c r="PGH76" s="2"/>
      <c r="PGI76" s="2"/>
      <c r="PGJ76" s="2"/>
      <c r="PGK76" s="2"/>
      <c r="PGL76" s="2"/>
      <c r="PGM76" s="2"/>
      <c r="PGN76" s="2"/>
      <c r="PGO76" s="2"/>
      <c r="PGP76" s="2"/>
      <c r="PGQ76" s="2"/>
      <c r="PGR76" s="2"/>
      <c r="PGS76" s="2"/>
      <c r="PGT76" s="2"/>
      <c r="PGU76" s="2"/>
      <c r="PGV76" s="2"/>
      <c r="PGW76" s="2"/>
      <c r="PGX76" s="2"/>
      <c r="PGY76" s="2"/>
      <c r="PGZ76" s="2"/>
      <c r="PHA76" s="2"/>
      <c r="PHB76" s="2"/>
      <c r="PHC76" s="2"/>
      <c r="PHD76" s="2"/>
      <c r="PHE76" s="2"/>
      <c r="PHF76" s="2"/>
      <c r="PHG76" s="2"/>
      <c r="PHH76" s="2"/>
      <c r="PHI76" s="2"/>
      <c r="PHJ76" s="2"/>
      <c r="PHK76" s="2"/>
      <c r="PHL76" s="2"/>
      <c r="PHM76" s="2"/>
      <c r="PHN76" s="2"/>
      <c r="PHO76" s="2"/>
      <c r="PHP76" s="2"/>
      <c r="PHQ76" s="2"/>
      <c r="PHR76" s="2"/>
      <c r="PHS76" s="2"/>
      <c r="PHT76" s="2"/>
      <c r="PHU76" s="2"/>
      <c r="PHV76" s="2"/>
      <c r="PHW76" s="2"/>
      <c r="PHX76" s="2"/>
      <c r="PHY76" s="2"/>
      <c r="PHZ76" s="2"/>
      <c r="PIA76" s="2"/>
      <c r="PIB76" s="2"/>
      <c r="PIC76" s="2"/>
      <c r="PID76" s="2"/>
      <c r="PIE76" s="2"/>
      <c r="PIF76" s="2"/>
      <c r="PIG76" s="2"/>
      <c r="PIH76" s="2"/>
      <c r="PII76" s="2"/>
      <c r="PIJ76" s="2"/>
      <c r="PIK76" s="2"/>
      <c r="PIL76" s="2"/>
      <c r="PIM76" s="2"/>
      <c r="PIN76" s="2"/>
      <c r="PIO76" s="2"/>
      <c r="PIP76" s="2"/>
      <c r="PIQ76" s="2"/>
      <c r="PIR76" s="2"/>
      <c r="PIS76" s="2"/>
      <c r="PIT76" s="2"/>
      <c r="PIU76" s="2"/>
      <c r="PIV76" s="2"/>
      <c r="PIW76" s="2"/>
      <c r="PIX76" s="2"/>
      <c r="PIY76" s="2"/>
      <c r="PIZ76" s="2"/>
      <c r="PJA76" s="2"/>
      <c r="PJB76" s="2"/>
      <c r="PJC76" s="2"/>
      <c r="PJD76" s="2"/>
      <c r="PJE76" s="2"/>
      <c r="PJF76" s="2"/>
      <c r="PJG76" s="2"/>
      <c r="PJH76" s="2"/>
      <c r="PJI76" s="2"/>
      <c r="PJJ76" s="2"/>
      <c r="PJK76" s="2"/>
      <c r="PJL76" s="2"/>
      <c r="PJM76" s="2"/>
      <c r="PJN76" s="2"/>
      <c r="PJO76" s="2"/>
      <c r="PJP76" s="2"/>
      <c r="PJQ76" s="2"/>
      <c r="PJR76" s="2"/>
      <c r="PJS76" s="2"/>
      <c r="PJT76" s="2"/>
      <c r="PJU76" s="2"/>
      <c r="PJV76" s="2"/>
      <c r="PJW76" s="2"/>
      <c r="PJX76" s="2"/>
      <c r="PJY76" s="2"/>
      <c r="PJZ76" s="2"/>
      <c r="PKA76" s="2"/>
      <c r="PKB76" s="2"/>
      <c r="PKC76" s="2"/>
      <c r="PKD76" s="2"/>
      <c r="PKE76" s="2"/>
      <c r="PKF76" s="2"/>
      <c r="PKG76" s="2"/>
      <c r="PKH76" s="2"/>
      <c r="PKI76" s="2"/>
      <c r="PKJ76" s="2"/>
      <c r="PKK76" s="2"/>
      <c r="PKL76" s="2"/>
      <c r="PKM76" s="2"/>
      <c r="PKN76" s="2"/>
      <c r="PKO76" s="2"/>
      <c r="PKP76" s="2"/>
      <c r="PKQ76" s="2"/>
      <c r="PKR76" s="2"/>
      <c r="PKS76" s="2"/>
      <c r="PKT76" s="2"/>
      <c r="PKU76" s="2"/>
      <c r="PKV76" s="2"/>
      <c r="PKW76" s="2"/>
      <c r="PKX76" s="2"/>
      <c r="PKY76" s="2"/>
      <c r="PKZ76" s="2"/>
      <c r="PLA76" s="2"/>
      <c r="PLB76" s="2"/>
      <c r="PLC76" s="2"/>
      <c r="PLD76" s="2"/>
      <c r="PLE76" s="2"/>
      <c r="PLF76" s="2"/>
      <c r="PLG76" s="2"/>
      <c r="PLH76" s="2"/>
      <c r="PLI76" s="2"/>
      <c r="PLJ76" s="2"/>
      <c r="PLK76" s="2"/>
      <c r="PLL76" s="2"/>
      <c r="PLM76" s="2"/>
      <c r="PLN76" s="2"/>
      <c r="PLO76" s="2"/>
      <c r="PLP76" s="2"/>
      <c r="PLQ76" s="2"/>
      <c r="PLR76" s="2"/>
      <c r="PLS76" s="2"/>
      <c r="PLT76" s="2"/>
      <c r="PLU76" s="2"/>
      <c r="PLV76" s="2"/>
      <c r="PLW76" s="2"/>
      <c r="PLX76" s="2"/>
      <c r="PLY76" s="2"/>
      <c r="PLZ76" s="2"/>
      <c r="PMA76" s="2"/>
      <c r="PMB76" s="2"/>
      <c r="PMC76" s="2"/>
      <c r="PMD76" s="2"/>
      <c r="PME76" s="2"/>
      <c r="PMF76" s="2"/>
      <c r="PMG76" s="2"/>
      <c r="PMH76" s="2"/>
      <c r="PMI76" s="2"/>
      <c r="PMJ76" s="2"/>
      <c r="PMK76" s="2"/>
      <c r="PML76" s="2"/>
      <c r="PMM76" s="2"/>
      <c r="PMN76" s="2"/>
      <c r="PMO76" s="2"/>
      <c r="PMP76" s="2"/>
      <c r="PMQ76" s="2"/>
      <c r="PMR76" s="2"/>
      <c r="PMS76" s="2"/>
      <c r="PMT76" s="2"/>
      <c r="PMU76" s="2"/>
      <c r="PMV76" s="2"/>
      <c r="PMW76" s="2"/>
      <c r="PMX76" s="2"/>
      <c r="PMY76" s="2"/>
      <c r="PMZ76" s="2"/>
      <c r="PNA76" s="2"/>
      <c r="PNB76" s="2"/>
      <c r="PNC76" s="2"/>
      <c r="PND76" s="2"/>
      <c r="PNE76" s="2"/>
      <c r="PNF76" s="2"/>
      <c r="PNG76" s="2"/>
      <c r="PNH76" s="2"/>
      <c r="PNI76" s="2"/>
      <c r="PNJ76" s="2"/>
      <c r="PNK76" s="2"/>
      <c r="PNL76" s="2"/>
      <c r="PNM76" s="2"/>
      <c r="PNN76" s="2"/>
      <c r="PNO76" s="2"/>
      <c r="PNP76" s="2"/>
      <c r="PNQ76" s="2"/>
      <c r="PNR76" s="2"/>
      <c r="PNS76" s="2"/>
      <c r="PNT76" s="2"/>
      <c r="PNU76" s="2"/>
      <c r="PNV76" s="2"/>
      <c r="PNW76" s="2"/>
      <c r="PNX76" s="2"/>
      <c r="PNY76" s="2"/>
      <c r="PNZ76" s="2"/>
      <c r="POA76" s="2"/>
      <c r="POB76" s="2"/>
      <c r="POC76" s="2"/>
      <c r="POD76" s="2"/>
      <c r="POE76" s="2"/>
      <c r="POF76" s="2"/>
      <c r="POG76" s="2"/>
      <c r="POH76" s="2"/>
      <c r="POI76" s="2"/>
      <c r="POJ76" s="2"/>
      <c r="POK76" s="2"/>
      <c r="POL76" s="2"/>
      <c r="POM76" s="2"/>
      <c r="PON76" s="2"/>
      <c r="POO76" s="2"/>
      <c r="POP76" s="2"/>
      <c r="POQ76" s="2"/>
      <c r="POR76" s="2"/>
      <c r="POS76" s="2"/>
      <c r="POT76" s="2"/>
      <c r="POU76" s="2"/>
      <c r="POV76" s="2"/>
      <c r="POW76" s="2"/>
      <c r="POX76" s="2"/>
      <c r="POY76" s="2"/>
      <c r="POZ76" s="2"/>
      <c r="PPA76" s="2"/>
      <c r="PPB76" s="2"/>
      <c r="PPC76" s="2"/>
      <c r="PPD76" s="2"/>
      <c r="PPE76" s="2"/>
      <c r="PPF76" s="2"/>
      <c r="PPG76" s="2"/>
      <c r="PPH76" s="2"/>
      <c r="PPI76" s="2"/>
      <c r="PPJ76" s="2"/>
      <c r="PPK76" s="2"/>
      <c r="PPL76" s="2"/>
      <c r="PPM76" s="2"/>
      <c r="PPN76" s="2"/>
      <c r="PPO76" s="2"/>
      <c r="PPP76" s="2"/>
      <c r="PPQ76" s="2"/>
      <c r="PPR76" s="2"/>
      <c r="PPS76" s="2"/>
      <c r="PPT76" s="2"/>
      <c r="PPU76" s="2"/>
      <c r="PPV76" s="2"/>
      <c r="PPW76" s="2"/>
      <c r="PPX76" s="2"/>
      <c r="PPY76" s="2"/>
      <c r="PPZ76" s="2"/>
      <c r="PQA76" s="2"/>
      <c r="PQB76" s="2"/>
      <c r="PQC76" s="2"/>
      <c r="PQD76" s="2"/>
      <c r="PQE76" s="2"/>
      <c r="PQF76" s="2"/>
      <c r="PQG76" s="2"/>
      <c r="PQH76" s="2"/>
      <c r="PQI76" s="2"/>
      <c r="PQJ76" s="2"/>
      <c r="PQK76" s="2"/>
      <c r="PQL76" s="2"/>
      <c r="PQM76" s="2"/>
      <c r="PQN76" s="2"/>
      <c r="PQO76" s="2"/>
      <c r="PQP76" s="2"/>
      <c r="PQQ76" s="2"/>
      <c r="PQR76" s="2"/>
      <c r="PQS76" s="2"/>
      <c r="PQT76" s="2"/>
      <c r="PQU76" s="2"/>
      <c r="PQV76" s="2"/>
      <c r="PQW76" s="2"/>
      <c r="PQX76" s="2"/>
      <c r="PQY76" s="2"/>
      <c r="PQZ76" s="2"/>
      <c r="PRA76" s="2"/>
      <c r="PRB76" s="2"/>
      <c r="PRC76" s="2"/>
      <c r="PRD76" s="2"/>
      <c r="PRE76" s="2"/>
      <c r="PRF76" s="2"/>
      <c r="PRG76" s="2"/>
      <c r="PRH76" s="2"/>
      <c r="PRI76" s="2"/>
      <c r="PRJ76" s="2"/>
      <c r="PRK76" s="2"/>
      <c r="PRL76" s="2"/>
      <c r="PRM76" s="2"/>
      <c r="PRN76" s="2"/>
      <c r="PRO76" s="2"/>
      <c r="PRP76" s="2"/>
      <c r="PRQ76" s="2"/>
      <c r="PRR76" s="2"/>
      <c r="PRS76" s="2"/>
      <c r="PRT76" s="2"/>
      <c r="PRU76" s="2"/>
      <c r="PRV76" s="2"/>
      <c r="PRW76" s="2"/>
      <c r="PRX76" s="2"/>
      <c r="PRY76" s="2"/>
      <c r="PRZ76" s="2"/>
      <c r="PSA76" s="2"/>
      <c r="PSB76" s="2"/>
      <c r="PSC76" s="2"/>
      <c r="PSD76" s="2"/>
      <c r="PSE76" s="2"/>
      <c r="PSF76" s="2"/>
      <c r="PSG76" s="2"/>
      <c r="PSH76" s="2"/>
      <c r="PSI76" s="2"/>
      <c r="PSJ76" s="2"/>
      <c r="PSK76" s="2"/>
      <c r="PSL76" s="2"/>
      <c r="PSM76" s="2"/>
      <c r="PSN76" s="2"/>
      <c r="PSO76" s="2"/>
      <c r="PSP76" s="2"/>
      <c r="PSQ76" s="2"/>
      <c r="PSR76" s="2"/>
      <c r="PSS76" s="2"/>
      <c r="PST76" s="2"/>
      <c r="PSU76" s="2"/>
      <c r="PSV76" s="2"/>
      <c r="PSW76" s="2"/>
      <c r="PSX76" s="2"/>
      <c r="PSY76" s="2"/>
      <c r="PSZ76" s="2"/>
      <c r="PTA76" s="2"/>
      <c r="PTB76" s="2"/>
      <c r="PTC76" s="2"/>
      <c r="PTD76" s="2"/>
      <c r="PTE76" s="2"/>
      <c r="PTF76" s="2"/>
      <c r="PTG76" s="2"/>
      <c r="PTH76" s="2"/>
      <c r="PTI76" s="2"/>
      <c r="PTJ76" s="2"/>
      <c r="PTK76" s="2"/>
      <c r="PTL76" s="2"/>
      <c r="PTM76" s="2"/>
      <c r="PTN76" s="2"/>
      <c r="PTO76" s="2"/>
      <c r="PTP76" s="2"/>
      <c r="PTQ76" s="2"/>
      <c r="PTR76" s="2"/>
      <c r="PTS76" s="2"/>
      <c r="PTT76" s="2"/>
      <c r="PTU76" s="2"/>
      <c r="PTV76" s="2"/>
      <c r="PTW76" s="2"/>
      <c r="PTX76" s="2"/>
      <c r="PTY76" s="2"/>
      <c r="PTZ76" s="2"/>
      <c r="PUA76" s="2"/>
      <c r="PUB76" s="2"/>
      <c r="PUC76" s="2"/>
      <c r="PUD76" s="2"/>
      <c r="PUE76" s="2"/>
      <c r="PUF76" s="2"/>
      <c r="PUG76" s="2"/>
      <c r="PUH76" s="2"/>
      <c r="PUI76" s="2"/>
      <c r="PUJ76" s="2"/>
      <c r="PUK76" s="2"/>
      <c r="PUL76" s="2"/>
      <c r="PUM76" s="2"/>
      <c r="PUN76" s="2"/>
      <c r="PUO76" s="2"/>
      <c r="PUP76" s="2"/>
      <c r="PUQ76" s="2"/>
      <c r="PUR76" s="2"/>
      <c r="PUS76" s="2"/>
      <c r="PUT76" s="2"/>
      <c r="PUU76" s="2"/>
      <c r="PUV76" s="2"/>
      <c r="PUW76" s="2"/>
      <c r="PUX76" s="2"/>
      <c r="PUY76" s="2"/>
      <c r="PUZ76" s="2"/>
      <c r="PVA76" s="2"/>
      <c r="PVB76" s="2"/>
      <c r="PVC76" s="2"/>
      <c r="PVD76" s="2"/>
      <c r="PVE76" s="2"/>
      <c r="PVF76" s="2"/>
      <c r="PVG76" s="2"/>
      <c r="PVH76" s="2"/>
      <c r="PVI76" s="2"/>
      <c r="PVJ76" s="2"/>
      <c r="PVK76" s="2"/>
      <c r="PVL76" s="2"/>
      <c r="PVM76" s="2"/>
      <c r="PVN76" s="2"/>
      <c r="PVO76" s="2"/>
      <c r="PVP76" s="2"/>
      <c r="PVQ76" s="2"/>
      <c r="PVR76" s="2"/>
      <c r="PVS76" s="2"/>
      <c r="PVT76" s="2"/>
      <c r="PVU76" s="2"/>
      <c r="PVV76" s="2"/>
      <c r="PVW76" s="2"/>
      <c r="PVX76" s="2"/>
      <c r="PVY76" s="2"/>
      <c r="PVZ76" s="2"/>
      <c r="PWA76" s="2"/>
      <c r="PWB76" s="2"/>
      <c r="PWC76" s="2"/>
      <c r="PWD76" s="2"/>
      <c r="PWE76" s="2"/>
      <c r="PWF76" s="2"/>
      <c r="PWG76" s="2"/>
      <c r="PWH76" s="2"/>
      <c r="PWI76" s="2"/>
      <c r="PWJ76" s="2"/>
      <c r="PWK76" s="2"/>
      <c r="PWL76" s="2"/>
      <c r="PWM76" s="2"/>
      <c r="PWN76" s="2"/>
      <c r="PWO76" s="2"/>
      <c r="PWP76" s="2"/>
      <c r="PWQ76" s="2"/>
      <c r="PWR76" s="2"/>
      <c r="PWS76" s="2"/>
      <c r="PWT76" s="2"/>
      <c r="PWU76" s="2"/>
      <c r="PWV76" s="2"/>
      <c r="PWW76" s="2"/>
      <c r="PWX76" s="2"/>
      <c r="PWY76" s="2"/>
      <c r="PWZ76" s="2"/>
      <c r="PXA76" s="2"/>
      <c r="PXB76" s="2"/>
      <c r="PXC76" s="2"/>
      <c r="PXD76" s="2"/>
      <c r="PXE76" s="2"/>
      <c r="PXF76" s="2"/>
      <c r="PXG76" s="2"/>
      <c r="PXH76" s="2"/>
      <c r="PXI76" s="2"/>
      <c r="PXJ76" s="2"/>
      <c r="PXK76" s="2"/>
      <c r="PXL76" s="2"/>
      <c r="PXM76" s="2"/>
      <c r="PXN76" s="2"/>
      <c r="PXO76" s="2"/>
      <c r="PXP76" s="2"/>
      <c r="PXQ76" s="2"/>
      <c r="PXR76" s="2"/>
      <c r="PXS76" s="2"/>
      <c r="PXT76" s="2"/>
      <c r="PXU76" s="2"/>
      <c r="PXV76" s="2"/>
      <c r="PXW76" s="2"/>
      <c r="PXX76" s="2"/>
      <c r="PXY76" s="2"/>
      <c r="PXZ76" s="2"/>
      <c r="PYA76" s="2"/>
      <c r="PYB76" s="2"/>
      <c r="PYC76" s="2"/>
      <c r="PYD76" s="2"/>
      <c r="PYE76" s="2"/>
      <c r="PYF76" s="2"/>
      <c r="PYG76" s="2"/>
      <c r="PYH76" s="2"/>
      <c r="PYI76" s="2"/>
      <c r="PYJ76" s="2"/>
      <c r="PYK76" s="2"/>
      <c r="PYL76" s="2"/>
      <c r="PYM76" s="2"/>
      <c r="PYN76" s="2"/>
      <c r="PYO76" s="2"/>
      <c r="PYP76" s="2"/>
      <c r="PYQ76" s="2"/>
      <c r="PYR76" s="2"/>
      <c r="PYS76" s="2"/>
      <c r="PYT76" s="2"/>
      <c r="PYU76" s="2"/>
      <c r="PYV76" s="2"/>
      <c r="PYW76" s="2"/>
      <c r="PYX76" s="2"/>
      <c r="PYY76" s="2"/>
      <c r="PYZ76" s="2"/>
      <c r="PZA76" s="2"/>
      <c r="PZB76" s="2"/>
      <c r="PZC76" s="2"/>
      <c r="PZD76" s="2"/>
      <c r="PZE76" s="2"/>
      <c r="PZF76" s="2"/>
      <c r="PZG76" s="2"/>
      <c r="PZH76" s="2"/>
      <c r="PZI76" s="2"/>
      <c r="PZJ76" s="2"/>
      <c r="PZK76" s="2"/>
      <c r="PZL76" s="2"/>
      <c r="PZM76" s="2"/>
      <c r="PZN76" s="2"/>
      <c r="PZO76" s="2"/>
      <c r="PZP76" s="2"/>
      <c r="PZQ76" s="2"/>
      <c r="PZR76" s="2"/>
      <c r="PZS76" s="2"/>
      <c r="PZT76" s="2"/>
      <c r="PZU76" s="2"/>
      <c r="PZV76" s="2"/>
      <c r="PZW76" s="2"/>
      <c r="PZX76" s="2"/>
      <c r="PZY76" s="2"/>
      <c r="PZZ76" s="2"/>
      <c r="QAA76" s="2"/>
      <c r="QAB76" s="2"/>
      <c r="QAC76" s="2"/>
      <c r="QAD76" s="2"/>
      <c r="QAE76" s="2"/>
      <c r="QAF76" s="2"/>
      <c r="QAG76" s="2"/>
      <c r="QAH76" s="2"/>
      <c r="QAI76" s="2"/>
      <c r="QAJ76" s="2"/>
      <c r="QAK76" s="2"/>
      <c r="QAL76" s="2"/>
      <c r="QAM76" s="2"/>
      <c r="QAN76" s="2"/>
      <c r="QAO76" s="2"/>
      <c r="QAP76" s="2"/>
      <c r="QAQ76" s="2"/>
      <c r="QAR76" s="2"/>
      <c r="QAS76" s="2"/>
      <c r="QAT76" s="2"/>
      <c r="QAU76" s="2"/>
      <c r="QAV76" s="2"/>
      <c r="QAW76" s="2"/>
      <c r="QAX76" s="2"/>
      <c r="QAY76" s="2"/>
      <c r="QAZ76" s="2"/>
      <c r="QBA76" s="2"/>
      <c r="QBB76" s="2"/>
      <c r="QBC76" s="2"/>
      <c r="QBD76" s="2"/>
      <c r="QBE76" s="2"/>
      <c r="QBF76" s="2"/>
      <c r="QBG76" s="2"/>
      <c r="QBH76" s="2"/>
      <c r="QBI76" s="2"/>
      <c r="QBJ76" s="2"/>
      <c r="QBK76" s="2"/>
      <c r="QBL76" s="2"/>
      <c r="QBM76" s="2"/>
      <c r="QBN76" s="2"/>
      <c r="QBO76" s="2"/>
      <c r="QBP76" s="2"/>
      <c r="QBQ76" s="2"/>
      <c r="QBR76" s="2"/>
      <c r="QBS76" s="2"/>
      <c r="QBT76" s="2"/>
      <c r="QBU76" s="2"/>
      <c r="QBV76" s="2"/>
      <c r="QBW76" s="2"/>
      <c r="QBX76" s="2"/>
      <c r="QBY76" s="2"/>
      <c r="QBZ76" s="2"/>
      <c r="QCA76" s="2"/>
      <c r="QCB76" s="2"/>
      <c r="QCC76" s="2"/>
      <c r="QCD76" s="2"/>
      <c r="QCE76" s="2"/>
      <c r="QCF76" s="2"/>
      <c r="QCG76" s="2"/>
      <c r="QCH76" s="2"/>
      <c r="QCI76" s="2"/>
      <c r="QCJ76" s="2"/>
      <c r="QCK76" s="2"/>
      <c r="QCL76" s="2"/>
      <c r="QCM76" s="2"/>
      <c r="QCN76" s="2"/>
      <c r="QCO76" s="2"/>
      <c r="QCP76" s="2"/>
      <c r="QCQ76" s="2"/>
      <c r="QCR76" s="2"/>
      <c r="QCS76" s="2"/>
      <c r="QCT76" s="2"/>
      <c r="QCU76" s="2"/>
      <c r="QCV76" s="2"/>
      <c r="QCW76" s="2"/>
      <c r="QCX76" s="2"/>
      <c r="QCY76" s="2"/>
      <c r="QCZ76" s="2"/>
      <c r="QDA76" s="2"/>
      <c r="QDB76" s="2"/>
      <c r="QDC76" s="2"/>
      <c r="QDD76" s="2"/>
      <c r="QDE76" s="2"/>
      <c r="QDF76" s="2"/>
      <c r="QDG76" s="2"/>
      <c r="QDH76" s="2"/>
      <c r="QDI76" s="2"/>
      <c r="QDJ76" s="2"/>
      <c r="QDK76" s="2"/>
      <c r="QDL76" s="2"/>
      <c r="QDM76" s="2"/>
      <c r="QDN76" s="2"/>
      <c r="QDO76" s="2"/>
      <c r="QDP76" s="2"/>
      <c r="QDQ76" s="2"/>
      <c r="QDR76" s="2"/>
      <c r="QDS76" s="2"/>
      <c r="QDT76" s="2"/>
      <c r="QDU76" s="2"/>
      <c r="QDV76" s="2"/>
      <c r="QDW76" s="2"/>
      <c r="QDX76" s="2"/>
      <c r="QDY76" s="2"/>
      <c r="QDZ76" s="2"/>
      <c r="QEA76" s="2"/>
      <c r="QEB76" s="2"/>
      <c r="QEC76" s="2"/>
      <c r="QED76" s="2"/>
      <c r="QEE76" s="2"/>
      <c r="QEF76" s="2"/>
      <c r="QEG76" s="2"/>
      <c r="QEH76" s="2"/>
      <c r="QEI76" s="2"/>
      <c r="QEJ76" s="2"/>
      <c r="QEK76" s="2"/>
      <c r="QEL76" s="2"/>
      <c r="QEM76" s="2"/>
      <c r="QEN76" s="2"/>
      <c r="QEO76" s="2"/>
      <c r="QEP76" s="2"/>
      <c r="QEQ76" s="2"/>
      <c r="QER76" s="2"/>
      <c r="QES76" s="2"/>
      <c r="QET76" s="2"/>
      <c r="QEU76" s="2"/>
      <c r="QEV76" s="2"/>
      <c r="QEW76" s="2"/>
      <c r="QEX76" s="2"/>
      <c r="QEY76" s="2"/>
      <c r="QEZ76" s="2"/>
      <c r="QFA76" s="2"/>
      <c r="QFB76" s="2"/>
      <c r="QFC76" s="2"/>
      <c r="QFD76" s="2"/>
      <c r="QFE76" s="2"/>
      <c r="QFF76" s="2"/>
      <c r="QFG76" s="2"/>
      <c r="QFH76" s="2"/>
      <c r="QFI76" s="2"/>
      <c r="QFJ76" s="2"/>
      <c r="QFK76" s="2"/>
      <c r="QFL76" s="2"/>
      <c r="QFM76" s="2"/>
      <c r="QFN76" s="2"/>
      <c r="QFO76" s="2"/>
      <c r="QFP76" s="2"/>
      <c r="QFQ76" s="2"/>
      <c r="QFR76" s="2"/>
      <c r="QFS76" s="2"/>
      <c r="QFT76" s="2"/>
      <c r="QFU76" s="2"/>
      <c r="QFV76" s="2"/>
      <c r="QFW76" s="2"/>
      <c r="QFX76" s="2"/>
      <c r="QFY76" s="2"/>
      <c r="QFZ76" s="2"/>
      <c r="QGA76" s="2"/>
      <c r="QGB76" s="2"/>
      <c r="QGC76" s="2"/>
      <c r="QGD76" s="2"/>
      <c r="QGE76" s="2"/>
      <c r="QGF76" s="2"/>
      <c r="QGG76" s="2"/>
      <c r="QGH76" s="2"/>
      <c r="QGI76" s="2"/>
      <c r="QGJ76" s="2"/>
      <c r="QGK76" s="2"/>
      <c r="QGL76" s="2"/>
      <c r="QGM76" s="2"/>
      <c r="QGN76" s="2"/>
      <c r="QGO76" s="2"/>
      <c r="QGP76" s="2"/>
      <c r="QGQ76" s="2"/>
      <c r="QGR76" s="2"/>
      <c r="QGS76" s="2"/>
      <c r="QGT76" s="2"/>
      <c r="QGU76" s="2"/>
      <c r="QGV76" s="2"/>
      <c r="QGW76" s="2"/>
      <c r="QGX76" s="2"/>
      <c r="QGY76" s="2"/>
      <c r="QGZ76" s="2"/>
      <c r="QHA76" s="2"/>
      <c r="QHB76" s="2"/>
      <c r="QHC76" s="2"/>
      <c r="QHD76" s="2"/>
      <c r="QHE76" s="2"/>
      <c r="QHF76" s="2"/>
      <c r="QHG76" s="2"/>
      <c r="QHH76" s="2"/>
      <c r="QHI76" s="2"/>
      <c r="QHJ76" s="2"/>
      <c r="QHK76" s="2"/>
      <c r="QHL76" s="2"/>
      <c r="QHM76" s="2"/>
      <c r="QHN76" s="2"/>
      <c r="QHO76" s="2"/>
      <c r="QHP76" s="2"/>
      <c r="QHQ76" s="2"/>
      <c r="QHR76" s="2"/>
      <c r="QHS76" s="2"/>
      <c r="QHT76" s="2"/>
      <c r="QHU76" s="2"/>
      <c r="QHV76" s="2"/>
      <c r="QHW76" s="2"/>
      <c r="QHX76" s="2"/>
      <c r="QHY76" s="2"/>
      <c r="QHZ76" s="2"/>
      <c r="QIA76" s="2"/>
      <c r="QIB76" s="2"/>
      <c r="QIC76" s="2"/>
      <c r="QID76" s="2"/>
      <c r="QIE76" s="2"/>
      <c r="QIF76" s="2"/>
      <c r="QIG76" s="2"/>
      <c r="QIH76" s="2"/>
      <c r="QII76" s="2"/>
      <c r="QIJ76" s="2"/>
      <c r="QIK76" s="2"/>
      <c r="QIL76" s="2"/>
      <c r="QIM76" s="2"/>
      <c r="QIN76" s="2"/>
      <c r="QIO76" s="2"/>
      <c r="QIP76" s="2"/>
      <c r="QIQ76" s="2"/>
      <c r="QIR76" s="2"/>
      <c r="QIS76" s="2"/>
      <c r="QIT76" s="2"/>
      <c r="QIU76" s="2"/>
      <c r="QIV76" s="2"/>
      <c r="QIW76" s="2"/>
      <c r="QIX76" s="2"/>
      <c r="QIY76" s="2"/>
      <c r="QIZ76" s="2"/>
      <c r="QJA76" s="2"/>
      <c r="QJB76" s="2"/>
      <c r="QJC76" s="2"/>
      <c r="QJD76" s="2"/>
      <c r="QJE76" s="2"/>
      <c r="QJF76" s="2"/>
      <c r="QJG76" s="2"/>
      <c r="QJH76" s="2"/>
      <c r="QJI76" s="2"/>
      <c r="QJJ76" s="2"/>
      <c r="QJK76" s="2"/>
      <c r="QJL76" s="2"/>
      <c r="QJM76" s="2"/>
      <c r="QJN76" s="2"/>
      <c r="QJO76" s="2"/>
      <c r="QJP76" s="2"/>
      <c r="QJQ76" s="2"/>
      <c r="QJR76" s="2"/>
      <c r="QJS76" s="2"/>
      <c r="QJT76" s="2"/>
      <c r="QJU76" s="2"/>
      <c r="QJV76" s="2"/>
      <c r="QJW76" s="2"/>
      <c r="QJX76" s="2"/>
      <c r="QJY76" s="2"/>
      <c r="QJZ76" s="2"/>
      <c r="QKA76" s="2"/>
      <c r="QKB76" s="2"/>
      <c r="QKC76" s="2"/>
      <c r="QKD76" s="2"/>
      <c r="QKE76" s="2"/>
      <c r="QKF76" s="2"/>
      <c r="QKG76" s="2"/>
      <c r="QKH76" s="2"/>
      <c r="QKI76" s="2"/>
      <c r="QKJ76" s="2"/>
      <c r="QKK76" s="2"/>
      <c r="QKL76" s="2"/>
      <c r="QKM76" s="2"/>
      <c r="QKN76" s="2"/>
      <c r="QKO76" s="2"/>
      <c r="QKP76" s="2"/>
      <c r="QKQ76" s="2"/>
      <c r="QKR76" s="2"/>
      <c r="QKS76" s="2"/>
      <c r="QKT76" s="2"/>
      <c r="QKU76" s="2"/>
      <c r="QKV76" s="2"/>
      <c r="QKW76" s="2"/>
      <c r="QKX76" s="2"/>
      <c r="QKY76" s="2"/>
      <c r="QKZ76" s="2"/>
      <c r="QLA76" s="2"/>
      <c r="QLB76" s="2"/>
      <c r="QLC76" s="2"/>
      <c r="QLD76" s="2"/>
      <c r="QLE76" s="2"/>
      <c r="QLF76" s="2"/>
      <c r="QLG76" s="2"/>
      <c r="QLH76" s="2"/>
      <c r="QLI76" s="2"/>
      <c r="QLJ76" s="2"/>
      <c r="QLK76" s="2"/>
      <c r="QLL76" s="2"/>
      <c r="QLM76" s="2"/>
      <c r="QLN76" s="2"/>
      <c r="QLO76" s="2"/>
      <c r="QLP76" s="2"/>
      <c r="QLQ76" s="2"/>
      <c r="QLR76" s="2"/>
      <c r="QLS76" s="2"/>
      <c r="QLT76" s="2"/>
      <c r="QLU76" s="2"/>
      <c r="QLV76" s="2"/>
      <c r="QLW76" s="2"/>
      <c r="QLX76" s="2"/>
      <c r="QLY76" s="2"/>
      <c r="QLZ76" s="2"/>
      <c r="QMA76" s="2"/>
      <c r="QMB76" s="2"/>
      <c r="QMC76" s="2"/>
      <c r="QMD76" s="2"/>
      <c r="QME76" s="2"/>
      <c r="QMF76" s="2"/>
      <c r="QMG76" s="2"/>
      <c r="QMH76" s="2"/>
      <c r="QMI76" s="2"/>
      <c r="QMJ76" s="2"/>
      <c r="QMK76" s="2"/>
      <c r="QML76" s="2"/>
      <c r="QMM76" s="2"/>
      <c r="QMN76" s="2"/>
      <c r="QMO76" s="2"/>
      <c r="QMP76" s="2"/>
      <c r="QMQ76" s="2"/>
      <c r="QMR76" s="2"/>
      <c r="QMS76" s="2"/>
      <c r="QMT76" s="2"/>
      <c r="QMU76" s="2"/>
      <c r="QMV76" s="2"/>
      <c r="QMW76" s="2"/>
      <c r="QMX76" s="2"/>
      <c r="QMY76" s="2"/>
      <c r="QMZ76" s="2"/>
      <c r="QNA76" s="2"/>
      <c r="QNB76" s="2"/>
      <c r="QNC76" s="2"/>
      <c r="QND76" s="2"/>
      <c r="QNE76" s="2"/>
      <c r="QNF76" s="2"/>
      <c r="QNG76" s="2"/>
      <c r="QNH76" s="2"/>
      <c r="QNI76" s="2"/>
      <c r="QNJ76" s="2"/>
      <c r="QNK76" s="2"/>
      <c r="QNL76" s="2"/>
      <c r="QNM76" s="2"/>
      <c r="QNN76" s="2"/>
      <c r="QNO76" s="2"/>
      <c r="QNP76" s="2"/>
      <c r="QNQ76" s="2"/>
      <c r="QNR76" s="2"/>
      <c r="QNS76" s="2"/>
      <c r="QNT76" s="2"/>
      <c r="QNU76" s="2"/>
      <c r="QNV76" s="2"/>
      <c r="QNW76" s="2"/>
      <c r="QNX76" s="2"/>
      <c r="QNY76" s="2"/>
      <c r="QNZ76" s="2"/>
      <c r="QOA76" s="2"/>
      <c r="QOB76" s="2"/>
      <c r="QOC76" s="2"/>
      <c r="QOD76" s="2"/>
      <c r="QOE76" s="2"/>
      <c r="QOF76" s="2"/>
      <c r="QOG76" s="2"/>
      <c r="QOH76" s="2"/>
      <c r="QOI76" s="2"/>
      <c r="QOJ76" s="2"/>
      <c r="QOK76" s="2"/>
      <c r="QOL76" s="2"/>
      <c r="QOM76" s="2"/>
      <c r="QON76" s="2"/>
      <c r="QOO76" s="2"/>
      <c r="QOP76" s="2"/>
      <c r="QOQ76" s="2"/>
      <c r="QOR76" s="2"/>
      <c r="QOS76" s="2"/>
      <c r="QOT76" s="2"/>
      <c r="QOU76" s="2"/>
      <c r="QOV76" s="2"/>
      <c r="QOW76" s="2"/>
      <c r="QOX76" s="2"/>
      <c r="QOY76" s="2"/>
      <c r="QOZ76" s="2"/>
      <c r="QPA76" s="2"/>
      <c r="QPB76" s="2"/>
      <c r="QPC76" s="2"/>
      <c r="QPD76" s="2"/>
      <c r="QPE76" s="2"/>
      <c r="QPF76" s="2"/>
      <c r="QPG76" s="2"/>
      <c r="QPH76" s="2"/>
      <c r="QPI76" s="2"/>
      <c r="QPJ76" s="2"/>
      <c r="QPK76" s="2"/>
      <c r="QPL76" s="2"/>
      <c r="QPM76" s="2"/>
      <c r="QPN76" s="2"/>
      <c r="QPO76" s="2"/>
      <c r="QPP76" s="2"/>
      <c r="QPQ76" s="2"/>
      <c r="QPR76" s="2"/>
      <c r="QPS76" s="2"/>
      <c r="QPT76" s="2"/>
      <c r="QPU76" s="2"/>
      <c r="QPV76" s="2"/>
      <c r="QPW76" s="2"/>
      <c r="QPX76" s="2"/>
      <c r="QPY76" s="2"/>
      <c r="QPZ76" s="2"/>
      <c r="QQA76" s="2"/>
      <c r="QQB76" s="2"/>
      <c r="QQC76" s="2"/>
      <c r="QQD76" s="2"/>
      <c r="QQE76" s="2"/>
      <c r="QQF76" s="2"/>
      <c r="QQG76" s="2"/>
      <c r="QQH76" s="2"/>
      <c r="QQI76" s="2"/>
      <c r="QQJ76" s="2"/>
      <c r="QQK76" s="2"/>
      <c r="QQL76" s="2"/>
      <c r="QQM76" s="2"/>
      <c r="QQN76" s="2"/>
      <c r="QQO76" s="2"/>
      <c r="QQP76" s="2"/>
      <c r="QQQ76" s="2"/>
      <c r="QQR76" s="2"/>
      <c r="QQS76" s="2"/>
      <c r="QQT76" s="2"/>
      <c r="QQU76" s="2"/>
      <c r="QQV76" s="2"/>
      <c r="QQW76" s="2"/>
      <c r="QQX76" s="2"/>
      <c r="QQY76" s="2"/>
      <c r="QQZ76" s="2"/>
      <c r="QRA76" s="2"/>
      <c r="QRB76" s="2"/>
      <c r="QRC76" s="2"/>
      <c r="QRD76" s="2"/>
      <c r="QRE76" s="2"/>
      <c r="QRF76" s="2"/>
      <c r="QRG76" s="2"/>
      <c r="QRH76" s="2"/>
      <c r="QRI76" s="2"/>
      <c r="QRJ76" s="2"/>
      <c r="QRK76" s="2"/>
      <c r="QRL76" s="2"/>
      <c r="QRM76" s="2"/>
      <c r="QRN76" s="2"/>
      <c r="QRO76" s="2"/>
      <c r="QRP76" s="2"/>
      <c r="QRQ76" s="2"/>
      <c r="QRR76" s="2"/>
      <c r="QRS76" s="2"/>
      <c r="QRT76" s="2"/>
      <c r="QRU76" s="2"/>
      <c r="QRV76" s="2"/>
      <c r="QRW76" s="2"/>
      <c r="QRX76" s="2"/>
      <c r="QRY76" s="2"/>
      <c r="QRZ76" s="2"/>
      <c r="QSA76" s="2"/>
      <c r="QSB76" s="2"/>
      <c r="QSC76" s="2"/>
      <c r="QSD76" s="2"/>
      <c r="QSE76" s="2"/>
      <c r="QSF76" s="2"/>
      <c r="QSG76" s="2"/>
      <c r="QSH76" s="2"/>
      <c r="QSI76" s="2"/>
      <c r="QSJ76" s="2"/>
      <c r="QSK76" s="2"/>
      <c r="QSL76" s="2"/>
      <c r="QSM76" s="2"/>
      <c r="QSN76" s="2"/>
      <c r="QSO76" s="2"/>
      <c r="QSP76" s="2"/>
      <c r="QSQ76" s="2"/>
      <c r="QSR76" s="2"/>
      <c r="QSS76" s="2"/>
      <c r="QST76" s="2"/>
      <c r="QSU76" s="2"/>
      <c r="QSV76" s="2"/>
      <c r="QSW76" s="2"/>
      <c r="QSX76" s="2"/>
      <c r="QSY76" s="2"/>
      <c r="QSZ76" s="2"/>
      <c r="QTA76" s="2"/>
      <c r="QTB76" s="2"/>
      <c r="QTC76" s="2"/>
      <c r="QTD76" s="2"/>
      <c r="QTE76" s="2"/>
      <c r="QTF76" s="2"/>
      <c r="QTG76" s="2"/>
      <c r="QTH76" s="2"/>
      <c r="QTI76" s="2"/>
      <c r="QTJ76" s="2"/>
      <c r="QTK76" s="2"/>
      <c r="QTL76" s="2"/>
      <c r="QTM76" s="2"/>
      <c r="QTN76" s="2"/>
      <c r="QTO76" s="2"/>
      <c r="QTP76" s="2"/>
      <c r="QTQ76" s="2"/>
      <c r="QTR76" s="2"/>
      <c r="QTS76" s="2"/>
      <c r="QTT76" s="2"/>
      <c r="QTU76" s="2"/>
      <c r="QTV76" s="2"/>
      <c r="QTW76" s="2"/>
      <c r="QTX76" s="2"/>
      <c r="QTY76" s="2"/>
      <c r="QTZ76" s="2"/>
      <c r="QUA76" s="2"/>
      <c r="QUB76" s="2"/>
      <c r="QUC76" s="2"/>
      <c r="QUD76" s="2"/>
      <c r="QUE76" s="2"/>
      <c r="QUF76" s="2"/>
      <c r="QUG76" s="2"/>
      <c r="QUH76" s="2"/>
      <c r="QUI76" s="2"/>
      <c r="QUJ76" s="2"/>
      <c r="QUK76" s="2"/>
      <c r="QUL76" s="2"/>
      <c r="QUM76" s="2"/>
      <c r="QUN76" s="2"/>
      <c r="QUO76" s="2"/>
      <c r="QUP76" s="2"/>
      <c r="QUQ76" s="2"/>
      <c r="QUR76" s="2"/>
      <c r="QUS76" s="2"/>
      <c r="QUT76" s="2"/>
      <c r="QUU76" s="2"/>
      <c r="QUV76" s="2"/>
      <c r="QUW76" s="2"/>
      <c r="QUX76" s="2"/>
      <c r="QUY76" s="2"/>
      <c r="QUZ76" s="2"/>
      <c r="QVA76" s="2"/>
      <c r="QVB76" s="2"/>
      <c r="QVC76" s="2"/>
      <c r="QVD76" s="2"/>
      <c r="QVE76" s="2"/>
      <c r="QVF76" s="2"/>
      <c r="QVG76" s="2"/>
      <c r="QVH76" s="2"/>
      <c r="QVI76" s="2"/>
      <c r="QVJ76" s="2"/>
      <c r="QVK76" s="2"/>
      <c r="QVL76" s="2"/>
      <c r="QVM76" s="2"/>
      <c r="QVN76" s="2"/>
      <c r="QVO76" s="2"/>
      <c r="QVP76" s="2"/>
      <c r="QVQ76" s="2"/>
      <c r="QVR76" s="2"/>
      <c r="QVS76" s="2"/>
      <c r="QVT76" s="2"/>
      <c r="QVU76" s="2"/>
      <c r="QVV76" s="2"/>
      <c r="QVW76" s="2"/>
      <c r="QVX76" s="2"/>
      <c r="QVY76" s="2"/>
      <c r="QVZ76" s="2"/>
      <c r="QWA76" s="2"/>
      <c r="QWB76" s="2"/>
      <c r="QWC76" s="2"/>
      <c r="QWD76" s="2"/>
      <c r="QWE76" s="2"/>
      <c r="QWF76" s="2"/>
      <c r="QWG76" s="2"/>
      <c r="QWH76" s="2"/>
      <c r="QWI76" s="2"/>
      <c r="QWJ76" s="2"/>
      <c r="QWK76" s="2"/>
      <c r="QWL76" s="2"/>
      <c r="QWM76" s="2"/>
      <c r="QWN76" s="2"/>
      <c r="QWO76" s="2"/>
      <c r="QWP76" s="2"/>
      <c r="QWQ76" s="2"/>
      <c r="QWR76" s="2"/>
      <c r="QWS76" s="2"/>
      <c r="QWT76" s="2"/>
      <c r="QWU76" s="2"/>
      <c r="QWV76" s="2"/>
      <c r="QWW76" s="2"/>
      <c r="QWX76" s="2"/>
      <c r="QWY76" s="2"/>
      <c r="QWZ76" s="2"/>
      <c r="QXA76" s="2"/>
      <c r="QXB76" s="2"/>
      <c r="QXC76" s="2"/>
      <c r="QXD76" s="2"/>
      <c r="QXE76" s="2"/>
      <c r="QXF76" s="2"/>
      <c r="QXG76" s="2"/>
      <c r="QXH76" s="2"/>
      <c r="QXI76" s="2"/>
      <c r="QXJ76" s="2"/>
      <c r="QXK76" s="2"/>
      <c r="QXL76" s="2"/>
      <c r="QXM76" s="2"/>
      <c r="QXN76" s="2"/>
      <c r="QXO76" s="2"/>
      <c r="QXP76" s="2"/>
      <c r="QXQ76" s="2"/>
      <c r="QXR76" s="2"/>
      <c r="QXS76" s="2"/>
      <c r="QXT76" s="2"/>
      <c r="QXU76" s="2"/>
      <c r="QXV76" s="2"/>
      <c r="QXW76" s="2"/>
      <c r="QXX76" s="2"/>
      <c r="QXY76" s="2"/>
      <c r="QXZ76" s="2"/>
      <c r="QYA76" s="2"/>
      <c r="QYB76" s="2"/>
      <c r="QYC76" s="2"/>
      <c r="QYD76" s="2"/>
      <c r="QYE76" s="2"/>
      <c r="QYF76" s="2"/>
      <c r="QYG76" s="2"/>
      <c r="QYH76" s="2"/>
      <c r="QYI76" s="2"/>
      <c r="QYJ76" s="2"/>
      <c r="QYK76" s="2"/>
      <c r="QYL76" s="2"/>
      <c r="QYM76" s="2"/>
      <c r="QYN76" s="2"/>
      <c r="QYO76" s="2"/>
      <c r="QYP76" s="2"/>
      <c r="QYQ76" s="2"/>
      <c r="QYR76" s="2"/>
      <c r="QYS76" s="2"/>
      <c r="QYT76" s="2"/>
      <c r="QYU76" s="2"/>
      <c r="QYV76" s="2"/>
      <c r="QYW76" s="2"/>
      <c r="QYX76" s="2"/>
      <c r="QYY76" s="2"/>
      <c r="QYZ76" s="2"/>
      <c r="QZA76" s="2"/>
      <c r="QZB76" s="2"/>
      <c r="QZC76" s="2"/>
      <c r="QZD76" s="2"/>
      <c r="QZE76" s="2"/>
      <c r="QZF76" s="2"/>
      <c r="QZG76" s="2"/>
      <c r="QZH76" s="2"/>
      <c r="QZI76" s="2"/>
      <c r="QZJ76" s="2"/>
      <c r="QZK76" s="2"/>
      <c r="QZL76" s="2"/>
      <c r="QZM76" s="2"/>
      <c r="QZN76" s="2"/>
      <c r="QZO76" s="2"/>
      <c r="QZP76" s="2"/>
      <c r="QZQ76" s="2"/>
      <c r="QZR76" s="2"/>
      <c r="QZS76" s="2"/>
      <c r="QZT76" s="2"/>
      <c r="QZU76" s="2"/>
      <c r="QZV76" s="2"/>
      <c r="QZW76" s="2"/>
      <c r="QZX76" s="2"/>
      <c r="QZY76" s="2"/>
      <c r="QZZ76" s="2"/>
      <c r="RAA76" s="2"/>
      <c r="RAB76" s="2"/>
      <c r="RAC76" s="2"/>
      <c r="RAD76" s="2"/>
      <c r="RAE76" s="2"/>
      <c r="RAF76" s="2"/>
      <c r="RAG76" s="2"/>
      <c r="RAH76" s="2"/>
      <c r="RAI76" s="2"/>
      <c r="RAJ76" s="2"/>
      <c r="RAK76" s="2"/>
      <c r="RAL76" s="2"/>
      <c r="RAM76" s="2"/>
      <c r="RAN76" s="2"/>
      <c r="RAO76" s="2"/>
      <c r="RAP76" s="2"/>
      <c r="RAQ76" s="2"/>
      <c r="RAR76" s="2"/>
      <c r="RAS76" s="2"/>
      <c r="RAT76" s="2"/>
      <c r="RAU76" s="2"/>
      <c r="RAV76" s="2"/>
      <c r="RAW76" s="2"/>
      <c r="RAX76" s="2"/>
      <c r="RAY76" s="2"/>
      <c r="RAZ76" s="2"/>
      <c r="RBA76" s="2"/>
      <c r="RBB76" s="2"/>
      <c r="RBC76" s="2"/>
      <c r="RBD76" s="2"/>
      <c r="RBE76" s="2"/>
      <c r="RBF76" s="2"/>
      <c r="RBG76" s="2"/>
      <c r="RBH76" s="2"/>
      <c r="RBI76" s="2"/>
      <c r="RBJ76" s="2"/>
      <c r="RBK76" s="2"/>
      <c r="RBL76" s="2"/>
      <c r="RBM76" s="2"/>
      <c r="RBN76" s="2"/>
      <c r="RBO76" s="2"/>
      <c r="RBP76" s="2"/>
      <c r="RBQ76" s="2"/>
      <c r="RBR76" s="2"/>
      <c r="RBS76" s="2"/>
      <c r="RBT76" s="2"/>
      <c r="RBU76" s="2"/>
      <c r="RBV76" s="2"/>
      <c r="RBW76" s="2"/>
      <c r="RBX76" s="2"/>
      <c r="RBY76" s="2"/>
      <c r="RBZ76" s="2"/>
      <c r="RCA76" s="2"/>
      <c r="RCB76" s="2"/>
      <c r="RCC76" s="2"/>
      <c r="RCD76" s="2"/>
      <c r="RCE76" s="2"/>
      <c r="RCF76" s="2"/>
      <c r="RCG76" s="2"/>
      <c r="RCH76" s="2"/>
      <c r="RCI76" s="2"/>
      <c r="RCJ76" s="2"/>
      <c r="RCK76" s="2"/>
      <c r="RCL76" s="2"/>
      <c r="RCM76" s="2"/>
      <c r="RCN76" s="2"/>
      <c r="RCO76" s="2"/>
      <c r="RCP76" s="2"/>
      <c r="RCQ76" s="2"/>
      <c r="RCR76" s="2"/>
      <c r="RCS76" s="2"/>
      <c r="RCT76" s="2"/>
      <c r="RCU76" s="2"/>
      <c r="RCV76" s="2"/>
      <c r="RCW76" s="2"/>
      <c r="RCX76" s="2"/>
      <c r="RCY76" s="2"/>
      <c r="RCZ76" s="2"/>
      <c r="RDA76" s="2"/>
      <c r="RDB76" s="2"/>
      <c r="RDC76" s="2"/>
      <c r="RDD76" s="2"/>
      <c r="RDE76" s="2"/>
      <c r="RDF76" s="2"/>
      <c r="RDG76" s="2"/>
      <c r="RDH76" s="2"/>
      <c r="RDI76" s="2"/>
      <c r="RDJ76" s="2"/>
      <c r="RDK76" s="2"/>
      <c r="RDL76" s="2"/>
      <c r="RDM76" s="2"/>
      <c r="RDN76" s="2"/>
      <c r="RDO76" s="2"/>
      <c r="RDP76" s="2"/>
      <c r="RDQ76" s="2"/>
      <c r="RDR76" s="2"/>
      <c r="RDS76" s="2"/>
      <c r="RDT76" s="2"/>
      <c r="RDU76" s="2"/>
      <c r="RDV76" s="2"/>
      <c r="RDW76" s="2"/>
      <c r="RDX76" s="2"/>
      <c r="RDY76" s="2"/>
      <c r="RDZ76" s="2"/>
      <c r="REA76" s="2"/>
      <c r="REB76" s="2"/>
      <c r="REC76" s="2"/>
      <c r="RED76" s="2"/>
      <c r="REE76" s="2"/>
      <c r="REF76" s="2"/>
      <c r="REG76" s="2"/>
      <c r="REH76" s="2"/>
      <c r="REI76" s="2"/>
      <c r="REJ76" s="2"/>
      <c r="REK76" s="2"/>
      <c r="REL76" s="2"/>
      <c r="REM76" s="2"/>
      <c r="REN76" s="2"/>
      <c r="REO76" s="2"/>
      <c r="REP76" s="2"/>
      <c r="REQ76" s="2"/>
      <c r="RER76" s="2"/>
      <c r="RES76" s="2"/>
      <c r="RET76" s="2"/>
      <c r="REU76" s="2"/>
      <c r="REV76" s="2"/>
      <c r="REW76" s="2"/>
      <c r="REX76" s="2"/>
      <c r="REY76" s="2"/>
      <c r="REZ76" s="2"/>
      <c r="RFA76" s="2"/>
      <c r="RFB76" s="2"/>
      <c r="RFC76" s="2"/>
      <c r="RFD76" s="2"/>
      <c r="RFE76" s="2"/>
      <c r="RFF76" s="2"/>
      <c r="RFG76" s="2"/>
      <c r="RFH76" s="2"/>
      <c r="RFI76" s="2"/>
      <c r="RFJ76" s="2"/>
      <c r="RFK76" s="2"/>
      <c r="RFL76" s="2"/>
      <c r="RFM76" s="2"/>
      <c r="RFN76" s="2"/>
      <c r="RFO76" s="2"/>
      <c r="RFP76" s="2"/>
      <c r="RFQ76" s="2"/>
      <c r="RFR76" s="2"/>
      <c r="RFS76" s="2"/>
      <c r="RFT76" s="2"/>
      <c r="RFU76" s="2"/>
      <c r="RFV76" s="2"/>
      <c r="RFW76" s="2"/>
      <c r="RFX76" s="2"/>
      <c r="RFY76" s="2"/>
      <c r="RFZ76" s="2"/>
      <c r="RGA76" s="2"/>
      <c r="RGB76" s="2"/>
      <c r="RGC76" s="2"/>
      <c r="RGD76" s="2"/>
      <c r="RGE76" s="2"/>
      <c r="RGF76" s="2"/>
      <c r="RGG76" s="2"/>
      <c r="RGH76" s="2"/>
      <c r="RGI76" s="2"/>
      <c r="RGJ76" s="2"/>
      <c r="RGK76" s="2"/>
      <c r="RGL76" s="2"/>
      <c r="RGM76" s="2"/>
      <c r="RGN76" s="2"/>
      <c r="RGO76" s="2"/>
      <c r="RGP76" s="2"/>
      <c r="RGQ76" s="2"/>
      <c r="RGR76" s="2"/>
      <c r="RGS76" s="2"/>
      <c r="RGT76" s="2"/>
      <c r="RGU76" s="2"/>
      <c r="RGV76" s="2"/>
      <c r="RGW76" s="2"/>
      <c r="RGX76" s="2"/>
      <c r="RGY76" s="2"/>
      <c r="RGZ76" s="2"/>
      <c r="RHA76" s="2"/>
      <c r="RHB76" s="2"/>
      <c r="RHC76" s="2"/>
      <c r="RHD76" s="2"/>
      <c r="RHE76" s="2"/>
      <c r="RHF76" s="2"/>
      <c r="RHG76" s="2"/>
      <c r="RHH76" s="2"/>
      <c r="RHI76" s="2"/>
      <c r="RHJ76" s="2"/>
      <c r="RHK76" s="2"/>
      <c r="RHL76" s="2"/>
      <c r="RHM76" s="2"/>
      <c r="RHN76" s="2"/>
      <c r="RHO76" s="2"/>
      <c r="RHP76" s="2"/>
      <c r="RHQ76" s="2"/>
      <c r="RHR76" s="2"/>
      <c r="RHS76" s="2"/>
      <c r="RHT76" s="2"/>
      <c r="RHU76" s="2"/>
      <c r="RHV76" s="2"/>
      <c r="RHW76" s="2"/>
      <c r="RHX76" s="2"/>
      <c r="RHY76" s="2"/>
      <c r="RHZ76" s="2"/>
      <c r="RIA76" s="2"/>
      <c r="RIB76" s="2"/>
      <c r="RIC76" s="2"/>
      <c r="RID76" s="2"/>
      <c r="RIE76" s="2"/>
      <c r="RIF76" s="2"/>
      <c r="RIG76" s="2"/>
      <c r="RIH76" s="2"/>
      <c r="RII76" s="2"/>
      <c r="RIJ76" s="2"/>
      <c r="RIK76" s="2"/>
      <c r="RIL76" s="2"/>
      <c r="RIM76" s="2"/>
      <c r="RIN76" s="2"/>
      <c r="RIO76" s="2"/>
      <c r="RIP76" s="2"/>
      <c r="RIQ76" s="2"/>
      <c r="RIR76" s="2"/>
      <c r="RIS76" s="2"/>
      <c r="RIT76" s="2"/>
      <c r="RIU76" s="2"/>
      <c r="RIV76" s="2"/>
      <c r="RIW76" s="2"/>
      <c r="RIX76" s="2"/>
      <c r="RIY76" s="2"/>
      <c r="RIZ76" s="2"/>
      <c r="RJA76" s="2"/>
      <c r="RJB76" s="2"/>
      <c r="RJC76" s="2"/>
      <c r="RJD76" s="2"/>
      <c r="RJE76" s="2"/>
      <c r="RJF76" s="2"/>
      <c r="RJG76" s="2"/>
      <c r="RJH76" s="2"/>
      <c r="RJI76" s="2"/>
      <c r="RJJ76" s="2"/>
      <c r="RJK76" s="2"/>
      <c r="RJL76" s="2"/>
      <c r="RJM76" s="2"/>
      <c r="RJN76" s="2"/>
      <c r="RJO76" s="2"/>
      <c r="RJP76" s="2"/>
      <c r="RJQ76" s="2"/>
      <c r="RJR76" s="2"/>
      <c r="RJS76" s="2"/>
      <c r="RJT76" s="2"/>
      <c r="RJU76" s="2"/>
      <c r="RJV76" s="2"/>
      <c r="RJW76" s="2"/>
      <c r="RJX76" s="2"/>
      <c r="RJY76" s="2"/>
      <c r="RJZ76" s="2"/>
      <c r="RKA76" s="2"/>
      <c r="RKB76" s="2"/>
      <c r="RKC76" s="2"/>
      <c r="RKD76" s="2"/>
      <c r="RKE76" s="2"/>
      <c r="RKF76" s="2"/>
      <c r="RKG76" s="2"/>
      <c r="RKH76" s="2"/>
      <c r="RKI76" s="2"/>
      <c r="RKJ76" s="2"/>
      <c r="RKK76" s="2"/>
      <c r="RKL76" s="2"/>
      <c r="RKM76" s="2"/>
      <c r="RKN76" s="2"/>
      <c r="RKO76" s="2"/>
      <c r="RKP76" s="2"/>
      <c r="RKQ76" s="2"/>
      <c r="RKR76" s="2"/>
      <c r="RKS76" s="2"/>
      <c r="RKT76" s="2"/>
      <c r="RKU76" s="2"/>
      <c r="RKV76" s="2"/>
      <c r="RKW76" s="2"/>
      <c r="RKX76" s="2"/>
      <c r="RKY76" s="2"/>
      <c r="RKZ76" s="2"/>
      <c r="RLA76" s="2"/>
      <c r="RLB76" s="2"/>
      <c r="RLC76" s="2"/>
      <c r="RLD76" s="2"/>
      <c r="RLE76" s="2"/>
      <c r="RLF76" s="2"/>
      <c r="RLG76" s="2"/>
      <c r="RLH76" s="2"/>
      <c r="RLI76" s="2"/>
      <c r="RLJ76" s="2"/>
      <c r="RLK76" s="2"/>
      <c r="RLL76" s="2"/>
      <c r="RLM76" s="2"/>
      <c r="RLN76" s="2"/>
      <c r="RLO76" s="2"/>
      <c r="RLP76" s="2"/>
      <c r="RLQ76" s="2"/>
      <c r="RLR76" s="2"/>
      <c r="RLS76" s="2"/>
      <c r="RLT76" s="2"/>
      <c r="RLU76" s="2"/>
      <c r="RLV76" s="2"/>
      <c r="RLW76" s="2"/>
      <c r="RLX76" s="2"/>
      <c r="RLY76" s="2"/>
      <c r="RLZ76" s="2"/>
      <c r="RMA76" s="2"/>
      <c r="RMB76" s="2"/>
      <c r="RMC76" s="2"/>
      <c r="RMD76" s="2"/>
      <c r="RME76" s="2"/>
      <c r="RMF76" s="2"/>
      <c r="RMG76" s="2"/>
      <c r="RMH76" s="2"/>
      <c r="RMI76" s="2"/>
      <c r="RMJ76" s="2"/>
      <c r="RMK76" s="2"/>
      <c r="RML76" s="2"/>
      <c r="RMM76" s="2"/>
      <c r="RMN76" s="2"/>
      <c r="RMO76" s="2"/>
      <c r="RMP76" s="2"/>
      <c r="RMQ76" s="2"/>
      <c r="RMR76" s="2"/>
      <c r="RMS76" s="2"/>
      <c r="RMT76" s="2"/>
      <c r="RMU76" s="2"/>
      <c r="RMV76" s="2"/>
      <c r="RMW76" s="2"/>
      <c r="RMX76" s="2"/>
      <c r="RMY76" s="2"/>
      <c r="RMZ76" s="2"/>
      <c r="RNA76" s="2"/>
      <c r="RNB76" s="2"/>
      <c r="RNC76" s="2"/>
      <c r="RND76" s="2"/>
      <c r="RNE76" s="2"/>
      <c r="RNF76" s="2"/>
      <c r="RNG76" s="2"/>
      <c r="RNH76" s="2"/>
      <c r="RNI76" s="2"/>
      <c r="RNJ76" s="2"/>
      <c r="RNK76" s="2"/>
      <c r="RNL76" s="2"/>
      <c r="RNM76" s="2"/>
      <c r="RNN76" s="2"/>
      <c r="RNO76" s="2"/>
      <c r="RNP76" s="2"/>
      <c r="RNQ76" s="2"/>
      <c r="RNR76" s="2"/>
      <c r="RNS76" s="2"/>
      <c r="RNT76" s="2"/>
      <c r="RNU76" s="2"/>
      <c r="RNV76" s="2"/>
      <c r="RNW76" s="2"/>
      <c r="RNX76" s="2"/>
      <c r="RNY76" s="2"/>
      <c r="RNZ76" s="2"/>
      <c r="ROA76" s="2"/>
      <c r="ROB76" s="2"/>
      <c r="ROC76" s="2"/>
      <c r="ROD76" s="2"/>
      <c r="ROE76" s="2"/>
      <c r="ROF76" s="2"/>
      <c r="ROG76" s="2"/>
      <c r="ROH76" s="2"/>
      <c r="ROI76" s="2"/>
      <c r="ROJ76" s="2"/>
      <c r="ROK76" s="2"/>
      <c r="ROL76" s="2"/>
      <c r="ROM76" s="2"/>
      <c r="RON76" s="2"/>
      <c r="ROO76" s="2"/>
      <c r="ROP76" s="2"/>
      <c r="ROQ76" s="2"/>
      <c r="ROR76" s="2"/>
      <c r="ROS76" s="2"/>
      <c r="ROT76" s="2"/>
      <c r="ROU76" s="2"/>
      <c r="ROV76" s="2"/>
      <c r="ROW76" s="2"/>
      <c r="ROX76" s="2"/>
      <c r="ROY76" s="2"/>
      <c r="ROZ76" s="2"/>
      <c r="RPA76" s="2"/>
      <c r="RPB76" s="2"/>
      <c r="RPC76" s="2"/>
      <c r="RPD76" s="2"/>
      <c r="RPE76" s="2"/>
      <c r="RPF76" s="2"/>
      <c r="RPG76" s="2"/>
      <c r="RPH76" s="2"/>
      <c r="RPI76" s="2"/>
      <c r="RPJ76" s="2"/>
      <c r="RPK76" s="2"/>
      <c r="RPL76" s="2"/>
      <c r="RPM76" s="2"/>
      <c r="RPN76" s="2"/>
      <c r="RPO76" s="2"/>
      <c r="RPP76" s="2"/>
      <c r="RPQ76" s="2"/>
      <c r="RPR76" s="2"/>
      <c r="RPS76" s="2"/>
      <c r="RPT76" s="2"/>
      <c r="RPU76" s="2"/>
      <c r="RPV76" s="2"/>
      <c r="RPW76" s="2"/>
      <c r="RPX76" s="2"/>
      <c r="RPY76" s="2"/>
      <c r="RPZ76" s="2"/>
      <c r="RQA76" s="2"/>
      <c r="RQB76" s="2"/>
      <c r="RQC76" s="2"/>
      <c r="RQD76" s="2"/>
      <c r="RQE76" s="2"/>
      <c r="RQF76" s="2"/>
      <c r="RQG76" s="2"/>
      <c r="RQH76" s="2"/>
      <c r="RQI76" s="2"/>
      <c r="RQJ76" s="2"/>
      <c r="RQK76" s="2"/>
      <c r="RQL76" s="2"/>
      <c r="RQM76" s="2"/>
      <c r="RQN76" s="2"/>
      <c r="RQO76" s="2"/>
      <c r="RQP76" s="2"/>
      <c r="RQQ76" s="2"/>
      <c r="RQR76" s="2"/>
      <c r="RQS76" s="2"/>
      <c r="RQT76" s="2"/>
      <c r="RQU76" s="2"/>
      <c r="RQV76" s="2"/>
      <c r="RQW76" s="2"/>
      <c r="RQX76" s="2"/>
      <c r="RQY76" s="2"/>
      <c r="RQZ76" s="2"/>
      <c r="RRA76" s="2"/>
      <c r="RRB76" s="2"/>
      <c r="RRC76" s="2"/>
      <c r="RRD76" s="2"/>
      <c r="RRE76" s="2"/>
      <c r="RRF76" s="2"/>
      <c r="RRG76" s="2"/>
      <c r="RRH76" s="2"/>
      <c r="RRI76" s="2"/>
      <c r="RRJ76" s="2"/>
      <c r="RRK76" s="2"/>
      <c r="RRL76" s="2"/>
      <c r="RRM76" s="2"/>
      <c r="RRN76" s="2"/>
      <c r="RRO76" s="2"/>
      <c r="RRP76" s="2"/>
      <c r="RRQ76" s="2"/>
      <c r="RRR76" s="2"/>
      <c r="RRS76" s="2"/>
      <c r="RRT76" s="2"/>
      <c r="RRU76" s="2"/>
      <c r="RRV76" s="2"/>
      <c r="RRW76" s="2"/>
      <c r="RRX76" s="2"/>
      <c r="RRY76" s="2"/>
      <c r="RRZ76" s="2"/>
      <c r="RSA76" s="2"/>
      <c r="RSB76" s="2"/>
      <c r="RSC76" s="2"/>
      <c r="RSD76" s="2"/>
      <c r="RSE76" s="2"/>
      <c r="RSF76" s="2"/>
      <c r="RSG76" s="2"/>
      <c r="RSH76" s="2"/>
      <c r="RSI76" s="2"/>
      <c r="RSJ76" s="2"/>
      <c r="RSK76" s="2"/>
      <c r="RSL76" s="2"/>
      <c r="RSM76" s="2"/>
      <c r="RSN76" s="2"/>
      <c r="RSO76" s="2"/>
      <c r="RSP76" s="2"/>
      <c r="RSQ76" s="2"/>
      <c r="RSR76" s="2"/>
      <c r="RSS76" s="2"/>
      <c r="RST76" s="2"/>
      <c r="RSU76" s="2"/>
      <c r="RSV76" s="2"/>
      <c r="RSW76" s="2"/>
      <c r="RSX76" s="2"/>
      <c r="RSY76" s="2"/>
      <c r="RSZ76" s="2"/>
      <c r="RTA76" s="2"/>
      <c r="RTB76" s="2"/>
      <c r="RTC76" s="2"/>
      <c r="RTD76" s="2"/>
      <c r="RTE76" s="2"/>
      <c r="RTF76" s="2"/>
      <c r="RTG76" s="2"/>
      <c r="RTH76" s="2"/>
      <c r="RTI76" s="2"/>
      <c r="RTJ76" s="2"/>
      <c r="RTK76" s="2"/>
      <c r="RTL76" s="2"/>
      <c r="RTM76" s="2"/>
      <c r="RTN76" s="2"/>
      <c r="RTO76" s="2"/>
      <c r="RTP76" s="2"/>
      <c r="RTQ76" s="2"/>
      <c r="RTR76" s="2"/>
      <c r="RTS76" s="2"/>
      <c r="RTT76" s="2"/>
      <c r="RTU76" s="2"/>
      <c r="RTV76" s="2"/>
      <c r="RTW76" s="2"/>
      <c r="RTX76" s="2"/>
      <c r="RTY76" s="2"/>
      <c r="RTZ76" s="2"/>
      <c r="RUA76" s="2"/>
      <c r="RUB76" s="2"/>
      <c r="RUC76" s="2"/>
      <c r="RUD76" s="2"/>
      <c r="RUE76" s="2"/>
      <c r="RUF76" s="2"/>
      <c r="RUG76" s="2"/>
      <c r="RUH76" s="2"/>
      <c r="RUI76" s="2"/>
      <c r="RUJ76" s="2"/>
      <c r="RUK76" s="2"/>
      <c r="RUL76" s="2"/>
      <c r="RUM76" s="2"/>
      <c r="RUN76" s="2"/>
      <c r="RUO76" s="2"/>
      <c r="RUP76" s="2"/>
      <c r="RUQ76" s="2"/>
      <c r="RUR76" s="2"/>
      <c r="RUS76" s="2"/>
      <c r="RUT76" s="2"/>
      <c r="RUU76" s="2"/>
      <c r="RUV76" s="2"/>
      <c r="RUW76" s="2"/>
      <c r="RUX76" s="2"/>
      <c r="RUY76" s="2"/>
      <c r="RUZ76" s="2"/>
      <c r="RVA76" s="2"/>
      <c r="RVB76" s="2"/>
      <c r="RVC76" s="2"/>
      <c r="RVD76" s="2"/>
      <c r="RVE76" s="2"/>
      <c r="RVF76" s="2"/>
      <c r="RVG76" s="2"/>
      <c r="RVH76" s="2"/>
      <c r="RVI76" s="2"/>
      <c r="RVJ76" s="2"/>
      <c r="RVK76" s="2"/>
      <c r="RVL76" s="2"/>
      <c r="RVM76" s="2"/>
      <c r="RVN76" s="2"/>
      <c r="RVO76" s="2"/>
      <c r="RVP76" s="2"/>
      <c r="RVQ76" s="2"/>
      <c r="RVR76" s="2"/>
      <c r="RVS76" s="2"/>
      <c r="RVT76" s="2"/>
      <c r="RVU76" s="2"/>
      <c r="RVV76" s="2"/>
      <c r="RVW76" s="2"/>
      <c r="RVX76" s="2"/>
      <c r="RVY76" s="2"/>
      <c r="RVZ76" s="2"/>
      <c r="RWA76" s="2"/>
      <c r="RWB76" s="2"/>
      <c r="RWC76" s="2"/>
      <c r="RWD76" s="2"/>
      <c r="RWE76" s="2"/>
      <c r="RWF76" s="2"/>
      <c r="RWG76" s="2"/>
      <c r="RWH76" s="2"/>
      <c r="RWI76" s="2"/>
      <c r="RWJ76" s="2"/>
      <c r="RWK76" s="2"/>
      <c r="RWL76" s="2"/>
      <c r="RWM76" s="2"/>
      <c r="RWN76" s="2"/>
      <c r="RWO76" s="2"/>
      <c r="RWP76" s="2"/>
      <c r="RWQ76" s="2"/>
      <c r="RWR76" s="2"/>
      <c r="RWS76" s="2"/>
      <c r="RWT76" s="2"/>
      <c r="RWU76" s="2"/>
      <c r="RWV76" s="2"/>
      <c r="RWW76" s="2"/>
      <c r="RWX76" s="2"/>
      <c r="RWY76" s="2"/>
      <c r="RWZ76" s="2"/>
      <c r="RXA76" s="2"/>
      <c r="RXB76" s="2"/>
      <c r="RXC76" s="2"/>
      <c r="RXD76" s="2"/>
      <c r="RXE76" s="2"/>
      <c r="RXF76" s="2"/>
      <c r="RXG76" s="2"/>
      <c r="RXH76" s="2"/>
      <c r="RXI76" s="2"/>
      <c r="RXJ76" s="2"/>
      <c r="RXK76" s="2"/>
      <c r="RXL76" s="2"/>
      <c r="RXM76" s="2"/>
      <c r="RXN76" s="2"/>
      <c r="RXO76" s="2"/>
      <c r="RXP76" s="2"/>
      <c r="RXQ76" s="2"/>
      <c r="RXR76" s="2"/>
      <c r="RXS76" s="2"/>
      <c r="RXT76" s="2"/>
      <c r="RXU76" s="2"/>
      <c r="RXV76" s="2"/>
      <c r="RXW76" s="2"/>
      <c r="RXX76" s="2"/>
      <c r="RXY76" s="2"/>
      <c r="RXZ76" s="2"/>
      <c r="RYA76" s="2"/>
      <c r="RYB76" s="2"/>
      <c r="RYC76" s="2"/>
      <c r="RYD76" s="2"/>
      <c r="RYE76" s="2"/>
      <c r="RYF76" s="2"/>
      <c r="RYG76" s="2"/>
      <c r="RYH76" s="2"/>
      <c r="RYI76" s="2"/>
      <c r="RYJ76" s="2"/>
      <c r="RYK76" s="2"/>
      <c r="RYL76" s="2"/>
      <c r="RYM76" s="2"/>
      <c r="RYN76" s="2"/>
      <c r="RYO76" s="2"/>
      <c r="RYP76" s="2"/>
      <c r="RYQ76" s="2"/>
      <c r="RYR76" s="2"/>
      <c r="RYS76" s="2"/>
      <c r="RYT76" s="2"/>
      <c r="RYU76" s="2"/>
      <c r="RYV76" s="2"/>
      <c r="RYW76" s="2"/>
      <c r="RYX76" s="2"/>
      <c r="RYY76" s="2"/>
      <c r="RYZ76" s="2"/>
      <c r="RZA76" s="2"/>
      <c r="RZB76" s="2"/>
      <c r="RZC76" s="2"/>
      <c r="RZD76" s="2"/>
      <c r="RZE76" s="2"/>
      <c r="RZF76" s="2"/>
      <c r="RZG76" s="2"/>
      <c r="RZH76" s="2"/>
      <c r="RZI76" s="2"/>
      <c r="RZJ76" s="2"/>
      <c r="RZK76" s="2"/>
      <c r="RZL76" s="2"/>
      <c r="RZM76" s="2"/>
      <c r="RZN76" s="2"/>
      <c r="RZO76" s="2"/>
      <c r="RZP76" s="2"/>
      <c r="RZQ76" s="2"/>
      <c r="RZR76" s="2"/>
      <c r="RZS76" s="2"/>
      <c r="RZT76" s="2"/>
      <c r="RZU76" s="2"/>
      <c r="RZV76" s="2"/>
      <c r="RZW76" s="2"/>
      <c r="RZX76" s="2"/>
      <c r="RZY76" s="2"/>
      <c r="RZZ76" s="2"/>
      <c r="SAA76" s="2"/>
      <c r="SAB76" s="2"/>
      <c r="SAC76" s="2"/>
      <c r="SAD76" s="2"/>
      <c r="SAE76" s="2"/>
      <c r="SAF76" s="2"/>
      <c r="SAG76" s="2"/>
      <c r="SAH76" s="2"/>
      <c r="SAI76" s="2"/>
      <c r="SAJ76" s="2"/>
      <c r="SAK76" s="2"/>
      <c r="SAL76" s="2"/>
      <c r="SAM76" s="2"/>
      <c r="SAN76" s="2"/>
      <c r="SAO76" s="2"/>
      <c r="SAP76" s="2"/>
      <c r="SAQ76" s="2"/>
      <c r="SAR76" s="2"/>
      <c r="SAS76" s="2"/>
      <c r="SAT76" s="2"/>
      <c r="SAU76" s="2"/>
      <c r="SAV76" s="2"/>
      <c r="SAW76" s="2"/>
      <c r="SAX76" s="2"/>
      <c r="SAY76" s="2"/>
      <c r="SAZ76" s="2"/>
      <c r="SBA76" s="2"/>
      <c r="SBB76" s="2"/>
      <c r="SBC76" s="2"/>
      <c r="SBD76" s="2"/>
      <c r="SBE76" s="2"/>
      <c r="SBF76" s="2"/>
      <c r="SBG76" s="2"/>
      <c r="SBH76" s="2"/>
      <c r="SBI76" s="2"/>
      <c r="SBJ76" s="2"/>
      <c r="SBK76" s="2"/>
      <c r="SBL76" s="2"/>
      <c r="SBM76" s="2"/>
      <c r="SBN76" s="2"/>
      <c r="SBO76" s="2"/>
      <c r="SBP76" s="2"/>
      <c r="SBQ76" s="2"/>
      <c r="SBR76" s="2"/>
      <c r="SBS76" s="2"/>
      <c r="SBT76" s="2"/>
      <c r="SBU76" s="2"/>
      <c r="SBV76" s="2"/>
      <c r="SBW76" s="2"/>
      <c r="SBX76" s="2"/>
      <c r="SBY76" s="2"/>
      <c r="SBZ76" s="2"/>
      <c r="SCA76" s="2"/>
      <c r="SCB76" s="2"/>
      <c r="SCC76" s="2"/>
      <c r="SCD76" s="2"/>
      <c r="SCE76" s="2"/>
      <c r="SCF76" s="2"/>
      <c r="SCG76" s="2"/>
      <c r="SCH76" s="2"/>
      <c r="SCI76" s="2"/>
      <c r="SCJ76" s="2"/>
      <c r="SCK76" s="2"/>
      <c r="SCL76" s="2"/>
      <c r="SCM76" s="2"/>
      <c r="SCN76" s="2"/>
      <c r="SCO76" s="2"/>
      <c r="SCP76" s="2"/>
      <c r="SCQ76" s="2"/>
      <c r="SCR76" s="2"/>
      <c r="SCS76" s="2"/>
      <c r="SCT76" s="2"/>
      <c r="SCU76" s="2"/>
      <c r="SCV76" s="2"/>
      <c r="SCW76" s="2"/>
      <c r="SCX76" s="2"/>
      <c r="SCY76" s="2"/>
      <c r="SCZ76" s="2"/>
      <c r="SDA76" s="2"/>
      <c r="SDB76" s="2"/>
      <c r="SDC76" s="2"/>
      <c r="SDD76" s="2"/>
      <c r="SDE76" s="2"/>
      <c r="SDF76" s="2"/>
      <c r="SDG76" s="2"/>
      <c r="SDH76" s="2"/>
      <c r="SDI76" s="2"/>
      <c r="SDJ76" s="2"/>
      <c r="SDK76" s="2"/>
      <c r="SDL76" s="2"/>
      <c r="SDM76" s="2"/>
      <c r="SDN76" s="2"/>
      <c r="SDO76" s="2"/>
      <c r="SDP76" s="2"/>
      <c r="SDQ76" s="2"/>
      <c r="SDR76" s="2"/>
      <c r="SDS76" s="2"/>
      <c r="SDT76" s="2"/>
      <c r="SDU76" s="2"/>
      <c r="SDV76" s="2"/>
      <c r="SDW76" s="2"/>
      <c r="SDX76" s="2"/>
      <c r="SDY76" s="2"/>
      <c r="SDZ76" s="2"/>
      <c r="SEA76" s="2"/>
      <c r="SEB76" s="2"/>
      <c r="SEC76" s="2"/>
      <c r="SED76" s="2"/>
      <c r="SEE76" s="2"/>
      <c r="SEF76" s="2"/>
      <c r="SEG76" s="2"/>
      <c r="SEH76" s="2"/>
      <c r="SEI76" s="2"/>
      <c r="SEJ76" s="2"/>
      <c r="SEK76" s="2"/>
      <c r="SEL76" s="2"/>
      <c r="SEM76" s="2"/>
      <c r="SEN76" s="2"/>
      <c r="SEO76" s="2"/>
      <c r="SEP76" s="2"/>
      <c r="SEQ76" s="2"/>
      <c r="SER76" s="2"/>
      <c r="SES76" s="2"/>
      <c r="SET76" s="2"/>
      <c r="SEU76" s="2"/>
      <c r="SEV76" s="2"/>
      <c r="SEW76" s="2"/>
      <c r="SEX76" s="2"/>
      <c r="SEY76" s="2"/>
      <c r="SEZ76" s="2"/>
      <c r="SFA76" s="2"/>
      <c r="SFB76" s="2"/>
      <c r="SFC76" s="2"/>
      <c r="SFD76" s="2"/>
      <c r="SFE76" s="2"/>
      <c r="SFF76" s="2"/>
      <c r="SFG76" s="2"/>
      <c r="SFH76" s="2"/>
      <c r="SFI76" s="2"/>
      <c r="SFJ76" s="2"/>
      <c r="SFK76" s="2"/>
      <c r="SFL76" s="2"/>
      <c r="SFM76" s="2"/>
      <c r="SFN76" s="2"/>
      <c r="SFO76" s="2"/>
      <c r="SFP76" s="2"/>
      <c r="SFQ76" s="2"/>
      <c r="SFR76" s="2"/>
      <c r="SFS76" s="2"/>
      <c r="SFT76" s="2"/>
      <c r="SFU76" s="2"/>
      <c r="SFV76" s="2"/>
      <c r="SFW76" s="2"/>
      <c r="SFX76" s="2"/>
      <c r="SFY76" s="2"/>
      <c r="SFZ76" s="2"/>
      <c r="SGA76" s="2"/>
      <c r="SGB76" s="2"/>
      <c r="SGC76" s="2"/>
      <c r="SGD76" s="2"/>
      <c r="SGE76" s="2"/>
      <c r="SGF76" s="2"/>
      <c r="SGG76" s="2"/>
      <c r="SGH76" s="2"/>
      <c r="SGI76" s="2"/>
      <c r="SGJ76" s="2"/>
      <c r="SGK76" s="2"/>
      <c r="SGL76" s="2"/>
      <c r="SGM76" s="2"/>
      <c r="SGN76" s="2"/>
      <c r="SGO76" s="2"/>
      <c r="SGP76" s="2"/>
      <c r="SGQ76" s="2"/>
      <c r="SGR76" s="2"/>
      <c r="SGS76" s="2"/>
      <c r="SGT76" s="2"/>
      <c r="SGU76" s="2"/>
      <c r="SGV76" s="2"/>
      <c r="SGW76" s="2"/>
      <c r="SGX76" s="2"/>
      <c r="SGY76" s="2"/>
      <c r="SGZ76" s="2"/>
      <c r="SHA76" s="2"/>
      <c r="SHB76" s="2"/>
      <c r="SHC76" s="2"/>
      <c r="SHD76" s="2"/>
      <c r="SHE76" s="2"/>
      <c r="SHF76" s="2"/>
      <c r="SHG76" s="2"/>
      <c r="SHH76" s="2"/>
      <c r="SHI76" s="2"/>
      <c r="SHJ76" s="2"/>
      <c r="SHK76" s="2"/>
      <c r="SHL76" s="2"/>
      <c r="SHM76" s="2"/>
      <c r="SHN76" s="2"/>
      <c r="SHO76" s="2"/>
      <c r="SHP76" s="2"/>
      <c r="SHQ76" s="2"/>
      <c r="SHR76" s="2"/>
      <c r="SHS76" s="2"/>
      <c r="SHT76" s="2"/>
      <c r="SHU76" s="2"/>
      <c r="SHV76" s="2"/>
      <c r="SHW76" s="2"/>
      <c r="SHX76" s="2"/>
      <c r="SHY76" s="2"/>
      <c r="SHZ76" s="2"/>
      <c r="SIA76" s="2"/>
      <c r="SIB76" s="2"/>
      <c r="SIC76" s="2"/>
      <c r="SID76" s="2"/>
      <c r="SIE76" s="2"/>
      <c r="SIF76" s="2"/>
      <c r="SIG76" s="2"/>
      <c r="SIH76" s="2"/>
      <c r="SII76" s="2"/>
      <c r="SIJ76" s="2"/>
      <c r="SIK76" s="2"/>
      <c r="SIL76" s="2"/>
      <c r="SIM76" s="2"/>
      <c r="SIN76" s="2"/>
      <c r="SIO76" s="2"/>
      <c r="SIP76" s="2"/>
      <c r="SIQ76" s="2"/>
      <c r="SIR76" s="2"/>
      <c r="SIS76" s="2"/>
      <c r="SIT76" s="2"/>
      <c r="SIU76" s="2"/>
      <c r="SIV76" s="2"/>
      <c r="SIW76" s="2"/>
      <c r="SIX76" s="2"/>
      <c r="SIY76" s="2"/>
      <c r="SIZ76" s="2"/>
      <c r="SJA76" s="2"/>
      <c r="SJB76" s="2"/>
      <c r="SJC76" s="2"/>
      <c r="SJD76" s="2"/>
      <c r="SJE76" s="2"/>
      <c r="SJF76" s="2"/>
      <c r="SJG76" s="2"/>
      <c r="SJH76" s="2"/>
      <c r="SJI76" s="2"/>
      <c r="SJJ76" s="2"/>
      <c r="SJK76" s="2"/>
      <c r="SJL76" s="2"/>
      <c r="SJM76" s="2"/>
      <c r="SJN76" s="2"/>
      <c r="SJO76" s="2"/>
      <c r="SJP76" s="2"/>
      <c r="SJQ76" s="2"/>
      <c r="SJR76" s="2"/>
      <c r="SJS76" s="2"/>
      <c r="SJT76" s="2"/>
      <c r="SJU76" s="2"/>
      <c r="SJV76" s="2"/>
      <c r="SJW76" s="2"/>
      <c r="SJX76" s="2"/>
      <c r="SJY76" s="2"/>
      <c r="SJZ76" s="2"/>
      <c r="SKA76" s="2"/>
      <c r="SKB76" s="2"/>
      <c r="SKC76" s="2"/>
      <c r="SKD76" s="2"/>
      <c r="SKE76" s="2"/>
      <c r="SKF76" s="2"/>
      <c r="SKG76" s="2"/>
      <c r="SKH76" s="2"/>
      <c r="SKI76" s="2"/>
      <c r="SKJ76" s="2"/>
      <c r="SKK76" s="2"/>
      <c r="SKL76" s="2"/>
      <c r="SKM76" s="2"/>
      <c r="SKN76" s="2"/>
      <c r="SKO76" s="2"/>
      <c r="SKP76" s="2"/>
      <c r="SKQ76" s="2"/>
      <c r="SKR76" s="2"/>
      <c r="SKS76" s="2"/>
      <c r="SKT76" s="2"/>
      <c r="SKU76" s="2"/>
      <c r="SKV76" s="2"/>
      <c r="SKW76" s="2"/>
      <c r="SKX76" s="2"/>
      <c r="SKY76" s="2"/>
      <c r="SKZ76" s="2"/>
      <c r="SLA76" s="2"/>
      <c r="SLB76" s="2"/>
      <c r="SLC76" s="2"/>
      <c r="SLD76" s="2"/>
      <c r="SLE76" s="2"/>
      <c r="SLF76" s="2"/>
      <c r="SLG76" s="2"/>
      <c r="SLH76" s="2"/>
      <c r="SLI76" s="2"/>
      <c r="SLJ76" s="2"/>
      <c r="SLK76" s="2"/>
      <c r="SLL76" s="2"/>
      <c r="SLM76" s="2"/>
      <c r="SLN76" s="2"/>
      <c r="SLO76" s="2"/>
      <c r="SLP76" s="2"/>
      <c r="SLQ76" s="2"/>
      <c r="SLR76" s="2"/>
      <c r="SLS76" s="2"/>
      <c r="SLT76" s="2"/>
      <c r="SLU76" s="2"/>
      <c r="SLV76" s="2"/>
      <c r="SLW76" s="2"/>
      <c r="SLX76" s="2"/>
      <c r="SLY76" s="2"/>
      <c r="SLZ76" s="2"/>
      <c r="SMA76" s="2"/>
      <c r="SMB76" s="2"/>
      <c r="SMC76" s="2"/>
      <c r="SMD76" s="2"/>
      <c r="SME76" s="2"/>
      <c r="SMF76" s="2"/>
      <c r="SMG76" s="2"/>
      <c r="SMH76" s="2"/>
      <c r="SMI76" s="2"/>
      <c r="SMJ76" s="2"/>
      <c r="SMK76" s="2"/>
      <c r="SML76" s="2"/>
      <c r="SMM76" s="2"/>
      <c r="SMN76" s="2"/>
      <c r="SMO76" s="2"/>
      <c r="SMP76" s="2"/>
      <c r="SMQ76" s="2"/>
      <c r="SMR76" s="2"/>
      <c r="SMS76" s="2"/>
      <c r="SMT76" s="2"/>
      <c r="SMU76" s="2"/>
      <c r="SMV76" s="2"/>
      <c r="SMW76" s="2"/>
      <c r="SMX76" s="2"/>
      <c r="SMY76" s="2"/>
      <c r="SMZ76" s="2"/>
      <c r="SNA76" s="2"/>
      <c r="SNB76" s="2"/>
      <c r="SNC76" s="2"/>
      <c r="SND76" s="2"/>
      <c r="SNE76" s="2"/>
      <c r="SNF76" s="2"/>
      <c r="SNG76" s="2"/>
      <c r="SNH76" s="2"/>
      <c r="SNI76" s="2"/>
      <c r="SNJ76" s="2"/>
      <c r="SNK76" s="2"/>
      <c r="SNL76" s="2"/>
      <c r="SNM76" s="2"/>
      <c r="SNN76" s="2"/>
      <c r="SNO76" s="2"/>
      <c r="SNP76" s="2"/>
      <c r="SNQ76" s="2"/>
      <c r="SNR76" s="2"/>
      <c r="SNS76" s="2"/>
      <c r="SNT76" s="2"/>
      <c r="SNU76" s="2"/>
      <c r="SNV76" s="2"/>
      <c r="SNW76" s="2"/>
      <c r="SNX76" s="2"/>
      <c r="SNY76" s="2"/>
      <c r="SNZ76" s="2"/>
      <c r="SOA76" s="2"/>
      <c r="SOB76" s="2"/>
      <c r="SOC76" s="2"/>
      <c r="SOD76" s="2"/>
      <c r="SOE76" s="2"/>
      <c r="SOF76" s="2"/>
      <c r="SOG76" s="2"/>
      <c r="SOH76" s="2"/>
      <c r="SOI76" s="2"/>
      <c r="SOJ76" s="2"/>
      <c r="SOK76" s="2"/>
      <c r="SOL76" s="2"/>
      <c r="SOM76" s="2"/>
      <c r="SON76" s="2"/>
      <c r="SOO76" s="2"/>
      <c r="SOP76" s="2"/>
      <c r="SOQ76" s="2"/>
      <c r="SOR76" s="2"/>
      <c r="SOS76" s="2"/>
      <c r="SOT76" s="2"/>
      <c r="SOU76" s="2"/>
      <c r="SOV76" s="2"/>
      <c r="SOW76" s="2"/>
      <c r="SOX76" s="2"/>
      <c r="SOY76" s="2"/>
      <c r="SOZ76" s="2"/>
      <c r="SPA76" s="2"/>
      <c r="SPB76" s="2"/>
      <c r="SPC76" s="2"/>
      <c r="SPD76" s="2"/>
      <c r="SPE76" s="2"/>
      <c r="SPF76" s="2"/>
      <c r="SPG76" s="2"/>
      <c r="SPH76" s="2"/>
      <c r="SPI76" s="2"/>
      <c r="SPJ76" s="2"/>
      <c r="SPK76" s="2"/>
      <c r="SPL76" s="2"/>
      <c r="SPM76" s="2"/>
      <c r="SPN76" s="2"/>
      <c r="SPO76" s="2"/>
      <c r="SPP76" s="2"/>
      <c r="SPQ76" s="2"/>
      <c r="SPR76" s="2"/>
      <c r="SPS76" s="2"/>
      <c r="SPT76" s="2"/>
      <c r="SPU76" s="2"/>
      <c r="SPV76" s="2"/>
      <c r="SPW76" s="2"/>
      <c r="SPX76" s="2"/>
      <c r="SPY76" s="2"/>
      <c r="SPZ76" s="2"/>
      <c r="SQA76" s="2"/>
      <c r="SQB76" s="2"/>
      <c r="SQC76" s="2"/>
      <c r="SQD76" s="2"/>
      <c r="SQE76" s="2"/>
      <c r="SQF76" s="2"/>
      <c r="SQG76" s="2"/>
      <c r="SQH76" s="2"/>
      <c r="SQI76" s="2"/>
      <c r="SQJ76" s="2"/>
      <c r="SQK76" s="2"/>
      <c r="SQL76" s="2"/>
      <c r="SQM76" s="2"/>
      <c r="SQN76" s="2"/>
      <c r="SQO76" s="2"/>
      <c r="SQP76" s="2"/>
      <c r="SQQ76" s="2"/>
      <c r="SQR76" s="2"/>
      <c r="SQS76" s="2"/>
      <c r="SQT76" s="2"/>
      <c r="SQU76" s="2"/>
      <c r="SQV76" s="2"/>
      <c r="SQW76" s="2"/>
      <c r="SQX76" s="2"/>
      <c r="SQY76" s="2"/>
      <c r="SQZ76" s="2"/>
      <c r="SRA76" s="2"/>
      <c r="SRB76" s="2"/>
      <c r="SRC76" s="2"/>
      <c r="SRD76" s="2"/>
      <c r="SRE76" s="2"/>
      <c r="SRF76" s="2"/>
      <c r="SRG76" s="2"/>
      <c r="SRH76" s="2"/>
      <c r="SRI76" s="2"/>
      <c r="SRJ76" s="2"/>
      <c r="SRK76" s="2"/>
      <c r="SRL76" s="2"/>
      <c r="SRM76" s="2"/>
      <c r="SRN76" s="2"/>
      <c r="SRO76" s="2"/>
      <c r="SRP76" s="2"/>
      <c r="SRQ76" s="2"/>
      <c r="SRR76" s="2"/>
      <c r="SRS76" s="2"/>
      <c r="SRT76" s="2"/>
      <c r="SRU76" s="2"/>
      <c r="SRV76" s="2"/>
      <c r="SRW76" s="2"/>
      <c r="SRX76" s="2"/>
      <c r="SRY76" s="2"/>
      <c r="SRZ76" s="2"/>
      <c r="SSA76" s="2"/>
      <c r="SSB76" s="2"/>
      <c r="SSC76" s="2"/>
      <c r="SSD76" s="2"/>
      <c r="SSE76" s="2"/>
      <c r="SSF76" s="2"/>
      <c r="SSG76" s="2"/>
      <c r="SSH76" s="2"/>
      <c r="SSI76" s="2"/>
      <c r="SSJ76" s="2"/>
      <c r="SSK76" s="2"/>
      <c r="SSL76" s="2"/>
      <c r="SSM76" s="2"/>
      <c r="SSN76" s="2"/>
      <c r="SSO76" s="2"/>
      <c r="SSP76" s="2"/>
      <c r="SSQ76" s="2"/>
      <c r="SSR76" s="2"/>
      <c r="SSS76" s="2"/>
      <c r="SST76" s="2"/>
      <c r="SSU76" s="2"/>
      <c r="SSV76" s="2"/>
      <c r="SSW76" s="2"/>
      <c r="SSX76" s="2"/>
      <c r="SSY76" s="2"/>
      <c r="SSZ76" s="2"/>
      <c r="STA76" s="2"/>
      <c r="STB76" s="2"/>
      <c r="STC76" s="2"/>
      <c r="STD76" s="2"/>
      <c r="STE76" s="2"/>
      <c r="STF76" s="2"/>
      <c r="STG76" s="2"/>
      <c r="STH76" s="2"/>
      <c r="STI76" s="2"/>
      <c r="STJ76" s="2"/>
      <c r="STK76" s="2"/>
      <c r="STL76" s="2"/>
      <c r="STM76" s="2"/>
      <c r="STN76" s="2"/>
      <c r="STO76" s="2"/>
      <c r="STP76" s="2"/>
      <c r="STQ76" s="2"/>
      <c r="STR76" s="2"/>
      <c r="STS76" s="2"/>
      <c r="STT76" s="2"/>
      <c r="STU76" s="2"/>
      <c r="STV76" s="2"/>
      <c r="STW76" s="2"/>
      <c r="STX76" s="2"/>
      <c r="STY76" s="2"/>
      <c r="STZ76" s="2"/>
      <c r="SUA76" s="2"/>
      <c r="SUB76" s="2"/>
      <c r="SUC76" s="2"/>
      <c r="SUD76" s="2"/>
      <c r="SUE76" s="2"/>
      <c r="SUF76" s="2"/>
      <c r="SUG76" s="2"/>
      <c r="SUH76" s="2"/>
      <c r="SUI76" s="2"/>
      <c r="SUJ76" s="2"/>
      <c r="SUK76" s="2"/>
      <c r="SUL76" s="2"/>
      <c r="SUM76" s="2"/>
      <c r="SUN76" s="2"/>
      <c r="SUO76" s="2"/>
      <c r="SUP76" s="2"/>
      <c r="SUQ76" s="2"/>
      <c r="SUR76" s="2"/>
      <c r="SUS76" s="2"/>
      <c r="SUT76" s="2"/>
      <c r="SUU76" s="2"/>
      <c r="SUV76" s="2"/>
      <c r="SUW76" s="2"/>
      <c r="SUX76" s="2"/>
      <c r="SUY76" s="2"/>
      <c r="SUZ76" s="2"/>
      <c r="SVA76" s="2"/>
      <c r="SVB76" s="2"/>
      <c r="SVC76" s="2"/>
      <c r="SVD76" s="2"/>
      <c r="SVE76" s="2"/>
      <c r="SVF76" s="2"/>
      <c r="SVG76" s="2"/>
      <c r="SVH76" s="2"/>
      <c r="SVI76" s="2"/>
      <c r="SVJ76" s="2"/>
      <c r="SVK76" s="2"/>
      <c r="SVL76" s="2"/>
      <c r="SVM76" s="2"/>
      <c r="SVN76" s="2"/>
      <c r="SVO76" s="2"/>
      <c r="SVP76" s="2"/>
      <c r="SVQ76" s="2"/>
      <c r="SVR76" s="2"/>
      <c r="SVS76" s="2"/>
      <c r="SVT76" s="2"/>
      <c r="SVU76" s="2"/>
      <c r="SVV76" s="2"/>
      <c r="SVW76" s="2"/>
      <c r="SVX76" s="2"/>
      <c r="SVY76" s="2"/>
      <c r="SVZ76" s="2"/>
      <c r="SWA76" s="2"/>
      <c r="SWB76" s="2"/>
      <c r="SWC76" s="2"/>
      <c r="SWD76" s="2"/>
      <c r="SWE76" s="2"/>
      <c r="SWF76" s="2"/>
      <c r="SWG76" s="2"/>
      <c r="SWH76" s="2"/>
      <c r="SWI76" s="2"/>
      <c r="SWJ76" s="2"/>
      <c r="SWK76" s="2"/>
      <c r="SWL76" s="2"/>
      <c r="SWM76" s="2"/>
      <c r="SWN76" s="2"/>
      <c r="SWO76" s="2"/>
      <c r="SWP76" s="2"/>
      <c r="SWQ76" s="2"/>
      <c r="SWR76" s="2"/>
      <c r="SWS76" s="2"/>
      <c r="SWT76" s="2"/>
      <c r="SWU76" s="2"/>
      <c r="SWV76" s="2"/>
      <c r="SWW76" s="2"/>
      <c r="SWX76" s="2"/>
      <c r="SWY76" s="2"/>
      <c r="SWZ76" s="2"/>
      <c r="SXA76" s="2"/>
      <c r="SXB76" s="2"/>
      <c r="SXC76" s="2"/>
      <c r="SXD76" s="2"/>
      <c r="SXE76" s="2"/>
      <c r="SXF76" s="2"/>
      <c r="SXG76" s="2"/>
      <c r="SXH76" s="2"/>
      <c r="SXI76" s="2"/>
      <c r="SXJ76" s="2"/>
      <c r="SXK76" s="2"/>
      <c r="SXL76" s="2"/>
      <c r="SXM76" s="2"/>
      <c r="SXN76" s="2"/>
      <c r="SXO76" s="2"/>
      <c r="SXP76" s="2"/>
      <c r="SXQ76" s="2"/>
      <c r="SXR76" s="2"/>
      <c r="SXS76" s="2"/>
      <c r="SXT76" s="2"/>
      <c r="SXU76" s="2"/>
      <c r="SXV76" s="2"/>
      <c r="SXW76" s="2"/>
      <c r="SXX76" s="2"/>
      <c r="SXY76" s="2"/>
      <c r="SXZ76" s="2"/>
      <c r="SYA76" s="2"/>
      <c r="SYB76" s="2"/>
      <c r="SYC76" s="2"/>
      <c r="SYD76" s="2"/>
      <c r="SYE76" s="2"/>
      <c r="SYF76" s="2"/>
      <c r="SYG76" s="2"/>
      <c r="SYH76" s="2"/>
      <c r="SYI76" s="2"/>
      <c r="SYJ76" s="2"/>
      <c r="SYK76" s="2"/>
      <c r="SYL76" s="2"/>
      <c r="SYM76" s="2"/>
      <c r="SYN76" s="2"/>
      <c r="SYO76" s="2"/>
      <c r="SYP76" s="2"/>
      <c r="SYQ76" s="2"/>
      <c r="SYR76" s="2"/>
      <c r="SYS76" s="2"/>
      <c r="SYT76" s="2"/>
      <c r="SYU76" s="2"/>
      <c r="SYV76" s="2"/>
      <c r="SYW76" s="2"/>
      <c r="SYX76" s="2"/>
      <c r="SYY76" s="2"/>
      <c r="SYZ76" s="2"/>
      <c r="SZA76" s="2"/>
      <c r="SZB76" s="2"/>
      <c r="SZC76" s="2"/>
      <c r="SZD76" s="2"/>
      <c r="SZE76" s="2"/>
      <c r="SZF76" s="2"/>
      <c r="SZG76" s="2"/>
      <c r="SZH76" s="2"/>
      <c r="SZI76" s="2"/>
      <c r="SZJ76" s="2"/>
      <c r="SZK76" s="2"/>
      <c r="SZL76" s="2"/>
      <c r="SZM76" s="2"/>
      <c r="SZN76" s="2"/>
      <c r="SZO76" s="2"/>
      <c r="SZP76" s="2"/>
      <c r="SZQ76" s="2"/>
      <c r="SZR76" s="2"/>
      <c r="SZS76" s="2"/>
      <c r="SZT76" s="2"/>
      <c r="SZU76" s="2"/>
      <c r="SZV76" s="2"/>
      <c r="SZW76" s="2"/>
      <c r="SZX76" s="2"/>
      <c r="SZY76" s="2"/>
      <c r="SZZ76" s="2"/>
      <c r="TAA76" s="2"/>
      <c r="TAB76" s="2"/>
      <c r="TAC76" s="2"/>
      <c r="TAD76" s="2"/>
      <c r="TAE76" s="2"/>
      <c r="TAF76" s="2"/>
      <c r="TAG76" s="2"/>
      <c r="TAH76" s="2"/>
      <c r="TAI76" s="2"/>
      <c r="TAJ76" s="2"/>
      <c r="TAK76" s="2"/>
      <c r="TAL76" s="2"/>
      <c r="TAM76" s="2"/>
      <c r="TAN76" s="2"/>
      <c r="TAO76" s="2"/>
      <c r="TAP76" s="2"/>
      <c r="TAQ76" s="2"/>
      <c r="TAR76" s="2"/>
      <c r="TAS76" s="2"/>
      <c r="TAT76" s="2"/>
      <c r="TAU76" s="2"/>
      <c r="TAV76" s="2"/>
      <c r="TAW76" s="2"/>
      <c r="TAX76" s="2"/>
      <c r="TAY76" s="2"/>
      <c r="TAZ76" s="2"/>
      <c r="TBA76" s="2"/>
      <c r="TBB76" s="2"/>
      <c r="TBC76" s="2"/>
      <c r="TBD76" s="2"/>
      <c r="TBE76" s="2"/>
      <c r="TBF76" s="2"/>
      <c r="TBG76" s="2"/>
      <c r="TBH76" s="2"/>
      <c r="TBI76" s="2"/>
      <c r="TBJ76" s="2"/>
      <c r="TBK76" s="2"/>
      <c r="TBL76" s="2"/>
      <c r="TBM76" s="2"/>
      <c r="TBN76" s="2"/>
      <c r="TBO76" s="2"/>
      <c r="TBP76" s="2"/>
      <c r="TBQ76" s="2"/>
      <c r="TBR76" s="2"/>
      <c r="TBS76" s="2"/>
      <c r="TBT76" s="2"/>
      <c r="TBU76" s="2"/>
      <c r="TBV76" s="2"/>
      <c r="TBW76" s="2"/>
      <c r="TBX76" s="2"/>
      <c r="TBY76" s="2"/>
      <c r="TBZ76" s="2"/>
      <c r="TCA76" s="2"/>
      <c r="TCB76" s="2"/>
      <c r="TCC76" s="2"/>
      <c r="TCD76" s="2"/>
      <c r="TCE76" s="2"/>
      <c r="TCF76" s="2"/>
      <c r="TCG76" s="2"/>
      <c r="TCH76" s="2"/>
      <c r="TCI76" s="2"/>
      <c r="TCJ76" s="2"/>
      <c r="TCK76" s="2"/>
      <c r="TCL76" s="2"/>
      <c r="TCM76" s="2"/>
      <c r="TCN76" s="2"/>
      <c r="TCO76" s="2"/>
      <c r="TCP76" s="2"/>
      <c r="TCQ76" s="2"/>
      <c r="TCR76" s="2"/>
      <c r="TCS76" s="2"/>
      <c r="TCT76" s="2"/>
      <c r="TCU76" s="2"/>
      <c r="TCV76" s="2"/>
      <c r="TCW76" s="2"/>
      <c r="TCX76" s="2"/>
      <c r="TCY76" s="2"/>
      <c r="TCZ76" s="2"/>
      <c r="TDA76" s="2"/>
      <c r="TDB76" s="2"/>
      <c r="TDC76" s="2"/>
      <c r="TDD76" s="2"/>
      <c r="TDE76" s="2"/>
      <c r="TDF76" s="2"/>
      <c r="TDG76" s="2"/>
      <c r="TDH76" s="2"/>
      <c r="TDI76" s="2"/>
      <c r="TDJ76" s="2"/>
      <c r="TDK76" s="2"/>
      <c r="TDL76" s="2"/>
      <c r="TDM76" s="2"/>
      <c r="TDN76" s="2"/>
      <c r="TDO76" s="2"/>
      <c r="TDP76" s="2"/>
      <c r="TDQ76" s="2"/>
      <c r="TDR76" s="2"/>
      <c r="TDS76" s="2"/>
      <c r="TDT76" s="2"/>
      <c r="TDU76" s="2"/>
      <c r="TDV76" s="2"/>
      <c r="TDW76" s="2"/>
      <c r="TDX76" s="2"/>
      <c r="TDY76" s="2"/>
      <c r="TDZ76" s="2"/>
      <c r="TEA76" s="2"/>
      <c r="TEB76" s="2"/>
      <c r="TEC76" s="2"/>
      <c r="TED76" s="2"/>
      <c r="TEE76" s="2"/>
      <c r="TEF76" s="2"/>
      <c r="TEG76" s="2"/>
      <c r="TEH76" s="2"/>
      <c r="TEI76" s="2"/>
      <c r="TEJ76" s="2"/>
      <c r="TEK76" s="2"/>
      <c r="TEL76" s="2"/>
      <c r="TEM76" s="2"/>
      <c r="TEN76" s="2"/>
      <c r="TEO76" s="2"/>
      <c r="TEP76" s="2"/>
      <c r="TEQ76" s="2"/>
      <c r="TER76" s="2"/>
      <c r="TES76" s="2"/>
      <c r="TET76" s="2"/>
      <c r="TEU76" s="2"/>
      <c r="TEV76" s="2"/>
      <c r="TEW76" s="2"/>
      <c r="TEX76" s="2"/>
      <c r="TEY76" s="2"/>
      <c r="TEZ76" s="2"/>
      <c r="TFA76" s="2"/>
      <c r="TFB76" s="2"/>
      <c r="TFC76" s="2"/>
      <c r="TFD76" s="2"/>
      <c r="TFE76" s="2"/>
      <c r="TFF76" s="2"/>
      <c r="TFG76" s="2"/>
      <c r="TFH76" s="2"/>
      <c r="TFI76" s="2"/>
      <c r="TFJ76" s="2"/>
      <c r="TFK76" s="2"/>
      <c r="TFL76" s="2"/>
      <c r="TFM76" s="2"/>
      <c r="TFN76" s="2"/>
      <c r="TFO76" s="2"/>
      <c r="TFP76" s="2"/>
      <c r="TFQ76" s="2"/>
      <c r="TFR76" s="2"/>
      <c r="TFS76" s="2"/>
      <c r="TFT76" s="2"/>
      <c r="TFU76" s="2"/>
      <c r="TFV76" s="2"/>
      <c r="TFW76" s="2"/>
      <c r="TFX76" s="2"/>
      <c r="TFY76" s="2"/>
      <c r="TFZ76" s="2"/>
      <c r="TGA76" s="2"/>
      <c r="TGB76" s="2"/>
      <c r="TGC76" s="2"/>
      <c r="TGD76" s="2"/>
      <c r="TGE76" s="2"/>
      <c r="TGF76" s="2"/>
      <c r="TGG76" s="2"/>
      <c r="TGH76" s="2"/>
      <c r="TGI76" s="2"/>
      <c r="TGJ76" s="2"/>
      <c r="TGK76" s="2"/>
      <c r="TGL76" s="2"/>
      <c r="TGM76" s="2"/>
      <c r="TGN76" s="2"/>
      <c r="TGO76" s="2"/>
      <c r="TGP76" s="2"/>
      <c r="TGQ76" s="2"/>
      <c r="TGR76" s="2"/>
      <c r="TGS76" s="2"/>
      <c r="TGT76" s="2"/>
      <c r="TGU76" s="2"/>
      <c r="TGV76" s="2"/>
      <c r="TGW76" s="2"/>
      <c r="TGX76" s="2"/>
      <c r="TGY76" s="2"/>
      <c r="TGZ76" s="2"/>
      <c r="THA76" s="2"/>
      <c r="THB76" s="2"/>
      <c r="THC76" s="2"/>
      <c r="THD76" s="2"/>
      <c r="THE76" s="2"/>
      <c r="THF76" s="2"/>
      <c r="THG76" s="2"/>
      <c r="THH76" s="2"/>
      <c r="THI76" s="2"/>
      <c r="THJ76" s="2"/>
      <c r="THK76" s="2"/>
      <c r="THL76" s="2"/>
      <c r="THM76" s="2"/>
      <c r="THN76" s="2"/>
      <c r="THO76" s="2"/>
      <c r="THP76" s="2"/>
      <c r="THQ76" s="2"/>
      <c r="THR76" s="2"/>
      <c r="THS76" s="2"/>
      <c r="THT76" s="2"/>
      <c r="THU76" s="2"/>
      <c r="THV76" s="2"/>
      <c r="THW76" s="2"/>
      <c r="THX76" s="2"/>
      <c r="THY76" s="2"/>
      <c r="THZ76" s="2"/>
      <c r="TIA76" s="2"/>
      <c r="TIB76" s="2"/>
      <c r="TIC76" s="2"/>
      <c r="TID76" s="2"/>
      <c r="TIE76" s="2"/>
      <c r="TIF76" s="2"/>
      <c r="TIG76" s="2"/>
      <c r="TIH76" s="2"/>
      <c r="TII76" s="2"/>
      <c r="TIJ76" s="2"/>
      <c r="TIK76" s="2"/>
      <c r="TIL76" s="2"/>
      <c r="TIM76" s="2"/>
      <c r="TIN76" s="2"/>
      <c r="TIO76" s="2"/>
      <c r="TIP76" s="2"/>
      <c r="TIQ76" s="2"/>
      <c r="TIR76" s="2"/>
      <c r="TIS76" s="2"/>
      <c r="TIT76" s="2"/>
      <c r="TIU76" s="2"/>
      <c r="TIV76" s="2"/>
      <c r="TIW76" s="2"/>
      <c r="TIX76" s="2"/>
      <c r="TIY76" s="2"/>
      <c r="TIZ76" s="2"/>
      <c r="TJA76" s="2"/>
      <c r="TJB76" s="2"/>
      <c r="TJC76" s="2"/>
      <c r="TJD76" s="2"/>
      <c r="TJE76" s="2"/>
      <c r="TJF76" s="2"/>
      <c r="TJG76" s="2"/>
      <c r="TJH76" s="2"/>
      <c r="TJI76" s="2"/>
      <c r="TJJ76" s="2"/>
      <c r="TJK76" s="2"/>
      <c r="TJL76" s="2"/>
      <c r="TJM76" s="2"/>
      <c r="TJN76" s="2"/>
      <c r="TJO76" s="2"/>
      <c r="TJP76" s="2"/>
      <c r="TJQ76" s="2"/>
      <c r="TJR76" s="2"/>
      <c r="TJS76" s="2"/>
      <c r="TJT76" s="2"/>
      <c r="TJU76" s="2"/>
      <c r="TJV76" s="2"/>
      <c r="TJW76" s="2"/>
      <c r="TJX76" s="2"/>
      <c r="TJY76" s="2"/>
      <c r="TJZ76" s="2"/>
      <c r="TKA76" s="2"/>
      <c r="TKB76" s="2"/>
      <c r="TKC76" s="2"/>
      <c r="TKD76" s="2"/>
      <c r="TKE76" s="2"/>
      <c r="TKF76" s="2"/>
      <c r="TKG76" s="2"/>
      <c r="TKH76" s="2"/>
      <c r="TKI76" s="2"/>
      <c r="TKJ76" s="2"/>
      <c r="TKK76" s="2"/>
      <c r="TKL76" s="2"/>
      <c r="TKM76" s="2"/>
      <c r="TKN76" s="2"/>
      <c r="TKO76" s="2"/>
      <c r="TKP76" s="2"/>
      <c r="TKQ76" s="2"/>
      <c r="TKR76" s="2"/>
      <c r="TKS76" s="2"/>
      <c r="TKT76" s="2"/>
      <c r="TKU76" s="2"/>
      <c r="TKV76" s="2"/>
      <c r="TKW76" s="2"/>
      <c r="TKX76" s="2"/>
      <c r="TKY76" s="2"/>
      <c r="TKZ76" s="2"/>
      <c r="TLA76" s="2"/>
      <c r="TLB76" s="2"/>
      <c r="TLC76" s="2"/>
      <c r="TLD76" s="2"/>
      <c r="TLE76" s="2"/>
      <c r="TLF76" s="2"/>
      <c r="TLG76" s="2"/>
      <c r="TLH76" s="2"/>
      <c r="TLI76" s="2"/>
      <c r="TLJ76" s="2"/>
      <c r="TLK76" s="2"/>
      <c r="TLL76" s="2"/>
      <c r="TLM76" s="2"/>
      <c r="TLN76" s="2"/>
      <c r="TLO76" s="2"/>
      <c r="TLP76" s="2"/>
      <c r="TLQ76" s="2"/>
      <c r="TLR76" s="2"/>
      <c r="TLS76" s="2"/>
      <c r="TLT76" s="2"/>
      <c r="TLU76" s="2"/>
      <c r="TLV76" s="2"/>
      <c r="TLW76" s="2"/>
      <c r="TLX76" s="2"/>
      <c r="TLY76" s="2"/>
      <c r="TLZ76" s="2"/>
      <c r="TMA76" s="2"/>
      <c r="TMB76" s="2"/>
      <c r="TMC76" s="2"/>
      <c r="TMD76" s="2"/>
      <c r="TME76" s="2"/>
      <c r="TMF76" s="2"/>
      <c r="TMG76" s="2"/>
      <c r="TMH76" s="2"/>
      <c r="TMI76" s="2"/>
      <c r="TMJ76" s="2"/>
      <c r="TMK76" s="2"/>
      <c r="TML76" s="2"/>
      <c r="TMM76" s="2"/>
      <c r="TMN76" s="2"/>
      <c r="TMO76" s="2"/>
      <c r="TMP76" s="2"/>
      <c r="TMQ76" s="2"/>
      <c r="TMR76" s="2"/>
      <c r="TMS76" s="2"/>
      <c r="TMT76" s="2"/>
      <c r="TMU76" s="2"/>
      <c r="TMV76" s="2"/>
      <c r="TMW76" s="2"/>
      <c r="TMX76" s="2"/>
      <c r="TMY76" s="2"/>
      <c r="TMZ76" s="2"/>
      <c r="TNA76" s="2"/>
      <c r="TNB76" s="2"/>
      <c r="TNC76" s="2"/>
      <c r="TND76" s="2"/>
      <c r="TNE76" s="2"/>
      <c r="TNF76" s="2"/>
      <c r="TNG76" s="2"/>
      <c r="TNH76" s="2"/>
      <c r="TNI76" s="2"/>
      <c r="TNJ76" s="2"/>
      <c r="TNK76" s="2"/>
      <c r="TNL76" s="2"/>
      <c r="TNM76" s="2"/>
      <c r="TNN76" s="2"/>
      <c r="TNO76" s="2"/>
      <c r="TNP76" s="2"/>
      <c r="TNQ76" s="2"/>
      <c r="TNR76" s="2"/>
      <c r="TNS76" s="2"/>
      <c r="TNT76" s="2"/>
      <c r="TNU76" s="2"/>
      <c r="TNV76" s="2"/>
      <c r="TNW76" s="2"/>
      <c r="TNX76" s="2"/>
      <c r="TNY76" s="2"/>
      <c r="TNZ76" s="2"/>
      <c r="TOA76" s="2"/>
      <c r="TOB76" s="2"/>
      <c r="TOC76" s="2"/>
      <c r="TOD76" s="2"/>
      <c r="TOE76" s="2"/>
      <c r="TOF76" s="2"/>
      <c r="TOG76" s="2"/>
      <c r="TOH76" s="2"/>
      <c r="TOI76" s="2"/>
      <c r="TOJ76" s="2"/>
      <c r="TOK76" s="2"/>
      <c r="TOL76" s="2"/>
      <c r="TOM76" s="2"/>
      <c r="TON76" s="2"/>
      <c r="TOO76" s="2"/>
      <c r="TOP76" s="2"/>
      <c r="TOQ76" s="2"/>
      <c r="TOR76" s="2"/>
      <c r="TOS76" s="2"/>
      <c r="TOT76" s="2"/>
      <c r="TOU76" s="2"/>
      <c r="TOV76" s="2"/>
      <c r="TOW76" s="2"/>
      <c r="TOX76" s="2"/>
      <c r="TOY76" s="2"/>
      <c r="TOZ76" s="2"/>
      <c r="TPA76" s="2"/>
      <c r="TPB76" s="2"/>
      <c r="TPC76" s="2"/>
      <c r="TPD76" s="2"/>
      <c r="TPE76" s="2"/>
      <c r="TPF76" s="2"/>
      <c r="TPG76" s="2"/>
      <c r="TPH76" s="2"/>
      <c r="TPI76" s="2"/>
      <c r="TPJ76" s="2"/>
      <c r="TPK76" s="2"/>
      <c r="TPL76" s="2"/>
      <c r="TPM76" s="2"/>
      <c r="TPN76" s="2"/>
      <c r="TPO76" s="2"/>
      <c r="TPP76" s="2"/>
      <c r="TPQ76" s="2"/>
      <c r="TPR76" s="2"/>
      <c r="TPS76" s="2"/>
      <c r="TPT76" s="2"/>
      <c r="TPU76" s="2"/>
      <c r="TPV76" s="2"/>
      <c r="TPW76" s="2"/>
      <c r="TPX76" s="2"/>
      <c r="TPY76" s="2"/>
      <c r="TPZ76" s="2"/>
      <c r="TQA76" s="2"/>
      <c r="TQB76" s="2"/>
      <c r="TQC76" s="2"/>
      <c r="TQD76" s="2"/>
      <c r="TQE76" s="2"/>
      <c r="TQF76" s="2"/>
      <c r="TQG76" s="2"/>
      <c r="TQH76" s="2"/>
      <c r="TQI76" s="2"/>
      <c r="TQJ76" s="2"/>
      <c r="TQK76" s="2"/>
      <c r="TQL76" s="2"/>
      <c r="TQM76" s="2"/>
      <c r="TQN76" s="2"/>
      <c r="TQO76" s="2"/>
      <c r="TQP76" s="2"/>
      <c r="TQQ76" s="2"/>
      <c r="TQR76" s="2"/>
      <c r="TQS76" s="2"/>
      <c r="TQT76" s="2"/>
      <c r="TQU76" s="2"/>
      <c r="TQV76" s="2"/>
      <c r="TQW76" s="2"/>
      <c r="TQX76" s="2"/>
      <c r="TQY76" s="2"/>
      <c r="TQZ76" s="2"/>
      <c r="TRA76" s="2"/>
      <c r="TRB76" s="2"/>
      <c r="TRC76" s="2"/>
      <c r="TRD76" s="2"/>
      <c r="TRE76" s="2"/>
      <c r="TRF76" s="2"/>
      <c r="TRG76" s="2"/>
      <c r="TRH76" s="2"/>
      <c r="TRI76" s="2"/>
      <c r="TRJ76" s="2"/>
      <c r="TRK76" s="2"/>
      <c r="TRL76" s="2"/>
      <c r="TRM76" s="2"/>
      <c r="TRN76" s="2"/>
      <c r="TRO76" s="2"/>
      <c r="TRP76" s="2"/>
      <c r="TRQ76" s="2"/>
      <c r="TRR76" s="2"/>
      <c r="TRS76" s="2"/>
      <c r="TRT76" s="2"/>
      <c r="TRU76" s="2"/>
      <c r="TRV76" s="2"/>
      <c r="TRW76" s="2"/>
      <c r="TRX76" s="2"/>
      <c r="TRY76" s="2"/>
      <c r="TRZ76" s="2"/>
      <c r="TSA76" s="2"/>
      <c r="TSB76" s="2"/>
      <c r="TSC76" s="2"/>
      <c r="TSD76" s="2"/>
      <c r="TSE76" s="2"/>
      <c r="TSF76" s="2"/>
      <c r="TSG76" s="2"/>
      <c r="TSH76" s="2"/>
      <c r="TSI76" s="2"/>
      <c r="TSJ76" s="2"/>
      <c r="TSK76" s="2"/>
      <c r="TSL76" s="2"/>
      <c r="TSM76" s="2"/>
      <c r="TSN76" s="2"/>
      <c r="TSO76" s="2"/>
      <c r="TSP76" s="2"/>
      <c r="TSQ76" s="2"/>
      <c r="TSR76" s="2"/>
      <c r="TSS76" s="2"/>
      <c r="TST76" s="2"/>
      <c r="TSU76" s="2"/>
      <c r="TSV76" s="2"/>
      <c r="TSW76" s="2"/>
      <c r="TSX76" s="2"/>
      <c r="TSY76" s="2"/>
      <c r="TSZ76" s="2"/>
      <c r="TTA76" s="2"/>
      <c r="TTB76" s="2"/>
      <c r="TTC76" s="2"/>
      <c r="TTD76" s="2"/>
      <c r="TTE76" s="2"/>
      <c r="TTF76" s="2"/>
      <c r="TTG76" s="2"/>
      <c r="TTH76" s="2"/>
      <c r="TTI76" s="2"/>
      <c r="TTJ76" s="2"/>
      <c r="TTK76" s="2"/>
      <c r="TTL76" s="2"/>
      <c r="TTM76" s="2"/>
      <c r="TTN76" s="2"/>
      <c r="TTO76" s="2"/>
      <c r="TTP76" s="2"/>
      <c r="TTQ76" s="2"/>
      <c r="TTR76" s="2"/>
      <c r="TTS76" s="2"/>
      <c r="TTT76" s="2"/>
      <c r="TTU76" s="2"/>
      <c r="TTV76" s="2"/>
      <c r="TTW76" s="2"/>
      <c r="TTX76" s="2"/>
      <c r="TTY76" s="2"/>
      <c r="TTZ76" s="2"/>
      <c r="TUA76" s="2"/>
      <c r="TUB76" s="2"/>
      <c r="TUC76" s="2"/>
      <c r="TUD76" s="2"/>
      <c r="TUE76" s="2"/>
      <c r="TUF76" s="2"/>
      <c r="TUG76" s="2"/>
      <c r="TUH76" s="2"/>
      <c r="TUI76" s="2"/>
      <c r="TUJ76" s="2"/>
      <c r="TUK76" s="2"/>
      <c r="TUL76" s="2"/>
      <c r="TUM76" s="2"/>
      <c r="TUN76" s="2"/>
      <c r="TUO76" s="2"/>
      <c r="TUP76" s="2"/>
      <c r="TUQ76" s="2"/>
      <c r="TUR76" s="2"/>
      <c r="TUS76" s="2"/>
      <c r="TUT76" s="2"/>
      <c r="TUU76" s="2"/>
      <c r="TUV76" s="2"/>
      <c r="TUW76" s="2"/>
      <c r="TUX76" s="2"/>
      <c r="TUY76" s="2"/>
      <c r="TUZ76" s="2"/>
      <c r="TVA76" s="2"/>
      <c r="TVB76" s="2"/>
      <c r="TVC76" s="2"/>
      <c r="TVD76" s="2"/>
      <c r="TVE76" s="2"/>
      <c r="TVF76" s="2"/>
      <c r="TVG76" s="2"/>
      <c r="TVH76" s="2"/>
      <c r="TVI76" s="2"/>
      <c r="TVJ76" s="2"/>
      <c r="TVK76" s="2"/>
      <c r="TVL76" s="2"/>
      <c r="TVM76" s="2"/>
      <c r="TVN76" s="2"/>
      <c r="TVO76" s="2"/>
      <c r="TVP76" s="2"/>
      <c r="TVQ76" s="2"/>
      <c r="TVR76" s="2"/>
      <c r="TVS76" s="2"/>
      <c r="TVT76" s="2"/>
      <c r="TVU76" s="2"/>
      <c r="TVV76" s="2"/>
      <c r="TVW76" s="2"/>
      <c r="TVX76" s="2"/>
      <c r="TVY76" s="2"/>
      <c r="TVZ76" s="2"/>
      <c r="TWA76" s="2"/>
      <c r="TWB76" s="2"/>
      <c r="TWC76" s="2"/>
      <c r="TWD76" s="2"/>
      <c r="TWE76" s="2"/>
      <c r="TWF76" s="2"/>
      <c r="TWG76" s="2"/>
      <c r="TWH76" s="2"/>
      <c r="TWI76" s="2"/>
      <c r="TWJ76" s="2"/>
      <c r="TWK76" s="2"/>
      <c r="TWL76" s="2"/>
      <c r="TWM76" s="2"/>
      <c r="TWN76" s="2"/>
      <c r="TWO76" s="2"/>
      <c r="TWP76" s="2"/>
      <c r="TWQ76" s="2"/>
      <c r="TWR76" s="2"/>
      <c r="TWS76" s="2"/>
      <c r="TWT76" s="2"/>
      <c r="TWU76" s="2"/>
      <c r="TWV76" s="2"/>
      <c r="TWW76" s="2"/>
      <c r="TWX76" s="2"/>
      <c r="TWY76" s="2"/>
      <c r="TWZ76" s="2"/>
      <c r="TXA76" s="2"/>
      <c r="TXB76" s="2"/>
      <c r="TXC76" s="2"/>
      <c r="TXD76" s="2"/>
      <c r="TXE76" s="2"/>
      <c r="TXF76" s="2"/>
      <c r="TXG76" s="2"/>
      <c r="TXH76" s="2"/>
      <c r="TXI76" s="2"/>
      <c r="TXJ76" s="2"/>
      <c r="TXK76" s="2"/>
      <c r="TXL76" s="2"/>
      <c r="TXM76" s="2"/>
      <c r="TXN76" s="2"/>
      <c r="TXO76" s="2"/>
      <c r="TXP76" s="2"/>
      <c r="TXQ76" s="2"/>
      <c r="TXR76" s="2"/>
      <c r="TXS76" s="2"/>
      <c r="TXT76" s="2"/>
      <c r="TXU76" s="2"/>
      <c r="TXV76" s="2"/>
      <c r="TXW76" s="2"/>
      <c r="TXX76" s="2"/>
      <c r="TXY76" s="2"/>
      <c r="TXZ76" s="2"/>
      <c r="TYA76" s="2"/>
      <c r="TYB76" s="2"/>
      <c r="TYC76" s="2"/>
      <c r="TYD76" s="2"/>
      <c r="TYE76" s="2"/>
      <c r="TYF76" s="2"/>
      <c r="TYG76" s="2"/>
      <c r="TYH76" s="2"/>
      <c r="TYI76" s="2"/>
      <c r="TYJ76" s="2"/>
      <c r="TYK76" s="2"/>
      <c r="TYL76" s="2"/>
      <c r="TYM76" s="2"/>
      <c r="TYN76" s="2"/>
      <c r="TYO76" s="2"/>
      <c r="TYP76" s="2"/>
      <c r="TYQ76" s="2"/>
      <c r="TYR76" s="2"/>
      <c r="TYS76" s="2"/>
      <c r="TYT76" s="2"/>
      <c r="TYU76" s="2"/>
      <c r="TYV76" s="2"/>
      <c r="TYW76" s="2"/>
      <c r="TYX76" s="2"/>
      <c r="TYY76" s="2"/>
      <c r="TYZ76" s="2"/>
      <c r="TZA76" s="2"/>
      <c r="TZB76" s="2"/>
      <c r="TZC76" s="2"/>
      <c r="TZD76" s="2"/>
      <c r="TZE76" s="2"/>
      <c r="TZF76" s="2"/>
      <c r="TZG76" s="2"/>
      <c r="TZH76" s="2"/>
      <c r="TZI76" s="2"/>
      <c r="TZJ76" s="2"/>
      <c r="TZK76" s="2"/>
      <c r="TZL76" s="2"/>
      <c r="TZM76" s="2"/>
      <c r="TZN76" s="2"/>
      <c r="TZO76" s="2"/>
      <c r="TZP76" s="2"/>
      <c r="TZQ76" s="2"/>
      <c r="TZR76" s="2"/>
      <c r="TZS76" s="2"/>
      <c r="TZT76" s="2"/>
      <c r="TZU76" s="2"/>
      <c r="TZV76" s="2"/>
      <c r="TZW76" s="2"/>
      <c r="TZX76" s="2"/>
      <c r="TZY76" s="2"/>
      <c r="TZZ76" s="2"/>
      <c r="UAA76" s="2"/>
      <c r="UAB76" s="2"/>
      <c r="UAC76" s="2"/>
      <c r="UAD76" s="2"/>
      <c r="UAE76" s="2"/>
      <c r="UAF76" s="2"/>
      <c r="UAG76" s="2"/>
      <c r="UAH76" s="2"/>
      <c r="UAI76" s="2"/>
      <c r="UAJ76" s="2"/>
      <c r="UAK76" s="2"/>
      <c r="UAL76" s="2"/>
      <c r="UAM76" s="2"/>
      <c r="UAN76" s="2"/>
      <c r="UAO76" s="2"/>
      <c r="UAP76" s="2"/>
      <c r="UAQ76" s="2"/>
      <c r="UAR76" s="2"/>
      <c r="UAS76" s="2"/>
      <c r="UAT76" s="2"/>
      <c r="UAU76" s="2"/>
      <c r="UAV76" s="2"/>
      <c r="UAW76" s="2"/>
      <c r="UAX76" s="2"/>
      <c r="UAY76" s="2"/>
      <c r="UAZ76" s="2"/>
      <c r="UBA76" s="2"/>
      <c r="UBB76" s="2"/>
      <c r="UBC76" s="2"/>
      <c r="UBD76" s="2"/>
      <c r="UBE76" s="2"/>
      <c r="UBF76" s="2"/>
      <c r="UBG76" s="2"/>
      <c r="UBH76" s="2"/>
      <c r="UBI76" s="2"/>
      <c r="UBJ76" s="2"/>
      <c r="UBK76" s="2"/>
      <c r="UBL76" s="2"/>
      <c r="UBM76" s="2"/>
      <c r="UBN76" s="2"/>
      <c r="UBO76" s="2"/>
      <c r="UBP76" s="2"/>
      <c r="UBQ76" s="2"/>
      <c r="UBR76" s="2"/>
      <c r="UBS76" s="2"/>
      <c r="UBT76" s="2"/>
      <c r="UBU76" s="2"/>
      <c r="UBV76" s="2"/>
      <c r="UBW76" s="2"/>
      <c r="UBX76" s="2"/>
      <c r="UBY76" s="2"/>
      <c r="UBZ76" s="2"/>
      <c r="UCA76" s="2"/>
      <c r="UCB76" s="2"/>
      <c r="UCC76" s="2"/>
      <c r="UCD76" s="2"/>
      <c r="UCE76" s="2"/>
      <c r="UCF76" s="2"/>
      <c r="UCG76" s="2"/>
      <c r="UCH76" s="2"/>
      <c r="UCI76" s="2"/>
      <c r="UCJ76" s="2"/>
      <c r="UCK76" s="2"/>
      <c r="UCL76" s="2"/>
      <c r="UCM76" s="2"/>
      <c r="UCN76" s="2"/>
      <c r="UCO76" s="2"/>
      <c r="UCP76" s="2"/>
      <c r="UCQ76" s="2"/>
      <c r="UCR76" s="2"/>
      <c r="UCS76" s="2"/>
      <c r="UCT76" s="2"/>
      <c r="UCU76" s="2"/>
      <c r="UCV76" s="2"/>
      <c r="UCW76" s="2"/>
      <c r="UCX76" s="2"/>
      <c r="UCY76" s="2"/>
      <c r="UCZ76" s="2"/>
      <c r="UDA76" s="2"/>
      <c r="UDB76" s="2"/>
      <c r="UDC76" s="2"/>
      <c r="UDD76" s="2"/>
      <c r="UDE76" s="2"/>
      <c r="UDF76" s="2"/>
      <c r="UDG76" s="2"/>
      <c r="UDH76" s="2"/>
      <c r="UDI76" s="2"/>
      <c r="UDJ76" s="2"/>
      <c r="UDK76" s="2"/>
      <c r="UDL76" s="2"/>
      <c r="UDM76" s="2"/>
      <c r="UDN76" s="2"/>
      <c r="UDO76" s="2"/>
      <c r="UDP76" s="2"/>
      <c r="UDQ76" s="2"/>
      <c r="UDR76" s="2"/>
      <c r="UDS76" s="2"/>
      <c r="UDT76" s="2"/>
      <c r="UDU76" s="2"/>
      <c r="UDV76" s="2"/>
      <c r="UDW76" s="2"/>
      <c r="UDX76" s="2"/>
      <c r="UDY76" s="2"/>
      <c r="UDZ76" s="2"/>
      <c r="UEA76" s="2"/>
      <c r="UEB76" s="2"/>
      <c r="UEC76" s="2"/>
      <c r="UED76" s="2"/>
      <c r="UEE76" s="2"/>
      <c r="UEF76" s="2"/>
      <c r="UEG76" s="2"/>
      <c r="UEH76" s="2"/>
      <c r="UEI76" s="2"/>
      <c r="UEJ76" s="2"/>
      <c r="UEK76" s="2"/>
      <c r="UEL76" s="2"/>
      <c r="UEM76" s="2"/>
      <c r="UEN76" s="2"/>
      <c r="UEO76" s="2"/>
      <c r="UEP76" s="2"/>
      <c r="UEQ76" s="2"/>
      <c r="UER76" s="2"/>
      <c r="UES76" s="2"/>
      <c r="UET76" s="2"/>
      <c r="UEU76" s="2"/>
      <c r="UEV76" s="2"/>
      <c r="UEW76" s="2"/>
      <c r="UEX76" s="2"/>
      <c r="UEY76" s="2"/>
      <c r="UEZ76" s="2"/>
      <c r="UFA76" s="2"/>
      <c r="UFB76" s="2"/>
      <c r="UFC76" s="2"/>
      <c r="UFD76" s="2"/>
      <c r="UFE76" s="2"/>
      <c r="UFF76" s="2"/>
      <c r="UFG76" s="2"/>
      <c r="UFH76" s="2"/>
      <c r="UFI76" s="2"/>
      <c r="UFJ76" s="2"/>
      <c r="UFK76" s="2"/>
      <c r="UFL76" s="2"/>
      <c r="UFM76" s="2"/>
      <c r="UFN76" s="2"/>
      <c r="UFO76" s="2"/>
      <c r="UFP76" s="2"/>
      <c r="UFQ76" s="2"/>
      <c r="UFR76" s="2"/>
      <c r="UFS76" s="2"/>
      <c r="UFT76" s="2"/>
      <c r="UFU76" s="2"/>
      <c r="UFV76" s="2"/>
      <c r="UFW76" s="2"/>
      <c r="UFX76" s="2"/>
      <c r="UFY76" s="2"/>
      <c r="UFZ76" s="2"/>
      <c r="UGA76" s="2"/>
      <c r="UGB76" s="2"/>
      <c r="UGC76" s="2"/>
      <c r="UGD76" s="2"/>
      <c r="UGE76" s="2"/>
      <c r="UGF76" s="2"/>
      <c r="UGG76" s="2"/>
      <c r="UGH76" s="2"/>
      <c r="UGI76" s="2"/>
      <c r="UGJ76" s="2"/>
      <c r="UGK76" s="2"/>
      <c r="UGL76" s="2"/>
      <c r="UGM76" s="2"/>
      <c r="UGN76" s="2"/>
      <c r="UGO76" s="2"/>
      <c r="UGP76" s="2"/>
      <c r="UGQ76" s="2"/>
      <c r="UGR76" s="2"/>
      <c r="UGS76" s="2"/>
      <c r="UGT76" s="2"/>
      <c r="UGU76" s="2"/>
      <c r="UGV76" s="2"/>
      <c r="UGW76" s="2"/>
      <c r="UGX76" s="2"/>
      <c r="UGY76" s="2"/>
      <c r="UGZ76" s="2"/>
      <c r="UHA76" s="2"/>
      <c r="UHB76" s="2"/>
      <c r="UHC76" s="2"/>
      <c r="UHD76" s="2"/>
      <c r="UHE76" s="2"/>
      <c r="UHF76" s="2"/>
      <c r="UHG76" s="2"/>
      <c r="UHH76" s="2"/>
      <c r="UHI76" s="2"/>
      <c r="UHJ76" s="2"/>
      <c r="UHK76" s="2"/>
      <c r="UHL76" s="2"/>
      <c r="UHM76" s="2"/>
      <c r="UHN76" s="2"/>
      <c r="UHO76" s="2"/>
      <c r="UHP76" s="2"/>
      <c r="UHQ76" s="2"/>
      <c r="UHR76" s="2"/>
      <c r="UHS76" s="2"/>
      <c r="UHT76" s="2"/>
      <c r="UHU76" s="2"/>
      <c r="UHV76" s="2"/>
      <c r="UHW76" s="2"/>
      <c r="UHX76" s="2"/>
      <c r="UHY76" s="2"/>
      <c r="UHZ76" s="2"/>
      <c r="UIA76" s="2"/>
      <c r="UIB76" s="2"/>
      <c r="UIC76" s="2"/>
      <c r="UID76" s="2"/>
      <c r="UIE76" s="2"/>
      <c r="UIF76" s="2"/>
      <c r="UIG76" s="2"/>
      <c r="UIH76" s="2"/>
      <c r="UII76" s="2"/>
      <c r="UIJ76" s="2"/>
      <c r="UIK76" s="2"/>
      <c r="UIL76" s="2"/>
      <c r="UIM76" s="2"/>
      <c r="UIN76" s="2"/>
      <c r="UIO76" s="2"/>
      <c r="UIP76" s="2"/>
      <c r="UIQ76" s="2"/>
      <c r="UIR76" s="2"/>
      <c r="UIS76" s="2"/>
      <c r="UIT76" s="2"/>
      <c r="UIU76" s="2"/>
      <c r="UIV76" s="2"/>
      <c r="UIW76" s="2"/>
      <c r="UIX76" s="2"/>
      <c r="UIY76" s="2"/>
      <c r="UIZ76" s="2"/>
      <c r="UJA76" s="2"/>
      <c r="UJB76" s="2"/>
      <c r="UJC76" s="2"/>
      <c r="UJD76" s="2"/>
      <c r="UJE76" s="2"/>
      <c r="UJF76" s="2"/>
      <c r="UJG76" s="2"/>
      <c r="UJH76" s="2"/>
      <c r="UJI76" s="2"/>
      <c r="UJJ76" s="2"/>
      <c r="UJK76" s="2"/>
      <c r="UJL76" s="2"/>
      <c r="UJM76" s="2"/>
      <c r="UJN76" s="2"/>
      <c r="UJO76" s="2"/>
      <c r="UJP76" s="2"/>
      <c r="UJQ76" s="2"/>
      <c r="UJR76" s="2"/>
      <c r="UJS76" s="2"/>
      <c r="UJT76" s="2"/>
      <c r="UJU76" s="2"/>
      <c r="UJV76" s="2"/>
      <c r="UJW76" s="2"/>
      <c r="UJX76" s="2"/>
      <c r="UJY76" s="2"/>
      <c r="UJZ76" s="2"/>
      <c r="UKA76" s="2"/>
      <c r="UKB76" s="2"/>
      <c r="UKC76" s="2"/>
      <c r="UKD76" s="2"/>
      <c r="UKE76" s="2"/>
      <c r="UKF76" s="2"/>
      <c r="UKG76" s="2"/>
      <c r="UKH76" s="2"/>
      <c r="UKI76" s="2"/>
      <c r="UKJ76" s="2"/>
      <c r="UKK76" s="2"/>
      <c r="UKL76" s="2"/>
      <c r="UKM76" s="2"/>
      <c r="UKN76" s="2"/>
      <c r="UKO76" s="2"/>
      <c r="UKP76" s="2"/>
      <c r="UKQ76" s="2"/>
      <c r="UKR76" s="2"/>
      <c r="UKS76" s="2"/>
      <c r="UKT76" s="2"/>
      <c r="UKU76" s="2"/>
      <c r="UKV76" s="2"/>
      <c r="UKW76" s="2"/>
      <c r="UKX76" s="2"/>
      <c r="UKY76" s="2"/>
      <c r="UKZ76" s="2"/>
      <c r="ULA76" s="2"/>
      <c r="ULB76" s="2"/>
      <c r="ULC76" s="2"/>
      <c r="ULD76" s="2"/>
      <c r="ULE76" s="2"/>
      <c r="ULF76" s="2"/>
      <c r="ULG76" s="2"/>
      <c r="ULH76" s="2"/>
      <c r="ULI76" s="2"/>
      <c r="ULJ76" s="2"/>
      <c r="ULK76" s="2"/>
      <c r="ULL76" s="2"/>
      <c r="ULM76" s="2"/>
      <c r="ULN76" s="2"/>
      <c r="ULO76" s="2"/>
      <c r="ULP76" s="2"/>
      <c r="ULQ76" s="2"/>
      <c r="ULR76" s="2"/>
      <c r="ULS76" s="2"/>
      <c r="ULT76" s="2"/>
      <c r="ULU76" s="2"/>
      <c r="ULV76" s="2"/>
      <c r="ULW76" s="2"/>
      <c r="ULX76" s="2"/>
      <c r="ULY76" s="2"/>
      <c r="ULZ76" s="2"/>
      <c r="UMA76" s="2"/>
      <c r="UMB76" s="2"/>
      <c r="UMC76" s="2"/>
      <c r="UMD76" s="2"/>
      <c r="UME76" s="2"/>
      <c r="UMF76" s="2"/>
      <c r="UMG76" s="2"/>
      <c r="UMH76" s="2"/>
      <c r="UMI76" s="2"/>
      <c r="UMJ76" s="2"/>
      <c r="UMK76" s="2"/>
      <c r="UML76" s="2"/>
      <c r="UMM76" s="2"/>
      <c r="UMN76" s="2"/>
      <c r="UMO76" s="2"/>
      <c r="UMP76" s="2"/>
      <c r="UMQ76" s="2"/>
      <c r="UMR76" s="2"/>
      <c r="UMS76" s="2"/>
      <c r="UMT76" s="2"/>
      <c r="UMU76" s="2"/>
      <c r="UMV76" s="2"/>
      <c r="UMW76" s="2"/>
      <c r="UMX76" s="2"/>
      <c r="UMY76" s="2"/>
      <c r="UMZ76" s="2"/>
      <c r="UNA76" s="2"/>
      <c r="UNB76" s="2"/>
      <c r="UNC76" s="2"/>
      <c r="UND76" s="2"/>
      <c r="UNE76" s="2"/>
      <c r="UNF76" s="2"/>
      <c r="UNG76" s="2"/>
      <c r="UNH76" s="2"/>
      <c r="UNI76" s="2"/>
      <c r="UNJ76" s="2"/>
      <c r="UNK76" s="2"/>
      <c r="UNL76" s="2"/>
      <c r="UNM76" s="2"/>
      <c r="UNN76" s="2"/>
      <c r="UNO76" s="2"/>
      <c r="UNP76" s="2"/>
      <c r="UNQ76" s="2"/>
      <c r="UNR76" s="2"/>
      <c r="UNS76" s="2"/>
      <c r="UNT76" s="2"/>
      <c r="UNU76" s="2"/>
      <c r="UNV76" s="2"/>
      <c r="UNW76" s="2"/>
      <c r="UNX76" s="2"/>
      <c r="UNY76" s="2"/>
      <c r="UNZ76" s="2"/>
      <c r="UOA76" s="2"/>
      <c r="UOB76" s="2"/>
      <c r="UOC76" s="2"/>
      <c r="UOD76" s="2"/>
      <c r="UOE76" s="2"/>
      <c r="UOF76" s="2"/>
      <c r="UOG76" s="2"/>
      <c r="UOH76" s="2"/>
      <c r="UOI76" s="2"/>
      <c r="UOJ76" s="2"/>
      <c r="UOK76" s="2"/>
      <c r="UOL76" s="2"/>
      <c r="UOM76" s="2"/>
      <c r="UON76" s="2"/>
      <c r="UOO76" s="2"/>
      <c r="UOP76" s="2"/>
      <c r="UOQ76" s="2"/>
      <c r="UOR76" s="2"/>
      <c r="UOS76" s="2"/>
      <c r="UOT76" s="2"/>
      <c r="UOU76" s="2"/>
      <c r="UOV76" s="2"/>
      <c r="UOW76" s="2"/>
      <c r="UOX76" s="2"/>
      <c r="UOY76" s="2"/>
      <c r="UOZ76" s="2"/>
      <c r="UPA76" s="2"/>
      <c r="UPB76" s="2"/>
      <c r="UPC76" s="2"/>
      <c r="UPD76" s="2"/>
      <c r="UPE76" s="2"/>
      <c r="UPF76" s="2"/>
      <c r="UPG76" s="2"/>
      <c r="UPH76" s="2"/>
      <c r="UPI76" s="2"/>
      <c r="UPJ76" s="2"/>
      <c r="UPK76" s="2"/>
      <c r="UPL76" s="2"/>
      <c r="UPM76" s="2"/>
      <c r="UPN76" s="2"/>
      <c r="UPO76" s="2"/>
      <c r="UPP76" s="2"/>
      <c r="UPQ76" s="2"/>
      <c r="UPR76" s="2"/>
      <c r="UPS76" s="2"/>
      <c r="UPT76" s="2"/>
      <c r="UPU76" s="2"/>
      <c r="UPV76" s="2"/>
      <c r="UPW76" s="2"/>
      <c r="UPX76" s="2"/>
      <c r="UPY76" s="2"/>
      <c r="UPZ76" s="2"/>
      <c r="UQA76" s="2"/>
      <c r="UQB76" s="2"/>
      <c r="UQC76" s="2"/>
      <c r="UQD76" s="2"/>
      <c r="UQE76" s="2"/>
      <c r="UQF76" s="2"/>
      <c r="UQG76" s="2"/>
      <c r="UQH76" s="2"/>
      <c r="UQI76" s="2"/>
      <c r="UQJ76" s="2"/>
      <c r="UQK76" s="2"/>
      <c r="UQL76" s="2"/>
      <c r="UQM76" s="2"/>
      <c r="UQN76" s="2"/>
      <c r="UQO76" s="2"/>
      <c r="UQP76" s="2"/>
      <c r="UQQ76" s="2"/>
      <c r="UQR76" s="2"/>
      <c r="UQS76" s="2"/>
      <c r="UQT76" s="2"/>
      <c r="UQU76" s="2"/>
      <c r="UQV76" s="2"/>
      <c r="UQW76" s="2"/>
      <c r="UQX76" s="2"/>
      <c r="UQY76" s="2"/>
      <c r="UQZ76" s="2"/>
      <c r="URA76" s="2"/>
      <c r="URB76" s="2"/>
      <c r="URC76" s="2"/>
      <c r="URD76" s="2"/>
      <c r="URE76" s="2"/>
      <c r="URF76" s="2"/>
      <c r="URG76" s="2"/>
      <c r="URH76" s="2"/>
      <c r="URI76" s="2"/>
      <c r="URJ76" s="2"/>
      <c r="URK76" s="2"/>
      <c r="URL76" s="2"/>
      <c r="URM76" s="2"/>
      <c r="URN76" s="2"/>
      <c r="URO76" s="2"/>
      <c r="URP76" s="2"/>
      <c r="URQ76" s="2"/>
      <c r="URR76" s="2"/>
      <c r="URS76" s="2"/>
      <c r="URT76" s="2"/>
      <c r="URU76" s="2"/>
      <c r="URV76" s="2"/>
      <c r="URW76" s="2"/>
      <c r="URX76" s="2"/>
      <c r="URY76" s="2"/>
      <c r="URZ76" s="2"/>
      <c r="USA76" s="2"/>
      <c r="USB76" s="2"/>
      <c r="USC76" s="2"/>
      <c r="USD76" s="2"/>
      <c r="USE76" s="2"/>
      <c r="USF76" s="2"/>
      <c r="USG76" s="2"/>
      <c r="USH76" s="2"/>
      <c r="USI76" s="2"/>
      <c r="USJ76" s="2"/>
      <c r="USK76" s="2"/>
      <c r="USL76" s="2"/>
      <c r="USM76" s="2"/>
      <c r="USN76" s="2"/>
      <c r="USO76" s="2"/>
      <c r="USP76" s="2"/>
      <c r="USQ76" s="2"/>
      <c r="USR76" s="2"/>
      <c r="USS76" s="2"/>
      <c r="UST76" s="2"/>
      <c r="USU76" s="2"/>
      <c r="USV76" s="2"/>
      <c r="USW76" s="2"/>
      <c r="USX76" s="2"/>
      <c r="USY76" s="2"/>
      <c r="USZ76" s="2"/>
      <c r="UTA76" s="2"/>
      <c r="UTB76" s="2"/>
      <c r="UTC76" s="2"/>
      <c r="UTD76" s="2"/>
      <c r="UTE76" s="2"/>
      <c r="UTF76" s="2"/>
      <c r="UTG76" s="2"/>
      <c r="UTH76" s="2"/>
      <c r="UTI76" s="2"/>
      <c r="UTJ76" s="2"/>
      <c r="UTK76" s="2"/>
      <c r="UTL76" s="2"/>
      <c r="UTM76" s="2"/>
      <c r="UTN76" s="2"/>
      <c r="UTO76" s="2"/>
      <c r="UTP76" s="2"/>
      <c r="UTQ76" s="2"/>
      <c r="UTR76" s="2"/>
      <c r="UTS76" s="2"/>
      <c r="UTT76" s="2"/>
      <c r="UTU76" s="2"/>
      <c r="UTV76" s="2"/>
      <c r="UTW76" s="2"/>
      <c r="UTX76" s="2"/>
      <c r="UTY76" s="2"/>
      <c r="UTZ76" s="2"/>
      <c r="UUA76" s="2"/>
      <c r="UUB76" s="2"/>
      <c r="UUC76" s="2"/>
      <c r="UUD76" s="2"/>
      <c r="UUE76" s="2"/>
      <c r="UUF76" s="2"/>
      <c r="UUG76" s="2"/>
      <c r="UUH76" s="2"/>
      <c r="UUI76" s="2"/>
      <c r="UUJ76" s="2"/>
      <c r="UUK76" s="2"/>
      <c r="UUL76" s="2"/>
      <c r="UUM76" s="2"/>
      <c r="UUN76" s="2"/>
      <c r="UUO76" s="2"/>
      <c r="UUP76" s="2"/>
      <c r="UUQ76" s="2"/>
      <c r="UUR76" s="2"/>
      <c r="UUS76" s="2"/>
      <c r="UUT76" s="2"/>
      <c r="UUU76" s="2"/>
      <c r="UUV76" s="2"/>
      <c r="UUW76" s="2"/>
      <c r="UUX76" s="2"/>
      <c r="UUY76" s="2"/>
      <c r="UUZ76" s="2"/>
      <c r="UVA76" s="2"/>
      <c r="UVB76" s="2"/>
      <c r="UVC76" s="2"/>
      <c r="UVD76" s="2"/>
      <c r="UVE76" s="2"/>
      <c r="UVF76" s="2"/>
      <c r="UVG76" s="2"/>
      <c r="UVH76" s="2"/>
      <c r="UVI76" s="2"/>
      <c r="UVJ76" s="2"/>
      <c r="UVK76" s="2"/>
      <c r="UVL76" s="2"/>
      <c r="UVM76" s="2"/>
      <c r="UVN76" s="2"/>
      <c r="UVO76" s="2"/>
      <c r="UVP76" s="2"/>
      <c r="UVQ76" s="2"/>
      <c r="UVR76" s="2"/>
      <c r="UVS76" s="2"/>
      <c r="UVT76" s="2"/>
      <c r="UVU76" s="2"/>
      <c r="UVV76" s="2"/>
      <c r="UVW76" s="2"/>
      <c r="UVX76" s="2"/>
      <c r="UVY76" s="2"/>
      <c r="UVZ76" s="2"/>
      <c r="UWA76" s="2"/>
      <c r="UWB76" s="2"/>
      <c r="UWC76" s="2"/>
      <c r="UWD76" s="2"/>
      <c r="UWE76" s="2"/>
      <c r="UWF76" s="2"/>
      <c r="UWG76" s="2"/>
      <c r="UWH76" s="2"/>
      <c r="UWI76" s="2"/>
      <c r="UWJ76" s="2"/>
      <c r="UWK76" s="2"/>
      <c r="UWL76" s="2"/>
      <c r="UWM76" s="2"/>
      <c r="UWN76" s="2"/>
      <c r="UWO76" s="2"/>
      <c r="UWP76" s="2"/>
      <c r="UWQ76" s="2"/>
      <c r="UWR76" s="2"/>
      <c r="UWS76" s="2"/>
      <c r="UWT76" s="2"/>
      <c r="UWU76" s="2"/>
      <c r="UWV76" s="2"/>
      <c r="UWW76" s="2"/>
      <c r="UWX76" s="2"/>
      <c r="UWY76" s="2"/>
      <c r="UWZ76" s="2"/>
      <c r="UXA76" s="2"/>
      <c r="UXB76" s="2"/>
      <c r="UXC76" s="2"/>
      <c r="UXD76" s="2"/>
      <c r="UXE76" s="2"/>
      <c r="UXF76" s="2"/>
      <c r="UXG76" s="2"/>
      <c r="UXH76" s="2"/>
      <c r="UXI76" s="2"/>
      <c r="UXJ76" s="2"/>
      <c r="UXK76" s="2"/>
      <c r="UXL76" s="2"/>
      <c r="UXM76" s="2"/>
      <c r="UXN76" s="2"/>
      <c r="UXO76" s="2"/>
      <c r="UXP76" s="2"/>
      <c r="UXQ76" s="2"/>
      <c r="UXR76" s="2"/>
      <c r="UXS76" s="2"/>
      <c r="UXT76" s="2"/>
      <c r="UXU76" s="2"/>
      <c r="UXV76" s="2"/>
      <c r="UXW76" s="2"/>
      <c r="UXX76" s="2"/>
      <c r="UXY76" s="2"/>
      <c r="UXZ76" s="2"/>
      <c r="UYA76" s="2"/>
      <c r="UYB76" s="2"/>
      <c r="UYC76" s="2"/>
      <c r="UYD76" s="2"/>
      <c r="UYE76" s="2"/>
      <c r="UYF76" s="2"/>
      <c r="UYG76" s="2"/>
      <c r="UYH76" s="2"/>
      <c r="UYI76" s="2"/>
      <c r="UYJ76" s="2"/>
      <c r="UYK76" s="2"/>
      <c r="UYL76" s="2"/>
      <c r="UYM76" s="2"/>
      <c r="UYN76" s="2"/>
      <c r="UYO76" s="2"/>
      <c r="UYP76" s="2"/>
      <c r="UYQ76" s="2"/>
      <c r="UYR76" s="2"/>
      <c r="UYS76" s="2"/>
      <c r="UYT76" s="2"/>
      <c r="UYU76" s="2"/>
      <c r="UYV76" s="2"/>
      <c r="UYW76" s="2"/>
      <c r="UYX76" s="2"/>
      <c r="UYY76" s="2"/>
      <c r="UYZ76" s="2"/>
      <c r="UZA76" s="2"/>
      <c r="UZB76" s="2"/>
      <c r="UZC76" s="2"/>
      <c r="UZD76" s="2"/>
      <c r="UZE76" s="2"/>
      <c r="UZF76" s="2"/>
      <c r="UZG76" s="2"/>
      <c r="UZH76" s="2"/>
      <c r="UZI76" s="2"/>
      <c r="UZJ76" s="2"/>
      <c r="UZK76" s="2"/>
      <c r="UZL76" s="2"/>
      <c r="UZM76" s="2"/>
      <c r="UZN76" s="2"/>
      <c r="UZO76" s="2"/>
      <c r="UZP76" s="2"/>
      <c r="UZQ76" s="2"/>
      <c r="UZR76" s="2"/>
      <c r="UZS76" s="2"/>
      <c r="UZT76" s="2"/>
      <c r="UZU76" s="2"/>
      <c r="UZV76" s="2"/>
      <c r="UZW76" s="2"/>
      <c r="UZX76" s="2"/>
      <c r="UZY76" s="2"/>
      <c r="UZZ76" s="2"/>
      <c r="VAA76" s="2"/>
      <c r="VAB76" s="2"/>
      <c r="VAC76" s="2"/>
      <c r="VAD76" s="2"/>
      <c r="VAE76" s="2"/>
      <c r="VAF76" s="2"/>
      <c r="VAG76" s="2"/>
      <c r="VAH76" s="2"/>
      <c r="VAI76" s="2"/>
      <c r="VAJ76" s="2"/>
      <c r="VAK76" s="2"/>
      <c r="VAL76" s="2"/>
      <c r="VAM76" s="2"/>
      <c r="VAN76" s="2"/>
      <c r="VAO76" s="2"/>
      <c r="VAP76" s="2"/>
      <c r="VAQ76" s="2"/>
      <c r="VAR76" s="2"/>
      <c r="VAS76" s="2"/>
      <c r="VAT76" s="2"/>
      <c r="VAU76" s="2"/>
      <c r="VAV76" s="2"/>
      <c r="VAW76" s="2"/>
      <c r="VAX76" s="2"/>
      <c r="VAY76" s="2"/>
      <c r="VAZ76" s="2"/>
      <c r="VBA76" s="2"/>
      <c r="VBB76" s="2"/>
      <c r="VBC76" s="2"/>
      <c r="VBD76" s="2"/>
      <c r="VBE76" s="2"/>
      <c r="VBF76" s="2"/>
      <c r="VBG76" s="2"/>
      <c r="VBH76" s="2"/>
      <c r="VBI76" s="2"/>
      <c r="VBJ76" s="2"/>
      <c r="VBK76" s="2"/>
      <c r="VBL76" s="2"/>
      <c r="VBM76" s="2"/>
      <c r="VBN76" s="2"/>
      <c r="VBO76" s="2"/>
      <c r="VBP76" s="2"/>
      <c r="VBQ76" s="2"/>
      <c r="VBR76" s="2"/>
      <c r="VBS76" s="2"/>
      <c r="VBT76" s="2"/>
      <c r="VBU76" s="2"/>
      <c r="VBV76" s="2"/>
      <c r="VBW76" s="2"/>
      <c r="VBX76" s="2"/>
      <c r="VBY76" s="2"/>
      <c r="VBZ76" s="2"/>
      <c r="VCA76" s="2"/>
      <c r="VCB76" s="2"/>
      <c r="VCC76" s="2"/>
      <c r="VCD76" s="2"/>
      <c r="VCE76" s="2"/>
      <c r="VCF76" s="2"/>
      <c r="VCG76" s="2"/>
      <c r="VCH76" s="2"/>
      <c r="VCI76" s="2"/>
      <c r="VCJ76" s="2"/>
      <c r="VCK76" s="2"/>
      <c r="VCL76" s="2"/>
      <c r="VCM76" s="2"/>
      <c r="VCN76" s="2"/>
      <c r="VCO76" s="2"/>
      <c r="VCP76" s="2"/>
      <c r="VCQ76" s="2"/>
      <c r="VCR76" s="2"/>
      <c r="VCS76" s="2"/>
      <c r="VCT76" s="2"/>
      <c r="VCU76" s="2"/>
      <c r="VCV76" s="2"/>
      <c r="VCW76" s="2"/>
      <c r="VCX76" s="2"/>
      <c r="VCY76" s="2"/>
      <c r="VCZ76" s="2"/>
      <c r="VDA76" s="2"/>
      <c r="VDB76" s="2"/>
      <c r="VDC76" s="2"/>
      <c r="VDD76" s="2"/>
      <c r="VDE76" s="2"/>
      <c r="VDF76" s="2"/>
      <c r="VDG76" s="2"/>
      <c r="VDH76" s="2"/>
      <c r="VDI76" s="2"/>
      <c r="VDJ76" s="2"/>
      <c r="VDK76" s="2"/>
      <c r="VDL76" s="2"/>
      <c r="VDM76" s="2"/>
      <c r="VDN76" s="2"/>
      <c r="VDO76" s="2"/>
      <c r="VDP76" s="2"/>
      <c r="VDQ76" s="2"/>
      <c r="VDR76" s="2"/>
      <c r="VDS76" s="2"/>
      <c r="VDT76" s="2"/>
      <c r="VDU76" s="2"/>
      <c r="VDV76" s="2"/>
      <c r="VDW76" s="2"/>
      <c r="VDX76" s="2"/>
      <c r="VDY76" s="2"/>
      <c r="VDZ76" s="2"/>
      <c r="VEA76" s="2"/>
      <c r="VEB76" s="2"/>
      <c r="VEC76" s="2"/>
      <c r="VED76" s="2"/>
      <c r="VEE76" s="2"/>
      <c r="VEF76" s="2"/>
      <c r="VEG76" s="2"/>
      <c r="VEH76" s="2"/>
      <c r="VEI76" s="2"/>
      <c r="VEJ76" s="2"/>
      <c r="VEK76" s="2"/>
      <c r="VEL76" s="2"/>
      <c r="VEM76" s="2"/>
      <c r="VEN76" s="2"/>
      <c r="VEO76" s="2"/>
      <c r="VEP76" s="2"/>
      <c r="VEQ76" s="2"/>
      <c r="VER76" s="2"/>
      <c r="VES76" s="2"/>
      <c r="VET76" s="2"/>
      <c r="VEU76" s="2"/>
      <c r="VEV76" s="2"/>
      <c r="VEW76" s="2"/>
      <c r="VEX76" s="2"/>
      <c r="VEY76" s="2"/>
      <c r="VEZ76" s="2"/>
      <c r="VFA76" s="2"/>
      <c r="VFB76" s="2"/>
      <c r="VFC76" s="2"/>
      <c r="VFD76" s="2"/>
      <c r="VFE76" s="2"/>
      <c r="VFF76" s="2"/>
      <c r="VFG76" s="2"/>
      <c r="VFH76" s="2"/>
      <c r="VFI76" s="2"/>
      <c r="VFJ76" s="2"/>
      <c r="VFK76" s="2"/>
      <c r="VFL76" s="2"/>
      <c r="VFM76" s="2"/>
      <c r="VFN76" s="2"/>
      <c r="VFO76" s="2"/>
      <c r="VFP76" s="2"/>
      <c r="VFQ76" s="2"/>
      <c r="VFR76" s="2"/>
      <c r="VFS76" s="2"/>
      <c r="VFT76" s="2"/>
      <c r="VFU76" s="2"/>
      <c r="VFV76" s="2"/>
      <c r="VFW76" s="2"/>
      <c r="VFX76" s="2"/>
      <c r="VFY76" s="2"/>
      <c r="VFZ76" s="2"/>
      <c r="VGA76" s="2"/>
      <c r="VGB76" s="2"/>
      <c r="VGC76" s="2"/>
      <c r="VGD76" s="2"/>
      <c r="VGE76" s="2"/>
      <c r="VGF76" s="2"/>
      <c r="VGG76" s="2"/>
      <c r="VGH76" s="2"/>
      <c r="VGI76" s="2"/>
      <c r="VGJ76" s="2"/>
      <c r="VGK76" s="2"/>
      <c r="VGL76" s="2"/>
      <c r="VGM76" s="2"/>
      <c r="VGN76" s="2"/>
      <c r="VGO76" s="2"/>
      <c r="VGP76" s="2"/>
      <c r="VGQ76" s="2"/>
      <c r="VGR76" s="2"/>
      <c r="VGS76" s="2"/>
      <c r="VGT76" s="2"/>
      <c r="VGU76" s="2"/>
      <c r="VGV76" s="2"/>
      <c r="VGW76" s="2"/>
      <c r="VGX76" s="2"/>
      <c r="VGY76" s="2"/>
      <c r="VGZ76" s="2"/>
      <c r="VHA76" s="2"/>
      <c r="VHB76" s="2"/>
      <c r="VHC76" s="2"/>
      <c r="VHD76" s="2"/>
      <c r="VHE76" s="2"/>
      <c r="VHF76" s="2"/>
      <c r="VHG76" s="2"/>
      <c r="VHH76" s="2"/>
      <c r="VHI76" s="2"/>
      <c r="VHJ76" s="2"/>
      <c r="VHK76" s="2"/>
      <c r="VHL76" s="2"/>
      <c r="VHM76" s="2"/>
      <c r="VHN76" s="2"/>
      <c r="VHO76" s="2"/>
      <c r="VHP76" s="2"/>
      <c r="VHQ76" s="2"/>
      <c r="VHR76" s="2"/>
      <c r="VHS76" s="2"/>
      <c r="VHT76" s="2"/>
      <c r="VHU76" s="2"/>
      <c r="VHV76" s="2"/>
      <c r="VHW76" s="2"/>
      <c r="VHX76" s="2"/>
      <c r="VHY76" s="2"/>
      <c r="VHZ76" s="2"/>
      <c r="VIA76" s="2"/>
      <c r="VIB76" s="2"/>
      <c r="VIC76" s="2"/>
      <c r="VID76" s="2"/>
      <c r="VIE76" s="2"/>
      <c r="VIF76" s="2"/>
      <c r="VIG76" s="2"/>
      <c r="VIH76" s="2"/>
      <c r="VII76" s="2"/>
      <c r="VIJ76" s="2"/>
      <c r="VIK76" s="2"/>
      <c r="VIL76" s="2"/>
      <c r="VIM76" s="2"/>
      <c r="VIN76" s="2"/>
      <c r="VIO76" s="2"/>
      <c r="VIP76" s="2"/>
      <c r="VIQ76" s="2"/>
      <c r="VIR76" s="2"/>
      <c r="VIS76" s="2"/>
      <c r="VIT76" s="2"/>
      <c r="VIU76" s="2"/>
      <c r="VIV76" s="2"/>
      <c r="VIW76" s="2"/>
      <c r="VIX76" s="2"/>
      <c r="VIY76" s="2"/>
      <c r="VIZ76" s="2"/>
      <c r="VJA76" s="2"/>
      <c r="VJB76" s="2"/>
      <c r="VJC76" s="2"/>
      <c r="VJD76" s="2"/>
      <c r="VJE76" s="2"/>
      <c r="VJF76" s="2"/>
      <c r="VJG76" s="2"/>
      <c r="VJH76" s="2"/>
      <c r="VJI76" s="2"/>
      <c r="VJJ76" s="2"/>
      <c r="VJK76" s="2"/>
      <c r="VJL76" s="2"/>
      <c r="VJM76" s="2"/>
      <c r="VJN76" s="2"/>
      <c r="VJO76" s="2"/>
      <c r="VJP76" s="2"/>
      <c r="VJQ76" s="2"/>
      <c r="VJR76" s="2"/>
      <c r="VJS76" s="2"/>
      <c r="VJT76" s="2"/>
      <c r="VJU76" s="2"/>
      <c r="VJV76" s="2"/>
      <c r="VJW76" s="2"/>
      <c r="VJX76" s="2"/>
      <c r="VJY76" s="2"/>
      <c r="VJZ76" s="2"/>
      <c r="VKA76" s="2"/>
      <c r="VKB76" s="2"/>
      <c r="VKC76" s="2"/>
      <c r="VKD76" s="2"/>
      <c r="VKE76" s="2"/>
      <c r="VKF76" s="2"/>
      <c r="VKG76" s="2"/>
      <c r="VKH76" s="2"/>
      <c r="VKI76" s="2"/>
      <c r="VKJ76" s="2"/>
      <c r="VKK76" s="2"/>
      <c r="VKL76" s="2"/>
      <c r="VKM76" s="2"/>
      <c r="VKN76" s="2"/>
      <c r="VKO76" s="2"/>
      <c r="VKP76" s="2"/>
      <c r="VKQ76" s="2"/>
      <c r="VKR76" s="2"/>
      <c r="VKS76" s="2"/>
      <c r="VKT76" s="2"/>
      <c r="VKU76" s="2"/>
      <c r="VKV76" s="2"/>
      <c r="VKW76" s="2"/>
      <c r="VKX76" s="2"/>
      <c r="VKY76" s="2"/>
      <c r="VKZ76" s="2"/>
      <c r="VLA76" s="2"/>
      <c r="VLB76" s="2"/>
      <c r="VLC76" s="2"/>
      <c r="VLD76" s="2"/>
      <c r="VLE76" s="2"/>
      <c r="VLF76" s="2"/>
      <c r="VLG76" s="2"/>
      <c r="VLH76" s="2"/>
      <c r="VLI76" s="2"/>
      <c r="VLJ76" s="2"/>
      <c r="VLK76" s="2"/>
      <c r="VLL76" s="2"/>
      <c r="VLM76" s="2"/>
      <c r="VLN76" s="2"/>
      <c r="VLO76" s="2"/>
      <c r="VLP76" s="2"/>
      <c r="VLQ76" s="2"/>
      <c r="VLR76" s="2"/>
      <c r="VLS76" s="2"/>
      <c r="VLT76" s="2"/>
      <c r="VLU76" s="2"/>
      <c r="VLV76" s="2"/>
      <c r="VLW76" s="2"/>
      <c r="VLX76" s="2"/>
      <c r="VLY76" s="2"/>
      <c r="VLZ76" s="2"/>
      <c r="VMA76" s="2"/>
      <c r="VMB76" s="2"/>
      <c r="VMC76" s="2"/>
      <c r="VMD76" s="2"/>
      <c r="VME76" s="2"/>
      <c r="VMF76" s="2"/>
      <c r="VMG76" s="2"/>
      <c r="VMH76" s="2"/>
      <c r="VMI76" s="2"/>
      <c r="VMJ76" s="2"/>
      <c r="VMK76" s="2"/>
      <c r="VML76" s="2"/>
      <c r="VMM76" s="2"/>
      <c r="VMN76" s="2"/>
      <c r="VMO76" s="2"/>
      <c r="VMP76" s="2"/>
      <c r="VMQ76" s="2"/>
      <c r="VMR76" s="2"/>
      <c r="VMS76" s="2"/>
      <c r="VMT76" s="2"/>
      <c r="VMU76" s="2"/>
      <c r="VMV76" s="2"/>
      <c r="VMW76" s="2"/>
      <c r="VMX76" s="2"/>
      <c r="VMY76" s="2"/>
      <c r="VMZ76" s="2"/>
      <c r="VNA76" s="2"/>
      <c r="VNB76" s="2"/>
      <c r="VNC76" s="2"/>
      <c r="VND76" s="2"/>
      <c r="VNE76" s="2"/>
      <c r="VNF76" s="2"/>
      <c r="VNG76" s="2"/>
      <c r="VNH76" s="2"/>
      <c r="VNI76" s="2"/>
      <c r="VNJ76" s="2"/>
      <c r="VNK76" s="2"/>
      <c r="VNL76" s="2"/>
      <c r="VNM76" s="2"/>
      <c r="VNN76" s="2"/>
      <c r="VNO76" s="2"/>
      <c r="VNP76" s="2"/>
      <c r="VNQ76" s="2"/>
      <c r="VNR76" s="2"/>
      <c r="VNS76" s="2"/>
      <c r="VNT76" s="2"/>
      <c r="VNU76" s="2"/>
      <c r="VNV76" s="2"/>
      <c r="VNW76" s="2"/>
      <c r="VNX76" s="2"/>
      <c r="VNY76" s="2"/>
      <c r="VNZ76" s="2"/>
      <c r="VOA76" s="2"/>
      <c r="VOB76" s="2"/>
      <c r="VOC76" s="2"/>
      <c r="VOD76" s="2"/>
      <c r="VOE76" s="2"/>
      <c r="VOF76" s="2"/>
      <c r="VOG76" s="2"/>
      <c r="VOH76" s="2"/>
      <c r="VOI76" s="2"/>
      <c r="VOJ76" s="2"/>
      <c r="VOK76" s="2"/>
      <c r="VOL76" s="2"/>
      <c r="VOM76" s="2"/>
      <c r="VON76" s="2"/>
      <c r="VOO76" s="2"/>
      <c r="VOP76" s="2"/>
      <c r="VOQ76" s="2"/>
      <c r="VOR76" s="2"/>
      <c r="VOS76" s="2"/>
      <c r="VOT76" s="2"/>
      <c r="VOU76" s="2"/>
      <c r="VOV76" s="2"/>
      <c r="VOW76" s="2"/>
      <c r="VOX76" s="2"/>
      <c r="VOY76" s="2"/>
      <c r="VOZ76" s="2"/>
      <c r="VPA76" s="2"/>
      <c r="VPB76" s="2"/>
      <c r="VPC76" s="2"/>
      <c r="VPD76" s="2"/>
      <c r="VPE76" s="2"/>
      <c r="VPF76" s="2"/>
      <c r="VPG76" s="2"/>
      <c r="VPH76" s="2"/>
      <c r="VPI76" s="2"/>
      <c r="VPJ76" s="2"/>
      <c r="VPK76" s="2"/>
      <c r="VPL76" s="2"/>
      <c r="VPM76" s="2"/>
      <c r="VPN76" s="2"/>
      <c r="VPO76" s="2"/>
      <c r="VPP76" s="2"/>
      <c r="VPQ76" s="2"/>
      <c r="VPR76" s="2"/>
      <c r="VPS76" s="2"/>
      <c r="VPT76" s="2"/>
      <c r="VPU76" s="2"/>
      <c r="VPV76" s="2"/>
      <c r="VPW76" s="2"/>
      <c r="VPX76" s="2"/>
      <c r="VPY76" s="2"/>
      <c r="VPZ76" s="2"/>
      <c r="VQA76" s="2"/>
      <c r="VQB76" s="2"/>
      <c r="VQC76" s="2"/>
      <c r="VQD76" s="2"/>
      <c r="VQE76" s="2"/>
      <c r="VQF76" s="2"/>
      <c r="VQG76" s="2"/>
      <c r="VQH76" s="2"/>
      <c r="VQI76" s="2"/>
      <c r="VQJ76" s="2"/>
      <c r="VQK76" s="2"/>
      <c r="VQL76" s="2"/>
      <c r="VQM76" s="2"/>
      <c r="VQN76" s="2"/>
      <c r="VQO76" s="2"/>
      <c r="VQP76" s="2"/>
      <c r="VQQ76" s="2"/>
      <c r="VQR76" s="2"/>
      <c r="VQS76" s="2"/>
      <c r="VQT76" s="2"/>
      <c r="VQU76" s="2"/>
      <c r="VQV76" s="2"/>
      <c r="VQW76" s="2"/>
      <c r="VQX76" s="2"/>
      <c r="VQY76" s="2"/>
      <c r="VQZ76" s="2"/>
      <c r="VRA76" s="2"/>
      <c r="VRB76" s="2"/>
      <c r="VRC76" s="2"/>
      <c r="VRD76" s="2"/>
      <c r="VRE76" s="2"/>
      <c r="VRF76" s="2"/>
      <c r="VRG76" s="2"/>
      <c r="VRH76" s="2"/>
      <c r="VRI76" s="2"/>
      <c r="VRJ76" s="2"/>
      <c r="VRK76" s="2"/>
      <c r="VRL76" s="2"/>
      <c r="VRM76" s="2"/>
      <c r="VRN76" s="2"/>
      <c r="VRO76" s="2"/>
      <c r="VRP76" s="2"/>
      <c r="VRQ76" s="2"/>
      <c r="VRR76" s="2"/>
      <c r="VRS76" s="2"/>
      <c r="VRT76" s="2"/>
      <c r="VRU76" s="2"/>
      <c r="VRV76" s="2"/>
      <c r="VRW76" s="2"/>
      <c r="VRX76" s="2"/>
      <c r="VRY76" s="2"/>
      <c r="VRZ76" s="2"/>
      <c r="VSA76" s="2"/>
      <c r="VSB76" s="2"/>
      <c r="VSC76" s="2"/>
      <c r="VSD76" s="2"/>
      <c r="VSE76" s="2"/>
      <c r="VSF76" s="2"/>
      <c r="VSG76" s="2"/>
      <c r="VSH76" s="2"/>
      <c r="VSI76" s="2"/>
      <c r="VSJ76" s="2"/>
      <c r="VSK76" s="2"/>
      <c r="VSL76" s="2"/>
      <c r="VSM76" s="2"/>
      <c r="VSN76" s="2"/>
      <c r="VSO76" s="2"/>
      <c r="VSP76" s="2"/>
      <c r="VSQ76" s="2"/>
      <c r="VSR76" s="2"/>
      <c r="VSS76" s="2"/>
      <c r="VST76" s="2"/>
      <c r="VSU76" s="2"/>
      <c r="VSV76" s="2"/>
      <c r="VSW76" s="2"/>
      <c r="VSX76" s="2"/>
      <c r="VSY76" s="2"/>
      <c r="VSZ76" s="2"/>
      <c r="VTA76" s="2"/>
      <c r="VTB76" s="2"/>
      <c r="VTC76" s="2"/>
      <c r="VTD76" s="2"/>
      <c r="VTE76" s="2"/>
      <c r="VTF76" s="2"/>
      <c r="VTG76" s="2"/>
      <c r="VTH76" s="2"/>
      <c r="VTI76" s="2"/>
      <c r="VTJ76" s="2"/>
      <c r="VTK76" s="2"/>
      <c r="VTL76" s="2"/>
      <c r="VTM76" s="2"/>
      <c r="VTN76" s="2"/>
      <c r="VTO76" s="2"/>
      <c r="VTP76" s="2"/>
      <c r="VTQ76" s="2"/>
      <c r="VTR76" s="2"/>
      <c r="VTS76" s="2"/>
      <c r="VTT76" s="2"/>
      <c r="VTU76" s="2"/>
      <c r="VTV76" s="2"/>
      <c r="VTW76" s="2"/>
      <c r="VTX76" s="2"/>
      <c r="VTY76" s="2"/>
      <c r="VTZ76" s="2"/>
      <c r="VUA76" s="2"/>
      <c r="VUB76" s="2"/>
      <c r="VUC76" s="2"/>
      <c r="VUD76" s="2"/>
      <c r="VUE76" s="2"/>
      <c r="VUF76" s="2"/>
      <c r="VUG76" s="2"/>
      <c r="VUH76" s="2"/>
      <c r="VUI76" s="2"/>
      <c r="VUJ76" s="2"/>
      <c r="VUK76" s="2"/>
      <c r="VUL76" s="2"/>
      <c r="VUM76" s="2"/>
      <c r="VUN76" s="2"/>
      <c r="VUO76" s="2"/>
      <c r="VUP76" s="2"/>
      <c r="VUQ76" s="2"/>
      <c r="VUR76" s="2"/>
      <c r="VUS76" s="2"/>
      <c r="VUT76" s="2"/>
      <c r="VUU76" s="2"/>
      <c r="VUV76" s="2"/>
      <c r="VUW76" s="2"/>
      <c r="VUX76" s="2"/>
      <c r="VUY76" s="2"/>
      <c r="VUZ76" s="2"/>
      <c r="VVA76" s="2"/>
      <c r="VVB76" s="2"/>
      <c r="VVC76" s="2"/>
      <c r="VVD76" s="2"/>
      <c r="VVE76" s="2"/>
      <c r="VVF76" s="2"/>
      <c r="VVG76" s="2"/>
      <c r="VVH76" s="2"/>
      <c r="VVI76" s="2"/>
      <c r="VVJ76" s="2"/>
      <c r="VVK76" s="2"/>
      <c r="VVL76" s="2"/>
      <c r="VVM76" s="2"/>
      <c r="VVN76" s="2"/>
      <c r="VVO76" s="2"/>
      <c r="VVP76" s="2"/>
      <c r="VVQ76" s="2"/>
      <c r="VVR76" s="2"/>
      <c r="VVS76" s="2"/>
      <c r="VVT76" s="2"/>
      <c r="VVU76" s="2"/>
      <c r="VVV76" s="2"/>
      <c r="VVW76" s="2"/>
      <c r="VVX76" s="2"/>
      <c r="VVY76" s="2"/>
      <c r="VVZ76" s="2"/>
      <c r="VWA76" s="2"/>
      <c r="VWB76" s="2"/>
      <c r="VWC76" s="2"/>
      <c r="VWD76" s="2"/>
      <c r="VWE76" s="2"/>
      <c r="VWF76" s="2"/>
      <c r="VWG76" s="2"/>
      <c r="VWH76" s="2"/>
      <c r="VWI76" s="2"/>
      <c r="VWJ76" s="2"/>
      <c r="VWK76" s="2"/>
      <c r="VWL76" s="2"/>
      <c r="VWM76" s="2"/>
      <c r="VWN76" s="2"/>
      <c r="VWO76" s="2"/>
      <c r="VWP76" s="2"/>
      <c r="VWQ76" s="2"/>
      <c r="VWR76" s="2"/>
      <c r="VWS76" s="2"/>
      <c r="VWT76" s="2"/>
      <c r="VWU76" s="2"/>
      <c r="VWV76" s="2"/>
      <c r="VWW76" s="2"/>
      <c r="VWX76" s="2"/>
      <c r="VWY76" s="2"/>
      <c r="VWZ76" s="2"/>
      <c r="VXA76" s="2"/>
      <c r="VXB76" s="2"/>
      <c r="VXC76" s="2"/>
      <c r="VXD76" s="2"/>
      <c r="VXE76" s="2"/>
      <c r="VXF76" s="2"/>
      <c r="VXG76" s="2"/>
      <c r="VXH76" s="2"/>
      <c r="VXI76" s="2"/>
      <c r="VXJ76" s="2"/>
      <c r="VXK76" s="2"/>
      <c r="VXL76" s="2"/>
      <c r="VXM76" s="2"/>
      <c r="VXN76" s="2"/>
      <c r="VXO76" s="2"/>
      <c r="VXP76" s="2"/>
      <c r="VXQ76" s="2"/>
      <c r="VXR76" s="2"/>
      <c r="VXS76" s="2"/>
      <c r="VXT76" s="2"/>
      <c r="VXU76" s="2"/>
      <c r="VXV76" s="2"/>
      <c r="VXW76" s="2"/>
      <c r="VXX76" s="2"/>
      <c r="VXY76" s="2"/>
      <c r="VXZ76" s="2"/>
      <c r="VYA76" s="2"/>
      <c r="VYB76" s="2"/>
      <c r="VYC76" s="2"/>
      <c r="VYD76" s="2"/>
      <c r="VYE76" s="2"/>
      <c r="VYF76" s="2"/>
      <c r="VYG76" s="2"/>
      <c r="VYH76" s="2"/>
      <c r="VYI76" s="2"/>
      <c r="VYJ76" s="2"/>
      <c r="VYK76" s="2"/>
      <c r="VYL76" s="2"/>
      <c r="VYM76" s="2"/>
      <c r="VYN76" s="2"/>
      <c r="VYO76" s="2"/>
      <c r="VYP76" s="2"/>
      <c r="VYQ76" s="2"/>
      <c r="VYR76" s="2"/>
      <c r="VYS76" s="2"/>
      <c r="VYT76" s="2"/>
      <c r="VYU76" s="2"/>
      <c r="VYV76" s="2"/>
      <c r="VYW76" s="2"/>
      <c r="VYX76" s="2"/>
      <c r="VYY76" s="2"/>
      <c r="VYZ76" s="2"/>
      <c r="VZA76" s="2"/>
      <c r="VZB76" s="2"/>
      <c r="VZC76" s="2"/>
      <c r="VZD76" s="2"/>
      <c r="VZE76" s="2"/>
      <c r="VZF76" s="2"/>
      <c r="VZG76" s="2"/>
      <c r="VZH76" s="2"/>
      <c r="VZI76" s="2"/>
      <c r="VZJ76" s="2"/>
      <c r="VZK76" s="2"/>
      <c r="VZL76" s="2"/>
      <c r="VZM76" s="2"/>
      <c r="VZN76" s="2"/>
      <c r="VZO76" s="2"/>
      <c r="VZP76" s="2"/>
      <c r="VZQ76" s="2"/>
      <c r="VZR76" s="2"/>
      <c r="VZS76" s="2"/>
      <c r="VZT76" s="2"/>
      <c r="VZU76" s="2"/>
      <c r="VZV76" s="2"/>
      <c r="VZW76" s="2"/>
      <c r="VZX76" s="2"/>
      <c r="VZY76" s="2"/>
      <c r="VZZ76" s="2"/>
      <c r="WAA76" s="2"/>
      <c r="WAB76" s="2"/>
      <c r="WAC76" s="2"/>
      <c r="WAD76" s="2"/>
      <c r="WAE76" s="2"/>
      <c r="WAF76" s="2"/>
      <c r="WAG76" s="2"/>
      <c r="WAH76" s="2"/>
      <c r="WAI76" s="2"/>
      <c r="WAJ76" s="2"/>
      <c r="WAK76" s="2"/>
      <c r="WAL76" s="2"/>
      <c r="WAM76" s="2"/>
      <c r="WAN76" s="2"/>
      <c r="WAO76" s="2"/>
      <c r="WAP76" s="2"/>
      <c r="WAQ76" s="2"/>
      <c r="WAR76" s="2"/>
      <c r="WAS76" s="2"/>
      <c r="WAT76" s="2"/>
      <c r="WAU76" s="2"/>
      <c r="WAV76" s="2"/>
      <c r="WAW76" s="2"/>
      <c r="WAX76" s="2"/>
      <c r="WAY76" s="2"/>
      <c r="WAZ76" s="2"/>
      <c r="WBA76" s="2"/>
      <c r="WBB76" s="2"/>
      <c r="WBC76" s="2"/>
      <c r="WBD76" s="2"/>
      <c r="WBE76" s="2"/>
      <c r="WBF76" s="2"/>
      <c r="WBG76" s="2"/>
      <c r="WBH76" s="2"/>
      <c r="WBI76" s="2"/>
      <c r="WBJ76" s="2"/>
      <c r="WBK76" s="2"/>
      <c r="WBL76" s="2"/>
      <c r="WBM76" s="2"/>
      <c r="WBN76" s="2"/>
      <c r="WBO76" s="2"/>
      <c r="WBP76" s="2"/>
      <c r="WBQ76" s="2"/>
      <c r="WBR76" s="2"/>
      <c r="WBS76" s="2"/>
      <c r="WBT76" s="2"/>
      <c r="WBU76" s="2"/>
      <c r="WBV76" s="2"/>
      <c r="WBW76" s="2"/>
      <c r="WBX76" s="2"/>
      <c r="WBY76" s="2"/>
      <c r="WBZ76" s="2"/>
      <c r="WCA76" s="2"/>
      <c r="WCB76" s="2"/>
      <c r="WCC76" s="2"/>
      <c r="WCD76" s="2"/>
      <c r="WCE76" s="2"/>
      <c r="WCF76" s="2"/>
      <c r="WCG76" s="2"/>
      <c r="WCH76" s="2"/>
      <c r="WCI76" s="2"/>
      <c r="WCJ76" s="2"/>
      <c r="WCK76" s="2"/>
      <c r="WCL76" s="2"/>
      <c r="WCM76" s="2"/>
      <c r="WCN76" s="2"/>
      <c r="WCO76" s="2"/>
      <c r="WCP76" s="2"/>
      <c r="WCQ76" s="2"/>
      <c r="WCR76" s="2"/>
      <c r="WCS76" s="2"/>
      <c r="WCT76" s="2"/>
      <c r="WCU76" s="2"/>
      <c r="WCV76" s="2"/>
      <c r="WCW76" s="2"/>
      <c r="WCX76" s="2"/>
      <c r="WCY76" s="2"/>
      <c r="WCZ76" s="2"/>
      <c r="WDA76" s="2"/>
      <c r="WDB76" s="2"/>
      <c r="WDC76" s="2"/>
      <c r="WDD76" s="2"/>
      <c r="WDE76" s="2"/>
      <c r="WDF76" s="2"/>
      <c r="WDG76" s="2"/>
      <c r="WDH76" s="2"/>
      <c r="WDI76" s="2"/>
      <c r="WDJ76" s="2"/>
      <c r="WDK76" s="2"/>
      <c r="WDL76" s="2"/>
      <c r="WDM76" s="2"/>
      <c r="WDN76" s="2"/>
      <c r="WDO76" s="2"/>
      <c r="WDP76" s="2"/>
      <c r="WDQ76" s="2"/>
      <c r="WDR76" s="2"/>
      <c r="WDS76" s="2"/>
      <c r="WDT76" s="2"/>
      <c r="WDU76" s="2"/>
      <c r="WDV76" s="2"/>
      <c r="WDW76" s="2"/>
      <c r="WDX76" s="2"/>
      <c r="WDY76" s="2"/>
      <c r="WDZ76" s="2"/>
      <c r="WEA76" s="2"/>
      <c r="WEB76" s="2"/>
      <c r="WEC76" s="2"/>
      <c r="WED76" s="2"/>
      <c r="WEE76" s="2"/>
      <c r="WEF76" s="2"/>
      <c r="WEG76" s="2"/>
      <c r="WEH76" s="2"/>
      <c r="WEI76" s="2"/>
      <c r="WEJ76" s="2"/>
      <c r="WEK76" s="2"/>
      <c r="WEL76" s="2"/>
      <c r="WEM76" s="2"/>
      <c r="WEN76" s="2"/>
      <c r="WEO76" s="2"/>
      <c r="WEP76" s="2"/>
      <c r="WEQ76" s="2"/>
      <c r="WER76" s="2"/>
      <c r="WES76" s="2"/>
      <c r="WET76" s="2"/>
      <c r="WEU76" s="2"/>
      <c r="WEV76" s="2"/>
      <c r="WEW76" s="2"/>
      <c r="WEX76" s="2"/>
      <c r="WEY76" s="2"/>
      <c r="WEZ76" s="2"/>
      <c r="WFA76" s="2"/>
      <c r="WFB76" s="2"/>
      <c r="WFC76" s="2"/>
      <c r="WFD76" s="2"/>
      <c r="WFE76" s="2"/>
      <c r="WFF76" s="2"/>
      <c r="WFG76" s="2"/>
      <c r="WFH76" s="2"/>
      <c r="WFI76" s="2"/>
      <c r="WFJ76" s="2"/>
      <c r="WFK76" s="2"/>
      <c r="WFL76" s="2"/>
      <c r="WFM76" s="2"/>
      <c r="WFN76" s="2"/>
      <c r="WFO76" s="2"/>
      <c r="WFP76" s="2"/>
      <c r="WFQ76" s="2"/>
      <c r="WFR76" s="2"/>
      <c r="WFS76" s="2"/>
      <c r="WFT76" s="2"/>
      <c r="WFU76" s="2"/>
      <c r="WFV76" s="2"/>
      <c r="WFW76" s="2"/>
      <c r="WFX76" s="2"/>
      <c r="WFY76" s="2"/>
      <c r="WFZ76" s="2"/>
      <c r="WGA76" s="2"/>
      <c r="WGB76" s="2"/>
      <c r="WGC76" s="2"/>
      <c r="WGD76" s="2"/>
      <c r="WGE76" s="2"/>
      <c r="WGF76" s="2"/>
      <c r="WGG76" s="2"/>
      <c r="WGH76" s="2"/>
      <c r="WGI76" s="2"/>
      <c r="WGJ76" s="2"/>
      <c r="WGK76" s="2"/>
      <c r="WGL76" s="2"/>
      <c r="WGM76" s="2"/>
      <c r="WGN76" s="2"/>
      <c r="WGO76" s="2"/>
      <c r="WGP76" s="2"/>
      <c r="WGQ76" s="2"/>
      <c r="WGR76" s="2"/>
      <c r="WGS76" s="2"/>
      <c r="WGT76" s="2"/>
      <c r="WGU76" s="2"/>
      <c r="WGV76" s="2"/>
      <c r="WGW76" s="2"/>
      <c r="WGX76" s="2"/>
      <c r="WGY76" s="2"/>
      <c r="WGZ76" s="2"/>
      <c r="WHA76" s="2"/>
      <c r="WHB76" s="2"/>
      <c r="WHC76" s="2"/>
      <c r="WHD76" s="2"/>
      <c r="WHE76" s="2"/>
      <c r="WHF76" s="2"/>
      <c r="WHG76" s="2"/>
      <c r="WHH76" s="2"/>
      <c r="WHI76" s="2"/>
      <c r="WHJ76" s="2"/>
      <c r="WHK76" s="2"/>
      <c r="WHL76" s="2"/>
      <c r="WHM76" s="2"/>
      <c r="WHN76" s="2"/>
      <c r="WHO76" s="2"/>
      <c r="WHP76" s="2"/>
      <c r="WHQ76" s="2"/>
      <c r="WHR76" s="2"/>
      <c r="WHS76" s="2"/>
      <c r="WHT76" s="2"/>
      <c r="WHU76" s="2"/>
      <c r="WHV76" s="2"/>
      <c r="WHW76" s="2"/>
      <c r="WHX76" s="2"/>
      <c r="WHY76" s="2"/>
      <c r="WHZ76" s="2"/>
      <c r="WIA76" s="2"/>
      <c r="WIB76" s="2"/>
      <c r="WIC76" s="2"/>
      <c r="WID76" s="2"/>
      <c r="WIE76" s="2"/>
      <c r="WIF76" s="2"/>
      <c r="WIG76" s="2"/>
      <c r="WIH76" s="2"/>
      <c r="WII76" s="2"/>
      <c r="WIJ76" s="2"/>
      <c r="WIK76" s="2"/>
      <c r="WIL76" s="2"/>
      <c r="WIM76" s="2"/>
      <c r="WIN76" s="2"/>
      <c r="WIO76" s="2"/>
      <c r="WIP76" s="2"/>
      <c r="WIQ76" s="2"/>
      <c r="WIR76" s="2"/>
      <c r="WIS76" s="2"/>
      <c r="WIT76" s="2"/>
      <c r="WIU76" s="2"/>
      <c r="WIV76" s="2"/>
      <c r="WIW76" s="2"/>
      <c r="WIX76" s="2"/>
      <c r="WIY76" s="2"/>
      <c r="WIZ76" s="2"/>
      <c r="WJA76" s="2"/>
      <c r="WJB76" s="2"/>
      <c r="WJC76" s="2"/>
      <c r="WJD76" s="2"/>
      <c r="WJE76" s="2"/>
      <c r="WJF76" s="2"/>
      <c r="WJG76" s="2"/>
      <c r="WJH76" s="2"/>
      <c r="WJI76" s="2"/>
      <c r="WJJ76" s="2"/>
      <c r="WJK76" s="2"/>
      <c r="WJL76" s="2"/>
      <c r="WJM76" s="2"/>
      <c r="WJN76" s="2"/>
      <c r="WJO76" s="2"/>
      <c r="WJP76" s="2"/>
      <c r="WJQ76" s="2"/>
      <c r="WJR76" s="2"/>
      <c r="WJS76" s="2"/>
      <c r="WJT76" s="2"/>
      <c r="WJU76" s="2"/>
      <c r="WJV76" s="2"/>
      <c r="WJW76" s="2"/>
      <c r="WJX76" s="2"/>
      <c r="WJY76" s="2"/>
      <c r="WJZ76" s="2"/>
      <c r="WKA76" s="2"/>
      <c r="WKB76" s="2"/>
      <c r="WKC76" s="2"/>
      <c r="WKD76" s="2"/>
      <c r="WKE76" s="2"/>
      <c r="WKF76" s="2"/>
      <c r="WKG76" s="2"/>
      <c r="WKH76" s="2"/>
      <c r="WKI76" s="2"/>
      <c r="WKJ76" s="2"/>
      <c r="WKK76" s="2"/>
      <c r="WKL76" s="2"/>
      <c r="WKM76" s="2"/>
      <c r="WKN76" s="2"/>
      <c r="WKO76" s="2"/>
      <c r="WKP76" s="2"/>
      <c r="WKQ76" s="2"/>
      <c r="WKR76" s="2"/>
      <c r="WKS76" s="2"/>
      <c r="WKT76" s="2"/>
      <c r="WKU76" s="2"/>
      <c r="WKV76" s="2"/>
      <c r="WKW76" s="2"/>
      <c r="WKX76" s="2"/>
      <c r="WKY76" s="2"/>
      <c r="WKZ76" s="2"/>
      <c r="WLA76" s="2"/>
      <c r="WLB76" s="2"/>
      <c r="WLC76" s="2"/>
      <c r="WLD76" s="2"/>
      <c r="WLE76" s="2"/>
      <c r="WLF76" s="2"/>
      <c r="WLG76" s="2"/>
      <c r="WLH76" s="2"/>
      <c r="WLI76" s="2"/>
      <c r="WLJ76" s="2"/>
      <c r="WLK76" s="2"/>
      <c r="WLL76" s="2"/>
      <c r="WLM76" s="2"/>
      <c r="WLN76" s="2"/>
      <c r="WLO76" s="2"/>
      <c r="WLP76" s="2"/>
      <c r="WLQ76" s="2"/>
      <c r="WLR76" s="2"/>
      <c r="WLS76" s="2"/>
      <c r="WLT76" s="2"/>
      <c r="WLU76" s="2"/>
      <c r="WLV76" s="2"/>
      <c r="WLW76" s="2"/>
      <c r="WLX76" s="2"/>
      <c r="WLY76" s="2"/>
      <c r="WLZ76" s="2"/>
      <c r="WMA76" s="2"/>
      <c r="WMB76" s="2"/>
      <c r="WMC76" s="2"/>
      <c r="WMD76" s="2"/>
      <c r="WME76" s="2"/>
      <c r="WMF76" s="2"/>
      <c r="WMG76" s="2"/>
      <c r="WMH76" s="2"/>
      <c r="WMI76" s="2"/>
      <c r="WMJ76" s="2"/>
      <c r="WMK76" s="2"/>
      <c r="WML76" s="2"/>
      <c r="WMM76" s="2"/>
      <c r="WMN76" s="2"/>
      <c r="WMO76" s="2"/>
      <c r="WMP76" s="2"/>
      <c r="WMQ76" s="2"/>
      <c r="WMR76" s="2"/>
      <c r="WMS76" s="2"/>
      <c r="WMT76" s="2"/>
      <c r="WMU76" s="2"/>
      <c r="WMV76" s="2"/>
      <c r="WMW76" s="2"/>
      <c r="WMX76" s="2"/>
      <c r="WMY76" s="2"/>
      <c r="WMZ76" s="2"/>
      <c r="WNA76" s="2"/>
      <c r="WNB76" s="2"/>
      <c r="WNC76" s="2"/>
      <c r="WND76" s="2"/>
      <c r="WNE76" s="2"/>
      <c r="WNF76" s="2"/>
      <c r="WNG76" s="2"/>
      <c r="WNH76" s="2"/>
      <c r="WNI76" s="2"/>
      <c r="WNJ76" s="2"/>
      <c r="WNK76" s="2"/>
      <c r="WNL76" s="2"/>
      <c r="WNM76" s="2"/>
      <c r="WNN76" s="2"/>
      <c r="WNO76" s="2"/>
      <c r="WNP76" s="2"/>
      <c r="WNQ76" s="2"/>
      <c r="WNR76" s="2"/>
      <c r="WNS76" s="2"/>
      <c r="WNT76" s="2"/>
      <c r="WNU76" s="2"/>
      <c r="WNV76" s="2"/>
      <c r="WNW76" s="2"/>
      <c r="WNX76" s="2"/>
      <c r="WNY76" s="2"/>
      <c r="WNZ76" s="2"/>
      <c r="WOA76" s="2"/>
      <c r="WOB76" s="2"/>
      <c r="WOC76" s="2"/>
      <c r="WOD76" s="2"/>
      <c r="WOE76" s="2"/>
      <c r="WOF76" s="2"/>
      <c r="WOG76" s="2"/>
      <c r="WOH76" s="2"/>
      <c r="WOI76" s="2"/>
      <c r="WOJ76" s="2"/>
      <c r="WOK76" s="2"/>
      <c r="WOL76" s="2"/>
      <c r="WOM76" s="2"/>
      <c r="WON76" s="2"/>
      <c r="WOO76" s="2"/>
      <c r="WOP76" s="2"/>
      <c r="WOQ76" s="2"/>
      <c r="WOR76" s="2"/>
      <c r="WOS76" s="2"/>
      <c r="WOT76" s="2"/>
      <c r="WOU76" s="2"/>
      <c r="WOV76" s="2"/>
      <c r="WOW76" s="2"/>
      <c r="WOX76" s="2"/>
      <c r="WOY76" s="2"/>
      <c r="WOZ76" s="2"/>
      <c r="WPA76" s="2"/>
      <c r="WPB76" s="2"/>
      <c r="WPC76" s="2"/>
      <c r="WPD76" s="2"/>
      <c r="WPE76" s="2"/>
      <c r="WPF76" s="2"/>
      <c r="WPG76" s="2"/>
      <c r="WPH76" s="2"/>
      <c r="WPI76" s="2"/>
      <c r="WPJ76" s="2"/>
      <c r="WPK76" s="2"/>
      <c r="WPL76" s="2"/>
      <c r="WPM76" s="2"/>
      <c r="WPN76" s="2"/>
      <c r="WPO76" s="2"/>
      <c r="WPP76" s="2"/>
      <c r="WPQ76" s="2"/>
      <c r="WPR76" s="2"/>
      <c r="WPS76" s="2"/>
      <c r="WPT76" s="2"/>
      <c r="WPU76" s="2"/>
      <c r="WPV76" s="2"/>
      <c r="WPW76" s="2"/>
      <c r="WPX76" s="2"/>
      <c r="WPY76" s="2"/>
      <c r="WPZ76" s="2"/>
      <c r="WQA76" s="2"/>
      <c r="WQB76" s="2"/>
      <c r="WQC76" s="2"/>
      <c r="WQD76" s="2"/>
      <c r="WQE76" s="2"/>
      <c r="WQF76" s="2"/>
      <c r="WQG76" s="2"/>
      <c r="WQH76" s="2"/>
      <c r="WQI76" s="2"/>
      <c r="WQJ76" s="2"/>
      <c r="WQK76" s="2"/>
      <c r="WQL76" s="2"/>
      <c r="WQM76" s="2"/>
      <c r="WQN76" s="2"/>
      <c r="WQO76" s="2"/>
      <c r="WQP76" s="2"/>
      <c r="WQQ76" s="2"/>
      <c r="WQR76" s="2"/>
      <c r="WQS76" s="2"/>
      <c r="WQT76" s="2"/>
      <c r="WQU76" s="2"/>
      <c r="WQV76" s="2"/>
      <c r="WQW76" s="2"/>
      <c r="WQX76" s="2"/>
      <c r="WQY76" s="2"/>
      <c r="WQZ76" s="2"/>
      <c r="WRA76" s="2"/>
      <c r="WRB76" s="2"/>
      <c r="WRC76" s="2"/>
      <c r="WRD76" s="2"/>
      <c r="WRE76" s="2"/>
      <c r="WRF76" s="2"/>
      <c r="WRG76" s="2"/>
      <c r="WRH76" s="2"/>
      <c r="WRI76" s="2"/>
      <c r="WRJ76" s="2"/>
      <c r="WRK76" s="2"/>
      <c r="WRL76" s="2"/>
      <c r="WRM76" s="2"/>
      <c r="WRN76" s="2"/>
      <c r="WRO76" s="2"/>
      <c r="WRP76" s="2"/>
      <c r="WRQ76" s="2"/>
      <c r="WRR76" s="2"/>
      <c r="WRS76" s="2"/>
      <c r="WRT76" s="2"/>
      <c r="WRU76" s="2"/>
      <c r="WRV76" s="2"/>
      <c r="WRW76" s="2"/>
      <c r="WRX76" s="2"/>
      <c r="WRY76" s="2"/>
      <c r="WRZ76" s="2"/>
      <c r="WSA76" s="2"/>
      <c r="WSB76" s="2"/>
      <c r="WSC76" s="2"/>
      <c r="WSD76" s="2"/>
      <c r="WSE76" s="2"/>
      <c r="WSF76" s="2"/>
      <c r="WSG76" s="2"/>
      <c r="WSH76" s="2"/>
      <c r="WSI76" s="2"/>
      <c r="WSJ76" s="2"/>
      <c r="WSK76" s="2"/>
      <c r="WSL76" s="2"/>
      <c r="WSM76" s="2"/>
      <c r="WSN76" s="2"/>
      <c r="WSO76" s="2"/>
      <c r="WSP76" s="2"/>
      <c r="WSQ76" s="2"/>
      <c r="WSR76" s="2"/>
      <c r="WSS76" s="2"/>
      <c r="WST76" s="2"/>
      <c r="WSU76" s="2"/>
      <c r="WSV76" s="2"/>
      <c r="WSW76" s="2"/>
      <c r="WSX76" s="2"/>
      <c r="WSY76" s="2"/>
      <c r="WSZ76" s="2"/>
      <c r="WTA76" s="2"/>
      <c r="WTB76" s="2"/>
      <c r="WTC76" s="2"/>
      <c r="WTD76" s="2"/>
      <c r="WTE76" s="2"/>
      <c r="WTF76" s="2"/>
      <c r="WTG76" s="2"/>
      <c r="WTH76" s="2"/>
      <c r="WTI76" s="2"/>
      <c r="WTJ76" s="2"/>
      <c r="WTK76" s="2"/>
      <c r="WTL76" s="2"/>
      <c r="WTM76" s="2"/>
      <c r="WTN76" s="2"/>
      <c r="WTO76" s="2"/>
      <c r="WTP76" s="2"/>
      <c r="WTQ76" s="2"/>
      <c r="WTR76" s="2"/>
      <c r="WTS76" s="2"/>
      <c r="WTT76" s="2"/>
      <c r="WTU76" s="2"/>
      <c r="WTV76" s="2"/>
      <c r="WTW76" s="2"/>
      <c r="WTX76" s="2"/>
      <c r="WTY76" s="2"/>
      <c r="WTZ76" s="2"/>
      <c r="WUA76" s="2"/>
      <c r="WUB76" s="2"/>
      <c r="WUC76" s="2"/>
      <c r="WUD76" s="2"/>
      <c r="WUE76" s="2"/>
      <c r="WUF76" s="2"/>
      <c r="WUG76" s="2"/>
      <c r="WUH76" s="2"/>
      <c r="WUI76" s="2"/>
      <c r="WUJ76" s="2"/>
      <c r="WUK76" s="2"/>
      <c r="WUL76" s="2"/>
      <c r="WUM76" s="2"/>
      <c r="WUN76" s="2"/>
      <c r="WUO76" s="2"/>
      <c r="WUP76" s="2"/>
      <c r="WUQ76" s="2"/>
      <c r="WUR76" s="2"/>
      <c r="WUS76" s="2"/>
      <c r="WUT76" s="2"/>
      <c r="WUU76" s="2"/>
      <c r="WUV76" s="2"/>
      <c r="WUW76" s="2"/>
      <c r="WUX76" s="2"/>
      <c r="WUY76" s="2"/>
      <c r="WUZ76" s="2"/>
      <c r="WVA76" s="2"/>
      <c r="WVB76" s="2"/>
      <c r="WVC76" s="2"/>
      <c r="WVD76" s="2"/>
      <c r="WVE76" s="2"/>
      <c r="WVF76" s="2"/>
      <c r="WVG76" s="2"/>
      <c r="WVH76" s="2"/>
      <c r="WVI76" s="2"/>
      <c r="WVJ76" s="2"/>
      <c r="WVK76" s="2"/>
      <c r="WVL76" s="2"/>
      <c r="WVM76" s="2"/>
      <c r="WVN76" s="2"/>
      <c r="WVO76" s="2"/>
      <c r="WVP76" s="2"/>
      <c r="WVQ76" s="2"/>
      <c r="WVR76" s="2"/>
      <c r="WVS76" s="2"/>
      <c r="WVT76" s="2"/>
      <c r="WVU76" s="2"/>
      <c r="WVV76" s="2"/>
      <c r="WVW76" s="2"/>
      <c r="WVX76" s="2"/>
      <c r="WVY76" s="2"/>
      <c r="WVZ76" s="2"/>
      <c r="WWA76" s="2"/>
      <c r="WWB76" s="2"/>
      <c r="WWC76" s="2"/>
      <c r="WWD76" s="2"/>
      <c r="WWE76" s="2"/>
      <c r="WWF76" s="2"/>
      <c r="WWG76" s="2"/>
      <c r="WWH76" s="2"/>
      <c r="WWI76" s="2"/>
      <c r="WWJ76" s="2"/>
      <c r="WWK76" s="2"/>
      <c r="WWL76" s="2"/>
      <c r="WWM76" s="2"/>
      <c r="WWN76" s="2"/>
      <c r="WWO76" s="2"/>
      <c r="WWP76" s="2"/>
      <c r="WWQ76" s="2"/>
      <c r="WWR76" s="2"/>
      <c r="WWS76" s="2"/>
      <c r="WWT76" s="2"/>
      <c r="WWU76" s="2"/>
      <c r="WWV76" s="2"/>
      <c r="WWW76" s="2"/>
      <c r="WWX76" s="2"/>
      <c r="WWY76" s="2"/>
      <c r="WWZ76" s="2"/>
      <c r="WXA76" s="2"/>
      <c r="WXB76" s="2"/>
      <c r="WXC76" s="2"/>
      <c r="WXD76" s="2"/>
      <c r="WXE76" s="2"/>
      <c r="WXF76" s="2"/>
      <c r="WXG76" s="2"/>
      <c r="WXH76" s="2"/>
      <c r="WXI76" s="2"/>
      <c r="WXJ76" s="2"/>
      <c r="WXK76" s="2"/>
      <c r="WXL76" s="2"/>
      <c r="WXM76" s="2"/>
      <c r="WXN76" s="2"/>
      <c r="WXO76" s="2"/>
      <c r="WXP76" s="2"/>
      <c r="WXQ76" s="2"/>
      <c r="WXR76" s="2"/>
      <c r="WXS76" s="2"/>
      <c r="WXT76" s="2"/>
      <c r="WXU76" s="2"/>
      <c r="WXV76" s="2"/>
      <c r="WXW76" s="2"/>
      <c r="WXX76" s="2"/>
      <c r="WXY76" s="2"/>
      <c r="WXZ76" s="2"/>
      <c r="WYA76" s="2"/>
      <c r="WYB76" s="2"/>
      <c r="WYC76" s="2"/>
      <c r="WYD76" s="2"/>
      <c r="WYE76" s="2"/>
      <c r="WYF76" s="2"/>
      <c r="WYG76" s="2"/>
      <c r="WYH76" s="2"/>
      <c r="WYI76" s="2"/>
      <c r="WYJ76" s="2"/>
      <c r="WYK76" s="2"/>
      <c r="WYL76" s="2"/>
      <c r="WYM76" s="2"/>
      <c r="WYN76" s="2"/>
      <c r="WYO76" s="2"/>
      <c r="WYP76" s="2"/>
      <c r="WYQ76" s="2"/>
      <c r="WYR76" s="2"/>
      <c r="WYS76" s="2"/>
      <c r="WYT76" s="2"/>
      <c r="WYU76" s="2"/>
      <c r="WYV76" s="2"/>
      <c r="WYW76" s="2"/>
      <c r="WYX76" s="2"/>
      <c r="WYY76" s="2"/>
      <c r="WYZ76" s="2"/>
      <c r="WZA76" s="2"/>
      <c r="WZB76" s="2"/>
      <c r="WZC76" s="2"/>
      <c r="WZD76" s="2"/>
      <c r="WZE76" s="2"/>
      <c r="WZF76" s="2"/>
      <c r="WZG76" s="2"/>
      <c r="WZH76" s="2"/>
      <c r="WZI76" s="2"/>
      <c r="WZJ76" s="2"/>
      <c r="WZK76" s="2"/>
      <c r="WZL76" s="2"/>
      <c r="WZM76" s="2"/>
      <c r="WZN76" s="2"/>
      <c r="WZO76" s="2"/>
      <c r="WZP76" s="2"/>
      <c r="WZQ76" s="2"/>
      <c r="WZR76" s="2"/>
      <c r="WZS76" s="2"/>
      <c r="WZT76" s="2"/>
      <c r="WZU76" s="2"/>
      <c r="WZV76" s="2"/>
      <c r="WZW76" s="2"/>
      <c r="WZX76" s="2"/>
      <c r="WZY76" s="2"/>
      <c r="WZZ76" s="2"/>
      <c r="XAA76" s="2"/>
      <c r="XAB76" s="2"/>
      <c r="XAC76" s="2"/>
      <c r="XAD76" s="2"/>
      <c r="XAE76" s="2"/>
      <c r="XAF76" s="2"/>
      <c r="XAG76" s="2"/>
      <c r="XAH76" s="2"/>
      <c r="XAI76" s="2"/>
      <c r="XAJ76" s="2"/>
      <c r="XAK76" s="2"/>
      <c r="XAL76" s="2"/>
      <c r="XAM76" s="2"/>
      <c r="XAN76" s="2"/>
      <c r="XAO76" s="2"/>
      <c r="XAP76" s="2"/>
      <c r="XAQ76" s="2"/>
      <c r="XAR76" s="2"/>
      <c r="XAS76" s="2"/>
      <c r="XAT76" s="2"/>
      <c r="XAU76" s="2"/>
      <c r="XAV76" s="2"/>
      <c r="XAW76" s="2"/>
      <c r="XAX76" s="2"/>
      <c r="XAY76" s="2"/>
      <c r="XAZ76" s="2"/>
      <c r="XBA76" s="2"/>
      <c r="XBB76" s="2"/>
      <c r="XBC76" s="2"/>
      <c r="XBD76" s="2"/>
      <c r="XBE76" s="2"/>
      <c r="XBF76" s="2"/>
      <c r="XBG76" s="2"/>
      <c r="XBH76" s="2"/>
      <c r="XBI76" s="2"/>
      <c r="XBJ76" s="2"/>
      <c r="XBK76" s="2"/>
      <c r="XBL76" s="2"/>
      <c r="XBM76" s="2"/>
      <c r="XBN76" s="2"/>
      <c r="XBO76" s="2"/>
      <c r="XBP76" s="2"/>
      <c r="XBQ76" s="2"/>
      <c r="XBR76" s="2"/>
      <c r="XBS76" s="2"/>
      <c r="XBT76" s="2"/>
      <c r="XBU76" s="2"/>
      <c r="XBV76" s="2"/>
      <c r="XBW76" s="2"/>
      <c r="XBX76" s="2"/>
      <c r="XBY76" s="2"/>
      <c r="XBZ76" s="2"/>
      <c r="XCA76" s="2"/>
      <c r="XCB76" s="2"/>
      <c r="XCC76" s="2"/>
      <c r="XCD76" s="2"/>
      <c r="XCE76" s="2"/>
      <c r="XCF76" s="2"/>
      <c r="XCG76" s="2"/>
      <c r="XCH76" s="2"/>
      <c r="XCI76" s="2"/>
      <c r="XCJ76" s="2"/>
      <c r="XCK76" s="2"/>
      <c r="XCL76" s="2"/>
      <c r="XCM76" s="2"/>
      <c r="XCN76" s="2"/>
      <c r="XCO76" s="2"/>
      <c r="XCP76" s="2"/>
      <c r="XCQ76" s="2"/>
      <c r="XCR76" s="2"/>
      <c r="XCS76" s="2"/>
      <c r="XCT76" s="2"/>
      <c r="XCU76" s="2"/>
      <c r="XCV76" s="2"/>
      <c r="XCW76" s="2"/>
      <c r="XCX76" s="2"/>
      <c r="XCY76" s="2"/>
      <c r="XCZ76" s="2"/>
      <c r="XDA76" s="2"/>
      <c r="XDB76" s="2"/>
      <c r="XDC76" s="2"/>
      <c r="XDD76" s="2"/>
      <c r="XDE76" s="2"/>
      <c r="XDF76" s="2"/>
      <c r="XDG76" s="2"/>
      <c r="XDH76" s="2"/>
      <c r="XDI76" s="2"/>
      <c r="XDJ76" s="2"/>
      <c r="XDK76" s="2"/>
      <c r="XDL76" s="2"/>
      <c r="XDM76" s="2"/>
      <c r="XDN76" s="2"/>
      <c r="XDO76" s="2"/>
      <c r="XDP76" s="2"/>
      <c r="XDQ76" s="2"/>
      <c r="XDR76" s="2"/>
      <c r="XDS76" s="2"/>
      <c r="XDT76" s="2"/>
      <c r="XDU76" s="2"/>
      <c r="XDV76" s="2"/>
      <c r="XDW76" s="2"/>
      <c r="XDX76" s="2"/>
      <c r="XDY76" s="2"/>
      <c r="XDZ76" s="2"/>
      <c r="XEA76" s="2"/>
      <c r="XEB76" s="2"/>
      <c r="XEC76" s="2"/>
      <c r="XED76" s="2"/>
      <c r="XEE76" s="2"/>
      <c r="XEF76" s="2"/>
      <c r="XEG76" s="2"/>
      <c r="XEH76" s="2"/>
      <c r="XEI76" s="2"/>
      <c r="XEJ76" s="2"/>
      <c r="XEK76" s="2"/>
      <c r="XEL76" s="2"/>
      <c r="XEM76" s="2"/>
      <c r="XEN76" s="2"/>
      <c r="XEO76" s="2"/>
      <c r="XEP76" s="2"/>
      <c r="XEQ76" s="2"/>
      <c r="XER76" s="2"/>
      <c r="XES76" s="2"/>
      <c r="XET76" s="2"/>
      <c r="XEU76" s="2"/>
      <c r="XEV76" s="2"/>
      <c r="XEW76" s="2"/>
      <c r="XEX76" s="2"/>
      <c r="XEY76" s="2"/>
      <c r="XEZ76" s="2"/>
      <c r="XFA76" s="2"/>
      <c r="XFB76" s="2"/>
      <c r="XFC76" s="2"/>
    </row>
    <row r="77" spans="1:16383" x14ac:dyDescent="0.25">
      <c r="A77" s="2" t="s">
        <v>71</v>
      </c>
      <c r="B77" s="2" t="s">
        <v>465</v>
      </c>
      <c r="C77" s="167">
        <v>20</v>
      </c>
      <c r="D77" s="167">
        <v>15</v>
      </c>
      <c r="E77" s="167">
        <v>25</v>
      </c>
      <c r="F77" s="167"/>
      <c r="G77" s="167"/>
      <c r="H77" s="167"/>
      <c r="I77" s="16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2" t="s">
        <v>4</v>
      </c>
      <c r="AK77" s="2" t="s">
        <v>533</v>
      </c>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c r="AMS77" s="2"/>
      <c r="AMT77" s="2"/>
      <c r="AMU77" s="2"/>
      <c r="AMV77" s="2"/>
      <c r="AMW77" s="2"/>
      <c r="AMX77" s="2"/>
      <c r="AMY77" s="2"/>
      <c r="AMZ77" s="2"/>
      <c r="ANA77" s="2"/>
      <c r="ANB77" s="2"/>
      <c r="ANC77" s="2"/>
      <c r="AND77" s="2"/>
      <c r="ANE77" s="2"/>
      <c r="ANF77" s="2"/>
      <c r="ANG77" s="2"/>
      <c r="ANH77" s="2"/>
      <c r="ANI77" s="2"/>
      <c r="ANJ77" s="2"/>
      <c r="ANK77" s="2"/>
      <c r="ANL77" s="2"/>
      <c r="ANM77" s="2"/>
      <c r="ANN77" s="2"/>
      <c r="ANO77" s="2"/>
      <c r="ANP77" s="2"/>
      <c r="ANQ77" s="2"/>
      <c r="ANR77" s="2"/>
      <c r="ANS77" s="2"/>
      <c r="ANT77" s="2"/>
      <c r="ANU77" s="2"/>
      <c r="ANV77" s="2"/>
      <c r="ANW77" s="2"/>
      <c r="ANX77" s="2"/>
      <c r="ANY77" s="2"/>
      <c r="ANZ77" s="2"/>
      <c r="AOA77" s="2"/>
      <c r="AOB77" s="2"/>
      <c r="AOC77" s="2"/>
      <c r="AOD77" s="2"/>
      <c r="AOE77" s="2"/>
      <c r="AOF77" s="2"/>
      <c r="AOG77" s="2"/>
      <c r="AOH77" s="2"/>
      <c r="AOI77" s="2"/>
      <c r="AOJ77" s="2"/>
      <c r="AOK77" s="2"/>
      <c r="AOL77" s="2"/>
      <c r="AOM77" s="2"/>
      <c r="AON77" s="2"/>
      <c r="AOO77" s="2"/>
      <c r="AOP77" s="2"/>
      <c r="AOQ77" s="2"/>
      <c r="AOR77" s="2"/>
      <c r="AOS77" s="2"/>
      <c r="AOT77" s="2"/>
      <c r="AOU77" s="2"/>
      <c r="AOV77" s="2"/>
      <c r="AOW77" s="2"/>
      <c r="AOX77" s="2"/>
      <c r="AOY77" s="2"/>
      <c r="AOZ77" s="2"/>
      <c r="APA77" s="2"/>
      <c r="APB77" s="2"/>
      <c r="APC77" s="2"/>
      <c r="APD77" s="2"/>
      <c r="APE77" s="2"/>
      <c r="APF77" s="2"/>
      <c r="APG77" s="2"/>
      <c r="APH77" s="2"/>
      <c r="API77" s="2"/>
      <c r="APJ77" s="2"/>
      <c r="APK77" s="2"/>
      <c r="APL77" s="2"/>
      <c r="APM77" s="2"/>
      <c r="APN77" s="2"/>
      <c r="APO77" s="2"/>
      <c r="APP77" s="2"/>
      <c r="APQ77" s="2"/>
      <c r="APR77" s="2"/>
      <c r="APS77" s="2"/>
      <c r="APT77" s="2"/>
      <c r="APU77" s="2"/>
      <c r="APV77" s="2"/>
      <c r="APW77" s="2"/>
      <c r="APX77" s="2"/>
      <c r="APY77" s="2"/>
      <c r="APZ77" s="2"/>
      <c r="AQA77" s="2"/>
      <c r="AQB77" s="2"/>
      <c r="AQC77" s="2"/>
      <c r="AQD77" s="2"/>
      <c r="AQE77" s="2"/>
      <c r="AQF77" s="2"/>
      <c r="AQG77" s="2"/>
      <c r="AQH77" s="2"/>
      <c r="AQI77" s="2"/>
      <c r="AQJ77" s="2"/>
      <c r="AQK77" s="2"/>
      <c r="AQL77" s="2"/>
      <c r="AQM77" s="2"/>
      <c r="AQN77" s="2"/>
      <c r="AQO77" s="2"/>
      <c r="AQP77" s="2"/>
      <c r="AQQ77" s="2"/>
      <c r="AQR77" s="2"/>
      <c r="AQS77" s="2"/>
      <c r="AQT77" s="2"/>
      <c r="AQU77" s="2"/>
      <c r="AQV77" s="2"/>
      <c r="AQW77" s="2"/>
      <c r="AQX77" s="2"/>
      <c r="AQY77" s="2"/>
      <c r="AQZ77" s="2"/>
      <c r="ARA77" s="2"/>
      <c r="ARB77" s="2"/>
      <c r="ARC77" s="2"/>
      <c r="ARD77" s="2"/>
      <c r="ARE77" s="2"/>
      <c r="ARF77" s="2"/>
      <c r="ARG77" s="2"/>
      <c r="ARH77" s="2"/>
      <c r="ARI77" s="2"/>
      <c r="ARJ77" s="2"/>
      <c r="ARK77" s="2"/>
      <c r="ARL77" s="2"/>
      <c r="ARM77" s="2"/>
      <c r="ARN77" s="2"/>
      <c r="ARO77" s="2"/>
      <c r="ARP77" s="2"/>
      <c r="ARQ77" s="2"/>
      <c r="ARR77" s="2"/>
      <c r="ARS77" s="2"/>
      <c r="ART77" s="2"/>
      <c r="ARU77" s="2"/>
      <c r="ARV77" s="2"/>
      <c r="ARW77" s="2"/>
      <c r="ARX77" s="2"/>
      <c r="ARY77" s="2"/>
      <c r="ARZ77" s="2"/>
      <c r="ASA77" s="2"/>
      <c r="ASB77" s="2"/>
      <c r="ASC77" s="2"/>
      <c r="ASD77" s="2"/>
      <c r="ASE77" s="2"/>
      <c r="ASF77" s="2"/>
      <c r="ASG77" s="2"/>
      <c r="ASH77" s="2"/>
      <c r="ASI77" s="2"/>
      <c r="ASJ77" s="2"/>
      <c r="ASK77" s="2"/>
      <c r="ASL77" s="2"/>
      <c r="ASM77" s="2"/>
      <c r="ASN77" s="2"/>
      <c r="ASO77" s="2"/>
      <c r="ASP77" s="2"/>
      <c r="ASQ77" s="2"/>
      <c r="ASR77" s="2"/>
      <c r="ASS77" s="2"/>
      <c r="AST77" s="2"/>
      <c r="ASU77" s="2"/>
      <c r="ASV77" s="2"/>
      <c r="ASW77" s="2"/>
      <c r="ASX77" s="2"/>
      <c r="ASY77" s="2"/>
      <c r="ASZ77" s="2"/>
      <c r="ATA77" s="2"/>
      <c r="ATB77" s="2"/>
      <c r="ATC77" s="2"/>
      <c r="ATD77" s="2"/>
      <c r="ATE77" s="2"/>
      <c r="ATF77" s="2"/>
      <c r="ATG77" s="2"/>
      <c r="ATH77" s="2"/>
      <c r="ATI77" s="2"/>
      <c r="ATJ77" s="2"/>
      <c r="ATK77" s="2"/>
      <c r="ATL77" s="2"/>
      <c r="ATM77" s="2"/>
      <c r="ATN77" s="2"/>
      <c r="ATO77" s="2"/>
      <c r="ATP77" s="2"/>
      <c r="ATQ77" s="2"/>
      <c r="ATR77" s="2"/>
      <c r="ATS77" s="2"/>
      <c r="ATT77" s="2"/>
      <c r="ATU77" s="2"/>
      <c r="ATV77" s="2"/>
      <c r="ATW77" s="2"/>
      <c r="ATX77" s="2"/>
      <c r="ATY77" s="2"/>
      <c r="ATZ77" s="2"/>
      <c r="AUA77" s="2"/>
      <c r="AUB77" s="2"/>
      <c r="AUC77" s="2"/>
      <c r="AUD77" s="2"/>
      <c r="AUE77" s="2"/>
      <c r="AUF77" s="2"/>
      <c r="AUG77" s="2"/>
      <c r="AUH77" s="2"/>
      <c r="AUI77" s="2"/>
      <c r="AUJ77" s="2"/>
      <c r="AUK77" s="2"/>
      <c r="AUL77" s="2"/>
      <c r="AUM77" s="2"/>
      <c r="AUN77" s="2"/>
      <c r="AUO77" s="2"/>
      <c r="AUP77" s="2"/>
      <c r="AUQ77" s="2"/>
      <c r="AUR77" s="2"/>
      <c r="AUS77" s="2"/>
      <c r="AUT77" s="2"/>
      <c r="AUU77" s="2"/>
      <c r="AUV77" s="2"/>
      <c r="AUW77" s="2"/>
      <c r="AUX77" s="2"/>
      <c r="AUY77" s="2"/>
      <c r="AUZ77" s="2"/>
      <c r="AVA77" s="2"/>
      <c r="AVB77" s="2"/>
      <c r="AVC77" s="2"/>
      <c r="AVD77" s="2"/>
      <c r="AVE77" s="2"/>
      <c r="AVF77" s="2"/>
      <c r="AVG77" s="2"/>
      <c r="AVH77" s="2"/>
      <c r="AVI77" s="2"/>
      <c r="AVJ77" s="2"/>
      <c r="AVK77" s="2"/>
      <c r="AVL77" s="2"/>
      <c r="AVM77" s="2"/>
      <c r="AVN77" s="2"/>
      <c r="AVO77" s="2"/>
      <c r="AVP77" s="2"/>
      <c r="AVQ77" s="2"/>
      <c r="AVR77" s="2"/>
      <c r="AVS77" s="2"/>
      <c r="AVT77" s="2"/>
      <c r="AVU77" s="2"/>
      <c r="AVV77" s="2"/>
      <c r="AVW77" s="2"/>
      <c r="AVX77" s="2"/>
      <c r="AVY77" s="2"/>
      <c r="AVZ77" s="2"/>
      <c r="AWA77" s="2"/>
      <c r="AWB77" s="2"/>
      <c r="AWC77" s="2"/>
      <c r="AWD77" s="2"/>
      <c r="AWE77" s="2"/>
      <c r="AWF77" s="2"/>
      <c r="AWG77" s="2"/>
      <c r="AWH77" s="2"/>
      <c r="AWI77" s="2"/>
      <c r="AWJ77" s="2"/>
      <c r="AWK77" s="2"/>
      <c r="AWL77" s="2"/>
      <c r="AWM77" s="2"/>
      <c r="AWN77" s="2"/>
      <c r="AWO77" s="2"/>
      <c r="AWP77" s="2"/>
      <c r="AWQ77" s="2"/>
      <c r="AWR77" s="2"/>
      <c r="AWS77" s="2"/>
      <c r="AWT77" s="2"/>
      <c r="AWU77" s="2"/>
      <c r="AWV77" s="2"/>
      <c r="AWW77" s="2"/>
      <c r="AWX77" s="2"/>
      <c r="AWY77" s="2"/>
      <c r="AWZ77" s="2"/>
      <c r="AXA77" s="2"/>
      <c r="AXB77" s="2"/>
      <c r="AXC77" s="2"/>
      <c r="AXD77" s="2"/>
      <c r="AXE77" s="2"/>
      <c r="AXF77" s="2"/>
      <c r="AXG77" s="2"/>
      <c r="AXH77" s="2"/>
      <c r="AXI77" s="2"/>
      <c r="AXJ77" s="2"/>
      <c r="AXK77" s="2"/>
      <c r="AXL77" s="2"/>
      <c r="AXM77" s="2"/>
      <c r="AXN77" s="2"/>
      <c r="AXO77" s="2"/>
      <c r="AXP77" s="2"/>
      <c r="AXQ77" s="2"/>
      <c r="AXR77" s="2"/>
      <c r="AXS77" s="2"/>
      <c r="AXT77" s="2"/>
      <c r="AXU77" s="2"/>
      <c r="AXV77" s="2"/>
      <c r="AXW77" s="2"/>
      <c r="AXX77" s="2"/>
      <c r="AXY77" s="2"/>
      <c r="AXZ77" s="2"/>
      <c r="AYA77" s="2"/>
      <c r="AYB77" s="2"/>
      <c r="AYC77" s="2"/>
      <c r="AYD77" s="2"/>
      <c r="AYE77" s="2"/>
      <c r="AYF77" s="2"/>
      <c r="AYG77" s="2"/>
      <c r="AYH77" s="2"/>
      <c r="AYI77" s="2"/>
      <c r="AYJ77" s="2"/>
      <c r="AYK77" s="2"/>
      <c r="AYL77" s="2"/>
      <c r="AYM77" s="2"/>
      <c r="AYN77" s="2"/>
      <c r="AYO77" s="2"/>
      <c r="AYP77" s="2"/>
      <c r="AYQ77" s="2"/>
      <c r="AYR77" s="2"/>
      <c r="AYS77" s="2"/>
      <c r="AYT77" s="2"/>
      <c r="AYU77" s="2"/>
      <c r="AYV77" s="2"/>
      <c r="AYW77" s="2"/>
      <c r="AYX77" s="2"/>
      <c r="AYY77" s="2"/>
      <c r="AYZ77" s="2"/>
      <c r="AZA77" s="2"/>
      <c r="AZB77" s="2"/>
      <c r="AZC77" s="2"/>
      <c r="AZD77" s="2"/>
      <c r="AZE77" s="2"/>
      <c r="AZF77" s="2"/>
      <c r="AZG77" s="2"/>
      <c r="AZH77" s="2"/>
      <c r="AZI77" s="2"/>
      <c r="AZJ77" s="2"/>
      <c r="AZK77" s="2"/>
      <c r="AZL77" s="2"/>
      <c r="AZM77" s="2"/>
      <c r="AZN77" s="2"/>
      <c r="AZO77" s="2"/>
      <c r="AZP77" s="2"/>
      <c r="AZQ77" s="2"/>
      <c r="AZR77" s="2"/>
      <c r="AZS77" s="2"/>
      <c r="AZT77" s="2"/>
      <c r="AZU77" s="2"/>
      <c r="AZV77" s="2"/>
      <c r="AZW77" s="2"/>
      <c r="AZX77" s="2"/>
      <c r="AZY77" s="2"/>
      <c r="AZZ77" s="2"/>
      <c r="BAA77" s="2"/>
      <c r="BAB77" s="2"/>
      <c r="BAC77" s="2"/>
      <c r="BAD77" s="2"/>
      <c r="BAE77" s="2"/>
      <c r="BAF77" s="2"/>
      <c r="BAG77" s="2"/>
      <c r="BAH77" s="2"/>
      <c r="BAI77" s="2"/>
      <c r="BAJ77" s="2"/>
      <c r="BAK77" s="2"/>
      <c r="BAL77" s="2"/>
      <c r="BAM77" s="2"/>
      <c r="BAN77" s="2"/>
      <c r="BAO77" s="2"/>
      <c r="BAP77" s="2"/>
      <c r="BAQ77" s="2"/>
      <c r="BAR77" s="2"/>
      <c r="BAS77" s="2"/>
      <c r="BAT77" s="2"/>
      <c r="BAU77" s="2"/>
      <c r="BAV77" s="2"/>
      <c r="BAW77" s="2"/>
      <c r="BAX77" s="2"/>
      <c r="BAY77" s="2"/>
      <c r="BAZ77" s="2"/>
      <c r="BBA77" s="2"/>
      <c r="BBB77" s="2"/>
      <c r="BBC77" s="2"/>
      <c r="BBD77" s="2"/>
      <c r="BBE77" s="2"/>
      <c r="BBF77" s="2"/>
      <c r="BBG77" s="2"/>
      <c r="BBH77" s="2"/>
      <c r="BBI77" s="2"/>
      <c r="BBJ77" s="2"/>
      <c r="BBK77" s="2"/>
      <c r="BBL77" s="2"/>
      <c r="BBM77" s="2"/>
      <c r="BBN77" s="2"/>
      <c r="BBO77" s="2"/>
      <c r="BBP77" s="2"/>
      <c r="BBQ77" s="2"/>
      <c r="BBR77" s="2"/>
      <c r="BBS77" s="2"/>
      <c r="BBT77" s="2"/>
      <c r="BBU77" s="2"/>
      <c r="BBV77" s="2"/>
      <c r="BBW77" s="2"/>
      <c r="BBX77" s="2"/>
      <c r="BBY77" s="2"/>
      <c r="BBZ77" s="2"/>
      <c r="BCA77" s="2"/>
      <c r="BCB77" s="2"/>
      <c r="BCC77" s="2"/>
      <c r="BCD77" s="2"/>
      <c r="BCE77" s="2"/>
      <c r="BCF77" s="2"/>
      <c r="BCG77" s="2"/>
      <c r="BCH77" s="2"/>
      <c r="BCI77" s="2"/>
      <c r="BCJ77" s="2"/>
      <c r="BCK77" s="2"/>
      <c r="BCL77" s="2"/>
      <c r="BCM77" s="2"/>
      <c r="BCN77" s="2"/>
      <c r="BCO77" s="2"/>
      <c r="BCP77" s="2"/>
      <c r="BCQ77" s="2"/>
      <c r="BCR77" s="2"/>
      <c r="BCS77" s="2"/>
      <c r="BCT77" s="2"/>
      <c r="BCU77" s="2"/>
      <c r="BCV77" s="2"/>
      <c r="BCW77" s="2"/>
      <c r="BCX77" s="2"/>
      <c r="BCY77" s="2"/>
      <c r="BCZ77" s="2"/>
      <c r="BDA77" s="2"/>
      <c r="BDB77" s="2"/>
      <c r="BDC77" s="2"/>
      <c r="BDD77" s="2"/>
      <c r="BDE77" s="2"/>
      <c r="BDF77" s="2"/>
      <c r="BDG77" s="2"/>
      <c r="BDH77" s="2"/>
      <c r="BDI77" s="2"/>
      <c r="BDJ77" s="2"/>
      <c r="BDK77" s="2"/>
      <c r="BDL77" s="2"/>
      <c r="BDM77" s="2"/>
      <c r="BDN77" s="2"/>
      <c r="BDO77" s="2"/>
      <c r="BDP77" s="2"/>
      <c r="BDQ77" s="2"/>
      <c r="BDR77" s="2"/>
      <c r="BDS77" s="2"/>
      <c r="BDT77" s="2"/>
      <c r="BDU77" s="2"/>
      <c r="BDV77" s="2"/>
      <c r="BDW77" s="2"/>
      <c r="BDX77" s="2"/>
      <c r="BDY77" s="2"/>
      <c r="BDZ77" s="2"/>
      <c r="BEA77" s="2"/>
      <c r="BEB77" s="2"/>
      <c r="BEC77" s="2"/>
      <c r="BED77" s="2"/>
      <c r="BEE77" s="2"/>
      <c r="BEF77" s="2"/>
      <c r="BEG77" s="2"/>
      <c r="BEH77" s="2"/>
      <c r="BEI77" s="2"/>
      <c r="BEJ77" s="2"/>
      <c r="BEK77" s="2"/>
      <c r="BEL77" s="2"/>
      <c r="BEM77" s="2"/>
      <c r="BEN77" s="2"/>
      <c r="BEO77" s="2"/>
      <c r="BEP77" s="2"/>
      <c r="BEQ77" s="2"/>
      <c r="BER77" s="2"/>
      <c r="BES77" s="2"/>
      <c r="BET77" s="2"/>
      <c r="BEU77" s="2"/>
      <c r="BEV77" s="2"/>
      <c r="BEW77" s="2"/>
      <c r="BEX77" s="2"/>
      <c r="BEY77" s="2"/>
      <c r="BEZ77" s="2"/>
      <c r="BFA77" s="2"/>
      <c r="BFB77" s="2"/>
      <c r="BFC77" s="2"/>
      <c r="BFD77" s="2"/>
      <c r="BFE77" s="2"/>
      <c r="BFF77" s="2"/>
      <c r="BFG77" s="2"/>
      <c r="BFH77" s="2"/>
      <c r="BFI77" s="2"/>
      <c r="BFJ77" s="2"/>
      <c r="BFK77" s="2"/>
      <c r="BFL77" s="2"/>
      <c r="BFM77" s="2"/>
      <c r="BFN77" s="2"/>
      <c r="BFO77" s="2"/>
      <c r="BFP77" s="2"/>
      <c r="BFQ77" s="2"/>
      <c r="BFR77" s="2"/>
      <c r="BFS77" s="2"/>
      <c r="BFT77" s="2"/>
      <c r="BFU77" s="2"/>
      <c r="BFV77" s="2"/>
      <c r="BFW77" s="2"/>
      <c r="BFX77" s="2"/>
      <c r="BFY77" s="2"/>
      <c r="BFZ77" s="2"/>
      <c r="BGA77" s="2"/>
      <c r="BGB77" s="2"/>
      <c r="BGC77" s="2"/>
      <c r="BGD77" s="2"/>
      <c r="BGE77" s="2"/>
      <c r="BGF77" s="2"/>
      <c r="BGG77" s="2"/>
      <c r="BGH77" s="2"/>
      <c r="BGI77" s="2"/>
      <c r="BGJ77" s="2"/>
      <c r="BGK77" s="2"/>
      <c r="BGL77" s="2"/>
      <c r="BGM77" s="2"/>
      <c r="BGN77" s="2"/>
      <c r="BGO77" s="2"/>
      <c r="BGP77" s="2"/>
      <c r="BGQ77" s="2"/>
      <c r="BGR77" s="2"/>
      <c r="BGS77" s="2"/>
      <c r="BGT77" s="2"/>
      <c r="BGU77" s="2"/>
      <c r="BGV77" s="2"/>
      <c r="BGW77" s="2"/>
      <c r="BGX77" s="2"/>
      <c r="BGY77" s="2"/>
      <c r="BGZ77" s="2"/>
      <c r="BHA77" s="2"/>
      <c r="BHB77" s="2"/>
      <c r="BHC77" s="2"/>
      <c r="BHD77" s="2"/>
      <c r="BHE77" s="2"/>
      <c r="BHF77" s="2"/>
      <c r="BHG77" s="2"/>
      <c r="BHH77" s="2"/>
      <c r="BHI77" s="2"/>
      <c r="BHJ77" s="2"/>
      <c r="BHK77" s="2"/>
      <c r="BHL77" s="2"/>
      <c r="BHM77" s="2"/>
      <c r="BHN77" s="2"/>
      <c r="BHO77" s="2"/>
      <c r="BHP77" s="2"/>
      <c r="BHQ77" s="2"/>
      <c r="BHR77" s="2"/>
      <c r="BHS77" s="2"/>
      <c r="BHT77" s="2"/>
      <c r="BHU77" s="2"/>
      <c r="BHV77" s="2"/>
      <c r="BHW77" s="2"/>
      <c r="BHX77" s="2"/>
      <c r="BHY77" s="2"/>
      <c r="BHZ77" s="2"/>
      <c r="BIA77" s="2"/>
      <c r="BIB77" s="2"/>
      <c r="BIC77" s="2"/>
      <c r="BID77" s="2"/>
      <c r="BIE77" s="2"/>
      <c r="BIF77" s="2"/>
      <c r="BIG77" s="2"/>
      <c r="BIH77" s="2"/>
      <c r="BII77" s="2"/>
      <c r="BIJ77" s="2"/>
      <c r="BIK77" s="2"/>
      <c r="BIL77" s="2"/>
      <c r="BIM77" s="2"/>
      <c r="BIN77" s="2"/>
      <c r="BIO77" s="2"/>
      <c r="BIP77" s="2"/>
      <c r="BIQ77" s="2"/>
      <c r="BIR77" s="2"/>
      <c r="BIS77" s="2"/>
      <c r="BIT77" s="2"/>
      <c r="BIU77" s="2"/>
      <c r="BIV77" s="2"/>
      <c r="BIW77" s="2"/>
      <c r="BIX77" s="2"/>
      <c r="BIY77" s="2"/>
      <c r="BIZ77" s="2"/>
      <c r="BJA77" s="2"/>
      <c r="BJB77" s="2"/>
      <c r="BJC77" s="2"/>
      <c r="BJD77" s="2"/>
      <c r="BJE77" s="2"/>
      <c r="BJF77" s="2"/>
      <c r="BJG77" s="2"/>
      <c r="BJH77" s="2"/>
      <c r="BJI77" s="2"/>
      <c r="BJJ77" s="2"/>
      <c r="BJK77" s="2"/>
      <c r="BJL77" s="2"/>
      <c r="BJM77" s="2"/>
      <c r="BJN77" s="2"/>
      <c r="BJO77" s="2"/>
      <c r="BJP77" s="2"/>
      <c r="BJQ77" s="2"/>
      <c r="BJR77" s="2"/>
      <c r="BJS77" s="2"/>
      <c r="BJT77" s="2"/>
      <c r="BJU77" s="2"/>
      <c r="BJV77" s="2"/>
      <c r="BJW77" s="2"/>
      <c r="BJX77" s="2"/>
      <c r="BJY77" s="2"/>
      <c r="BJZ77" s="2"/>
      <c r="BKA77" s="2"/>
      <c r="BKB77" s="2"/>
      <c r="BKC77" s="2"/>
      <c r="BKD77" s="2"/>
      <c r="BKE77" s="2"/>
      <c r="BKF77" s="2"/>
      <c r="BKG77" s="2"/>
      <c r="BKH77" s="2"/>
      <c r="BKI77" s="2"/>
      <c r="BKJ77" s="2"/>
      <c r="BKK77" s="2"/>
      <c r="BKL77" s="2"/>
      <c r="BKM77" s="2"/>
      <c r="BKN77" s="2"/>
      <c r="BKO77" s="2"/>
      <c r="BKP77" s="2"/>
      <c r="BKQ77" s="2"/>
      <c r="BKR77" s="2"/>
      <c r="BKS77" s="2"/>
      <c r="BKT77" s="2"/>
      <c r="BKU77" s="2"/>
      <c r="BKV77" s="2"/>
      <c r="BKW77" s="2"/>
      <c r="BKX77" s="2"/>
      <c r="BKY77" s="2"/>
      <c r="BKZ77" s="2"/>
      <c r="BLA77" s="2"/>
      <c r="BLB77" s="2"/>
      <c r="BLC77" s="2"/>
      <c r="BLD77" s="2"/>
      <c r="BLE77" s="2"/>
      <c r="BLF77" s="2"/>
      <c r="BLG77" s="2"/>
      <c r="BLH77" s="2"/>
      <c r="BLI77" s="2"/>
      <c r="BLJ77" s="2"/>
      <c r="BLK77" s="2"/>
      <c r="BLL77" s="2"/>
      <c r="BLM77" s="2"/>
      <c r="BLN77" s="2"/>
      <c r="BLO77" s="2"/>
      <c r="BLP77" s="2"/>
      <c r="BLQ77" s="2"/>
      <c r="BLR77" s="2"/>
      <c r="BLS77" s="2"/>
      <c r="BLT77" s="2"/>
      <c r="BLU77" s="2"/>
      <c r="BLV77" s="2"/>
      <c r="BLW77" s="2"/>
      <c r="BLX77" s="2"/>
      <c r="BLY77" s="2"/>
      <c r="BLZ77" s="2"/>
      <c r="BMA77" s="2"/>
      <c r="BMB77" s="2"/>
      <c r="BMC77" s="2"/>
      <c r="BMD77" s="2"/>
      <c r="BME77" s="2"/>
      <c r="BMF77" s="2"/>
      <c r="BMG77" s="2"/>
      <c r="BMH77" s="2"/>
      <c r="BMI77" s="2"/>
      <c r="BMJ77" s="2"/>
      <c r="BMK77" s="2"/>
      <c r="BML77" s="2"/>
      <c r="BMM77" s="2"/>
      <c r="BMN77" s="2"/>
      <c r="BMO77" s="2"/>
      <c r="BMP77" s="2"/>
      <c r="BMQ77" s="2"/>
      <c r="BMR77" s="2"/>
      <c r="BMS77" s="2"/>
      <c r="BMT77" s="2"/>
      <c r="BMU77" s="2"/>
      <c r="BMV77" s="2"/>
      <c r="BMW77" s="2"/>
      <c r="BMX77" s="2"/>
      <c r="BMY77" s="2"/>
      <c r="BMZ77" s="2"/>
      <c r="BNA77" s="2"/>
      <c r="BNB77" s="2"/>
      <c r="BNC77" s="2"/>
      <c r="BND77" s="2"/>
      <c r="BNE77" s="2"/>
      <c r="BNF77" s="2"/>
      <c r="BNG77" s="2"/>
      <c r="BNH77" s="2"/>
      <c r="BNI77" s="2"/>
      <c r="BNJ77" s="2"/>
      <c r="BNK77" s="2"/>
      <c r="BNL77" s="2"/>
      <c r="BNM77" s="2"/>
      <c r="BNN77" s="2"/>
      <c r="BNO77" s="2"/>
      <c r="BNP77" s="2"/>
      <c r="BNQ77" s="2"/>
      <c r="BNR77" s="2"/>
      <c r="BNS77" s="2"/>
      <c r="BNT77" s="2"/>
      <c r="BNU77" s="2"/>
      <c r="BNV77" s="2"/>
      <c r="BNW77" s="2"/>
      <c r="BNX77" s="2"/>
      <c r="BNY77" s="2"/>
      <c r="BNZ77" s="2"/>
      <c r="BOA77" s="2"/>
      <c r="BOB77" s="2"/>
      <c r="BOC77" s="2"/>
      <c r="BOD77" s="2"/>
      <c r="BOE77" s="2"/>
      <c r="BOF77" s="2"/>
      <c r="BOG77" s="2"/>
      <c r="BOH77" s="2"/>
      <c r="BOI77" s="2"/>
      <c r="BOJ77" s="2"/>
      <c r="BOK77" s="2"/>
      <c r="BOL77" s="2"/>
      <c r="BOM77" s="2"/>
      <c r="BON77" s="2"/>
      <c r="BOO77" s="2"/>
      <c r="BOP77" s="2"/>
      <c r="BOQ77" s="2"/>
      <c r="BOR77" s="2"/>
      <c r="BOS77" s="2"/>
      <c r="BOT77" s="2"/>
      <c r="BOU77" s="2"/>
      <c r="BOV77" s="2"/>
      <c r="BOW77" s="2"/>
      <c r="BOX77" s="2"/>
      <c r="BOY77" s="2"/>
      <c r="BOZ77" s="2"/>
      <c r="BPA77" s="2"/>
      <c r="BPB77" s="2"/>
      <c r="BPC77" s="2"/>
      <c r="BPD77" s="2"/>
      <c r="BPE77" s="2"/>
      <c r="BPF77" s="2"/>
      <c r="BPG77" s="2"/>
      <c r="BPH77" s="2"/>
      <c r="BPI77" s="2"/>
      <c r="BPJ77" s="2"/>
      <c r="BPK77" s="2"/>
      <c r="BPL77" s="2"/>
      <c r="BPM77" s="2"/>
      <c r="BPN77" s="2"/>
      <c r="BPO77" s="2"/>
      <c r="BPP77" s="2"/>
      <c r="BPQ77" s="2"/>
      <c r="BPR77" s="2"/>
      <c r="BPS77" s="2"/>
      <c r="BPT77" s="2"/>
      <c r="BPU77" s="2"/>
      <c r="BPV77" s="2"/>
      <c r="BPW77" s="2"/>
      <c r="BPX77" s="2"/>
      <c r="BPY77" s="2"/>
      <c r="BPZ77" s="2"/>
      <c r="BQA77" s="2"/>
      <c r="BQB77" s="2"/>
      <c r="BQC77" s="2"/>
      <c r="BQD77" s="2"/>
      <c r="BQE77" s="2"/>
      <c r="BQF77" s="2"/>
      <c r="BQG77" s="2"/>
      <c r="BQH77" s="2"/>
      <c r="BQI77" s="2"/>
      <c r="BQJ77" s="2"/>
      <c r="BQK77" s="2"/>
      <c r="BQL77" s="2"/>
      <c r="BQM77" s="2"/>
      <c r="BQN77" s="2"/>
      <c r="BQO77" s="2"/>
      <c r="BQP77" s="2"/>
      <c r="BQQ77" s="2"/>
      <c r="BQR77" s="2"/>
      <c r="BQS77" s="2"/>
      <c r="BQT77" s="2"/>
      <c r="BQU77" s="2"/>
      <c r="BQV77" s="2"/>
      <c r="BQW77" s="2"/>
      <c r="BQX77" s="2"/>
      <c r="BQY77" s="2"/>
      <c r="BQZ77" s="2"/>
      <c r="BRA77" s="2"/>
      <c r="BRB77" s="2"/>
      <c r="BRC77" s="2"/>
      <c r="BRD77" s="2"/>
      <c r="BRE77" s="2"/>
      <c r="BRF77" s="2"/>
      <c r="BRG77" s="2"/>
      <c r="BRH77" s="2"/>
      <c r="BRI77" s="2"/>
      <c r="BRJ77" s="2"/>
      <c r="BRK77" s="2"/>
      <c r="BRL77" s="2"/>
      <c r="BRM77" s="2"/>
      <c r="BRN77" s="2"/>
      <c r="BRO77" s="2"/>
      <c r="BRP77" s="2"/>
      <c r="BRQ77" s="2"/>
      <c r="BRR77" s="2"/>
      <c r="BRS77" s="2"/>
      <c r="BRT77" s="2"/>
      <c r="BRU77" s="2"/>
      <c r="BRV77" s="2"/>
      <c r="BRW77" s="2"/>
      <c r="BRX77" s="2"/>
      <c r="BRY77" s="2"/>
      <c r="BRZ77" s="2"/>
      <c r="BSA77" s="2"/>
      <c r="BSB77" s="2"/>
      <c r="BSC77" s="2"/>
      <c r="BSD77" s="2"/>
      <c r="BSE77" s="2"/>
      <c r="BSF77" s="2"/>
      <c r="BSG77" s="2"/>
      <c r="BSH77" s="2"/>
      <c r="BSI77" s="2"/>
      <c r="BSJ77" s="2"/>
      <c r="BSK77" s="2"/>
      <c r="BSL77" s="2"/>
      <c r="BSM77" s="2"/>
      <c r="BSN77" s="2"/>
      <c r="BSO77" s="2"/>
      <c r="BSP77" s="2"/>
      <c r="BSQ77" s="2"/>
      <c r="BSR77" s="2"/>
      <c r="BSS77" s="2"/>
      <c r="BST77" s="2"/>
      <c r="BSU77" s="2"/>
      <c r="BSV77" s="2"/>
      <c r="BSW77" s="2"/>
      <c r="BSX77" s="2"/>
      <c r="BSY77" s="2"/>
      <c r="BSZ77" s="2"/>
      <c r="BTA77" s="2"/>
      <c r="BTB77" s="2"/>
      <c r="BTC77" s="2"/>
      <c r="BTD77" s="2"/>
      <c r="BTE77" s="2"/>
      <c r="BTF77" s="2"/>
      <c r="BTG77" s="2"/>
      <c r="BTH77" s="2"/>
      <c r="BTI77" s="2"/>
      <c r="BTJ77" s="2"/>
      <c r="BTK77" s="2"/>
      <c r="BTL77" s="2"/>
      <c r="BTM77" s="2"/>
      <c r="BTN77" s="2"/>
      <c r="BTO77" s="2"/>
      <c r="BTP77" s="2"/>
      <c r="BTQ77" s="2"/>
      <c r="BTR77" s="2"/>
      <c r="BTS77" s="2"/>
      <c r="BTT77" s="2"/>
      <c r="BTU77" s="2"/>
      <c r="BTV77" s="2"/>
      <c r="BTW77" s="2"/>
      <c r="BTX77" s="2"/>
      <c r="BTY77" s="2"/>
      <c r="BTZ77" s="2"/>
      <c r="BUA77" s="2"/>
      <c r="BUB77" s="2"/>
      <c r="BUC77" s="2"/>
      <c r="BUD77" s="2"/>
      <c r="BUE77" s="2"/>
      <c r="BUF77" s="2"/>
      <c r="BUG77" s="2"/>
      <c r="BUH77" s="2"/>
      <c r="BUI77" s="2"/>
      <c r="BUJ77" s="2"/>
      <c r="BUK77" s="2"/>
      <c r="BUL77" s="2"/>
      <c r="BUM77" s="2"/>
      <c r="BUN77" s="2"/>
      <c r="BUO77" s="2"/>
      <c r="BUP77" s="2"/>
      <c r="BUQ77" s="2"/>
      <c r="BUR77" s="2"/>
      <c r="BUS77" s="2"/>
      <c r="BUT77" s="2"/>
      <c r="BUU77" s="2"/>
      <c r="BUV77" s="2"/>
      <c r="BUW77" s="2"/>
      <c r="BUX77" s="2"/>
      <c r="BUY77" s="2"/>
      <c r="BUZ77" s="2"/>
      <c r="BVA77" s="2"/>
      <c r="BVB77" s="2"/>
      <c r="BVC77" s="2"/>
      <c r="BVD77" s="2"/>
      <c r="BVE77" s="2"/>
      <c r="BVF77" s="2"/>
      <c r="BVG77" s="2"/>
      <c r="BVH77" s="2"/>
      <c r="BVI77" s="2"/>
      <c r="BVJ77" s="2"/>
      <c r="BVK77" s="2"/>
      <c r="BVL77" s="2"/>
      <c r="BVM77" s="2"/>
      <c r="BVN77" s="2"/>
      <c r="BVO77" s="2"/>
      <c r="BVP77" s="2"/>
      <c r="BVQ77" s="2"/>
      <c r="BVR77" s="2"/>
      <c r="BVS77" s="2"/>
      <c r="BVT77" s="2"/>
      <c r="BVU77" s="2"/>
      <c r="BVV77" s="2"/>
      <c r="BVW77" s="2"/>
      <c r="BVX77" s="2"/>
      <c r="BVY77" s="2"/>
      <c r="BVZ77" s="2"/>
      <c r="BWA77" s="2"/>
      <c r="BWB77" s="2"/>
      <c r="BWC77" s="2"/>
      <c r="BWD77" s="2"/>
      <c r="BWE77" s="2"/>
      <c r="BWF77" s="2"/>
      <c r="BWG77" s="2"/>
      <c r="BWH77" s="2"/>
      <c r="BWI77" s="2"/>
      <c r="BWJ77" s="2"/>
      <c r="BWK77" s="2"/>
      <c r="BWL77" s="2"/>
      <c r="BWM77" s="2"/>
      <c r="BWN77" s="2"/>
      <c r="BWO77" s="2"/>
      <c r="BWP77" s="2"/>
      <c r="BWQ77" s="2"/>
      <c r="BWR77" s="2"/>
      <c r="BWS77" s="2"/>
      <c r="BWT77" s="2"/>
      <c r="BWU77" s="2"/>
      <c r="BWV77" s="2"/>
      <c r="BWW77" s="2"/>
      <c r="BWX77" s="2"/>
      <c r="BWY77" s="2"/>
      <c r="BWZ77" s="2"/>
      <c r="BXA77" s="2"/>
      <c r="BXB77" s="2"/>
      <c r="BXC77" s="2"/>
      <c r="BXD77" s="2"/>
      <c r="BXE77" s="2"/>
      <c r="BXF77" s="2"/>
      <c r="BXG77" s="2"/>
      <c r="BXH77" s="2"/>
      <c r="BXI77" s="2"/>
      <c r="BXJ77" s="2"/>
      <c r="BXK77" s="2"/>
      <c r="BXL77" s="2"/>
      <c r="BXM77" s="2"/>
      <c r="BXN77" s="2"/>
      <c r="BXO77" s="2"/>
      <c r="BXP77" s="2"/>
      <c r="BXQ77" s="2"/>
      <c r="BXR77" s="2"/>
      <c r="BXS77" s="2"/>
      <c r="BXT77" s="2"/>
      <c r="BXU77" s="2"/>
      <c r="BXV77" s="2"/>
      <c r="BXW77" s="2"/>
      <c r="BXX77" s="2"/>
      <c r="BXY77" s="2"/>
      <c r="BXZ77" s="2"/>
      <c r="BYA77" s="2"/>
      <c r="BYB77" s="2"/>
      <c r="BYC77" s="2"/>
      <c r="BYD77" s="2"/>
      <c r="BYE77" s="2"/>
      <c r="BYF77" s="2"/>
      <c r="BYG77" s="2"/>
      <c r="BYH77" s="2"/>
      <c r="BYI77" s="2"/>
      <c r="BYJ77" s="2"/>
      <c r="BYK77" s="2"/>
      <c r="BYL77" s="2"/>
      <c r="BYM77" s="2"/>
      <c r="BYN77" s="2"/>
      <c r="BYO77" s="2"/>
      <c r="BYP77" s="2"/>
      <c r="BYQ77" s="2"/>
      <c r="BYR77" s="2"/>
      <c r="BYS77" s="2"/>
      <c r="BYT77" s="2"/>
      <c r="BYU77" s="2"/>
      <c r="BYV77" s="2"/>
      <c r="BYW77" s="2"/>
      <c r="BYX77" s="2"/>
      <c r="BYY77" s="2"/>
      <c r="BYZ77" s="2"/>
      <c r="BZA77" s="2"/>
      <c r="BZB77" s="2"/>
      <c r="BZC77" s="2"/>
      <c r="BZD77" s="2"/>
      <c r="BZE77" s="2"/>
      <c r="BZF77" s="2"/>
      <c r="BZG77" s="2"/>
      <c r="BZH77" s="2"/>
      <c r="BZI77" s="2"/>
      <c r="BZJ77" s="2"/>
      <c r="BZK77" s="2"/>
      <c r="BZL77" s="2"/>
      <c r="BZM77" s="2"/>
      <c r="BZN77" s="2"/>
      <c r="BZO77" s="2"/>
      <c r="BZP77" s="2"/>
      <c r="BZQ77" s="2"/>
      <c r="BZR77" s="2"/>
      <c r="BZS77" s="2"/>
      <c r="BZT77" s="2"/>
      <c r="BZU77" s="2"/>
      <c r="BZV77" s="2"/>
      <c r="BZW77" s="2"/>
      <c r="BZX77" s="2"/>
      <c r="BZY77" s="2"/>
      <c r="BZZ77" s="2"/>
      <c r="CAA77" s="2"/>
      <c r="CAB77" s="2"/>
      <c r="CAC77" s="2"/>
      <c r="CAD77" s="2"/>
      <c r="CAE77" s="2"/>
      <c r="CAF77" s="2"/>
      <c r="CAG77" s="2"/>
      <c r="CAH77" s="2"/>
      <c r="CAI77" s="2"/>
      <c r="CAJ77" s="2"/>
      <c r="CAK77" s="2"/>
      <c r="CAL77" s="2"/>
      <c r="CAM77" s="2"/>
      <c r="CAN77" s="2"/>
      <c r="CAO77" s="2"/>
      <c r="CAP77" s="2"/>
      <c r="CAQ77" s="2"/>
      <c r="CAR77" s="2"/>
      <c r="CAS77" s="2"/>
      <c r="CAT77" s="2"/>
      <c r="CAU77" s="2"/>
      <c r="CAV77" s="2"/>
      <c r="CAW77" s="2"/>
      <c r="CAX77" s="2"/>
      <c r="CAY77" s="2"/>
      <c r="CAZ77" s="2"/>
      <c r="CBA77" s="2"/>
      <c r="CBB77" s="2"/>
      <c r="CBC77" s="2"/>
      <c r="CBD77" s="2"/>
      <c r="CBE77" s="2"/>
      <c r="CBF77" s="2"/>
      <c r="CBG77" s="2"/>
      <c r="CBH77" s="2"/>
      <c r="CBI77" s="2"/>
      <c r="CBJ77" s="2"/>
      <c r="CBK77" s="2"/>
      <c r="CBL77" s="2"/>
      <c r="CBM77" s="2"/>
      <c r="CBN77" s="2"/>
      <c r="CBO77" s="2"/>
      <c r="CBP77" s="2"/>
      <c r="CBQ77" s="2"/>
      <c r="CBR77" s="2"/>
      <c r="CBS77" s="2"/>
      <c r="CBT77" s="2"/>
      <c r="CBU77" s="2"/>
      <c r="CBV77" s="2"/>
      <c r="CBW77" s="2"/>
      <c r="CBX77" s="2"/>
      <c r="CBY77" s="2"/>
      <c r="CBZ77" s="2"/>
      <c r="CCA77" s="2"/>
      <c r="CCB77" s="2"/>
      <c r="CCC77" s="2"/>
      <c r="CCD77" s="2"/>
      <c r="CCE77" s="2"/>
      <c r="CCF77" s="2"/>
      <c r="CCG77" s="2"/>
      <c r="CCH77" s="2"/>
      <c r="CCI77" s="2"/>
      <c r="CCJ77" s="2"/>
      <c r="CCK77" s="2"/>
      <c r="CCL77" s="2"/>
      <c r="CCM77" s="2"/>
      <c r="CCN77" s="2"/>
      <c r="CCO77" s="2"/>
      <c r="CCP77" s="2"/>
      <c r="CCQ77" s="2"/>
      <c r="CCR77" s="2"/>
      <c r="CCS77" s="2"/>
      <c r="CCT77" s="2"/>
      <c r="CCU77" s="2"/>
      <c r="CCV77" s="2"/>
      <c r="CCW77" s="2"/>
      <c r="CCX77" s="2"/>
      <c r="CCY77" s="2"/>
      <c r="CCZ77" s="2"/>
      <c r="CDA77" s="2"/>
      <c r="CDB77" s="2"/>
      <c r="CDC77" s="2"/>
      <c r="CDD77" s="2"/>
      <c r="CDE77" s="2"/>
      <c r="CDF77" s="2"/>
      <c r="CDG77" s="2"/>
      <c r="CDH77" s="2"/>
      <c r="CDI77" s="2"/>
      <c r="CDJ77" s="2"/>
      <c r="CDK77" s="2"/>
      <c r="CDL77" s="2"/>
      <c r="CDM77" s="2"/>
      <c r="CDN77" s="2"/>
      <c r="CDO77" s="2"/>
      <c r="CDP77" s="2"/>
      <c r="CDQ77" s="2"/>
      <c r="CDR77" s="2"/>
      <c r="CDS77" s="2"/>
      <c r="CDT77" s="2"/>
      <c r="CDU77" s="2"/>
      <c r="CDV77" s="2"/>
      <c r="CDW77" s="2"/>
      <c r="CDX77" s="2"/>
      <c r="CDY77" s="2"/>
      <c r="CDZ77" s="2"/>
      <c r="CEA77" s="2"/>
      <c r="CEB77" s="2"/>
      <c r="CEC77" s="2"/>
      <c r="CED77" s="2"/>
      <c r="CEE77" s="2"/>
      <c r="CEF77" s="2"/>
      <c r="CEG77" s="2"/>
      <c r="CEH77" s="2"/>
      <c r="CEI77" s="2"/>
      <c r="CEJ77" s="2"/>
      <c r="CEK77" s="2"/>
      <c r="CEL77" s="2"/>
      <c r="CEM77" s="2"/>
      <c r="CEN77" s="2"/>
      <c r="CEO77" s="2"/>
      <c r="CEP77" s="2"/>
      <c r="CEQ77" s="2"/>
      <c r="CER77" s="2"/>
      <c r="CES77" s="2"/>
      <c r="CET77" s="2"/>
      <c r="CEU77" s="2"/>
      <c r="CEV77" s="2"/>
      <c r="CEW77" s="2"/>
      <c r="CEX77" s="2"/>
      <c r="CEY77" s="2"/>
      <c r="CEZ77" s="2"/>
      <c r="CFA77" s="2"/>
      <c r="CFB77" s="2"/>
      <c r="CFC77" s="2"/>
      <c r="CFD77" s="2"/>
      <c r="CFE77" s="2"/>
      <c r="CFF77" s="2"/>
      <c r="CFG77" s="2"/>
      <c r="CFH77" s="2"/>
      <c r="CFI77" s="2"/>
      <c r="CFJ77" s="2"/>
      <c r="CFK77" s="2"/>
      <c r="CFL77" s="2"/>
      <c r="CFM77" s="2"/>
      <c r="CFN77" s="2"/>
      <c r="CFO77" s="2"/>
      <c r="CFP77" s="2"/>
      <c r="CFQ77" s="2"/>
      <c r="CFR77" s="2"/>
      <c r="CFS77" s="2"/>
      <c r="CFT77" s="2"/>
      <c r="CFU77" s="2"/>
      <c r="CFV77" s="2"/>
      <c r="CFW77" s="2"/>
      <c r="CFX77" s="2"/>
      <c r="CFY77" s="2"/>
      <c r="CFZ77" s="2"/>
      <c r="CGA77" s="2"/>
      <c r="CGB77" s="2"/>
      <c r="CGC77" s="2"/>
      <c r="CGD77" s="2"/>
      <c r="CGE77" s="2"/>
      <c r="CGF77" s="2"/>
      <c r="CGG77" s="2"/>
      <c r="CGH77" s="2"/>
      <c r="CGI77" s="2"/>
      <c r="CGJ77" s="2"/>
      <c r="CGK77" s="2"/>
      <c r="CGL77" s="2"/>
      <c r="CGM77" s="2"/>
      <c r="CGN77" s="2"/>
      <c r="CGO77" s="2"/>
      <c r="CGP77" s="2"/>
      <c r="CGQ77" s="2"/>
      <c r="CGR77" s="2"/>
      <c r="CGS77" s="2"/>
      <c r="CGT77" s="2"/>
      <c r="CGU77" s="2"/>
      <c r="CGV77" s="2"/>
      <c r="CGW77" s="2"/>
      <c r="CGX77" s="2"/>
      <c r="CGY77" s="2"/>
      <c r="CGZ77" s="2"/>
      <c r="CHA77" s="2"/>
      <c r="CHB77" s="2"/>
      <c r="CHC77" s="2"/>
      <c r="CHD77" s="2"/>
      <c r="CHE77" s="2"/>
      <c r="CHF77" s="2"/>
      <c r="CHG77" s="2"/>
      <c r="CHH77" s="2"/>
      <c r="CHI77" s="2"/>
      <c r="CHJ77" s="2"/>
      <c r="CHK77" s="2"/>
      <c r="CHL77" s="2"/>
      <c r="CHM77" s="2"/>
      <c r="CHN77" s="2"/>
      <c r="CHO77" s="2"/>
      <c r="CHP77" s="2"/>
      <c r="CHQ77" s="2"/>
      <c r="CHR77" s="2"/>
      <c r="CHS77" s="2"/>
      <c r="CHT77" s="2"/>
      <c r="CHU77" s="2"/>
      <c r="CHV77" s="2"/>
      <c r="CHW77" s="2"/>
      <c r="CHX77" s="2"/>
      <c r="CHY77" s="2"/>
      <c r="CHZ77" s="2"/>
      <c r="CIA77" s="2"/>
      <c r="CIB77" s="2"/>
      <c r="CIC77" s="2"/>
      <c r="CID77" s="2"/>
      <c r="CIE77" s="2"/>
      <c r="CIF77" s="2"/>
      <c r="CIG77" s="2"/>
      <c r="CIH77" s="2"/>
      <c r="CII77" s="2"/>
      <c r="CIJ77" s="2"/>
      <c r="CIK77" s="2"/>
      <c r="CIL77" s="2"/>
      <c r="CIM77" s="2"/>
      <c r="CIN77" s="2"/>
      <c r="CIO77" s="2"/>
      <c r="CIP77" s="2"/>
      <c r="CIQ77" s="2"/>
      <c r="CIR77" s="2"/>
      <c r="CIS77" s="2"/>
      <c r="CIT77" s="2"/>
      <c r="CIU77" s="2"/>
      <c r="CIV77" s="2"/>
      <c r="CIW77" s="2"/>
      <c r="CIX77" s="2"/>
      <c r="CIY77" s="2"/>
      <c r="CIZ77" s="2"/>
      <c r="CJA77" s="2"/>
      <c r="CJB77" s="2"/>
      <c r="CJC77" s="2"/>
      <c r="CJD77" s="2"/>
      <c r="CJE77" s="2"/>
      <c r="CJF77" s="2"/>
      <c r="CJG77" s="2"/>
      <c r="CJH77" s="2"/>
      <c r="CJI77" s="2"/>
      <c r="CJJ77" s="2"/>
      <c r="CJK77" s="2"/>
      <c r="CJL77" s="2"/>
      <c r="CJM77" s="2"/>
      <c r="CJN77" s="2"/>
      <c r="CJO77" s="2"/>
      <c r="CJP77" s="2"/>
      <c r="CJQ77" s="2"/>
      <c r="CJR77" s="2"/>
      <c r="CJS77" s="2"/>
      <c r="CJT77" s="2"/>
      <c r="CJU77" s="2"/>
      <c r="CJV77" s="2"/>
      <c r="CJW77" s="2"/>
      <c r="CJX77" s="2"/>
      <c r="CJY77" s="2"/>
      <c r="CJZ77" s="2"/>
      <c r="CKA77" s="2"/>
      <c r="CKB77" s="2"/>
      <c r="CKC77" s="2"/>
      <c r="CKD77" s="2"/>
      <c r="CKE77" s="2"/>
      <c r="CKF77" s="2"/>
      <c r="CKG77" s="2"/>
      <c r="CKH77" s="2"/>
      <c r="CKI77" s="2"/>
      <c r="CKJ77" s="2"/>
      <c r="CKK77" s="2"/>
      <c r="CKL77" s="2"/>
      <c r="CKM77" s="2"/>
      <c r="CKN77" s="2"/>
      <c r="CKO77" s="2"/>
      <c r="CKP77" s="2"/>
      <c r="CKQ77" s="2"/>
      <c r="CKR77" s="2"/>
      <c r="CKS77" s="2"/>
      <c r="CKT77" s="2"/>
      <c r="CKU77" s="2"/>
      <c r="CKV77" s="2"/>
      <c r="CKW77" s="2"/>
      <c r="CKX77" s="2"/>
      <c r="CKY77" s="2"/>
      <c r="CKZ77" s="2"/>
      <c r="CLA77" s="2"/>
      <c r="CLB77" s="2"/>
      <c r="CLC77" s="2"/>
      <c r="CLD77" s="2"/>
      <c r="CLE77" s="2"/>
      <c r="CLF77" s="2"/>
      <c r="CLG77" s="2"/>
      <c r="CLH77" s="2"/>
      <c r="CLI77" s="2"/>
      <c r="CLJ77" s="2"/>
      <c r="CLK77" s="2"/>
      <c r="CLL77" s="2"/>
      <c r="CLM77" s="2"/>
      <c r="CLN77" s="2"/>
      <c r="CLO77" s="2"/>
      <c r="CLP77" s="2"/>
      <c r="CLQ77" s="2"/>
      <c r="CLR77" s="2"/>
      <c r="CLS77" s="2"/>
      <c r="CLT77" s="2"/>
      <c r="CLU77" s="2"/>
      <c r="CLV77" s="2"/>
      <c r="CLW77" s="2"/>
      <c r="CLX77" s="2"/>
      <c r="CLY77" s="2"/>
      <c r="CLZ77" s="2"/>
      <c r="CMA77" s="2"/>
      <c r="CMB77" s="2"/>
      <c r="CMC77" s="2"/>
      <c r="CMD77" s="2"/>
      <c r="CME77" s="2"/>
      <c r="CMF77" s="2"/>
      <c r="CMG77" s="2"/>
      <c r="CMH77" s="2"/>
      <c r="CMI77" s="2"/>
      <c r="CMJ77" s="2"/>
      <c r="CMK77" s="2"/>
      <c r="CML77" s="2"/>
      <c r="CMM77" s="2"/>
      <c r="CMN77" s="2"/>
      <c r="CMO77" s="2"/>
      <c r="CMP77" s="2"/>
      <c r="CMQ77" s="2"/>
      <c r="CMR77" s="2"/>
      <c r="CMS77" s="2"/>
      <c r="CMT77" s="2"/>
      <c r="CMU77" s="2"/>
      <c r="CMV77" s="2"/>
      <c r="CMW77" s="2"/>
      <c r="CMX77" s="2"/>
      <c r="CMY77" s="2"/>
      <c r="CMZ77" s="2"/>
      <c r="CNA77" s="2"/>
      <c r="CNB77" s="2"/>
      <c r="CNC77" s="2"/>
      <c r="CND77" s="2"/>
      <c r="CNE77" s="2"/>
      <c r="CNF77" s="2"/>
      <c r="CNG77" s="2"/>
      <c r="CNH77" s="2"/>
      <c r="CNI77" s="2"/>
      <c r="CNJ77" s="2"/>
      <c r="CNK77" s="2"/>
      <c r="CNL77" s="2"/>
      <c r="CNM77" s="2"/>
      <c r="CNN77" s="2"/>
      <c r="CNO77" s="2"/>
      <c r="CNP77" s="2"/>
      <c r="CNQ77" s="2"/>
      <c r="CNR77" s="2"/>
      <c r="CNS77" s="2"/>
      <c r="CNT77" s="2"/>
      <c r="CNU77" s="2"/>
      <c r="CNV77" s="2"/>
      <c r="CNW77" s="2"/>
      <c r="CNX77" s="2"/>
      <c r="CNY77" s="2"/>
      <c r="CNZ77" s="2"/>
      <c r="COA77" s="2"/>
      <c r="COB77" s="2"/>
      <c r="COC77" s="2"/>
      <c r="COD77" s="2"/>
      <c r="COE77" s="2"/>
      <c r="COF77" s="2"/>
      <c r="COG77" s="2"/>
      <c r="COH77" s="2"/>
      <c r="COI77" s="2"/>
      <c r="COJ77" s="2"/>
      <c r="COK77" s="2"/>
      <c r="COL77" s="2"/>
      <c r="COM77" s="2"/>
      <c r="CON77" s="2"/>
      <c r="COO77" s="2"/>
      <c r="COP77" s="2"/>
      <c r="COQ77" s="2"/>
      <c r="COR77" s="2"/>
      <c r="COS77" s="2"/>
      <c r="COT77" s="2"/>
      <c r="COU77" s="2"/>
      <c r="COV77" s="2"/>
      <c r="COW77" s="2"/>
      <c r="COX77" s="2"/>
      <c r="COY77" s="2"/>
      <c r="COZ77" s="2"/>
      <c r="CPA77" s="2"/>
      <c r="CPB77" s="2"/>
      <c r="CPC77" s="2"/>
      <c r="CPD77" s="2"/>
      <c r="CPE77" s="2"/>
      <c r="CPF77" s="2"/>
      <c r="CPG77" s="2"/>
      <c r="CPH77" s="2"/>
      <c r="CPI77" s="2"/>
      <c r="CPJ77" s="2"/>
      <c r="CPK77" s="2"/>
      <c r="CPL77" s="2"/>
      <c r="CPM77" s="2"/>
      <c r="CPN77" s="2"/>
      <c r="CPO77" s="2"/>
      <c r="CPP77" s="2"/>
      <c r="CPQ77" s="2"/>
      <c r="CPR77" s="2"/>
      <c r="CPS77" s="2"/>
      <c r="CPT77" s="2"/>
      <c r="CPU77" s="2"/>
      <c r="CPV77" s="2"/>
      <c r="CPW77" s="2"/>
      <c r="CPX77" s="2"/>
      <c r="CPY77" s="2"/>
      <c r="CPZ77" s="2"/>
      <c r="CQA77" s="2"/>
      <c r="CQB77" s="2"/>
      <c r="CQC77" s="2"/>
      <c r="CQD77" s="2"/>
      <c r="CQE77" s="2"/>
      <c r="CQF77" s="2"/>
      <c r="CQG77" s="2"/>
      <c r="CQH77" s="2"/>
      <c r="CQI77" s="2"/>
      <c r="CQJ77" s="2"/>
      <c r="CQK77" s="2"/>
      <c r="CQL77" s="2"/>
      <c r="CQM77" s="2"/>
      <c r="CQN77" s="2"/>
      <c r="CQO77" s="2"/>
      <c r="CQP77" s="2"/>
      <c r="CQQ77" s="2"/>
      <c r="CQR77" s="2"/>
      <c r="CQS77" s="2"/>
      <c r="CQT77" s="2"/>
      <c r="CQU77" s="2"/>
      <c r="CQV77" s="2"/>
      <c r="CQW77" s="2"/>
      <c r="CQX77" s="2"/>
      <c r="CQY77" s="2"/>
      <c r="CQZ77" s="2"/>
      <c r="CRA77" s="2"/>
      <c r="CRB77" s="2"/>
      <c r="CRC77" s="2"/>
      <c r="CRD77" s="2"/>
      <c r="CRE77" s="2"/>
      <c r="CRF77" s="2"/>
      <c r="CRG77" s="2"/>
      <c r="CRH77" s="2"/>
      <c r="CRI77" s="2"/>
      <c r="CRJ77" s="2"/>
      <c r="CRK77" s="2"/>
      <c r="CRL77" s="2"/>
      <c r="CRM77" s="2"/>
      <c r="CRN77" s="2"/>
      <c r="CRO77" s="2"/>
      <c r="CRP77" s="2"/>
      <c r="CRQ77" s="2"/>
      <c r="CRR77" s="2"/>
      <c r="CRS77" s="2"/>
      <c r="CRT77" s="2"/>
      <c r="CRU77" s="2"/>
      <c r="CRV77" s="2"/>
      <c r="CRW77" s="2"/>
      <c r="CRX77" s="2"/>
      <c r="CRY77" s="2"/>
      <c r="CRZ77" s="2"/>
      <c r="CSA77" s="2"/>
      <c r="CSB77" s="2"/>
      <c r="CSC77" s="2"/>
      <c r="CSD77" s="2"/>
      <c r="CSE77" s="2"/>
      <c r="CSF77" s="2"/>
      <c r="CSG77" s="2"/>
      <c r="CSH77" s="2"/>
      <c r="CSI77" s="2"/>
      <c r="CSJ77" s="2"/>
      <c r="CSK77" s="2"/>
      <c r="CSL77" s="2"/>
      <c r="CSM77" s="2"/>
      <c r="CSN77" s="2"/>
      <c r="CSO77" s="2"/>
      <c r="CSP77" s="2"/>
      <c r="CSQ77" s="2"/>
      <c r="CSR77" s="2"/>
      <c r="CSS77" s="2"/>
      <c r="CST77" s="2"/>
      <c r="CSU77" s="2"/>
      <c r="CSV77" s="2"/>
      <c r="CSW77" s="2"/>
      <c r="CSX77" s="2"/>
      <c r="CSY77" s="2"/>
      <c r="CSZ77" s="2"/>
      <c r="CTA77" s="2"/>
      <c r="CTB77" s="2"/>
      <c r="CTC77" s="2"/>
      <c r="CTD77" s="2"/>
      <c r="CTE77" s="2"/>
      <c r="CTF77" s="2"/>
      <c r="CTG77" s="2"/>
      <c r="CTH77" s="2"/>
      <c r="CTI77" s="2"/>
      <c r="CTJ77" s="2"/>
      <c r="CTK77" s="2"/>
      <c r="CTL77" s="2"/>
      <c r="CTM77" s="2"/>
      <c r="CTN77" s="2"/>
      <c r="CTO77" s="2"/>
      <c r="CTP77" s="2"/>
      <c r="CTQ77" s="2"/>
      <c r="CTR77" s="2"/>
      <c r="CTS77" s="2"/>
      <c r="CTT77" s="2"/>
      <c r="CTU77" s="2"/>
      <c r="CTV77" s="2"/>
      <c r="CTW77" s="2"/>
      <c r="CTX77" s="2"/>
      <c r="CTY77" s="2"/>
      <c r="CTZ77" s="2"/>
      <c r="CUA77" s="2"/>
      <c r="CUB77" s="2"/>
      <c r="CUC77" s="2"/>
      <c r="CUD77" s="2"/>
      <c r="CUE77" s="2"/>
      <c r="CUF77" s="2"/>
      <c r="CUG77" s="2"/>
      <c r="CUH77" s="2"/>
      <c r="CUI77" s="2"/>
      <c r="CUJ77" s="2"/>
      <c r="CUK77" s="2"/>
      <c r="CUL77" s="2"/>
      <c r="CUM77" s="2"/>
      <c r="CUN77" s="2"/>
      <c r="CUO77" s="2"/>
      <c r="CUP77" s="2"/>
      <c r="CUQ77" s="2"/>
      <c r="CUR77" s="2"/>
      <c r="CUS77" s="2"/>
      <c r="CUT77" s="2"/>
      <c r="CUU77" s="2"/>
      <c r="CUV77" s="2"/>
      <c r="CUW77" s="2"/>
      <c r="CUX77" s="2"/>
      <c r="CUY77" s="2"/>
      <c r="CUZ77" s="2"/>
      <c r="CVA77" s="2"/>
      <c r="CVB77" s="2"/>
      <c r="CVC77" s="2"/>
      <c r="CVD77" s="2"/>
      <c r="CVE77" s="2"/>
      <c r="CVF77" s="2"/>
      <c r="CVG77" s="2"/>
      <c r="CVH77" s="2"/>
      <c r="CVI77" s="2"/>
      <c r="CVJ77" s="2"/>
      <c r="CVK77" s="2"/>
      <c r="CVL77" s="2"/>
      <c r="CVM77" s="2"/>
      <c r="CVN77" s="2"/>
      <c r="CVO77" s="2"/>
      <c r="CVP77" s="2"/>
      <c r="CVQ77" s="2"/>
      <c r="CVR77" s="2"/>
      <c r="CVS77" s="2"/>
      <c r="CVT77" s="2"/>
      <c r="CVU77" s="2"/>
      <c r="CVV77" s="2"/>
      <c r="CVW77" s="2"/>
      <c r="CVX77" s="2"/>
      <c r="CVY77" s="2"/>
      <c r="CVZ77" s="2"/>
      <c r="CWA77" s="2"/>
      <c r="CWB77" s="2"/>
      <c r="CWC77" s="2"/>
      <c r="CWD77" s="2"/>
      <c r="CWE77" s="2"/>
      <c r="CWF77" s="2"/>
      <c r="CWG77" s="2"/>
      <c r="CWH77" s="2"/>
      <c r="CWI77" s="2"/>
      <c r="CWJ77" s="2"/>
      <c r="CWK77" s="2"/>
      <c r="CWL77" s="2"/>
      <c r="CWM77" s="2"/>
      <c r="CWN77" s="2"/>
      <c r="CWO77" s="2"/>
      <c r="CWP77" s="2"/>
      <c r="CWQ77" s="2"/>
      <c r="CWR77" s="2"/>
      <c r="CWS77" s="2"/>
      <c r="CWT77" s="2"/>
      <c r="CWU77" s="2"/>
      <c r="CWV77" s="2"/>
      <c r="CWW77" s="2"/>
      <c r="CWX77" s="2"/>
      <c r="CWY77" s="2"/>
      <c r="CWZ77" s="2"/>
      <c r="CXA77" s="2"/>
      <c r="CXB77" s="2"/>
      <c r="CXC77" s="2"/>
      <c r="CXD77" s="2"/>
      <c r="CXE77" s="2"/>
      <c r="CXF77" s="2"/>
      <c r="CXG77" s="2"/>
      <c r="CXH77" s="2"/>
      <c r="CXI77" s="2"/>
      <c r="CXJ77" s="2"/>
      <c r="CXK77" s="2"/>
      <c r="CXL77" s="2"/>
      <c r="CXM77" s="2"/>
      <c r="CXN77" s="2"/>
      <c r="CXO77" s="2"/>
      <c r="CXP77" s="2"/>
      <c r="CXQ77" s="2"/>
      <c r="CXR77" s="2"/>
      <c r="CXS77" s="2"/>
      <c r="CXT77" s="2"/>
      <c r="CXU77" s="2"/>
      <c r="CXV77" s="2"/>
      <c r="CXW77" s="2"/>
      <c r="CXX77" s="2"/>
      <c r="CXY77" s="2"/>
      <c r="CXZ77" s="2"/>
      <c r="CYA77" s="2"/>
      <c r="CYB77" s="2"/>
      <c r="CYC77" s="2"/>
      <c r="CYD77" s="2"/>
      <c r="CYE77" s="2"/>
      <c r="CYF77" s="2"/>
      <c r="CYG77" s="2"/>
      <c r="CYH77" s="2"/>
      <c r="CYI77" s="2"/>
      <c r="CYJ77" s="2"/>
      <c r="CYK77" s="2"/>
      <c r="CYL77" s="2"/>
      <c r="CYM77" s="2"/>
      <c r="CYN77" s="2"/>
      <c r="CYO77" s="2"/>
      <c r="CYP77" s="2"/>
      <c r="CYQ77" s="2"/>
      <c r="CYR77" s="2"/>
      <c r="CYS77" s="2"/>
      <c r="CYT77" s="2"/>
      <c r="CYU77" s="2"/>
      <c r="CYV77" s="2"/>
      <c r="CYW77" s="2"/>
      <c r="CYX77" s="2"/>
      <c r="CYY77" s="2"/>
      <c r="CYZ77" s="2"/>
      <c r="CZA77" s="2"/>
      <c r="CZB77" s="2"/>
      <c r="CZC77" s="2"/>
      <c r="CZD77" s="2"/>
      <c r="CZE77" s="2"/>
      <c r="CZF77" s="2"/>
      <c r="CZG77" s="2"/>
      <c r="CZH77" s="2"/>
      <c r="CZI77" s="2"/>
      <c r="CZJ77" s="2"/>
      <c r="CZK77" s="2"/>
      <c r="CZL77" s="2"/>
      <c r="CZM77" s="2"/>
      <c r="CZN77" s="2"/>
      <c r="CZO77" s="2"/>
      <c r="CZP77" s="2"/>
      <c r="CZQ77" s="2"/>
      <c r="CZR77" s="2"/>
      <c r="CZS77" s="2"/>
      <c r="CZT77" s="2"/>
      <c r="CZU77" s="2"/>
      <c r="CZV77" s="2"/>
      <c r="CZW77" s="2"/>
      <c r="CZX77" s="2"/>
      <c r="CZY77" s="2"/>
      <c r="CZZ77" s="2"/>
      <c r="DAA77" s="2"/>
      <c r="DAB77" s="2"/>
      <c r="DAC77" s="2"/>
      <c r="DAD77" s="2"/>
      <c r="DAE77" s="2"/>
      <c r="DAF77" s="2"/>
      <c r="DAG77" s="2"/>
      <c r="DAH77" s="2"/>
      <c r="DAI77" s="2"/>
      <c r="DAJ77" s="2"/>
      <c r="DAK77" s="2"/>
      <c r="DAL77" s="2"/>
      <c r="DAM77" s="2"/>
      <c r="DAN77" s="2"/>
      <c r="DAO77" s="2"/>
      <c r="DAP77" s="2"/>
      <c r="DAQ77" s="2"/>
      <c r="DAR77" s="2"/>
      <c r="DAS77" s="2"/>
      <c r="DAT77" s="2"/>
      <c r="DAU77" s="2"/>
      <c r="DAV77" s="2"/>
      <c r="DAW77" s="2"/>
      <c r="DAX77" s="2"/>
      <c r="DAY77" s="2"/>
      <c r="DAZ77" s="2"/>
      <c r="DBA77" s="2"/>
      <c r="DBB77" s="2"/>
      <c r="DBC77" s="2"/>
      <c r="DBD77" s="2"/>
      <c r="DBE77" s="2"/>
      <c r="DBF77" s="2"/>
      <c r="DBG77" s="2"/>
      <c r="DBH77" s="2"/>
      <c r="DBI77" s="2"/>
      <c r="DBJ77" s="2"/>
      <c r="DBK77" s="2"/>
      <c r="DBL77" s="2"/>
      <c r="DBM77" s="2"/>
      <c r="DBN77" s="2"/>
      <c r="DBO77" s="2"/>
      <c r="DBP77" s="2"/>
      <c r="DBQ77" s="2"/>
      <c r="DBR77" s="2"/>
      <c r="DBS77" s="2"/>
      <c r="DBT77" s="2"/>
      <c r="DBU77" s="2"/>
      <c r="DBV77" s="2"/>
      <c r="DBW77" s="2"/>
      <c r="DBX77" s="2"/>
      <c r="DBY77" s="2"/>
      <c r="DBZ77" s="2"/>
      <c r="DCA77" s="2"/>
      <c r="DCB77" s="2"/>
      <c r="DCC77" s="2"/>
      <c r="DCD77" s="2"/>
      <c r="DCE77" s="2"/>
      <c r="DCF77" s="2"/>
      <c r="DCG77" s="2"/>
      <c r="DCH77" s="2"/>
      <c r="DCI77" s="2"/>
      <c r="DCJ77" s="2"/>
      <c r="DCK77" s="2"/>
      <c r="DCL77" s="2"/>
      <c r="DCM77" s="2"/>
      <c r="DCN77" s="2"/>
      <c r="DCO77" s="2"/>
      <c r="DCP77" s="2"/>
      <c r="DCQ77" s="2"/>
      <c r="DCR77" s="2"/>
      <c r="DCS77" s="2"/>
      <c r="DCT77" s="2"/>
      <c r="DCU77" s="2"/>
      <c r="DCV77" s="2"/>
      <c r="DCW77" s="2"/>
      <c r="DCX77" s="2"/>
      <c r="DCY77" s="2"/>
      <c r="DCZ77" s="2"/>
      <c r="DDA77" s="2"/>
      <c r="DDB77" s="2"/>
      <c r="DDC77" s="2"/>
      <c r="DDD77" s="2"/>
      <c r="DDE77" s="2"/>
      <c r="DDF77" s="2"/>
      <c r="DDG77" s="2"/>
      <c r="DDH77" s="2"/>
      <c r="DDI77" s="2"/>
      <c r="DDJ77" s="2"/>
      <c r="DDK77" s="2"/>
      <c r="DDL77" s="2"/>
      <c r="DDM77" s="2"/>
      <c r="DDN77" s="2"/>
      <c r="DDO77" s="2"/>
      <c r="DDP77" s="2"/>
      <c r="DDQ77" s="2"/>
      <c r="DDR77" s="2"/>
      <c r="DDS77" s="2"/>
      <c r="DDT77" s="2"/>
      <c r="DDU77" s="2"/>
      <c r="DDV77" s="2"/>
      <c r="DDW77" s="2"/>
      <c r="DDX77" s="2"/>
      <c r="DDY77" s="2"/>
      <c r="DDZ77" s="2"/>
      <c r="DEA77" s="2"/>
      <c r="DEB77" s="2"/>
      <c r="DEC77" s="2"/>
      <c r="DED77" s="2"/>
      <c r="DEE77" s="2"/>
      <c r="DEF77" s="2"/>
      <c r="DEG77" s="2"/>
      <c r="DEH77" s="2"/>
      <c r="DEI77" s="2"/>
      <c r="DEJ77" s="2"/>
      <c r="DEK77" s="2"/>
      <c r="DEL77" s="2"/>
      <c r="DEM77" s="2"/>
      <c r="DEN77" s="2"/>
      <c r="DEO77" s="2"/>
      <c r="DEP77" s="2"/>
      <c r="DEQ77" s="2"/>
      <c r="DER77" s="2"/>
      <c r="DES77" s="2"/>
      <c r="DET77" s="2"/>
      <c r="DEU77" s="2"/>
      <c r="DEV77" s="2"/>
      <c r="DEW77" s="2"/>
      <c r="DEX77" s="2"/>
      <c r="DEY77" s="2"/>
      <c r="DEZ77" s="2"/>
      <c r="DFA77" s="2"/>
      <c r="DFB77" s="2"/>
      <c r="DFC77" s="2"/>
      <c r="DFD77" s="2"/>
      <c r="DFE77" s="2"/>
      <c r="DFF77" s="2"/>
      <c r="DFG77" s="2"/>
      <c r="DFH77" s="2"/>
      <c r="DFI77" s="2"/>
      <c r="DFJ77" s="2"/>
      <c r="DFK77" s="2"/>
      <c r="DFL77" s="2"/>
      <c r="DFM77" s="2"/>
      <c r="DFN77" s="2"/>
      <c r="DFO77" s="2"/>
      <c r="DFP77" s="2"/>
      <c r="DFQ77" s="2"/>
      <c r="DFR77" s="2"/>
      <c r="DFS77" s="2"/>
      <c r="DFT77" s="2"/>
      <c r="DFU77" s="2"/>
      <c r="DFV77" s="2"/>
      <c r="DFW77" s="2"/>
      <c r="DFX77" s="2"/>
      <c r="DFY77" s="2"/>
      <c r="DFZ77" s="2"/>
      <c r="DGA77" s="2"/>
      <c r="DGB77" s="2"/>
      <c r="DGC77" s="2"/>
      <c r="DGD77" s="2"/>
      <c r="DGE77" s="2"/>
      <c r="DGF77" s="2"/>
      <c r="DGG77" s="2"/>
      <c r="DGH77" s="2"/>
      <c r="DGI77" s="2"/>
      <c r="DGJ77" s="2"/>
      <c r="DGK77" s="2"/>
      <c r="DGL77" s="2"/>
      <c r="DGM77" s="2"/>
      <c r="DGN77" s="2"/>
      <c r="DGO77" s="2"/>
      <c r="DGP77" s="2"/>
      <c r="DGQ77" s="2"/>
      <c r="DGR77" s="2"/>
      <c r="DGS77" s="2"/>
      <c r="DGT77" s="2"/>
      <c r="DGU77" s="2"/>
      <c r="DGV77" s="2"/>
      <c r="DGW77" s="2"/>
      <c r="DGX77" s="2"/>
      <c r="DGY77" s="2"/>
      <c r="DGZ77" s="2"/>
      <c r="DHA77" s="2"/>
      <c r="DHB77" s="2"/>
      <c r="DHC77" s="2"/>
      <c r="DHD77" s="2"/>
      <c r="DHE77" s="2"/>
      <c r="DHF77" s="2"/>
      <c r="DHG77" s="2"/>
      <c r="DHH77" s="2"/>
      <c r="DHI77" s="2"/>
      <c r="DHJ77" s="2"/>
      <c r="DHK77" s="2"/>
      <c r="DHL77" s="2"/>
      <c r="DHM77" s="2"/>
      <c r="DHN77" s="2"/>
      <c r="DHO77" s="2"/>
      <c r="DHP77" s="2"/>
      <c r="DHQ77" s="2"/>
      <c r="DHR77" s="2"/>
      <c r="DHS77" s="2"/>
      <c r="DHT77" s="2"/>
      <c r="DHU77" s="2"/>
      <c r="DHV77" s="2"/>
      <c r="DHW77" s="2"/>
      <c r="DHX77" s="2"/>
      <c r="DHY77" s="2"/>
      <c r="DHZ77" s="2"/>
      <c r="DIA77" s="2"/>
      <c r="DIB77" s="2"/>
      <c r="DIC77" s="2"/>
      <c r="DID77" s="2"/>
      <c r="DIE77" s="2"/>
      <c r="DIF77" s="2"/>
      <c r="DIG77" s="2"/>
      <c r="DIH77" s="2"/>
      <c r="DII77" s="2"/>
      <c r="DIJ77" s="2"/>
      <c r="DIK77" s="2"/>
      <c r="DIL77" s="2"/>
      <c r="DIM77" s="2"/>
      <c r="DIN77" s="2"/>
      <c r="DIO77" s="2"/>
      <c r="DIP77" s="2"/>
      <c r="DIQ77" s="2"/>
      <c r="DIR77" s="2"/>
      <c r="DIS77" s="2"/>
      <c r="DIT77" s="2"/>
      <c r="DIU77" s="2"/>
      <c r="DIV77" s="2"/>
      <c r="DIW77" s="2"/>
      <c r="DIX77" s="2"/>
      <c r="DIY77" s="2"/>
      <c r="DIZ77" s="2"/>
      <c r="DJA77" s="2"/>
      <c r="DJB77" s="2"/>
      <c r="DJC77" s="2"/>
      <c r="DJD77" s="2"/>
      <c r="DJE77" s="2"/>
      <c r="DJF77" s="2"/>
      <c r="DJG77" s="2"/>
      <c r="DJH77" s="2"/>
      <c r="DJI77" s="2"/>
      <c r="DJJ77" s="2"/>
      <c r="DJK77" s="2"/>
      <c r="DJL77" s="2"/>
      <c r="DJM77" s="2"/>
      <c r="DJN77" s="2"/>
      <c r="DJO77" s="2"/>
      <c r="DJP77" s="2"/>
      <c r="DJQ77" s="2"/>
      <c r="DJR77" s="2"/>
      <c r="DJS77" s="2"/>
      <c r="DJT77" s="2"/>
      <c r="DJU77" s="2"/>
      <c r="DJV77" s="2"/>
      <c r="DJW77" s="2"/>
      <c r="DJX77" s="2"/>
      <c r="DJY77" s="2"/>
      <c r="DJZ77" s="2"/>
      <c r="DKA77" s="2"/>
      <c r="DKB77" s="2"/>
      <c r="DKC77" s="2"/>
      <c r="DKD77" s="2"/>
      <c r="DKE77" s="2"/>
      <c r="DKF77" s="2"/>
      <c r="DKG77" s="2"/>
      <c r="DKH77" s="2"/>
      <c r="DKI77" s="2"/>
      <c r="DKJ77" s="2"/>
      <c r="DKK77" s="2"/>
      <c r="DKL77" s="2"/>
      <c r="DKM77" s="2"/>
      <c r="DKN77" s="2"/>
      <c r="DKO77" s="2"/>
      <c r="DKP77" s="2"/>
      <c r="DKQ77" s="2"/>
      <c r="DKR77" s="2"/>
      <c r="DKS77" s="2"/>
      <c r="DKT77" s="2"/>
      <c r="DKU77" s="2"/>
      <c r="DKV77" s="2"/>
      <c r="DKW77" s="2"/>
      <c r="DKX77" s="2"/>
      <c r="DKY77" s="2"/>
      <c r="DKZ77" s="2"/>
      <c r="DLA77" s="2"/>
      <c r="DLB77" s="2"/>
      <c r="DLC77" s="2"/>
      <c r="DLD77" s="2"/>
      <c r="DLE77" s="2"/>
      <c r="DLF77" s="2"/>
      <c r="DLG77" s="2"/>
      <c r="DLH77" s="2"/>
      <c r="DLI77" s="2"/>
      <c r="DLJ77" s="2"/>
      <c r="DLK77" s="2"/>
      <c r="DLL77" s="2"/>
      <c r="DLM77" s="2"/>
      <c r="DLN77" s="2"/>
      <c r="DLO77" s="2"/>
      <c r="DLP77" s="2"/>
      <c r="DLQ77" s="2"/>
      <c r="DLR77" s="2"/>
      <c r="DLS77" s="2"/>
      <c r="DLT77" s="2"/>
      <c r="DLU77" s="2"/>
      <c r="DLV77" s="2"/>
      <c r="DLW77" s="2"/>
      <c r="DLX77" s="2"/>
      <c r="DLY77" s="2"/>
      <c r="DLZ77" s="2"/>
      <c r="DMA77" s="2"/>
      <c r="DMB77" s="2"/>
      <c r="DMC77" s="2"/>
      <c r="DMD77" s="2"/>
      <c r="DME77" s="2"/>
      <c r="DMF77" s="2"/>
      <c r="DMG77" s="2"/>
      <c r="DMH77" s="2"/>
      <c r="DMI77" s="2"/>
      <c r="DMJ77" s="2"/>
      <c r="DMK77" s="2"/>
      <c r="DML77" s="2"/>
      <c r="DMM77" s="2"/>
      <c r="DMN77" s="2"/>
      <c r="DMO77" s="2"/>
      <c r="DMP77" s="2"/>
      <c r="DMQ77" s="2"/>
      <c r="DMR77" s="2"/>
      <c r="DMS77" s="2"/>
      <c r="DMT77" s="2"/>
      <c r="DMU77" s="2"/>
      <c r="DMV77" s="2"/>
      <c r="DMW77" s="2"/>
      <c r="DMX77" s="2"/>
      <c r="DMY77" s="2"/>
      <c r="DMZ77" s="2"/>
      <c r="DNA77" s="2"/>
      <c r="DNB77" s="2"/>
      <c r="DNC77" s="2"/>
      <c r="DND77" s="2"/>
      <c r="DNE77" s="2"/>
      <c r="DNF77" s="2"/>
      <c r="DNG77" s="2"/>
      <c r="DNH77" s="2"/>
      <c r="DNI77" s="2"/>
      <c r="DNJ77" s="2"/>
      <c r="DNK77" s="2"/>
      <c r="DNL77" s="2"/>
      <c r="DNM77" s="2"/>
      <c r="DNN77" s="2"/>
      <c r="DNO77" s="2"/>
      <c r="DNP77" s="2"/>
      <c r="DNQ77" s="2"/>
      <c r="DNR77" s="2"/>
      <c r="DNS77" s="2"/>
      <c r="DNT77" s="2"/>
      <c r="DNU77" s="2"/>
      <c r="DNV77" s="2"/>
      <c r="DNW77" s="2"/>
      <c r="DNX77" s="2"/>
      <c r="DNY77" s="2"/>
      <c r="DNZ77" s="2"/>
      <c r="DOA77" s="2"/>
      <c r="DOB77" s="2"/>
      <c r="DOC77" s="2"/>
      <c r="DOD77" s="2"/>
      <c r="DOE77" s="2"/>
      <c r="DOF77" s="2"/>
      <c r="DOG77" s="2"/>
      <c r="DOH77" s="2"/>
      <c r="DOI77" s="2"/>
      <c r="DOJ77" s="2"/>
      <c r="DOK77" s="2"/>
      <c r="DOL77" s="2"/>
      <c r="DOM77" s="2"/>
      <c r="DON77" s="2"/>
      <c r="DOO77" s="2"/>
      <c r="DOP77" s="2"/>
      <c r="DOQ77" s="2"/>
      <c r="DOR77" s="2"/>
      <c r="DOS77" s="2"/>
      <c r="DOT77" s="2"/>
      <c r="DOU77" s="2"/>
      <c r="DOV77" s="2"/>
      <c r="DOW77" s="2"/>
      <c r="DOX77" s="2"/>
      <c r="DOY77" s="2"/>
      <c r="DOZ77" s="2"/>
      <c r="DPA77" s="2"/>
      <c r="DPB77" s="2"/>
      <c r="DPC77" s="2"/>
      <c r="DPD77" s="2"/>
      <c r="DPE77" s="2"/>
      <c r="DPF77" s="2"/>
      <c r="DPG77" s="2"/>
      <c r="DPH77" s="2"/>
      <c r="DPI77" s="2"/>
      <c r="DPJ77" s="2"/>
      <c r="DPK77" s="2"/>
      <c r="DPL77" s="2"/>
      <c r="DPM77" s="2"/>
      <c r="DPN77" s="2"/>
      <c r="DPO77" s="2"/>
      <c r="DPP77" s="2"/>
      <c r="DPQ77" s="2"/>
      <c r="DPR77" s="2"/>
      <c r="DPS77" s="2"/>
      <c r="DPT77" s="2"/>
      <c r="DPU77" s="2"/>
      <c r="DPV77" s="2"/>
      <c r="DPW77" s="2"/>
      <c r="DPX77" s="2"/>
      <c r="DPY77" s="2"/>
      <c r="DPZ77" s="2"/>
      <c r="DQA77" s="2"/>
      <c r="DQB77" s="2"/>
      <c r="DQC77" s="2"/>
      <c r="DQD77" s="2"/>
      <c r="DQE77" s="2"/>
      <c r="DQF77" s="2"/>
      <c r="DQG77" s="2"/>
      <c r="DQH77" s="2"/>
      <c r="DQI77" s="2"/>
      <c r="DQJ77" s="2"/>
      <c r="DQK77" s="2"/>
      <c r="DQL77" s="2"/>
      <c r="DQM77" s="2"/>
      <c r="DQN77" s="2"/>
      <c r="DQO77" s="2"/>
      <c r="DQP77" s="2"/>
      <c r="DQQ77" s="2"/>
      <c r="DQR77" s="2"/>
      <c r="DQS77" s="2"/>
      <c r="DQT77" s="2"/>
      <c r="DQU77" s="2"/>
      <c r="DQV77" s="2"/>
      <c r="DQW77" s="2"/>
      <c r="DQX77" s="2"/>
      <c r="DQY77" s="2"/>
      <c r="DQZ77" s="2"/>
      <c r="DRA77" s="2"/>
      <c r="DRB77" s="2"/>
      <c r="DRC77" s="2"/>
      <c r="DRD77" s="2"/>
      <c r="DRE77" s="2"/>
      <c r="DRF77" s="2"/>
      <c r="DRG77" s="2"/>
      <c r="DRH77" s="2"/>
      <c r="DRI77" s="2"/>
      <c r="DRJ77" s="2"/>
      <c r="DRK77" s="2"/>
      <c r="DRL77" s="2"/>
      <c r="DRM77" s="2"/>
      <c r="DRN77" s="2"/>
      <c r="DRO77" s="2"/>
      <c r="DRP77" s="2"/>
      <c r="DRQ77" s="2"/>
      <c r="DRR77" s="2"/>
      <c r="DRS77" s="2"/>
      <c r="DRT77" s="2"/>
      <c r="DRU77" s="2"/>
      <c r="DRV77" s="2"/>
      <c r="DRW77" s="2"/>
      <c r="DRX77" s="2"/>
      <c r="DRY77" s="2"/>
      <c r="DRZ77" s="2"/>
      <c r="DSA77" s="2"/>
      <c r="DSB77" s="2"/>
      <c r="DSC77" s="2"/>
      <c r="DSD77" s="2"/>
      <c r="DSE77" s="2"/>
      <c r="DSF77" s="2"/>
      <c r="DSG77" s="2"/>
      <c r="DSH77" s="2"/>
      <c r="DSI77" s="2"/>
      <c r="DSJ77" s="2"/>
      <c r="DSK77" s="2"/>
      <c r="DSL77" s="2"/>
      <c r="DSM77" s="2"/>
      <c r="DSN77" s="2"/>
      <c r="DSO77" s="2"/>
      <c r="DSP77" s="2"/>
      <c r="DSQ77" s="2"/>
      <c r="DSR77" s="2"/>
      <c r="DSS77" s="2"/>
      <c r="DST77" s="2"/>
      <c r="DSU77" s="2"/>
      <c r="DSV77" s="2"/>
      <c r="DSW77" s="2"/>
      <c r="DSX77" s="2"/>
      <c r="DSY77" s="2"/>
      <c r="DSZ77" s="2"/>
      <c r="DTA77" s="2"/>
      <c r="DTB77" s="2"/>
      <c r="DTC77" s="2"/>
      <c r="DTD77" s="2"/>
      <c r="DTE77" s="2"/>
      <c r="DTF77" s="2"/>
      <c r="DTG77" s="2"/>
      <c r="DTH77" s="2"/>
      <c r="DTI77" s="2"/>
      <c r="DTJ77" s="2"/>
      <c r="DTK77" s="2"/>
      <c r="DTL77" s="2"/>
      <c r="DTM77" s="2"/>
      <c r="DTN77" s="2"/>
      <c r="DTO77" s="2"/>
      <c r="DTP77" s="2"/>
      <c r="DTQ77" s="2"/>
      <c r="DTR77" s="2"/>
      <c r="DTS77" s="2"/>
      <c r="DTT77" s="2"/>
      <c r="DTU77" s="2"/>
      <c r="DTV77" s="2"/>
      <c r="DTW77" s="2"/>
      <c r="DTX77" s="2"/>
      <c r="DTY77" s="2"/>
      <c r="DTZ77" s="2"/>
      <c r="DUA77" s="2"/>
      <c r="DUB77" s="2"/>
      <c r="DUC77" s="2"/>
      <c r="DUD77" s="2"/>
      <c r="DUE77" s="2"/>
      <c r="DUF77" s="2"/>
      <c r="DUG77" s="2"/>
      <c r="DUH77" s="2"/>
      <c r="DUI77" s="2"/>
      <c r="DUJ77" s="2"/>
      <c r="DUK77" s="2"/>
      <c r="DUL77" s="2"/>
      <c r="DUM77" s="2"/>
      <c r="DUN77" s="2"/>
      <c r="DUO77" s="2"/>
      <c r="DUP77" s="2"/>
      <c r="DUQ77" s="2"/>
      <c r="DUR77" s="2"/>
      <c r="DUS77" s="2"/>
      <c r="DUT77" s="2"/>
      <c r="DUU77" s="2"/>
      <c r="DUV77" s="2"/>
      <c r="DUW77" s="2"/>
      <c r="DUX77" s="2"/>
      <c r="DUY77" s="2"/>
      <c r="DUZ77" s="2"/>
      <c r="DVA77" s="2"/>
      <c r="DVB77" s="2"/>
      <c r="DVC77" s="2"/>
      <c r="DVD77" s="2"/>
      <c r="DVE77" s="2"/>
      <c r="DVF77" s="2"/>
      <c r="DVG77" s="2"/>
      <c r="DVH77" s="2"/>
      <c r="DVI77" s="2"/>
      <c r="DVJ77" s="2"/>
      <c r="DVK77" s="2"/>
      <c r="DVL77" s="2"/>
      <c r="DVM77" s="2"/>
      <c r="DVN77" s="2"/>
      <c r="DVO77" s="2"/>
      <c r="DVP77" s="2"/>
      <c r="DVQ77" s="2"/>
      <c r="DVR77" s="2"/>
      <c r="DVS77" s="2"/>
      <c r="DVT77" s="2"/>
      <c r="DVU77" s="2"/>
      <c r="DVV77" s="2"/>
      <c r="DVW77" s="2"/>
      <c r="DVX77" s="2"/>
      <c r="DVY77" s="2"/>
      <c r="DVZ77" s="2"/>
      <c r="DWA77" s="2"/>
      <c r="DWB77" s="2"/>
      <c r="DWC77" s="2"/>
      <c r="DWD77" s="2"/>
      <c r="DWE77" s="2"/>
      <c r="DWF77" s="2"/>
      <c r="DWG77" s="2"/>
      <c r="DWH77" s="2"/>
      <c r="DWI77" s="2"/>
      <c r="DWJ77" s="2"/>
      <c r="DWK77" s="2"/>
      <c r="DWL77" s="2"/>
      <c r="DWM77" s="2"/>
      <c r="DWN77" s="2"/>
      <c r="DWO77" s="2"/>
      <c r="DWP77" s="2"/>
      <c r="DWQ77" s="2"/>
      <c r="DWR77" s="2"/>
      <c r="DWS77" s="2"/>
      <c r="DWT77" s="2"/>
      <c r="DWU77" s="2"/>
      <c r="DWV77" s="2"/>
      <c r="DWW77" s="2"/>
      <c r="DWX77" s="2"/>
      <c r="DWY77" s="2"/>
      <c r="DWZ77" s="2"/>
      <c r="DXA77" s="2"/>
      <c r="DXB77" s="2"/>
      <c r="DXC77" s="2"/>
      <c r="DXD77" s="2"/>
      <c r="DXE77" s="2"/>
      <c r="DXF77" s="2"/>
      <c r="DXG77" s="2"/>
      <c r="DXH77" s="2"/>
      <c r="DXI77" s="2"/>
      <c r="DXJ77" s="2"/>
      <c r="DXK77" s="2"/>
      <c r="DXL77" s="2"/>
      <c r="DXM77" s="2"/>
      <c r="DXN77" s="2"/>
      <c r="DXO77" s="2"/>
      <c r="DXP77" s="2"/>
      <c r="DXQ77" s="2"/>
      <c r="DXR77" s="2"/>
      <c r="DXS77" s="2"/>
      <c r="DXT77" s="2"/>
      <c r="DXU77" s="2"/>
      <c r="DXV77" s="2"/>
      <c r="DXW77" s="2"/>
      <c r="DXX77" s="2"/>
      <c r="DXY77" s="2"/>
      <c r="DXZ77" s="2"/>
      <c r="DYA77" s="2"/>
      <c r="DYB77" s="2"/>
      <c r="DYC77" s="2"/>
      <c r="DYD77" s="2"/>
      <c r="DYE77" s="2"/>
      <c r="DYF77" s="2"/>
      <c r="DYG77" s="2"/>
      <c r="DYH77" s="2"/>
      <c r="DYI77" s="2"/>
      <c r="DYJ77" s="2"/>
      <c r="DYK77" s="2"/>
      <c r="DYL77" s="2"/>
      <c r="DYM77" s="2"/>
      <c r="DYN77" s="2"/>
      <c r="DYO77" s="2"/>
      <c r="DYP77" s="2"/>
      <c r="DYQ77" s="2"/>
      <c r="DYR77" s="2"/>
      <c r="DYS77" s="2"/>
      <c r="DYT77" s="2"/>
      <c r="DYU77" s="2"/>
      <c r="DYV77" s="2"/>
      <c r="DYW77" s="2"/>
      <c r="DYX77" s="2"/>
      <c r="DYY77" s="2"/>
      <c r="DYZ77" s="2"/>
      <c r="DZA77" s="2"/>
      <c r="DZB77" s="2"/>
      <c r="DZC77" s="2"/>
      <c r="DZD77" s="2"/>
      <c r="DZE77" s="2"/>
      <c r="DZF77" s="2"/>
      <c r="DZG77" s="2"/>
      <c r="DZH77" s="2"/>
      <c r="DZI77" s="2"/>
      <c r="DZJ77" s="2"/>
      <c r="DZK77" s="2"/>
      <c r="DZL77" s="2"/>
      <c r="DZM77" s="2"/>
      <c r="DZN77" s="2"/>
      <c r="DZO77" s="2"/>
      <c r="DZP77" s="2"/>
      <c r="DZQ77" s="2"/>
      <c r="DZR77" s="2"/>
      <c r="DZS77" s="2"/>
      <c r="DZT77" s="2"/>
      <c r="DZU77" s="2"/>
      <c r="DZV77" s="2"/>
      <c r="DZW77" s="2"/>
      <c r="DZX77" s="2"/>
      <c r="DZY77" s="2"/>
      <c r="DZZ77" s="2"/>
      <c r="EAA77" s="2"/>
      <c r="EAB77" s="2"/>
      <c r="EAC77" s="2"/>
      <c r="EAD77" s="2"/>
      <c r="EAE77" s="2"/>
      <c r="EAF77" s="2"/>
      <c r="EAG77" s="2"/>
      <c r="EAH77" s="2"/>
      <c r="EAI77" s="2"/>
      <c r="EAJ77" s="2"/>
      <c r="EAK77" s="2"/>
      <c r="EAL77" s="2"/>
      <c r="EAM77" s="2"/>
      <c r="EAN77" s="2"/>
      <c r="EAO77" s="2"/>
      <c r="EAP77" s="2"/>
      <c r="EAQ77" s="2"/>
      <c r="EAR77" s="2"/>
      <c r="EAS77" s="2"/>
      <c r="EAT77" s="2"/>
      <c r="EAU77" s="2"/>
      <c r="EAV77" s="2"/>
      <c r="EAW77" s="2"/>
      <c r="EAX77" s="2"/>
      <c r="EAY77" s="2"/>
      <c r="EAZ77" s="2"/>
      <c r="EBA77" s="2"/>
      <c r="EBB77" s="2"/>
      <c r="EBC77" s="2"/>
      <c r="EBD77" s="2"/>
      <c r="EBE77" s="2"/>
      <c r="EBF77" s="2"/>
      <c r="EBG77" s="2"/>
      <c r="EBH77" s="2"/>
      <c r="EBI77" s="2"/>
      <c r="EBJ77" s="2"/>
      <c r="EBK77" s="2"/>
      <c r="EBL77" s="2"/>
      <c r="EBM77" s="2"/>
      <c r="EBN77" s="2"/>
      <c r="EBO77" s="2"/>
      <c r="EBP77" s="2"/>
      <c r="EBQ77" s="2"/>
      <c r="EBR77" s="2"/>
      <c r="EBS77" s="2"/>
      <c r="EBT77" s="2"/>
      <c r="EBU77" s="2"/>
      <c r="EBV77" s="2"/>
      <c r="EBW77" s="2"/>
      <c r="EBX77" s="2"/>
      <c r="EBY77" s="2"/>
      <c r="EBZ77" s="2"/>
      <c r="ECA77" s="2"/>
      <c r="ECB77" s="2"/>
      <c r="ECC77" s="2"/>
      <c r="ECD77" s="2"/>
      <c r="ECE77" s="2"/>
      <c r="ECF77" s="2"/>
      <c r="ECG77" s="2"/>
      <c r="ECH77" s="2"/>
      <c r="ECI77" s="2"/>
      <c r="ECJ77" s="2"/>
      <c r="ECK77" s="2"/>
      <c r="ECL77" s="2"/>
      <c r="ECM77" s="2"/>
      <c r="ECN77" s="2"/>
      <c r="ECO77" s="2"/>
      <c r="ECP77" s="2"/>
      <c r="ECQ77" s="2"/>
      <c r="ECR77" s="2"/>
      <c r="ECS77" s="2"/>
      <c r="ECT77" s="2"/>
      <c r="ECU77" s="2"/>
      <c r="ECV77" s="2"/>
      <c r="ECW77" s="2"/>
      <c r="ECX77" s="2"/>
      <c r="ECY77" s="2"/>
      <c r="ECZ77" s="2"/>
      <c r="EDA77" s="2"/>
      <c r="EDB77" s="2"/>
      <c r="EDC77" s="2"/>
      <c r="EDD77" s="2"/>
      <c r="EDE77" s="2"/>
      <c r="EDF77" s="2"/>
      <c r="EDG77" s="2"/>
      <c r="EDH77" s="2"/>
      <c r="EDI77" s="2"/>
      <c r="EDJ77" s="2"/>
      <c r="EDK77" s="2"/>
      <c r="EDL77" s="2"/>
      <c r="EDM77" s="2"/>
      <c r="EDN77" s="2"/>
      <c r="EDO77" s="2"/>
      <c r="EDP77" s="2"/>
      <c r="EDQ77" s="2"/>
      <c r="EDR77" s="2"/>
      <c r="EDS77" s="2"/>
      <c r="EDT77" s="2"/>
      <c r="EDU77" s="2"/>
      <c r="EDV77" s="2"/>
      <c r="EDW77" s="2"/>
      <c r="EDX77" s="2"/>
      <c r="EDY77" s="2"/>
      <c r="EDZ77" s="2"/>
      <c r="EEA77" s="2"/>
      <c r="EEB77" s="2"/>
      <c r="EEC77" s="2"/>
      <c r="EED77" s="2"/>
      <c r="EEE77" s="2"/>
      <c r="EEF77" s="2"/>
      <c r="EEG77" s="2"/>
      <c r="EEH77" s="2"/>
      <c r="EEI77" s="2"/>
      <c r="EEJ77" s="2"/>
      <c r="EEK77" s="2"/>
      <c r="EEL77" s="2"/>
      <c r="EEM77" s="2"/>
      <c r="EEN77" s="2"/>
      <c r="EEO77" s="2"/>
      <c r="EEP77" s="2"/>
      <c r="EEQ77" s="2"/>
      <c r="EER77" s="2"/>
      <c r="EES77" s="2"/>
      <c r="EET77" s="2"/>
      <c r="EEU77" s="2"/>
      <c r="EEV77" s="2"/>
      <c r="EEW77" s="2"/>
      <c r="EEX77" s="2"/>
      <c r="EEY77" s="2"/>
      <c r="EEZ77" s="2"/>
      <c r="EFA77" s="2"/>
      <c r="EFB77" s="2"/>
      <c r="EFC77" s="2"/>
      <c r="EFD77" s="2"/>
      <c r="EFE77" s="2"/>
      <c r="EFF77" s="2"/>
      <c r="EFG77" s="2"/>
      <c r="EFH77" s="2"/>
      <c r="EFI77" s="2"/>
      <c r="EFJ77" s="2"/>
      <c r="EFK77" s="2"/>
      <c r="EFL77" s="2"/>
      <c r="EFM77" s="2"/>
      <c r="EFN77" s="2"/>
      <c r="EFO77" s="2"/>
      <c r="EFP77" s="2"/>
      <c r="EFQ77" s="2"/>
      <c r="EFR77" s="2"/>
      <c r="EFS77" s="2"/>
      <c r="EFT77" s="2"/>
      <c r="EFU77" s="2"/>
      <c r="EFV77" s="2"/>
      <c r="EFW77" s="2"/>
      <c r="EFX77" s="2"/>
      <c r="EFY77" s="2"/>
      <c r="EFZ77" s="2"/>
      <c r="EGA77" s="2"/>
      <c r="EGB77" s="2"/>
      <c r="EGC77" s="2"/>
      <c r="EGD77" s="2"/>
      <c r="EGE77" s="2"/>
      <c r="EGF77" s="2"/>
      <c r="EGG77" s="2"/>
      <c r="EGH77" s="2"/>
      <c r="EGI77" s="2"/>
      <c r="EGJ77" s="2"/>
      <c r="EGK77" s="2"/>
      <c r="EGL77" s="2"/>
      <c r="EGM77" s="2"/>
      <c r="EGN77" s="2"/>
      <c r="EGO77" s="2"/>
      <c r="EGP77" s="2"/>
      <c r="EGQ77" s="2"/>
      <c r="EGR77" s="2"/>
      <c r="EGS77" s="2"/>
      <c r="EGT77" s="2"/>
      <c r="EGU77" s="2"/>
      <c r="EGV77" s="2"/>
      <c r="EGW77" s="2"/>
      <c r="EGX77" s="2"/>
      <c r="EGY77" s="2"/>
      <c r="EGZ77" s="2"/>
      <c r="EHA77" s="2"/>
      <c r="EHB77" s="2"/>
      <c r="EHC77" s="2"/>
      <c r="EHD77" s="2"/>
      <c r="EHE77" s="2"/>
      <c r="EHF77" s="2"/>
      <c r="EHG77" s="2"/>
      <c r="EHH77" s="2"/>
      <c r="EHI77" s="2"/>
      <c r="EHJ77" s="2"/>
      <c r="EHK77" s="2"/>
      <c r="EHL77" s="2"/>
      <c r="EHM77" s="2"/>
      <c r="EHN77" s="2"/>
      <c r="EHO77" s="2"/>
      <c r="EHP77" s="2"/>
      <c r="EHQ77" s="2"/>
      <c r="EHR77" s="2"/>
      <c r="EHS77" s="2"/>
      <c r="EHT77" s="2"/>
      <c r="EHU77" s="2"/>
      <c r="EHV77" s="2"/>
      <c r="EHW77" s="2"/>
      <c r="EHX77" s="2"/>
      <c r="EHY77" s="2"/>
      <c r="EHZ77" s="2"/>
      <c r="EIA77" s="2"/>
      <c r="EIB77" s="2"/>
      <c r="EIC77" s="2"/>
      <c r="EID77" s="2"/>
      <c r="EIE77" s="2"/>
      <c r="EIF77" s="2"/>
      <c r="EIG77" s="2"/>
      <c r="EIH77" s="2"/>
      <c r="EII77" s="2"/>
      <c r="EIJ77" s="2"/>
      <c r="EIK77" s="2"/>
      <c r="EIL77" s="2"/>
      <c r="EIM77" s="2"/>
      <c r="EIN77" s="2"/>
      <c r="EIO77" s="2"/>
      <c r="EIP77" s="2"/>
      <c r="EIQ77" s="2"/>
      <c r="EIR77" s="2"/>
      <c r="EIS77" s="2"/>
      <c r="EIT77" s="2"/>
      <c r="EIU77" s="2"/>
      <c r="EIV77" s="2"/>
      <c r="EIW77" s="2"/>
      <c r="EIX77" s="2"/>
      <c r="EIY77" s="2"/>
      <c r="EIZ77" s="2"/>
      <c r="EJA77" s="2"/>
      <c r="EJB77" s="2"/>
      <c r="EJC77" s="2"/>
      <c r="EJD77" s="2"/>
      <c r="EJE77" s="2"/>
      <c r="EJF77" s="2"/>
      <c r="EJG77" s="2"/>
      <c r="EJH77" s="2"/>
      <c r="EJI77" s="2"/>
      <c r="EJJ77" s="2"/>
      <c r="EJK77" s="2"/>
      <c r="EJL77" s="2"/>
      <c r="EJM77" s="2"/>
      <c r="EJN77" s="2"/>
      <c r="EJO77" s="2"/>
      <c r="EJP77" s="2"/>
      <c r="EJQ77" s="2"/>
      <c r="EJR77" s="2"/>
      <c r="EJS77" s="2"/>
      <c r="EJT77" s="2"/>
      <c r="EJU77" s="2"/>
      <c r="EJV77" s="2"/>
      <c r="EJW77" s="2"/>
      <c r="EJX77" s="2"/>
      <c r="EJY77" s="2"/>
      <c r="EJZ77" s="2"/>
      <c r="EKA77" s="2"/>
      <c r="EKB77" s="2"/>
      <c r="EKC77" s="2"/>
      <c r="EKD77" s="2"/>
      <c r="EKE77" s="2"/>
      <c r="EKF77" s="2"/>
      <c r="EKG77" s="2"/>
      <c r="EKH77" s="2"/>
      <c r="EKI77" s="2"/>
      <c r="EKJ77" s="2"/>
      <c r="EKK77" s="2"/>
      <c r="EKL77" s="2"/>
      <c r="EKM77" s="2"/>
      <c r="EKN77" s="2"/>
      <c r="EKO77" s="2"/>
      <c r="EKP77" s="2"/>
      <c r="EKQ77" s="2"/>
      <c r="EKR77" s="2"/>
      <c r="EKS77" s="2"/>
      <c r="EKT77" s="2"/>
      <c r="EKU77" s="2"/>
      <c r="EKV77" s="2"/>
      <c r="EKW77" s="2"/>
      <c r="EKX77" s="2"/>
      <c r="EKY77" s="2"/>
      <c r="EKZ77" s="2"/>
      <c r="ELA77" s="2"/>
      <c r="ELB77" s="2"/>
      <c r="ELC77" s="2"/>
      <c r="ELD77" s="2"/>
      <c r="ELE77" s="2"/>
      <c r="ELF77" s="2"/>
      <c r="ELG77" s="2"/>
      <c r="ELH77" s="2"/>
      <c r="ELI77" s="2"/>
      <c r="ELJ77" s="2"/>
      <c r="ELK77" s="2"/>
      <c r="ELL77" s="2"/>
      <c r="ELM77" s="2"/>
      <c r="ELN77" s="2"/>
      <c r="ELO77" s="2"/>
      <c r="ELP77" s="2"/>
      <c r="ELQ77" s="2"/>
      <c r="ELR77" s="2"/>
      <c r="ELS77" s="2"/>
      <c r="ELT77" s="2"/>
      <c r="ELU77" s="2"/>
      <c r="ELV77" s="2"/>
      <c r="ELW77" s="2"/>
      <c r="ELX77" s="2"/>
      <c r="ELY77" s="2"/>
      <c r="ELZ77" s="2"/>
      <c r="EMA77" s="2"/>
      <c r="EMB77" s="2"/>
      <c r="EMC77" s="2"/>
      <c r="EMD77" s="2"/>
      <c r="EME77" s="2"/>
      <c r="EMF77" s="2"/>
      <c r="EMG77" s="2"/>
      <c r="EMH77" s="2"/>
      <c r="EMI77" s="2"/>
      <c r="EMJ77" s="2"/>
      <c r="EMK77" s="2"/>
      <c r="EML77" s="2"/>
      <c r="EMM77" s="2"/>
      <c r="EMN77" s="2"/>
      <c r="EMO77" s="2"/>
      <c r="EMP77" s="2"/>
      <c r="EMQ77" s="2"/>
      <c r="EMR77" s="2"/>
      <c r="EMS77" s="2"/>
      <c r="EMT77" s="2"/>
      <c r="EMU77" s="2"/>
      <c r="EMV77" s="2"/>
      <c r="EMW77" s="2"/>
      <c r="EMX77" s="2"/>
      <c r="EMY77" s="2"/>
      <c r="EMZ77" s="2"/>
      <c r="ENA77" s="2"/>
      <c r="ENB77" s="2"/>
      <c r="ENC77" s="2"/>
      <c r="END77" s="2"/>
      <c r="ENE77" s="2"/>
      <c r="ENF77" s="2"/>
      <c r="ENG77" s="2"/>
      <c r="ENH77" s="2"/>
      <c r="ENI77" s="2"/>
      <c r="ENJ77" s="2"/>
      <c r="ENK77" s="2"/>
      <c r="ENL77" s="2"/>
      <c r="ENM77" s="2"/>
      <c r="ENN77" s="2"/>
      <c r="ENO77" s="2"/>
      <c r="ENP77" s="2"/>
      <c r="ENQ77" s="2"/>
      <c r="ENR77" s="2"/>
      <c r="ENS77" s="2"/>
      <c r="ENT77" s="2"/>
      <c r="ENU77" s="2"/>
      <c r="ENV77" s="2"/>
      <c r="ENW77" s="2"/>
      <c r="ENX77" s="2"/>
      <c r="ENY77" s="2"/>
      <c r="ENZ77" s="2"/>
      <c r="EOA77" s="2"/>
      <c r="EOB77" s="2"/>
      <c r="EOC77" s="2"/>
      <c r="EOD77" s="2"/>
      <c r="EOE77" s="2"/>
      <c r="EOF77" s="2"/>
      <c r="EOG77" s="2"/>
      <c r="EOH77" s="2"/>
      <c r="EOI77" s="2"/>
      <c r="EOJ77" s="2"/>
      <c r="EOK77" s="2"/>
      <c r="EOL77" s="2"/>
      <c r="EOM77" s="2"/>
      <c r="EON77" s="2"/>
      <c r="EOO77" s="2"/>
      <c r="EOP77" s="2"/>
      <c r="EOQ77" s="2"/>
      <c r="EOR77" s="2"/>
      <c r="EOS77" s="2"/>
      <c r="EOT77" s="2"/>
      <c r="EOU77" s="2"/>
      <c r="EOV77" s="2"/>
      <c r="EOW77" s="2"/>
      <c r="EOX77" s="2"/>
      <c r="EOY77" s="2"/>
      <c r="EOZ77" s="2"/>
      <c r="EPA77" s="2"/>
      <c r="EPB77" s="2"/>
      <c r="EPC77" s="2"/>
      <c r="EPD77" s="2"/>
      <c r="EPE77" s="2"/>
      <c r="EPF77" s="2"/>
      <c r="EPG77" s="2"/>
      <c r="EPH77" s="2"/>
      <c r="EPI77" s="2"/>
      <c r="EPJ77" s="2"/>
      <c r="EPK77" s="2"/>
      <c r="EPL77" s="2"/>
      <c r="EPM77" s="2"/>
      <c r="EPN77" s="2"/>
      <c r="EPO77" s="2"/>
      <c r="EPP77" s="2"/>
      <c r="EPQ77" s="2"/>
      <c r="EPR77" s="2"/>
      <c r="EPS77" s="2"/>
      <c r="EPT77" s="2"/>
      <c r="EPU77" s="2"/>
      <c r="EPV77" s="2"/>
      <c r="EPW77" s="2"/>
      <c r="EPX77" s="2"/>
      <c r="EPY77" s="2"/>
      <c r="EPZ77" s="2"/>
      <c r="EQA77" s="2"/>
      <c r="EQB77" s="2"/>
      <c r="EQC77" s="2"/>
      <c r="EQD77" s="2"/>
      <c r="EQE77" s="2"/>
      <c r="EQF77" s="2"/>
      <c r="EQG77" s="2"/>
      <c r="EQH77" s="2"/>
      <c r="EQI77" s="2"/>
      <c r="EQJ77" s="2"/>
      <c r="EQK77" s="2"/>
      <c r="EQL77" s="2"/>
      <c r="EQM77" s="2"/>
      <c r="EQN77" s="2"/>
      <c r="EQO77" s="2"/>
      <c r="EQP77" s="2"/>
      <c r="EQQ77" s="2"/>
      <c r="EQR77" s="2"/>
      <c r="EQS77" s="2"/>
      <c r="EQT77" s="2"/>
      <c r="EQU77" s="2"/>
      <c r="EQV77" s="2"/>
      <c r="EQW77" s="2"/>
      <c r="EQX77" s="2"/>
      <c r="EQY77" s="2"/>
      <c r="EQZ77" s="2"/>
      <c r="ERA77" s="2"/>
      <c r="ERB77" s="2"/>
      <c r="ERC77" s="2"/>
      <c r="ERD77" s="2"/>
      <c r="ERE77" s="2"/>
      <c r="ERF77" s="2"/>
      <c r="ERG77" s="2"/>
      <c r="ERH77" s="2"/>
      <c r="ERI77" s="2"/>
      <c r="ERJ77" s="2"/>
      <c r="ERK77" s="2"/>
      <c r="ERL77" s="2"/>
      <c r="ERM77" s="2"/>
      <c r="ERN77" s="2"/>
      <c r="ERO77" s="2"/>
      <c r="ERP77" s="2"/>
      <c r="ERQ77" s="2"/>
      <c r="ERR77" s="2"/>
      <c r="ERS77" s="2"/>
      <c r="ERT77" s="2"/>
      <c r="ERU77" s="2"/>
      <c r="ERV77" s="2"/>
      <c r="ERW77" s="2"/>
      <c r="ERX77" s="2"/>
      <c r="ERY77" s="2"/>
      <c r="ERZ77" s="2"/>
      <c r="ESA77" s="2"/>
      <c r="ESB77" s="2"/>
      <c r="ESC77" s="2"/>
      <c r="ESD77" s="2"/>
      <c r="ESE77" s="2"/>
      <c r="ESF77" s="2"/>
      <c r="ESG77" s="2"/>
      <c r="ESH77" s="2"/>
      <c r="ESI77" s="2"/>
      <c r="ESJ77" s="2"/>
      <c r="ESK77" s="2"/>
      <c r="ESL77" s="2"/>
      <c r="ESM77" s="2"/>
      <c r="ESN77" s="2"/>
      <c r="ESO77" s="2"/>
      <c r="ESP77" s="2"/>
      <c r="ESQ77" s="2"/>
      <c r="ESR77" s="2"/>
      <c r="ESS77" s="2"/>
      <c r="EST77" s="2"/>
      <c r="ESU77" s="2"/>
      <c r="ESV77" s="2"/>
      <c r="ESW77" s="2"/>
      <c r="ESX77" s="2"/>
      <c r="ESY77" s="2"/>
      <c r="ESZ77" s="2"/>
      <c r="ETA77" s="2"/>
      <c r="ETB77" s="2"/>
      <c r="ETC77" s="2"/>
      <c r="ETD77" s="2"/>
      <c r="ETE77" s="2"/>
      <c r="ETF77" s="2"/>
      <c r="ETG77" s="2"/>
      <c r="ETH77" s="2"/>
      <c r="ETI77" s="2"/>
      <c r="ETJ77" s="2"/>
      <c r="ETK77" s="2"/>
      <c r="ETL77" s="2"/>
      <c r="ETM77" s="2"/>
      <c r="ETN77" s="2"/>
      <c r="ETO77" s="2"/>
      <c r="ETP77" s="2"/>
      <c r="ETQ77" s="2"/>
      <c r="ETR77" s="2"/>
      <c r="ETS77" s="2"/>
      <c r="ETT77" s="2"/>
      <c r="ETU77" s="2"/>
      <c r="ETV77" s="2"/>
      <c r="ETW77" s="2"/>
      <c r="ETX77" s="2"/>
      <c r="ETY77" s="2"/>
      <c r="ETZ77" s="2"/>
      <c r="EUA77" s="2"/>
      <c r="EUB77" s="2"/>
      <c r="EUC77" s="2"/>
      <c r="EUD77" s="2"/>
      <c r="EUE77" s="2"/>
      <c r="EUF77" s="2"/>
      <c r="EUG77" s="2"/>
      <c r="EUH77" s="2"/>
      <c r="EUI77" s="2"/>
      <c r="EUJ77" s="2"/>
      <c r="EUK77" s="2"/>
      <c r="EUL77" s="2"/>
      <c r="EUM77" s="2"/>
      <c r="EUN77" s="2"/>
      <c r="EUO77" s="2"/>
      <c r="EUP77" s="2"/>
      <c r="EUQ77" s="2"/>
      <c r="EUR77" s="2"/>
      <c r="EUS77" s="2"/>
      <c r="EUT77" s="2"/>
      <c r="EUU77" s="2"/>
      <c r="EUV77" s="2"/>
      <c r="EUW77" s="2"/>
      <c r="EUX77" s="2"/>
      <c r="EUY77" s="2"/>
      <c r="EUZ77" s="2"/>
      <c r="EVA77" s="2"/>
      <c r="EVB77" s="2"/>
      <c r="EVC77" s="2"/>
      <c r="EVD77" s="2"/>
      <c r="EVE77" s="2"/>
      <c r="EVF77" s="2"/>
      <c r="EVG77" s="2"/>
      <c r="EVH77" s="2"/>
      <c r="EVI77" s="2"/>
      <c r="EVJ77" s="2"/>
      <c r="EVK77" s="2"/>
      <c r="EVL77" s="2"/>
      <c r="EVM77" s="2"/>
      <c r="EVN77" s="2"/>
      <c r="EVO77" s="2"/>
      <c r="EVP77" s="2"/>
      <c r="EVQ77" s="2"/>
      <c r="EVR77" s="2"/>
      <c r="EVS77" s="2"/>
      <c r="EVT77" s="2"/>
      <c r="EVU77" s="2"/>
      <c r="EVV77" s="2"/>
      <c r="EVW77" s="2"/>
      <c r="EVX77" s="2"/>
      <c r="EVY77" s="2"/>
      <c r="EVZ77" s="2"/>
      <c r="EWA77" s="2"/>
      <c r="EWB77" s="2"/>
      <c r="EWC77" s="2"/>
      <c r="EWD77" s="2"/>
      <c r="EWE77" s="2"/>
      <c r="EWF77" s="2"/>
      <c r="EWG77" s="2"/>
      <c r="EWH77" s="2"/>
      <c r="EWI77" s="2"/>
      <c r="EWJ77" s="2"/>
      <c r="EWK77" s="2"/>
      <c r="EWL77" s="2"/>
      <c r="EWM77" s="2"/>
      <c r="EWN77" s="2"/>
      <c r="EWO77" s="2"/>
      <c r="EWP77" s="2"/>
      <c r="EWQ77" s="2"/>
      <c r="EWR77" s="2"/>
      <c r="EWS77" s="2"/>
      <c r="EWT77" s="2"/>
      <c r="EWU77" s="2"/>
      <c r="EWV77" s="2"/>
      <c r="EWW77" s="2"/>
      <c r="EWX77" s="2"/>
      <c r="EWY77" s="2"/>
      <c r="EWZ77" s="2"/>
      <c r="EXA77" s="2"/>
      <c r="EXB77" s="2"/>
      <c r="EXC77" s="2"/>
      <c r="EXD77" s="2"/>
      <c r="EXE77" s="2"/>
      <c r="EXF77" s="2"/>
      <c r="EXG77" s="2"/>
      <c r="EXH77" s="2"/>
      <c r="EXI77" s="2"/>
      <c r="EXJ77" s="2"/>
      <c r="EXK77" s="2"/>
      <c r="EXL77" s="2"/>
      <c r="EXM77" s="2"/>
      <c r="EXN77" s="2"/>
      <c r="EXO77" s="2"/>
      <c r="EXP77" s="2"/>
      <c r="EXQ77" s="2"/>
      <c r="EXR77" s="2"/>
      <c r="EXS77" s="2"/>
      <c r="EXT77" s="2"/>
      <c r="EXU77" s="2"/>
      <c r="EXV77" s="2"/>
      <c r="EXW77" s="2"/>
      <c r="EXX77" s="2"/>
      <c r="EXY77" s="2"/>
      <c r="EXZ77" s="2"/>
      <c r="EYA77" s="2"/>
      <c r="EYB77" s="2"/>
      <c r="EYC77" s="2"/>
      <c r="EYD77" s="2"/>
      <c r="EYE77" s="2"/>
      <c r="EYF77" s="2"/>
      <c r="EYG77" s="2"/>
      <c r="EYH77" s="2"/>
      <c r="EYI77" s="2"/>
      <c r="EYJ77" s="2"/>
      <c r="EYK77" s="2"/>
      <c r="EYL77" s="2"/>
      <c r="EYM77" s="2"/>
      <c r="EYN77" s="2"/>
      <c r="EYO77" s="2"/>
      <c r="EYP77" s="2"/>
      <c r="EYQ77" s="2"/>
      <c r="EYR77" s="2"/>
      <c r="EYS77" s="2"/>
      <c r="EYT77" s="2"/>
      <c r="EYU77" s="2"/>
      <c r="EYV77" s="2"/>
      <c r="EYW77" s="2"/>
      <c r="EYX77" s="2"/>
      <c r="EYY77" s="2"/>
      <c r="EYZ77" s="2"/>
      <c r="EZA77" s="2"/>
      <c r="EZB77" s="2"/>
      <c r="EZC77" s="2"/>
      <c r="EZD77" s="2"/>
      <c r="EZE77" s="2"/>
      <c r="EZF77" s="2"/>
      <c r="EZG77" s="2"/>
      <c r="EZH77" s="2"/>
      <c r="EZI77" s="2"/>
      <c r="EZJ77" s="2"/>
      <c r="EZK77" s="2"/>
      <c r="EZL77" s="2"/>
      <c r="EZM77" s="2"/>
      <c r="EZN77" s="2"/>
      <c r="EZO77" s="2"/>
      <c r="EZP77" s="2"/>
      <c r="EZQ77" s="2"/>
      <c r="EZR77" s="2"/>
      <c r="EZS77" s="2"/>
      <c r="EZT77" s="2"/>
      <c r="EZU77" s="2"/>
      <c r="EZV77" s="2"/>
      <c r="EZW77" s="2"/>
      <c r="EZX77" s="2"/>
      <c r="EZY77" s="2"/>
      <c r="EZZ77" s="2"/>
      <c r="FAA77" s="2"/>
      <c r="FAB77" s="2"/>
      <c r="FAC77" s="2"/>
      <c r="FAD77" s="2"/>
      <c r="FAE77" s="2"/>
      <c r="FAF77" s="2"/>
      <c r="FAG77" s="2"/>
      <c r="FAH77" s="2"/>
      <c r="FAI77" s="2"/>
      <c r="FAJ77" s="2"/>
      <c r="FAK77" s="2"/>
      <c r="FAL77" s="2"/>
      <c r="FAM77" s="2"/>
      <c r="FAN77" s="2"/>
      <c r="FAO77" s="2"/>
      <c r="FAP77" s="2"/>
      <c r="FAQ77" s="2"/>
      <c r="FAR77" s="2"/>
      <c r="FAS77" s="2"/>
      <c r="FAT77" s="2"/>
      <c r="FAU77" s="2"/>
      <c r="FAV77" s="2"/>
      <c r="FAW77" s="2"/>
      <c r="FAX77" s="2"/>
      <c r="FAY77" s="2"/>
      <c r="FAZ77" s="2"/>
      <c r="FBA77" s="2"/>
      <c r="FBB77" s="2"/>
      <c r="FBC77" s="2"/>
      <c r="FBD77" s="2"/>
      <c r="FBE77" s="2"/>
      <c r="FBF77" s="2"/>
      <c r="FBG77" s="2"/>
      <c r="FBH77" s="2"/>
      <c r="FBI77" s="2"/>
      <c r="FBJ77" s="2"/>
      <c r="FBK77" s="2"/>
      <c r="FBL77" s="2"/>
      <c r="FBM77" s="2"/>
      <c r="FBN77" s="2"/>
      <c r="FBO77" s="2"/>
      <c r="FBP77" s="2"/>
      <c r="FBQ77" s="2"/>
      <c r="FBR77" s="2"/>
      <c r="FBS77" s="2"/>
      <c r="FBT77" s="2"/>
      <c r="FBU77" s="2"/>
      <c r="FBV77" s="2"/>
      <c r="FBW77" s="2"/>
      <c r="FBX77" s="2"/>
      <c r="FBY77" s="2"/>
      <c r="FBZ77" s="2"/>
      <c r="FCA77" s="2"/>
      <c r="FCB77" s="2"/>
      <c r="FCC77" s="2"/>
      <c r="FCD77" s="2"/>
      <c r="FCE77" s="2"/>
      <c r="FCF77" s="2"/>
      <c r="FCG77" s="2"/>
      <c r="FCH77" s="2"/>
      <c r="FCI77" s="2"/>
      <c r="FCJ77" s="2"/>
      <c r="FCK77" s="2"/>
      <c r="FCL77" s="2"/>
      <c r="FCM77" s="2"/>
      <c r="FCN77" s="2"/>
      <c r="FCO77" s="2"/>
      <c r="FCP77" s="2"/>
      <c r="FCQ77" s="2"/>
      <c r="FCR77" s="2"/>
      <c r="FCS77" s="2"/>
      <c r="FCT77" s="2"/>
      <c r="FCU77" s="2"/>
      <c r="FCV77" s="2"/>
      <c r="FCW77" s="2"/>
      <c r="FCX77" s="2"/>
      <c r="FCY77" s="2"/>
      <c r="FCZ77" s="2"/>
      <c r="FDA77" s="2"/>
      <c r="FDB77" s="2"/>
      <c r="FDC77" s="2"/>
      <c r="FDD77" s="2"/>
      <c r="FDE77" s="2"/>
      <c r="FDF77" s="2"/>
      <c r="FDG77" s="2"/>
      <c r="FDH77" s="2"/>
      <c r="FDI77" s="2"/>
      <c r="FDJ77" s="2"/>
      <c r="FDK77" s="2"/>
      <c r="FDL77" s="2"/>
      <c r="FDM77" s="2"/>
      <c r="FDN77" s="2"/>
      <c r="FDO77" s="2"/>
      <c r="FDP77" s="2"/>
      <c r="FDQ77" s="2"/>
      <c r="FDR77" s="2"/>
      <c r="FDS77" s="2"/>
      <c r="FDT77" s="2"/>
      <c r="FDU77" s="2"/>
      <c r="FDV77" s="2"/>
      <c r="FDW77" s="2"/>
      <c r="FDX77" s="2"/>
      <c r="FDY77" s="2"/>
      <c r="FDZ77" s="2"/>
      <c r="FEA77" s="2"/>
      <c r="FEB77" s="2"/>
      <c r="FEC77" s="2"/>
      <c r="FED77" s="2"/>
      <c r="FEE77" s="2"/>
      <c r="FEF77" s="2"/>
      <c r="FEG77" s="2"/>
      <c r="FEH77" s="2"/>
      <c r="FEI77" s="2"/>
      <c r="FEJ77" s="2"/>
      <c r="FEK77" s="2"/>
      <c r="FEL77" s="2"/>
      <c r="FEM77" s="2"/>
      <c r="FEN77" s="2"/>
      <c r="FEO77" s="2"/>
      <c r="FEP77" s="2"/>
      <c r="FEQ77" s="2"/>
      <c r="FER77" s="2"/>
      <c r="FES77" s="2"/>
      <c r="FET77" s="2"/>
      <c r="FEU77" s="2"/>
      <c r="FEV77" s="2"/>
      <c r="FEW77" s="2"/>
      <c r="FEX77" s="2"/>
      <c r="FEY77" s="2"/>
      <c r="FEZ77" s="2"/>
      <c r="FFA77" s="2"/>
      <c r="FFB77" s="2"/>
      <c r="FFC77" s="2"/>
      <c r="FFD77" s="2"/>
      <c r="FFE77" s="2"/>
      <c r="FFF77" s="2"/>
      <c r="FFG77" s="2"/>
      <c r="FFH77" s="2"/>
      <c r="FFI77" s="2"/>
      <c r="FFJ77" s="2"/>
      <c r="FFK77" s="2"/>
      <c r="FFL77" s="2"/>
      <c r="FFM77" s="2"/>
      <c r="FFN77" s="2"/>
      <c r="FFO77" s="2"/>
      <c r="FFP77" s="2"/>
      <c r="FFQ77" s="2"/>
      <c r="FFR77" s="2"/>
      <c r="FFS77" s="2"/>
      <c r="FFT77" s="2"/>
      <c r="FFU77" s="2"/>
      <c r="FFV77" s="2"/>
      <c r="FFW77" s="2"/>
      <c r="FFX77" s="2"/>
      <c r="FFY77" s="2"/>
      <c r="FFZ77" s="2"/>
      <c r="FGA77" s="2"/>
      <c r="FGB77" s="2"/>
      <c r="FGC77" s="2"/>
      <c r="FGD77" s="2"/>
      <c r="FGE77" s="2"/>
      <c r="FGF77" s="2"/>
      <c r="FGG77" s="2"/>
      <c r="FGH77" s="2"/>
      <c r="FGI77" s="2"/>
      <c r="FGJ77" s="2"/>
      <c r="FGK77" s="2"/>
      <c r="FGL77" s="2"/>
      <c r="FGM77" s="2"/>
      <c r="FGN77" s="2"/>
      <c r="FGO77" s="2"/>
      <c r="FGP77" s="2"/>
      <c r="FGQ77" s="2"/>
      <c r="FGR77" s="2"/>
      <c r="FGS77" s="2"/>
      <c r="FGT77" s="2"/>
      <c r="FGU77" s="2"/>
      <c r="FGV77" s="2"/>
      <c r="FGW77" s="2"/>
      <c r="FGX77" s="2"/>
      <c r="FGY77" s="2"/>
      <c r="FGZ77" s="2"/>
      <c r="FHA77" s="2"/>
      <c r="FHB77" s="2"/>
      <c r="FHC77" s="2"/>
      <c r="FHD77" s="2"/>
      <c r="FHE77" s="2"/>
      <c r="FHF77" s="2"/>
      <c r="FHG77" s="2"/>
      <c r="FHH77" s="2"/>
      <c r="FHI77" s="2"/>
      <c r="FHJ77" s="2"/>
      <c r="FHK77" s="2"/>
      <c r="FHL77" s="2"/>
      <c r="FHM77" s="2"/>
      <c r="FHN77" s="2"/>
      <c r="FHO77" s="2"/>
      <c r="FHP77" s="2"/>
      <c r="FHQ77" s="2"/>
      <c r="FHR77" s="2"/>
      <c r="FHS77" s="2"/>
      <c r="FHT77" s="2"/>
      <c r="FHU77" s="2"/>
      <c r="FHV77" s="2"/>
      <c r="FHW77" s="2"/>
      <c r="FHX77" s="2"/>
      <c r="FHY77" s="2"/>
      <c r="FHZ77" s="2"/>
      <c r="FIA77" s="2"/>
      <c r="FIB77" s="2"/>
      <c r="FIC77" s="2"/>
      <c r="FID77" s="2"/>
      <c r="FIE77" s="2"/>
      <c r="FIF77" s="2"/>
      <c r="FIG77" s="2"/>
      <c r="FIH77" s="2"/>
      <c r="FII77" s="2"/>
      <c r="FIJ77" s="2"/>
      <c r="FIK77" s="2"/>
      <c r="FIL77" s="2"/>
      <c r="FIM77" s="2"/>
      <c r="FIN77" s="2"/>
      <c r="FIO77" s="2"/>
      <c r="FIP77" s="2"/>
      <c r="FIQ77" s="2"/>
      <c r="FIR77" s="2"/>
      <c r="FIS77" s="2"/>
      <c r="FIT77" s="2"/>
      <c r="FIU77" s="2"/>
      <c r="FIV77" s="2"/>
      <c r="FIW77" s="2"/>
      <c r="FIX77" s="2"/>
      <c r="FIY77" s="2"/>
      <c r="FIZ77" s="2"/>
      <c r="FJA77" s="2"/>
      <c r="FJB77" s="2"/>
      <c r="FJC77" s="2"/>
      <c r="FJD77" s="2"/>
      <c r="FJE77" s="2"/>
      <c r="FJF77" s="2"/>
      <c r="FJG77" s="2"/>
      <c r="FJH77" s="2"/>
      <c r="FJI77" s="2"/>
      <c r="FJJ77" s="2"/>
      <c r="FJK77" s="2"/>
      <c r="FJL77" s="2"/>
      <c r="FJM77" s="2"/>
      <c r="FJN77" s="2"/>
      <c r="FJO77" s="2"/>
      <c r="FJP77" s="2"/>
      <c r="FJQ77" s="2"/>
      <c r="FJR77" s="2"/>
      <c r="FJS77" s="2"/>
      <c r="FJT77" s="2"/>
      <c r="FJU77" s="2"/>
      <c r="FJV77" s="2"/>
      <c r="FJW77" s="2"/>
      <c r="FJX77" s="2"/>
      <c r="FJY77" s="2"/>
      <c r="FJZ77" s="2"/>
      <c r="FKA77" s="2"/>
      <c r="FKB77" s="2"/>
      <c r="FKC77" s="2"/>
      <c r="FKD77" s="2"/>
      <c r="FKE77" s="2"/>
      <c r="FKF77" s="2"/>
      <c r="FKG77" s="2"/>
      <c r="FKH77" s="2"/>
      <c r="FKI77" s="2"/>
      <c r="FKJ77" s="2"/>
      <c r="FKK77" s="2"/>
      <c r="FKL77" s="2"/>
      <c r="FKM77" s="2"/>
      <c r="FKN77" s="2"/>
      <c r="FKO77" s="2"/>
      <c r="FKP77" s="2"/>
      <c r="FKQ77" s="2"/>
      <c r="FKR77" s="2"/>
      <c r="FKS77" s="2"/>
      <c r="FKT77" s="2"/>
      <c r="FKU77" s="2"/>
      <c r="FKV77" s="2"/>
      <c r="FKW77" s="2"/>
      <c r="FKX77" s="2"/>
      <c r="FKY77" s="2"/>
      <c r="FKZ77" s="2"/>
      <c r="FLA77" s="2"/>
      <c r="FLB77" s="2"/>
      <c r="FLC77" s="2"/>
      <c r="FLD77" s="2"/>
      <c r="FLE77" s="2"/>
      <c r="FLF77" s="2"/>
      <c r="FLG77" s="2"/>
      <c r="FLH77" s="2"/>
      <c r="FLI77" s="2"/>
      <c r="FLJ77" s="2"/>
      <c r="FLK77" s="2"/>
      <c r="FLL77" s="2"/>
      <c r="FLM77" s="2"/>
      <c r="FLN77" s="2"/>
      <c r="FLO77" s="2"/>
      <c r="FLP77" s="2"/>
      <c r="FLQ77" s="2"/>
      <c r="FLR77" s="2"/>
      <c r="FLS77" s="2"/>
      <c r="FLT77" s="2"/>
      <c r="FLU77" s="2"/>
      <c r="FLV77" s="2"/>
      <c r="FLW77" s="2"/>
      <c r="FLX77" s="2"/>
      <c r="FLY77" s="2"/>
      <c r="FLZ77" s="2"/>
      <c r="FMA77" s="2"/>
      <c r="FMB77" s="2"/>
      <c r="FMC77" s="2"/>
      <c r="FMD77" s="2"/>
      <c r="FME77" s="2"/>
      <c r="FMF77" s="2"/>
      <c r="FMG77" s="2"/>
      <c r="FMH77" s="2"/>
      <c r="FMI77" s="2"/>
      <c r="FMJ77" s="2"/>
      <c r="FMK77" s="2"/>
      <c r="FML77" s="2"/>
      <c r="FMM77" s="2"/>
      <c r="FMN77" s="2"/>
      <c r="FMO77" s="2"/>
      <c r="FMP77" s="2"/>
      <c r="FMQ77" s="2"/>
      <c r="FMR77" s="2"/>
      <c r="FMS77" s="2"/>
      <c r="FMT77" s="2"/>
      <c r="FMU77" s="2"/>
      <c r="FMV77" s="2"/>
      <c r="FMW77" s="2"/>
      <c r="FMX77" s="2"/>
      <c r="FMY77" s="2"/>
      <c r="FMZ77" s="2"/>
      <c r="FNA77" s="2"/>
      <c r="FNB77" s="2"/>
      <c r="FNC77" s="2"/>
      <c r="FND77" s="2"/>
      <c r="FNE77" s="2"/>
      <c r="FNF77" s="2"/>
      <c r="FNG77" s="2"/>
      <c r="FNH77" s="2"/>
      <c r="FNI77" s="2"/>
      <c r="FNJ77" s="2"/>
      <c r="FNK77" s="2"/>
      <c r="FNL77" s="2"/>
      <c r="FNM77" s="2"/>
      <c r="FNN77" s="2"/>
      <c r="FNO77" s="2"/>
      <c r="FNP77" s="2"/>
      <c r="FNQ77" s="2"/>
      <c r="FNR77" s="2"/>
      <c r="FNS77" s="2"/>
      <c r="FNT77" s="2"/>
      <c r="FNU77" s="2"/>
      <c r="FNV77" s="2"/>
      <c r="FNW77" s="2"/>
      <c r="FNX77" s="2"/>
      <c r="FNY77" s="2"/>
      <c r="FNZ77" s="2"/>
      <c r="FOA77" s="2"/>
      <c r="FOB77" s="2"/>
      <c r="FOC77" s="2"/>
      <c r="FOD77" s="2"/>
      <c r="FOE77" s="2"/>
      <c r="FOF77" s="2"/>
      <c r="FOG77" s="2"/>
      <c r="FOH77" s="2"/>
      <c r="FOI77" s="2"/>
      <c r="FOJ77" s="2"/>
      <c r="FOK77" s="2"/>
      <c r="FOL77" s="2"/>
      <c r="FOM77" s="2"/>
      <c r="FON77" s="2"/>
      <c r="FOO77" s="2"/>
      <c r="FOP77" s="2"/>
      <c r="FOQ77" s="2"/>
      <c r="FOR77" s="2"/>
      <c r="FOS77" s="2"/>
      <c r="FOT77" s="2"/>
      <c r="FOU77" s="2"/>
      <c r="FOV77" s="2"/>
      <c r="FOW77" s="2"/>
      <c r="FOX77" s="2"/>
      <c r="FOY77" s="2"/>
      <c r="FOZ77" s="2"/>
      <c r="FPA77" s="2"/>
      <c r="FPB77" s="2"/>
      <c r="FPC77" s="2"/>
      <c r="FPD77" s="2"/>
      <c r="FPE77" s="2"/>
      <c r="FPF77" s="2"/>
      <c r="FPG77" s="2"/>
      <c r="FPH77" s="2"/>
      <c r="FPI77" s="2"/>
      <c r="FPJ77" s="2"/>
      <c r="FPK77" s="2"/>
      <c r="FPL77" s="2"/>
      <c r="FPM77" s="2"/>
      <c r="FPN77" s="2"/>
      <c r="FPO77" s="2"/>
      <c r="FPP77" s="2"/>
      <c r="FPQ77" s="2"/>
      <c r="FPR77" s="2"/>
      <c r="FPS77" s="2"/>
      <c r="FPT77" s="2"/>
      <c r="FPU77" s="2"/>
      <c r="FPV77" s="2"/>
      <c r="FPW77" s="2"/>
      <c r="FPX77" s="2"/>
      <c r="FPY77" s="2"/>
      <c r="FPZ77" s="2"/>
      <c r="FQA77" s="2"/>
      <c r="FQB77" s="2"/>
      <c r="FQC77" s="2"/>
      <c r="FQD77" s="2"/>
      <c r="FQE77" s="2"/>
      <c r="FQF77" s="2"/>
      <c r="FQG77" s="2"/>
      <c r="FQH77" s="2"/>
      <c r="FQI77" s="2"/>
      <c r="FQJ77" s="2"/>
      <c r="FQK77" s="2"/>
      <c r="FQL77" s="2"/>
      <c r="FQM77" s="2"/>
      <c r="FQN77" s="2"/>
      <c r="FQO77" s="2"/>
      <c r="FQP77" s="2"/>
      <c r="FQQ77" s="2"/>
      <c r="FQR77" s="2"/>
      <c r="FQS77" s="2"/>
      <c r="FQT77" s="2"/>
      <c r="FQU77" s="2"/>
      <c r="FQV77" s="2"/>
      <c r="FQW77" s="2"/>
      <c r="FQX77" s="2"/>
      <c r="FQY77" s="2"/>
      <c r="FQZ77" s="2"/>
      <c r="FRA77" s="2"/>
      <c r="FRB77" s="2"/>
      <c r="FRC77" s="2"/>
      <c r="FRD77" s="2"/>
      <c r="FRE77" s="2"/>
      <c r="FRF77" s="2"/>
      <c r="FRG77" s="2"/>
      <c r="FRH77" s="2"/>
      <c r="FRI77" s="2"/>
      <c r="FRJ77" s="2"/>
      <c r="FRK77" s="2"/>
      <c r="FRL77" s="2"/>
      <c r="FRM77" s="2"/>
      <c r="FRN77" s="2"/>
      <c r="FRO77" s="2"/>
      <c r="FRP77" s="2"/>
      <c r="FRQ77" s="2"/>
      <c r="FRR77" s="2"/>
      <c r="FRS77" s="2"/>
      <c r="FRT77" s="2"/>
      <c r="FRU77" s="2"/>
      <c r="FRV77" s="2"/>
      <c r="FRW77" s="2"/>
      <c r="FRX77" s="2"/>
      <c r="FRY77" s="2"/>
      <c r="FRZ77" s="2"/>
      <c r="FSA77" s="2"/>
      <c r="FSB77" s="2"/>
      <c r="FSC77" s="2"/>
      <c r="FSD77" s="2"/>
      <c r="FSE77" s="2"/>
      <c r="FSF77" s="2"/>
      <c r="FSG77" s="2"/>
      <c r="FSH77" s="2"/>
      <c r="FSI77" s="2"/>
      <c r="FSJ77" s="2"/>
      <c r="FSK77" s="2"/>
      <c r="FSL77" s="2"/>
      <c r="FSM77" s="2"/>
      <c r="FSN77" s="2"/>
      <c r="FSO77" s="2"/>
      <c r="FSP77" s="2"/>
      <c r="FSQ77" s="2"/>
      <c r="FSR77" s="2"/>
      <c r="FSS77" s="2"/>
      <c r="FST77" s="2"/>
      <c r="FSU77" s="2"/>
      <c r="FSV77" s="2"/>
      <c r="FSW77" s="2"/>
      <c r="FSX77" s="2"/>
      <c r="FSY77" s="2"/>
      <c r="FSZ77" s="2"/>
      <c r="FTA77" s="2"/>
      <c r="FTB77" s="2"/>
      <c r="FTC77" s="2"/>
      <c r="FTD77" s="2"/>
      <c r="FTE77" s="2"/>
      <c r="FTF77" s="2"/>
      <c r="FTG77" s="2"/>
      <c r="FTH77" s="2"/>
      <c r="FTI77" s="2"/>
      <c r="FTJ77" s="2"/>
      <c r="FTK77" s="2"/>
      <c r="FTL77" s="2"/>
      <c r="FTM77" s="2"/>
      <c r="FTN77" s="2"/>
      <c r="FTO77" s="2"/>
      <c r="FTP77" s="2"/>
      <c r="FTQ77" s="2"/>
      <c r="FTR77" s="2"/>
      <c r="FTS77" s="2"/>
      <c r="FTT77" s="2"/>
      <c r="FTU77" s="2"/>
      <c r="FTV77" s="2"/>
      <c r="FTW77" s="2"/>
      <c r="FTX77" s="2"/>
      <c r="FTY77" s="2"/>
      <c r="FTZ77" s="2"/>
      <c r="FUA77" s="2"/>
      <c r="FUB77" s="2"/>
      <c r="FUC77" s="2"/>
      <c r="FUD77" s="2"/>
      <c r="FUE77" s="2"/>
      <c r="FUF77" s="2"/>
      <c r="FUG77" s="2"/>
      <c r="FUH77" s="2"/>
      <c r="FUI77" s="2"/>
      <c r="FUJ77" s="2"/>
      <c r="FUK77" s="2"/>
      <c r="FUL77" s="2"/>
      <c r="FUM77" s="2"/>
      <c r="FUN77" s="2"/>
      <c r="FUO77" s="2"/>
      <c r="FUP77" s="2"/>
      <c r="FUQ77" s="2"/>
      <c r="FUR77" s="2"/>
      <c r="FUS77" s="2"/>
      <c r="FUT77" s="2"/>
      <c r="FUU77" s="2"/>
      <c r="FUV77" s="2"/>
      <c r="FUW77" s="2"/>
      <c r="FUX77" s="2"/>
      <c r="FUY77" s="2"/>
      <c r="FUZ77" s="2"/>
      <c r="FVA77" s="2"/>
      <c r="FVB77" s="2"/>
      <c r="FVC77" s="2"/>
      <c r="FVD77" s="2"/>
      <c r="FVE77" s="2"/>
      <c r="FVF77" s="2"/>
      <c r="FVG77" s="2"/>
      <c r="FVH77" s="2"/>
      <c r="FVI77" s="2"/>
      <c r="FVJ77" s="2"/>
      <c r="FVK77" s="2"/>
      <c r="FVL77" s="2"/>
      <c r="FVM77" s="2"/>
      <c r="FVN77" s="2"/>
      <c r="FVO77" s="2"/>
      <c r="FVP77" s="2"/>
      <c r="FVQ77" s="2"/>
      <c r="FVR77" s="2"/>
      <c r="FVS77" s="2"/>
      <c r="FVT77" s="2"/>
      <c r="FVU77" s="2"/>
      <c r="FVV77" s="2"/>
      <c r="FVW77" s="2"/>
      <c r="FVX77" s="2"/>
      <c r="FVY77" s="2"/>
      <c r="FVZ77" s="2"/>
      <c r="FWA77" s="2"/>
      <c r="FWB77" s="2"/>
      <c r="FWC77" s="2"/>
      <c r="FWD77" s="2"/>
      <c r="FWE77" s="2"/>
      <c r="FWF77" s="2"/>
      <c r="FWG77" s="2"/>
      <c r="FWH77" s="2"/>
      <c r="FWI77" s="2"/>
      <c r="FWJ77" s="2"/>
      <c r="FWK77" s="2"/>
      <c r="FWL77" s="2"/>
      <c r="FWM77" s="2"/>
      <c r="FWN77" s="2"/>
      <c r="FWO77" s="2"/>
      <c r="FWP77" s="2"/>
      <c r="FWQ77" s="2"/>
      <c r="FWR77" s="2"/>
      <c r="FWS77" s="2"/>
      <c r="FWT77" s="2"/>
      <c r="FWU77" s="2"/>
      <c r="FWV77" s="2"/>
      <c r="FWW77" s="2"/>
      <c r="FWX77" s="2"/>
      <c r="FWY77" s="2"/>
      <c r="FWZ77" s="2"/>
      <c r="FXA77" s="2"/>
      <c r="FXB77" s="2"/>
      <c r="FXC77" s="2"/>
      <c r="FXD77" s="2"/>
      <c r="FXE77" s="2"/>
      <c r="FXF77" s="2"/>
      <c r="FXG77" s="2"/>
      <c r="FXH77" s="2"/>
      <c r="FXI77" s="2"/>
      <c r="FXJ77" s="2"/>
      <c r="FXK77" s="2"/>
      <c r="FXL77" s="2"/>
      <c r="FXM77" s="2"/>
      <c r="FXN77" s="2"/>
      <c r="FXO77" s="2"/>
      <c r="FXP77" s="2"/>
      <c r="FXQ77" s="2"/>
      <c r="FXR77" s="2"/>
      <c r="FXS77" s="2"/>
      <c r="FXT77" s="2"/>
      <c r="FXU77" s="2"/>
      <c r="FXV77" s="2"/>
      <c r="FXW77" s="2"/>
      <c r="FXX77" s="2"/>
      <c r="FXY77" s="2"/>
      <c r="FXZ77" s="2"/>
      <c r="FYA77" s="2"/>
      <c r="FYB77" s="2"/>
      <c r="FYC77" s="2"/>
      <c r="FYD77" s="2"/>
      <c r="FYE77" s="2"/>
      <c r="FYF77" s="2"/>
      <c r="FYG77" s="2"/>
      <c r="FYH77" s="2"/>
      <c r="FYI77" s="2"/>
      <c r="FYJ77" s="2"/>
      <c r="FYK77" s="2"/>
      <c r="FYL77" s="2"/>
      <c r="FYM77" s="2"/>
      <c r="FYN77" s="2"/>
      <c r="FYO77" s="2"/>
      <c r="FYP77" s="2"/>
      <c r="FYQ77" s="2"/>
      <c r="FYR77" s="2"/>
      <c r="FYS77" s="2"/>
      <c r="FYT77" s="2"/>
      <c r="FYU77" s="2"/>
      <c r="FYV77" s="2"/>
      <c r="FYW77" s="2"/>
      <c r="FYX77" s="2"/>
      <c r="FYY77" s="2"/>
      <c r="FYZ77" s="2"/>
      <c r="FZA77" s="2"/>
      <c r="FZB77" s="2"/>
      <c r="FZC77" s="2"/>
      <c r="FZD77" s="2"/>
      <c r="FZE77" s="2"/>
      <c r="FZF77" s="2"/>
      <c r="FZG77" s="2"/>
      <c r="FZH77" s="2"/>
      <c r="FZI77" s="2"/>
      <c r="FZJ77" s="2"/>
      <c r="FZK77" s="2"/>
      <c r="FZL77" s="2"/>
      <c r="FZM77" s="2"/>
      <c r="FZN77" s="2"/>
      <c r="FZO77" s="2"/>
      <c r="FZP77" s="2"/>
      <c r="FZQ77" s="2"/>
      <c r="FZR77" s="2"/>
      <c r="FZS77" s="2"/>
      <c r="FZT77" s="2"/>
      <c r="FZU77" s="2"/>
      <c r="FZV77" s="2"/>
      <c r="FZW77" s="2"/>
      <c r="FZX77" s="2"/>
      <c r="FZY77" s="2"/>
      <c r="FZZ77" s="2"/>
      <c r="GAA77" s="2"/>
      <c r="GAB77" s="2"/>
      <c r="GAC77" s="2"/>
      <c r="GAD77" s="2"/>
      <c r="GAE77" s="2"/>
      <c r="GAF77" s="2"/>
      <c r="GAG77" s="2"/>
      <c r="GAH77" s="2"/>
      <c r="GAI77" s="2"/>
      <c r="GAJ77" s="2"/>
      <c r="GAK77" s="2"/>
      <c r="GAL77" s="2"/>
      <c r="GAM77" s="2"/>
      <c r="GAN77" s="2"/>
      <c r="GAO77" s="2"/>
      <c r="GAP77" s="2"/>
      <c r="GAQ77" s="2"/>
      <c r="GAR77" s="2"/>
      <c r="GAS77" s="2"/>
      <c r="GAT77" s="2"/>
      <c r="GAU77" s="2"/>
      <c r="GAV77" s="2"/>
      <c r="GAW77" s="2"/>
      <c r="GAX77" s="2"/>
      <c r="GAY77" s="2"/>
      <c r="GAZ77" s="2"/>
      <c r="GBA77" s="2"/>
      <c r="GBB77" s="2"/>
      <c r="GBC77" s="2"/>
      <c r="GBD77" s="2"/>
      <c r="GBE77" s="2"/>
      <c r="GBF77" s="2"/>
      <c r="GBG77" s="2"/>
      <c r="GBH77" s="2"/>
      <c r="GBI77" s="2"/>
      <c r="GBJ77" s="2"/>
      <c r="GBK77" s="2"/>
      <c r="GBL77" s="2"/>
      <c r="GBM77" s="2"/>
      <c r="GBN77" s="2"/>
      <c r="GBO77" s="2"/>
      <c r="GBP77" s="2"/>
      <c r="GBQ77" s="2"/>
      <c r="GBR77" s="2"/>
      <c r="GBS77" s="2"/>
      <c r="GBT77" s="2"/>
      <c r="GBU77" s="2"/>
      <c r="GBV77" s="2"/>
      <c r="GBW77" s="2"/>
      <c r="GBX77" s="2"/>
      <c r="GBY77" s="2"/>
      <c r="GBZ77" s="2"/>
      <c r="GCA77" s="2"/>
      <c r="GCB77" s="2"/>
      <c r="GCC77" s="2"/>
      <c r="GCD77" s="2"/>
      <c r="GCE77" s="2"/>
      <c r="GCF77" s="2"/>
      <c r="GCG77" s="2"/>
      <c r="GCH77" s="2"/>
      <c r="GCI77" s="2"/>
      <c r="GCJ77" s="2"/>
      <c r="GCK77" s="2"/>
      <c r="GCL77" s="2"/>
      <c r="GCM77" s="2"/>
      <c r="GCN77" s="2"/>
      <c r="GCO77" s="2"/>
      <c r="GCP77" s="2"/>
      <c r="GCQ77" s="2"/>
      <c r="GCR77" s="2"/>
      <c r="GCS77" s="2"/>
      <c r="GCT77" s="2"/>
      <c r="GCU77" s="2"/>
      <c r="GCV77" s="2"/>
      <c r="GCW77" s="2"/>
      <c r="GCX77" s="2"/>
      <c r="GCY77" s="2"/>
      <c r="GCZ77" s="2"/>
      <c r="GDA77" s="2"/>
      <c r="GDB77" s="2"/>
      <c r="GDC77" s="2"/>
      <c r="GDD77" s="2"/>
      <c r="GDE77" s="2"/>
      <c r="GDF77" s="2"/>
      <c r="GDG77" s="2"/>
      <c r="GDH77" s="2"/>
      <c r="GDI77" s="2"/>
      <c r="GDJ77" s="2"/>
      <c r="GDK77" s="2"/>
      <c r="GDL77" s="2"/>
      <c r="GDM77" s="2"/>
      <c r="GDN77" s="2"/>
      <c r="GDO77" s="2"/>
      <c r="GDP77" s="2"/>
      <c r="GDQ77" s="2"/>
      <c r="GDR77" s="2"/>
      <c r="GDS77" s="2"/>
      <c r="GDT77" s="2"/>
      <c r="GDU77" s="2"/>
      <c r="GDV77" s="2"/>
      <c r="GDW77" s="2"/>
      <c r="GDX77" s="2"/>
      <c r="GDY77" s="2"/>
      <c r="GDZ77" s="2"/>
      <c r="GEA77" s="2"/>
      <c r="GEB77" s="2"/>
      <c r="GEC77" s="2"/>
      <c r="GED77" s="2"/>
      <c r="GEE77" s="2"/>
      <c r="GEF77" s="2"/>
      <c r="GEG77" s="2"/>
      <c r="GEH77" s="2"/>
      <c r="GEI77" s="2"/>
      <c r="GEJ77" s="2"/>
      <c r="GEK77" s="2"/>
      <c r="GEL77" s="2"/>
      <c r="GEM77" s="2"/>
      <c r="GEN77" s="2"/>
      <c r="GEO77" s="2"/>
      <c r="GEP77" s="2"/>
      <c r="GEQ77" s="2"/>
      <c r="GER77" s="2"/>
      <c r="GES77" s="2"/>
      <c r="GET77" s="2"/>
      <c r="GEU77" s="2"/>
      <c r="GEV77" s="2"/>
      <c r="GEW77" s="2"/>
      <c r="GEX77" s="2"/>
      <c r="GEY77" s="2"/>
      <c r="GEZ77" s="2"/>
      <c r="GFA77" s="2"/>
      <c r="GFB77" s="2"/>
      <c r="GFC77" s="2"/>
      <c r="GFD77" s="2"/>
      <c r="GFE77" s="2"/>
      <c r="GFF77" s="2"/>
      <c r="GFG77" s="2"/>
      <c r="GFH77" s="2"/>
      <c r="GFI77" s="2"/>
      <c r="GFJ77" s="2"/>
      <c r="GFK77" s="2"/>
      <c r="GFL77" s="2"/>
      <c r="GFM77" s="2"/>
      <c r="GFN77" s="2"/>
      <c r="GFO77" s="2"/>
      <c r="GFP77" s="2"/>
      <c r="GFQ77" s="2"/>
      <c r="GFR77" s="2"/>
      <c r="GFS77" s="2"/>
      <c r="GFT77" s="2"/>
      <c r="GFU77" s="2"/>
      <c r="GFV77" s="2"/>
      <c r="GFW77" s="2"/>
      <c r="GFX77" s="2"/>
      <c r="GFY77" s="2"/>
      <c r="GFZ77" s="2"/>
      <c r="GGA77" s="2"/>
      <c r="GGB77" s="2"/>
      <c r="GGC77" s="2"/>
      <c r="GGD77" s="2"/>
      <c r="GGE77" s="2"/>
      <c r="GGF77" s="2"/>
      <c r="GGG77" s="2"/>
      <c r="GGH77" s="2"/>
      <c r="GGI77" s="2"/>
      <c r="GGJ77" s="2"/>
      <c r="GGK77" s="2"/>
      <c r="GGL77" s="2"/>
      <c r="GGM77" s="2"/>
      <c r="GGN77" s="2"/>
      <c r="GGO77" s="2"/>
      <c r="GGP77" s="2"/>
      <c r="GGQ77" s="2"/>
      <c r="GGR77" s="2"/>
      <c r="GGS77" s="2"/>
      <c r="GGT77" s="2"/>
      <c r="GGU77" s="2"/>
      <c r="GGV77" s="2"/>
      <c r="GGW77" s="2"/>
      <c r="GGX77" s="2"/>
      <c r="GGY77" s="2"/>
      <c r="GGZ77" s="2"/>
      <c r="GHA77" s="2"/>
      <c r="GHB77" s="2"/>
      <c r="GHC77" s="2"/>
      <c r="GHD77" s="2"/>
      <c r="GHE77" s="2"/>
      <c r="GHF77" s="2"/>
      <c r="GHG77" s="2"/>
      <c r="GHH77" s="2"/>
      <c r="GHI77" s="2"/>
      <c r="GHJ77" s="2"/>
      <c r="GHK77" s="2"/>
      <c r="GHL77" s="2"/>
      <c r="GHM77" s="2"/>
      <c r="GHN77" s="2"/>
      <c r="GHO77" s="2"/>
      <c r="GHP77" s="2"/>
      <c r="GHQ77" s="2"/>
      <c r="GHR77" s="2"/>
      <c r="GHS77" s="2"/>
      <c r="GHT77" s="2"/>
      <c r="GHU77" s="2"/>
      <c r="GHV77" s="2"/>
      <c r="GHW77" s="2"/>
      <c r="GHX77" s="2"/>
      <c r="GHY77" s="2"/>
      <c r="GHZ77" s="2"/>
      <c r="GIA77" s="2"/>
      <c r="GIB77" s="2"/>
      <c r="GIC77" s="2"/>
      <c r="GID77" s="2"/>
      <c r="GIE77" s="2"/>
      <c r="GIF77" s="2"/>
      <c r="GIG77" s="2"/>
      <c r="GIH77" s="2"/>
      <c r="GII77" s="2"/>
      <c r="GIJ77" s="2"/>
      <c r="GIK77" s="2"/>
      <c r="GIL77" s="2"/>
      <c r="GIM77" s="2"/>
      <c r="GIN77" s="2"/>
      <c r="GIO77" s="2"/>
      <c r="GIP77" s="2"/>
      <c r="GIQ77" s="2"/>
      <c r="GIR77" s="2"/>
      <c r="GIS77" s="2"/>
      <c r="GIT77" s="2"/>
      <c r="GIU77" s="2"/>
      <c r="GIV77" s="2"/>
      <c r="GIW77" s="2"/>
      <c r="GIX77" s="2"/>
      <c r="GIY77" s="2"/>
      <c r="GIZ77" s="2"/>
      <c r="GJA77" s="2"/>
      <c r="GJB77" s="2"/>
      <c r="GJC77" s="2"/>
      <c r="GJD77" s="2"/>
      <c r="GJE77" s="2"/>
      <c r="GJF77" s="2"/>
      <c r="GJG77" s="2"/>
      <c r="GJH77" s="2"/>
      <c r="GJI77" s="2"/>
      <c r="GJJ77" s="2"/>
      <c r="GJK77" s="2"/>
      <c r="GJL77" s="2"/>
      <c r="GJM77" s="2"/>
      <c r="GJN77" s="2"/>
      <c r="GJO77" s="2"/>
      <c r="GJP77" s="2"/>
      <c r="GJQ77" s="2"/>
      <c r="GJR77" s="2"/>
      <c r="GJS77" s="2"/>
      <c r="GJT77" s="2"/>
      <c r="GJU77" s="2"/>
      <c r="GJV77" s="2"/>
      <c r="GJW77" s="2"/>
      <c r="GJX77" s="2"/>
      <c r="GJY77" s="2"/>
      <c r="GJZ77" s="2"/>
      <c r="GKA77" s="2"/>
      <c r="GKB77" s="2"/>
      <c r="GKC77" s="2"/>
      <c r="GKD77" s="2"/>
      <c r="GKE77" s="2"/>
      <c r="GKF77" s="2"/>
      <c r="GKG77" s="2"/>
      <c r="GKH77" s="2"/>
      <c r="GKI77" s="2"/>
      <c r="GKJ77" s="2"/>
      <c r="GKK77" s="2"/>
      <c r="GKL77" s="2"/>
      <c r="GKM77" s="2"/>
      <c r="GKN77" s="2"/>
      <c r="GKO77" s="2"/>
      <c r="GKP77" s="2"/>
      <c r="GKQ77" s="2"/>
      <c r="GKR77" s="2"/>
      <c r="GKS77" s="2"/>
      <c r="GKT77" s="2"/>
      <c r="GKU77" s="2"/>
      <c r="GKV77" s="2"/>
      <c r="GKW77" s="2"/>
      <c r="GKX77" s="2"/>
      <c r="GKY77" s="2"/>
      <c r="GKZ77" s="2"/>
      <c r="GLA77" s="2"/>
      <c r="GLB77" s="2"/>
      <c r="GLC77" s="2"/>
      <c r="GLD77" s="2"/>
      <c r="GLE77" s="2"/>
      <c r="GLF77" s="2"/>
      <c r="GLG77" s="2"/>
      <c r="GLH77" s="2"/>
      <c r="GLI77" s="2"/>
      <c r="GLJ77" s="2"/>
      <c r="GLK77" s="2"/>
      <c r="GLL77" s="2"/>
      <c r="GLM77" s="2"/>
      <c r="GLN77" s="2"/>
      <c r="GLO77" s="2"/>
      <c r="GLP77" s="2"/>
      <c r="GLQ77" s="2"/>
      <c r="GLR77" s="2"/>
      <c r="GLS77" s="2"/>
      <c r="GLT77" s="2"/>
      <c r="GLU77" s="2"/>
      <c r="GLV77" s="2"/>
      <c r="GLW77" s="2"/>
      <c r="GLX77" s="2"/>
      <c r="GLY77" s="2"/>
      <c r="GLZ77" s="2"/>
      <c r="GMA77" s="2"/>
      <c r="GMB77" s="2"/>
      <c r="GMC77" s="2"/>
      <c r="GMD77" s="2"/>
      <c r="GME77" s="2"/>
      <c r="GMF77" s="2"/>
      <c r="GMG77" s="2"/>
      <c r="GMH77" s="2"/>
      <c r="GMI77" s="2"/>
      <c r="GMJ77" s="2"/>
      <c r="GMK77" s="2"/>
      <c r="GML77" s="2"/>
      <c r="GMM77" s="2"/>
      <c r="GMN77" s="2"/>
      <c r="GMO77" s="2"/>
      <c r="GMP77" s="2"/>
      <c r="GMQ77" s="2"/>
      <c r="GMR77" s="2"/>
      <c r="GMS77" s="2"/>
      <c r="GMT77" s="2"/>
      <c r="GMU77" s="2"/>
      <c r="GMV77" s="2"/>
      <c r="GMW77" s="2"/>
      <c r="GMX77" s="2"/>
      <c r="GMY77" s="2"/>
      <c r="GMZ77" s="2"/>
      <c r="GNA77" s="2"/>
      <c r="GNB77" s="2"/>
      <c r="GNC77" s="2"/>
      <c r="GND77" s="2"/>
      <c r="GNE77" s="2"/>
      <c r="GNF77" s="2"/>
      <c r="GNG77" s="2"/>
      <c r="GNH77" s="2"/>
      <c r="GNI77" s="2"/>
      <c r="GNJ77" s="2"/>
      <c r="GNK77" s="2"/>
      <c r="GNL77" s="2"/>
      <c r="GNM77" s="2"/>
      <c r="GNN77" s="2"/>
      <c r="GNO77" s="2"/>
      <c r="GNP77" s="2"/>
      <c r="GNQ77" s="2"/>
      <c r="GNR77" s="2"/>
      <c r="GNS77" s="2"/>
      <c r="GNT77" s="2"/>
      <c r="GNU77" s="2"/>
      <c r="GNV77" s="2"/>
      <c r="GNW77" s="2"/>
      <c r="GNX77" s="2"/>
      <c r="GNY77" s="2"/>
      <c r="GNZ77" s="2"/>
      <c r="GOA77" s="2"/>
      <c r="GOB77" s="2"/>
      <c r="GOC77" s="2"/>
      <c r="GOD77" s="2"/>
      <c r="GOE77" s="2"/>
      <c r="GOF77" s="2"/>
      <c r="GOG77" s="2"/>
      <c r="GOH77" s="2"/>
      <c r="GOI77" s="2"/>
      <c r="GOJ77" s="2"/>
      <c r="GOK77" s="2"/>
      <c r="GOL77" s="2"/>
      <c r="GOM77" s="2"/>
      <c r="GON77" s="2"/>
      <c r="GOO77" s="2"/>
      <c r="GOP77" s="2"/>
      <c r="GOQ77" s="2"/>
      <c r="GOR77" s="2"/>
      <c r="GOS77" s="2"/>
      <c r="GOT77" s="2"/>
      <c r="GOU77" s="2"/>
      <c r="GOV77" s="2"/>
      <c r="GOW77" s="2"/>
      <c r="GOX77" s="2"/>
      <c r="GOY77" s="2"/>
      <c r="GOZ77" s="2"/>
      <c r="GPA77" s="2"/>
      <c r="GPB77" s="2"/>
      <c r="GPC77" s="2"/>
      <c r="GPD77" s="2"/>
      <c r="GPE77" s="2"/>
      <c r="GPF77" s="2"/>
      <c r="GPG77" s="2"/>
      <c r="GPH77" s="2"/>
      <c r="GPI77" s="2"/>
      <c r="GPJ77" s="2"/>
      <c r="GPK77" s="2"/>
      <c r="GPL77" s="2"/>
      <c r="GPM77" s="2"/>
      <c r="GPN77" s="2"/>
      <c r="GPO77" s="2"/>
      <c r="GPP77" s="2"/>
      <c r="GPQ77" s="2"/>
      <c r="GPR77" s="2"/>
      <c r="GPS77" s="2"/>
      <c r="GPT77" s="2"/>
      <c r="GPU77" s="2"/>
      <c r="GPV77" s="2"/>
      <c r="GPW77" s="2"/>
      <c r="GPX77" s="2"/>
      <c r="GPY77" s="2"/>
      <c r="GPZ77" s="2"/>
      <c r="GQA77" s="2"/>
      <c r="GQB77" s="2"/>
      <c r="GQC77" s="2"/>
      <c r="GQD77" s="2"/>
      <c r="GQE77" s="2"/>
      <c r="GQF77" s="2"/>
      <c r="GQG77" s="2"/>
      <c r="GQH77" s="2"/>
      <c r="GQI77" s="2"/>
      <c r="GQJ77" s="2"/>
      <c r="GQK77" s="2"/>
      <c r="GQL77" s="2"/>
      <c r="GQM77" s="2"/>
      <c r="GQN77" s="2"/>
      <c r="GQO77" s="2"/>
      <c r="GQP77" s="2"/>
      <c r="GQQ77" s="2"/>
      <c r="GQR77" s="2"/>
      <c r="GQS77" s="2"/>
      <c r="GQT77" s="2"/>
      <c r="GQU77" s="2"/>
      <c r="GQV77" s="2"/>
      <c r="GQW77" s="2"/>
      <c r="GQX77" s="2"/>
      <c r="GQY77" s="2"/>
      <c r="GQZ77" s="2"/>
      <c r="GRA77" s="2"/>
      <c r="GRB77" s="2"/>
      <c r="GRC77" s="2"/>
      <c r="GRD77" s="2"/>
      <c r="GRE77" s="2"/>
      <c r="GRF77" s="2"/>
      <c r="GRG77" s="2"/>
      <c r="GRH77" s="2"/>
      <c r="GRI77" s="2"/>
      <c r="GRJ77" s="2"/>
      <c r="GRK77" s="2"/>
      <c r="GRL77" s="2"/>
      <c r="GRM77" s="2"/>
      <c r="GRN77" s="2"/>
      <c r="GRO77" s="2"/>
      <c r="GRP77" s="2"/>
      <c r="GRQ77" s="2"/>
      <c r="GRR77" s="2"/>
      <c r="GRS77" s="2"/>
      <c r="GRT77" s="2"/>
      <c r="GRU77" s="2"/>
      <c r="GRV77" s="2"/>
      <c r="GRW77" s="2"/>
      <c r="GRX77" s="2"/>
      <c r="GRY77" s="2"/>
      <c r="GRZ77" s="2"/>
      <c r="GSA77" s="2"/>
      <c r="GSB77" s="2"/>
      <c r="GSC77" s="2"/>
      <c r="GSD77" s="2"/>
      <c r="GSE77" s="2"/>
      <c r="GSF77" s="2"/>
      <c r="GSG77" s="2"/>
      <c r="GSH77" s="2"/>
      <c r="GSI77" s="2"/>
      <c r="GSJ77" s="2"/>
      <c r="GSK77" s="2"/>
      <c r="GSL77" s="2"/>
      <c r="GSM77" s="2"/>
      <c r="GSN77" s="2"/>
      <c r="GSO77" s="2"/>
      <c r="GSP77" s="2"/>
      <c r="GSQ77" s="2"/>
      <c r="GSR77" s="2"/>
      <c r="GSS77" s="2"/>
      <c r="GST77" s="2"/>
      <c r="GSU77" s="2"/>
      <c r="GSV77" s="2"/>
      <c r="GSW77" s="2"/>
      <c r="GSX77" s="2"/>
      <c r="GSY77" s="2"/>
      <c r="GSZ77" s="2"/>
      <c r="GTA77" s="2"/>
      <c r="GTB77" s="2"/>
      <c r="GTC77" s="2"/>
      <c r="GTD77" s="2"/>
      <c r="GTE77" s="2"/>
      <c r="GTF77" s="2"/>
      <c r="GTG77" s="2"/>
      <c r="GTH77" s="2"/>
      <c r="GTI77" s="2"/>
      <c r="GTJ77" s="2"/>
      <c r="GTK77" s="2"/>
      <c r="GTL77" s="2"/>
      <c r="GTM77" s="2"/>
      <c r="GTN77" s="2"/>
      <c r="GTO77" s="2"/>
      <c r="GTP77" s="2"/>
      <c r="GTQ77" s="2"/>
      <c r="GTR77" s="2"/>
      <c r="GTS77" s="2"/>
      <c r="GTT77" s="2"/>
      <c r="GTU77" s="2"/>
      <c r="GTV77" s="2"/>
      <c r="GTW77" s="2"/>
      <c r="GTX77" s="2"/>
      <c r="GTY77" s="2"/>
      <c r="GTZ77" s="2"/>
      <c r="GUA77" s="2"/>
      <c r="GUB77" s="2"/>
      <c r="GUC77" s="2"/>
      <c r="GUD77" s="2"/>
      <c r="GUE77" s="2"/>
      <c r="GUF77" s="2"/>
      <c r="GUG77" s="2"/>
      <c r="GUH77" s="2"/>
      <c r="GUI77" s="2"/>
      <c r="GUJ77" s="2"/>
      <c r="GUK77" s="2"/>
      <c r="GUL77" s="2"/>
      <c r="GUM77" s="2"/>
      <c r="GUN77" s="2"/>
      <c r="GUO77" s="2"/>
      <c r="GUP77" s="2"/>
      <c r="GUQ77" s="2"/>
      <c r="GUR77" s="2"/>
      <c r="GUS77" s="2"/>
      <c r="GUT77" s="2"/>
      <c r="GUU77" s="2"/>
      <c r="GUV77" s="2"/>
      <c r="GUW77" s="2"/>
      <c r="GUX77" s="2"/>
      <c r="GUY77" s="2"/>
      <c r="GUZ77" s="2"/>
      <c r="GVA77" s="2"/>
      <c r="GVB77" s="2"/>
      <c r="GVC77" s="2"/>
      <c r="GVD77" s="2"/>
      <c r="GVE77" s="2"/>
      <c r="GVF77" s="2"/>
      <c r="GVG77" s="2"/>
      <c r="GVH77" s="2"/>
      <c r="GVI77" s="2"/>
      <c r="GVJ77" s="2"/>
      <c r="GVK77" s="2"/>
      <c r="GVL77" s="2"/>
      <c r="GVM77" s="2"/>
      <c r="GVN77" s="2"/>
      <c r="GVO77" s="2"/>
      <c r="GVP77" s="2"/>
      <c r="GVQ77" s="2"/>
      <c r="GVR77" s="2"/>
      <c r="GVS77" s="2"/>
      <c r="GVT77" s="2"/>
      <c r="GVU77" s="2"/>
      <c r="GVV77" s="2"/>
      <c r="GVW77" s="2"/>
      <c r="GVX77" s="2"/>
      <c r="GVY77" s="2"/>
      <c r="GVZ77" s="2"/>
      <c r="GWA77" s="2"/>
      <c r="GWB77" s="2"/>
      <c r="GWC77" s="2"/>
      <c r="GWD77" s="2"/>
      <c r="GWE77" s="2"/>
      <c r="GWF77" s="2"/>
      <c r="GWG77" s="2"/>
      <c r="GWH77" s="2"/>
      <c r="GWI77" s="2"/>
      <c r="GWJ77" s="2"/>
      <c r="GWK77" s="2"/>
      <c r="GWL77" s="2"/>
      <c r="GWM77" s="2"/>
      <c r="GWN77" s="2"/>
      <c r="GWO77" s="2"/>
      <c r="GWP77" s="2"/>
      <c r="GWQ77" s="2"/>
      <c r="GWR77" s="2"/>
      <c r="GWS77" s="2"/>
      <c r="GWT77" s="2"/>
      <c r="GWU77" s="2"/>
      <c r="GWV77" s="2"/>
      <c r="GWW77" s="2"/>
      <c r="GWX77" s="2"/>
      <c r="GWY77" s="2"/>
      <c r="GWZ77" s="2"/>
      <c r="GXA77" s="2"/>
      <c r="GXB77" s="2"/>
      <c r="GXC77" s="2"/>
      <c r="GXD77" s="2"/>
      <c r="GXE77" s="2"/>
      <c r="GXF77" s="2"/>
      <c r="GXG77" s="2"/>
      <c r="GXH77" s="2"/>
      <c r="GXI77" s="2"/>
      <c r="GXJ77" s="2"/>
      <c r="GXK77" s="2"/>
      <c r="GXL77" s="2"/>
      <c r="GXM77" s="2"/>
      <c r="GXN77" s="2"/>
      <c r="GXO77" s="2"/>
      <c r="GXP77" s="2"/>
      <c r="GXQ77" s="2"/>
      <c r="GXR77" s="2"/>
      <c r="GXS77" s="2"/>
      <c r="GXT77" s="2"/>
      <c r="GXU77" s="2"/>
      <c r="GXV77" s="2"/>
      <c r="GXW77" s="2"/>
      <c r="GXX77" s="2"/>
      <c r="GXY77" s="2"/>
      <c r="GXZ77" s="2"/>
      <c r="GYA77" s="2"/>
      <c r="GYB77" s="2"/>
      <c r="GYC77" s="2"/>
      <c r="GYD77" s="2"/>
      <c r="GYE77" s="2"/>
      <c r="GYF77" s="2"/>
      <c r="GYG77" s="2"/>
      <c r="GYH77" s="2"/>
      <c r="GYI77" s="2"/>
      <c r="GYJ77" s="2"/>
      <c r="GYK77" s="2"/>
      <c r="GYL77" s="2"/>
      <c r="GYM77" s="2"/>
      <c r="GYN77" s="2"/>
      <c r="GYO77" s="2"/>
      <c r="GYP77" s="2"/>
      <c r="GYQ77" s="2"/>
      <c r="GYR77" s="2"/>
      <c r="GYS77" s="2"/>
      <c r="GYT77" s="2"/>
      <c r="GYU77" s="2"/>
      <c r="GYV77" s="2"/>
      <c r="GYW77" s="2"/>
      <c r="GYX77" s="2"/>
      <c r="GYY77" s="2"/>
      <c r="GYZ77" s="2"/>
      <c r="GZA77" s="2"/>
      <c r="GZB77" s="2"/>
      <c r="GZC77" s="2"/>
      <c r="GZD77" s="2"/>
      <c r="GZE77" s="2"/>
      <c r="GZF77" s="2"/>
      <c r="GZG77" s="2"/>
      <c r="GZH77" s="2"/>
      <c r="GZI77" s="2"/>
      <c r="GZJ77" s="2"/>
      <c r="GZK77" s="2"/>
      <c r="GZL77" s="2"/>
      <c r="GZM77" s="2"/>
      <c r="GZN77" s="2"/>
      <c r="GZO77" s="2"/>
      <c r="GZP77" s="2"/>
      <c r="GZQ77" s="2"/>
      <c r="GZR77" s="2"/>
      <c r="GZS77" s="2"/>
      <c r="GZT77" s="2"/>
      <c r="GZU77" s="2"/>
      <c r="GZV77" s="2"/>
      <c r="GZW77" s="2"/>
      <c r="GZX77" s="2"/>
      <c r="GZY77" s="2"/>
      <c r="GZZ77" s="2"/>
      <c r="HAA77" s="2"/>
      <c r="HAB77" s="2"/>
      <c r="HAC77" s="2"/>
      <c r="HAD77" s="2"/>
      <c r="HAE77" s="2"/>
      <c r="HAF77" s="2"/>
      <c r="HAG77" s="2"/>
      <c r="HAH77" s="2"/>
      <c r="HAI77" s="2"/>
      <c r="HAJ77" s="2"/>
      <c r="HAK77" s="2"/>
      <c r="HAL77" s="2"/>
      <c r="HAM77" s="2"/>
      <c r="HAN77" s="2"/>
      <c r="HAO77" s="2"/>
      <c r="HAP77" s="2"/>
      <c r="HAQ77" s="2"/>
      <c r="HAR77" s="2"/>
      <c r="HAS77" s="2"/>
      <c r="HAT77" s="2"/>
      <c r="HAU77" s="2"/>
      <c r="HAV77" s="2"/>
      <c r="HAW77" s="2"/>
      <c r="HAX77" s="2"/>
      <c r="HAY77" s="2"/>
      <c r="HAZ77" s="2"/>
      <c r="HBA77" s="2"/>
      <c r="HBB77" s="2"/>
      <c r="HBC77" s="2"/>
      <c r="HBD77" s="2"/>
      <c r="HBE77" s="2"/>
      <c r="HBF77" s="2"/>
      <c r="HBG77" s="2"/>
      <c r="HBH77" s="2"/>
      <c r="HBI77" s="2"/>
      <c r="HBJ77" s="2"/>
      <c r="HBK77" s="2"/>
      <c r="HBL77" s="2"/>
      <c r="HBM77" s="2"/>
      <c r="HBN77" s="2"/>
      <c r="HBO77" s="2"/>
      <c r="HBP77" s="2"/>
      <c r="HBQ77" s="2"/>
      <c r="HBR77" s="2"/>
      <c r="HBS77" s="2"/>
      <c r="HBT77" s="2"/>
      <c r="HBU77" s="2"/>
      <c r="HBV77" s="2"/>
      <c r="HBW77" s="2"/>
      <c r="HBX77" s="2"/>
      <c r="HBY77" s="2"/>
      <c r="HBZ77" s="2"/>
      <c r="HCA77" s="2"/>
      <c r="HCB77" s="2"/>
      <c r="HCC77" s="2"/>
      <c r="HCD77" s="2"/>
      <c r="HCE77" s="2"/>
      <c r="HCF77" s="2"/>
      <c r="HCG77" s="2"/>
      <c r="HCH77" s="2"/>
      <c r="HCI77" s="2"/>
      <c r="HCJ77" s="2"/>
      <c r="HCK77" s="2"/>
      <c r="HCL77" s="2"/>
      <c r="HCM77" s="2"/>
      <c r="HCN77" s="2"/>
      <c r="HCO77" s="2"/>
      <c r="HCP77" s="2"/>
      <c r="HCQ77" s="2"/>
      <c r="HCR77" s="2"/>
      <c r="HCS77" s="2"/>
      <c r="HCT77" s="2"/>
      <c r="HCU77" s="2"/>
      <c r="HCV77" s="2"/>
      <c r="HCW77" s="2"/>
      <c r="HCX77" s="2"/>
      <c r="HCY77" s="2"/>
      <c r="HCZ77" s="2"/>
      <c r="HDA77" s="2"/>
      <c r="HDB77" s="2"/>
      <c r="HDC77" s="2"/>
      <c r="HDD77" s="2"/>
      <c r="HDE77" s="2"/>
      <c r="HDF77" s="2"/>
      <c r="HDG77" s="2"/>
      <c r="HDH77" s="2"/>
      <c r="HDI77" s="2"/>
      <c r="HDJ77" s="2"/>
      <c r="HDK77" s="2"/>
      <c r="HDL77" s="2"/>
      <c r="HDM77" s="2"/>
      <c r="HDN77" s="2"/>
      <c r="HDO77" s="2"/>
      <c r="HDP77" s="2"/>
      <c r="HDQ77" s="2"/>
      <c r="HDR77" s="2"/>
      <c r="HDS77" s="2"/>
      <c r="HDT77" s="2"/>
      <c r="HDU77" s="2"/>
      <c r="HDV77" s="2"/>
      <c r="HDW77" s="2"/>
      <c r="HDX77" s="2"/>
      <c r="HDY77" s="2"/>
      <c r="HDZ77" s="2"/>
      <c r="HEA77" s="2"/>
      <c r="HEB77" s="2"/>
      <c r="HEC77" s="2"/>
      <c r="HED77" s="2"/>
      <c r="HEE77" s="2"/>
      <c r="HEF77" s="2"/>
      <c r="HEG77" s="2"/>
      <c r="HEH77" s="2"/>
      <c r="HEI77" s="2"/>
      <c r="HEJ77" s="2"/>
      <c r="HEK77" s="2"/>
      <c r="HEL77" s="2"/>
      <c r="HEM77" s="2"/>
      <c r="HEN77" s="2"/>
      <c r="HEO77" s="2"/>
      <c r="HEP77" s="2"/>
      <c r="HEQ77" s="2"/>
      <c r="HER77" s="2"/>
      <c r="HES77" s="2"/>
      <c r="HET77" s="2"/>
      <c r="HEU77" s="2"/>
      <c r="HEV77" s="2"/>
      <c r="HEW77" s="2"/>
      <c r="HEX77" s="2"/>
      <c r="HEY77" s="2"/>
      <c r="HEZ77" s="2"/>
      <c r="HFA77" s="2"/>
      <c r="HFB77" s="2"/>
      <c r="HFC77" s="2"/>
      <c r="HFD77" s="2"/>
      <c r="HFE77" s="2"/>
      <c r="HFF77" s="2"/>
      <c r="HFG77" s="2"/>
      <c r="HFH77" s="2"/>
      <c r="HFI77" s="2"/>
      <c r="HFJ77" s="2"/>
      <c r="HFK77" s="2"/>
      <c r="HFL77" s="2"/>
      <c r="HFM77" s="2"/>
      <c r="HFN77" s="2"/>
      <c r="HFO77" s="2"/>
      <c r="HFP77" s="2"/>
      <c r="HFQ77" s="2"/>
      <c r="HFR77" s="2"/>
      <c r="HFS77" s="2"/>
      <c r="HFT77" s="2"/>
      <c r="HFU77" s="2"/>
      <c r="HFV77" s="2"/>
      <c r="HFW77" s="2"/>
      <c r="HFX77" s="2"/>
      <c r="HFY77" s="2"/>
      <c r="HFZ77" s="2"/>
      <c r="HGA77" s="2"/>
      <c r="HGB77" s="2"/>
      <c r="HGC77" s="2"/>
      <c r="HGD77" s="2"/>
      <c r="HGE77" s="2"/>
      <c r="HGF77" s="2"/>
      <c r="HGG77" s="2"/>
      <c r="HGH77" s="2"/>
      <c r="HGI77" s="2"/>
      <c r="HGJ77" s="2"/>
      <c r="HGK77" s="2"/>
      <c r="HGL77" s="2"/>
      <c r="HGM77" s="2"/>
      <c r="HGN77" s="2"/>
      <c r="HGO77" s="2"/>
      <c r="HGP77" s="2"/>
      <c r="HGQ77" s="2"/>
      <c r="HGR77" s="2"/>
      <c r="HGS77" s="2"/>
      <c r="HGT77" s="2"/>
      <c r="HGU77" s="2"/>
      <c r="HGV77" s="2"/>
      <c r="HGW77" s="2"/>
      <c r="HGX77" s="2"/>
      <c r="HGY77" s="2"/>
      <c r="HGZ77" s="2"/>
      <c r="HHA77" s="2"/>
      <c r="HHB77" s="2"/>
      <c r="HHC77" s="2"/>
      <c r="HHD77" s="2"/>
      <c r="HHE77" s="2"/>
      <c r="HHF77" s="2"/>
      <c r="HHG77" s="2"/>
      <c r="HHH77" s="2"/>
      <c r="HHI77" s="2"/>
      <c r="HHJ77" s="2"/>
      <c r="HHK77" s="2"/>
      <c r="HHL77" s="2"/>
      <c r="HHM77" s="2"/>
      <c r="HHN77" s="2"/>
      <c r="HHO77" s="2"/>
      <c r="HHP77" s="2"/>
      <c r="HHQ77" s="2"/>
      <c r="HHR77" s="2"/>
      <c r="HHS77" s="2"/>
      <c r="HHT77" s="2"/>
      <c r="HHU77" s="2"/>
      <c r="HHV77" s="2"/>
      <c r="HHW77" s="2"/>
      <c r="HHX77" s="2"/>
      <c r="HHY77" s="2"/>
      <c r="HHZ77" s="2"/>
      <c r="HIA77" s="2"/>
      <c r="HIB77" s="2"/>
      <c r="HIC77" s="2"/>
      <c r="HID77" s="2"/>
      <c r="HIE77" s="2"/>
      <c r="HIF77" s="2"/>
      <c r="HIG77" s="2"/>
      <c r="HIH77" s="2"/>
      <c r="HII77" s="2"/>
      <c r="HIJ77" s="2"/>
      <c r="HIK77" s="2"/>
      <c r="HIL77" s="2"/>
      <c r="HIM77" s="2"/>
      <c r="HIN77" s="2"/>
      <c r="HIO77" s="2"/>
      <c r="HIP77" s="2"/>
      <c r="HIQ77" s="2"/>
      <c r="HIR77" s="2"/>
      <c r="HIS77" s="2"/>
      <c r="HIT77" s="2"/>
      <c r="HIU77" s="2"/>
      <c r="HIV77" s="2"/>
      <c r="HIW77" s="2"/>
      <c r="HIX77" s="2"/>
      <c r="HIY77" s="2"/>
      <c r="HIZ77" s="2"/>
      <c r="HJA77" s="2"/>
      <c r="HJB77" s="2"/>
      <c r="HJC77" s="2"/>
      <c r="HJD77" s="2"/>
      <c r="HJE77" s="2"/>
      <c r="HJF77" s="2"/>
      <c r="HJG77" s="2"/>
      <c r="HJH77" s="2"/>
      <c r="HJI77" s="2"/>
      <c r="HJJ77" s="2"/>
      <c r="HJK77" s="2"/>
      <c r="HJL77" s="2"/>
      <c r="HJM77" s="2"/>
      <c r="HJN77" s="2"/>
      <c r="HJO77" s="2"/>
      <c r="HJP77" s="2"/>
      <c r="HJQ77" s="2"/>
      <c r="HJR77" s="2"/>
      <c r="HJS77" s="2"/>
      <c r="HJT77" s="2"/>
      <c r="HJU77" s="2"/>
      <c r="HJV77" s="2"/>
      <c r="HJW77" s="2"/>
      <c r="HJX77" s="2"/>
      <c r="HJY77" s="2"/>
      <c r="HJZ77" s="2"/>
      <c r="HKA77" s="2"/>
      <c r="HKB77" s="2"/>
      <c r="HKC77" s="2"/>
      <c r="HKD77" s="2"/>
      <c r="HKE77" s="2"/>
      <c r="HKF77" s="2"/>
      <c r="HKG77" s="2"/>
      <c r="HKH77" s="2"/>
      <c r="HKI77" s="2"/>
      <c r="HKJ77" s="2"/>
      <c r="HKK77" s="2"/>
      <c r="HKL77" s="2"/>
      <c r="HKM77" s="2"/>
      <c r="HKN77" s="2"/>
      <c r="HKO77" s="2"/>
      <c r="HKP77" s="2"/>
      <c r="HKQ77" s="2"/>
      <c r="HKR77" s="2"/>
      <c r="HKS77" s="2"/>
      <c r="HKT77" s="2"/>
      <c r="HKU77" s="2"/>
      <c r="HKV77" s="2"/>
      <c r="HKW77" s="2"/>
      <c r="HKX77" s="2"/>
      <c r="HKY77" s="2"/>
      <c r="HKZ77" s="2"/>
      <c r="HLA77" s="2"/>
      <c r="HLB77" s="2"/>
      <c r="HLC77" s="2"/>
      <c r="HLD77" s="2"/>
      <c r="HLE77" s="2"/>
      <c r="HLF77" s="2"/>
      <c r="HLG77" s="2"/>
      <c r="HLH77" s="2"/>
      <c r="HLI77" s="2"/>
      <c r="HLJ77" s="2"/>
      <c r="HLK77" s="2"/>
      <c r="HLL77" s="2"/>
      <c r="HLM77" s="2"/>
      <c r="HLN77" s="2"/>
      <c r="HLO77" s="2"/>
      <c r="HLP77" s="2"/>
      <c r="HLQ77" s="2"/>
      <c r="HLR77" s="2"/>
      <c r="HLS77" s="2"/>
      <c r="HLT77" s="2"/>
      <c r="HLU77" s="2"/>
      <c r="HLV77" s="2"/>
      <c r="HLW77" s="2"/>
      <c r="HLX77" s="2"/>
      <c r="HLY77" s="2"/>
      <c r="HLZ77" s="2"/>
      <c r="HMA77" s="2"/>
      <c r="HMB77" s="2"/>
      <c r="HMC77" s="2"/>
      <c r="HMD77" s="2"/>
      <c r="HME77" s="2"/>
      <c r="HMF77" s="2"/>
      <c r="HMG77" s="2"/>
      <c r="HMH77" s="2"/>
      <c r="HMI77" s="2"/>
      <c r="HMJ77" s="2"/>
      <c r="HMK77" s="2"/>
      <c r="HML77" s="2"/>
      <c r="HMM77" s="2"/>
      <c r="HMN77" s="2"/>
      <c r="HMO77" s="2"/>
      <c r="HMP77" s="2"/>
      <c r="HMQ77" s="2"/>
      <c r="HMR77" s="2"/>
      <c r="HMS77" s="2"/>
      <c r="HMT77" s="2"/>
      <c r="HMU77" s="2"/>
      <c r="HMV77" s="2"/>
      <c r="HMW77" s="2"/>
      <c r="HMX77" s="2"/>
      <c r="HMY77" s="2"/>
      <c r="HMZ77" s="2"/>
      <c r="HNA77" s="2"/>
      <c r="HNB77" s="2"/>
      <c r="HNC77" s="2"/>
      <c r="HND77" s="2"/>
      <c r="HNE77" s="2"/>
      <c r="HNF77" s="2"/>
      <c r="HNG77" s="2"/>
      <c r="HNH77" s="2"/>
      <c r="HNI77" s="2"/>
      <c r="HNJ77" s="2"/>
      <c r="HNK77" s="2"/>
      <c r="HNL77" s="2"/>
      <c r="HNM77" s="2"/>
      <c r="HNN77" s="2"/>
      <c r="HNO77" s="2"/>
      <c r="HNP77" s="2"/>
      <c r="HNQ77" s="2"/>
      <c r="HNR77" s="2"/>
      <c r="HNS77" s="2"/>
      <c r="HNT77" s="2"/>
      <c r="HNU77" s="2"/>
      <c r="HNV77" s="2"/>
      <c r="HNW77" s="2"/>
      <c r="HNX77" s="2"/>
      <c r="HNY77" s="2"/>
      <c r="HNZ77" s="2"/>
      <c r="HOA77" s="2"/>
      <c r="HOB77" s="2"/>
      <c r="HOC77" s="2"/>
      <c r="HOD77" s="2"/>
      <c r="HOE77" s="2"/>
      <c r="HOF77" s="2"/>
      <c r="HOG77" s="2"/>
      <c r="HOH77" s="2"/>
      <c r="HOI77" s="2"/>
      <c r="HOJ77" s="2"/>
      <c r="HOK77" s="2"/>
      <c r="HOL77" s="2"/>
      <c r="HOM77" s="2"/>
      <c r="HON77" s="2"/>
      <c r="HOO77" s="2"/>
      <c r="HOP77" s="2"/>
      <c r="HOQ77" s="2"/>
      <c r="HOR77" s="2"/>
      <c r="HOS77" s="2"/>
      <c r="HOT77" s="2"/>
      <c r="HOU77" s="2"/>
      <c r="HOV77" s="2"/>
      <c r="HOW77" s="2"/>
      <c r="HOX77" s="2"/>
      <c r="HOY77" s="2"/>
      <c r="HOZ77" s="2"/>
      <c r="HPA77" s="2"/>
      <c r="HPB77" s="2"/>
      <c r="HPC77" s="2"/>
      <c r="HPD77" s="2"/>
      <c r="HPE77" s="2"/>
      <c r="HPF77" s="2"/>
      <c r="HPG77" s="2"/>
      <c r="HPH77" s="2"/>
      <c r="HPI77" s="2"/>
      <c r="HPJ77" s="2"/>
      <c r="HPK77" s="2"/>
      <c r="HPL77" s="2"/>
      <c r="HPM77" s="2"/>
      <c r="HPN77" s="2"/>
      <c r="HPO77" s="2"/>
      <c r="HPP77" s="2"/>
      <c r="HPQ77" s="2"/>
      <c r="HPR77" s="2"/>
      <c r="HPS77" s="2"/>
      <c r="HPT77" s="2"/>
      <c r="HPU77" s="2"/>
      <c r="HPV77" s="2"/>
      <c r="HPW77" s="2"/>
      <c r="HPX77" s="2"/>
      <c r="HPY77" s="2"/>
      <c r="HPZ77" s="2"/>
      <c r="HQA77" s="2"/>
      <c r="HQB77" s="2"/>
      <c r="HQC77" s="2"/>
      <c r="HQD77" s="2"/>
      <c r="HQE77" s="2"/>
      <c r="HQF77" s="2"/>
      <c r="HQG77" s="2"/>
      <c r="HQH77" s="2"/>
      <c r="HQI77" s="2"/>
      <c r="HQJ77" s="2"/>
      <c r="HQK77" s="2"/>
      <c r="HQL77" s="2"/>
      <c r="HQM77" s="2"/>
      <c r="HQN77" s="2"/>
      <c r="HQO77" s="2"/>
      <c r="HQP77" s="2"/>
      <c r="HQQ77" s="2"/>
      <c r="HQR77" s="2"/>
      <c r="HQS77" s="2"/>
      <c r="HQT77" s="2"/>
      <c r="HQU77" s="2"/>
      <c r="HQV77" s="2"/>
      <c r="HQW77" s="2"/>
      <c r="HQX77" s="2"/>
      <c r="HQY77" s="2"/>
      <c r="HQZ77" s="2"/>
      <c r="HRA77" s="2"/>
      <c r="HRB77" s="2"/>
      <c r="HRC77" s="2"/>
      <c r="HRD77" s="2"/>
      <c r="HRE77" s="2"/>
      <c r="HRF77" s="2"/>
      <c r="HRG77" s="2"/>
      <c r="HRH77" s="2"/>
      <c r="HRI77" s="2"/>
      <c r="HRJ77" s="2"/>
      <c r="HRK77" s="2"/>
      <c r="HRL77" s="2"/>
      <c r="HRM77" s="2"/>
      <c r="HRN77" s="2"/>
      <c r="HRO77" s="2"/>
      <c r="HRP77" s="2"/>
      <c r="HRQ77" s="2"/>
      <c r="HRR77" s="2"/>
      <c r="HRS77" s="2"/>
      <c r="HRT77" s="2"/>
      <c r="HRU77" s="2"/>
      <c r="HRV77" s="2"/>
      <c r="HRW77" s="2"/>
      <c r="HRX77" s="2"/>
      <c r="HRY77" s="2"/>
      <c r="HRZ77" s="2"/>
      <c r="HSA77" s="2"/>
      <c r="HSB77" s="2"/>
      <c r="HSC77" s="2"/>
      <c r="HSD77" s="2"/>
      <c r="HSE77" s="2"/>
      <c r="HSF77" s="2"/>
      <c r="HSG77" s="2"/>
      <c r="HSH77" s="2"/>
      <c r="HSI77" s="2"/>
      <c r="HSJ77" s="2"/>
      <c r="HSK77" s="2"/>
      <c r="HSL77" s="2"/>
      <c r="HSM77" s="2"/>
      <c r="HSN77" s="2"/>
      <c r="HSO77" s="2"/>
      <c r="HSP77" s="2"/>
      <c r="HSQ77" s="2"/>
      <c r="HSR77" s="2"/>
      <c r="HSS77" s="2"/>
      <c r="HST77" s="2"/>
      <c r="HSU77" s="2"/>
      <c r="HSV77" s="2"/>
      <c r="HSW77" s="2"/>
      <c r="HSX77" s="2"/>
      <c r="HSY77" s="2"/>
      <c r="HSZ77" s="2"/>
      <c r="HTA77" s="2"/>
      <c r="HTB77" s="2"/>
      <c r="HTC77" s="2"/>
      <c r="HTD77" s="2"/>
      <c r="HTE77" s="2"/>
      <c r="HTF77" s="2"/>
      <c r="HTG77" s="2"/>
      <c r="HTH77" s="2"/>
      <c r="HTI77" s="2"/>
      <c r="HTJ77" s="2"/>
      <c r="HTK77" s="2"/>
      <c r="HTL77" s="2"/>
      <c r="HTM77" s="2"/>
      <c r="HTN77" s="2"/>
      <c r="HTO77" s="2"/>
      <c r="HTP77" s="2"/>
      <c r="HTQ77" s="2"/>
      <c r="HTR77" s="2"/>
      <c r="HTS77" s="2"/>
      <c r="HTT77" s="2"/>
      <c r="HTU77" s="2"/>
      <c r="HTV77" s="2"/>
      <c r="HTW77" s="2"/>
      <c r="HTX77" s="2"/>
      <c r="HTY77" s="2"/>
      <c r="HTZ77" s="2"/>
      <c r="HUA77" s="2"/>
      <c r="HUB77" s="2"/>
      <c r="HUC77" s="2"/>
      <c r="HUD77" s="2"/>
      <c r="HUE77" s="2"/>
      <c r="HUF77" s="2"/>
      <c r="HUG77" s="2"/>
      <c r="HUH77" s="2"/>
      <c r="HUI77" s="2"/>
      <c r="HUJ77" s="2"/>
      <c r="HUK77" s="2"/>
      <c r="HUL77" s="2"/>
      <c r="HUM77" s="2"/>
      <c r="HUN77" s="2"/>
      <c r="HUO77" s="2"/>
      <c r="HUP77" s="2"/>
      <c r="HUQ77" s="2"/>
      <c r="HUR77" s="2"/>
      <c r="HUS77" s="2"/>
      <c r="HUT77" s="2"/>
      <c r="HUU77" s="2"/>
      <c r="HUV77" s="2"/>
      <c r="HUW77" s="2"/>
      <c r="HUX77" s="2"/>
      <c r="HUY77" s="2"/>
      <c r="HUZ77" s="2"/>
      <c r="HVA77" s="2"/>
      <c r="HVB77" s="2"/>
      <c r="HVC77" s="2"/>
      <c r="HVD77" s="2"/>
      <c r="HVE77" s="2"/>
      <c r="HVF77" s="2"/>
      <c r="HVG77" s="2"/>
      <c r="HVH77" s="2"/>
      <c r="HVI77" s="2"/>
      <c r="HVJ77" s="2"/>
      <c r="HVK77" s="2"/>
      <c r="HVL77" s="2"/>
      <c r="HVM77" s="2"/>
      <c r="HVN77" s="2"/>
      <c r="HVO77" s="2"/>
      <c r="HVP77" s="2"/>
      <c r="HVQ77" s="2"/>
      <c r="HVR77" s="2"/>
      <c r="HVS77" s="2"/>
      <c r="HVT77" s="2"/>
      <c r="HVU77" s="2"/>
      <c r="HVV77" s="2"/>
      <c r="HVW77" s="2"/>
      <c r="HVX77" s="2"/>
      <c r="HVY77" s="2"/>
      <c r="HVZ77" s="2"/>
      <c r="HWA77" s="2"/>
      <c r="HWB77" s="2"/>
      <c r="HWC77" s="2"/>
      <c r="HWD77" s="2"/>
      <c r="HWE77" s="2"/>
      <c r="HWF77" s="2"/>
      <c r="HWG77" s="2"/>
      <c r="HWH77" s="2"/>
      <c r="HWI77" s="2"/>
      <c r="HWJ77" s="2"/>
      <c r="HWK77" s="2"/>
      <c r="HWL77" s="2"/>
      <c r="HWM77" s="2"/>
      <c r="HWN77" s="2"/>
      <c r="HWO77" s="2"/>
      <c r="HWP77" s="2"/>
      <c r="HWQ77" s="2"/>
      <c r="HWR77" s="2"/>
      <c r="HWS77" s="2"/>
      <c r="HWT77" s="2"/>
      <c r="HWU77" s="2"/>
      <c r="HWV77" s="2"/>
      <c r="HWW77" s="2"/>
      <c r="HWX77" s="2"/>
      <c r="HWY77" s="2"/>
      <c r="HWZ77" s="2"/>
      <c r="HXA77" s="2"/>
      <c r="HXB77" s="2"/>
      <c r="HXC77" s="2"/>
      <c r="HXD77" s="2"/>
      <c r="HXE77" s="2"/>
      <c r="HXF77" s="2"/>
      <c r="HXG77" s="2"/>
      <c r="HXH77" s="2"/>
      <c r="HXI77" s="2"/>
      <c r="HXJ77" s="2"/>
      <c r="HXK77" s="2"/>
      <c r="HXL77" s="2"/>
      <c r="HXM77" s="2"/>
      <c r="HXN77" s="2"/>
      <c r="HXO77" s="2"/>
      <c r="HXP77" s="2"/>
      <c r="HXQ77" s="2"/>
      <c r="HXR77" s="2"/>
      <c r="HXS77" s="2"/>
      <c r="HXT77" s="2"/>
      <c r="HXU77" s="2"/>
      <c r="HXV77" s="2"/>
      <c r="HXW77" s="2"/>
      <c r="HXX77" s="2"/>
      <c r="HXY77" s="2"/>
      <c r="HXZ77" s="2"/>
      <c r="HYA77" s="2"/>
      <c r="HYB77" s="2"/>
      <c r="HYC77" s="2"/>
      <c r="HYD77" s="2"/>
      <c r="HYE77" s="2"/>
      <c r="HYF77" s="2"/>
      <c r="HYG77" s="2"/>
      <c r="HYH77" s="2"/>
      <c r="HYI77" s="2"/>
      <c r="HYJ77" s="2"/>
      <c r="HYK77" s="2"/>
      <c r="HYL77" s="2"/>
      <c r="HYM77" s="2"/>
      <c r="HYN77" s="2"/>
      <c r="HYO77" s="2"/>
      <c r="HYP77" s="2"/>
      <c r="HYQ77" s="2"/>
      <c r="HYR77" s="2"/>
      <c r="HYS77" s="2"/>
      <c r="HYT77" s="2"/>
      <c r="HYU77" s="2"/>
      <c r="HYV77" s="2"/>
      <c r="HYW77" s="2"/>
      <c r="HYX77" s="2"/>
      <c r="HYY77" s="2"/>
      <c r="HYZ77" s="2"/>
      <c r="HZA77" s="2"/>
      <c r="HZB77" s="2"/>
      <c r="HZC77" s="2"/>
      <c r="HZD77" s="2"/>
      <c r="HZE77" s="2"/>
      <c r="HZF77" s="2"/>
      <c r="HZG77" s="2"/>
      <c r="HZH77" s="2"/>
      <c r="HZI77" s="2"/>
      <c r="HZJ77" s="2"/>
      <c r="HZK77" s="2"/>
      <c r="HZL77" s="2"/>
      <c r="HZM77" s="2"/>
      <c r="HZN77" s="2"/>
      <c r="HZO77" s="2"/>
      <c r="HZP77" s="2"/>
      <c r="HZQ77" s="2"/>
      <c r="HZR77" s="2"/>
      <c r="HZS77" s="2"/>
      <c r="HZT77" s="2"/>
      <c r="HZU77" s="2"/>
      <c r="HZV77" s="2"/>
      <c r="HZW77" s="2"/>
      <c r="HZX77" s="2"/>
      <c r="HZY77" s="2"/>
      <c r="HZZ77" s="2"/>
      <c r="IAA77" s="2"/>
      <c r="IAB77" s="2"/>
      <c r="IAC77" s="2"/>
      <c r="IAD77" s="2"/>
      <c r="IAE77" s="2"/>
      <c r="IAF77" s="2"/>
      <c r="IAG77" s="2"/>
      <c r="IAH77" s="2"/>
      <c r="IAI77" s="2"/>
      <c r="IAJ77" s="2"/>
      <c r="IAK77" s="2"/>
      <c r="IAL77" s="2"/>
      <c r="IAM77" s="2"/>
      <c r="IAN77" s="2"/>
      <c r="IAO77" s="2"/>
      <c r="IAP77" s="2"/>
      <c r="IAQ77" s="2"/>
      <c r="IAR77" s="2"/>
      <c r="IAS77" s="2"/>
      <c r="IAT77" s="2"/>
      <c r="IAU77" s="2"/>
      <c r="IAV77" s="2"/>
      <c r="IAW77" s="2"/>
      <c r="IAX77" s="2"/>
      <c r="IAY77" s="2"/>
      <c r="IAZ77" s="2"/>
      <c r="IBA77" s="2"/>
      <c r="IBB77" s="2"/>
      <c r="IBC77" s="2"/>
      <c r="IBD77" s="2"/>
      <c r="IBE77" s="2"/>
      <c r="IBF77" s="2"/>
      <c r="IBG77" s="2"/>
      <c r="IBH77" s="2"/>
      <c r="IBI77" s="2"/>
      <c r="IBJ77" s="2"/>
      <c r="IBK77" s="2"/>
      <c r="IBL77" s="2"/>
      <c r="IBM77" s="2"/>
      <c r="IBN77" s="2"/>
      <c r="IBO77" s="2"/>
      <c r="IBP77" s="2"/>
      <c r="IBQ77" s="2"/>
      <c r="IBR77" s="2"/>
      <c r="IBS77" s="2"/>
      <c r="IBT77" s="2"/>
      <c r="IBU77" s="2"/>
      <c r="IBV77" s="2"/>
      <c r="IBW77" s="2"/>
      <c r="IBX77" s="2"/>
      <c r="IBY77" s="2"/>
      <c r="IBZ77" s="2"/>
      <c r="ICA77" s="2"/>
      <c r="ICB77" s="2"/>
      <c r="ICC77" s="2"/>
      <c r="ICD77" s="2"/>
      <c r="ICE77" s="2"/>
      <c r="ICF77" s="2"/>
      <c r="ICG77" s="2"/>
      <c r="ICH77" s="2"/>
      <c r="ICI77" s="2"/>
      <c r="ICJ77" s="2"/>
      <c r="ICK77" s="2"/>
      <c r="ICL77" s="2"/>
      <c r="ICM77" s="2"/>
      <c r="ICN77" s="2"/>
      <c r="ICO77" s="2"/>
      <c r="ICP77" s="2"/>
      <c r="ICQ77" s="2"/>
      <c r="ICR77" s="2"/>
      <c r="ICS77" s="2"/>
      <c r="ICT77" s="2"/>
      <c r="ICU77" s="2"/>
      <c r="ICV77" s="2"/>
      <c r="ICW77" s="2"/>
      <c r="ICX77" s="2"/>
      <c r="ICY77" s="2"/>
      <c r="ICZ77" s="2"/>
      <c r="IDA77" s="2"/>
      <c r="IDB77" s="2"/>
      <c r="IDC77" s="2"/>
      <c r="IDD77" s="2"/>
      <c r="IDE77" s="2"/>
      <c r="IDF77" s="2"/>
      <c r="IDG77" s="2"/>
      <c r="IDH77" s="2"/>
      <c r="IDI77" s="2"/>
      <c r="IDJ77" s="2"/>
      <c r="IDK77" s="2"/>
      <c r="IDL77" s="2"/>
      <c r="IDM77" s="2"/>
      <c r="IDN77" s="2"/>
      <c r="IDO77" s="2"/>
      <c r="IDP77" s="2"/>
      <c r="IDQ77" s="2"/>
      <c r="IDR77" s="2"/>
      <c r="IDS77" s="2"/>
      <c r="IDT77" s="2"/>
      <c r="IDU77" s="2"/>
      <c r="IDV77" s="2"/>
      <c r="IDW77" s="2"/>
      <c r="IDX77" s="2"/>
      <c r="IDY77" s="2"/>
      <c r="IDZ77" s="2"/>
      <c r="IEA77" s="2"/>
      <c r="IEB77" s="2"/>
      <c r="IEC77" s="2"/>
      <c r="IED77" s="2"/>
      <c r="IEE77" s="2"/>
      <c r="IEF77" s="2"/>
      <c r="IEG77" s="2"/>
      <c r="IEH77" s="2"/>
      <c r="IEI77" s="2"/>
      <c r="IEJ77" s="2"/>
      <c r="IEK77" s="2"/>
      <c r="IEL77" s="2"/>
      <c r="IEM77" s="2"/>
      <c r="IEN77" s="2"/>
      <c r="IEO77" s="2"/>
      <c r="IEP77" s="2"/>
      <c r="IEQ77" s="2"/>
      <c r="IER77" s="2"/>
      <c r="IES77" s="2"/>
      <c r="IET77" s="2"/>
      <c r="IEU77" s="2"/>
      <c r="IEV77" s="2"/>
      <c r="IEW77" s="2"/>
      <c r="IEX77" s="2"/>
      <c r="IEY77" s="2"/>
      <c r="IEZ77" s="2"/>
      <c r="IFA77" s="2"/>
      <c r="IFB77" s="2"/>
      <c r="IFC77" s="2"/>
      <c r="IFD77" s="2"/>
      <c r="IFE77" s="2"/>
      <c r="IFF77" s="2"/>
      <c r="IFG77" s="2"/>
      <c r="IFH77" s="2"/>
      <c r="IFI77" s="2"/>
      <c r="IFJ77" s="2"/>
      <c r="IFK77" s="2"/>
      <c r="IFL77" s="2"/>
      <c r="IFM77" s="2"/>
      <c r="IFN77" s="2"/>
      <c r="IFO77" s="2"/>
      <c r="IFP77" s="2"/>
      <c r="IFQ77" s="2"/>
      <c r="IFR77" s="2"/>
      <c r="IFS77" s="2"/>
      <c r="IFT77" s="2"/>
      <c r="IFU77" s="2"/>
      <c r="IFV77" s="2"/>
      <c r="IFW77" s="2"/>
      <c r="IFX77" s="2"/>
      <c r="IFY77" s="2"/>
      <c r="IFZ77" s="2"/>
      <c r="IGA77" s="2"/>
      <c r="IGB77" s="2"/>
      <c r="IGC77" s="2"/>
      <c r="IGD77" s="2"/>
      <c r="IGE77" s="2"/>
      <c r="IGF77" s="2"/>
      <c r="IGG77" s="2"/>
      <c r="IGH77" s="2"/>
      <c r="IGI77" s="2"/>
      <c r="IGJ77" s="2"/>
      <c r="IGK77" s="2"/>
      <c r="IGL77" s="2"/>
      <c r="IGM77" s="2"/>
      <c r="IGN77" s="2"/>
      <c r="IGO77" s="2"/>
      <c r="IGP77" s="2"/>
      <c r="IGQ77" s="2"/>
      <c r="IGR77" s="2"/>
      <c r="IGS77" s="2"/>
      <c r="IGT77" s="2"/>
      <c r="IGU77" s="2"/>
      <c r="IGV77" s="2"/>
      <c r="IGW77" s="2"/>
      <c r="IGX77" s="2"/>
      <c r="IGY77" s="2"/>
      <c r="IGZ77" s="2"/>
      <c r="IHA77" s="2"/>
      <c r="IHB77" s="2"/>
      <c r="IHC77" s="2"/>
      <c r="IHD77" s="2"/>
      <c r="IHE77" s="2"/>
      <c r="IHF77" s="2"/>
      <c r="IHG77" s="2"/>
      <c r="IHH77" s="2"/>
      <c r="IHI77" s="2"/>
      <c r="IHJ77" s="2"/>
      <c r="IHK77" s="2"/>
      <c r="IHL77" s="2"/>
      <c r="IHM77" s="2"/>
      <c r="IHN77" s="2"/>
      <c r="IHO77" s="2"/>
      <c r="IHP77" s="2"/>
      <c r="IHQ77" s="2"/>
      <c r="IHR77" s="2"/>
      <c r="IHS77" s="2"/>
      <c r="IHT77" s="2"/>
      <c r="IHU77" s="2"/>
      <c r="IHV77" s="2"/>
      <c r="IHW77" s="2"/>
      <c r="IHX77" s="2"/>
      <c r="IHY77" s="2"/>
      <c r="IHZ77" s="2"/>
      <c r="IIA77" s="2"/>
      <c r="IIB77" s="2"/>
      <c r="IIC77" s="2"/>
      <c r="IID77" s="2"/>
      <c r="IIE77" s="2"/>
      <c r="IIF77" s="2"/>
      <c r="IIG77" s="2"/>
      <c r="IIH77" s="2"/>
      <c r="III77" s="2"/>
      <c r="IIJ77" s="2"/>
      <c r="IIK77" s="2"/>
      <c r="IIL77" s="2"/>
      <c r="IIM77" s="2"/>
      <c r="IIN77" s="2"/>
      <c r="IIO77" s="2"/>
      <c r="IIP77" s="2"/>
      <c r="IIQ77" s="2"/>
      <c r="IIR77" s="2"/>
      <c r="IIS77" s="2"/>
      <c r="IIT77" s="2"/>
      <c r="IIU77" s="2"/>
      <c r="IIV77" s="2"/>
      <c r="IIW77" s="2"/>
      <c r="IIX77" s="2"/>
      <c r="IIY77" s="2"/>
      <c r="IIZ77" s="2"/>
      <c r="IJA77" s="2"/>
      <c r="IJB77" s="2"/>
      <c r="IJC77" s="2"/>
      <c r="IJD77" s="2"/>
      <c r="IJE77" s="2"/>
      <c r="IJF77" s="2"/>
      <c r="IJG77" s="2"/>
      <c r="IJH77" s="2"/>
      <c r="IJI77" s="2"/>
      <c r="IJJ77" s="2"/>
      <c r="IJK77" s="2"/>
      <c r="IJL77" s="2"/>
      <c r="IJM77" s="2"/>
      <c r="IJN77" s="2"/>
      <c r="IJO77" s="2"/>
      <c r="IJP77" s="2"/>
      <c r="IJQ77" s="2"/>
      <c r="IJR77" s="2"/>
      <c r="IJS77" s="2"/>
      <c r="IJT77" s="2"/>
      <c r="IJU77" s="2"/>
      <c r="IJV77" s="2"/>
      <c r="IJW77" s="2"/>
      <c r="IJX77" s="2"/>
      <c r="IJY77" s="2"/>
      <c r="IJZ77" s="2"/>
      <c r="IKA77" s="2"/>
      <c r="IKB77" s="2"/>
      <c r="IKC77" s="2"/>
      <c r="IKD77" s="2"/>
      <c r="IKE77" s="2"/>
      <c r="IKF77" s="2"/>
      <c r="IKG77" s="2"/>
      <c r="IKH77" s="2"/>
      <c r="IKI77" s="2"/>
      <c r="IKJ77" s="2"/>
      <c r="IKK77" s="2"/>
      <c r="IKL77" s="2"/>
      <c r="IKM77" s="2"/>
      <c r="IKN77" s="2"/>
      <c r="IKO77" s="2"/>
      <c r="IKP77" s="2"/>
      <c r="IKQ77" s="2"/>
      <c r="IKR77" s="2"/>
      <c r="IKS77" s="2"/>
      <c r="IKT77" s="2"/>
      <c r="IKU77" s="2"/>
      <c r="IKV77" s="2"/>
      <c r="IKW77" s="2"/>
      <c r="IKX77" s="2"/>
      <c r="IKY77" s="2"/>
      <c r="IKZ77" s="2"/>
      <c r="ILA77" s="2"/>
      <c r="ILB77" s="2"/>
      <c r="ILC77" s="2"/>
      <c r="ILD77" s="2"/>
      <c r="ILE77" s="2"/>
      <c r="ILF77" s="2"/>
      <c r="ILG77" s="2"/>
      <c r="ILH77" s="2"/>
      <c r="ILI77" s="2"/>
      <c r="ILJ77" s="2"/>
      <c r="ILK77" s="2"/>
      <c r="ILL77" s="2"/>
      <c r="ILM77" s="2"/>
      <c r="ILN77" s="2"/>
      <c r="ILO77" s="2"/>
      <c r="ILP77" s="2"/>
      <c r="ILQ77" s="2"/>
      <c r="ILR77" s="2"/>
      <c r="ILS77" s="2"/>
      <c r="ILT77" s="2"/>
      <c r="ILU77" s="2"/>
      <c r="ILV77" s="2"/>
      <c r="ILW77" s="2"/>
      <c r="ILX77" s="2"/>
      <c r="ILY77" s="2"/>
      <c r="ILZ77" s="2"/>
      <c r="IMA77" s="2"/>
      <c r="IMB77" s="2"/>
      <c r="IMC77" s="2"/>
      <c r="IMD77" s="2"/>
      <c r="IME77" s="2"/>
      <c r="IMF77" s="2"/>
      <c r="IMG77" s="2"/>
      <c r="IMH77" s="2"/>
      <c r="IMI77" s="2"/>
      <c r="IMJ77" s="2"/>
      <c r="IMK77" s="2"/>
      <c r="IML77" s="2"/>
      <c r="IMM77" s="2"/>
      <c r="IMN77" s="2"/>
      <c r="IMO77" s="2"/>
      <c r="IMP77" s="2"/>
      <c r="IMQ77" s="2"/>
      <c r="IMR77" s="2"/>
      <c r="IMS77" s="2"/>
      <c r="IMT77" s="2"/>
      <c r="IMU77" s="2"/>
      <c r="IMV77" s="2"/>
      <c r="IMW77" s="2"/>
      <c r="IMX77" s="2"/>
      <c r="IMY77" s="2"/>
      <c r="IMZ77" s="2"/>
      <c r="INA77" s="2"/>
      <c r="INB77" s="2"/>
      <c r="INC77" s="2"/>
      <c r="IND77" s="2"/>
      <c r="INE77" s="2"/>
      <c r="INF77" s="2"/>
      <c r="ING77" s="2"/>
      <c r="INH77" s="2"/>
      <c r="INI77" s="2"/>
      <c r="INJ77" s="2"/>
      <c r="INK77" s="2"/>
      <c r="INL77" s="2"/>
      <c r="INM77" s="2"/>
      <c r="INN77" s="2"/>
      <c r="INO77" s="2"/>
      <c r="INP77" s="2"/>
      <c r="INQ77" s="2"/>
      <c r="INR77" s="2"/>
      <c r="INS77" s="2"/>
      <c r="INT77" s="2"/>
      <c r="INU77" s="2"/>
      <c r="INV77" s="2"/>
      <c r="INW77" s="2"/>
      <c r="INX77" s="2"/>
      <c r="INY77" s="2"/>
      <c r="INZ77" s="2"/>
      <c r="IOA77" s="2"/>
      <c r="IOB77" s="2"/>
      <c r="IOC77" s="2"/>
      <c r="IOD77" s="2"/>
      <c r="IOE77" s="2"/>
      <c r="IOF77" s="2"/>
      <c r="IOG77" s="2"/>
      <c r="IOH77" s="2"/>
      <c r="IOI77" s="2"/>
      <c r="IOJ77" s="2"/>
      <c r="IOK77" s="2"/>
      <c r="IOL77" s="2"/>
      <c r="IOM77" s="2"/>
      <c r="ION77" s="2"/>
      <c r="IOO77" s="2"/>
      <c r="IOP77" s="2"/>
      <c r="IOQ77" s="2"/>
      <c r="IOR77" s="2"/>
      <c r="IOS77" s="2"/>
      <c r="IOT77" s="2"/>
      <c r="IOU77" s="2"/>
      <c r="IOV77" s="2"/>
      <c r="IOW77" s="2"/>
      <c r="IOX77" s="2"/>
      <c r="IOY77" s="2"/>
      <c r="IOZ77" s="2"/>
      <c r="IPA77" s="2"/>
      <c r="IPB77" s="2"/>
      <c r="IPC77" s="2"/>
      <c r="IPD77" s="2"/>
      <c r="IPE77" s="2"/>
      <c r="IPF77" s="2"/>
      <c r="IPG77" s="2"/>
      <c r="IPH77" s="2"/>
      <c r="IPI77" s="2"/>
      <c r="IPJ77" s="2"/>
      <c r="IPK77" s="2"/>
      <c r="IPL77" s="2"/>
      <c r="IPM77" s="2"/>
      <c r="IPN77" s="2"/>
      <c r="IPO77" s="2"/>
      <c r="IPP77" s="2"/>
      <c r="IPQ77" s="2"/>
      <c r="IPR77" s="2"/>
      <c r="IPS77" s="2"/>
      <c r="IPT77" s="2"/>
      <c r="IPU77" s="2"/>
      <c r="IPV77" s="2"/>
      <c r="IPW77" s="2"/>
      <c r="IPX77" s="2"/>
      <c r="IPY77" s="2"/>
      <c r="IPZ77" s="2"/>
      <c r="IQA77" s="2"/>
      <c r="IQB77" s="2"/>
      <c r="IQC77" s="2"/>
      <c r="IQD77" s="2"/>
      <c r="IQE77" s="2"/>
      <c r="IQF77" s="2"/>
      <c r="IQG77" s="2"/>
      <c r="IQH77" s="2"/>
      <c r="IQI77" s="2"/>
      <c r="IQJ77" s="2"/>
      <c r="IQK77" s="2"/>
      <c r="IQL77" s="2"/>
      <c r="IQM77" s="2"/>
      <c r="IQN77" s="2"/>
      <c r="IQO77" s="2"/>
      <c r="IQP77" s="2"/>
      <c r="IQQ77" s="2"/>
      <c r="IQR77" s="2"/>
      <c r="IQS77" s="2"/>
      <c r="IQT77" s="2"/>
      <c r="IQU77" s="2"/>
      <c r="IQV77" s="2"/>
      <c r="IQW77" s="2"/>
      <c r="IQX77" s="2"/>
      <c r="IQY77" s="2"/>
      <c r="IQZ77" s="2"/>
      <c r="IRA77" s="2"/>
      <c r="IRB77" s="2"/>
      <c r="IRC77" s="2"/>
      <c r="IRD77" s="2"/>
      <c r="IRE77" s="2"/>
      <c r="IRF77" s="2"/>
      <c r="IRG77" s="2"/>
      <c r="IRH77" s="2"/>
      <c r="IRI77" s="2"/>
      <c r="IRJ77" s="2"/>
      <c r="IRK77" s="2"/>
      <c r="IRL77" s="2"/>
      <c r="IRM77" s="2"/>
      <c r="IRN77" s="2"/>
      <c r="IRO77" s="2"/>
      <c r="IRP77" s="2"/>
      <c r="IRQ77" s="2"/>
      <c r="IRR77" s="2"/>
      <c r="IRS77" s="2"/>
      <c r="IRT77" s="2"/>
      <c r="IRU77" s="2"/>
      <c r="IRV77" s="2"/>
      <c r="IRW77" s="2"/>
      <c r="IRX77" s="2"/>
      <c r="IRY77" s="2"/>
      <c r="IRZ77" s="2"/>
      <c r="ISA77" s="2"/>
      <c r="ISB77" s="2"/>
      <c r="ISC77" s="2"/>
      <c r="ISD77" s="2"/>
      <c r="ISE77" s="2"/>
      <c r="ISF77" s="2"/>
      <c r="ISG77" s="2"/>
      <c r="ISH77" s="2"/>
      <c r="ISI77" s="2"/>
      <c r="ISJ77" s="2"/>
      <c r="ISK77" s="2"/>
      <c r="ISL77" s="2"/>
      <c r="ISM77" s="2"/>
      <c r="ISN77" s="2"/>
      <c r="ISO77" s="2"/>
      <c r="ISP77" s="2"/>
      <c r="ISQ77" s="2"/>
      <c r="ISR77" s="2"/>
      <c r="ISS77" s="2"/>
      <c r="IST77" s="2"/>
      <c r="ISU77" s="2"/>
      <c r="ISV77" s="2"/>
      <c r="ISW77" s="2"/>
      <c r="ISX77" s="2"/>
      <c r="ISY77" s="2"/>
      <c r="ISZ77" s="2"/>
      <c r="ITA77" s="2"/>
      <c r="ITB77" s="2"/>
      <c r="ITC77" s="2"/>
      <c r="ITD77" s="2"/>
      <c r="ITE77" s="2"/>
      <c r="ITF77" s="2"/>
      <c r="ITG77" s="2"/>
      <c r="ITH77" s="2"/>
      <c r="ITI77" s="2"/>
      <c r="ITJ77" s="2"/>
      <c r="ITK77" s="2"/>
      <c r="ITL77" s="2"/>
      <c r="ITM77" s="2"/>
      <c r="ITN77" s="2"/>
      <c r="ITO77" s="2"/>
      <c r="ITP77" s="2"/>
      <c r="ITQ77" s="2"/>
      <c r="ITR77" s="2"/>
      <c r="ITS77" s="2"/>
      <c r="ITT77" s="2"/>
      <c r="ITU77" s="2"/>
      <c r="ITV77" s="2"/>
      <c r="ITW77" s="2"/>
      <c r="ITX77" s="2"/>
      <c r="ITY77" s="2"/>
      <c r="ITZ77" s="2"/>
      <c r="IUA77" s="2"/>
      <c r="IUB77" s="2"/>
      <c r="IUC77" s="2"/>
      <c r="IUD77" s="2"/>
      <c r="IUE77" s="2"/>
      <c r="IUF77" s="2"/>
      <c r="IUG77" s="2"/>
      <c r="IUH77" s="2"/>
      <c r="IUI77" s="2"/>
      <c r="IUJ77" s="2"/>
      <c r="IUK77" s="2"/>
      <c r="IUL77" s="2"/>
      <c r="IUM77" s="2"/>
      <c r="IUN77" s="2"/>
      <c r="IUO77" s="2"/>
      <c r="IUP77" s="2"/>
      <c r="IUQ77" s="2"/>
      <c r="IUR77" s="2"/>
      <c r="IUS77" s="2"/>
      <c r="IUT77" s="2"/>
      <c r="IUU77" s="2"/>
      <c r="IUV77" s="2"/>
      <c r="IUW77" s="2"/>
      <c r="IUX77" s="2"/>
      <c r="IUY77" s="2"/>
      <c r="IUZ77" s="2"/>
      <c r="IVA77" s="2"/>
      <c r="IVB77" s="2"/>
      <c r="IVC77" s="2"/>
      <c r="IVD77" s="2"/>
      <c r="IVE77" s="2"/>
      <c r="IVF77" s="2"/>
      <c r="IVG77" s="2"/>
      <c r="IVH77" s="2"/>
      <c r="IVI77" s="2"/>
      <c r="IVJ77" s="2"/>
      <c r="IVK77" s="2"/>
      <c r="IVL77" s="2"/>
      <c r="IVM77" s="2"/>
      <c r="IVN77" s="2"/>
      <c r="IVO77" s="2"/>
      <c r="IVP77" s="2"/>
      <c r="IVQ77" s="2"/>
      <c r="IVR77" s="2"/>
      <c r="IVS77" s="2"/>
      <c r="IVT77" s="2"/>
      <c r="IVU77" s="2"/>
      <c r="IVV77" s="2"/>
      <c r="IVW77" s="2"/>
      <c r="IVX77" s="2"/>
      <c r="IVY77" s="2"/>
      <c r="IVZ77" s="2"/>
      <c r="IWA77" s="2"/>
      <c r="IWB77" s="2"/>
      <c r="IWC77" s="2"/>
      <c r="IWD77" s="2"/>
      <c r="IWE77" s="2"/>
      <c r="IWF77" s="2"/>
      <c r="IWG77" s="2"/>
      <c r="IWH77" s="2"/>
      <c r="IWI77" s="2"/>
      <c r="IWJ77" s="2"/>
      <c r="IWK77" s="2"/>
      <c r="IWL77" s="2"/>
      <c r="IWM77" s="2"/>
      <c r="IWN77" s="2"/>
      <c r="IWO77" s="2"/>
      <c r="IWP77" s="2"/>
      <c r="IWQ77" s="2"/>
      <c r="IWR77" s="2"/>
      <c r="IWS77" s="2"/>
      <c r="IWT77" s="2"/>
      <c r="IWU77" s="2"/>
      <c r="IWV77" s="2"/>
      <c r="IWW77" s="2"/>
      <c r="IWX77" s="2"/>
      <c r="IWY77" s="2"/>
      <c r="IWZ77" s="2"/>
      <c r="IXA77" s="2"/>
      <c r="IXB77" s="2"/>
      <c r="IXC77" s="2"/>
      <c r="IXD77" s="2"/>
      <c r="IXE77" s="2"/>
      <c r="IXF77" s="2"/>
      <c r="IXG77" s="2"/>
      <c r="IXH77" s="2"/>
      <c r="IXI77" s="2"/>
      <c r="IXJ77" s="2"/>
      <c r="IXK77" s="2"/>
      <c r="IXL77" s="2"/>
      <c r="IXM77" s="2"/>
      <c r="IXN77" s="2"/>
      <c r="IXO77" s="2"/>
      <c r="IXP77" s="2"/>
      <c r="IXQ77" s="2"/>
      <c r="IXR77" s="2"/>
      <c r="IXS77" s="2"/>
      <c r="IXT77" s="2"/>
      <c r="IXU77" s="2"/>
      <c r="IXV77" s="2"/>
      <c r="IXW77" s="2"/>
      <c r="IXX77" s="2"/>
      <c r="IXY77" s="2"/>
      <c r="IXZ77" s="2"/>
      <c r="IYA77" s="2"/>
      <c r="IYB77" s="2"/>
      <c r="IYC77" s="2"/>
      <c r="IYD77" s="2"/>
      <c r="IYE77" s="2"/>
      <c r="IYF77" s="2"/>
      <c r="IYG77" s="2"/>
      <c r="IYH77" s="2"/>
      <c r="IYI77" s="2"/>
      <c r="IYJ77" s="2"/>
      <c r="IYK77" s="2"/>
      <c r="IYL77" s="2"/>
      <c r="IYM77" s="2"/>
      <c r="IYN77" s="2"/>
      <c r="IYO77" s="2"/>
      <c r="IYP77" s="2"/>
      <c r="IYQ77" s="2"/>
      <c r="IYR77" s="2"/>
      <c r="IYS77" s="2"/>
      <c r="IYT77" s="2"/>
      <c r="IYU77" s="2"/>
      <c r="IYV77" s="2"/>
      <c r="IYW77" s="2"/>
      <c r="IYX77" s="2"/>
      <c r="IYY77" s="2"/>
      <c r="IYZ77" s="2"/>
      <c r="IZA77" s="2"/>
      <c r="IZB77" s="2"/>
      <c r="IZC77" s="2"/>
      <c r="IZD77" s="2"/>
      <c r="IZE77" s="2"/>
      <c r="IZF77" s="2"/>
      <c r="IZG77" s="2"/>
      <c r="IZH77" s="2"/>
      <c r="IZI77" s="2"/>
      <c r="IZJ77" s="2"/>
      <c r="IZK77" s="2"/>
      <c r="IZL77" s="2"/>
      <c r="IZM77" s="2"/>
      <c r="IZN77" s="2"/>
      <c r="IZO77" s="2"/>
      <c r="IZP77" s="2"/>
      <c r="IZQ77" s="2"/>
      <c r="IZR77" s="2"/>
      <c r="IZS77" s="2"/>
      <c r="IZT77" s="2"/>
      <c r="IZU77" s="2"/>
      <c r="IZV77" s="2"/>
      <c r="IZW77" s="2"/>
      <c r="IZX77" s="2"/>
      <c r="IZY77" s="2"/>
      <c r="IZZ77" s="2"/>
      <c r="JAA77" s="2"/>
      <c r="JAB77" s="2"/>
      <c r="JAC77" s="2"/>
      <c r="JAD77" s="2"/>
      <c r="JAE77" s="2"/>
      <c r="JAF77" s="2"/>
      <c r="JAG77" s="2"/>
      <c r="JAH77" s="2"/>
      <c r="JAI77" s="2"/>
      <c r="JAJ77" s="2"/>
      <c r="JAK77" s="2"/>
      <c r="JAL77" s="2"/>
      <c r="JAM77" s="2"/>
      <c r="JAN77" s="2"/>
      <c r="JAO77" s="2"/>
      <c r="JAP77" s="2"/>
      <c r="JAQ77" s="2"/>
      <c r="JAR77" s="2"/>
      <c r="JAS77" s="2"/>
      <c r="JAT77" s="2"/>
      <c r="JAU77" s="2"/>
      <c r="JAV77" s="2"/>
      <c r="JAW77" s="2"/>
      <c r="JAX77" s="2"/>
      <c r="JAY77" s="2"/>
      <c r="JAZ77" s="2"/>
      <c r="JBA77" s="2"/>
      <c r="JBB77" s="2"/>
      <c r="JBC77" s="2"/>
      <c r="JBD77" s="2"/>
      <c r="JBE77" s="2"/>
      <c r="JBF77" s="2"/>
      <c r="JBG77" s="2"/>
      <c r="JBH77" s="2"/>
      <c r="JBI77" s="2"/>
      <c r="JBJ77" s="2"/>
      <c r="JBK77" s="2"/>
      <c r="JBL77" s="2"/>
      <c r="JBM77" s="2"/>
      <c r="JBN77" s="2"/>
      <c r="JBO77" s="2"/>
      <c r="JBP77" s="2"/>
      <c r="JBQ77" s="2"/>
      <c r="JBR77" s="2"/>
      <c r="JBS77" s="2"/>
      <c r="JBT77" s="2"/>
      <c r="JBU77" s="2"/>
      <c r="JBV77" s="2"/>
      <c r="JBW77" s="2"/>
      <c r="JBX77" s="2"/>
      <c r="JBY77" s="2"/>
      <c r="JBZ77" s="2"/>
      <c r="JCA77" s="2"/>
      <c r="JCB77" s="2"/>
      <c r="JCC77" s="2"/>
      <c r="JCD77" s="2"/>
      <c r="JCE77" s="2"/>
      <c r="JCF77" s="2"/>
      <c r="JCG77" s="2"/>
      <c r="JCH77" s="2"/>
      <c r="JCI77" s="2"/>
      <c r="JCJ77" s="2"/>
      <c r="JCK77" s="2"/>
      <c r="JCL77" s="2"/>
      <c r="JCM77" s="2"/>
      <c r="JCN77" s="2"/>
      <c r="JCO77" s="2"/>
      <c r="JCP77" s="2"/>
      <c r="JCQ77" s="2"/>
      <c r="JCR77" s="2"/>
      <c r="JCS77" s="2"/>
      <c r="JCT77" s="2"/>
      <c r="JCU77" s="2"/>
      <c r="JCV77" s="2"/>
      <c r="JCW77" s="2"/>
      <c r="JCX77" s="2"/>
      <c r="JCY77" s="2"/>
      <c r="JCZ77" s="2"/>
      <c r="JDA77" s="2"/>
      <c r="JDB77" s="2"/>
      <c r="JDC77" s="2"/>
      <c r="JDD77" s="2"/>
      <c r="JDE77" s="2"/>
      <c r="JDF77" s="2"/>
      <c r="JDG77" s="2"/>
      <c r="JDH77" s="2"/>
      <c r="JDI77" s="2"/>
      <c r="JDJ77" s="2"/>
      <c r="JDK77" s="2"/>
      <c r="JDL77" s="2"/>
      <c r="JDM77" s="2"/>
      <c r="JDN77" s="2"/>
      <c r="JDO77" s="2"/>
      <c r="JDP77" s="2"/>
      <c r="JDQ77" s="2"/>
      <c r="JDR77" s="2"/>
      <c r="JDS77" s="2"/>
      <c r="JDT77" s="2"/>
      <c r="JDU77" s="2"/>
      <c r="JDV77" s="2"/>
      <c r="JDW77" s="2"/>
      <c r="JDX77" s="2"/>
      <c r="JDY77" s="2"/>
      <c r="JDZ77" s="2"/>
      <c r="JEA77" s="2"/>
      <c r="JEB77" s="2"/>
      <c r="JEC77" s="2"/>
      <c r="JED77" s="2"/>
      <c r="JEE77" s="2"/>
      <c r="JEF77" s="2"/>
      <c r="JEG77" s="2"/>
      <c r="JEH77" s="2"/>
      <c r="JEI77" s="2"/>
      <c r="JEJ77" s="2"/>
      <c r="JEK77" s="2"/>
      <c r="JEL77" s="2"/>
      <c r="JEM77" s="2"/>
      <c r="JEN77" s="2"/>
      <c r="JEO77" s="2"/>
      <c r="JEP77" s="2"/>
      <c r="JEQ77" s="2"/>
      <c r="JER77" s="2"/>
      <c r="JES77" s="2"/>
      <c r="JET77" s="2"/>
      <c r="JEU77" s="2"/>
      <c r="JEV77" s="2"/>
      <c r="JEW77" s="2"/>
      <c r="JEX77" s="2"/>
      <c r="JEY77" s="2"/>
      <c r="JEZ77" s="2"/>
      <c r="JFA77" s="2"/>
      <c r="JFB77" s="2"/>
      <c r="JFC77" s="2"/>
      <c r="JFD77" s="2"/>
      <c r="JFE77" s="2"/>
      <c r="JFF77" s="2"/>
      <c r="JFG77" s="2"/>
      <c r="JFH77" s="2"/>
      <c r="JFI77" s="2"/>
      <c r="JFJ77" s="2"/>
      <c r="JFK77" s="2"/>
      <c r="JFL77" s="2"/>
      <c r="JFM77" s="2"/>
      <c r="JFN77" s="2"/>
      <c r="JFO77" s="2"/>
      <c r="JFP77" s="2"/>
      <c r="JFQ77" s="2"/>
      <c r="JFR77" s="2"/>
      <c r="JFS77" s="2"/>
      <c r="JFT77" s="2"/>
      <c r="JFU77" s="2"/>
      <c r="JFV77" s="2"/>
      <c r="JFW77" s="2"/>
      <c r="JFX77" s="2"/>
      <c r="JFY77" s="2"/>
      <c r="JFZ77" s="2"/>
      <c r="JGA77" s="2"/>
      <c r="JGB77" s="2"/>
      <c r="JGC77" s="2"/>
      <c r="JGD77" s="2"/>
      <c r="JGE77" s="2"/>
      <c r="JGF77" s="2"/>
      <c r="JGG77" s="2"/>
      <c r="JGH77" s="2"/>
      <c r="JGI77" s="2"/>
      <c r="JGJ77" s="2"/>
      <c r="JGK77" s="2"/>
      <c r="JGL77" s="2"/>
      <c r="JGM77" s="2"/>
      <c r="JGN77" s="2"/>
      <c r="JGO77" s="2"/>
      <c r="JGP77" s="2"/>
      <c r="JGQ77" s="2"/>
      <c r="JGR77" s="2"/>
      <c r="JGS77" s="2"/>
      <c r="JGT77" s="2"/>
      <c r="JGU77" s="2"/>
      <c r="JGV77" s="2"/>
      <c r="JGW77" s="2"/>
      <c r="JGX77" s="2"/>
      <c r="JGY77" s="2"/>
      <c r="JGZ77" s="2"/>
      <c r="JHA77" s="2"/>
      <c r="JHB77" s="2"/>
      <c r="JHC77" s="2"/>
      <c r="JHD77" s="2"/>
      <c r="JHE77" s="2"/>
      <c r="JHF77" s="2"/>
      <c r="JHG77" s="2"/>
      <c r="JHH77" s="2"/>
      <c r="JHI77" s="2"/>
      <c r="JHJ77" s="2"/>
      <c r="JHK77" s="2"/>
      <c r="JHL77" s="2"/>
      <c r="JHM77" s="2"/>
      <c r="JHN77" s="2"/>
      <c r="JHO77" s="2"/>
      <c r="JHP77" s="2"/>
      <c r="JHQ77" s="2"/>
      <c r="JHR77" s="2"/>
      <c r="JHS77" s="2"/>
      <c r="JHT77" s="2"/>
      <c r="JHU77" s="2"/>
      <c r="JHV77" s="2"/>
      <c r="JHW77" s="2"/>
      <c r="JHX77" s="2"/>
      <c r="JHY77" s="2"/>
      <c r="JHZ77" s="2"/>
      <c r="JIA77" s="2"/>
      <c r="JIB77" s="2"/>
      <c r="JIC77" s="2"/>
      <c r="JID77" s="2"/>
      <c r="JIE77" s="2"/>
      <c r="JIF77" s="2"/>
      <c r="JIG77" s="2"/>
      <c r="JIH77" s="2"/>
      <c r="JII77" s="2"/>
      <c r="JIJ77" s="2"/>
      <c r="JIK77" s="2"/>
      <c r="JIL77" s="2"/>
      <c r="JIM77" s="2"/>
      <c r="JIN77" s="2"/>
      <c r="JIO77" s="2"/>
      <c r="JIP77" s="2"/>
      <c r="JIQ77" s="2"/>
      <c r="JIR77" s="2"/>
      <c r="JIS77" s="2"/>
      <c r="JIT77" s="2"/>
      <c r="JIU77" s="2"/>
      <c r="JIV77" s="2"/>
      <c r="JIW77" s="2"/>
      <c r="JIX77" s="2"/>
      <c r="JIY77" s="2"/>
      <c r="JIZ77" s="2"/>
      <c r="JJA77" s="2"/>
      <c r="JJB77" s="2"/>
      <c r="JJC77" s="2"/>
      <c r="JJD77" s="2"/>
      <c r="JJE77" s="2"/>
      <c r="JJF77" s="2"/>
      <c r="JJG77" s="2"/>
      <c r="JJH77" s="2"/>
      <c r="JJI77" s="2"/>
      <c r="JJJ77" s="2"/>
      <c r="JJK77" s="2"/>
      <c r="JJL77" s="2"/>
      <c r="JJM77" s="2"/>
      <c r="JJN77" s="2"/>
      <c r="JJO77" s="2"/>
      <c r="JJP77" s="2"/>
      <c r="JJQ77" s="2"/>
      <c r="JJR77" s="2"/>
      <c r="JJS77" s="2"/>
      <c r="JJT77" s="2"/>
      <c r="JJU77" s="2"/>
      <c r="JJV77" s="2"/>
      <c r="JJW77" s="2"/>
      <c r="JJX77" s="2"/>
      <c r="JJY77" s="2"/>
      <c r="JJZ77" s="2"/>
      <c r="JKA77" s="2"/>
      <c r="JKB77" s="2"/>
      <c r="JKC77" s="2"/>
      <c r="JKD77" s="2"/>
      <c r="JKE77" s="2"/>
      <c r="JKF77" s="2"/>
      <c r="JKG77" s="2"/>
      <c r="JKH77" s="2"/>
      <c r="JKI77" s="2"/>
      <c r="JKJ77" s="2"/>
      <c r="JKK77" s="2"/>
      <c r="JKL77" s="2"/>
      <c r="JKM77" s="2"/>
      <c r="JKN77" s="2"/>
      <c r="JKO77" s="2"/>
      <c r="JKP77" s="2"/>
      <c r="JKQ77" s="2"/>
      <c r="JKR77" s="2"/>
      <c r="JKS77" s="2"/>
      <c r="JKT77" s="2"/>
      <c r="JKU77" s="2"/>
      <c r="JKV77" s="2"/>
      <c r="JKW77" s="2"/>
      <c r="JKX77" s="2"/>
      <c r="JKY77" s="2"/>
      <c r="JKZ77" s="2"/>
      <c r="JLA77" s="2"/>
      <c r="JLB77" s="2"/>
      <c r="JLC77" s="2"/>
      <c r="JLD77" s="2"/>
      <c r="JLE77" s="2"/>
      <c r="JLF77" s="2"/>
      <c r="JLG77" s="2"/>
      <c r="JLH77" s="2"/>
      <c r="JLI77" s="2"/>
      <c r="JLJ77" s="2"/>
      <c r="JLK77" s="2"/>
      <c r="JLL77" s="2"/>
      <c r="JLM77" s="2"/>
      <c r="JLN77" s="2"/>
      <c r="JLO77" s="2"/>
      <c r="JLP77" s="2"/>
      <c r="JLQ77" s="2"/>
      <c r="JLR77" s="2"/>
      <c r="JLS77" s="2"/>
      <c r="JLT77" s="2"/>
      <c r="JLU77" s="2"/>
      <c r="JLV77" s="2"/>
      <c r="JLW77" s="2"/>
      <c r="JLX77" s="2"/>
      <c r="JLY77" s="2"/>
      <c r="JLZ77" s="2"/>
      <c r="JMA77" s="2"/>
      <c r="JMB77" s="2"/>
      <c r="JMC77" s="2"/>
      <c r="JMD77" s="2"/>
      <c r="JME77" s="2"/>
      <c r="JMF77" s="2"/>
      <c r="JMG77" s="2"/>
      <c r="JMH77" s="2"/>
      <c r="JMI77" s="2"/>
      <c r="JMJ77" s="2"/>
      <c r="JMK77" s="2"/>
      <c r="JML77" s="2"/>
      <c r="JMM77" s="2"/>
      <c r="JMN77" s="2"/>
      <c r="JMO77" s="2"/>
      <c r="JMP77" s="2"/>
      <c r="JMQ77" s="2"/>
      <c r="JMR77" s="2"/>
      <c r="JMS77" s="2"/>
      <c r="JMT77" s="2"/>
      <c r="JMU77" s="2"/>
      <c r="JMV77" s="2"/>
      <c r="JMW77" s="2"/>
      <c r="JMX77" s="2"/>
      <c r="JMY77" s="2"/>
      <c r="JMZ77" s="2"/>
      <c r="JNA77" s="2"/>
      <c r="JNB77" s="2"/>
      <c r="JNC77" s="2"/>
      <c r="JND77" s="2"/>
      <c r="JNE77" s="2"/>
      <c r="JNF77" s="2"/>
      <c r="JNG77" s="2"/>
      <c r="JNH77" s="2"/>
      <c r="JNI77" s="2"/>
      <c r="JNJ77" s="2"/>
      <c r="JNK77" s="2"/>
      <c r="JNL77" s="2"/>
      <c r="JNM77" s="2"/>
      <c r="JNN77" s="2"/>
      <c r="JNO77" s="2"/>
      <c r="JNP77" s="2"/>
      <c r="JNQ77" s="2"/>
      <c r="JNR77" s="2"/>
      <c r="JNS77" s="2"/>
      <c r="JNT77" s="2"/>
      <c r="JNU77" s="2"/>
      <c r="JNV77" s="2"/>
      <c r="JNW77" s="2"/>
      <c r="JNX77" s="2"/>
      <c r="JNY77" s="2"/>
      <c r="JNZ77" s="2"/>
      <c r="JOA77" s="2"/>
      <c r="JOB77" s="2"/>
      <c r="JOC77" s="2"/>
      <c r="JOD77" s="2"/>
      <c r="JOE77" s="2"/>
      <c r="JOF77" s="2"/>
      <c r="JOG77" s="2"/>
      <c r="JOH77" s="2"/>
      <c r="JOI77" s="2"/>
      <c r="JOJ77" s="2"/>
      <c r="JOK77" s="2"/>
      <c r="JOL77" s="2"/>
      <c r="JOM77" s="2"/>
      <c r="JON77" s="2"/>
      <c r="JOO77" s="2"/>
      <c r="JOP77" s="2"/>
      <c r="JOQ77" s="2"/>
      <c r="JOR77" s="2"/>
      <c r="JOS77" s="2"/>
      <c r="JOT77" s="2"/>
      <c r="JOU77" s="2"/>
      <c r="JOV77" s="2"/>
      <c r="JOW77" s="2"/>
      <c r="JOX77" s="2"/>
      <c r="JOY77" s="2"/>
      <c r="JOZ77" s="2"/>
      <c r="JPA77" s="2"/>
      <c r="JPB77" s="2"/>
      <c r="JPC77" s="2"/>
      <c r="JPD77" s="2"/>
      <c r="JPE77" s="2"/>
      <c r="JPF77" s="2"/>
      <c r="JPG77" s="2"/>
      <c r="JPH77" s="2"/>
      <c r="JPI77" s="2"/>
      <c r="JPJ77" s="2"/>
      <c r="JPK77" s="2"/>
      <c r="JPL77" s="2"/>
      <c r="JPM77" s="2"/>
      <c r="JPN77" s="2"/>
      <c r="JPO77" s="2"/>
      <c r="JPP77" s="2"/>
      <c r="JPQ77" s="2"/>
      <c r="JPR77" s="2"/>
      <c r="JPS77" s="2"/>
      <c r="JPT77" s="2"/>
      <c r="JPU77" s="2"/>
      <c r="JPV77" s="2"/>
      <c r="JPW77" s="2"/>
      <c r="JPX77" s="2"/>
      <c r="JPY77" s="2"/>
      <c r="JPZ77" s="2"/>
      <c r="JQA77" s="2"/>
      <c r="JQB77" s="2"/>
      <c r="JQC77" s="2"/>
      <c r="JQD77" s="2"/>
      <c r="JQE77" s="2"/>
      <c r="JQF77" s="2"/>
      <c r="JQG77" s="2"/>
      <c r="JQH77" s="2"/>
      <c r="JQI77" s="2"/>
      <c r="JQJ77" s="2"/>
      <c r="JQK77" s="2"/>
      <c r="JQL77" s="2"/>
      <c r="JQM77" s="2"/>
      <c r="JQN77" s="2"/>
      <c r="JQO77" s="2"/>
      <c r="JQP77" s="2"/>
      <c r="JQQ77" s="2"/>
      <c r="JQR77" s="2"/>
      <c r="JQS77" s="2"/>
      <c r="JQT77" s="2"/>
      <c r="JQU77" s="2"/>
      <c r="JQV77" s="2"/>
      <c r="JQW77" s="2"/>
      <c r="JQX77" s="2"/>
      <c r="JQY77" s="2"/>
      <c r="JQZ77" s="2"/>
      <c r="JRA77" s="2"/>
      <c r="JRB77" s="2"/>
      <c r="JRC77" s="2"/>
      <c r="JRD77" s="2"/>
      <c r="JRE77" s="2"/>
      <c r="JRF77" s="2"/>
      <c r="JRG77" s="2"/>
      <c r="JRH77" s="2"/>
      <c r="JRI77" s="2"/>
      <c r="JRJ77" s="2"/>
      <c r="JRK77" s="2"/>
      <c r="JRL77" s="2"/>
      <c r="JRM77" s="2"/>
      <c r="JRN77" s="2"/>
      <c r="JRO77" s="2"/>
      <c r="JRP77" s="2"/>
      <c r="JRQ77" s="2"/>
      <c r="JRR77" s="2"/>
      <c r="JRS77" s="2"/>
      <c r="JRT77" s="2"/>
      <c r="JRU77" s="2"/>
      <c r="JRV77" s="2"/>
      <c r="JRW77" s="2"/>
      <c r="JRX77" s="2"/>
      <c r="JRY77" s="2"/>
      <c r="JRZ77" s="2"/>
      <c r="JSA77" s="2"/>
      <c r="JSB77" s="2"/>
      <c r="JSC77" s="2"/>
      <c r="JSD77" s="2"/>
      <c r="JSE77" s="2"/>
      <c r="JSF77" s="2"/>
      <c r="JSG77" s="2"/>
      <c r="JSH77" s="2"/>
      <c r="JSI77" s="2"/>
      <c r="JSJ77" s="2"/>
      <c r="JSK77" s="2"/>
      <c r="JSL77" s="2"/>
      <c r="JSM77" s="2"/>
      <c r="JSN77" s="2"/>
      <c r="JSO77" s="2"/>
      <c r="JSP77" s="2"/>
      <c r="JSQ77" s="2"/>
      <c r="JSR77" s="2"/>
      <c r="JSS77" s="2"/>
      <c r="JST77" s="2"/>
      <c r="JSU77" s="2"/>
      <c r="JSV77" s="2"/>
      <c r="JSW77" s="2"/>
      <c r="JSX77" s="2"/>
      <c r="JSY77" s="2"/>
      <c r="JSZ77" s="2"/>
      <c r="JTA77" s="2"/>
      <c r="JTB77" s="2"/>
      <c r="JTC77" s="2"/>
      <c r="JTD77" s="2"/>
      <c r="JTE77" s="2"/>
      <c r="JTF77" s="2"/>
      <c r="JTG77" s="2"/>
      <c r="JTH77" s="2"/>
      <c r="JTI77" s="2"/>
      <c r="JTJ77" s="2"/>
      <c r="JTK77" s="2"/>
      <c r="JTL77" s="2"/>
      <c r="JTM77" s="2"/>
      <c r="JTN77" s="2"/>
      <c r="JTO77" s="2"/>
      <c r="JTP77" s="2"/>
      <c r="JTQ77" s="2"/>
      <c r="JTR77" s="2"/>
      <c r="JTS77" s="2"/>
      <c r="JTT77" s="2"/>
      <c r="JTU77" s="2"/>
      <c r="JTV77" s="2"/>
      <c r="JTW77" s="2"/>
      <c r="JTX77" s="2"/>
      <c r="JTY77" s="2"/>
      <c r="JTZ77" s="2"/>
      <c r="JUA77" s="2"/>
      <c r="JUB77" s="2"/>
      <c r="JUC77" s="2"/>
      <c r="JUD77" s="2"/>
      <c r="JUE77" s="2"/>
      <c r="JUF77" s="2"/>
      <c r="JUG77" s="2"/>
      <c r="JUH77" s="2"/>
      <c r="JUI77" s="2"/>
      <c r="JUJ77" s="2"/>
      <c r="JUK77" s="2"/>
      <c r="JUL77" s="2"/>
      <c r="JUM77" s="2"/>
      <c r="JUN77" s="2"/>
      <c r="JUO77" s="2"/>
      <c r="JUP77" s="2"/>
      <c r="JUQ77" s="2"/>
      <c r="JUR77" s="2"/>
      <c r="JUS77" s="2"/>
      <c r="JUT77" s="2"/>
      <c r="JUU77" s="2"/>
      <c r="JUV77" s="2"/>
      <c r="JUW77" s="2"/>
      <c r="JUX77" s="2"/>
      <c r="JUY77" s="2"/>
      <c r="JUZ77" s="2"/>
      <c r="JVA77" s="2"/>
      <c r="JVB77" s="2"/>
      <c r="JVC77" s="2"/>
      <c r="JVD77" s="2"/>
      <c r="JVE77" s="2"/>
      <c r="JVF77" s="2"/>
      <c r="JVG77" s="2"/>
      <c r="JVH77" s="2"/>
      <c r="JVI77" s="2"/>
      <c r="JVJ77" s="2"/>
      <c r="JVK77" s="2"/>
      <c r="JVL77" s="2"/>
      <c r="JVM77" s="2"/>
      <c r="JVN77" s="2"/>
      <c r="JVO77" s="2"/>
      <c r="JVP77" s="2"/>
      <c r="JVQ77" s="2"/>
      <c r="JVR77" s="2"/>
      <c r="JVS77" s="2"/>
      <c r="JVT77" s="2"/>
      <c r="JVU77" s="2"/>
      <c r="JVV77" s="2"/>
      <c r="JVW77" s="2"/>
      <c r="JVX77" s="2"/>
      <c r="JVY77" s="2"/>
      <c r="JVZ77" s="2"/>
      <c r="JWA77" s="2"/>
      <c r="JWB77" s="2"/>
      <c r="JWC77" s="2"/>
      <c r="JWD77" s="2"/>
      <c r="JWE77" s="2"/>
      <c r="JWF77" s="2"/>
      <c r="JWG77" s="2"/>
      <c r="JWH77" s="2"/>
      <c r="JWI77" s="2"/>
      <c r="JWJ77" s="2"/>
      <c r="JWK77" s="2"/>
      <c r="JWL77" s="2"/>
      <c r="JWM77" s="2"/>
      <c r="JWN77" s="2"/>
      <c r="JWO77" s="2"/>
      <c r="JWP77" s="2"/>
      <c r="JWQ77" s="2"/>
      <c r="JWR77" s="2"/>
      <c r="JWS77" s="2"/>
      <c r="JWT77" s="2"/>
      <c r="JWU77" s="2"/>
      <c r="JWV77" s="2"/>
      <c r="JWW77" s="2"/>
      <c r="JWX77" s="2"/>
      <c r="JWY77" s="2"/>
      <c r="JWZ77" s="2"/>
      <c r="JXA77" s="2"/>
      <c r="JXB77" s="2"/>
      <c r="JXC77" s="2"/>
      <c r="JXD77" s="2"/>
      <c r="JXE77" s="2"/>
      <c r="JXF77" s="2"/>
      <c r="JXG77" s="2"/>
      <c r="JXH77" s="2"/>
      <c r="JXI77" s="2"/>
      <c r="JXJ77" s="2"/>
      <c r="JXK77" s="2"/>
      <c r="JXL77" s="2"/>
      <c r="JXM77" s="2"/>
      <c r="JXN77" s="2"/>
      <c r="JXO77" s="2"/>
      <c r="JXP77" s="2"/>
      <c r="JXQ77" s="2"/>
      <c r="JXR77" s="2"/>
      <c r="JXS77" s="2"/>
      <c r="JXT77" s="2"/>
      <c r="JXU77" s="2"/>
      <c r="JXV77" s="2"/>
      <c r="JXW77" s="2"/>
      <c r="JXX77" s="2"/>
      <c r="JXY77" s="2"/>
      <c r="JXZ77" s="2"/>
      <c r="JYA77" s="2"/>
      <c r="JYB77" s="2"/>
      <c r="JYC77" s="2"/>
      <c r="JYD77" s="2"/>
      <c r="JYE77" s="2"/>
      <c r="JYF77" s="2"/>
      <c r="JYG77" s="2"/>
      <c r="JYH77" s="2"/>
      <c r="JYI77" s="2"/>
      <c r="JYJ77" s="2"/>
      <c r="JYK77" s="2"/>
      <c r="JYL77" s="2"/>
      <c r="JYM77" s="2"/>
      <c r="JYN77" s="2"/>
      <c r="JYO77" s="2"/>
      <c r="JYP77" s="2"/>
      <c r="JYQ77" s="2"/>
      <c r="JYR77" s="2"/>
      <c r="JYS77" s="2"/>
      <c r="JYT77" s="2"/>
      <c r="JYU77" s="2"/>
      <c r="JYV77" s="2"/>
      <c r="JYW77" s="2"/>
      <c r="JYX77" s="2"/>
      <c r="JYY77" s="2"/>
      <c r="JYZ77" s="2"/>
      <c r="JZA77" s="2"/>
      <c r="JZB77" s="2"/>
      <c r="JZC77" s="2"/>
      <c r="JZD77" s="2"/>
      <c r="JZE77" s="2"/>
      <c r="JZF77" s="2"/>
      <c r="JZG77" s="2"/>
      <c r="JZH77" s="2"/>
      <c r="JZI77" s="2"/>
      <c r="JZJ77" s="2"/>
      <c r="JZK77" s="2"/>
      <c r="JZL77" s="2"/>
      <c r="JZM77" s="2"/>
      <c r="JZN77" s="2"/>
      <c r="JZO77" s="2"/>
      <c r="JZP77" s="2"/>
      <c r="JZQ77" s="2"/>
      <c r="JZR77" s="2"/>
      <c r="JZS77" s="2"/>
      <c r="JZT77" s="2"/>
      <c r="JZU77" s="2"/>
      <c r="JZV77" s="2"/>
      <c r="JZW77" s="2"/>
      <c r="JZX77" s="2"/>
      <c r="JZY77" s="2"/>
      <c r="JZZ77" s="2"/>
      <c r="KAA77" s="2"/>
      <c r="KAB77" s="2"/>
      <c r="KAC77" s="2"/>
      <c r="KAD77" s="2"/>
      <c r="KAE77" s="2"/>
      <c r="KAF77" s="2"/>
      <c r="KAG77" s="2"/>
      <c r="KAH77" s="2"/>
      <c r="KAI77" s="2"/>
      <c r="KAJ77" s="2"/>
      <c r="KAK77" s="2"/>
      <c r="KAL77" s="2"/>
      <c r="KAM77" s="2"/>
      <c r="KAN77" s="2"/>
      <c r="KAO77" s="2"/>
      <c r="KAP77" s="2"/>
      <c r="KAQ77" s="2"/>
      <c r="KAR77" s="2"/>
      <c r="KAS77" s="2"/>
      <c r="KAT77" s="2"/>
      <c r="KAU77" s="2"/>
      <c r="KAV77" s="2"/>
      <c r="KAW77" s="2"/>
      <c r="KAX77" s="2"/>
      <c r="KAY77" s="2"/>
      <c r="KAZ77" s="2"/>
      <c r="KBA77" s="2"/>
      <c r="KBB77" s="2"/>
      <c r="KBC77" s="2"/>
      <c r="KBD77" s="2"/>
      <c r="KBE77" s="2"/>
      <c r="KBF77" s="2"/>
      <c r="KBG77" s="2"/>
      <c r="KBH77" s="2"/>
      <c r="KBI77" s="2"/>
      <c r="KBJ77" s="2"/>
      <c r="KBK77" s="2"/>
      <c r="KBL77" s="2"/>
      <c r="KBM77" s="2"/>
      <c r="KBN77" s="2"/>
      <c r="KBO77" s="2"/>
      <c r="KBP77" s="2"/>
      <c r="KBQ77" s="2"/>
      <c r="KBR77" s="2"/>
      <c r="KBS77" s="2"/>
      <c r="KBT77" s="2"/>
      <c r="KBU77" s="2"/>
      <c r="KBV77" s="2"/>
      <c r="KBW77" s="2"/>
      <c r="KBX77" s="2"/>
      <c r="KBY77" s="2"/>
      <c r="KBZ77" s="2"/>
      <c r="KCA77" s="2"/>
      <c r="KCB77" s="2"/>
      <c r="KCC77" s="2"/>
      <c r="KCD77" s="2"/>
      <c r="KCE77" s="2"/>
      <c r="KCF77" s="2"/>
      <c r="KCG77" s="2"/>
      <c r="KCH77" s="2"/>
      <c r="KCI77" s="2"/>
      <c r="KCJ77" s="2"/>
      <c r="KCK77" s="2"/>
      <c r="KCL77" s="2"/>
      <c r="KCM77" s="2"/>
      <c r="KCN77" s="2"/>
      <c r="KCO77" s="2"/>
      <c r="KCP77" s="2"/>
      <c r="KCQ77" s="2"/>
      <c r="KCR77" s="2"/>
      <c r="KCS77" s="2"/>
      <c r="KCT77" s="2"/>
      <c r="KCU77" s="2"/>
      <c r="KCV77" s="2"/>
      <c r="KCW77" s="2"/>
      <c r="KCX77" s="2"/>
      <c r="KCY77" s="2"/>
      <c r="KCZ77" s="2"/>
      <c r="KDA77" s="2"/>
      <c r="KDB77" s="2"/>
      <c r="KDC77" s="2"/>
      <c r="KDD77" s="2"/>
      <c r="KDE77" s="2"/>
      <c r="KDF77" s="2"/>
      <c r="KDG77" s="2"/>
      <c r="KDH77" s="2"/>
      <c r="KDI77" s="2"/>
      <c r="KDJ77" s="2"/>
      <c r="KDK77" s="2"/>
      <c r="KDL77" s="2"/>
      <c r="KDM77" s="2"/>
      <c r="KDN77" s="2"/>
      <c r="KDO77" s="2"/>
      <c r="KDP77" s="2"/>
      <c r="KDQ77" s="2"/>
      <c r="KDR77" s="2"/>
      <c r="KDS77" s="2"/>
      <c r="KDT77" s="2"/>
      <c r="KDU77" s="2"/>
      <c r="KDV77" s="2"/>
      <c r="KDW77" s="2"/>
      <c r="KDX77" s="2"/>
      <c r="KDY77" s="2"/>
      <c r="KDZ77" s="2"/>
      <c r="KEA77" s="2"/>
      <c r="KEB77" s="2"/>
      <c r="KEC77" s="2"/>
      <c r="KED77" s="2"/>
      <c r="KEE77" s="2"/>
      <c r="KEF77" s="2"/>
      <c r="KEG77" s="2"/>
      <c r="KEH77" s="2"/>
      <c r="KEI77" s="2"/>
      <c r="KEJ77" s="2"/>
      <c r="KEK77" s="2"/>
      <c r="KEL77" s="2"/>
      <c r="KEM77" s="2"/>
      <c r="KEN77" s="2"/>
      <c r="KEO77" s="2"/>
      <c r="KEP77" s="2"/>
      <c r="KEQ77" s="2"/>
      <c r="KER77" s="2"/>
      <c r="KES77" s="2"/>
      <c r="KET77" s="2"/>
      <c r="KEU77" s="2"/>
      <c r="KEV77" s="2"/>
      <c r="KEW77" s="2"/>
      <c r="KEX77" s="2"/>
      <c r="KEY77" s="2"/>
      <c r="KEZ77" s="2"/>
      <c r="KFA77" s="2"/>
      <c r="KFB77" s="2"/>
      <c r="KFC77" s="2"/>
      <c r="KFD77" s="2"/>
      <c r="KFE77" s="2"/>
      <c r="KFF77" s="2"/>
      <c r="KFG77" s="2"/>
      <c r="KFH77" s="2"/>
      <c r="KFI77" s="2"/>
      <c r="KFJ77" s="2"/>
      <c r="KFK77" s="2"/>
      <c r="KFL77" s="2"/>
      <c r="KFM77" s="2"/>
      <c r="KFN77" s="2"/>
      <c r="KFO77" s="2"/>
      <c r="KFP77" s="2"/>
      <c r="KFQ77" s="2"/>
      <c r="KFR77" s="2"/>
      <c r="KFS77" s="2"/>
      <c r="KFT77" s="2"/>
      <c r="KFU77" s="2"/>
      <c r="KFV77" s="2"/>
      <c r="KFW77" s="2"/>
      <c r="KFX77" s="2"/>
      <c r="KFY77" s="2"/>
      <c r="KFZ77" s="2"/>
      <c r="KGA77" s="2"/>
      <c r="KGB77" s="2"/>
      <c r="KGC77" s="2"/>
      <c r="KGD77" s="2"/>
      <c r="KGE77" s="2"/>
      <c r="KGF77" s="2"/>
      <c r="KGG77" s="2"/>
      <c r="KGH77" s="2"/>
      <c r="KGI77" s="2"/>
      <c r="KGJ77" s="2"/>
      <c r="KGK77" s="2"/>
      <c r="KGL77" s="2"/>
      <c r="KGM77" s="2"/>
      <c r="KGN77" s="2"/>
      <c r="KGO77" s="2"/>
      <c r="KGP77" s="2"/>
      <c r="KGQ77" s="2"/>
      <c r="KGR77" s="2"/>
      <c r="KGS77" s="2"/>
      <c r="KGT77" s="2"/>
      <c r="KGU77" s="2"/>
      <c r="KGV77" s="2"/>
      <c r="KGW77" s="2"/>
      <c r="KGX77" s="2"/>
      <c r="KGY77" s="2"/>
      <c r="KGZ77" s="2"/>
      <c r="KHA77" s="2"/>
      <c r="KHB77" s="2"/>
      <c r="KHC77" s="2"/>
      <c r="KHD77" s="2"/>
      <c r="KHE77" s="2"/>
      <c r="KHF77" s="2"/>
      <c r="KHG77" s="2"/>
      <c r="KHH77" s="2"/>
      <c r="KHI77" s="2"/>
      <c r="KHJ77" s="2"/>
      <c r="KHK77" s="2"/>
      <c r="KHL77" s="2"/>
      <c r="KHM77" s="2"/>
      <c r="KHN77" s="2"/>
      <c r="KHO77" s="2"/>
      <c r="KHP77" s="2"/>
      <c r="KHQ77" s="2"/>
      <c r="KHR77" s="2"/>
      <c r="KHS77" s="2"/>
      <c r="KHT77" s="2"/>
      <c r="KHU77" s="2"/>
      <c r="KHV77" s="2"/>
      <c r="KHW77" s="2"/>
      <c r="KHX77" s="2"/>
      <c r="KHY77" s="2"/>
      <c r="KHZ77" s="2"/>
      <c r="KIA77" s="2"/>
      <c r="KIB77" s="2"/>
      <c r="KIC77" s="2"/>
      <c r="KID77" s="2"/>
      <c r="KIE77" s="2"/>
      <c r="KIF77" s="2"/>
      <c r="KIG77" s="2"/>
      <c r="KIH77" s="2"/>
      <c r="KII77" s="2"/>
      <c r="KIJ77" s="2"/>
      <c r="KIK77" s="2"/>
      <c r="KIL77" s="2"/>
      <c r="KIM77" s="2"/>
      <c r="KIN77" s="2"/>
      <c r="KIO77" s="2"/>
      <c r="KIP77" s="2"/>
      <c r="KIQ77" s="2"/>
      <c r="KIR77" s="2"/>
      <c r="KIS77" s="2"/>
      <c r="KIT77" s="2"/>
      <c r="KIU77" s="2"/>
      <c r="KIV77" s="2"/>
      <c r="KIW77" s="2"/>
      <c r="KIX77" s="2"/>
      <c r="KIY77" s="2"/>
      <c r="KIZ77" s="2"/>
      <c r="KJA77" s="2"/>
      <c r="KJB77" s="2"/>
      <c r="KJC77" s="2"/>
      <c r="KJD77" s="2"/>
      <c r="KJE77" s="2"/>
      <c r="KJF77" s="2"/>
      <c r="KJG77" s="2"/>
      <c r="KJH77" s="2"/>
      <c r="KJI77" s="2"/>
      <c r="KJJ77" s="2"/>
      <c r="KJK77" s="2"/>
      <c r="KJL77" s="2"/>
      <c r="KJM77" s="2"/>
      <c r="KJN77" s="2"/>
      <c r="KJO77" s="2"/>
      <c r="KJP77" s="2"/>
      <c r="KJQ77" s="2"/>
      <c r="KJR77" s="2"/>
      <c r="KJS77" s="2"/>
      <c r="KJT77" s="2"/>
      <c r="KJU77" s="2"/>
      <c r="KJV77" s="2"/>
      <c r="KJW77" s="2"/>
      <c r="KJX77" s="2"/>
      <c r="KJY77" s="2"/>
      <c r="KJZ77" s="2"/>
      <c r="KKA77" s="2"/>
      <c r="KKB77" s="2"/>
      <c r="KKC77" s="2"/>
      <c r="KKD77" s="2"/>
      <c r="KKE77" s="2"/>
      <c r="KKF77" s="2"/>
      <c r="KKG77" s="2"/>
      <c r="KKH77" s="2"/>
      <c r="KKI77" s="2"/>
      <c r="KKJ77" s="2"/>
      <c r="KKK77" s="2"/>
      <c r="KKL77" s="2"/>
      <c r="KKM77" s="2"/>
      <c r="KKN77" s="2"/>
      <c r="KKO77" s="2"/>
      <c r="KKP77" s="2"/>
      <c r="KKQ77" s="2"/>
      <c r="KKR77" s="2"/>
      <c r="KKS77" s="2"/>
      <c r="KKT77" s="2"/>
      <c r="KKU77" s="2"/>
      <c r="KKV77" s="2"/>
      <c r="KKW77" s="2"/>
      <c r="KKX77" s="2"/>
      <c r="KKY77" s="2"/>
      <c r="KKZ77" s="2"/>
      <c r="KLA77" s="2"/>
      <c r="KLB77" s="2"/>
      <c r="KLC77" s="2"/>
      <c r="KLD77" s="2"/>
      <c r="KLE77" s="2"/>
      <c r="KLF77" s="2"/>
      <c r="KLG77" s="2"/>
      <c r="KLH77" s="2"/>
      <c r="KLI77" s="2"/>
      <c r="KLJ77" s="2"/>
      <c r="KLK77" s="2"/>
      <c r="KLL77" s="2"/>
      <c r="KLM77" s="2"/>
      <c r="KLN77" s="2"/>
      <c r="KLO77" s="2"/>
      <c r="KLP77" s="2"/>
      <c r="KLQ77" s="2"/>
      <c r="KLR77" s="2"/>
      <c r="KLS77" s="2"/>
      <c r="KLT77" s="2"/>
      <c r="KLU77" s="2"/>
      <c r="KLV77" s="2"/>
      <c r="KLW77" s="2"/>
      <c r="KLX77" s="2"/>
      <c r="KLY77" s="2"/>
      <c r="KLZ77" s="2"/>
      <c r="KMA77" s="2"/>
      <c r="KMB77" s="2"/>
      <c r="KMC77" s="2"/>
      <c r="KMD77" s="2"/>
      <c r="KME77" s="2"/>
      <c r="KMF77" s="2"/>
      <c r="KMG77" s="2"/>
      <c r="KMH77" s="2"/>
      <c r="KMI77" s="2"/>
      <c r="KMJ77" s="2"/>
      <c r="KMK77" s="2"/>
      <c r="KML77" s="2"/>
      <c r="KMM77" s="2"/>
      <c r="KMN77" s="2"/>
      <c r="KMO77" s="2"/>
      <c r="KMP77" s="2"/>
      <c r="KMQ77" s="2"/>
      <c r="KMR77" s="2"/>
      <c r="KMS77" s="2"/>
      <c r="KMT77" s="2"/>
      <c r="KMU77" s="2"/>
      <c r="KMV77" s="2"/>
      <c r="KMW77" s="2"/>
      <c r="KMX77" s="2"/>
      <c r="KMY77" s="2"/>
      <c r="KMZ77" s="2"/>
      <c r="KNA77" s="2"/>
      <c r="KNB77" s="2"/>
      <c r="KNC77" s="2"/>
      <c r="KND77" s="2"/>
      <c r="KNE77" s="2"/>
      <c r="KNF77" s="2"/>
      <c r="KNG77" s="2"/>
      <c r="KNH77" s="2"/>
      <c r="KNI77" s="2"/>
      <c r="KNJ77" s="2"/>
      <c r="KNK77" s="2"/>
      <c r="KNL77" s="2"/>
      <c r="KNM77" s="2"/>
      <c r="KNN77" s="2"/>
      <c r="KNO77" s="2"/>
      <c r="KNP77" s="2"/>
      <c r="KNQ77" s="2"/>
      <c r="KNR77" s="2"/>
      <c r="KNS77" s="2"/>
      <c r="KNT77" s="2"/>
      <c r="KNU77" s="2"/>
      <c r="KNV77" s="2"/>
      <c r="KNW77" s="2"/>
      <c r="KNX77" s="2"/>
      <c r="KNY77" s="2"/>
      <c r="KNZ77" s="2"/>
      <c r="KOA77" s="2"/>
      <c r="KOB77" s="2"/>
      <c r="KOC77" s="2"/>
      <c r="KOD77" s="2"/>
      <c r="KOE77" s="2"/>
      <c r="KOF77" s="2"/>
      <c r="KOG77" s="2"/>
      <c r="KOH77" s="2"/>
      <c r="KOI77" s="2"/>
      <c r="KOJ77" s="2"/>
      <c r="KOK77" s="2"/>
      <c r="KOL77" s="2"/>
      <c r="KOM77" s="2"/>
      <c r="KON77" s="2"/>
      <c r="KOO77" s="2"/>
      <c r="KOP77" s="2"/>
      <c r="KOQ77" s="2"/>
      <c r="KOR77" s="2"/>
      <c r="KOS77" s="2"/>
      <c r="KOT77" s="2"/>
      <c r="KOU77" s="2"/>
      <c r="KOV77" s="2"/>
      <c r="KOW77" s="2"/>
      <c r="KOX77" s="2"/>
      <c r="KOY77" s="2"/>
      <c r="KOZ77" s="2"/>
      <c r="KPA77" s="2"/>
      <c r="KPB77" s="2"/>
      <c r="KPC77" s="2"/>
      <c r="KPD77" s="2"/>
      <c r="KPE77" s="2"/>
      <c r="KPF77" s="2"/>
      <c r="KPG77" s="2"/>
      <c r="KPH77" s="2"/>
      <c r="KPI77" s="2"/>
      <c r="KPJ77" s="2"/>
      <c r="KPK77" s="2"/>
      <c r="KPL77" s="2"/>
      <c r="KPM77" s="2"/>
      <c r="KPN77" s="2"/>
      <c r="KPO77" s="2"/>
      <c r="KPP77" s="2"/>
      <c r="KPQ77" s="2"/>
      <c r="KPR77" s="2"/>
      <c r="KPS77" s="2"/>
      <c r="KPT77" s="2"/>
      <c r="KPU77" s="2"/>
      <c r="KPV77" s="2"/>
      <c r="KPW77" s="2"/>
      <c r="KPX77" s="2"/>
      <c r="KPY77" s="2"/>
      <c r="KPZ77" s="2"/>
      <c r="KQA77" s="2"/>
      <c r="KQB77" s="2"/>
      <c r="KQC77" s="2"/>
      <c r="KQD77" s="2"/>
      <c r="KQE77" s="2"/>
      <c r="KQF77" s="2"/>
      <c r="KQG77" s="2"/>
      <c r="KQH77" s="2"/>
      <c r="KQI77" s="2"/>
      <c r="KQJ77" s="2"/>
      <c r="KQK77" s="2"/>
      <c r="KQL77" s="2"/>
      <c r="KQM77" s="2"/>
      <c r="KQN77" s="2"/>
      <c r="KQO77" s="2"/>
      <c r="KQP77" s="2"/>
      <c r="KQQ77" s="2"/>
      <c r="KQR77" s="2"/>
      <c r="KQS77" s="2"/>
      <c r="KQT77" s="2"/>
      <c r="KQU77" s="2"/>
      <c r="KQV77" s="2"/>
      <c r="KQW77" s="2"/>
      <c r="KQX77" s="2"/>
      <c r="KQY77" s="2"/>
      <c r="KQZ77" s="2"/>
      <c r="KRA77" s="2"/>
      <c r="KRB77" s="2"/>
      <c r="KRC77" s="2"/>
      <c r="KRD77" s="2"/>
      <c r="KRE77" s="2"/>
      <c r="KRF77" s="2"/>
      <c r="KRG77" s="2"/>
      <c r="KRH77" s="2"/>
      <c r="KRI77" s="2"/>
      <c r="KRJ77" s="2"/>
      <c r="KRK77" s="2"/>
      <c r="KRL77" s="2"/>
      <c r="KRM77" s="2"/>
      <c r="KRN77" s="2"/>
      <c r="KRO77" s="2"/>
      <c r="KRP77" s="2"/>
      <c r="KRQ77" s="2"/>
      <c r="KRR77" s="2"/>
      <c r="KRS77" s="2"/>
      <c r="KRT77" s="2"/>
      <c r="KRU77" s="2"/>
      <c r="KRV77" s="2"/>
      <c r="KRW77" s="2"/>
      <c r="KRX77" s="2"/>
      <c r="KRY77" s="2"/>
      <c r="KRZ77" s="2"/>
      <c r="KSA77" s="2"/>
      <c r="KSB77" s="2"/>
      <c r="KSC77" s="2"/>
      <c r="KSD77" s="2"/>
      <c r="KSE77" s="2"/>
      <c r="KSF77" s="2"/>
      <c r="KSG77" s="2"/>
      <c r="KSH77" s="2"/>
      <c r="KSI77" s="2"/>
      <c r="KSJ77" s="2"/>
      <c r="KSK77" s="2"/>
      <c r="KSL77" s="2"/>
      <c r="KSM77" s="2"/>
      <c r="KSN77" s="2"/>
      <c r="KSO77" s="2"/>
      <c r="KSP77" s="2"/>
      <c r="KSQ77" s="2"/>
      <c r="KSR77" s="2"/>
      <c r="KSS77" s="2"/>
      <c r="KST77" s="2"/>
      <c r="KSU77" s="2"/>
      <c r="KSV77" s="2"/>
      <c r="KSW77" s="2"/>
      <c r="KSX77" s="2"/>
      <c r="KSY77" s="2"/>
      <c r="KSZ77" s="2"/>
      <c r="KTA77" s="2"/>
      <c r="KTB77" s="2"/>
      <c r="KTC77" s="2"/>
      <c r="KTD77" s="2"/>
      <c r="KTE77" s="2"/>
      <c r="KTF77" s="2"/>
      <c r="KTG77" s="2"/>
      <c r="KTH77" s="2"/>
      <c r="KTI77" s="2"/>
      <c r="KTJ77" s="2"/>
      <c r="KTK77" s="2"/>
      <c r="KTL77" s="2"/>
      <c r="KTM77" s="2"/>
      <c r="KTN77" s="2"/>
      <c r="KTO77" s="2"/>
      <c r="KTP77" s="2"/>
      <c r="KTQ77" s="2"/>
      <c r="KTR77" s="2"/>
      <c r="KTS77" s="2"/>
      <c r="KTT77" s="2"/>
      <c r="KTU77" s="2"/>
      <c r="KTV77" s="2"/>
      <c r="KTW77" s="2"/>
      <c r="KTX77" s="2"/>
      <c r="KTY77" s="2"/>
      <c r="KTZ77" s="2"/>
      <c r="KUA77" s="2"/>
      <c r="KUB77" s="2"/>
      <c r="KUC77" s="2"/>
      <c r="KUD77" s="2"/>
      <c r="KUE77" s="2"/>
      <c r="KUF77" s="2"/>
      <c r="KUG77" s="2"/>
      <c r="KUH77" s="2"/>
      <c r="KUI77" s="2"/>
      <c r="KUJ77" s="2"/>
      <c r="KUK77" s="2"/>
      <c r="KUL77" s="2"/>
      <c r="KUM77" s="2"/>
      <c r="KUN77" s="2"/>
      <c r="KUO77" s="2"/>
      <c r="KUP77" s="2"/>
      <c r="KUQ77" s="2"/>
      <c r="KUR77" s="2"/>
      <c r="KUS77" s="2"/>
      <c r="KUT77" s="2"/>
      <c r="KUU77" s="2"/>
      <c r="KUV77" s="2"/>
      <c r="KUW77" s="2"/>
      <c r="KUX77" s="2"/>
      <c r="KUY77" s="2"/>
      <c r="KUZ77" s="2"/>
      <c r="KVA77" s="2"/>
      <c r="KVB77" s="2"/>
      <c r="KVC77" s="2"/>
      <c r="KVD77" s="2"/>
      <c r="KVE77" s="2"/>
      <c r="KVF77" s="2"/>
      <c r="KVG77" s="2"/>
      <c r="KVH77" s="2"/>
      <c r="KVI77" s="2"/>
      <c r="KVJ77" s="2"/>
      <c r="KVK77" s="2"/>
      <c r="KVL77" s="2"/>
      <c r="KVM77" s="2"/>
      <c r="KVN77" s="2"/>
      <c r="KVO77" s="2"/>
      <c r="KVP77" s="2"/>
      <c r="KVQ77" s="2"/>
      <c r="KVR77" s="2"/>
      <c r="KVS77" s="2"/>
      <c r="KVT77" s="2"/>
      <c r="KVU77" s="2"/>
      <c r="KVV77" s="2"/>
      <c r="KVW77" s="2"/>
      <c r="KVX77" s="2"/>
      <c r="KVY77" s="2"/>
      <c r="KVZ77" s="2"/>
      <c r="KWA77" s="2"/>
      <c r="KWB77" s="2"/>
      <c r="KWC77" s="2"/>
      <c r="KWD77" s="2"/>
      <c r="KWE77" s="2"/>
      <c r="KWF77" s="2"/>
      <c r="KWG77" s="2"/>
      <c r="KWH77" s="2"/>
      <c r="KWI77" s="2"/>
      <c r="KWJ77" s="2"/>
      <c r="KWK77" s="2"/>
      <c r="KWL77" s="2"/>
      <c r="KWM77" s="2"/>
      <c r="KWN77" s="2"/>
      <c r="KWO77" s="2"/>
      <c r="KWP77" s="2"/>
      <c r="KWQ77" s="2"/>
      <c r="KWR77" s="2"/>
      <c r="KWS77" s="2"/>
      <c r="KWT77" s="2"/>
      <c r="KWU77" s="2"/>
      <c r="KWV77" s="2"/>
      <c r="KWW77" s="2"/>
      <c r="KWX77" s="2"/>
      <c r="KWY77" s="2"/>
      <c r="KWZ77" s="2"/>
      <c r="KXA77" s="2"/>
      <c r="KXB77" s="2"/>
      <c r="KXC77" s="2"/>
      <c r="KXD77" s="2"/>
      <c r="KXE77" s="2"/>
      <c r="KXF77" s="2"/>
      <c r="KXG77" s="2"/>
      <c r="KXH77" s="2"/>
      <c r="KXI77" s="2"/>
      <c r="KXJ77" s="2"/>
      <c r="KXK77" s="2"/>
      <c r="KXL77" s="2"/>
      <c r="KXM77" s="2"/>
      <c r="KXN77" s="2"/>
      <c r="KXO77" s="2"/>
      <c r="KXP77" s="2"/>
      <c r="KXQ77" s="2"/>
      <c r="KXR77" s="2"/>
      <c r="KXS77" s="2"/>
      <c r="KXT77" s="2"/>
      <c r="KXU77" s="2"/>
      <c r="KXV77" s="2"/>
      <c r="KXW77" s="2"/>
      <c r="KXX77" s="2"/>
      <c r="KXY77" s="2"/>
      <c r="KXZ77" s="2"/>
      <c r="KYA77" s="2"/>
      <c r="KYB77" s="2"/>
      <c r="KYC77" s="2"/>
      <c r="KYD77" s="2"/>
      <c r="KYE77" s="2"/>
      <c r="KYF77" s="2"/>
      <c r="KYG77" s="2"/>
      <c r="KYH77" s="2"/>
      <c r="KYI77" s="2"/>
      <c r="KYJ77" s="2"/>
      <c r="KYK77" s="2"/>
      <c r="KYL77" s="2"/>
      <c r="KYM77" s="2"/>
      <c r="KYN77" s="2"/>
      <c r="KYO77" s="2"/>
      <c r="KYP77" s="2"/>
      <c r="KYQ77" s="2"/>
      <c r="KYR77" s="2"/>
      <c r="KYS77" s="2"/>
      <c r="KYT77" s="2"/>
      <c r="KYU77" s="2"/>
      <c r="KYV77" s="2"/>
      <c r="KYW77" s="2"/>
      <c r="KYX77" s="2"/>
      <c r="KYY77" s="2"/>
      <c r="KYZ77" s="2"/>
      <c r="KZA77" s="2"/>
      <c r="KZB77" s="2"/>
      <c r="KZC77" s="2"/>
      <c r="KZD77" s="2"/>
      <c r="KZE77" s="2"/>
      <c r="KZF77" s="2"/>
      <c r="KZG77" s="2"/>
      <c r="KZH77" s="2"/>
      <c r="KZI77" s="2"/>
      <c r="KZJ77" s="2"/>
      <c r="KZK77" s="2"/>
      <c r="KZL77" s="2"/>
      <c r="KZM77" s="2"/>
      <c r="KZN77" s="2"/>
      <c r="KZO77" s="2"/>
      <c r="KZP77" s="2"/>
      <c r="KZQ77" s="2"/>
      <c r="KZR77" s="2"/>
      <c r="KZS77" s="2"/>
      <c r="KZT77" s="2"/>
      <c r="KZU77" s="2"/>
      <c r="KZV77" s="2"/>
      <c r="KZW77" s="2"/>
      <c r="KZX77" s="2"/>
      <c r="KZY77" s="2"/>
      <c r="KZZ77" s="2"/>
      <c r="LAA77" s="2"/>
      <c r="LAB77" s="2"/>
      <c r="LAC77" s="2"/>
      <c r="LAD77" s="2"/>
      <c r="LAE77" s="2"/>
      <c r="LAF77" s="2"/>
      <c r="LAG77" s="2"/>
      <c r="LAH77" s="2"/>
      <c r="LAI77" s="2"/>
      <c r="LAJ77" s="2"/>
      <c r="LAK77" s="2"/>
      <c r="LAL77" s="2"/>
      <c r="LAM77" s="2"/>
      <c r="LAN77" s="2"/>
      <c r="LAO77" s="2"/>
      <c r="LAP77" s="2"/>
      <c r="LAQ77" s="2"/>
      <c r="LAR77" s="2"/>
      <c r="LAS77" s="2"/>
      <c r="LAT77" s="2"/>
      <c r="LAU77" s="2"/>
      <c r="LAV77" s="2"/>
      <c r="LAW77" s="2"/>
      <c r="LAX77" s="2"/>
      <c r="LAY77" s="2"/>
      <c r="LAZ77" s="2"/>
      <c r="LBA77" s="2"/>
      <c r="LBB77" s="2"/>
      <c r="LBC77" s="2"/>
      <c r="LBD77" s="2"/>
      <c r="LBE77" s="2"/>
      <c r="LBF77" s="2"/>
      <c r="LBG77" s="2"/>
      <c r="LBH77" s="2"/>
      <c r="LBI77" s="2"/>
      <c r="LBJ77" s="2"/>
      <c r="LBK77" s="2"/>
      <c r="LBL77" s="2"/>
      <c r="LBM77" s="2"/>
      <c r="LBN77" s="2"/>
      <c r="LBO77" s="2"/>
      <c r="LBP77" s="2"/>
      <c r="LBQ77" s="2"/>
      <c r="LBR77" s="2"/>
      <c r="LBS77" s="2"/>
      <c r="LBT77" s="2"/>
      <c r="LBU77" s="2"/>
      <c r="LBV77" s="2"/>
      <c r="LBW77" s="2"/>
      <c r="LBX77" s="2"/>
      <c r="LBY77" s="2"/>
      <c r="LBZ77" s="2"/>
      <c r="LCA77" s="2"/>
      <c r="LCB77" s="2"/>
      <c r="LCC77" s="2"/>
      <c r="LCD77" s="2"/>
      <c r="LCE77" s="2"/>
      <c r="LCF77" s="2"/>
      <c r="LCG77" s="2"/>
      <c r="LCH77" s="2"/>
      <c r="LCI77" s="2"/>
      <c r="LCJ77" s="2"/>
      <c r="LCK77" s="2"/>
      <c r="LCL77" s="2"/>
      <c r="LCM77" s="2"/>
      <c r="LCN77" s="2"/>
      <c r="LCO77" s="2"/>
      <c r="LCP77" s="2"/>
      <c r="LCQ77" s="2"/>
      <c r="LCR77" s="2"/>
      <c r="LCS77" s="2"/>
      <c r="LCT77" s="2"/>
      <c r="LCU77" s="2"/>
      <c r="LCV77" s="2"/>
      <c r="LCW77" s="2"/>
      <c r="LCX77" s="2"/>
      <c r="LCY77" s="2"/>
      <c r="LCZ77" s="2"/>
      <c r="LDA77" s="2"/>
      <c r="LDB77" s="2"/>
      <c r="LDC77" s="2"/>
      <c r="LDD77" s="2"/>
      <c r="LDE77" s="2"/>
      <c r="LDF77" s="2"/>
      <c r="LDG77" s="2"/>
      <c r="LDH77" s="2"/>
      <c r="LDI77" s="2"/>
      <c r="LDJ77" s="2"/>
      <c r="LDK77" s="2"/>
      <c r="LDL77" s="2"/>
      <c r="LDM77" s="2"/>
      <c r="LDN77" s="2"/>
      <c r="LDO77" s="2"/>
      <c r="LDP77" s="2"/>
      <c r="LDQ77" s="2"/>
      <c r="LDR77" s="2"/>
      <c r="LDS77" s="2"/>
      <c r="LDT77" s="2"/>
      <c r="LDU77" s="2"/>
      <c r="LDV77" s="2"/>
      <c r="LDW77" s="2"/>
      <c r="LDX77" s="2"/>
      <c r="LDY77" s="2"/>
      <c r="LDZ77" s="2"/>
      <c r="LEA77" s="2"/>
      <c r="LEB77" s="2"/>
      <c r="LEC77" s="2"/>
      <c r="LED77" s="2"/>
      <c r="LEE77" s="2"/>
      <c r="LEF77" s="2"/>
      <c r="LEG77" s="2"/>
      <c r="LEH77" s="2"/>
      <c r="LEI77" s="2"/>
      <c r="LEJ77" s="2"/>
      <c r="LEK77" s="2"/>
      <c r="LEL77" s="2"/>
      <c r="LEM77" s="2"/>
      <c r="LEN77" s="2"/>
      <c r="LEO77" s="2"/>
      <c r="LEP77" s="2"/>
      <c r="LEQ77" s="2"/>
      <c r="LER77" s="2"/>
      <c r="LES77" s="2"/>
      <c r="LET77" s="2"/>
      <c r="LEU77" s="2"/>
      <c r="LEV77" s="2"/>
      <c r="LEW77" s="2"/>
      <c r="LEX77" s="2"/>
      <c r="LEY77" s="2"/>
      <c r="LEZ77" s="2"/>
      <c r="LFA77" s="2"/>
      <c r="LFB77" s="2"/>
      <c r="LFC77" s="2"/>
      <c r="LFD77" s="2"/>
      <c r="LFE77" s="2"/>
      <c r="LFF77" s="2"/>
      <c r="LFG77" s="2"/>
      <c r="LFH77" s="2"/>
      <c r="LFI77" s="2"/>
      <c r="LFJ77" s="2"/>
      <c r="LFK77" s="2"/>
      <c r="LFL77" s="2"/>
      <c r="LFM77" s="2"/>
      <c r="LFN77" s="2"/>
      <c r="LFO77" s="2"/>
      <c r="LFP77" s="2"/>
      <c r="LFQ77" s="2"/>
      <c r="LFR77" s="2"/>
      <c r="LFS77" s="2"/>
      <c r="LFT77" s="2"/>
      <c r="LFU77" s="2"/>
      <c r="LFV77" s="2"/>
      <c r="LFW77" s="2"/>
      <c r="LFX77" s="2"/>
      <c r="LFY77" s="2"/>
      <c r="LFZ77" s="2"/>
      <c r="LGA77" s="2"/>
      <c r="LGB77" s="2"/>
      <c r="LGC77" s="2"/>
      <c r="LGD77" s="2"/>
      <c r="LGE77" s="2"/>
      <c r="LGF77" s="2"/>
      <c r="LGG77" s="2"/>
      <c r="LGH77" s="2"/>
      <c r="LGI77" s="2"/>
      <c r="LGJ77" s="2"/>
      <c r="LGK77" s="2"/>
      <c r="LGL77" s="2"/>
      <c r="LGM77" s="2"/>
      <c r="LGN77" s="2"/>
      <c r="LGO77" s="2"/>
      <c r="LGP77" s="2"/>
      <c r="LGQ77" s="2"/>
      <c r="LGR77" s="2"/>
      <c r="LGS77" s="2"/>
      <c r="LGT77" s="2"/>
      <c r="LGU77" s="2"/>
      <c r="LGV77" s="2"/>
      <c r="LGW77" s="2"/>
      <c r="LGX77" s="2"/>
      <c r="LGY77" s="2"/>
      <c r="LGZ77" s="2"/>
      <c r="LHA77" s="2"/>
      <c r="LHB77" s="2"/>
      <c r="LHC77" s="2"/>
      <c r="LHD77" s="2"/>
      <c r="LHE77" s="2"/>
      <c r="LHF77" s="2"/>
      <c r="LHG77" s="2"/>
      <c r="LHH77" s="2"/>
      <c r="LHI77" s="2"/>
      <c r="LHJ77" s="2"/>
      <c r="LHK77" s="2"/>
      <c r="LHL77" s="2"/>
      <c r="LHM77" s="2"/>
      <c r="LHN77" s="2"/>
      <c r="LHO77" s="2"/>
      <c r="LHP77" s="2"/>
      <c r="LHQ77" s="2"/>
      <c r="LHR77" s="2"/>
      <c r="LHS77" s="2"/>
      <c r="LHT77" s="2"/>
      <c r="LHU77" s="2"/>
      <c r="LHV77" s="2"/>
      <c r="LHW77" s="2"/>
      <c r="LHX77" s="2"/>
      <c r="LHY77" s="2"/>
      <c r="LHZ77" s="2"/>
      <c r="LIA77" s="2"/>
      <c r="LIB77" s="2"/>
      <c r="LIC77" s="2"/>
      <c r="LID77" s="2"/>
      <c r="LIE77" s="2"/>
      <c r="LIF77" s="2"/>
      <c r="LIG77" s="2"/>
      <c r="LIH77" s="2"/>
      <c r="LII77" s="2"/>
      <c r="LIJ77" s="2"/>
      <c r="LIK77" s="2"/>
      <c r="LIL77" s="2"/>
      <c r="LIM77" s="2"/>
      <c r="LIN77" s="2"/>
      <c r="LIO77" s="2"/>
      <c r="LIP77" s="2"/>
      <c r="LIQ77" s="2"/>
      <c r="LIR77" s="2"/>
      <c r="LIS77" s="2"/>
      <c r="LIT77" s="2"/>
      <c r="LIU77" s="2"/>
      <c r="LIV77" s="2"/>
      <c r="LIW77" s="2"/>
      <c r="LIX77" s="2"/>
      <c r="LIY77" s="2"/>
      <c r="LIZ77" s="2"/>
      <c r="LJA77" s="2"/>
      <c r="LJB77" s="2"/>
      <c r="LJC77" s="2"/>
      <c r="LJD77" s="2"/>
      <c r="LJE77" s="2"/>
      <c r="LJF77" s="2"/>
      <c r="LJG77" s="2"/>
      <c r="LJH77" s="2"/>
      <c r="LJI77" s="2"/>
      <c r="LJJ77" s="2"/>
      <c r="LJK77" s="2"/>
      <c r="LJL77" s="2"/>
      <c r="LJM77" s="2"/>
      <c r="LJN77" s="2"/>
      <c r="LJO77" s="2"/>
      <c r="LJP77" s="2"/>
      <c r="LJQ77" s="2"/>
      <c r="LJR77" s="2"/>
      <c r="LJS77" s="2"/>
      <c r="LJT77" s="2"/>
      <c r="LJU77" s="2"/>
      <c r="LJV77" s="2"/>
      <c r="LJW77" s="2"/>
      <c r="LJX77" s="2"/>
      <c r="LJY77" s="2"/>
      <c r="LJZ77" s="2"/>
      <c r="LKA77" s="2"/>
      <c r="LKB77" s="2"/>
      <c r="LKC77" s="2"/>
      <c r="LKD77" s="2"/>
      <c r="LKE77" s="2"/>
      <c r="LKF77" s="2"/>
      <c r="LKG77" s="2"/>
      <c r="LKH77" s="2"/>
      <c r="LKI77" s="2"/>
      <c r="LKJ77" s="2"/>
      <c r="LKK77" s="2"/>
      <c r="LKL77" s="2"/>
      <c r="LKM77" s="2"/>
      <c r="LKN77" s="2"/>
      <c r="LKO77" s="2"/>
      <c r="LKP77" s="2"/>
      <c r="LKQ77" s="2"/>
      <c r="LKR77" s="2"/>
      <c r="LKS77" s="2"/>
      <c r="LKT77" s="2"/>
      <c r="LKU77" s="2"/>
      <c r="LKV77" s="2"/>
      <c r="LKW77" s="2"/>
      <c r="LKX77" s="2"/>
      <c r="LKY77" s="2"/>
      <c r="LKZ77" s="2"/>
      <c r="LLA77" s="2"/>
      <c r="LLB77" s="2"/>
      <c r="LLC77" s="2"/>
      <c r="LLD77" s="2"/>
      <c r="LLE77" s="2"/>
      <c r="LLF77" s="2"/>
      <c r="LLG77" s="2"/>
      <c r="LLH77" s="2"/>
      <c r="LLI77" s="2"/>
      <c r="LLJ77" s="2"/>
      <c r="LLK77" s="2"/>
      <c r="LLL77" s="2"/>
      <c r="LLM77" s="2"/>
      <c r="LLN77" s="2"/>
      <c r="LLO77" s="2"/>
      <c r="LLP77" s="2"/>
      <c r="LLQ77" s="2"/>
      <c r="LLR77" s="2"/>
      <c r="LLS77" s="2"/>
      <c r="LLT77" s="2"/>
      <c r="LLU77" s="2"/>
      <c r="LLV77" s="2"/>
      <c r="LLW77" s="2"/>
      <c r="LLX77" s="2"/>
      <c r="LLY77" s="2"/>
      <c r="LLZ77" s="2"/>
      <c r="LMA77" s="2"/>
      <c r="LMB77" s="2"/>
      <c r="LMC77" s="2"/>
      <c r="LMD77" s="2"/>
      <c r="LME77" s="2"/>
      <c r="LMF77" s="2"/>
      <c r="LMG77" s="2"/>
      <c r="LMH77" s="2"/>
      <c r="LMI77" s="2"/>
      <c r="LMJ77" s="2"/>
      <c r="LMK77" s="2"/>
      <c r="LML77" s="2"/>
      <c r="LMM77" s="2"/>
      <c r="LMN77" s="2"/>
      <c r="LMO77" s="2"/>
      <c r="LMP77" s="2"/>
      <c r="LMQ77" s="2"/>
      <c r="LMR77" s="2"/>
      <c r="LMS77" s="2"/>
      <c r="LMT77" s="2"/>
      <c r="LMU77" s="2"/>
      <c r="LMV77" s="2"/>
      <c r="LMW77" s="2"/>
      <c r="LMX77" s="2"/>
      <c r="LMY77" s="2"/>
      <c r="LMZ77" s="2"/>
      <c r="LNA77" s="2"/>
      <c r="LNB77" s="2"/>
      <c r="LNC77" s="2"/>
      <c r="LND77" s="2"/>
      <c r="LNE77" s="2"/>
      <c r="LNF77" s="2"/>
      <c r="LNG77" s="2"/>
      <c r="LNH77" s="2"/>
      <c r="LNI77" s="2"/>
      <c r="LNJ77" s="2"/>
      <c r="LNK77" s="2"/>
      <c r="LNL77" s="2"/>
      <c r="LNM77" s="2"/>
      <c r="LNN77" s="2"/>
      <c r="LNO77" s="2"/>
      <c r="LNP77" s="2"/>
      <c r="LNQ77" s="2"/>
      <c r="LNR77" s="2"/>
      <c r="LNS77" s="2"/>
      <c r="LNT77" s="2"/>
      <c r="LNU77" s="2"/>
      <c r="LNV77" s="2"/>
      <c r="LNW77" s="2"/>
      <c r="LNX77" s="2"/>
      <c r="LNY77" s="2"/>
      <c r="LNZ77" s="2"/>
      <c r="LOA77" s="2"/>
      <c r="LOB77" s="2"/>
      <c r="LOC77" s="2"/>
      <c r="LOD77" s="2"/>
      <c r="LOE77" s="2"/>
      <c r="LOF77" s="2"/>
      <c r="LOG77" s="2"/>
      <c r="LOH77" s="2"/>
      <c r="LOI77" s="2"/>
      <c r="LOJ77" s="2"/>
      <c r="LOK77" s="2"/>
      <c r="LOL77" s="2"/>
      <c r="LOM77" s="2"/>
      <c r="LON77" s="2"/>
      <c r="LOO77" s="2"/>
      <c r="LOP77" s="2"/>
      <c r="LOQ77" s="2"/>
      <c r="LOR77" s="2"/>
      <c r="LOS77" s="2"/>
      <c r="LOT77" s="2"/>
      <c r="LOU77" s="2"/>
      <c r="LOV77" s="2"/>
      <c r="LOW77" s="2"/>
      <c r="LOX77" s="2"/>
      <c r="LOY77" s="2"/>
      <c r="LOZ77" s="2"/>
      <c r="LPA77" s="2"/>
      <c r="LPB77" s="2"/>
      <c r="LPC77" s="2"/>
      <c r="LPD77" s="2"/>
      <c r="LPE77" s="2"/>
      <c r="LPF77" s="2"/>
      <c r="LPG77" s="2"/>
      <c r="LPH77" s="2"/>
      <c r="LPI77" s="2"/>
      <c r="LPJ77" s="2"/>
      <c r="LPK77" s="2"/>
      <c r="LPL77" s="2"/>
      <c r="LPM77" s="2"/>
      <c r="LPN77" s="2"/>
      <c r="LPO77" s="2"/>
      <c r="LPP77" s="2"/>
      <c r="LPQ77" s="2"/>
      <c r="LPR77" s="2"/>
      <c r="LPS77" s="2"/>
      <c r="LPT77" s="2"/>
      <c r="LPU77" s="2"/>
      <c r="LPV77" s="2"/>
      <c r="LPW77" s="2"/>
      <c r="LPX77" s="2"/>
      <c r="LPY77" s="2"/>
      <c r="LPZ77" s="2"/>
      <c r="LQA77" s="2"/>
      <c r="LQB77" s="2"/>
      <c r="LQC77" s="2"/>
      <c r="LQD77" s="2"/>
      <c r="LQE77" s="2"/>
      <c r="LQF77" s="2"/>
      <c r="LQG77" s="2"/>
      <c r="LQH77" s="2"/>
      <c r="LQI77" s="2"/>
      <c r="LQJ77" s="2"/>
      <c r="LQK77" s="2"/>
      <c r="LQL77" s="2"/>
      <c r="LQM77" s="2"/>
      <c r="LQN77" s="2"/>
      <c r="LQO77" s="2"/>
      <c r="LQP77" s="2"/>
      <c r="LQQ77" s="2"/>
      <c r="LQR77" s="2"/>
      <c r="LQS77" s="2"/>
      <c r="LQT77" s="2"/>
      <c r="LQU77" s="2"/>
      <c r="LQV77" s="2"/>
      <c r="LQW77" s="2"/>
      <c r="LQX77" s="2"/>
      <c r="LQY77" s="2"/>
      <c r="LQZ77" s="2"/>
      <c r="LRA77" s="2"/>
      <c r="LRB77" s="2"/>
      <c r="LRC77" s="2"/>
      <c r="LRD77" s="2"/>
      <c r="LRE77" s="2"/>
      <c r="LRF77" s="2"/>
      <c r="LRG77" s="2"/>
      <c r="LRH77" s="2"/>
      <c r="LRI77" s="2"/>
      <c r="LRJ77" s="2"/>
      <c r="LRK77" s="2"/>
      <c r="LRL77" s="2"/>
      <c r="LRM77" s="2"/>
      <c r="LRN77" s="2"/>
      <c r="LRO77" s="2"/>
      <c r="LRP77" s="2"/>
      <c r="LRQ77" s="2"/>
      <c r="LRR77" s="2"/>
      <c r="LRS77" s="2"/>
      <c r="LRT77" s="2"/>
      <c r="LRU77" s="2"/>
      <c r="LRV77" s="2"/>
      <c r="LRW77" s="2"/>
      <c r="LRX77" s="2"/>
      <c r="LRY77" s="2"/>
      <c r="LRZ77" s="2"/>
      <c r="LSA77" s="2"/>
      <c r="LSB77" s="2"/>
      <c r="LSC77" s="2"/>
      <c r="LSD77" s="2"/>
      <c r="LSE77" s="2"/>
      <c r="LSF77" s="2"/>
      <c r="LSG77" s="2"/>
      <c r="LSH77" s="2"/>
      <c r="LSI77" s="2"/>
      <c r="LSJ77" s="2"/>
      <c r="LSK77" s="2"/>
      <c r="LSL77" s="2"/>
      <c r="LSM77" s="2"/>
      <c r="LSN77" s="2"/>
      <c r="LSO77" s="2"/>
      <c r="LSP77" s="2"/>
      <c r="LSQ77" s="2"/>
      <c r="LSR77" s="2"/>
      <c r="LSS77" s="2"/>
      <c r="LST77" s="2"/>
      <c r="LSU77" s="2"/>
      <c r="LSV77" s="2"/>
      <c r="LSW77" s="2"/>
      <c r="LSX77" s="2"/>
      <c r="LSY77" s="2"/>
      <c r="LSZ77" s="2"/>
      <c r="LTA77" s="2"/>
      <c r="LTB77" s="2"/>
      <c r="LTC77" s="2"/>
      <c r="LTD77" s="2"/>
      <c r="LTE77" s="2"/>
      <c r="LTF77" s="2"/>
      <c r="LTG77" s="2"/>
      <c r="LTH77" s="2"/>
      <c r="LTI77" s="2"/>
      <c r="LTJ77" s="2"/>
      <c r="LTK77" s="2"/>
      <c r="LTL77" s="2"/>
      <c r="LTM77" s="2"/>
      <c r="LTN77" s="2"/>
      <c r="LTO77" s="2"/>
      <c r="LTP77" s="2"/>
      <c r="LTQ77" s="2"/>
      <c r="LTR77" s="2"/>
      <c r="LTS77" s="2"/>
      <c r="LTT77" s="2"/>
      <c r="LTU77" s="2"/>
      <c r="LTV77" s="2"/>
      <c r="LTW77" s="2"/>
      <c r="LTX77" s="2"/>
      <c r="LTY77" s="2"/>
      <c r="LTZ77" s="2"/>
      <c r="LUA77" s="2"/>
      <c r="LUB77" s="2"/>
      <c r="LUC77" s="2"/>
      <c r="LUD77" s="2"/>
      <c r="LUE77" s="2"/>
      <c r="LUF77" s="2"/>
      <c r="LUG77" s="2"/>
      <c r="LUH77" s="2"/>
      <c r="LUI77" s="2"/>
      <c r="LUJ77" s="2"/>
      <c r="LUK77" s="2"/>
      <c r="LUL77" s="2"/>
      <c r="LUM77" s="2"/>
      <c r="LUN77" s="2"/>
      <c r="LUO77" s="2"/>
      <c r="LUP77" s="2"/>
      <c r="LUQ77" s="2"/>
      <c r="LUR77" s="2"/>
      <c r="LUS77" s="2"/>
      <c r="LUT77" s="2"/>
      <c r="LUU77" s="2"/>
      <c r="LUV77" s="2"/>
      <c r="LUW77" s="2"/>
      <c r="LUX77" s="2"/>
      <c r="LUY77" s="2"/>
      <c r="LUZ77" s="2"/>
      <c r="LVA77" s="2"/>
      <c r="LVB77" s="2"/>
      <c r="LVC77" s="2"/>
      <c r="LVD77" s="2"/>
      <c r="LVE77" s="2"/>
      <c r="LVF77" s="2"/>
      <c r="LVG77" s="2"/>
      <c r="LVH77" s="2"/>
      <c r="LVI77" s="2"/>
      <c r="LVJ77" s="2"/>
      <c r="LVK77" s="2"/>
      <c r="LVL77" s="2"/>
      <c r="LVM77" s="2"/>
      <c r="LVN77" s="2"/>
      <c r="LVO77" s="2"/>
      <c r="LVP77" s="2"/>
      <c r="LVQ77" s="2"/>
      <c r="LVR77" s="2"/>
      <c r="LVS77" s="2"/>
      <c r="LVT77" s="2"/>
      <c r="LVU77" s="2"/>
      <c r="LVV77" s="2"/>
      <c r="LVW77" s="2"/>
      <c r="LVX77" s="2"/>
      <c r="LVY77" s="2"/>
      <c r="LVZ77" s="2"/>
      <c r="LWA77" s="2"/>
      <c r="LWB77" s="2"/>
      <c r="LWC77" s="2"/>
      <c r="LWD77" s="2"/>
      <c r="LWE77" s="2"/>
      <c r="LWF77" s="2"/>
      <c r="LWG77" s="2"/>
      <c r="LWH77" s="2"/>
      <c r="LWI77" s="2"/>
      <c r="LWJ77" s="2"/>
      <c r="LWK77" s="2"/>
      <c r="LWL77" s="2"/>
      <c r="LWM77" s="2"/>
      <c r="LWN77" s="2"/>
      <c r="LWO77" s="2"/>
      <c r="LWP77" s="2"/>
      <c r="LWQ77" s="2"/>
      <c r="LWR77" s="2"/>
      <c r="LWS77" s="2"/>
      <c r="LWT77" s="2"/>
      <c r="LWU77" s="2"/>
      <c r="LWV77" s="2"/>
      <c r="LWW77" s="2"/>
      <c r="LWX77" s="2"/>
      <c r="LWY77" s="2"/>
      <c r="LWZ77" s="2"/>
      <c r="LXA77" s="2"/>
      <c r="LXB77" s="2"/>
      <c r="LXC77" s="2"/>
      <c r="LXD77" s="2"/>
      <c r="LXE77" s="2"/>
      <c r="LXF77" s="2"/>
      <c r="LXG77" s="2"/>
      <c r="LXH77" s="2"/>
      <c r="LXI77" s="2"/>
      <c r="LXJ77" s="2"/>
      <c r="LXK77" s="2"/>
      <c r="LXL77" s="2"/>
      <c r="LXM77" s="2"/>
      <c r="LXN77" s="2"/>
      <c r="LXO77" s="2"/>
      <c r="LXP77" s="2"/>
      <c r="LXQ77" s="2"/>
      <c r="LXR77" s="2"/>
      <c r="LXS77" s="2"/>
      <c r="LXT77" s="2"/>
      <c r="LXU77" s="2"/>
      <c r="LXV77" s="2"/>
      <c r="LXW77" s="2"/>
      <c r="LXX77" s="2"/>
      <c r="LXY77" s="2"/>
      <c r="LXZ77" s="2"/>
      <c r="LYA77" s="2"/>
      <c r="LYB77" s="2"/>
      <c r="LYC77" s="2"/>
      <c r="LYD77" s="2"/>
      <c r="LYE77" s="2"/>
      <c r="LYF77" s="2"/>
      <c r="LYG77" s="2"/>
      <c r="LYH77" s="2"/>
      <c r="LYI77" s="2"/>
      <c r="LYJ77" s="2"/>
      <c r="LYK77" s="2"/>
      <c r="LYL77" s="2"/>
      <c r="LYM77" s="2"/>
      <c r="LYN77" s="2"/>
      <c r="LYO77" s="2"/>
      <c r="LYP77" s="2"/>
      <c r="LYQ77" s="2"/>
      <c r="LYR77" s="2"/>
      <c r="LYS77" s="2"/>
      <c r="LYT77" s="2"/>
      <c r="LYU77" s="2"/>
      <c r="LYV77" s="2"/>
      <c r="LYW77" s="2"/>
      <c r="LYX77" s="2"/>
      <c r="LYY77" s="2"/>
      <c r="LYZ77" s="2"/>
      <c r="LZA77" s="2"/>
      <c r="LZB77" s="2"/>
      <c r="LZC77" s="2"/>
      <c r="LZD77" s="2"/>
      <c r="LZE77" s="2"/>
      <c r="LZF77" s="2"/>
      <c r="LZG77" s="2"/>
      <c r="LZH77" s="2"/>
      <c r="LZI77" s="2"/>
      <c r="LZJ77" s="2"/>
      <c r="LZK77" s="2"/>
      <c r="LZL77" s="2"/>
      <c r="LZM77" s="2"/>
      <c r="LZN77" s="2"/>
      <c r="LZO77" s="2"/>
      <c r="LZP77" s="2"/>
      <c r="LZQ77" s="2"/>
      <c r="LZR77" s="2"/>
      <c r="LZS77" s="2"/>
      <c r="LZT77" s="2"/>
      <c r="LZU77" s="2"/>
      <c r="LZV77" s="2"/>
      <c r="LZW77" s="2"/>
      <c r="LZX77" s="2"/>
      <c r="LZY77" s="2"/>
      <c r="LZZ77" s="2"/>
      <c r="MAA77" s="2"/>
      <c r="MAB77" s="2"/>
      <c r="MAC77" s="2"/>
      <c r="MAD77" s="2"/>
      <c r="MAE77" s="2"/>
      <c r="MAF77" s="2"/>
      <c r="MAG77" s="2"/>
      <c r="MAH77" s="2"/>
      <c r="MAI77" s="2"/>
      <c r="MAJ77" s="2"/>
      <c r="MAK77" s="2"/>
      <c r="MAL77" s="2"/>
      <c r="MAM77" s="2"/>
      <c r="MAN77" s="2"/>
      <c r="MAO77" s="2"/>
      <c r="MAP77" s="2"/>
      <c r="MAQ77" s="2"/>
      <c r="MAR77" s="2"/>
      <c r="MAS77" s="2"/>
      <c r="MAT77" s="2"/>
      <c r="MAU77" s="2"/>
      <c r="MAV77" s="2"/>
      <c r="MAW77" s="2"/>
      <c r="MAX77" s="2"/>
      <c r="MAY77" s="2"/>
      <c r="MAZ77" s="2"/>
      <c r="MBA77" s="2"/>
      <c r="MBB77" s="2"/>
      <c r="MBC77" s="2"/>
      <c r="MBD77" s="2"/>
      <c r="MBE77" s="2"/>
      <c r="MBF77" s="2"/>
      <c r="MBG77" s="2"/>
      <c r="MBH77" s="2"/>
      <c r="MBI77" s="2"/>
      <c r="MBJ77" s="2"/>
      <c r="MBK77" s="2"/>
      <c r="MBL77" s="2"/>
      <c r="MBM77" s="2"/>
      <c r="MBN77" s="2"/>
      <c r="MBO77" s="2"/>
      <c r="MBP77" s="2"/>
      <c r="MBQ77" s="2"/>
      <c r="MBR77" s="2"/>
      <c r="MBS77" s="2"/>
      <c r="MBT77" s="2"/>
      <c r="MBU77" s="2"/>
      <c r="MBV77" s="2"/>
      <c r="MBW77" s="2"/>
      <c r="MBX77" s="2"/>
      <c r="MBY77" s="2"/>
      <c r="MBZ77" s="2"/>
      <c r="MCA77" s="2"/>
      <c r="MCB77" s="2"/>
      <c r="MCC77" s="2"/>
      <c r="MCD77" s="2"/>
      <c r="MCE77" s="2"/>
      <c r="MCF77" s="2"/>
      <c r="MCG77" s="2"/>
      <c r="MCH77" s="2"/>
      <c r="MCI77" s="2"/>
      <c r="MCJ77" s="2"/>
      <c r="MCK77" s="2"/>
      <c r="MCL77" s="2"/>
      <c r="MCM77" s="2"/>
      <c r="MCN77" s="2"/>
      <c r="MCO77" s="2"/>
      <c r="MCP77" s="2"/>
      <c r="MCQ77" s="2"/>
      <c r="MCR77" s="2"/>
      <c r="MCS77" s="2"/>
      <c r="MCT77" s="2"/>
      <c r="MCU77" s="2"/>
      <c r="MCV77" s="2"/>
      <c r="MCW77" s="2"/>
      <c r="MCX77" s="2"/>
      <c r="MCY77" s="2"/>
      <c r="MCZ77" s="2"/>
      <c r="MDA77" s="2"/>
      <c r="MDB77" s="2"/>
      <c r="MDC77" s="2"/>
      <c r="MDD77" s="2"/>
      <c r="MDE77" s="2"/>
      <c r="MDF77" s="2"/>
      <c r="MDG77" s="2"/>
      <c r="MDH77" s="2"/>
      <c r="MDI77" s="2"/>
      <c r="MDJ77" s="2"/>
      <c r="MDK77" s="2"/>
      <c r="MDL77" s="2"/>
      <c r="MDM77" s="2"/>
      <c r="MDN77" s="2"/>
      <c r="MDO77" s="2"/>
      <c r="MDP77" s="2"/>
      <c r="MDQ77" s="2"/>
      <c r="MDR77" s="2"/>
      <c r="MDS77" s="2"/>
      <c r="MDT77" s="2"/>
      <c r="MDU77" s="2"/>
      <c r="MDV77" s="2"/>
      <c r="MDW77" s="2"/>
      <c r="MDX77" s="2"/>
      <c r="MDY77" s="2"/>
      <c r="MDZ77" s="2"/>
      <c r="MEA77" s="2"/>
      <c r="MEB77" s="2"/>
      <c r="MEC77" s="2"/>
      <c r="MED77" s="2"/>
      <c r="MEE77" s="2"/>
      <c r="MEF77" s="2"/>
      <c r="MEG77" s="2"/>
      <c r="MEH77" s="2"/>
      <c r="MEI77" s="2"/>
      <c r="MEJ77" s="2"/>
      <c r="MEK77" s="2"/>
      <c r="MEL77" s="2"/>
      <c r="MEM77" s="2"/>
      <c r="MEN77" s="2"/>
      <c r="MEO77" s="2"/>
      <c r="MEP77" s="2"/>
      <c r="MEQ77" s="2"/>
      <c r="MER77" s="2"/>
      <c r="MES77" s="2"/>
      <c r="MET77" s="2"/>
      <c r="MEU77" s="2"/>
      <c r="MEV77" s="2"/>
      <c r="MEW77" s="2"/>
      <c r="MEX77" s="2"/>
      <c r="MEY77" s="2"/>
      <c r="MEZ77" s="2"/>
      <c r="MFA77" s="2"/>
      <c r="MFB77" s="2"/>
      <c r="MFC77" s="2"/>
      <c r="MFD77" s="2"/>
      <c r="MFE77" s="2"/>
      <c r="MFF77" s="2"/>
      <c r="MFG77" s="2"/>
      <c r="MFH77" s="2"/>
      <c r="MFI77" s="2"/>
      <c r="MFJ77" s="2"/>
      <c r="MFK77" s="2"/>
      <c r="MFL77" s="2"/>
      <c r="MFM77" s="2"/>
      <c r="MFN77" s="2"/>
      <c r="MFO77" s="2"/>
      <c r="MFP77" s="2"/>
      <c r="MFQ77" s="2"/>
      <c r="MFR77" s="2"/>
      <c r="MFS77" s="2"/>
      <c r="MFT77" s="2"/>
      <c r="MFU77" s="2"/>
      <c r="MFV77" s="2"/>
      <c r="MFW77" s="2"/>
      <c r="MFX77" s="2"/>
      <c r="MFY77" s="2"/>
      <c r="MFZ77" s="2"/>
      <c r="MGA77" s="2"/>
      <c r="MGB77" s="2"/>
      <c r="MGC77" s="2"/>
      <c r="MGD77" s="2"/>
      <c r="MGE77" s="2"/>
      <c r="MGF77" s="2"/>
      <c r="MGG77" s="2"/>
      <c r="MGH77" s="2"/>
      <c r="MGI77" s="2"/>
      <c r="MGJ77" s="2"/>
      <c r="MGK77" s="2"/>
      <c r="MGL77" s="2"/>
      <c r="MGM77" s="2"/>
      <c r="MGN77" s="2"/>
      <c r="MGO77" s="2"/>
      <c r="MGP77" s="2"/>
      <c r="MGQ77" s="2"/>
      <c r="MGR77" s="2"/>
      <c r="MGS77" s="2"/>
      <c r="MGT77" s="2"/>
      <c r="MGU77" s="2"/>
      <c r="MGV77" s="2"/>
      <c r="MGW77" s="2"/>
      <c r="MGX77" s="2"/>
      <c r="MGY77" s="2"/>
      <c r="MGZ77" s="2"/>
      <c r="MHA77" s="2"/>
      <c r="MHB77" s="2"/>
      <c r="MHC77" s="2"/>
      <c r="MHD77" s="2"/>
      <c r="MHE77" s="2"/>
      <c r="MHF77" s="2"/>
      <c r="MHG77" s="2"/>
      <c r="MHH77" s="2"/>
      <c r="MHI77" s="2"/>
      <c r="MHJ77" s="2"/>
      <c r="MHK77" s="2"/>
      <c r="MHL77" s="2"/>
      <c r="MHM77" s="2"/>
      <c r="MHN77" s="2"/>
      <c r="MHO77" s="2"/>
      <c r="MHP77" s="2"/>
      <c r="MHQ77" s="2"/>
      <c r="MHR77" s="2"/>
      <c r="MHS77" s="2"/>
      <c r="MHT77" s="2"/>
      <c r="MHU77" s="2"/>
      <c r="MHV77" s="2"/>
      <c r="MHW77" s="2"/>
      <c r="MHX77" s="2"/>
      <c r="MHY77" s="2"/>
      <c r="MHZ77" s="2"/>
      <c r="MIA77" s="2"/>
      <c r="MIB77" s="2"/>
      <c r="MIC77" s="2"/>
      <c r="MID77" s="2"/>
      <c r="MIE77" s="2"/>
      <c r="MIF77" s="2"/>
      <c r="MIG77" s="2"/>
      <c r="MIH77" s="2"/>
      <c r="MII77" s="2"/>
      <c r="MIJ77" s="2"/>
      <c r="MIK77" s="2"/>
      <c r="MIL77" s="2"/>
      <c r="MIM77" s="2"/>
      <c r="MIN77" s="2"/>
      <c r="MIO77" s="2"/>
      <c r="MIP77" s="2"/>
      <c r="MIQ77" s="2"/>
      <c r="MIR77" s="2"/>
      <c r="MIS77" s="2"/>
      <c r="MIT77" s="2"/>
      <c r="MIU77" s="2"/>
      <c r="MIV77" s="2"/>
      <c r="MIW77" s="2"/>
      <c r="MIX77" s="2"/>
      <c r="MIY77" s="2"/>
      <c r="MIZ77" s="2"/>
      <c r="MJA77" s="2"/>
      <c r="MJB77" s="2"/>
      <c r="MJC77" s="2"/>
      <c r="MJD77" s="2"/>
      <c r="MJE77" s="2"/>
      <c r="MJF77" s="2"/>
      <c r="MJG77" s="2"/>
      <c r="MJH77" s="2"/>
      <c r="MJI77" s="2"/>
      <c r="MJJ77" s="2"/>
      <c r="MJK77" s="2"/>
      <c r="MJL77" s="2"/>
      <c r="MJM77" s="2"/>
      <c r="MJN77" s="2"/>
      <c r="MJO77" s="2"/>
      <c r="MJP77" s="2"/>
      <c r="MJQ77" s="2"/>
      <c r="MJR77" s="2"/>
      <c r="MJS77" s="2"/>
      <c r="MJT77" s="2"/>
      <c r="MJU77" s="2"/>
      <c r="MJV77" s="2"/>
      <c r="MJW77" s="2"/>
      <c r="MJX77" s="2"/>
      <c r="MJY77" s="2"/>
      <c r="MJZ77" s="2"/>
      <c r="MKA77" s="2"/>
      <c r="MKB77" s="2"/>
      <c r="MKC77" s="2"/>
      <c r="MKD77" s="2"/>
      <c r="MKE77" s="2"/>
      <c r="MKF77" s="2"/>
      <c r="MKG77" s="2"/>
      <c r="MKH77" s="2"/>
      <c r="MKI77" s="2"/>
      <c r="MKJ77" s="2"/>
      <c r="MKK77" s="2"/>
      <c r="MKL77" s="2"/>
      <c r="MKM77" s="2"/>
      <c r="MKN77" s="2"/>
      <c r="MKO77" s="2"/>
      <c r="MKP77" s="2"/>
      <c r="MKQ77" s="2"/>
      <c r="MKR77" s="2"/>
      <c r="MKS77" s="2"/>
      <c r="MKT77" s="2"/>
      <c r="MKU77" s="2"/>
      <c r="MKV77" s="2"/>
      <c r="MKW77" s="2"/>
      <c r="MKX77" s="2"/>
      <c r="MKY77" s="2"/>
      <c r="MKZ77" s="2"/>
      <c r="MLA77" s="2"/>
      <c r="MLB77" s="2"/>
      <c r="MLC77" s="2"/>
      <c r="MLD77" s="2"/>
      <c r="MLE77" s="2"/>
      <c r="MLF77" s="2"/>
      <c r="MLG77" s="2"/>
      <c r="MLH77" s="2"/>
      <c r="MLI77" s="2"/>
      <c r="MLJ77" s="2"/>
      <c r="MLK77" s="2"/>
      <c r="MLL77" s="2"/>
      <c r="MLM77" s="2"/>
      <c r="MLN77" s="2"/>
      <c r="MLO77" s="2"/>
      <c r="MLP77" s="2"/>
      <c r="MLQ77" s="2"/>
      <c r="MLR77" s="2"/>
      <c r="MLS77" s="2"/>
      <c r="MLT77" s="2"/>
      <c r="MLU77" s="2"/>
      <c r="MLV77" s="2"/>
      <c r="MLW77" s="2"/>
      <c r="MLX77" s="2"/>
      <c r="MLY77" s="2"/>
      <c r="MLZ77" s="2"/>
      <c r="MMA77" s="2"/>
      <c r="MMB77" s="2"/>
      <c r="MMC77" s="2"/>
      <c r="MMD77" s="2"/>
      <c r="MME77" s="2"/>
      <c r="MMF77" s="2"/>
      <c r="MMG77" s="2"/>
      <c r="MMH77" s="2"/>
      <c r="MMI77" s="2"/>
      <c r="MMJ77" s="2"/>
      <c r="MMK77" s="2"/>
      <c r="MML77" s="2"/>
      <c r="MMM77" s="2"/>
      <c r="MMN77" s="2"/>
      <c r="MMO77" s="2"/>
      <c r="MMP77" s="2"/>
      <c r="MMQ77" s="2"/>
      <c r="MMR77" s="2"/>
      <c r="MMS77" s="2"/>
      <c r="MMT77" s="2"/>
      <c r="MMU77" s="2"/>
      <c r="MMV77" s="2"/>
      <c r="MMW77" s="2"/>
      <c r="MMX77" s="2"/>
      <c r="MMY77" s="2"/>
      <c r="MMZ77" s="2"/>
      <c r="MNA77" s="2"/>
      <c r="MNB77" s="2"/>
      <c r="MNC77" s="2"/>
      <c r="MND77" s="2"/>
      <c r="MNE77" s="2"/>
      <c r="MNF77" s="2"/>
      <c r="MNG77" s="2"/>
      <c r="MNH77" s="2"/>
      <c r="MNI77" s="2"/>
      <c r="MNJ77" s="2"/>
      <c r="MNK77" s="2"/>
      <c r="MNL77" s="2"/>
      <c r="MNM77" s="2"/>
      <c r="MNN77" s="2"/>
      <c r="MNO77" s="2"/>
      <c r="MNP77" s="2"/>
      <c r="MNQ77" s="2"/>
      <c r="MNR77" s="2"/>
      <c r="MNS77" s="2"/>
      <c r="MNT77" s="2"/>
      <c r="MNU77" s="2"/>
      <c r="MNV77" s="2"/>
      <c r="MNW77" s="2"/>
      <c r="MNX77" s="2"/>
      <c r="MNY77" s="2"/>
      <c r="MNZ77" s="2"/>
      <c r="MOA77" s="2"/>
      <c r="MOB77" s="2"/>
      <c r="MOC77" s="2"/>
      <c r="MOD77" s="2"/>
      <c r="MOE77" s="2"/>
      <c r="MOF77" s="2"/>
      <c r="MOG77" s="2"/>
      <c r="MOH77" s="2"/>
      <c r="MOI77" s="2"/>
      <c r="MOJ77" s="2"/>
      <c r="MOK77" s="2"/>
      <c r="MOL77" s="2"/>
      <c r="MOM77" s="2"/>
      <c r="MON77" s="2"/>
      <c r="MOO77" s="2"/>
      <c r="MOP77" s="2"/>
      <c r="MOQ77" s="2"/>
      <c r="MOR77" s="2"/>
      <c r="MOS77" s="2"/>
      <c r="MOT77" s="2"/>
      <c r="MOU77" s="2"/>
      <c r="MOV77" s="2"/>
      <c r="MOW77" s="2"/>
      <c r="MOX77" s="2"/>
      <c r="MOY77" s="2"/>
      <c r="MOZ77" s="2"/>
      <c r="MPA77" s="2"/>
      <c r="MPB77" s="2"/>
      <c r="MPC77" s="2"/>
      <c r="MPD77" s="2"/>
      <c r="MPE77" s="2"/>
      <c r="MPF77" s="2"/>
      <c r="MPG77" s="2"/>
      <c r="MPH77" s="2"/>
      <c r="MPI77" s="2"/>
      <c r="MPJ77" s="2"/>
      <c r="MPK77" s="2"/>
      <c r="MPL77" s="2"/>
      <c r="MPM77" s="2"/>
      <c r="MPN77" s="2"/>
      <c r="MPO77" s="2"/>
      <c r="MPP77" s="2"/>
      <c r="MPQ77" s="2"/>
      <c r="MPR77" s="2"/>
      <c r="MPS77" s="2"/>
      <c r="MPT77" s="2"/>
      <c r="MPU77" s="2"/>
      <c r="MPV77" s="2"/>
      <c r="MPW77" s="2"/>
      <c r="MPX77" s="2"/>
      <c r="MPY77" s="2"/>
      <c r="MPZ77" s="2"/>
      <c r="MQA77" s="2"/>
      <c r="MQB77" s="2"/>
      <c r="MQC77" s="2"/>
      <c r="MQD77" s="2"/>
      <c r="MQE77" s="2"/>
      <c r="MQF77" s="2"/>
      <c r="MQG77" s="2"/>
      <c r="MQH77" s="2"/>
      <c r="MQI77" s="2"/>
      <c r="MQJ77" s="2"/>
      <c r="MQK77" s="2"/>
      <c r="MQL77" s="2"/>
      <c r="MQM77" s="2"/>
      <c r="MQN77" s="2"/>
      <c r="MQO77" s="2"/>
      <c r="MQP77" s="2"/>
      <c r="MQQ77" s="2"/>
      <c r="MQR77" s="2"/>
      <c r="MQS77" s="2"/>
      <c r="MQT77" s="2"/>
      <c r="MQU77" s="2"/>
      <c r="MQV77" s="2"/>
      <c r="MQW77" s="2"/>
      <c r="MQX77" s="2"/>
      <c r="MQY77" s="2"/>
      <c r="MQZ77" s="2"/>
      <c r="MRA77" s="2"/>
      <c r="MRB77" s="2"/>
      <c r="MRC77" s="2"/>
      <c r="MRD77" s="2"/>
      <c r="MRE77" s="2"/>
      <c r="MRF77" s="2"/>
      <c r="MRG77" s="2"/>
      <c r="MRH77" s="2"/>
      <c r="MRI77" s="2"/>
      <c r="MRJ77" s="2"/>
      <c r="MRK77" s="2"/>
      <c r="MRL77" s="2"/>
      <c r="MRM77" s="2"/>
      <c r="MRN77" s="2"/>
      <c r="MRO77" s="2"/>
      <c r="MRP77" s="2"/>
      <c r="MRQ77" s="2"/>
      <c r="MRR77" s="2"/>
      <c r="MRS77" s="2"/>
      <c r="MRT77" s="2"/>
      <c r="MRU77" s="2"/>
      <c r="MRV77" s="2"/>
      <c r="MRW77" s="2"/>
      <c r="MRX77" s="2"/>
      <c r="MRY77" s="2"/>
      <c r="MRZ77" s="2"/>
      <c r="MSA77" s="2"/>
      <c r="MSB77" s="2"/>
      <c r="MSC77" s="2"/>
      <c r="MSD77" s="2"/>
      <c r="MSE77" s="2"/>
      <c r="MSF77" s="2"/>
      <c r="MSG77" s="2"/>
      <c r="MSH77" s="2"/>
      <c r="MSI77" s="2"/>
      <c r="MSJ77" s="2"/>
      <c r="MSK77" s="2"/>
      <c r="MSL77" s="2"/>
      <c r="MSM77" s="2"/>
      <c r="MSN77" s="2"/>
      <c r="MSO77" s="2"/>
      <c r="MSP77" s="2"/>
      <c r="MSQ77" s="2"/>
      <c r="MSR77" s="2"/>
      <c r="MSS77" s="2"/>
      <c r="MST77" s="2"/>
      <c r="MSU77" s="2"/>
      <c r="MSV77" s="2"/>
      <c r="MSW77" s="2"/>
      <c r="MSX77" s="2"/>
      <c r="MSY77" s="2"/>
      <c r="MSZ77" s="2"/>
      <c r="MTA77" s="2"/>
      <c r="MTB77" s="2"/>
      <c r="MTC77" s="2"/>
      <c r="MTD77" s="2"/>
      <c r="MTE77" s="2"/>
      <c r="MTF77" s="2"/>
      <c r="MTG77" s="2"/>
      <c r="MTH77" s="2"/>
      <c r="MTI77" s="2"/>
      <c r="MTJ77" s="2"/>
      <c r="MTK77" s="2"/>
      <c r="MTL77" s="2"/>
      <c r="MTM77" s="2"/>
      <c r="MTN77" s="2"/>
      <c r="MTO77" s="2"/>
      <c r="MTP77" s="2"/>
      <c r="MTQ77" s="2"/>
      <c r="MTR77" s="2"/>
      <c r="MTS77" s="2"/>
      <c r="MTT77" s="2"/>
      <c r="MTU77" s="2"/>
      <c r="MTV77" s="2"/>
      <c r="MTW77" s="2"/>
      <c r="MTX77" s="2"/>
      <c r="MTY77" s="2"/>
      <c r="MTZ77" s="2"/>
      <c r="MUA77" s="2"/>
      <c r="MUB77" s="2"/>
      <c r="MUC77" s="2"/>
      <c r="MUD77" s="2"/>
      <c r="MUE77" s="2"/>
      <c r="MUF77" s="2"/>
      <c r="MUG77" s="2"/>
      <c r="MUH77" s="2"/>
      <c r="MUI77" s="2"/>
      <c r="MUJ77" s="2"/>
      <c r="MUK77" s="2"/>
      <c r="MUL77" s="2"/>
      <c r="MUM77" s="2"/>
      <c r="MUN77" s="2"/>
      <c r="MUO77" s="2"/>
      <c r="MUP77" s="2"/>
      <c r="MUQ77" s="2"/>
      <c r="MUR77" s="2"/>
      <c r="MUS77" s="2"/>
      <c r="MUT77" s="2"/>
      <c r="MUU77" s="2"/>
      <c r="MUV77" s="2"/>
      <c r="MUW77" s="2"/>
      <c r="MUX77" s="2"/>
      <c r="MUY77" s="2"/>
      <c r="MUZ77" s="2"/>
      <c r="MVA77" s="2"/>
      <c r="MVB77" s="2"/>
      <c r="MVC77" s="2"/>
      <c r="MVD77" s="2"/>
      <c r="MVE77" s="2"/>
      <c r="MVF77" s="2"/>
      <c r="MVG77" s="2"/>
      <c r="MVH77" s="2"/>
      <c r="MVI77" s="2"/>
      <c r="MVJ77" s="2"/>
      <c r="MVK77" s="2"/>
      <c r="MVL77" s="2"/>
      <c r="MVM77" s="2"/>
      <c r="MVN77" s="2"/>
      <c r="MVO77" s="2"/>
      <c r="MVP77" s="2"/>
      <c r="MVQ77" s="2"/>
      <c r="MVR77" s="2"/>
      <c r="MVS77" s="2"/>
      <c r="MVT77" s="2"/>
      <c r="MVU77" s="2"/>
      <c r="MVV77" s="2"/>
      <c r="MVW77" s="2"/>
      <c r="MVX77" s="2"/>
      <c r="MVY77" s="2"/>
      <c r="MVZ77" s="2"/>
      <c r="MWA77" s="2"/>
      <c r="MWB77" s="2"/>
      <c r="MWC77" s="2"/>
      <c r="MWD77" s="2"/>
      <c r="MWE77" s="2"/>
      <c r="MWF77" s="2"/>
      <c r="MWG77" s="2"/>
      <c r="MWH77" s="2"/>
      <c r="MWI77" s="2"/>
      <c r="MWJ77" s="2"/>
      <c r="MWK77" s="2"/>
      <c r="MWL77" s="2"/>
      <c r="MWM77" s="2"/>
      <c r="MWN77" s="2"/>
      <c r="MWO77" s="2"/>
      <c r="MWP77" s="2"/>
      <c r="MWQ77" s="2"/>
      <c r="MWR77" s="2"/>
      <c r="MWS77" s="2"/>
      <c r="MWT77" s="2"/>
      <c r="MWU77" s="2"/>
      <c r="MWV77" s="2"/>
      <c r="MWW77" s="2"/>
      <c r="MWX77" s="2"/>
      <c r="MWY77" s="2"/>
      <c r="MWZ77" s="2"/>
      <c r="MXA77" s="2"/>
      <c r="MXB77" s="2"/>
      <c r="MXC77" s="2"/>
      <c r="MXD77" s="2"/>
      <c r="MXE77" s="2"/>
      <c r="MXF77" s="2"/>
      <c r="MXG77" s="2"/>
      <c r="MXH77" s="2"/>
      <c r="MXI77" s="2"/>
      <c r="MXJ77" s="2"/>
      <c r="MXK77" s="2"/>
      <c r="MXL77" s="2"/>
      <c r="MXM77" s="2"/>
      <c r="MXN77" s="2"/>
      <c r="MXO77" s="2"/>
      <c r="MXP77" s="2"/>
      <c r="MXQ77" s="2"/>
      <c r="MXR77" s="2"/>
      <c r="MXS77" s="2"/>
      <c r="MXT77" s="2"/>
      <c r="MXU77" s="2"/>
      <c r="MXV77" s="2"/>
      <c r="MXW77" s="2"/>
      <c r="MXX77" s="2"/>
      <c r="MXY77" s="2"/>
      <c r="MXZ77" s="2"/>
      <c r="MYA77" s="2"/>
      <c r="MYB77" s="2"/>
      <c r="MYC77" s="2"/>
      <c r="MYD77" s="2"/>
      <c r="MYE77" s="2"/>
      <c r="MYF77" s="2"/>
      <c r="MYG77" s="2"/>
      <c r="MYH77" s="2"/>
      <c r="MYI77" s="2"/>
      <c r="MYJ77" s="2"/>
      <c r="MYK77" s="2"/>
      <c r="MYL77" s="2"/>
      <c r="MYM77" s="2"/>
      <c r="MYN77" s="2"/>
      <c r="MYO77" s="2"/>
      <c r="MYP77" s="2"/>
      <c r="MYQ77" s="2"/>
      <c r="MYR77" s="2"/>
      <c r="MYS77" s="2"/>
      <c r="MYT77" s="2"/>
      <c r="MYU77" s="2"/>
      <c r="MYV77" s="2"/>
      <c r="MYW77" s="2"/>
      <c r="MYX77" s="2"/>
      <c r="MYY77" s="2"/>
      <c r="MYZ77" s="2"/>
      <c r="MZA77" s="2"/>
      <c r="MZB77" s="2"/>
      <c r="MZC77" s="2"/>
      <c r="MZD77" s="2"/>
      <c r="MZE77" s="2"/>
      <c r="MZF77" s="2"/>
      <c r="MZG77" s="2"/>
      <c r="MZH77" s="2"/>
      <c r="MZI77" s="2"/>
      <c r="MZJ77" s="2"/>
      <c r="MZK77" s="2"/>
      <c r="MZL77" s="2"/>
      <c r="MZM77" s="2"/>
      <c r="MZN77" s="2"/>
      <c r="MZO77" s="2"/>
      <c r="MZP77" s="2"/>
      <c r="MZQ77" s="2"/>
      <c r="MZR77" s="2"/>
      <c r="MZS77" s="2"/>
      <c r="MZT77" s="2"/>
      <c r="MZU77" s="2"/>
      <c r="MZV77" s="2"/>
      <c r="MZW77" s="2"/>
      <c r="MZX77" s="2"/>
      <c r="MZY77" s="2"/>
      <c r="MZZ77" s="2"/>
      <c r="NAA77" s="2"/>
      <c r="NAB77" s="2"/>
      <c r="NAC77" s="2"/>
      <c r="NAD77" s="2"/>
      <c r="NAE77" s="2"/>
      <c r="NAF77" s="2"/>
      <c r="NAG77" s="2"/>
      <c r="NAH77" s="2"/>
      <c r="NAI77" s="2"/>
      <c r="NAJ77" s="2"/>
      <c r="NAK77" s="2"/>
      <c r="NAL77" s="2"/>
      <c r="NAM77" s="2"/>
      <c r="NAN77" s="2"/>
      <c r="NAO77" s="2"/>
      <c r="NAP77" s="2"/>
      <c r="NAQ77" s="2"/>
      <c r="NAR77" s="2"/>
      <c r="NAS77" s="2"/>
      <c r="NAT77" s="2"/>
      <c r="NAU77" s="2"/>
      <c r="NAV77" s="2"/>
      <c r="NAW77" s="2"/>
      <c r="NAX77" s="2"/>
      <c r="NAY77" s="2"/>
      <c r="NAZ77" s="2"/>
      <c r="NBA77" s="2"/>
      <c r="NBB77" s="2"/>
      <c r="NBC77" s="2"/>
      <c r="NBD77" s="2"/>
      <c r="NBE77" s="2"/>
      <c r="NBF77" s="2"/>
      <c r="NBG77" s="2"/>
      <c r="NBH77" s="2"/>
      <c r="NBI77" s="2"/>
      <c r="NBJ77" s="2"/>
      <c r="NBK77" s="2"/>
      <c r="NBL77" s="2"/>
      <c r="NBM77" s="2"/>
      <c r="NBN77" s="2"/>
      <c r="NBO77" s="2"/>
      <c r="NBP77" s="2"/>
      <c r="NBQ77" s="2"/>
      <c r="NBR77" s="2"/>
      <c r="NBS77" s="2"/>
      <c r="NBT77" s="2"/>
      <c r="NBU77" s="2"/>
      <c r="NBV77" s="2"/>
      <c r="NBW77" s="2"/>
      <c r="NBX77" s="2"/>
      <c r="NBY77" s="2"/>
      <c r="NBZ77" s="2"/>
      <c r="NCA77" s="2"/>
      <c r="NCB77" s="2"/>
      <c r="NCC77" s="2"/>
      <c r="NCD77" s="2"/>
      <c r="NCE77" s="2"/>
      <c r="NCF77" s="2"/>
      <c r="NCG77" s="2"/>
      <c r="NCH77" s="2"/>
      <c r="NCI77" s="2"/>
      <c r="NCJ77" s="2"/>
      <c r="NCK77" s="2"/>
      <c r="NCL77" s="2"/>
      <c r="NCM77" s="2"/>
      <c r="NCN77" s="2"/>
      <c r="NCO77" s="2"/>
      <c r="NCP77" s="2"/>
      <c r="NCQ77" s="2"/>
      <c r="NCR77" s="2"/>
      <c r="NCS77" s="2"/>
      <c r="NCT77" s="2"/>
      <c r="NCU77" s="2"/>
      <c r="NCV77" s="2"/>
      <c r="NCW77" s="2"/>
      <c r="NCX77" s="2"/>
      <c r="NCY77" s="2"/>
      <c r="NCZ77" s="2"/>
      <c r="NDA77" s="2"/>
      <c r="NDB77" s="2"/>
      <c r="NDC77" s="2"/>
      <c r="NDD77" s="2"/>
      <c r="NDE77" s="2"/>
      <c r="NDF77" s="2"/>
      <c r="NDG77" s="2"/>
      <c r="NDH77" s="2"/>
      <c r="NDI77" s="2"/>
      <c r="NDJ77" s="2"/>
      <c r="NDK77" s="2"/>
      <c r="NDL77" s="2"/>
      <c r="NDM77" s="2"/>
      <c r="NDN77" s="2"/>
      <c r="NDO77" s="2"/>
      <c r="NDP77" s="2"/>
      <c r="NDQ77" s="2"/>
      <c r="NDR77" s="2"/>
      <c r="NDS77" s="2"/>
      <c r="NDT77" s="2"/>
      <c r="NDU77" s="2"/>
      <c r="NDV77" s="2"/>
      <c r="NDW77" s="2"/>
      <c r="NDX77" s="2"/>
      <c r="NDY77" s="2"/>
      <c r="NDZ77" s="2"/>
      <c r="NEA77" s="2"/>
      <c r="NEB77" s="2"/>
      <c r="NEC77" s="2"/>
      <c r="NED77" s="2"/>
      <c r="NEE77" s="2"/>
      <c r="NEF77" s="2"/>
      <c r="NEG77" s="2"/>
      <c r="NEH77" s="2"/>
      <c r="NEI77" s="2"/>
      <c r="NEJ77" s="2"/>
      <c r="NEK77" s="2"/>
      <c r="NEL77" s="2"/>
      <c r="NEM77" s="2"/>
      <c r="NEN77" s="2"/>
      <c r="NEO77" s="2"/>
      <c r="NEP77" s="2"/>
      <c r="NEQ77" s="2"/>
      <c r="NER77" s="2"/>
      <c r="NES77" s="2"/>
      <c r="NET77" s="2"/>
      <c r="NEU77" s="2"/>
      <c r="NEV77" s="2"/>
      <c r="NEW77" s="2"/>
      <c r="NEX77" s="2"/>
      <c r="NEY77" s="2"/>
      <c r="NEZ77" s="2"/>
      <c r="NFA77" s="2"/>
      <c r="NFB77" s="2"/>
      <c r="NFC77" s="2"/>
      <c r="NFD77" s="2"/>
      <c r="NFE77" s="2"/>
      <c r="NFF77" s="2"/>
      <c r="NFG77" s="2"/>
      <c r="NFH77" s="2"/>
      <c r="NFI77" s="2"/>
      <c r="NFJ77" s="2"/>
      <c r="NFK77" s="2"/>
      <c r="NFL77" s="2"/>
      <c r="NFM77" s="2"/>
      <c r="NFN77" s="2"/>
      <c r="NFO77" s="2"/>
      <c r="NFP77" s="2"/>
      <c r="NFQ77" s="2"/>
      <c r="NFR77" s="2"/>
      <c r="NFS77" s="2"/>
      <c r="NFT77" s="2"/>
      <c r="NFU77" s="2"/>
      <c r="NFV77" s="2"/>
      <c r="NFW77" s="2"/>
      <c r="NFX77" s="2"/>
      <c r="NFY77" s="2"/>
      <c r="NFZ77" s="2"/>
      <c r="NGA77" s="2"/>
      <c r="NGB77" s="2"/>
      <c r="NGC77" s="2"/>
      <c r="NGD77" s="2"/>
      <c r="NGE77" s="2"/>
      <c r="NGF77" s="2"/>
      <c r="NGG77" s="2"/>
      <c r="NGH77" s="2"/>
      <c r="NGI77" s="2"/>
      <c r="NGJ77" s="2"/>
      <c r="NGK77" s="2"/>
      <c r="NGL77" s="2"/>
      <c r="NGM77" s="2"/>
      <c r="NGN77" s="2"/>
      <c r="NGO77" s="2"/>
      <c r="NGP77" s="2"/>
      <c r="NGQ77" s="2"/>
      <c r="NGR77" s="2"/>
      <c r="NGS77" s="2"/>
      <c r="NGT77" s="2"/>
      <c r="NGU77" s="2"/>
      <c r="NGV77" s="2"/>
      <c r="NGW77" s="2"/>
      <c r="NGX77" s="2"/>
      <c r="NGY77" s="2"/>
      <c r="NGZ77" s="2"/>
      <c r="NHA77" s="2"/>
      <c r="NHB77" s="2"/>
      <c r="NHC77" s="2"/>
      <c r="NHD77" s="2"/>
      <c r="NHE77" s="2"/>
      <c r="NHF77" s="2"/>
      <c r="NHG77" s="2"/>
      <c r="NHH77" s="2"/>
      <c r="NHI77" s="2"/>
      <c r="NHJ77" s="2"/>
      <c r="NHK77" s="2"/>
      <c r="NHL77" s="2"/>
      <c r="NHM77" s="2"/>
      <c r="NHN77" s="2"/>
      <c r="NHO77" s="2"/>
      <c r="NHP77" s="2"/>
      <c r="NHQ77" s="2"/>
      <c r="NHR77" s="2"/>
      <c r="NHS77" s="2"/>
      <c r="NHT77" s="2"/>
      <c r="NHU77" s="2"/>
      <c r="NHV77" s="2"/>
      <c r="NHW77" s="2"/>
      <c r="NHX77" s="2"/>
      <c r="NHY77" s="2"/>
      <c r="NHZ77" s="2"/>
      <c r="NIA77" s="2"/>
      <c r="NIB77" s="2"/>
      <c r="NIC77" s="2"/>
      <c r="NID77" s="2"/>
      <c r="NIE77" s="2"/>
      <c r="NIF77" s="2"/>
      <c r="NIG77" s="2"/>
      <c r="NIH77" s="2"/>
      <c r="NII77" s="2"/>
      <c r="NIJ77" s="2"/>
      <c r="NIK77" s="2"/>
      <c r="NIL77" s="2"/>
      <c r="NIM77" s="2"/>
      <c r="NIN77" s="2"/>
      <c r="NIO77" s="2"/>
      <c r="NIP77" s="2"/>
      <c r="NIQ77" s="2"/>
      <c r="NIR77" s="2"/>
      <c r="NIS77" s="2"/>
      <c r="NIT77" s="2"/>
      <c r="NIU77" s="2"/>
      <c r="NIV77" s="2"/>
      <c r="NIW77" s="2"/>
      <c r="NIX77" s="2"/>
      <c r="NIY77" s="2"/>
      <c r="NIZ77" s="2"/>
      <c r="NJA77" s="2"/>
      <c r="NJB77" s="2"/>
      <c r="NJC77" s="2"/>
      <c r="NJD77" s="2"/>
      <c r="NJE77" s="2"/>
      <c r="NJF77" s="2"/>
      <c r="NJG77" s="2"/>
      <c r="NJH77" s="2"/>
      <c r="NJI77" s="2"/>
      <c r="NJJ77" s="2"/>
      <c r="NJK77" s="2"/>
      <c r="NJL77" s="2"/>
      <c r="NJM77" s="2"/>
      <c r="NJN77" s="2"/>
      <c r="NJO77" s="2"/>
      <c r="NJP77" s="2"/>
      <c r="NJQ77" s="2"/>
      <c r="NJR77" s="2"/>
      <c r="NJS77" s="2"/>
      <c r="NJT77" s="2"/>
      <c r="NJU77" s="2"/>
      <c r="NJV77" s="2"/>
      <c r="NJW77" s="2"/>
      <c r="NJX77" s="2"/>
      <c r="NJY77" s="2"/>
      <c r="NJZ77" s="2"/>
      <c r="NKA77" s="2"/>
      <c r="NKB77" s="2"/>
      <c r="NKC77" s="2"/>
      <c r="NKD77" s="2"/>
      <c r="NKE77" s="2"/>
      <c r="NKF77" s="2"/>
      <c r="NKG77" s="2"/>
      <c r="NKH77" s="2"/>
      <c r="NKI77" s="2"/>
      <c r="NKJ77" s="2"/>
      <c r="NKK77" s="2"/>
      <c r="NKL77" s="2"/>
      <c r="NKM77" s="2"/>
      <c r="NKN77" s="2"/>
      <c r="NKO77" s="2"/>
      <c r="NKP77" s="2"/>
      <c r="NKQ77" s="2"/>
      <c r="NKR77" s="2"/>
      <c r="NKS77" s="2"/>
      <c r="NKT77" s="2"/>
      <c r="NKU77" s="2"/>
      <c r="NKV77" s="2"/>
      <c r="NKW77" s="2"/>
      <c r="NKX77" s="2"/>
      <c r="NKY77" s="2"/>
      <c r="NKZ77" s="2"/>
      <c r="NLA77" s="2"/>
      <c r="NLB77" s="2"/>
      <c r="NLC77" s="2"/>
      <c r="NLD77" s="2"/>
      <c r="NLE77" s="2"/>
      <c r="NLF77" s="2"/>
      <c r="NLG77" s="2"/>
      <c r="NLH77" s="2"/>
      <c r="NLI77" s="2"/>
      <c r="NLJ77" s="2"/>
      <c r="NLK77" s="2"/>
      <c r="NLL77" s="2"/>
      <c r="NLM77" s="2"/>
      <c r="NLN77" s="2"/>
      <c r="NLO77" s="2"/>
      <c r="NLP77" s="2"/>
      <c r="NLQ77" s="2"/>
      <c r="NLR77" s="2"/>
      <c r="NLS77" s="2"/>
      <c r="NLT77" s="2"/>
      <c r="NLU77" s="2"/>
      <c r="NLV77" s="2"/>
      <c r="NLW77" s="2"/>
      <c r="NLX77" s="2"/>
      <c r="NLY77" s="2"/>
      <c r="NLZ77" s="2"/>
      <c r="NMA77" s="2"/>
      <c r="NMB77" s="2"/>
      <c r="NMC77" s="2"/>
      <c r="NMD77" s="2"/>
      <c r="NME77" s="2"/>
      <c r="NMF77" s="2"/>
      <c r="NMG77" s="2"/>
      <c r="NMH77" s="2"/>
      <c r="NMI77" s="2"/>
      <c r="NMJ77" s="2"/>
      <c r="NMK77" s="2"/>
      <c r="NML77" s="2"/>
      <c r="NMM77" s="2"/>
      <c r="NMN77" s="2"/>
      <c r="NMO77" s="2"/>
      <c r="NMP77" s="2"/>
      <c r="NMQ77" s="2"/>
      <c r="NMR77" s="2"/>
      <c r="NMS77" s="2"/>
      <c r="NMT77" s="2"/>
      <c r="NMU77" s="2"/>
      <c r="NMV77" s="2"/>
      <c r="NMW77" s="2"/>
      <c r="NMX77" s="2"/>
      <c r="NMY77" s="2"/>
      <c r="NMZ77" s="2"/>
      <c r="NNA77" s="2"/>
      <c r="NNB77" s="2"/>
      <c r="NNC77" s="2"/>
      <c r="NND77" s="2"/>
      <c r="NNE77" s="2"/>
      <c r="NNF77" s="2"/>
      <c r="NNG77" s="2"/>
      <c r="NNH77" s="2"/>
      <c r="NNI77" s="2"/>
      <c r="NNJ77" s="2"/>
      <c r="NNK77" s="2"/>
      <c r="NNL77" s="2"/>
      <c r="NNM77" s="2"/>
      <c r="NNN77" s="2"/>
      <c r="NNO77" s="2"/>
      <c r="NNP77" s="2"/>
      <c r="NNQ77" s="2"/>
      <c r="NNR77" s="2"/>
      <c r="NNS77" s="2"/>
      <c r="NNT77" s="2"/>
      <c r="NNU77" s="2"/>
      <c r="NNV77" s="2"/>
      <c r="NNW77" s="2"/>
      <c r="NNX77" s="2"/>
      <c r="NNY77" s="2"/>
      <c r="NNZ77" s="2"/>
      <c r="NOA77" s="2"/>
      <c r="NOB77" s="2"/>
      <c r="NOC77" s="2"/>
      <c r="NOD77" s="2"/>
      <c r="NOE77" s="2"/>
      <c r="NOF77" s="2"/>
      <c r="NOG77" s="2"/>
      <c r="NOH77" s="2"/>
      <c r="NOI77" s="2"/>
      <c r="NOJ77" s="2"/>
      <c r="NOK77" s="2"/>
      <c r="NOL77" s="2"/>
      <c r="NOM77" s="2"/>
      <c r="NON77" s="2"/>
      <c r="NOO77" s="2"/>
      <c r="NOP77" s="2"/>
      <c r="NOQ77" s="2"/>
      <c r="NOR77" s="2"/>
      <c r="NOS77" s="2"/>
      <c r="NOT77" s="2"/>
      <c r="NOU77" s="2"/>
      <c r="NOV77" s="2"/>
      <c r="NOW77" s="2"/>
      <c r="NOX77" s="2"/>
      <c r="NOY77" s="2"/>
      <c r="NOZ77" s="2"/>
      <c r="NPA77" s="2"/>
      <c r="NPB77" s="2"/>
      <c r="NPC77" s="2"/>
      <c r="NPD77" s="2"/>
      <c r="NPE77" s="2"/>
      <c r="NPF77" s="2"/>
      <c r="NPG77" s="2"/>
      <c r="NPH77" s="2"/>
      <c r="NPI77" s="2"/>
      <c r="NPJ77" s="2"/>
      <c r="NPK77" s="2"/>
      <c r="NPL77" s="2"/>
      <c r="NPM77" s="2"/>
      <c r="NPN77" s="2"/>
      <c r="NPO77" s="2"/>
      <c r="NPP77" s="2"/>
      <c r="NPQ77" s="2"/>
      <c r="NPR77" s="2"/>
      <c r="NPS77" s="2"/>
      <c r="NPT77" s="2"/>
      <c r="NPU77" s="2"/>
      <c r="NPV77" s="2"/>
      <c r="NPW77" s="2"/>
      <c r="NPX77" s="2"/>
      <c r="NPY77" s="2"/>
      <c r="NPZ77" s="2"/>
      <c r="NQA77" s="2"/>
      <c r="NQB77" s="2"/>
      <c r="NQC77" s="2"/>
      <c r="NQD77" s="2"/>
      <c r="NQE77" s="2"/>
      <c r="NQF77" s="2"/>
      <c r="NQG77" s="2"/>
      <c r="NQH77" s="2"/>
      <c r="NQI77" s="2"/>
      <c r="NQJ77" s="2"/>
      <c r="NQK77" s="2"/>
      <c r="NQL77" s="2"/>
      <c r="NQM77" s="2"/>
      <c r="NQN77" s="2"/>
      <c r="NQO77" s="2"/>
      <c r="NQP77" s="2"/>
      <c r="NQQ77" s="2"/>
      <c r="NQR77" s="2"/>
      <c r="NQS77" s="2"/>
      <c r="NQT77" s="2"/>
      <c r="NQU77" s="2"/>
      <c r="NQV77" s="2"/>
      <c r="NQW77" s="2"/>
      <c r="NQX77" s="2"/>
      <c r="NQY77" s="2"/>
      <c r="NQZ77" s="2"/>
      <c r="NRA77" s="2"/>
      <c r="NRB77" s="2"/>
      <c r="NRC77" s="2"/>
      <c r="NRD77" s="2"/>
      <c r="NRE77" s="2"/>
      <c r="NRF77" s="2"/>
      <c r="NRG77" s="2"/>
      <c r="NRH77" s="2"/>
      <c r="NRI77" s="2"/>
      <c r="NRJ77" s="2"/>
      <c r="NRK77" s="2"/>
      <c r="NRL77" s="2"/>
      <c r="NRM77" s="2"/>
      <c r="NRN77" s="2"/>
      <c r="NRO77" s="2"/>
      <c r="NRP77" s="2"/>
      <c r="NRQ77" s="2"/>
      <c r="NRR77" s="2"/>
      <c r="NRS77" s="2"/>
      <c r="NRT77" s="2"/>
      <c r="NRU77" s="2"/>
      <c r="NRV77" s="2"/>
      <c r="NRW77" s="2"/>
      <c r="NRX77" s="2"/>
      <c r="NRY77" s="2"/>
      <c r="NRZ77" s="2"/>
      <c r="NSA77" s="2"/>
      <c r="NSB77" s="2"/>
      <c r="NSC77" s="2"/>
      <c r="NSD77" s="2"/>
      <c r="NSE77" s="2"/>
      <c r="NSF77" s="2"/>
      <c r="NSG77" s="2"/>
      <c r="NSH77" s="2"/>
      <c r="NSI77" s="2"/>
      <c r="NSJ77" s="2"/>
      <c r="NSK77" s="2"/>
      <c r="NSL77" s="2"/>
      <c r="NSM77" s="2"/>
      <c r="NSN77" s="2"/>
      <c r="NSO77" s="2"/>
      <c r="NSP77" s="2"/>
      <c r="NSQ77" s="2"/>
      <c r="NSR77" s="2"/>
      <c r="NSS77" s="2"/>
      <c r="NST77" s="2"/>
      <c r="NSU77" s="2"/>
      <c r="NSV77" s="2"/>
      <c r="NSW77" s="2"/>
      <c r="NSX77" s="2"/>
      <c r="NSY77" s="2"/>
      <c r="NSZ77" s="2"/>
      <c r="NTA77" s="2"/>
      <c r="NTB77" s="2"/>
      <c r="NTC77" s="2"/>
      <c r="NTD77" s="2"/>
      <c r="NTE77" s="2"/>
      <c r="NTF77" s="2"/>
      <c r="NTG77" s="2"/>
      <c r="NTH77" s="2"/>
      <c r="NTI77" s="2"/>
      <c r="NTJ77" s="2"/>
      <c r="NTK77" s="2"/>
      <c r="NTL77" s="2"/>
      <c r="NTM77" s="2"/>
      <c r="NTN77" s="2"/>
      <c r="NTO77" s="2"/>
      <c r="NTP77" s="2"/>
      <c r="NTQ77" s="2"/>
      <c r="NTR77" s="2"/>
      <c r="NTS77" s="2"/>
      <c r="NTT77" s="2"/>
      <c r="NTU77" s="2"/>
      <c r="NTV77" s="2"/>
      <c r="NTW77" s="2"/>
      <c r="NTX77" s="2"/>
      <c r="NTY77" s="2"/>
      <c r="NTZ77" s="2"/>
      <c r="NUA77" s="2"/>
      <c r="NUB77" s="2"/>
      <c r="NUC77" s="2"/>
      <c r="NUD77" s="2"/>
      <c r="NUE77" s="2"/>
      <c r="NUF77" s="2"/>
      <c r="NUG77" s="2"/>
      <c r="NUH77" s="2"/>
      <c r="NUI77" s="2"/>
      <c r="NUJ77" s="2"/>
      <c r="NUK77" s="2"/>
      <c r="NUL77" s="2"/>
      <c r="NUM77" s="2"/>
      <c r="NUN77" s="2"/>
      <c r="NUO77" s="2"/>
      <c r="NUP77" s="2"/>
      <c r="NUQ77" s="2"/>
      <c r="NUR77" s="2"/>
      <c r="NUS77" s="2"/>
      <c r="NUT77" s="2"/>
      <c r="NUU77" s="2"/>
      <c r="NUV77" s="2"/>
      <c r="NUW77" s="2"/>
      <c r="NUX77" s="2"/>
      <c r="NUY77" s="2"/>
      <c r="NUZ77" s="2"/>
      <c r="NVA77" s="2"/>
      <c r="NVB77" s="2"/>
      <c r="NVC77" s="2"/>
      <c r="NVD77" s="2"/>
      <c r="NVE77" s="2"/>
      <c r="NVF77" s="2"/>
      <c r="NVG77" s="2"/>
      <c r="NVH77" s="2"/>
      <c r="NVI77" s="2"/>
      <c r="NVJ77" s="2"/>
      <c r="NVK77" s="2"/>
      <c r="NVL77" s="2"/>
      <c r="NVM77" s="2"/>
      <c r="NVN77" s="2"/>
      <c r="NVO77" s="2"/>
      <c r="NVP77" s="2"/>
      <c r="NVQ77" s="2"/>
      <c r="NVR77" s="2"/>
      <c r="NVS77" s="2"/>
      <c r="NVT77" s="2"/>
      <c r="NVU77" s="2"/>
      <c r="NVV77" s="2"/>
      <c r="NVW77" s="2"/>
      <c r="NVX77" s="2"/>
      <c r="NVY77" s="2"/>
      <c r="NVZ77" s="2"/>
      <c r="NWA77" s="2"/>
      <c r="NWB77" s="2"/>
      <c r="NWC77" s="2"/>
      <c r="NWD77" s="2"/>
      <c r="NWE77" s="2"/>
      <c r="NWF77" s="2"/>
      <c r="NWG77" s="2"/>
      <c r="NWH77" s="2"/>
      <c r="NWI77" s="2"/>
      <c r="NWJ77" s="2"/>
      <c r="NWK77" s="2"/>
      <c r="NWL77" s="2"/>
      <c r="NWM77" s="2"/>
      <c r="NWN77" s="2"/>
      <c r="NWO77" s="2"/>
      <c r="NWP77" s="2"/>
      <c r="NWQ77" s="2"/>
      <c r="NWR77" s="2"/>
      <c r="NWS77" s="2"/>
      <c r="NWT77" s="2"/>
      <c r="NWU77" s="2"/>
      <c r="NWV77" s="2"/>
      <c r="NWW77" s="2"/>
      <c r="NWX77" s="2"/>
      <c r="NWY77" s="2"/>
      <c r="NWZ77" s="2"/>
      <c r="NXA77" s="2"/>
      <c r="NXB77" s="2"/>
      <c r="NXC77" s="2"/>
      <c r="NXD77" s="2"/>
      <c r="NXE77" s="2"/>
      <c r="NXF77" s="2"/>
      <c r="NXG77" s="2"/>
      <c r="NXH77" s="2"/>
      <c r="NXI77" s="2"/>
      <c r="NXJ77" s="2"/>
      <c r="NXK77" s="2"/>
      <c r="NXL77" s="2"/>
      <c r="NXM77" s="2"/>
      <c r="NXN77" s="2"/>
      <c r="NXO77" s="2"/>
      <c r="NXP77" s="2"/>
      <c r="NXQ77" s="2"/>
      <c r="NXR77" s="2"/>
      <c r="NXS77" s="2"/>
      <c r="NXT77" s="2"/>
      <c r="NXU77" s="2"/>
      <c r="NXV77" s="2"/>
      <c r="NXW77" s="2"/>
      <c r="NXX77" s="2"/>
      <c r="NXY77" s="2"/>
      <c r="NXZ77" s="2"/>
      <c r="NYA77" s="2"/>
      <c r="NYB77" s="2"/>
      <c r="NYC77" s="2"/>
      <c r="NYD77" s="2"/>
      <c r="NYE77" s="2"/>
      <c r="NYF77" s="2"/>
      <c r="NYG77" s="2"/>
      <c r="NYH77" s="2"/>
      <c r="NYI77" s="2"/>
      <c r="NYJ77" s="2"/>
      <c r="NYK77" s="2"/>
      <c r="NYL77" s="2"/>
      <c r="NYM77" s="2"/>
      <c r="NYN77" s="2"/>
      <c r="NYO77" s="2"/>
      <c r="NYP77" s="2"/>
      <c r="NYQ77" s="2"/>
      <c r="NYR77" s="2"/>
      <c r="NYS77" s="2"/>
      <c r="NYT77" s="2"/>
      <c r="NYU77" s="2"/>
      <c r="NYV77" s="2"/>
      <c r="NYW77" s="2"/>
      <c r="NYX77" s="2"/>
      <c r="NYY77" s="2"/>
      <c r="NYZ77" s="2"/>
      <c r="NZA77" s="2"/>
      <c r="NZB77" s="2"/>
      <c r="NZC77" s="2"/>
      <c r="NZD77" s="2"/>
      <c r="NZE77" s="2"/>
      <c r="NZF77" s="2"/>
      <c r="NZG77" s="2"/>
      <c r="NZH77" s="2"/>
      <c r="NZI77" s="2"/>
      <c r="NZJ77" s="2"/>
      <c r="NZK77" s="2"/>
      <c r="NZL77" s="2"/>
      <c r="NZM77" s="2"/>
      <c r="NZN77" s="2"/>
      <c r="NZO77" s="2"/>
      <c r="NZP77" s="2"/>
      <c r="NZQ77" s="2"/>
      <c r="NZR77" s="2"/>
      <c r="NZS77" s="2"/>
      <c r="NZT77" s="2"/>
      <c r="NZU77" s="2"/>
      <c r="NZV77" s="2"/>
      <c r="NZW77" s="2"/>
      <c r="NZX77" s="2"/>
      <c r="NZY77" s="2"/>
      <c r="NZZ77" s="2"/>
      <c r="OAA77" s="2"/>
      <c r="OAB77" s="2"/>
      <c r="OAC77" s="2"/>
      <c r="OAD77" s="2"/>
      <c r="OAE77" s="2"/>
      <c r="OAF77" s="2"/>
      <c r="OAG77" s="2"/>
      <c r="OAH77" s="2"/>
      <c r="OAI77" s="2"/>
      <c r="OAJ77" s="2"/>
      <c r="OAK77" s="2"/>
      <c r="OAL77" s="2"/>
      <c r="OAM77" s="2"/>
      <c r="OAN77" s="2"/>
      <c r="OAO77" s="2"/>
      <c r="OAP77" s="2"/>
      <c r="OAQ77" s="2"/>
      <c r="OAR77" s="2"/>
      <c r="OAS77" s="2"/>
      <c r="OAT77" s="2"/>
      <c r="OAU77" s="2"/>
      <c r="OAV77" s="2"/>
      <c r="OAW77" s="2"/>
      <c r="OAX77" s="2"/>
      <c r="OAY77" s="2"/>
      <c r="OAZ77" s="2"/>
      <c r="OBA77" s="2"/>
      <c r="OBB77" s="2"/>
      <c r="OBC77" s="2"/>
      <c r="OBD77" s="2"/>
      <c r="OBE77" s="2"/>
      <c r="OBF77" s="2"/>
      <c r="OBG77" s="2"/>
      <c r="OBH77" s="2"/>
      <c r="OBI77" s="2"/>
      <c r="OBJ77" s="2"/>
      <c r="OBK77" s="2"/>
      <c r="OBL77" s="2"/>
      <c r="OBM77" s="2"/>
      <c r="OBN77" s="2"/>
      <c r="OBO77" s="2"/>
      <c r="OBP77" s="2"/>
      <c r="OBQ77" s="2"/>
      <c r="OBR77" s="2"/>
      <c r="OBS77" s="2"/>
      <c r="OBT77" s="2"/>
      <c r="OBU77" s="2"/>
      <c r="OBV77" s="2"/>
      <c r="OBW77" s="2"/>
      <c r="OBX77" s="2"/>
      <c r="OBY77" s="2"/>
      <c r="OBZ77" s="2"/>
      <c r="OCA77" s="2"/>
      <c r="OCB77" s="2"/>
      <c r="OCC77" s="2"/>
      <c r="OCD77" s="2"/>
      <c r="OCE77" s="2"/>
      <c r="OCF77" s="2"/>
      <c r="OCG77" s="2"/>
      <c r="OCH77" s="2"/>
      <c r="OCI77" s="2"/>
      <c r="OCJ77" s="2"/>
      <c r="OCK77" s="2"/>
      <c r="OCL77" s="2"/>
      <c r="OCM77" s="2"/>
      <c r="OCN77" s="2"/>
      <c r="OCO77" s="2"/>
      <c r="OCP77" s="2"/>
      <c r="OCQ77" s="2"/>
      <c r="OCR77" s="2"/>
      <c r="OCS77" s="2"/>
      <c r="OCT77" s="2"/>
      <c r="OCU77" s="2"/>
      <c r="OCV77" s="2"/>
      <c r="OCW77" s="2"/>
      <c r="OCX77" s="2"/>
      <c r="OCY77" s="2"/>
      <c r="OCZ77" s="2"/>
      <c r="ODA77" s="2"/>
      <c r="ODB77" s="2"/>
      <c r="ODC77" s="2"/>
      <c r="ODD77" s="2"/>
      <c r="ODE77" s="2"/>
      <c r="ODF77" s="2"/>
      <c r="ODG77" s="2"/>
      <c r="ODH77" s="2"/>
      <c r="ODI77" s="2"/>
      <c r="ODJ77" s="2"/>
      <c r="ODK77" s="2"/>
      <c r="ODL77" s="2"/>
      <c r="ODM77" s="2"/>
      <c r="ODN77" s="2"/>
      <c r="ODO77" s="2"/>
      <c r="ODP77" s="2"/>
      <c r="ODQ77" s="2"/>
      <c r="ODR77" s="2"/>
      <c r="ODS77" s="2"/>
      <c r="ODT77" s="2"/>
      <c r="ODU77" s="2"/>
      <c r="ODV77" s="2"/>
      <c r="ODW77" s="2"/>
      <c r="ODX77" s="2"/>
      <c r="ODY77" s="2"/>
      <c r="ODZ77" s="2"/>
      <c r="OEA77" s="2"/>
      <c r="OEB77" s="2"/>
      <c r="OEC77" s="2"/>
      <c r="OED77" s="2"/>
      <c r="OEE77" s="2"/>
      <c r="OEF77" s="2"/>
      <c r="OEG77" s="2"/>
      <c r="OEH77" s="2"/>
      <c r="OEI77" s="2"/>
      <c r="OEJ77" s="2"/>
      <c r="OEK77" s="2"/>
      <c r="OEL77" s="2"/>
      <c r="OEM77" s="2"/>
      <c r="OEN77" s="2"/>
      <c r="OEO77" s="2"/>
      <c r="OEP77" s="2"/>
      <c r="OEQ77" s="2"/>
      <c r="OER77" s="2"/>
      <c r="OES77" s="2"/>
      <c r="OET77" s="2"/>
      <c r="OEU77" s="2"/>
      <c r="OEV77" s="2"/>
      <c r="OEW77" s="2"/>
      <c r="OEX77" s="2"/>
      <c r="OEY77" s="2"/>
      <c r="OEZ77" s="2"/>
      <c r="OFA77" s="2"/>
      <c r="OFB77" s="2"/>
      <c r="OFC77" s="2"/>
      <c r="OFD77" s="2"/>
      <c r="OFE77" s="2"/>
      <c r="OFF77" s="2"/>
      <c r="OFG77" s="2"/>
      <c r="OFH77" s="2"/>
      <c r="OFI77" s="2"/>
      <c r="OFJ77" s="2"/>
      <c r="OFK77" s="2"/>
      <c r="OFL77" s="2"/>
      <c r="OFM77" s="2"/>
      <c r="OFN77" s="2"/>
      <c r="OFO77" s="2"/>
      <c r="OFP77" s="2"/>
      <c r="OFQ77" s="2"/>
      <c r="OFR77" s="2"/>
      <c r="OFS77" s="2"/>
      <c r="OFT77" s="2"/>
      <c r="OFU77" s="2"/>
      <c r="OFV77" s="2"/>
      <c r="OFW77" s="2"/>
      <c r="OFX77" s="2"/>
      <c r="OFY77" s="2"/>
      <c r="OFZ77" s="2"/>
      <c r="OGA77" s="2"/>
      <c r="OGB77" s="2"/>
      <c r="OGC77" s="2"/>
      <c r="OGD77" s="2"/>
      <c r="OGE77" s="2"/>
      <c r="OGF77" s="2"/>
      <c r="OGG77" s="2"/>
      <c r="OGH77" s="2"/>
      <c r="OGI77" s="2"/>
      <c r="OGJ77" s="2"/>
      <c r="OGK77" s="2"/>
      <c r="OGL77" s="2"/>
      <c r="OGM77" s="2"/>
      <c r="OGN77" s="2"/>
      <c r="OGO77" s="2"/>
      <c r="OGP77" s="2"/>
      <c r="OGQ77" s="2"/>
      <c r="OGR77" s="2"/>
      <c r="OGS77" s="2"/>
      <c r="OGT77" s="2"/>
      <c r="OGU77" s="2"/>
      <c r="OGV77" s="2"/>
      <c r="OGW77" s="2"/>
      <c r="OGX77" s="2"/>
      <c r="OGY77" s="2"/>
      <c r="OGZ77" s="2"/>
      <c r="OHA77" s="2"/>
      <c r="OHB77" s="2"/>
      <c r="OHC77" s="2"/>
      <c r="OHD77" s="2"/>
      <c r="OHE77" s="2"/>
      <c r="OHF77" s="2"/>
      <c r="OHG77" s="2"/>
      <c r="OHH77" s="2"/>
      <c r="OHI77" s="2"/>
      <c r="OHJ77" s="2"/>
      <c r="OHK77" s="2"/>
      <c r="OHL77" s="2"/>
      <c r="OHM77" s="2"/>
      <c r="OHN77" s="2"/>
      <c r="OHO77" s="2"/>
      <c r="OHP77" s="2"/>
      <c r="OHQ77" s="2"/>
      <c r="OHR77" s="2"/>
      <c r="OHS77" s="2"/>
      <c r="OHT77" s="2"/>
      <c r="OHU77" s="2"/>
      <c r="OHV77" s="2"/>
      <c r="OHW77" s="2"/>
      <c r="OHX77" s="2"/>
      <c r="OHY77" s="2"/>
      <c r="OHZ77" s="2"/>
      <c r="OIA77" s="2"/>
      <c r="OIB77" s="2"/>
      <c r="OIC77" s="2"/>
      <c r="OID77" s="2"/>
      <c r="OIE77" s="2"/>
      <c r="OIF77" s="2"/>
      <c r="OIG77" s="2"/>
      <c r="OIH77" s="2"/>
      <c r="OII77" s="2"/>
      <c r="OIJ77" s="2"/>
      <c r="OIK77" s="2"/>
      <c r="OIL77" s="2"/>
      <c r="OIM77" s="2"/>
      <c r="OIN77" s="2"/>
      <c r="OIO77" s="2"/>
      <c r="OIP77" s="2"/>
      <c r="OIQ77" s="2"/>
      <c r="OIR77" s="2"/>
      <c r="OIS77" s="2"/>
      <c r="OIT77" s="2"/>
      <c r="OIU77" s="2"/>
      <c r="OIV77" s="2"/>
      <c r="OIW77" s="2"/>
      <c r="OIX77" s="2"/>
      <c r="OIY77" s="2"/>
      <c r="OIZ77" s="2"/>
      <c r="OJA77" s="2"/>
      <c r="OJB77" s="2"/>
      <c r="OJC77" s="2"/>
      <c r="OJD77" s="2"/>
      <c r="OJE77" s="2"/>
      <c r="OJF77" s="2"/>
      <c r="OJG77" s="2"/>
      <c r="OJH77" s="2"/>
      <c r="OJI77" s="2"/>
      <c r="OJJ77" s="2"/>
      <c r="OJK77" s="2"/>
      <c r="OJL77" s="2"/>
      <c r="OJM77" s="2"/>
      <c r="OJN77" s="2"/>
      <c r="OJO77" s="2"/>
      <c r="OJP77" s="2"/>
      <c r="OJQ77" s="2"/>
      <c r="OJR77" s="2"/>
      <c r="OJS77" s="2"/>
      <c r="OJT77" s="2"/>
      <c r="OJU77" s="2"/>
      <c r="OJV77" s="2"/>
      <c r="OJW77" s="2"/>
      <c r="OJX77" s="2"/>
      <c r="OJY77" s="2"/>
      <c r="OJZ77" s="2"/>
      <c r="OKA77" s="2"/>
      <c r="OKB77" s="2"/>
      <c r="OKC77" s="2"/>
      <c r="OKD77" s="2"/>
      <c r="OKE77" s="2"/>
      <c r="OKF77" s="2"/>
      <c r="OKG77" s="2"/>
      <c r="OKH77" s="2"/>
      <c r="OKI77" s="2"/>
      <c r="OKJ77" s="2"/>
      <c r="OKK77" s="2"/>
      <c r="OKL77" s="2"/>
      <c r="OKM77" s="2"/>
      <c r="OKN77" s="2"/>
      <c r="OKO77" s="2"/>
      <c r="OKP77" s="2"/>
      <c r="OKQ77" s="2"/>
      <c r="OKR77" s="2"/>
      <c r="OKS77" s="2"/>
      <c r="OKT77" s="2"/>
      <c r="OKU77" s="2"/>
      <c r="OKV77" s="2"/>
      <c r="OKW77" s="2"/>
      <c r="OKX77" s="2"/>
      <c r="OKY77" s="2"/>
      <c r="OKZ77" s="2"/>
      <c r="OLA77" s="2"/>
      <c r="OLB77" s="2"/>
      <c r="OLC77" s="2"/>
      <c r="OLD77" s="2"/>
      <c r="OLE77" s="2"/>
      <c r="OLF77" s="2"/>
      <c r="OLG77" s="2"/>
      <c r="OLH77" s="2"/>
      <c r="OLI77" s="2"/>
      <c r="OLJ77" s="2"/>
      <c r="OLK77" s="2"/>
      <c r="OLL77" s="2"/>
      <c r="OLM77" s="2"/>
      <c r="OLN77" s="2"/>
      <c r="OLO77" s="2"/>
      <c r="OLP77" s="2"/>
      <c r="OLQ77" s="2"/>
      <c r="OLR77" s="2"/>
      <c r="OLS77" s="2"/>
      <c r="OLT77" s="2"/>
      <c r="OLU77" s="2"/>
      <c r="OLV77" s="2"/>
      <c r="OLW77" s="2"/>
      <c r="OLX77" s="2"/>
      <c r="OLY77" s="2"/>
      <c r="OLZ77" s="2"/>
      <c r="OMA77" s="2"/>
      <c r="OMB77" s="2"/>
      <c r="OMC77" s="2"/>
      <c r="OMD77" s="2"/>
      <c r="OME77" s="2"/>
      <c r="OMF77" s="2"/>
      <c r="OMG77" s="2"/>
      <c r="OMH77" s="2"/>
      <c r="OMI77" s="2"/>
      <c r="OMJ77" s="2"/>
      <c r="OMK77" s="2"/>
      <c r="OML77" s="2"/>
      <c r="OMM77" s="2"/>
      <c r="OMN77" s="2"/>
      <c r="OMO77" s="2"/>
      <c r="OMP77" s="2"/>
      <c r="OMQ77" s="2"/>
      <c r="OMR77" s="2"/>
      <c r="OMS77" s="2"/>
      <c r="OMT77" s="2"/>
      <c r="OMU77" s="2"/>
      <c r="OMV77" s="2"/>
      <c r="OMW77" s="2"/>
      <c r="OMX77" s="2"/>
      <c r="OMY77" s="2"/>
      <c r="OMZ77" s="2"/>
      <c r="ONA77" s="2"/>
      <c r="ONB77" s="2"/>
      <c r="ONC77" s="2"/>
      <c r="OND77" s="2"/>
      <c r="ONE77" s="2"/>
      <c r="ONF77" s="2"/>
      <c r="ONG77" s="2"/>
      <c r="ONH77" s="2"/>
      <c r="ONI77" s="2"/>
      <c r="ONJ77" s="2"/>
      <c r="ONK77" s="2"/>
      <c r="ONL77" s="2"/>
      <c r="ONM77" s="2"/>
      <c r="ONN77" s="2"/>
      <c r="ONO77" s="2"/>
      <c r="ONP77" s="2"/>
      <c r="ONQ77" s="2"/>
      <c r="ONR77" s="2"/>
      <c r="ONS77" s="2"/>
      <c r="ONT77" s="2"/>
      <c r="ONU77" s="2"/>
      <c r="ONV77" s="2"/>
      <c r="ONW77" s="2"/>
      <c r="ONX77" s="2"/>
      <c r="ONY77" s="2"/>
      <c r="ONZ77" s="2"/>
      <c r="OOA77" s="2"/>
      <c r="OOB77" s="2"/>
      <c r="OOC77" s="2"/>
      <c r="OOD77" s="2"/>
      <c r="OOE77" s="2"/>
      <c r="OOF77" s="2"/>
      <c r="OOG77" s="2"/>
      <c r="OOH77" s="2"/>
      <c r="OOI77" s="2"/>
      <c r="OOJ77" s="2"/>
      <c r="OOK77" s="2"/>
      <c r="OOL77" s="2"/>
      <c r="OOM77" s="2"/>
      <c r="OON77" s="2"/>
      <c r="OOO77" s="2"/>
      <c r="OOP77" s="2"/>
      <c r="OOQ77" s="2"/>
      <c r="OOR77" s="2"/>
      <c r="OOS77" s="2"/>
      <c r="OOT77" s="2"/>
      <c r="OOU77" s="2"/>
      <c r="OOV77" s="2"/>
      <c r="OOW77" s="2"/>
      <c r="OOX77" s="2"/>
      <c r="OOY77" s="2"/>
      <c r="OOZ77" s="2"/>
      <c r="OPA77" s="2"/>
      <c r="OPB77" s="2"/>
      <c r="OPC77" s="2"/>
      <c r="OPD77" s="2"/>
      <c r="OPE77" s="2"/>
      <c r="OPF77" s="2"/>
      <c r="OPG77" s="2"/>
      <c r="OPH77" s="2"/>
      <c r="OPI77" s="2"/>
      <c r="OPJ77" s="2"/>
      <c r="OPK77" s="2"/>
      <c r="OPL77" s="2"/>
      <c r="OPM77" s="2"/>
      <c r="OPN77" s="2"/>
      <c r="OPO77" s="2"/>
      <c r="OPP77" s="2"/>
      <c r="OPQ77" s="2"/>
      <c r="OPR77" s="2"/>
      <c r="OPS77" s="2"/>
      <c r="OPT77" s="2"/>
      <c r="OPU77" s="2"/>
      <c r="OPV77" s="2"/>
      <c r="OPW77" s="2"/>
      <c r="OPX77" s="2"/>
      <c r="OPY77" s="2"/>
      <c r="OPZ77" s="2"/>
      <c r="OQA77" s="2"/>
      <c r="OQB77" s="2"/>
      <c r="OQC77" s="2"/>
      <c r="OQD77" s="2"/>
      <c r="OQE77" s="2"/>
      <c r="OQF77" s="2"/>
      <c r="OQG77" s="2"/>
      <c r="OQH77" s="2"/>
      <c r="OQI77" s="2"/>
      <c r="OQJ77" s="2"/>
      <c r="OQK77" s="2"/>
      <c r="OQL77" s="2"/>
      <c r="OQM77" s="2"/>
      <c r="OQN77" s="2"/>
      <c r="OQO77" s="2"/>
      <c r="OQP77" s="2"/>
      <c r="OQQ77" s="2"/>
      <c r="OQR77" s="2"/>
      <c r="OQS77" s="2"/>
      <c r="OQT77" s="2"/>
      <c r="OQU77" s="2"/>
      <c r="OQV77" s="2"/>
      <c r="OQW77" s="2"/>
      <c r="OQX77" s="2"/>
      <c r="OQY77" s="2"/>
      <c r="OQZ77" s="2"/>
      <c r="ORA77" s="2"/>
      <c r="ORB77" s="2"/>
      <c r="ORC77" s="2"/>
      <c r="ORD77" s="2"/>
      <c r="ORE77" s="2"/>
      <c r="ORF77" s="2"/>
      <c r="ORG77" s="2"/>
      <c r="ORH77" s="2"/>
      <c r="ORI77" s="2"/>
      <c r="ORJ77" s="2"/>
      <c r="ORK77" s="2"/>
      <c r="ORL77" s="2"/>
      <c r="ORM77" s="2"/>
      <c r="ORN77" s="2"/>
      <c r="ORO77" s="2"/>
      <c r="ORP77" s="2"/>
      <c r="ORQ77" s="2"/>
      <c r="ORR77" s="2"/>
      <c r="ORS77" s="2"/>
      <c r="ORT77" s="2"/>
      <c r="ORU77" s="2"/>
      <c r="ORV77" s="2"/>
      <c r="ORW77" s="2"/>
      <c r="ORX77" s="2"/>
      <c r="ORY77" s="2"/>
      <c r="ORZ77" s="2"/>
      <c r="OSA77" s="2"/>
      <c r="OSB77" s="2"/>
      <c r="OSC77" s="2"/>
      <c r="OSD77" s="2"/>
      <c r="OSE77" s="2"/>
      <c r="OSF77" s="2"/>
      <c r="OSG77" s="2"/>
      <c r="OSH77" s="2"/>
      <c r="OSI77" s="2"/>
      <c r="OSJ77" s="2"/>
      <c r="OSK77" s="2"/>
      <c r="OSL77" s="2"/>
      <c r="OSM77" s="2"/>
      <c r="OSN77" s="2"/>
      <c r="OSO77" s="2"/>
      <c r="OSP77" s="2"/>
      <c r="OSQ77" s="2"/>
      <c r="OSR77" s="2"/>
      <c r="OSS77" s="2"/>
      <c r="OST77" s="2"/>
      <c r="OSU77" s="2"/>
      <c r="OSV77" s="2"/>
      <c r="OSW77" s="2"/>
      <c r="OSX77" s="2"/>
      <c r="OSY77" s="2"/>
      <c r="OSZ77" s="2"/>
      <c r="OTA77" s="2"/>
      <c r="OTB77" s="2"/>
      <c r="OTC77" s="2"/>
      <c r="OTD77" s="2"/>
      <c r="OTE77" s="2"/>
      <c r="OTF77" s="2"/>
      <c r="OTG77" s="2"/>
      <c r="OTH77" s="2"/>
      <c r="OTI77" s="2"/>
      <c r="OTJ77" s="2"/>
      <c r="OTK77" s="2"/>
      <c r="OTL77" s="2"/>
      <c r="OTM77" s="2"/>
      <c r="OTN77" s="2"/>
      <c r="OTO77" s="2"/>
      <c r="OTP77" s="2"/>
      <c r="OTQ77" s="2"/>
      <c r="OTR77" s="2"/>
      <c r="OTS77" s="2"/>
      <c r="OTT77" s="2"/>
      <c r="OTU77" s="2"/>
      <c r="OTV77" s="2"/>
      <c r="OTW77" s="2"/>
      <c r="OTX77" s="2"/>
      <c r="OTY77" s="2"/>
      <c r="OTZ77" s="2"/>
      <c r="OUA77" s="2"/>
      <c r="OUB77" s="2"/>
      <c r="OUC77" s="2"/>
      <c r="OUD77" s="2"/>
      <c r="OUE77" s="2"/>
      <c r="OUF77" s="2"/>
      <c r="OUG77" s="2"/>
      <c r="OUH77" s="2"/>
      <c r="OUI77" s="2"/>
      <c r="OUJ77" s="2"/>
      <c r="OUK77" s="2"/>
      <c r="OUL77" s="2"/>
      <c r="OUM77" s="2"/>
      <c r="OUN77" s="2"/>
      <c r="OUO77" s="2"/>
      <c r="OUP77" s="2"/>
      <c r="OUQ77" s="2"/>
      <c r="OUR77" s="2"/>
      <c r="OUS77" s="2"/>
      <c r="OUT77" s="2"/>
      <c r="OUU77" s="2"/>
      <c r="OUV77" s="2"/>
      <c r="OUW77" s="2"/>
      <c r="OUX77" s="2"/>
      <c r="OUY77" s="2"/>
      <c r="OUZ77" s="2"/>
      <c r="OVA77" s="2"/>
      <c r="OVB77" s="2"/>
      <c r="OVC77" s="2"/>
      <c r="OVD77" s="2"/>
      <c r="OVE77" s="2"/>
      <c r="OVF77" s="2"/>
      <c r="OVG77" s="2"/>
      <c r="OVH77" s="2"/>
      <c r="OVI77" s="2"/>
      <c r="OVJ77" s="2"/>
      <c r="OVK77" s="2"/>
      <c r="OVL77" s="2"/>
      <c r="OVM77" s="2"/>
      <c r="OVN77" s="2"/>
      <c r="OVO77" s="2"/>
      <c r="OVP77" s="2"/>
      <c r="OVQ77" s="2"/>
      <c r="OVR77" s="2"/>
      <c r="OVS77" s="2"/>
      <c r="OVT77" s="2"/>
      <c r="OVU77" s="2"/>
      <c r="OVV77" s="2"/>
      <c r="OVW77" s="2"/>
      <c r="OVX77" s="2"/>
      <c r="OVY77" s="2"/>
      <c r="OVZ77" s="2"/>
      <c r="OWA77" s="2"/>
      <c r="OWB77" s="2"/>
      <c r="OWC77" s="2"/>
      <c r="OWD77" s="2"/>
      <c r="OWE77" s="2"/>
      <c r="OWF77" s="2"/>
      <c r="OWG77" s="2"/>
      <c r="OWH77" s="2"/>
      <c r="OWI77" s="2"/>
      <c r="OWJ77" s="2"/>
      <c r="OWK77" s="2"/>
      <c r="OWL77" s="2"/>
      <c r="OWM77" s="2"/>
      <c r="OWN77" s="2"/>
      <c r="OWO77" s="2"/>
      <c r="OWP77" s="2"/>
      <c r="OWQ77" s="2"/>
      <c r="OWR77" s="2"/>
      <c r="OWS77" s="2"/>
      <c r="OWT77" s="2"/>
      <c r="OWU77" s="2"/>
      <c r="OWV77" s="2"/>
      <c r="OWW77" s="2"/>
      <c r="OWX77" s="2"/>
      <c r="OWY77" s="2"/>
      <c r="OWZ77" s="2"/>
      <c r="OXA77" s="2"/>
      <c r="OXB77" s="2"/>
      <c r="OXC77" s="2"/>
      <c r="OXD77" s="2"/>
      <c r="OXE77" s="2"/>
      <c r="OXF77" s="2"/>
      <c r="OXG77" s="2"/>
      <c r="OXH77" s="2"/>
      <c r="OXI77" s="2"/>
      <c r="OXJ77" s="2"/>
      <c r="OXK77" s="2"/>
      <c r="OXL77" s="2"/>
      <c r="OXM77" s="2"/>
      <c r="OXN77" s="2"/>
      <c r="OXO77" s="2"/>
      <c r="OXP77" s="2"/>
      <c r="OXQ77" s="2"/>
      <c r="OXR77" s="2"/>
      <c r="OXS77" s="2"/>
      <c r="OXT77" s="2"/>
      <c r="OXU77" s="2"/>
      <c r="OXV77" s="2"/>
      <c r="OXW77" s="2"/>
      <c r="OXX77" s="2"/>
      <c r="OXY77" s="2"/>
      <c r="OXZ77" s="2"/>
      <c r="OYA77" s="2"/>
      <c r="OYB77" s="2"/>
      <c r="OYC77" s="2"/>
      <c r="OYD77" s="2"/>
      <c r="OYE77" s="2"/>
      <c r="OYF77" s="2"/>
      <c r="OYG77" s="2"/>
      <c r="OYH77" s="2"/>
      <c r="OYI77" s="2"/>
      <c r="OYJ77" s="2"/>
      <c r="OYK77" s="2"/>
      <c r="OYL77" s="2"/>
      <c r="OYM77" s="2"/>
      <c r="OYN77" s="2"/>
      <c r="OYO77" s="2"/>
      <c r="OYP77" s="2"/>
      <c r="OYQ77" s="2"/>
      <c r="OYR77" s="2"/>
      <c r="OYS77" s="2"/>
      <c r="OYT77" s="2"/>
      <c r="OYU77" s="2"/>
      <c r="OYV77" s="2"/>
      <c r="OYW77" s="2"/>
      <c r="OYX77" s="2"/>
      <c r="OYY77" s="2"/>
      <c r="OYZ77" s="2"/>
      <c r="OZA77" s="2"/>
      <c r="OZB77" s="2"/>
      <c r="OZC77" s="2"/>
      <c r="OZD77" s="2"/>
      <c r="OZE77" s="2"/>
      <c r="OZF77" s="2"/>
      <c r="OZG77" s="2"/>
      <c r="OZH77" s="2"/>
      <c r="OZI77" s="2"/>
      <c r="OZJ77" s="2"/>
      <c r="OZK77" s="2"/>
      <c r="OZL77" s="2"/>
      <c r="OZM77" s="2"/>
      <c r="OZN77" s="2"/>
      <c r="OZO77" s="2"/>
      <c r="OZP77" s="2"/>
      <c r="OZQ77" s="2"/>
      <c r="OZR77" s="2"/>
      <c r="OZS77" s="2"/>
      <c r="OZT77" s="2"/>
      <c r="OZU77" s="2"/>
      <c r="OZV77" s="2"/>
      <c r="OZW77" s="2"/>
      <c r="OZX77" s="2"/>
      <c r="OZY77" s="2"/>
      <c r="OZZ77" s="2"/>
      <c r="PAA77" s="2"/>
      <c r="PAB77" s="2"/>
      <c r="PAC77" s="2"/>
      <c r="PAD77" s="2"/>
      <c r="PAE77" s="2"/>
      <c r="PAF77" s="2"/>
      <c r="PAG77" s="2"/>
      <c r="PAH77" s="2"/>
      <c r="PAI77" s="2"/>
      <c r="PAJ77" s="2"/>
      <c r="PAK77" s="2"/>
      <c r="PAL77" s="2"/>
      <c r="PAM77" s="2"/>
      <c r="PAN77" s="2"/>
      <c r="PAO77" s="2"/>
      <c r="PAP77" s="2"/>
      <c r="PAQ77" s="2"/>
      <c r="PAR77" s="2"/>
      <c r="PAS77" s="2"/>
      <c r="PAT77" s="2"/>
      <c r="PAU77" s="2"/>
      <c r="PAV77" s="2"/>
      <c r="PAW77" s="2"/>
      <c r="PAX77" s="2"/>
      <c r="PAY77" s="2"/>
      <c r="PAZ77" s="2"/>
      <c r="PBA77" s="2"/>
      <c r="PBB77" s="2"/>
      <c r="PBC77" s="2"/>
      <c r="PBD77" s="2"/>
      <c r="PBE77" s="2"/>
      <c r="PBF77" s="2"/>
      <c r="PBG77" s="2"/>
      <c r="PBH77" s="2"/>
      <c r="PBI77" s="2"/>
      <c r="PBJ77" s="2"/>
      <c r="PBK77" s="2"/>
      <c r="PBL77" s="2"/>
      <c r="PBM77" s="2"/>
      <c r="PBN77" s="2"/>
      <c r="PBO77" s="2"/>
      <c r="PBP77" s="2"/>
      <c r="PBQ77" s="2"/>
      <c r="PBR77" s="2"/>
      <c r="PBS77" s="2"/>
      <c r="PBT77" s="2"/>
      <c r="PBU77" s="2"/>
      <c r="PBV77" s="2"/>
      <c r="PBW77" s="2"/>
      <c r="PBX77" s="2"/>
      <c r="PBY77" s="2"/>
      <c r="PBZ77" s="2"/>
      <c r="PCA77" s="2"/>
      <c r="PCB77" s="2"/>
      <c r="PCC77" s="2"/>
      <c r="PCD77" s="2"/>
      <c r="PCE77" s="2"/>
      <c r="PCF77" s="2"/>
      <c r="PCG77" s="2"/>
      <c r="PCH77" s="2"/>
      <c r="PCI77" s="2"/>
      <c r="PCJ77" s="2"/>
      <c r="PCK77" s="2"/>
      <c r="PCL77" s="2"/>
      <c r="PCM77" s="2"/>
      <c r="PCN77" s="2"/>
      <c r="PCO77" s="2"/>
      <c r="PCP77" s="2"/>
      <c r="PCQ77" s="2"/>
      <c r="PCR77" s="2"/>
      <c r="PCS77" s="2"/>
      <c r="PCT77" s="2"/>
      <c r="PCU77" s="2"/>
      <c r="PCV77" s="2"/>
      <c r="PCW77" s="2"/>
      <c r="PCX77" s="2"/>
      <c r="PCY77" s="2"/>
      <c r="PCZ77" s="2"/>
      <c r="PDA77" s="2"/>
      <c r="PDB77" s="2"/>
      <c r="PDC77" s="2"/>
      <c r="PDD77" s="2"/>
      <c r="PDE77" s="2"/>
      <c r="PDF77" s="2"/>
      <c r="PDG77" s="2"/>
      <c r="PDH77" s="2"/>
      <c r="PDI77" s="2"/>
      <c r="PDJ77" s="2"/>
      <c r="PDK77" s="2"/>
      <c r="PDL77" s="2"/>
      <c r="PDM77" s="2"/>
      <c r="PDN77" s="2"/>
      <c r="PDO77" s="2"/>
      <c r="PDP77" s="2"/>
      <c r="PDQ77" s="2"/>
      <c r="PDR77" s="2"/>
      <c r="PDS77" s="2"/>
      <c r="PDT77" s="2"/>
      <c r="PDU77" s="2"/>
      <c r="PDV77" s="2"/>
      <c r="PDW77" s="2"/>
      <c r="PDX77" s="2"/>
      <c r="PDY77" s="2"/>
      <c r="PDZ77" s="2"/>
      <c r="PEA77" s="2"/>
      <c r="PEB77" s="2"/>
      <c r="PEC77" s="2"/>
      <c r="PED77" s="2"/>
      <c r="PEE77" s="2"/>
      <c r="PEF77" s="2"/>
      <c r="PEG77" s="2"/>
      <c r="PEH77" s="2"/>
      <c r="PEI77" s="2"/>
      <c r="PEJ77" s="2"/>
      <c r="PEK77" s="2"/>
      <c r="PEL77" s="2"/>
      <c r="PEM77" s="2"/>
      <c r="PEN77" s="2"/>
      <c r="PEO77" s="2"/>
      <c r="PEP77" s="2"/>
      <c r="PEQ77" s="2"/>
      <c r="PER77" s="2"/>
      <c r="PES77" s="2"/>
      <c r="PET77" s="2"/>
      <c r="PEU77" s="2"/>
      <c r="PEV77" s="2"/>
      <c r="PEW77" s="2"/>
      <c r="PEX77" s="2"/>
      <c r="PEY77" s="2"/>
      <c r="PEZ77" s="2"/>
      <c r="PFA77" s="2"/>
      <c r="PFB77" s="2"/>
      <c r="PFC77" s="2"/>
      <c r="PFD77" s="2"/>
      <c r="PFE77" s="2"/>
      <c r="PFF77" s="2"/>
      <c r="PFG77" s="2"/>
      <c r="PFH77" s="2"/>
      <c r="PFI77" s="2"/>
      <c r="PFJ77" s="2"/>
      <c r="PFK77" s="2"/>
      <c r="PFL77" s="2"/>
      <c r="PFM77" s="2"/>
      <c r="PFN77" s="2"/>
      <c r="PFO77" s="2"/>
      <c r="PFP77" s="2"/>
      <c r="PFQ77" s="2"/>
      <c r="PFR77" s="2"/>
      <c r="PFS77" s="2"/>
      <c r="PFT77" s="2"/>
      <c r="PFU77" s="2"/>
      <c r="PFV77" s="2"/>
      <c r="PFW77" s="2"/>
      <c r="PFX77" s="2"/>
      <c r="PFY77" s="2"/>
      <c r="PFZ77" s="2"/>
      <c r="PGA77" s="2"/>
      <c r="PGB77" s="2"/>
      <c r="PGC77" s="2"/>
      <c r="PGD77" s="2"/>
      <c r="PGE77" s="2"/>
      <c r="PGF77" s="2"/>
      <c r="PGG77" s="2"/>
      <c r="PGH77" s="2"/>
      <c r="PGI77" s="2"/>
      <c r="PGJ77" s="2"/>
      <c r="PGK77" s="2"/>
      <c r="PGL77" s="2"/>
      <c r="PGM77" s="2"/>
      <c r="PGN77" s="2"/>
      <c r="PGO77" s="2"/>
      <c r="PGP77" s="2"/>
      <c r="PGQ77" s="2"/>
      <c r="PGR77" s="2"/>
      <c r="PGS77" s="2"/>
      <c r="PGT77" s="2"/>
      <c r="PGU77" s="2"/>
      <c r="PGV77" s="2"/>
      <c r="PGW77" s="2"/>
      <c r="PGX77" s="2"/>
      <c r="PGY77" s="2"/>
      <c r="PGZ77" s="2"/>
      <c r="PHA77" s="2"/>
      <c r="PHB77" s="2"/>
      <c r="PHC77" s="2"/>
      <c r="PHD77" s="2"/>
      <c r="PHE77" s="2"/>
      <c r="PHF77" s="2"/>
      <c r="PHG77" s="2"/>
      <c r="PHH77" s="2"/>
      <c r="PHI77" s="2"/>
      <c r="PHJ77" s="2"/>
      <c r="PHK77" s="2"/>
      <c r="PHL77" s="2"/>
      <c r="PHM77" s="2"/>
      <c r="PHN77" s="2"/>
      <c r="PHO77" s="2"/>
      <c r="PHP77" s="2"/>
      <c r="PHQ77" s="2"/>
      <c r="PHR77" s="2"/>
      <c r="PHS77" s="2"/>
      <c r="PHT77" s="2"/>
      <c r="PHU77" s="2"/>
      <c r="PHV77" s="2"/>
      <c r="PHW77" s="2"/>
      <c r="PHX77" s="2"/>
      <c r="PHY77" s="2"/>
      <c r="PHZ77" s="2"/>
      <c r="PIA77" s="2"/>
      <c r="PIB77" s="2"/>
      <c r="PIC77" s="2"/>
      <c r="PID77" s="2"/>
      <c r="PIE77" s="2"/>
      <c r="PIF77" s="2"/>
      <c r="PIG77" s="2"/>
      <c r="PIH77" s="2"/>
      <c r="PII77" s="2"/>
      <c r="PIJ77" s="2"/>
      <c r="PIK77" s="2"/>
      <c r="PIL77" s="2"/>
      <c r="PIM77" s="2"/>
      <c r="PIN77" s="2"/>
      <c r="PIO77" s="2"/>
      <c r="PIP77" s="2"/>
      <c r="PIQ77" s="2"/>
      <c r="PIR77" s="2"/>
      <c r="PIS77" s="2"/>
      <c r="PIT77" s="2"/>
      <c r="PIU77" s="2"/>
      <c r="PIV77" s="2"/>
      <c r="PIW77" s="2"/>
      <c r="PIX77" s="2"/>
      <c r="PIY77" s="2"/>
      <c r="PIZ77" s="2"/>
      <c r="PJA77" s="2"/>
      <c r="PJB77" s="2"/>
      <c r="PJC77" s="2"/>
      <c r="PJD77" s="2"/>
      <c r="PJE77" s="2"/>
      <c r="PJF77" s="2"/>
      <c r="PJG77" s="2"/>
      <c r="PJH77" s="2"/>
      <c r="PJI77" s="2"/>
      <c r="PJJ77" s="2"/>
      <c r="PJK77" s="2"/>
      <c r="PJL77" s="2"/>
      <c r="PJM77" s="2"/>
      <c r="PJN77" s="2"/>
      <c r="PJO77" s="2"/>
      <c r="PJP77" s="2"/>
      <c r="PJQ77" s="2"/>
      <c r="PJR77" s="2"/>
      <c r="PJS77" s="2"/>
      <c r="PJT77" s="2"/>
      <c r="PJU77" s="2"/>
      <c r="PJV77" s="2"/>
      <c r="PJW77" s="2"/>
      <c r="PJX77" s="2"/>
      <c r="PJY77" s="2"/>
      <c r="PJZ77" s="2"/>
      <c r="PKA77" s="2"/>
      <c r="PKB77" s="2"/>
      <c r="PKC77" s="2"/>
      <c r="PKD77" s="2"/>
      <c r="PKE77" s="2"/>
      <c r="PKF77" s="2"/>
      <c r="PKG77" s="2"/>
      <c r="PKH77" s="2"/>
      <c r="PKI77" s="2"/>
      <c r="PKJ77" s="2"/>
      <c r="PKK77" s="2"/>
      <c r="PKL77" s="2"/>
      <c r="PKM77" s="2"/>
      <c r="PKN77" s="2"/>
      <c r="PKO77" s="2"/>
      <c r="PKP77" s="2"/>
      <c r="PKQ77" s="2"/>
      <c r="PKR77" s="2"/>
      <c r="PKS77" s="2"/>
      <c r="PKT77" s="2"/>
      <c r="PKU77" s="2"/>
      <c r="PKV77" s="2"/>
      <c r="PKW77" s="2"/>
      <c r="PKX77" s="2"/>
      <c r="PKY77" s="2"/>
      <c r="PKZ77" s="2"/>
      <c r="PLA77" s="2"/>
      <c r="PLB77" s="2"/>
      <c r="PLC77" s="2"/>
      <c r="PLD77" s="2"/>
      <c r="PLE77" s="2"/>
      <c r="PLF77" s="2"/>
      <c r="PLG77" s="2"/>
      <c r="PLH77" s="2"/>
      <c r="PLI77" s="2"/>
      <c r="PLJ77" s="2"/>
      <c r="PLK77" s="2"/>
      <c r="PLL77" s="2"/>
      <c r="PLM77" s="2"/>
      <c r="PLN77" s="2"/>
      <c r="PLO77" s="2"/>
      <c r="PLP77" s="2"/>
      <c r="PLQ77" s="2"/>
      <c r="PLR77" s="2"/>
      <c r="PLS77" s="2"/>
      <c r="PLT77" s="2"/>
      <c r="PLU77" s="2"/>
      <c r="PLV77" s="2"/>
      <c r="PLW77" s="2"/>
      <c r="PLX77" s="2"/>
      <c r="PLY77" s="2"/>
      <c r="PLZ77" s="2"/>
      <c r="PMA77" s="2"/>
      <c r="PMB77" s="2"/>
      <c r="PMC77" s="2"/>
      <c r="PMD77" s="2"/>
      <c r="PME77" s="2"/>
      <c r="PMF77" s="2"/>
      <c r="PMG77" s="2"/>
      <c r="PMH77" s="2"/>
      <c r="PMI77" s="2"/>
      <c r="PMJ77" s="2"/>
      <c r="PMK77" s="2"/>
      <c r="PML77" s="2"/>
      <c r="PMM77" s="2"/>
      <c r="PMN77" s="2"/>
      <c r="PMO77" s="2"/>
      <c r="PMP77" s="2"/>
      <c r="PMQ77" s="2"/>
      <c r="PMR77" s="2"/>
      <c r="PMS77" s="2"/>
      <c r="PMT77" s="2"/>
      <c r="PMU77" s="2"/>
      <c r="PMV77" s="2"/>
      <c r="PMW77" s="2"/>
      <c r="PMX77" s="2"/>
      <c r="PMY77" s="2"/>
      <c r="PMZ77" s="2"/>
      <c r="PNA77" s="2"/>
      <c r="PNB77" s="2"/>
      <c r="PNC77" s="2"/>
      <c r="PND77" s="2"/>
      <c r="PNE77" s="2"/>
      <c r="PNF77" s="2"/>
      <c r="PNG77" s="2"/>
      <c r="PNH77" s="2"/>
      <c r="PNI77" s="2"/>
      <c r="PNJ77" s="2"/>
      <c r="PNK77" s="2"/>
      <c r="PNL77" s="2"/>
      <c r="PNM77" s="2"/>
      <c r="PNN77" s="2"/>
      <c r="PNO77" s="2"/>
      <c r="PNP77" s="2"/>
      <c r="PNQ77" s="2"/>
      <c r="PNR77" s="2"/>
      <c r="PNS77" s="2"/>
      <c r="PNT77" s="2"/>
      <c r="PNU77" s="2"/>
      <c r="PNV77" s="2"/>
      <c r="PNW77" s="2"/>
      <c r="PNX77" s="2"/>
      <c r="PNY77" s="2"/>
      <c r="PNZ77" s="2"/>
      <c r="POA77" s="2"/>
      <c r="POB77" s="2"/>
      <c r="POC77" s="2"/>
      <c r="POD77" s="2"/>
      <c r="POE77" s="2"/>
      <c r="POF77" s="2"/>
      <c r="POG77" s="2"/>
      <c r="POH77" s="2"/>
      <c r="POI77" s="2"/>
      <c r="POJ77" s="2"/>
      <c r="POK77" s="2"/>
      <c r="POL77" s="2"/>
      <c r="POM77" s="2"/>
      <c r="PON77" s="2"/>
      <c r="POO77" s="2"/>
      <c r="POP77" s="2"/>
      <c r="POQ77" s="2"/>
      <c r="POR77" s="2"/>
      <c r="POS77" s="2"/>
      <c r="POT77" s="2"/>
      <c r="POU77" s="2"/>
      <c r="POV77" s="2"/>
      <c r="POW77" s="2"/>
      <c r="POX77" s="2"/>
      <c r="POY77" s="2"/>
      <c r="POZ77" s="2"/>
      <c r="PPA77" s="2"/>
      <c r="PPB77" s="2"/>
      <c r="PPC77" s="2"/>
      <c r="PPD77" s="2"/>
      <c r="PPE77" s="2"/>
      <c r="PPF77" s="2"/>
      <c r="PPG77" s="2"/>
      <c r="PPH77" s="2"/>
      <c r="PPI77" s="2"/>
      <c r="PPJ77" s="2"/>
      <c r="PPK77" s="2"/>
      <c r="PPL77" s="2"/>
      <c r="PPM77" s="2"/>
      <c r="PPN77" s="2"/>
      <c r="PPO77" s="2"/>
      <c r="PPP77" s="2"/>
      <c r="PPQ77" s="2"/>
      <c r="PPR77" s="2"/>
      <c r="PPS77" s="2"/>
      <c r="PPT77" s="2"/>
      <c r="PPU77" s="2"/>
      <c r="PPV77" s="2"/>
      <c r="PPW77" s="2"/>
      <c r="PPX77" s="2"/>
      <c r="PPY77" s="2"/>
      <c r="PPZ77" s="2"/>
      <c r="PQA77" s="2"/>
      <c r="PQB77" s="2"/>
      <c r="PQC77" s="2"/>
      <c r="PQD77" s="2"/>
      <c r="PQE77" s="2"/>
      <c r="PQF77" s="2"/>
      <c r="PQG77" s="2"/>
      <c r="PQH77" s="2"/>
      <c r="PQI77" s="2"/>
      <c r="PQJ77" s="2"/>
      <c r="PQK77" s="2"/>
      <c r="PQL77" s="2"/>
      <c r="PQM77" s="2"/>
      <c r="PQN77" s="2"/>
      <c r="PQO77" s="2"/>
      <c r="PQP77" s="2"/>
      <c r="PQQ77" s="2"/>
      <c r="PQR77" s="2"/>
      <c r="PQS77" s="2"/>
      <c r="PQT77" s="2"/>
      <c r="PQU77" s="2"/>
      <c r="PQV77" s="2"/>
      <c r="PQW77" s="2"/>
      <c r="PQX77" s="2"/>
      <c r="PQY77" s="2"/>
      <c r="PQZ77" s="2"/>
      <c r="PRA77" s="2"/>
      <c r="PRB77" s="2"/>
      <c r="PRC77" s="2"/>
      <c r="PRD77" s="2"/>
      <c r="PRE77" s="2"/>
      <c r="PRF77" s="2"/>
      <c r="PRG77" s="2"/>
      <c r="PRH77" s="2"/>
      <c r="PRI77" s="2"/>
      <c r="PRJ77" s="2"/>
      <c r="PRK77" s="2"/>
      <c r="PRL77" s="2"/>
      <c r="PRM77" s="2"/>
      <c r="PRN77" s="2"/>
      <c r="PRO77" s="2"/>
      <c r="PRP77" s="2"/>
      <c r="PRQ77" s="2"/>
      <c r="PRR77" s="2"/>
      <c r="PRS77" s="2"/>
      <c r="PRT77" s="2"/>
      <c r="PRU77" s="2"/>
      <c r="PRV77" s="2"/>
      <c r="PRW77" s="2"/>
      <c r="PRX77" s="2"/>
      <c r="PRY77" s="2"/>
      <c r="PRZ77" s="2"/>
      <c r="PSA77" s="2"/>
      <c r="PSB77" s="2"/>
      <c r="PSC77" s="2"/>
      <c r="PSD77" s="2"/>
      <c r="PSE77" s="2"/>
      <c r="PSF77" s="2"/>
      <c r="PSG77" s="2"/>
      <c r="PSH77" s="2"/>
      <c r="PSI77" s="2"/>
      <c r="PSJ77" s="2"/>
      <c r="PSK77" s="2"/>
      <c r="PSL77" s="2"/>
      <c r="PSM77" s="2"/>
      <c r="PSN77" s="2"/>
      <c r="PSO77" s="2"/>
      <c r="PSP77" s="2"/>
      <c r="PSQ77" s="2"/>
      <c r="PSR77" s="2"/>
      <c r="PSS77" s="2"/>
      <c r="PST77" s="2"/>
      <c r="PSU77" s="2"/>
      <c r="PSV77" s="2"/>
      <c r="PSW77" s="2"/>
      <c r="PSX77" s="2"/>
      <c r="PSY77" s="2"/>
      <c r="PSZ77" s="2"/>
      <c r="PTA77" s="2"/>
      <c r="PTB77" s="2"/>
      <c r="PTC77" s="2"/>
      <c r="PTD77" s="2"/>
      <c r="PTE77" s="2"/>
      <c r="PTF77" s="2"/>
      <c r="PTG77" s="2"/>
      <c r="PTH77" s="2"/>
      <c r="PTI77" s="2"/>
      <c r="PTJ77" s="2"/>
      <c r="PTK77" s="2"/>
      <c r="PTL77" s="2"/>
      <c r="PTM77" s="2"/>
      <c r="PTN77" s="2"/>
      <c r="PTO77" s="2"/>
      <c r="PTP77" s="2"/>
      <c r="PTQ77" s="2"/>
      <c r="PTR77" s="2"/>
      <c r="PTS77" s="2"/>
      <c r="PTT77" s="2"/>
      <c r="PTU77" s="2"/>
      <c r="PTV77" s="2"/>
      <c r="PTW77" s="2"/>
      <c r="PTX77" s="2"/>
      <c r="PTY77" s="2"/>
      <c r="PTZ77" s="2"/>
      <c r="PUA77" s="2"/>
      <c r="PUB77" s="2"/>
      <c r="PUC77" s="2"/>
      <c r="PUD77" s="2"/>
      <c r="PUE77" s="2"/>
      <c r="PUF77" s="2"/>
      <c r="PUG77" s="2"/>
      <c r="PUH77" s="2"/>
      <c r="PUI77" s="2"/>
      <c r="PUJ77" s="2"/>
      <c r="PUK77" s="2"/>
      <c r="PUL77" s="2"/>
      <c r="PUM77" s="2"/>
      <c r="PUN77" s="2"/>
      <c r="PUO77" s="2"/>
      <c r="PUP77" s="2"/>
      <c r="PUQ77" s="2"/>
      <c r="PUR77" s="2"/>
      <c r="PUS77" s="2"/>
      <c r="PUT77" s="2"/>
      <c r="PUU77" s="2"/>
      <c r="PUV77" s="2"/>
      <c r="PUW77" s="2"/>
      <c r="PUX77" s="2"/>
      <c r="PUY77" s="2"/>
      <c r="PUZ77" s="2"/>
      <c r="PVA77" s="2"/>
      <c r="PVB77" s="2"/>
      <c r="PVC77" s="2"/>
      <c r="PVD77" s="2"/>
      <c r="PVE77" s="2"/>
      <c r="PVF77" s="2"/>
      <c r="PVG77" s="2"/>
      <c r="PVH77" s="2"/>
      <c r="PVI77" s="2"/>
      <c r="PVJ77" s="2"/>
      <c r="PVK77" s="2"/>
      <c r="PVL77" s="2"/>
      <c r="PVM77" s="2"/>
      <c r="PVN77" s="2"/>
      <c r="PVO77" s="2"/>
      <c r="PVP77" s="2"/>
      <c r="PVQ77" s="2"/>
      <c r="PVR77" s="2"/>
      <c r="PVS77" s="2"/>
      <c r="PVT77" s="2"/>
      <c r="PVU77" s="2"/>
      <c r="PVV77" s="2"/>
      <c r="PVW77" s="2"/>
      <c r="PVX77" s="2"/>
      <c r="PVY77" s="2"/>
      <c r="PVZ77" s="2"/>
      <c r="PWA77" s="2"/>
      <c r="PWB77" s="2"/>
      <c r="PWC77" s="2"/>
      <c r="PWD77" s="2"/>
      <c r="PWE77" s="2"/>
      <c r="PWF77" s="2"/>
      <c r="PWG77" s="2"/>
      <c r="PWH77" s="2"/>
      <c r="PWI77" s="2"/>
      <c r="PWJ77" s="2"/>
      <c r="PWK77" s="2"/>
      <c r="PWL77" s="2"/>
      <c r="PWM77" s="2"/>
      <c r="PWN77" s="2"/>
      <c r="PWO77" s="2"/>
      <c r="PWP77" s="2"/>
      <c r="PWQ77" s="2"/>
      <c r="PWR77" s="2"/>
      <c r="PWS77" s="2"/>
      <c r="PWT77" s="2"/>
      <c r="PWU77" s="2"/>
      <c r="PWV77" s="2"/>
      <c r="PWW77" s="2"/>
      <c r="PWX77" s="2"/>
      <c r="PWY77" s="2"/>
      <c r="PWZ77" s="2"/>
      <c r="PXA77" s="2"/>
      <c r="PXB77" s="2"/>
      <c r="PXC77" s="2"/>
      <c r="PXD77" s="2"/>
      <c r="PXE77" s="2"/>
      <c r="PXF77" s="2"/>
      <c r="PXG77" s="2"/>
      <c r="PXH77" s="2"/>
      <c r="PXI77" s="2"/>
      <c r="PXJ77" s="2"/>
      <c r="PXK77" s="2"/>
      <c r="PXL77" s="2"/>
      <c r="PXM77" s="2"/>
      <c r="PXN77" s="2"/>
      <c r="PXO77" s="2"/>
      <c r="PXP77" s="2"/>
      <c r="PXQ77" s="2"/>
      <c r="PXR77" s="2"/>
      <c r="PXS77" s="2"/>
      <c r="PXT77" s="2"/>
      <c r="PXU77" s="2"/>
      <c r="PXV77" s="2"/>
      <c r="PXW77" s="2"/>
      <c r="PXX77" s="2"/>
      <c r="PXY77" s="2"/>
      <c r="PXZ77" s="2"/>
      <c r="PYA77" s="2"/>
      <c r="PYB77" s="2"/>
      <c r="PYC77" s="2"/>
      <c r="PYD77" s="2"/>
      <c r="PYE77" s="2"/>
      <c r="PYF77" s="2"/>
      <c r="PYG77" s="2"/>
      <c r="PYH77" s="2"/>
      <c r="PYI77" s="2"/>
      <c r="PYJ77" s="2"/>
      <c r="PYK77" s="2"/>
      <c r="PYL77" s="2"/>
      <c r="PYM77" s="2"/>
      <c r="PYN77" s="2"/>
      <c r="PYO77" s="2"/>
      <c r="PYP77" s="2"/>
      <c r="PYQ77" s="2"/>
      <c r="PYR77" s="2"/>
      <c r="PYS77" s="2"/>
      <c r="PYT77" s="2"/>
      <c r="PYU77" s="2"/>
      <c r="PYV77" s="2"/>
      <c r="PYW77" s="2"/>
      <c r="PYX77" s="2"/>
      <c r="PYY77" s="2"/>
      <c r="PYZ77" s="2"/>
      <c r="PZA77" s="2"/>
      <c r="PZB77" s="2"/>
      <c r="PZC77" s="2"/>
      <c r="PZD77" s="2"/>
      <c r="PZE77" s="2"/>
      <c r="PZF77" s="2"/>
      <c r="PZG77" s="2"/>
      <c r="PZH77" s="2"/>
      <c r="PZI77" s="2"/>
      <c r="PZJ77" s="2"/>
      <c r="PZK77" s="2"/>
      <c r="PZL77" s="2"/>
      <c r="PZM77" s="2"/>
      <c r="PZN77" s="2"/>
      <c r="PZO77" s="2"/>
      <c r="PZP77" s="2"/>
      <c r="PZQ77" s="2"/>
      <c r="PZR77" s="2"/>
      <c r="PZS77" s="2"/>
      <c r="PZT77" s="2"/>
      <c r="PZU77" s="2"/>
      <c r="PZV77" s="2"/>
      <c r="PZW77" s="2"/>
      <c r="PZX77" s="2"/>
      <c r="PZY77" s="2"/>
      <c r="PZZ77" s="2"/>
      <c r="QAA77" s="2"/>
      <c r="QAB77" s="2"/>
      <c r="QAC77" s="2"/>
      <c r="QAD77" s="2"/>
      <c r="QAE77" s="2"/>
      <c r="QAF77" s="2"/>
      <c r="QAG77" s="2"/>
      <c r="QAH77" s="2"/>
      <c r="QAI77" s="2"/>
      <c r="QAJ77" s="2"/>
      <c r="QAK77" s="2"/>
      <c r="QAL77" s="2"/>
      <c r="QAM77" s="2"/>
      <c r="QAN77" s="2"/>
      <c r="QAO77" s="2"/>
      <c r="QAP77" s="2"/>
      <c r="QAQ77" s="2"/>
      <c r="QAR77" s="2"/>
      <c r="QAS77" s="2"/>
      <c r="QAT77" s="2"/>
      <c r="QAU77" s="2"/>
      <c r="QAV77" s="2"/>
      <c r="QAW77" s="2"/>
      <c r="QAX77" s="2"/>
      <c r="QAY77" s="2"/>
      <c r="QAZ77" s="2"/>
      <c r="QBA77" s="2"/>
      <c r="QBB77" s="2"/>
      <c r="QBC77" s="2"/>
      <c r="QBD77" s="2"/>
      <c r="QBE77" s="2"/>
      <c r="QBF77" s="2"/>
      <c r="QBG77" s="2"/>
      <c r="QBH77" s="2"/>
      <c r="QBI77" s="2"/>
      <c r="QBJ77" s="2"/>
      <c r="QBK77" s="2"/>
      <c r="QBL77" s="2"/>
      <c r="QBM77" s="2"/>
      <c r="QBN77" s="2"/>
      <c r="QBO77" s="2"/>
      <c r="QBP77" s="2"/>
      <c r="QBQ77" s="2"/>
      <c r="QBR77" s="2"/>
      <c r="QBS77" s="2"/>
      <c r="QBT77" s="2"/>
      <c r="QBU77" s="2"/>
      <c r="QBV77" s="2"/>
      <c r="QBW77" s="2"/>
      <c r="QBX77" s="2"/>
      <c r="QBY77" s="2"/>
      <c r="QBZ77" s="2"/>
      <c r="QCA77" s="2"/>
      <c r="QCB77" s="2"/>
      <c r="QCC77" s="2"/>
      <c r="QCD77" s="2"/>
      <c r="QCE77" s="2"/>
      <c r="QCF77" s="2"/>
      <c r="QCG77" s="2"/>
      <c r="QCH77" s="2"/>
      <c r="QCI77" s="2"/>
      <c r="QCJ77" s="2"/>
      <c r="QCK77" s="2"/>
      <c r="QCL77" s="2"/>
      <c r="QCM77" s="2"/>
      <c r="QCN77" s="2"/>
      <c r="QCO77" s="2"/>
      <c r="QCP77" s="2"/>
      <c r="QCQ77" s="2"/>
      <c r="QCR77" s="2"/>
      <c r="QCS77" s="2"/>
      <c r="QCT77" s="2"/>
      <c r="QCU77" s="2"/>
      <c r="QCV77" s="2"/>
      <c r="QCW77" s="2"/>
      <c r="QCX77" s="2"/>
      <c r="QCY77" s="2"/>
      <c r="QCZ77" s="2"/>
      <c r="QDA77" s="2"/>
      <c r="QDB77" s="2"/>
      <c r="QDC77" s="2"/>
      <c r="QDD77" s="2"/>
      <c r="QDE77" s="2"/>
      <c r="QDF77" s="2"/>
      <c r="QDG77" s="2"/>
      <c r="QDH77" s="2"/>
      <c r="QDI77" s="2"/>
      <c r="QDJ77" s="2"/>
      <c r="QDK77" s="2"/>
      <c r="QDL77" s="2"/>
      <c r="QDM77" s="2"/>
      <c r="QDN77" s="2"/>
      <c r="QDO77" s="2"/>
      <c r="QDP77" s="2"/>
      <c r="QDQ77" s="2"/>
      <c r="QDR77" s="2"/>
      <c r="QDS77" s="2"/>
      <c r="QDT77" s="2"/>
      <c r="QDU77" s="2"/>
      <c r="QDV77" s="2"/>
      <c r="QDW77" s="2"/>
      <c r="QDX77" s="2"/>
      <c r="QDY77" s="2"/>
      <c r="QDZ77" s="2"/>
      <c r="QEA77" s="2"/>
      <c r="QEB77" s="2"/>
      <c r="QEC77" s="2"/>
      <c r="QED77" s="2"/>
      <c r="QEE77" s="2"/>
      <c r="QEF77" s="2"/>
      <c r="QEG77" s="2"/>
      <c r="QEH77" s="2"/>
      <c r="QEI77" s="2"/>
      <c r="QEJ77" s="2"/>
      <c r="QEK77" s="2"/>
      <c r="QEL77" s="2"/>
      <c r="QEM77" s="2"/>
      <c r="QEN77" s="2"/>
      <c r="QEO77" s="2"/>
      <c r="QEP77" s="2"/>
      <c r="QEQ77" s="2"/>
      <c r="QER77" s="2"/>
      <c r="QES77" s="2"/>
      <c r="QET77" s="2"/>
      <c r="QEU77" s="2"/>
      <c r="QEV77" s="2"/>
      <c r="QEW77" s="2"/>
      <c r="QEX77" s="2"/>
      <c r="QEY77" s="2"/>
      <c r="QEZ77" s="2"/>
      <c r="QFA77" s="2"/>
      <c r="QFB77" s="2"/>
      <c r="QFC77" s="2"/>
      <c r="QFD77" s="2"/>
      <c r="QFE77" s="2"/>
      <c r="QFF77" s="2"/>
      <c r="QFG77" s="2"/>
      <c r="QFH77" s="2"/>
      <c r="QFI77" s="2"/>
      <c r="QFJ77" s="2"/>
      <c r="QFK77" s="2"/>
      <c r="QFL77" s="2"/>
      <c r="QFM77" s="2"/>
      <c r="QFN77" s="2"/>
      <c r="QFO77" s="2"/>
      <c r="QFP77" s="2"/>
      <c r="QFQ77" s="2"/>
      <c r="QFR77" s="2"/>
      <c r="QFS77" s="2"/>
      <c r="QFT77" s="2"/>
      <c r="QFU77" s="2"/>
      <c r="QFV77" s="2"/>
      <c r="QFW77" s="2"/>
      <c r="QFX77" s="2"/>
      <c r="QFY77" s="2"/>
      <c r="QFZ77" s="2"/>
      <c r="QGA77" s="2"/>
      <c r="QGB77" s="2"/>
      <c r="QGC77" s="2"/>
      <c r="QGD77" s="2"/>
      <c r="QGE77" s="2"/>
      <c r="QGF77" s="2"/>
      <c r="QGG77" s="2"/>
      <c r="QGH77" s="2"/>
      <c r="QGI77" s="2"/>
      <c r="QGJ77" s="2"/>
      <c r="QGK77" s="2"/>
      <c r="QGL77" s="2"/>
      <c r="QGM77" s="2"/>
      <c r="QGN77" s="2"/>
      <c r="QGO77" s="2"/>
      <c r="QGP77" s="2"/>
      <c r="QGQ77" s="2"/>
      <c r="QGR77" s="2"/>
      <c r="QGS77" s="2"/>
      <c r="QGT77" s="2"/>
      <c r="QGU77" s="2"/>
      <c r="QGV77" s="2"/>
      <c r="QGW77" s="2"/>
      <c r="QGX77" s="2"/>
      <c r="QGY77" s="2"/>
      <c r="QGZ77" s="2"/>
      <c r="QHA77" s="2"/>
      <c r="QHB77" s="2"/>
      <c r="QHC77" s="2"/>
      <c r="QHD77" s="2"/>
      <c r="QHE77" s="2"/>
      <c r="QHF77" s="2"/>
      <c r="QHG77" s="2"/>
      <c r="QHH77" s="2"/>
      <c r="QHI77" s="2"/>
      <c r="QHJ77" s="2"/>
      <c r="QHK77" s="2"/>
      <c r="QHL77" s="2"/>
      <c r="QHM77" s="2"/>
      <c r="QHN77" s="2"/>
      <c r="QHO77" s="2"/>
      <c r="QHP77" s="2"/>
      <c r="QHQ77" s="2"/>
      <c r="QHR77" s="2"/>
      <c r="QHS77" s="2"/>
      <c r="QHT77" s="2"/>
      <c r="QHU77" s="2"/>
      <c r="QHV77" s="2"/>
      <c r="QHW77" s="2"/>
      <c r="QHX77" s="2"/>
      <c r="QHY77" s="2"/>
      <c r="QHZ77" s="2"/>
      <c r="QIA77" s="2"/>
      <c r="QIB77" s="2"/>
      <c r="QIC77" s="2"/>
      <c r="QID77" s="2"/>
      <c r="QIE77" s="2"/>
      <c r="QIF77" s="2"/>
      <c r="QIG77" s="2"/>
      <c r="QIH77" s="2"/>
      <c r="QII77" s="2"/>
      <c r="QIJ77" s="2"/>
      <c r="QIK77" s="2"/>
      <c r="QIL77" s="2"/>
      <c r="QIM77" s="2"/>
      <c r="QIN77" s="2"/>
      <c r="QIO77" s="2"/>
      <c r="QIP77" s="2"/>
      <c r="QIQ77" s="2"/>
      <c r="QIR77" s="2"/>
      <c r="QIS77" s="2"/>
      <c r="QIT77" s="2"/>
      <c r="QIU77" s="2"/>
      <c r="QIV77" s="2"/>
      <c r="QIW77" s="2"/>
      <c r="QIX77" s="2"/>
      <c r="QIY77" s="2"/>
      <c r="QIZ77" s="2"/>
      <c r="QJA77" s="2"/>
      <c r="QJB77" s="2"/>
      <c r="QJC77" s="2"/>
      <c r="QJD77" s="2"/>
      <c r="QJE77" s="2"/>
      <c r="QJF77" s="2"/>
      <c r="QJG77" s="2"/>
      <c r="QJH77" s="2"/>
      <c r="QJI77" s="2"/>
      <c r="QJJ77" s="2"/>
      <c r="QJK77" s="2"/>
      <c r="QJL77" s="2"/>
      <c r="QJM77" s="2"/>
      <c r="QJN77" s="2"/>
      <c r="QJO77" s="2"/>
      <c r="QJP77" s="2"/>
      <c r="QJQ77" s="2"/>
      <c r="QJR77" s="2"/>
      <c r="QJS77" s="2"/>
      <c r="QJT77" s="2"/>
      <c r="QJU77" s="2"/>
      <c r="QJV77" s="2"/>
      <c r="QJW77" s="2"/>
      <c r="QJX77" s="2"/>
      <c r="QJY77" s="2"/>
      <c r="QJZ77" s="2"/>
      <c r="QKA77" s="2"/>
      <c r="QKB77" s="2"/>
      <c r="QKC77" s="2"/>
      <c r="QKD77" s="2"/>
      <c r="QKE77" s="2"/>
      <c r="QKF77" s="2"/>
      <c r="QKG77" s="2"/>
      <c r="QKH77" s="2"/>
      <c r="QKI77" s="2"/>
      <c r="QKJ77" s="2"/>
      <c r="QKK77" s="2"/>
      <c r="QKL77" s="2"/>
      <c r="QKM77" s="2"/>
      <c r="QKN77" s="2"/>
      <c r="QKO77" s="2"/>
      <c r="QKP77" s="2"/>
      <c r="QKQ77" s="2"/>
      <c r="QKR77" s="2"/>
      <c r="QKS77" s="2"/>
      <c r="QKT77" s="2"/>
      <c r="QKU77" s="2"/>
      <c r="QKV77" s="2"/>
      <c r="QKW77" s="2"/>
      <c r="QKX77" s="2"/>
      <c r="QKY77" s="2"/>
      <c r="QKZ77" s="2"/>
      <c r="QLA77" s="2"/>
      <c r="QLB77" s="2"/>
      <c r="QLC77" s="2"/>
      <c r="QLD77" s="2"/>
      <c r="QLE77" s="2"/>
      <c r="QLF77" s="2"/>
      <c r="QLG77" s="2"/>
      <c r="QLH77" s="2"/>
      <c r="QLI77" s="2"/>
      <c r="QLJ77" s="2"/>
      <c r="QLK77" s="2"/>
      <c r="QLL77" s="2"/>
      <c r="QLM77" s="2"/>
      <c r="QLN77" s="2"/>
      <c r="QLO77" s="2"/>
      <c r="QLP77" s="2"/>
      <c r="QLQ77" s="2"/>
      <c r="QLR77" s="2"/>
      <c r="QLS77" s="2"/>
      <c r="QLT77" s="2"/>
      <c r="QLU77" s="2"/>
      <c r="QLV77" s="2"/>
      <c r="QLW77" s="2"/>
      <c r="QLX77" s="2"/>
      <c r="QLY77" s="2"/>
      <c r="QLZ77" s="2"/>
      <c r="QMA77" s="2"/>
      <c r="QMB77" s="2"/>
      <c r="QMC77" s="2"/>
      <c r="QMD77" s="2"/>
      <c r="QME77" s="2"/>
      <c r="QMF77" s="2"/>
      <c r="QMG77" s="2"/>
      <c r="QMH77" s="2"/>
      <c r="QMI77" s="2"/>
      <c r="QMJ77" s="2"/>
      <c r="QMK77" s="2"/>
      <c r="QML77" s="2"/>
      <c r="QMM77" s="2"/>
      <c r="QMN77" s="2"/>
      <c r="QMO77" s="2"/>
      <c r="QMP77" s="2"/>
      <c r="QMQ77" s="2"/>
      <c r="QMR77" s="2"/>
      <c r="QMS77" s="2"/>
      <c r="QMT77" s="2"/>
      <c r="QMU77" s="2"/>
      <c r="QMV77" s="2"/>
      <c r="QMW77" s="2"/>
      <c r="QMX77" s="2"/>
      <c r="QMY77" s="2"/>
      <c r="QMZ77" s="2"/>
      <c r="QNA77" s="2"/>
      <c r="QNB77" s="2"/>
      <c r="QNC77" s="2"/>
      <c r="QND77" s="2"/>
      <c r="QNE77" s="2"/>
      <c r="QNF77" s="2"/>
      <c r="QNG77" s="2"/>
      <c r="QNH77" s="2"/>
      <c r="QNI77" s="2"/>
      <c r="QNJ77" s="2"/>
      <c r="QNK77" s="2"/>
      <c r="QNL77" s="2"/>
      <c r="QNM77" s="2"/>
      <c r="QNN77" s="2"/>
      <c r="QNO77" s="2"/>
      <c r="QNP77" s="2"/>
      <c r="QNQ77" s="2"/>
      <c r="QNR77" s="2"/>
      <c r="QNS77" s="2"/>
      <c r="QNT77" s="2"/>
      <c r="QNU77" s="2"/>
      <c r="QNV77" s="2"/>
      <c r="QNW77" s="2"/>
      <c r="QNX77" s="2"/>
      <c r="QNY77" s="2"/>
      <c r="QNZ77" s="2"/>
      <c r="QOA77" s="2"/>
      <c r="QOB77" s="2"/>
      <c r="QOC77" s="2"/>
      <c r="QOD77" s="2"/>
      <c r="QOE77" s="2"/>
      <c r="QOF77" s="2"/>
      <c r="QOG77" s="2"/>
      <c r="QOH77" s="2"/>
      <c r="QOI77" s="2"/>
      <c r="QOJ77" s="2"/>
      <c r="QOK77" s="2"/>
      <c r="QOL77" s="2"/>
      <c r="QOM77" s="2"/>
      <c r="QON77" s="2"/>
      <c r="QOO77" s="2"/>
      <c r="QOP77" s="2"/>
      <c r="QOQ77" s="2"/>
      <c r="QOR77" s="2"/>
      <c r="QOS77" s="2"/>
      <c r="QOT77" s="2"/>
      <c r="QOU77" s="2"/>
      <c r="QOV77" s="2"/>
      <c r="QOW77" s="2"/>
      <c r="QOX77" s="2"/>
      <c r="QOY77" s="2"/>
      <c r="QOZ77" s="2"/>
      <c r="QPA77" s="2"/>
      <c r="QPB77" s="2"/>
      <c r="QPC77" s="2"/>
      <c r="QPD77" s="2"/>
      <c r="QPE77" s="2"/>
      <c r="QPF77" s="2"/>
      <c r="QPG77" s="2"/>
      <c r="QPH77" s="2"/>
      <c r="QPI77" s="2"/>
      <c r="QPJ77" s="2"/>
      <c r="QPK77" s="2"/>
      <c r="QPL77" s="2"/>
      <c r="QPM77" s="2"/>
      <c r="QPN77" s="2"/>
      <c r="QPO77" s="2"/>
      <c r="QPP77" s="2"/>
      <c r="QPQ77" s="2"/>
      <c r="QPR77" s="2"/>
      <c r="QPS77" s="2"/>
      <c r="QPT77" s="2"/>
      <c r="QPU77" s="2"/>
      <c r="QPV77" s="2"/>
      <c r="QPW77" s="2"/>
      <c r="QPX77" s="2"/>
      <c r="QPY77" s="2"/>
      <c r="QPZ77" s="2"/>
      <c r="QQA77" s="2"/>
      <c r="QQB77" s="2"/>
      <c r="QQC77" s="2"/>
      <c r="QQD77" s="2"/>
      <c r="QQE77" s="2"/>
      <c r="QQF77" s="2"/>
      <c r="QQG77" s="2"/>
      <c r="QQH77" s="2"/>
      <c r="QQI77" s="2"/>
      <c r="QQJ77" s="2"/>
      <c r="QQK77" s="2"/>
      <c r="QQL77" s="2"/>
      <c r="QQM77" s="2"/>
      <c r="QQN77" s="2"/>
      <c r="QQO77" s="2"/>
      <c r="QQP77" s="2"/>
      <c r="QQQ77" s="2"/>
      <c r="QQR77" s="2"/>
      <c r="QQS77" s="2"/>
      <c r="QQT77" s="2"/>
      <c r="QQU77" s="2"/>
      <c r="QQV77" s="2"/>
      <c r="QQW77" s="2"/>
      <c r="QQX77" s="2"/>
      <c r="QQY77" s="2"/>
      <c r="QQZ77" s="2"/>
      <c r="QRA77" s="2"/>
      <c r="QRB77" s="2"/>
      <c r="QRC77" s="2"/>
      <c r="QRD77" s="2"/>
      <c r="QRE77" s="2"/>
      <c r="QRF77" s="2"/>
      <c r="QRG77" s="2"/>
      <c r="QRH77" s="2"/>
      <c r="QRI77" s="2"/>
      <c r="QRJ77" s="2"/>
      <c r="QRK77" s="2"/>
      <c r="QRL77" s="2"/>
      <c r="QRM77" s="2"/>
      <c r="QRN77" s="2"/>
      <c r="QRO77" s="2"/>
      <c r="QRP77" s="2"/>
      <c r="QRQ77" s="2"/>
      <c r="QRR77" s="2"/>
      <c r="QRS77" s="2"/>
      <c r="QRT77" s="2"/>
      <c r="QRU77" s="2"/>
      <c r="QRV77" s="2"/>
      <c r="QRW77" s="2"/>
      <c r="QRX77" s="2"/>
      <c r="QRY77" s="2"/>
      <c r="QRZ77" s="2"/>
      <c r="QSA77" s="2"/>
      <c r="QSB77" s="2"/>
      <c r="QSC77" s="2"/>
      <c r="QSD77" s="2"/>
      <c r="QSE77" s="2"/>
      <c r="QSF77" s="2"/>
      <c r="QSG77" s="2"/>
      <c r="QSH77" s="2"/>
      <c r="QSI77" s="2"/>
      <c r="QSJ77" s="2"/>
      <c r="QSK77" s="2"/>
      <c r="QSL77" s="2"/>
      <c r="QSM77" s="2"/>
      <c r="QSN77" s="2"/>
      <c r="QSO77" s="2"/>
      <c r="QSP77" s="2"/>
      <c r="QSQ77" s="2"/>
      <c r="QSR77" s="2"/>
      <c r="QSS77" s="2"/>
      <c r="QST77" s="2"/>
      <c r="QSU77" s="2"/>
      <c r="QSV77" s="2"/>
      <c r="QSW77" s="2"/>
      <c r="QSX77" s="2"/>
      <c r="QSY77" s="2"/>
      <c r="QSZ77" s="2"/>
      <c r="QTA77" s="2"/>
      <c r="QTB77" s="2"/>
      <c r="QTC77" s="2"/>
      <c r="QTD77" s="2"/>
      <c r="QTE77" s="2"/>
      <c r="QTF77" s="2"/>
      <c r="QTG77" s="2"/>
      <c r="QTH77" s="2"/>
      <c r="QTI77" s="2"/>
      <c r="QTJ77" s="2"/>
      <c r="QTK77" s="2"/>
      <c r="QTL77" s="2"/>
      <c r="QTM77" s="2"/>
      <c r="QTN77" s="2"/>
      <c r="QTO77" s="2"/>
      <c r="QTP77" s="2"/>
      <c r="QTQ77" s="2"/>
      <c r="QTR77" s="2"/>
      <c r="QTS77" s="2"/>
      <c r="QTT77" s="2"/>
      <c r="QTU77" s="2"/>
      <c r="QTV77" s="2"/>
      <c r="QTW77" s="2"/>
      <c r="QTX77" s="2"/>
      <c r="QTY77" s="2"/>
      <c r="QTZ77" s="2"/>
      <c r="QUA77" s="2"/>
      <c r="QUB77" s="2"/>
      <c r="QUC77" s="2"/>
      <c r="QUD77" s="2"/>
      <c r="QUE77" s="2"/>
      <c r="QUF77" s="2"/>
      <c r="QUG77" s="2"/>
      <c r="QUH77" s="2"/>
      <c r="QUI77" s="2"/>
      <c r="QUJ77" s="2"/>
      <c r="QUK77" s="2"/>
      <c r="QUL77" s="2"/>
      <c r="QUM77" s="2"/>
      <c r="QUN77" s="2"/>
      <c r="QUO77" s="2"/>
      <c r="QUP77" s="2"/>
      <c r="QUQ77" s="2"/>
      <c r="QUR77" s="2"/>
      <c r="QUS77" s="2"/>
      <c r="QUT77" s="2"/>
      <c r="QUU77" s="2"/>
      <c r="QUV77" s="2"/>
      <c r="QUW77" s="2"/>
      <c r="QUX77" s="2"/>
      <c r="QUY77" s="2"/>
      <c r="QUZ77" s="2"/>
      <c r="QVA77" s="2"/>
      <c r="QVB77" s="2"/>
      <c r="QVC77" s="2"/>
      <c r="QVD77" s="2"/>
      <c r="QVE77" s="2"/>
      <c r="QVF77" s="2"/>
      <c r="QVG77" s="2"/>
      <c r="QVH77" s="2"/>
      <c r="QVI77" s="2"/>
      <c r="QVJ77" s="2"/>
      <c r="QVK77" s="2"/>
      <c r="QVL77" s="2"/>
      <c r="QVM77" s="2"/>
      <c r="QVN77" s="2"/>
      <c r="QVO77" s="2"/>
      <c r="QVP77" s="2"/>
      <c r="QVQ77" s="2"/>
      <c r="QVR77" s="2"/>
      <c r="QVS77" s="2"/>
      <c r="QVT77" s="2"/>
      <c r="QVU77" s="2"/>
      <c r="QVV77" s="2"/>
      <c r="QVW77" s="2"/>
      <c r="QVX77" s="2"/>
      <c r="QVY77" s="2"/>
      <c r="QVZ77" s="2"/>
      <c r="QWA77" s="2"/>
      <c r="QWB77" s="2"/>
      <c r="QWC77" s="2"/>
      <c r="QWD77" s="2"/>
      <c r="QWE77" s="2"/>
      <c r="QWF77" s="2"/>
      <c r="QWG77" s="2"/>
      <c r="QWH77" s="2"/>
      <c r="QWI77" s="2"/>
      <c r="QWJ77" s="2"/>
      <c r="QWK77" s="2"/>
      <c r="QWL77" s="2"/>
      <c r="QWM77" s="2"/>
      <c r="QWN77" s="2"/>
      <c r="QWO77" s="2"/>
      <c r="QWP77" s="2"/>
      <c r="QWQ77" s="2"/>
      <c r="QWR77" s="2"/>
      <c r="QWS77" s="2"/>
      <c r="QWT77" s="2"/>
      <c r="QWU77" s="2"/>
      <c r="QWV77" s="2"/>
      <c r="QWW77" s="2"/>
      <c r="QWX77" s="2"/>
      <c r="QWY77" s="2"/>
      <c r="QWZ77" s="2"/>
      <c r="QXA77" s="2"/>
      <c r="QXB77" s="2"/>
      <c r="QXC77" s="2"/>
      <c r="QXD77" s="2"/>
      <c r="QXE77" s="2"/>
      <c r="QXF77" s="2"/>
      <c r="QXG77" s="2"/>
      <c r="QXH77" s="2"/>
      <c r="QXI77" s="2"/>
      <c r="QXJ77" s="2"/>
      <c r="QXK77" s="2"/>
      <c r="QXL77" s="2"/>
      <c r="QXM77" s="2"/>
      <c r="QXN77" s="2"/>
      <c r="QXO77" s="2"/>
      <c r="QXP77" s="2"/>
      <c r="QXQ77" s="2"/>
      <c r="QXR77" s="2"/>
      <c r="QXS77" s="2"/>
      <c r="QXT77" s="2"/>
      <c r="QXU77" s="2"/>
      <c r="QXV77" s="2"/>
      <c r="QXW77" s="2"/>
      <c r="QXX77" s="2"/>
      <c r="QXY77" s="2"/>
      <c r="QXZ77" s="2"/>
      <c r="QYA77" s="2"/>
      <c r="QYB77" s="2"/>
      <c r="QYC77" s="2"/>
      <c r="QYD77" s="2"/>
      <c r="QYE77" s="2"/>
      <c r="QYF77" s="2"/>
      <c r="QYG77" s="2"/>
      <c r="QYH77" s="2"/>
      <c r="QYI77" s="2"/>
      <c r="QYJ77" s="2"/>
      <c r="QYK77" s="2"/>
      <c r="QYL77" s="2"/>
      <c r="QYM77" s="2"/>
      <c r="QYN77" s="2"/>
      <c r="QYO77" s="2"/>
      <c r="QYP77" s="2"/>
      <c r="QYQ77" s="2"/>
      <c r="QYR77" s="2"/>
      <c r="QYS77" s="2"/>
      <c r="QYT77" s="2"/>
      <c r="QYU77" s="2"/>
      <c r="QYV77" s="2"/>
      <c r="QYW77" s="2"/>
      <c r="QYX77" s="2"/>
      <c r="QYY77" s="2"/>
      <c r="QYZ77" s="2"/>
      <c r="QZA77" s="2"/>
      <c r="QZB77" s="2"/>
      <c r="QZC77" s="2"/>
      <c r="QZD77" s="2"/>
      <c r="QZE77" s="2"/>
      <c r="QZF77" s="2"/>
      <c r="QZG77" s="2"/>
      <c r="QZH77" s="2"/>
      <c r="QZI77" s="2"/>
      <c r="QZJ77" s="2"/>
      <c r="QZK77" s="2"/>
      <c r="QZL77" s="2"/>
      <c r="QZM77" s="2"/>
      <c r="QZN77" s="2"/>
      <c r="QZO77" s="2"/>
      <c r="QZP77" s="2"/>
      <c r="QZQ77" s="2"/>
      <c r="QZR77" s="2"/>
      <c r="QZS77" s="2"/>
      <c r="QZT77" s="2"/>
      <c r="QZU77" s="2"/>
      <c r="QZV77" s="2"/>
      <c r="QZW77" s="2"/>
      <c r="QZX77" s="2"/>
      <c r="QZY77" s="2"/>
      <c r="QZZ77" s="2"/>
      <c r="RAA77" s="2"/>
      <c r="RAB77" s="2"/>
      <c r="RAC77" s="2"/>
      <c r="RAD77" s="2"/>
      <c r="RAE77" s="2"/>
      <c r="RAF77" s="2"/>
      <c r="RAG77" s="2"/>
      <c r="RAH77" s="2"/>
      <c r="RAI77" s="2"/>
      <c r="RAJ77" s="2"/>
      <c r="RAK77" s="2"/>
      <c r="RAL77" s="2"/>
      <c r="RAM77" s="2"/>
      <c r="RAN77" s="2"/>
      <c r="RAO77" s="2"/>
      <c r="RAP77" s="2"/>
      <c r="RAQ77" s="2"/>
      <c r="RAR77" s="2"/>
      <c r="RAS77" s="2"/>
      <c r="RAT77" s="2"/>
      <c r="RAU77" s="2"/>
      <c r="RAV77" s="2"/>
      <c r="RAW77" s="2"/>
      <c r="RAX77" s="2"/>
      <c r="RAY77" s="2"/>
      <c r="RAZ77" s="2"/>
      <c r="RBA77" s="2"/>
      <c r="RBB77" s="2"/>
      <c r="RBC77" s="2"/>
      <c r="RBD77" s="2"/>
      <c r="RBE77" s="2"/>
      <c r="RBF77" s="2"/>
      <c r="RBG77" s="2"/>
      <c r="RBH77" s="2"/>
      <c r="RBI77" s="2"/>
      <c r="RBJ77" s="2"/>
      <c r="RBK77" s="2"/>
      <c r="RBL77" s="2"/>
      <c r="RBM77" s="2"/>
      <c r="RBN77" s="2"/>
      <c r="RBO77" s="2"/>
      <c r="RBP77" s="2"/>
      <c r="RBQ77" s="2"/>
      <c r="RBR77" s="2"/>
      <c r="RBS77" s="2"/>
      <c r="RBT77" s="2"/>
      <c r="RBU77" s="2"/>
      <c r="RBV77" s="2"/>
      <c r="RBW77" s="2"/>
      <c r="RBX77" s="2"/>
      <c r="RBY77" s="2"/>
      <c r="RBZ77" s="2"/>
      <c r="RCA77" s="2"/>
      <c r="RCB77" s="2"/>
      <c r="RCC77" s="2"/>
      <c r="RCD77" s="2"/>
      <c r="RCE77" s="2"/>
      <c r="RCF77" s="2"/>
      <c r="RCG77" s="2"/>
      <c r="RCH77" s="2"/>
      <c r="RCI77" s="2"/>
      <c r="RCJ77" s="2"/>
      <c r="RCK77" s="2"/>
      <c r="RCL77" s="2"/>
      <c r="RCM77" s="2"/>
      <c r="RCN77" s="2"/>
      <c r="RCO77" s="2"/>
      <c r="RCP77" s="2"/>
      <c r="RCQ77" s="2"/>
      <c r="RCR77" s="2"/>
      <c r="RCS77" s="2"/>
      <c r="RCT77" s="2"/>
      <c r="RCU77" s="2"/>
      <c r="RCV77" s="2"/>
      <c r="RCW77" s="2"/>
      <c r="RCX77" s="2"/>
      <c r="RCY77" s="2"/>
      <c r="RCZ77" s="2"/>
      <c r="RDA77" s="2"/>
      <c r="RDB77" s="2"/>
      <c r="RDC77" s="2"/>
      <c r="RDD77" s="2"/>
      <c r="RDE77" s="2"/>
      <c r="RDF77" s="2"/>
      <c r="RDG77" s="2"/>
      <c r="RDH77" s="2"/>
      <c r="RDI77" s="2"/>
      <c r="RDJ77" s="2"/>
      <c r="RDK77" s="2"/>
      <c r="RDL77" s="2"/>
      <c r="RDM77" s="2"/>
      <c r="RDN77" s="2"/>
      <c r="RDO77" s="2"/>
      <c r="RDP77" s="2"/>
      <c r="RDQ77" s="2"/>
      <c r="RDR77" s="2"/>
      <c r="RDS77" s="2"/>
      <c r="RDT77" s="2"/>
      <c r="RDU77" s="2"/>
      <c r="RDV77" s="2"/>
      <c r="RDW77" s="2"/>
      <c r="RDX77" s="2"/>
      <c r="RDY77" s="2"/>
      <c r="RDZ77" s="2"/>
      <c r="REA77" s="2"/>
      <c r="REB77" s="2"/>
      <c r="REC77" s="2"/>
      <c r="RED77" s="2"/>
      <c r="REE77" s="2"/>
      <c r="REF77" s="2"/>
      <c r="REG77" s="2"/>
      <c r="REH77" s="2"/>
      <c r="REI77" s="2"/>
      <c r="REJ77" s="2"/>
      <c r="REK77" s="2"/>
      <c r="REL77" s="2"/>
      <c r="REM77" s="2"/>
      <c r="REN77" s="2"/>
      <c r="REO77" s="2"/>
      <c r="REP77" s="2"/>
      <c r="REQ77" s="2"/>
      <c r="RER77" s="2"/>
      <c r="RES77" s="2"/>
      <c r="RET77" s="2"/>
      <c r="REU77" s="2"/>
      <c r="REV77" s="2"/>
      <c r="REW77" s="2"/>
      <c r="REX77" s="2"/>
      <c r="REY77" s="2"/>
      <c r="REZ77" s="2"/>
      <c r="RFA77" s="2"/>
      <c r="RFB77" s="2"/>
      <c r="RFC77" s="2"/>
      <c r="RFD77" s="2"/>
      <c r="RFE77" s="2"/>
      <c r="RFF77" s="2"/>
      <c r="RFG77" s="2"/>
      <c r="RFH77" s="2"/>
      <c r="RFI77" s="2"/>
      <c r="RFJ77" s="2"/>
      <c r="RFK77" s="2"/>
      <c r="RFL77" s="2"/>
      <c r="RFM77" s="2"/>
      <c r="RFN77" s="2"/>
      <c r="RFO77" s="2"/>
      <c r="RFP77" s="2"/>
      <c r="RFQ77" s="2"/>
      <c r="RFR77" s="2"/>
      <c r="RFS77" s="2"/>
      <c r="RFT77" s="2"/>
      <c r="RFU77" s="2"/>
      <c r="RFV77" s="2"/>
      <c r="RFW77" s="2"/>
      <c r="RFX77" s="2"/>
      <c r="RFY77" s="2"/>
      <c r="RFZ77" s="2"/>
      <c r="RGA77" s="2"/>
      <c r="RGB77" s="2"/>
      <c r="RGC77" s="2"/>
      <c r="RGD77" s="2"/>
      <c r="RGE77" s="2"/>
      <c r="RGF77" s="2"/>
      <c r="RGG77" s="2"/>
      <c r="RGH77" s="2"/>
      <c r="RGI77" s="2"/>
      <c r="RGJ77" s="2"/>
      <c r="RGK77" s="2"/>
      <c r="RGL77" s="2"/>
      <c r="RGM77" s="2"/>
      <c r="RGN77" s="2"/>
      <c r="RGO77" s="2"/>
      <c r="RGP77" s="2"/>
      <c r="RGQ77" s="2"/>
      <c r="RGR77" s="2"/>
      <c r="RGS77" s="2"/>
      <c r="RGT77" s="2"/>
      <c r="RGU77" s="2"/>
      <c r="RGV77" s="2"/>
      <c r="RGW77" s="2"/>
      <c r="RGX77" s="2"/>
      <c r="RGY77" s="2"/>
      <c r="RGZ77" s="2"/>
      <c r="RHA77" s="2"/>
      <c r="RHB77" s="2"/>
      <c r="RHC77" s="2"/>
      <c r="RHD77" s="2"/>
      <c r="RHE77" s="2"/>
      <c r="RHF77" s="2"/>
      <c r="RHG77" s="2"/>
      <c r="RHH77" s="2"/>
      <c r="RHI77" s="2"/>
      <c r="RHJ77" s="2"/>
      <c r="RHK77" s="2"/>
      <c r="RHL77" s="2"/>
      <c r="RHM77" s="2"/>
      <c r="RHN77" s="2"/>
      <c r="RHO77" s="2"/>
      <c r="RHP77" s="2"/>
      <c r="RHQ77" s="2"/>
      <c r="RHR77" s="2"/>
      <c r="RHS77" s="2"/>
      <c r="RHT77" s="2"/>
      <c r="RHU77" s="2"/>
      <c r="RHV77" s="2"/>
      <c r="RHW77" s="2"/>
      <c r="RHX77" s="2"/>
      <c r="RHY77" s="2"/>
      <c r="RHZ77" s="2"/>
      <c r="RIA77" s="2"/>
      <c r="RIB77" s="2"/>
      <c r="RIC77" s="2"/>
      <c r="RID77" s="2"/>
      <c r="RIE77" s="2"/>
      <c r="RIF77" s="2"/>
      <c r="RIG77" s="2"/>
      <c r="RIH77" s="2"/>
      <c r="RII77" s="2"/>
      <c r="RIJ77" s="2"/>
      <c r="RIK77" s="2"/>
      <c r="RIL77" s="2"/>
      <c r="RIM77" s="2"/>
      <c r="RIN77" s="2"/>
      <c r="RIO77" s="2"/>
      <c r="RIP77" s="2"/>
      <c r="RIQ77" s="2"/>
      <c r="RIR77" s="2"/>
      <c r="RIS77" s="2"/>
      <c r="RIT77" s="2"/>
      <c r="RIU77" s="2"/>
      <c r="RIV77" s="2"/>
      <c r="RIW77" s="2"/>
      <c r="RIX77" s="2"/>
      <c r="RIY77" s="2"/>
      <c r="RIZ77" s="2"/>
      <c r="RJA77" s="2"/>
      <c r="RJB77" s="2"/>
      <c r="RJC77" s="2"/>
      <c r="RJD77" s="2"/>
      <c r="RJE77" s="2"/>
      <c r="RJF77" s="2"/>
      <c r="RJG77" s="2"/>
      <c r="RJH77" s="2"/>
      <c r="RJI77" s="2"/>
      <c r="RJJ77" s="2"/>
      <c r="RJK77" s="2"/>
      <c r="RJL77" s="2"/>
      <c r="RJM77" s="2"/>
      <c r="RJN77" s="2"/>
      <c r="RJO77" s="2"/>
      <c r="RJP77" s="2"/>
      <c r="RJQ77" s="2"/>
      <c r="RJR77" s="2"/>
      <c r="RJS77" s="2"/>
      <c r="RJT77" s="2"/>
      <c r="RJU77" s="2"/>
      <c r="RJV77" s="2"/>
      <c r="RJW77" s="2"/>
      <c r="RJX77" s="2"/>
      <c r="RJY77" s="2"/>
      <c r="RJZ77" s="2"/>
      <c r="RKA77" s="2"/>
      <c r="RKB77" s="2"/>
      <c r="RKC77" s="2"/>
      <c r="RKD77" s="2"/>
      <c r="RKE77" s="2"/>
      <c r="RKF77" s="2"/>
      <c r="RKG77" s="2"/>
      <c r="RKH77" s="2"/>
      <c r="RKI77" s="2"/>
      <c r="RKJ77" s="2"/>
      <c r="RKK77" s="2"/>
      <c r="RKL77" s="2"/>
      <c r="RKM77" s="2"/>
      <c r="RKN77" s="2"/>
      <c r="RKO77" s="2"/>
      <c r="RKP77" s="2"/>
      <c r="RKQ77" s="2"/>
      <c r="RKR77" s="2"/>
      <c r="RKS77" s="2"/>
      <c r="RKT77" s="2"/>
      <c r="RKU77" s="2"/>
      <c r="RKV77" s="2"/>
      <c r="RKW77" s="2"/>
      <c r="RKX77" s="2"/>
      <c r="RKY77" s="2"/>
      <c r="RKZ77" s="2"/>
      <c r="RLA77" s="2"/>
      <c r="RLB77" s="2"/>
      <c r="RLC77" s="2"/>
      <c r="RLD77" s="2"/>
      <c r="RLE77" s="2"/>
      <c r="RLF77" s="2"/>
      <c r="RLG77" s="2"/>
      <c r="RLH77" s="2"/>
      <c r="RLI77" s="2"/>
      <c r="RLJ77" s="2"/>
      <c r="RLK77" s="2"/>
      <c r="RLL77" s="2"/>
      <c r="RLM77" s="2"/>
      <c r="RLN77" s="2"/>
      <c r="RLO77" s="2"/>
      <c r="RLP77" s="2"/>
      <c r="RLQ77" s="2"/>
      <c r="RLR77" s="2"/>
      <c r="RLS77" s="2"/>
      <c r="RLT77" s="2"/>
      <c r="RLU77" s="2"/>
      <c r="RLV77" s="2"/>
      <c r="RLW77" s="2"/>
      <c r="RLX77" s="2"/>
      <c r="RLY77" s="2"/>
      <c r="RLZ77" s="2"/>
      <c r="RMA77" s="2"/>
      <c r="RMB77" s="2"/>
      <c r="RMC77" s="2"/>
      <c r="RMD77" s="2"/>
      <c r="RME77" s="2"/>
      <c r="RMF77" s="2"/>
      <c r="RMG77" s="2"/>
      <c r="RMH77" s="2"/>
      <c r="RMI77" s="2"/>
      <c r="RMJ77" s="2"/>
      <c r="RMK77" s="2"/>
      <c r="RML77" s="2"/>
      <c r="RMM77" s="2"/>
      <c r="RMN77" s="2"/>
      <c r="RMO77" s="2"/>
      <c r="RMP77" s="2"/>
      <c r="RMQ77" s="2"/>
      <c r="RMR77" s="2"/>
      <c r="RMS77" s="2"/>
      <c r="RMT77" s="2"/>
      <c r="RMU77" s="2"/>
      <c r="RMV77" s="2"/>
      <c r="RMW77" s="2"/>
      <c r="RMX77" s="2"/>
      <c r="RMY77" s="2"/>
      <c r="RMZ77" s="2"/>
      <c r="RNA77" s="2"/>
      <c r="RNB77" s="2"/>
      <c r="RNC77" s="2"/>
      <c r="RND77" s="2"/>
      <c r="RNE77" s="2"/>
      <c r="RNF77" s="2"/>
      <c r="RNG77" s="2"/>
      <c r="RNH77" s="2"/>
      <c r="RNI77" s="2"/>
      <c r="RNJ77" s="2"/>
      <c r="RNK77" s="2"/>
      <c r="RNL77" s="2"/>
      <c r="RNM77" s="2"/>
      <c r="RNN77" s="2"/>
      <c r="RNO77" s="2"/>
      <c r="RNP77" s="2"/>
      <c r="RNQ77" s="2"/>
      <c r="RNR77" s="2"/>
      <c r="RNS77" s="2"/>
      <c r="RNT77" s="2"/>
      <c r="RNU77" s="2"/>
      <c r="RNV77" s="2"/>
      <c r="RNW77" s="2"/>
      <c r="RNX77" s="2"/>
      <c r="RNY77" s="2"/>
      <c r="RNZ77" s="2"/>
      <c r="ROA77" s="2"/>
      <c r="ROB77" s="2"/>
      <c r="ROC77" s="2"/>
      <c r="ROD77" s="2"/>
      <c r="ROE77" s="2"/>
      <c r="ROF77" s="2"/>
      <c r="ROG77" s="2"/>
      <c r="ROH77" s="2"/>
      <c r="ROI77" s="2"/>
      <c r="ROJ77" s="2"/>
      <c r="ROK77" s="2"/>
      <c r="ROL77" s="2"/>
      <c r="ROM77" s="2"/>
      <c r="RON77" s="2"/>
      <c r="ROO77" s="2"/>
      <c r="ROP77" s="2"/>
      <c r="ROQ77" s="2"/>
      <c r="ROR77" s="2"/>
      <c r="ROS77" s="2"/>
      <c r="ROT77" s="2"/>
      <c r="ROU77" s="2"/>
      <c r="ROV77" s="2"/>
      <c r="ROW77" s="2"/>
      <c r="ROX77" s="2"/>
      <c r="ROY77" s="2"/>
      <c r="ROZ77" s="2"/>
      <c r="RPA77" s="2"/>
      <c r="RPB77" s="2"/>
      <c r="RPC77" s="2"/>
      <c r="RPD77" s="2"/>
      <c r="RPE77" s="2"/>
      <c r="RPF77" s="2"/>
      <c r="RPG77" s="2"/>
      <c r="RPH77" s="2"/>
      <c r="RPI77" s="2"/>
      <c r="RPJ77" s="2"/>
      <c r="RPK77" s="2"/>
      <c r="RPL77" s="2"/>
      <c r="RPM77" s="2"/>
      <c r="RPN77" s="2"/>
      <c r="RPO77" s="2"/>
      <c r="RPP77" s="2"/>
      <c r="RPQ77" s="2"/>
      <c r="RPR77" s="2"/>
      <c r="RPS77" s="2"/>
      <c r="RPT77" s="2"/>
      <c r="RPU77" s="2"/>
      <c r="RPV77" s="2"/>
      <c r="RPW77" s="2"/>
      <c r="RPX77" s="2"/>
      <c r="RPY77" s="2"/>
      <c r="RPZ77" s="2"/>
      <c r="RQA77" s="2"/>
      <c r="RQB77" s="2"/>
      <c r="RQC77" s="2"/>
      <c r="RQD77" s="2"/>
      <c r="RQE77" s="2"/>
      <c r="RQF77" s="2"/>
      <c r="RQG77" s="2"/>
      <c r="RQH77" s="2"/>
      <c r="RQI77" s="2"/>
      <c r="RQJ77" s="2"/>
      <c r="RQK77" s="2"/>
      <c r="RQL77" s="2"/>
      <c r="RQM77" s="2"/>
      <c r="RQN77" s="2"/>
      <c r="RQO77" s="2"/>
      <c r="RQP77" s="2"/>
      <c r="RQQ77" s="2"/>
      <c r="RQR77" s="2"/>
      <c r="RQS77" s="2"/>
      <c r="RQT77" s="2"/>
      <c r="RQU77" s="2"/>
      <c r="RQV77" s="2"/>
      <c r="RQW77" s="2"/>
      <c r="RQX77" s="2"/>
      <c r="RQY77" s="2"/>
      <c r="RQZ77" s="2"/>
      <c r="RRA77" s="2"/>
      <c r="RRB77" s="2"/>
      <c r="RRC77" s="2"/>
      <c r="RRD77" s="2"/>
      <c r="RRE77" s="2"/>
      <c r="RRF77" s="2"/>
      <c r="RRG77" s="2"/>
      <c r="RRH77" s="2"/>
      <c r="RRI77" s="2"/>
      <c r="RRJ77" s="2"/>
      <c r="RRK77" s="2"/>
      <c r="RRL77" s="2"/>
      <c r="RRM77" s="2"/>
      <c r="RRN77" s="2"/>
      <c r="RRO77" s="2"/>
      <c r="RRP77" s="2"/>
      <c r="RRQ77" s="2"/>
      <c r="RRR77" s="2"/>
      <c r="RRS77" s="2"/>
      <c r="RRT77" s="2"/>
      <c r="RRU77" s="2"/>
      <c r="RRV77" s="2"/>
      <c r="RRW77" s="2"/>
      <c r="RRX77" s="2"/>
      <c r="RRY77" s="2"/>
      <c r="RRZ77" s="2"/>
      <c r="RSA77" s="2"/>
      <c r="RSB77" s="2"/>
      <c r="RSC77" s="2"/>
      <c r="RSD77" s="2"/>
      <c r="RSE77" s="2"/>
      <c r="RSF77" s="2"/>
      <c r="RSG77" s="2"/>
      <c r="RSH77" s="2"/>
      <c r="RSI77" s="2"/>
      <c r="RSJ77" s="2"/>
      <c r="RSK77" s="2"/>
      <c r="RSL77" s="2"/>
      <c r="RSM77" s="2"/>
      <c r="RSN77" s="2"/>
      <c r="RSO77" s="2"/>
      <c r="RSP77" s="2"/>
      <c r="RSQ77" s="2"/>
      <c r="RSR77" s="2"/>
      <c r="RSS77" s="2"/>
      <c r="RST77" s="2"/>
      <c r="RSU77" s="2"/>
      <c r="RSV77" s="2"/>
      <c r="RSW77" s="2"/>
      <c r="RSX77" s="2"/>
      <c r="RSY77" s="2"/>
      <c r="RSZ77" s="2"/>
      <c r="RTA77" s="2"/>
      <c r="RTB77" s="2"/>
      <c r="RTC77" s="2"/>
      <c r="RTD77" s="2"/>
      <c r="RTE77" s="2"/>
      <c r="RTF77" s="2"/>
      <c r="RTG77" s="2"/>
      <c r="RTH77" s="2"/>
      <c r="RTI77" s="2"/>
      <c r="RTJ77" s="2"/>
      <c r="RTK77" s="2"/>
      <c r="RTL77" s="2"/>
      <c r="RTM77" s="2"/>
      <c r="RTN77" s="2"/>
      <c r="RTO77" s="2"/>
      <c r="RTP77" s="2"/>
      <c r="RTQ77" s="2"/>
      <c r="RTR77" s="2"/>
      <c r="RTS77" s="2"/>
      <c r="RTT77" s="2"/>
      <c r="RTU77" s="2"/>
      <c r="RTV77" s="2"/>
      <c r="RTW77" s="2"/>
      <c r="RTX77" s="2"/>
      <c r="RTY77" s="2"/>
      <c r="RTZ77" s="2"/>
      <c r="RUA77" s="2"/>
      <c r="RUB77" s="2"/>
      <c r="RUC77" s="2"/>
      <c r="RUD77" s="2"/>
      <c r="RUE77" s="2"/>
      <c r="RUF77" s="2"/>
      <c r="RUG77" s="2"/>
      <c r="RUH77" s="2"/>
      <c r="RUI77" s="2"/>
      <c r="RUJ77" s="2"/>
      <c r="RUK77" s="2"/>
      <c r="RUL77" s="2"/>
      <c r="RUM77" s="2"/>
      <c r="RUN77" s="2"/>
      <c r="RUO77" s="2"/>
      <c r="RUP77" s="2"/>
      <c r="RUQ77" s="2"/>
      <c r="RUR77" s="2"/>
      <c r="RUS77" s="2"/>
      <c r="RUT77" s="2"/>
      <c r="RUU77" s="2"/>
      <c r="RUV77" s="2"/>
      <c r="RUW77" s="2"/>
      <c r="RUX77" s="2"/>
      <c r="RUY77" s="2"/>
      <c r="RUZ77" s="2"/>
      <c r="RVA77" s="2"/>
      <c r="RVB77" s="2"/>
      <c r="RVC77" s="2"/>
      <c r="RVD77" s="2"/>
      <c r="RVE77" s="2"/>
      <c r="RVF77" s="2"/>
      <c r="RVG77" s="2"/>
      <c r="RVH77" s="2"/>
      <c r="RVI77" s="2"/>
      <c r="RVJ77" s="2"/>
      <c r="RVK77" s="2"/>
      <c r="RVL77" s="2"/>
      <c r="RVM77" s="2"/>
      <c r="RVN77" s="2"/>
      <c r="RVO77" s="2"/>
      <c r="RVP77" s="2"/>
      <c r="RVQ77" s="2"/>
      <c r="RVR77" s="2"/>
      <c r="RVS77" s="2"/>
      <c r="RVT77" s="2"/>
      <c r="RVU77" s="2"/>
      <c r="RVV77" s="2"/>
      <c r="RVW77" s="2"/>
      <c r="RVX77" s="2"/>
      <c r="RVY77" s="2"/>
      <c r="RVZ77" s="2"/>
      <c r="RWA77" s="2"/>
      <c r="RWB77" s="2"/>
      <c r="RWC77" s="2"/>
      <c r="RWD77" s="2"/>
      <c r="RWE77" s="2"/>
      <c r="RWF77" s="2"/>
      <c r="RWG77" s="2"/>
      <c r="RWH77" s="2"/>
      <c r="RWI77" s="2"/>
      <c r="RWJ77" s="2"/>
      <c r="RWK77" s="2"/>
      <c r="RWL77" s="2"/>
      <c r="RWM77" s="2"/>
      <c r="RWN77" s="2"/>
      <c r="RWO77" s="2"/>
      <c r="RWP77" s="2"/>
      <c r="RWQ77" s="2"/>
      <c r="RWR77" s="2"/>
      <c r="RWS77" s="2"/>
      <c r="RWT77" s="2"/>
      <c r="RWU77" s="2"/>
      <c r="RWV77" s="2"/>
      <c r="RWW77" s="2"/>
      <c r="RWX77" s="2"/>
      <c r="RWY77" s="2"/>
      <c r="RWZ77" s="2"/>
      <c r="RXA77" s="2"/>
      <c r="RXB77" s="2"/>
      <c r="RXC77" s="2"/>
      <c r="RXD77" s="2"/>
      <c r="RXE77" s="2"/>
      <c r="RXF77" s="2"/>
      <c r="RXG77" s="2"/>
      <c r="RXH77" s="2"/>
      <c r="RXI77" s="2"/>
      <c r="RXJ77" s="2"/>
      <c r="RXK77" s="2"/>
      <c r="RXL77" s="2"/>
      <c r="RXM77" s="2"/>
      <c r="RXN77" s="2"/>
      <c r="RXO77" s="2"/>
      <c r="RXP77" s="2"/>
      <c r="RXQ77" s="2"/>
      <c r="RXR77" s="2"/>
      <c r="RXS77" s="2"/>
      <c r="RXT77" s="2"/>
      <c r="RXU77" s="2"/>
      <c r="RXV77" s="2"/>
      <c r="RXW77" s="2"/>
      <c r="RXX77" s="2"/>
      <c r="RXY77" s="2"/>
      <c r="RXZ77" s="2"/>
      <c r="RYA77" s="2"/>
      <c r="RYB77" s="2"/>
      <c r="RYC77" s="2"/>
      <c r="RYD77" s="2"/>
      <c r="RYE77" s="2"/>
      <c r="RYF77" s="2"/>
      <c r="RYG77" s="2"/>
      <c r="RYH77" s="2"/>
      <c r="RYI77" s="2"/>
      <c r="RYJ77" s="2"/>
      <c r="RYK77" s="2"/>
      <c r="RYL77" s="2"/>
      <c r="RYM77" s="2"/>
      <c r="RYN77" s="2"/>
      <c r="RYO77" s="2"/>
      <c r="RYP77" s="2"/>
      <c r="RYQ77" s="2"/>
      <c r="RYR77" s="2"/>
      <c r="RYS77" s="2"/>
      <c r="RYT77" s="2"/>
      <c r="RYU77" s="2"/>
      <c r="RYV77" s="2"/>
      <c r="RYW77" s="2"/>
      <c r="RYX77" s="2"/>
      <c r="RYY77" s="2"/>
      <c r="RYZ77" s="2"/>
      <c r="RZA77" s="2"/>
      <c r="RZB77" s="2"/>
      <c r="RZC77" s="2"/>
      <c r="RZD77" s="2"/>
      <c r="RZE77" s="2"/>
      <c r="RZF77" s="2"/>
      <c r="RZG77" s="2"/>
      <c r="RZH77" s="2"/>
      <c r="RZI77" s="2"/>
      <c r="RZJ77" s="2"/>
      <c r="RZK77" s="2"/>
      <c r="RZL77" s="2"/>
      <c r="RZM77" s="2"/>
      <c r="RZN77" s="2"/>
      <c r="RZO77" s="2"/>
      <c r="RZP77" s="2"/>
      <c r="RZQ77" s="2"/>
      <c r="RZR77" s="2"/>
      <c r="RZS77" s="2"/>
      <c r="RZT77" s="2"/>
      <c r="RZU77" s="2"/>
      <c r="RZV77" s="2"/>
      <c r="RZW77" s="2"/>
      <c r="RZX77" s="2"/>
      <c r="RZY77" s="2"/>
      <c r="RZZ77" s="2"/>
      <c r="SAA77" s="2"/>
      <c r="SAB77" s="2"/>
      <c r="SAC77" s="2"/>
      <c r="SAD77" s="2"/>
      <c r="SAE77" s="2"/>
      <c r="SAF77" s="2"/>
      <c r="SAG77" s="2"/>
      <c r="SAH77" s="2"/>
      <c r="SAI77" s="2"/>
      <c r="SAJ77" s="2"/>
      <c r="SAK77" s="2"/>
      <c r="SAL77" s="2"/>
      <c r="SAM77" s="2"/>
      <c r="SAN77" s="2"/>
      <c r="SAO77" s="2"/>
      <c r="SAP77" s="2"/>
      <c r="SAQ77" s="2"/>
      <c r="SAR77" s="2"/>
      <c r="SAS77" s="2"/>
      <c r="SAT77" s="2"/>
      <c r="SAU77" s="2"/>
      <c r="SAV77" s="2"/>
      <c r="SAW77" s="2"/>
      <c r="SAX77" s="2"/>
      <c r="SAY77" s="2"/>
      <c r="SAZ77" s="2"/>
      <c r="SBA77" s="2"/>
      <c r="SBB77" s="2"/>
      <c r="SBC77" s="2"/>
      <c r="SBD77" s="2"/>
      <c r="SBE77" s="2"/>
      <c r="SBF77" s="2"/>
      <c r="SBG77" s="2"/>
      <c r="SBH77" s="2"/>
      <c r="SBI77" s="2"/>
      <c r="SBJ77" s="2"/>
      <c r="SBK77" s="2"/>
      <c r="SBL77" s="2"/>
      <c r="SBM77" s="2"/>
      <c r="SBN77" s="2"/>
      <c r="SBO77" s="2"/>
      <c r="SBP77" s="2"/>
      <c r="SBQ77" s="2"/>
      <c r="SBR77" s="2"/>
      <c r="SBS77" s="2"/>
      <c r="SBT77" s="2"/>
      <c r="SBU77" s="2"/>
      <c r="SBV77" s="2"/>
      <c r="SBW77" s="2"/>
      <c r="SBX77" s="2"/>
      <c r="SBY77" s="2"/>
      <c r="SBZ77" s="2"/>
      <c r="SCA77" s="2"/>
      <c r="SCB77" s="2"/>
      <c r="SCC77" s="2"/>
      <c r="SCD77" s="2"/>
      <c r="SCE77" s="2"/>
      <c r="SCF77" s="2"/>
      <c r="SCG77" s="2"/>
      <c r="SCH77" s="2"/>
      <c r="SCI77" s="2"/>
      <c r="SCJ77" s="2"/>
      <c r="SCK77" s="2"/>
      <c r="SCL77" s="2"/>
      <c r="SCM77" s="2"/>
      <c r="SCN77" s="2"/>
      <c r="SCO77" s="2"/>
      <c r="SCP77" s="2"/>
      <c r="SCQ77" s="2"/>
      <c r="SCR77" s="2"/>
      <c r="SCS77" s="2"/>
      <c r="SCT77" s="2"/>
      <c r="SCU77" s="2"/>
      <c r="SCV77" s="2"/>
      <c r="SCW77" s="2"/>
      <c r="SCX77" s="2"/>
      <c r="SCY77" s="2"/>
      <c r="SCZ77" s="2"/>
      <c r="SDA77" s="2"/>
      <c r="SDB77" s="2"/>
      <c r="SDC77" s="2"/>
      <c r="SDD77" s="2"/>
      <c r="SDE77" s="2"/>
      <c r="SDF77" s="2"/>
      <c r="SDG77" s="2"/>
      <c r="SDH77" s="2"/>
      <c r="SDI77" s="2"/>
      <c r="SDJ77" s="2"/>
      <c r="SDK77" s="2"/>
      <c r="SDL77" s="2"/>
      <c r="SDM77" s="2"/>
      <c r="SDN77" s="2"/>
      <c r="SDO77" s="2"/>
      <c r="SDP77" s="2"/>
      <c r="SDQ77" s="2"/>
      <c r="SDR77" s="2"/>
      <c r="SDS77" s="2"/>
      <c r="SDT77" s="2"/>
      <c r="SDU77" s="2"/>
      <c r="SDV77" s="2"/>
      <c r="SDW77" s="2"/>
      <c r="SDX77" s="2"/>
      <c r="SDY77" s="2"/>
      <c r="SDZ77" s="2"/>
      <c r="SEA77" s="2"/>
      <c r="SEB77" s="2"/>
      <c r="SEC77" s="2"/>
      <c r="SED77" s="2"/>
      <c r="SEE77" s="2"/>
      <c r="SEF77" s="2"/>
      <c r="SEG77" s="2"/>
      <c r="SEH77" s="2"/>
      <c r="SEI77" s="2"/>
      <c r="SEJ77" s="2"/>
      <c r="SEK77" s="2"/>
      <c r="SEL77" s="2"/>
      <c r="SEM77" s="2"/>
      <c r="SEN77" s="2"/>
      <c r="SEO77" s="2"/>
      <c r="SEP77" s="2"/>
      <c r="SEQ77" s="2"/>
      <c r="SER77" s="2"/>
      <c r="SES77" s="2"/>
      <c r="SET77" s="2"/>
      <c r="SEU77" s="2"/>
      <c r="SEV77" s="2"/>
      <c r="SEW77" s="2"/>
      <c r="SEX77" s="2"/>
      <c r="SEY77" s="2"/>
      <c r="SEZ77" s="2"/>
      <c r="SFA77" s="2"/>
      <c r="SFB77" s="2"/>
      <c r="SFC77" s="2"/>
      <c r="SFD77" s="2"/>
      <c r="SFE77" s="2"/>
      <c r="SFF77" s="2"/>
      <c r="SFG77" s="2"/>
      <c r="SFH77" s="2"/>
      <c r="SFI77" s="2"/>
      <c r="SFJ77" s="2"/>
      <c r="SFK77" s="2"/>
      <c r="SFL77" s="2"/>
      <c r="SFM77" s="2"/>
      <c r="SFN77" s="2"/>
      <c r="SFO77" s="2"/>
      <c r="SFP77" s="2"/>
      <c r="SFQ77" s="2"/>
      <c r="SFR77" s="2"/>
      <c r="SFS77" s="2"/>
      <c r="SFT77" s="2"/>
      <c r="SFU77" s="2"/>
      <c r="SFV77" s="2"/>
      <c r="SFW77" s="2"/>
      <c r="SFX77" s="2"/>
      <c r="SFY77" s="2"/>
      <c r="SFZ77" s="2"/>
      <c r="SGA77" s="2"/>
      <c r="SGB77" s="2"/>
      <c r="SGC77" s="2"/>
      <c r="SGD77" s="2"/>
      <c r="SGE77" s="2"/>
      <c r="SGF77" s="2"/>
      <c r="SGG77" s="2"/>
      <c r="SGH77" s="2"/>
      <c r="SGI77" s="2"/>
      <c r="SGJ77" s="2"/>
      <c r="SGK77" s="2"/>
      <c r="SGL77" s="2"/>
      <c r="SGM77" s="2"/>
      <c r="SGN77" s="2"/>
      <c r="SGO77" s="2"/>
      <c r="SGP77" s="2"/>
      <c r="SGQ77" s="2"/>
      <c r="SGR77" s="2"/>
      <c r="SGS77" s="2"/>
      <c r="SGT77" s="2"/>
      <c r="SGU77" s="2"/>
      <c r="SGV77" s="2"/>
      <c r="SGW77" s="2"/>
      <c r="SGX77" s="2"/>
      <c r="SGY77" s="2"/>
      <c r="SGZ77" s="2"/>
      <c r="SHA77" s="2"/>
      <c r="SHB77" s="2"/>
      <c r="SHC77" s="2"/>
      <c r="SHD77" s="2"/>
      <c r="SHE77" s="2"/>
      <c r="SHF77" s="2"/>
      <c r="SHG77" s="2"/>
      <c r="SHH77" s="2"/>
      <c r="SHI77" s="2"/>
      <c r="SHJ77" s="2"/>
      <c r="SHK77" s="2"/>
      <c r="SHL77" s="2"/>
      <c r="SHM77" s="2"/>
      <c r="SHN77" s="2"/>
      <c r="SHO77" s="2"/>
      <c r="SHP77" s="2"/>
      <c r="SHQ77" s="2"/>
      <c r="SHR77" s="2"/>
      <c r="SHS77" s="2"/>
      <c r="SHT77" s="2"/>
      <c r="SHU77" s="2"/>
      <c r="SHV77" s="2"/>
      <c r="SHW77" s="2"/>
      <c r="SHX77" s="2"/>
      <c r="SHY77" s="2"/>
      <c r="SHZ77" s="2"/>
      <c r="SIA77" s="2"/>
      <c r="SIB77" s="2"/>
      <c r="SIC77" s="2"/>
      <c r="SID77" s="2"/>
      <c r="SIE77" s="2"/>
      <c r="SIF77" s="2"/>
      <c r="SIG77" s="2"/>
      <c r="SIH77" s="2"/>
      <c r="SII77" s="2"/>
      <c r="SIJ77" s="2"/>
      <c r="SIK77" s="2"/>
      <c r="SIL77" s="2"/>
      <c r="SIM77" s="2"/>
      <c r="SIN77" s="2"/>
      <c r="SIO77" s="2"/>
      <c r="SIP77" s="2"/>
      <c r="SIQ77" s="2"/>
      <c r="SIR77" s="2"/>
      <c r="SIS77" s="2"/>
      <c r="SIT77" s="2"/>
      <c r="SIU77" s="2"/>
      <c r="SIV77" s="2"/>
      <c r="SIW77" s="2"/>
      <c r="SIX77" s="2"/>
      <c r="SIY77" s="2"/>
      <c r="SIZ77" s="2"/>
      <c r="SJA77" s="2"/>
      <c r="SJB77" s="2"/>
      <c r="SJC77" s="2"/>
      <c r="SJD77" s="2"/>
      <c r="SJE77" s="2"/>
      <c r="SJF77" s="2"/>
      <c r="SJG77" s="2"/>
      <c r="SJH77" s="2"/>
      <c r="SJI77" s="2"/>
      <c r="SJJ77" s="2"/>
      <c r="SJK77" s="2"/>
      <c r="SJL77" s="2"/>
      <c r="SJM77" s="2"/>
      <c r="SJN77" s="2"/>
      <c r="SJO77" s="2"/>
      <c r="SJP77" s="2"/>
      <c r="SJQ77" s="2"/>
      <c r="SJR77" s="2"/>
      <c r="SJS77" s="2"/>
      <c r="SJT77" s="2"/>
      <c r="SJU77" s="2"/>
      <c r="SJV77" s="2"/>
      <c r="SJW77" s="2"/>
      <c r="SJX77" s="2"/>
      <c r="SJY77" s="2"/>
      <c r="SJZ77" s="2"/>
      <c r="SKA77" s="2"/>
      <c r="SKB77" s="2"/>
      <c r="SKC77" s="2"/>
      <c r="SKD77" s="2"/>
      <c r="SKE77" s="2"/>
      <c r="SKF77" s="2"/>
      <c r="SKG77" s="2"/>
      <c r="SKH77" s="2"/>
      <c r="SKI77" s="2"/>
      <c r="SKJ77" s="2"/>
      <c r="SKK77" s="2"/>
      <c r="SKL77" s="2"/>
      <c r="SKM77" s="2"/>
      <c r="SKN77" s="2"/>
      <c r="SKO77" s="2"/>
      <c r="SKP77" s="2"/>
      <c r="SKQ77" s="2"/>
      <c r="SKR77" s="2"/>
      <c r="SKS77" s="2"/>
      <c r="SKT77" s="2"/>
      <c r="SKU77" s="2"/>
      <c r="SKV77" s="2"/>
      <c r="SKW77" s="2"/>
      <c r="SKX77" s="2"/>
      <c r="SKY77" s="2"/>
      <c r="SKZ77" s="2"/>
      <c r="SLA77" s="2"/>
      <c r="SLB77" s="2"/>
      <c r="SLC77" s="2"/>
      <c r="SLD77" s="2"/>
      <c r="SLE77" s="2"/>
      <c r="SLF77" s="2"/>
      <c r="SLG77" s="2"/>
      <c r="SLH77" s="2"/>
      <c r="SLI77" s="2"/>
      <c r="SLJ77" s="2"/>
      <c r="SLK77" s="2"/>
      <c r="SLL77" s="2"/>
      <c r="SLM77" s="2"/>
      <c r="SLN77" s="2"/>
      <c r="SLO77" s="2"/>
      <c r="SLP77" s="2"/>
      <c r="SLQ77" s="2"/>
      <c r="SLR77" s="2"/>
      <c r="SLS77" s="2"/>
      <c r="SLT77" s="2"/>
      <c r="SLU77" s="2"/>
      <c r="SLV77" s="2"/>
      <c r="SLW77" s="2"/>
      <c r="SLX77" s="2"/>
      <c r="SLY77" s="2"/>
      <c r="SLZ77" s="2"/>
      <c r="SMA77" s="2"/>
      <c r="SMB77" s="2"/>
      <c r="SMC77" s="2"/>
      <c r="SMD77" s="2"/>
      <c r="SME77" s="2"/>
      <c r="SMF77" s="2"/>
      <c r="SMG77" s="2"/>
      <c r="SMH77" s="2"/>
      <c r="SMI77" s="2"/>
      <c r="SMJ77" s="2"/>
      <c r="SMK77" s="2"/>
      <c r="SML77" s="2"/>
      <c r="SMM77" s="2"/>
      <c r="SMN77" s="2"/>
      <c r="SMO77" s="2"/>
      <c r="SMP77" s="2"/>
      <c r="SMQ77" s="2"/>
      <c r="SMR77" s="2"/>
      <c r="SMS77" s="2"/>
      <c r="SMT77" s="2"/>
      <c r="SMU77" s="2"/>
      <c r="SMV77" s="2"/>
      <c r="SMW77" s="2"/>
      <c r="SMX77" s="2"/>
      <c r="SMY77" s="2"/>
      <c r="SMZ77" s="2"/>
      <c r="SNA77" s="2"/>
      <c r="SNB77" s="2"/>
      <c r="SNC77" s="2"/>
      <c r="SND77" s="2"/>
      <c r="SNE77" s="2"/>
      <c r="SNF77" s="2"/>
      <c r="SNG77" s="2"/>
      <c r="SNH77" s="2"/>
      <c r="SNI77" s="2"/>
      <c r="SNJ77" s="2"/>
      <c r="SNK77" s="2"/>
      <c r="SNL77" s="2"/>
      <c r="SNM77" s="2"/>
      <c r="SNN77" s="2"/>
      <c r="SNO77" s="2"/>
      <c r="SNP77" s="2"/>
      <c r="SNQ77" s="2"/>
      <c r="SNR77" s="2"/>
      <c r="SNS77" s="2"/>
      <c r="SNT77" s="2"/>
      <c r="SNU77" s="2"/>
      <c r="SNV77" s="2"/>
      <c r="SNW77" s="2"/>
      <c r="SNX77" s="2"/>
      <c r="SNY77" s="2"/>
      <c r="SNZ77" s="2"/>
      <c r="SOA77" s="2"/>
      <c r="SOB77" s="2"/>
      <c r="SOC77" s="2"/>
      <c r="SOD77" s="2"/>
      <c r="SOE77" s="2"/>
      <c r="SOF77" s="2"/>
      <c r="SOG77" s="2"/>
      <c r="SOH77" s="2"/>
      <c r="SOI77" s="2"/>
      <c r="SOJ77" s="2"/>
      <c r="SOK77" s="2"/>
      <c r="SOL77" s="2"/>
      <c r="SOM77" s="2"/>
      <c r="SON77" s="2"/>
      <c r="SOO77" s="2"/>
      <c r="SOP77" s="2"/>
      <c r="SOQ77" s="2"/>
      <c r="SOR77" s="2"/>
      <c r="SOS77" s="2"/>
      <c r="SOT77" s="2"/>
      <c r="SOU77" s="2"/>
      <c r="SOV77" s="2"/>
      <c r="SOW77" s="2"/>
      <c r="SOX77" s="2"/>
      <c r="SOY77" s="2"/>
      <c r="SOZ77" s="2"/>
      <c r="SPA77" s="2"/>
      <c r="SPB77" s="2"/>
      <c r="SPC77" s="2"/>
      <c r="SPD77" s="2"/>
      <c r="SPE77" s="2"/>
      <c r="SPF77" s="2"/>
      <c r="SPG77" s="2"/>
      <c r="SPH77" s="2"/>
      <c r="SPI77" s="2"/>
      <c r="SPJ77" s="2"/>
      <c r="SPK77" s="2"/>
      <c r="SPL77" s="2"/>
      <c r="SPM77" s="2"/>
      <c r="SPN77" s="2"/>
      <c r="SPO77" s="2"/>
      <c r="SPP77" s="2"/>
      <c r="SPQ77" s="2"/>
      <c r="SPR77" s="2"/>
      <c r="SPS77" s="2"/>
      <c r="SPT77" s="2"/>
      <c r="SPU77" s="2"/>
      <c r="SPV77" s="2"/>
      <c r="SPW77" s="2"/>
      <c r="SPX77" s="2"/>
      <c r="SPY77" s="2"/>
      <c r="SPZ77" s="2"/>
      <c r="SQA77" s="2"/>
      <c r="SQB77" s="2"/>
      <c r="SQC77" s="2"/>
      <c r="SQD77" s="2"/>
      <c r="SQE77" s="2"/>
      <c r="SQF77" s="2"/>
      <c r="SQG77" s="2"/>
      <c r="SQH77" s="2"/>
      <c r="SQI77" s="2"/>
      <c r="SQJ77" s="2"/>
      <c r="SQK77" s="2"/>
      <c r="SQL77" s="2"/>
      <c r="SQM77" s="2"/>
      <c r="SQN77" s="2"/>
      <c r="SQO77" s="2"/>
      <c r="SQP77" s="2"/>
      <c r="SQQ77" s="2"/>
      <c r="SQR77" s="2"/>
      <c r="SQS77" s="2"/>
      <c r="SQT77" s="2"/>
      <c r="SQU77" s="2"/>
      <c r="SQV77" s="2"/>
      <c r="SQW77" s="2"/>
      <c r="SQX77" s="2"/>
      <c r="SQY77" s="2"/>
      <c r="SQZ77" s="2"/>
      <c r="SRA77" s="2"/>
      <c r="SRB77" s="2"/>
      <c r="SRC77" s="2"/>
      <c r="SRD77" s="2"/>
      <c r="SRE77" s="2"/>
      <c r="SRF77" s="2"/>
      <c r="SRG77" s="2"/>
      <c r="SRH77" s="2"/>
      <c r="SRI77" s="2"/>
      <c r="SRJ77" s="2"/>
      <c r="SRK77" s="2"/>
      <c r="SRL77" s="2"/>
      <c r="SRM77" s="2"/>
      <c r="SRN77" s="2"/>
      <c r="SRO77" s="2"/>
      <c r="SRP77" s="2"/>
      <c r="SRQ77" s="2"/>
      <c r="SRR77" s="2"/>
      <c r="SRS77" s="2"/>
      <c r="SRT77" s="2"/>
      <c r="SRU77" s="2"/>
      <c r="SRV77" s="2"/>
      <c r="SRW77" s="2"/>
      <c r="SRX77" s="2"/>
      <c r="SRY77" s="2"/>
      <c r="SRZ77" s="2"/>
      <c r="SSA77" s="2"/>
      <c r="SSB77" s="2"/>
      <c r="SSC77" s="2"/>
      <c r="SSD77" s="2"/>
      <c r="SSE77" s="2"/>
      <c r="SSF77" s="2"/>
      <c r="SSG77" s="2"/>
      <c r="SSH77" s="2"/>
      <c r="SSI77" s="2"/>
      <c r="SSJ77" s="2"/>
      <c r="SSK77" s="2"/>
      <c r="SSL77" s="2"/>
      <c r="SSM77" s="2"/>
      <c r="SSN77" s="2"/>
      <c r="SSO77" s="2"/>
      <c r="SSP77" s="2"/>
      <c r="SSQ77" s="2"/>
      <c r="SSR77" s="2"/>
      <c r="SSS77" s="2"/>
      <c r="SST77" s="2"/>
      <c r="SSU77" s="2"/>
      <c r="SSV77" s="2"/>
      <c r="SSW77" s="2"/>
      <c r="SSX77" s="2"/>
      <c r="SSY77" s="2"/>
      <c r="SSZ77" s="2"/>
      <c r="STA77" s="2"/>
      <c r="STB77" s="2"/>
      <c r="STC77" s="2"/>
      <c r="STD77" s="2"/>
      <c r="STE77" s="2"/>
      <c r="STF77" s="2"/>
      <c r="STG77" s="2"/>
      <c r="STH77" s="2"/>
      <c r="STI77" s="2"/>
      <c r="STJ77" s="2"/>
      <c r="STK77" s="2"/>
      <c r="STL77" s="2"/>
      <c r="STM77" s="2"/>
      <c r="STN77" s="2"/>
      <c r="STO77" s="2"/>
      <c r="STP77" s="2"/>
      <c r="STQ77" s="2"/>
      <c r="STR77" s="2"/>
      <c r="STS77" s="2"/>
      <c r="STT77" s="2"/>
      <c r="STU77" s="2"/>
      <c r="STV77" s="2"/>
      <c r="STW77" s="2"/>
      <c r="STX77" s="2"/>
      <c r="STY77" s="2"/>
      <c r="STZ77" s="2"/>
      <c r="SUA77" s="2"/>
      <c r="SUB77" s="2"/>
      <c r="SUC77" s="2"/>
      <c r="SUD77" s="2"/>
      <c r="SUE77" s="2"/>
      <c r="SUF77" s="2"/>
      <c r="SUG77" s="2"/>
      <c r="SUH77" s="2"/>
      <c r="SUI77" s="2"/>
      <c r="SUJ77" s="2"/>
      <c r="SUK77" s="2"/>
      <c r="SUL77" s="2"/>
      <c r="SUM77" s="2"/>
      <c r="SUN77" s="2"/>
      <c r="SUO77" s="2"/>
      <c r="SUP77" s="2"/>
      <c r="SUQ77" s="2"/>
      <c r="SUR77" s="2"/>
      <c r="SUS77" s="2"/>
      <c r="SUT77" s="2"/>
      <c r="SUU77" s="2"/>
      <c r="SUV77" s="2"/>
      <c r="SUW77" s="2"/>
      <c r="SUX77" s="2"/>
      <c r="SUY77" s="2"/>
      <c r="SUZ77" s="2"/>
      <c r="SVA77" s="2"/>
      <c r="SVB77" s="2"/>
      <c r="SVC77" s="2"/>
      <c r="SVD77" s="2"/>
      <c r="SVE77" s="2"/>
      <c r="SVF77" s="2"/>
      <c r="SVG77" s="2"/>
      <c r="SVH77" s="2"/>
      <c r="SVI77" s="2"/>
      <c r="SVJ77" s="2"/>
      <c r="SVK77" s="2"/>
      <c r="SVL77" s="2"/>
      <c r="SVM77" s="2"/>
      <c r="SVN77" s="2"/>
      <c r="SVO77" s="2"/>
      <c r="SVP77" s="2"/>
      <c r="SVQ77" s="2"/>
      <c r="SVR77" s="2"/>
      <c r="SVS77" s="2"/>
      <c r="SVT77" s="2"/>
      <c r="SVU77" s="2"/>
      <c r="SVV77" s="2"/>
      <c r="SVW77" s="2"/>
      <c r="SVX77" s="2"/>
      <c r="SVY77" s="2"/>
      <c r="SVZ77" s="2"/>
      <c r="SWA77" s="2"/>
      <c r="SWB77" s="2"/>
      <c r="SWC77" s="2"/>
      <c r="SWD77" s="2"/>
      <c r="SWE77" s="2"/>
      <c r="SWF77" s="2"/>
      <c r="SWG77" s="2"/>
      <c r="SWH77" s="2"/>
      <c r="SWI77" s="2"/>
      <c r="SWJ77" s="2"/>
      <c r="SWK77" s="2"/>
      <c r="SWL77" s="2"/>
      <c r="SWM77" s="2"/>
      <c r="SWN77" s="2"/>
      <c r="SWO77" s="2"/>
      <c r="SWP77" s="2"/>
      <c r="SWQ77" s="2"/>
      <c r="SWR77" s="2"/>
      <c r="SWS77" s="2"/>
      <c r="SWT77" s="2"/>
      <c r="SWU77" s="2"/>
      <c r="SWV77" s="2"/>
      <c r="SWW77" s="2"/>
      <c r="SWX77" s="2"/>
      <c r="SWY77" s="2"/>
      <c r="SWZ77" s="2"/>
      <c r="SXA77" s="2"/>
      <c r="SXB77" s="2"/>
      <c r="SXC77" s="2"/>
      <c r="SXD77" s="2"/>
      <c r="SXE77" s="2"/>
      <c r="SXF77" s="2"/>
      <c r="SXG77" s="2"/>
      <c r="SXH77" s="2"/>
      <c r="SXI77" s="2"/>
      <c r="SXJ77" s="2"/>
      <c r="SXK77" s="2"/>
      <c r="SXL77" s="2"/>
      <c r="SXM77" s="2"/>
      <c r="SXN77" s="2"/>
      <c r="SXO77" s="2"/>
      <c r="SXP77" s="2"/>
      <c r="SXQ77" s="2"/>
      <c r="SXR77" s="2"/>
      <c r="SXS77" s="2"/>
      <c r="SXT77" s="2"/>
      <c r="SXU77" s="2"/>
      <c r="SXV77" s="2"/>
      <c r="SXW77" s="2"/>
      <c r="SXX77" s="2"/>
      <c r="SXY77" s="2"/>
      <c r="SXZ77" s="2"/>
      <c r="SYA77" s="2"/>
      <c r="SYB77" s="2"/>
      <c r="SYC77" s="2"/>
      <c r="SYD77" s="2"/>
      <c r="SYE77" s="2"/>
      <c r="SYF77" s="2"/>
      <c r="SYG77" s="2"/>
      <c r="SYH77" s="2"/>
      <c r="SYI77" s="2"/>
      <c r="SYJ77" s="2"/>
      <c r="SYK77" s="2"/>
      <c r="SYL77" s="2"/>
      <c r="SYM77" s="2"/>
      <c r="SYN77" s="2"/>
      <c r="SYO77" s="2"/>
      <c r="SYP77" s="2"/>
      <c r="SYQ77" s="2"/>
      <c r="SYR77" s="2"/>
      <c r="SYS77" s="2"/>
      <c r="SYT77" s="2"/>
      <c r="SYU77" s="2"/>
      <c r="SYV77" s="2"/>
      <c r="SYW77" s="2"/>
      <c r="SYX77" s="2"/>
      <c r="SYY77" s="2"/>
      <c r="SYZ77" s="2"/>
      <c r="SZA77" s="2"/>
      <c r="SZB77" s="2"/>
      <c r="SZC77" s="2"/>
      <c r="SZD77" s="2"/>
      <c r="SZE77" s="2"/>
      <c r="SZF77" s="2"/>
      <c r="SZG77" s="2"/>
      <c r="SZH77" s="2"/>
      <c r="SZI77" s="2"/>
      <c r="SZJ77" s="2"/>
      <c r="SZK77" s="2"/>
      <c r="SZL77" s="2"/>
      <c r="SZM77" s="2"/>
      <c r="SZN77" s="2"/>
      <c r="SZO77" s="2"/>
      <c r="SZP77" s="2"/>
      <c r="SZQ77" s="2"/>
      <c r="SZR77" s="2"/>
      <c r="SZS77" s="2"/>
      <c r="SZT77" s="2"/>
      <c r="SZU77" s="2"/>
      <c r="SZV77" s="2"/>
      <c r="SZW77" s="2"/>
      <c r="SZX77" s="2"/>
      <c r="SZY77" s="2"/>
      <c r="SZZ77" s="2"/>
      <c r="TAA77" s="2"/>
      <c r="TAB77" s="2"/>
      <c r="TAC77" s="2"/>
      <c r="TAD77" s="2"/>
      <c r="TAE77" s="2"/>
      <c r="TAF77" s="2"/>
      <c r="TAG77" s="2"/>
      <c r="TAH77" s="2"/>
      <c r="TAI77" s="2"/>
      <c r="TAJ77" s="2"/>
      <c r="TAK77" s="2"/>
      <c r="TAL77" s="2"/>
      <c r="TAM77" s="2"/>
      <c r="TAN77" s="2"/>
      <c r="TAO77" s="2"/>
      <c r="TAP77" s="2"/>
      <c r="TAQ77" s="2"/>
      <c r="TAR77" s="2"/>
      <c r="TAS77" s="2"/>
      <c r="TAT77" s="2"/>
      <c r="TAU77" s="2"/>
      <c r="TAV77" s="2"/>
      <c r="TAW77" s="2"/>
      <c r="TAX77" s="2"/>
      <c r="TAY77" s="2"/>
      <c r="TAZ77" s="2"/>
      <c r="TBA77" s="2"/>
      <c r="TBB77" s="2"/>
      <c r="TBC77" s="2"/>
      <c r="TBD77" s="2"/>
      <c r="TBE77" s="2"/>
      <c r="TBF77" s="2"/>
      <c r="TBG77" s="2"/>
      <c r="TBH77" s="2"/>
      <c r="TBI77" s="2"/>
      <c r="TBJ77" s="2"/>
      <c r="TBK77" s="2"/>
      <c r="TBL77" s="2"/>
      <c r="TBM77" s="2"/>
      <c r="TBN77" s="2"/>
      <c r="TBO77" s="2"/>
      <c r="TBP77" s="2"/>
      <c r="TBQ77" s="2"/>
      <c r="TBR77" s="2"/>
      <c r="TBS77" s="2"/>
      <c r="TBT77" s="2"/>
      <c r="TBU77" s="2"/>
      <c r="TBV77" s="2"/>
      <c r="TBW77" s="2"/>
      <c r="TBX77" s="2"/>
      <c r="TBY77" s="2"/>
      <c r="TBZ77" s="2"/>
      <c r="TCA77" s="2"/>
      <c r="TCB77" s="2"/>
      <c r="TCC77" s="2"/>
      <c r="TCD77" s="2"/>
      <c r="TCE77" s="2"/>
      <c r="TCF77" s="2"/>
      <c r="TCG77" s="2"/>
      <c r="TCH77" s="2"/>
      <c r="TCI77" s="2"/>
      <c r="TCJ77" s="2"/>
      <c r="TCK77" s="2"/>
      <c r="TCL77" s="2"/>
      <c r="TCM77" s="2"/>
      <c r="TCN77" s="2"/>
      <c r="TCO77" s="2"/>
      <c r="TCP77" s="2"/>
      <c r="TCQ77" s="2"/>
      <c r="TCR77" s="2"/>
      <c r="TCS77" s="2"/>
      <c r="TCT77" s="2"/>
      <c r="TCU77" s="2"/>
      <c r="TCV77" s="2"/>
      <c r="TCW77" s="2"/>
      <c r="TCX77" s="2"/>
      <c r="TCY77" s="2"/>
      <c r="TCZ77" s="2"/>
      <c r="TDA77" s="2"/>
      <c r="TDB77" s="2"/>
      <c r="TDC77" s="2"/>
      <c r="TDD77" s="2"/>
      <c r="TDE77" s="2"/>
      <c r="TDF77" s="2"/>
      <c r="TDG77" s="2"/>
      <c r="TDH77" s="2"/>
      <c r="TDI77" s="2"/>
      <c r="TDJ77" s="2"/>
      <c r="TDK77" s="2"/>
      <c r="TDL77" s="2"/>
      <c r="TDM77" s="2"/>
      <c r="TDN77" s="2"/>
      <c r="TDO77" s="2"/>
      <c r="TDP77" s="2"/>
      <c r="TDQ77" s="2"/>
      <c r="TDR77" s="2"/>
      <c r="TDS77" s="2"/>
      <c r="TDT77" s="2"/>
      <c r="TDU77" s="2"/>
      <c r="TDV77" s="2"/>
      <c r="TDW77" s="2"/>
      <c r="TDX77" s="2"/>
      <c r="TDY77" s="2"/>
      <c r="TDZ77" s="2"/>
      <c r="TEA77" s="2"/>
      <c r="TEB77" s="2"/>
      <c r="TEC77" s="2"/>
      <c r="TED77" s="2"/>
      <c r="TEE77" s="2"/>
      <c r="TEF77" s="2"/>
      <c r="TEG77" s="2"/>
      <c r="TEH77" s="2"/>
      <c r="TEI77" s="2"/>
      <c r="TEJ77" s="2"/>
      <c r="TEK77" s="2"/>
      <c r="TEL77" s="2"/>
      <c r="TEM77" s="2"/>
      <c r="TEN77" s="2"/>
      <c r="TEO77" s="2"/>
      <c r="TEP77" s="2"/>
      <c r="TEQ77" s="2"/>
      <c r="TER77" s="2"/>
      <c r="TES77" s="2"/>
      <c r="TET77" s="2"/>
      <c r="TEU77" s="2"/>
      <c r="TEV77" s="2"/>
      <c r="TEW77" s="2"/>
      <c r="TEX77" s="2"/>
      <c r="TEY77" s="2"/>
      <c r="TEZ77" s="2"/>
      <c r="TFA77" s="2"/>
      <c r="TFB77" s="2"/>
      <c r="TFC77" s="2"/>
      <c r="TFD77" s="2"/>
      <c r="TFE77" s="2"/>
      <c r="TFF77" s="2"/>
      <c r="TFG77" s="2"/>
      <c r="TFH77" s="2"/>
      <c r="TFI77" s="2"/>
      <c r="TFJ77" s="2"/>
      <c r="TFK77" s="2"/>
      <c r="TFL77" s="2"/>
      <c r="TFM77" s="2"/>
      <c r="TFN77" s="2"/>
      <c r="TFO77" s="2"/>
      <c r="TFP77" s="2"/>
      <c r="TFQ77" s="2"/>
      <c r="TFR77" s="2"/>
      <c r="TFS77" s="2"/>
      <c r="TFT77" s="2"/>
      <c r="TFU77" s="2"/>
      <c r="TFV77" s="2"/>
      <c r="TFW77" s="2"/>
      <c r="TFX77" s="2"/>
      <c r="TFY77" s="2"/>
      <c r="TFZ77" s="2"/>
      <c r="TGA77" s="2"/>
      <c r="TGB77" s="2"/>
      <c r="TGC77" s="2"/>
      <c r="TGD77" s="2"/>
      <c r="TGE77" s="2"/>
      <c r="TGF77" s="2"/>
      <c r="TGG77" s="2"/>
      <c r="TGH77" s="2"/>
      <c r="TGI77" s="2"/>
      <c r="TGJ77" s="2"/>
      <c r="TGK77" s="2"/>
      <c r="TGL77" s="2"/>
      <c r="TGM77" s="2"/>
      <c r="TGN77" s="2"/>
      <c r="TGO77" s="2"/>
      <c r="TGP77" s="2"/>
      <c r="TGQ77" s="2"/>
      <c r="TGR77" s="2"/>
      <c r="TGS77" s="2"/>
      <c r="TGT77" s="2"/>
      <c r="TGU77" s="2"/>
      <c r="TGV77" s="2"/>
      <c r="TGW77" s="2"/>
      <c r="TGX77" s="2"/>
      <c r="TGY77" s="2"/>
      <c r="TGZ77" s="2"/>
      <c r="THA77" s="2"/>
      <c r="THB77" s="2"/>
      <c r="THC77" s="2"/>
      <c r="THD77" s="2"/>
      <c r="THE77" s="2"/>
      <c r="THF77" s="2"/>
      <c r="THG77" s="2"/>
      <c r="THH77" s="2"/>
      <c r="THI77" s="2"/>
      <c r="THJ77" s="2"/>
      <c r="THK77" s="2"/>
      <c r="THL77" s="2"/>
      <c r="THM77" s="2"/>
      <c r="THN77" s="2"/>
      <c r="THO77" s="2"/>
      <c r="THP77" s="2"/>
      <c r="THQ77" s="2"/>
      <c r="THR77" s="2"/>
      <c r="THS77" s="2"/>
      <c r="THT77" s="2"/>
      <c r="THU77" s="2"/>
      <c r="THV77" s="2"/>
      <c r="THW77" s="2"/>
      <c r="THX77" s="2"/>
      <c r="THY77" s="2"/>
      <c r="THZ77" s="2"/>
      <c r="TIA77" s="2"/>
      <c r="TIB77" s="2"/>
      <c r="TIC77" s="2"/>
      <c r="TID77" s="2"/>
      <c r="TIE77" s="2"/>
      <c r="TIF77" s="2"/>
      <c r="TIG77" s="2"/>
      <c r="TIH77" s="2"/>
      <c r="TII77" s="2"/>
      <c r="TIJ77" s="2"/>
      <c r="TIK77" s="2"/>
      <c r="TIL77" s="2"/>
      <c r="TIM77" s="2"/>
      <c r="TIN77" s="2"/>
      <c r="TIO77" s="2"/>
      <c r="TIP77" s="2"/>
      <c r="TIQ77" s="2"/>
      <c r="TIR77" s="2"/>
      <c r="TIS77" s="2"/>
      <c r="TIT77" s="2"/>
      <c r="TIU77" s="2"/>
      <c r="TIV77" s="2"/>
      <c r="TIW77" s="2"/>
      <c r="TIX77" s="2"/>
      <c r="TIY77" s="2"/>
      <c r="TIZ77" s="2"/>
      <c r="TJA77" s="2"/>
      <c r="TJB77" s="2"/>
      <c r="TJC77" s="2"/>
      <c r="TJD77" s="2"/>
      <c r="TJE77" s="2"/>
      <c r="TJF77" s="2"/>
      <c r="TJG77" s="2"/>
      <c r="TJH77" s="2"/>
      <c r="TJI77" s="2"/>
      <c r="TJJ77" s="2"/>
      <c r="TJK77" s="2"/>
      <c r="TJL77" s="2"/>
      <c r="TJM77" s="2"/>
      <c r="TJN77" s="2"/>
      <c r="TJO77" s="2"/>
      <c r="TJP77" s="2"/>
      <c r="TJQ77" s="2"/>
      <c r="TJR77" s="2"/>
      <c r="TJS77" s="2"/>
      <c r="TJT77" s="2"/>
      <c r="TJU77" s="2"/>
      <c r="TJV77" s="2"/>
      <c r="TJW77" s="2"/>
      <c r="TJX77" s="2"/>
      <c r="TJY77" s="2"/>
      <c r="TJZ77" s="2"/>
      <c r="TKA77" s="2"/>
      <c r="TKB77" s="2"/>
      <c r="TKC77" s="2"/>
      <c r="TKD77" s="2"/>
      <c r="TKE77" s="2"/>
      <c r="TKF77" s="2"/>
      <c r="TKG77" s="2"/>
      <c r="TKH77" s="2"/>
      <c r="TKI77" s="2"/>
      <c r="TKJ77" s="2"/>
      <c r="TKK77" s="2"/>
      <c r="TKL77" s="2"/>
      <c r="TKM77" s="2"/>
      <c r="TKN77" s="2"/>
      <c r="TKO77" s="2"/>
      <c r="TKP77" s="2"/>
      <c r="TKQ77" s="2"/>
      <c r="TKR77" s="2"/>
      <c r="TKS77" s="2"/>
      <c r="TKT77" s="2"/>
      <c r="TKU77" s="2"/>
      <c r="TKV77" s="2"/>
      <c r="TKW77" s="2"/>
      <c r="TKX77" s="2"/>
      <c r="TKY77" s="2"/>
      <c r="TKZ77" s="2"/>
      <c r="TLA77" s="2"/>
      <c r="TLB77" s="2"/>
      <c r="TLC77" s="2"/>
      <c r="TLD77" s="2"/>
      <c r="TLE77" s="2"/>
      <c r="TLF77" s="2"/>
      <c r="TLG77" s="2"/>
      <c r="TLH77" s="2"/>
      <c r="TLI77" s="2"/>
      <c r="TLJ77" s="2"/>
      <c r="TLK77" s="2"/>
      <c r="TLL77" s="2"/>
      <c r="TLM77" s="2"/>
      <c r="TLN77" s="2"/>
      <c r="TLO77" s="2"/>
      <c r="TLP77" s="2"/>
      <c r="TLQ77" s="2"/>
      <c r="TLR77" s="2"/>
      <c r="TLS77" s="2"/>
      <c r="TLT77" s="2"/>
      <c r="TLU77" s="2"/>
      <c r="TLV77" s="2"/>
      <c r="TLW77" s="2"/>
      <c r="TLX77" s="2"/>
      <c r="TLY77" s="2"/>
      <c r="TLZ77" s="2"/>
      <c r="TMA77" s="2"/>
      <c r="TMB77" s="2"/>
      <c r="TMC77" s="2"/>
      <c r="TMD77" s="2"/>
      <c r="TME77" s="2"/>
      <c r="TMF77" s="2"/>
      <c r="TMG77" s="2"/>
      <c r="TMH77" s="2"/>
      <c r="TMI77" s="2"/>
      <c r="TMJ77" s="2"/>
      <c r="TMK77" s="2"/>
      <c r="TML77" s="2"/>
      <c r="TMM77" s="2"/>
      <c r="TMN77" s="2"/>
      <c r="TMO77" s="2"/>
      <c r="TMP77" s="2"/>
      <c r="TMQ77" s="2"/>
      <c r="TMR77" s="2"/>
      <c r="TMS77" s="2"/>
      <c r="TMT77" s="2"/>
      <c r="TMU77" s="2"/>
      <c r="TMV77" s="2"/>
      <c r="TMW77" s="2"/>
      <c r="TMX77" s="2"/>
      <c r="TMY77" s="2"/>
      <c r="TMZ77" s="2"/>
      <c r="TNA77" s="2"/>
      <c r="TNB77" s="2"/>
      <c r="TNC77" s="2"/>
      <c r="TND77" s="2"/>
      <c r="TNE77" s="2"/>
      <c r="TNF77" s="2"/>
      <c r="TNG77" s="2"/>
      <c r="TNH77" s="2"/>
      <c r="TNI77" s="2"/>
      <c r="TNJ77" s="2"/>
      <c r="TNK77" s="2"/>
      <c r="TNL77" s="2"/>
      <c r="TNM77" s="2"/>
      <c r="TNN77" s="2"/>
      <c r="TNO77" s="2"/>
      <c r="TNP77" s="2"/>
      <c r="TNQ77" s="2"/>
      <c r="TNR77" s="2"/>
      <c r="TNS77" s="2"/>
      <c r="TNT77" s="2"/>
      <c r="TNU77" s="2"/>
      <c r="TNV77" s="2"/>
      <c r="TNW77" s="2"/>
      <c r="TNX77" s="2"/>
      <c r="TNY77" s="2"/>
      <c r="TNZ77" s="2"/>
      <c r="TOA77" s="2"/>
      <c r="TOB77" s="2"/>
      <c r="TOC77" s="2"/>
      <c r="TOD77" s="2"/>
      <c r="TOE77" s="2"/>
      <c r="TOF77" s="2"/>
      <c r="TOG77" s="2"/>
      <c r="TOH77" s="2"/>
      <c r="TOI77" s="2"/>
      <c r="TOJ77" s="2"/>
      <c r="TOK77" s="2"/>
      <c r="TOL77" s="2"/>
      <c r="TOM77" s="2"/>
      <c r="TON77" s="2"/>
      <c r="TOO77" s="2"/>
      <c r="TOP77" s="2"/>
      <c r="TOQ77" s="2"/>
      <c r="TOR77" s="2"/>
      <c r="TOS77" s="2"/>
      <c r="TOT77" s="2"/>
      <c r="TOU77" s="2"/>
      <c r="TOV77" s="2"/>
      <c r="TOW77" s="2"/>
      <c r="TOX77" s="2"/>
      <c r="TOY77" s="2"/>
      <c r="TOZ77" s="2"/>
      <c r="TPA77" s="2"/>
      <c r="TPB77" s="2"/>
      <c r="TPC77" s="2"/>
      <c r="TPD77" s="2"/>
      <c r="TPE77" s="2"/>
      <c r="TPF77" s="2"/>
      <c r="TPG77" s="2"/>
      <c r="TPH77" s="2"/>
      <c r="TPI77" s="2"/>
      <c r="TPJ77" s="2"/>
      <c r="TPK77" s="2"/>
      <c r="TPL77" s="2"/>
      <c r="TPM77" s="2"/>
      <c r="TPN77" s="2"/>
      <c r="TPO77" s="2"/>
      <c r="TPP77" s="2"/>
      <c r="TPQ77" s="2"/>
      <c r="TPR77" s="2"/>
      <c r="TPS77" s="2"/>
      <c r="TPT77" s="2"/>
      <c r="TPU77" s="2"/>
      <c r="TPV77" s="2"/>
      <c r="TPW77" s="2"/>
      <c r="TPX77" s="2"/>
      <c r="TPY77" s="2"/>
      <c r="TPZ77" s="2"/>
      <c r="TQA77" s="2"/>
      <c r="TQB77" s="2"/>
      <c r="TQC77" s="2"/>
      <c r="TQD77" s="2"/>
      <c r="TQE77" s="2"/>
      <c r="TQF77" s="2"/>
      <c r="TQG77" s="2"/>
      <c r="TQH77" s="2"/>
      <c r="TQI77" s="2"/>
      <c r="TQJ77" s="2"/>
      <c r="TQK77" s="2"/>
      <c r="TQL77" s="2"/>
      <c r="TQM77" s="2"/>
      <c r="TQN77" s="2"/>
      <c r="TQO77" s="2"/>
      <c r="TQP77" s="2"/>
      <c r="TQQ77" s="2"/>
      <c r="TQR77" s="2"/>
      <c r="TQS77" s="2"/>
      <c r="TQT77" s="2"/>
      <c r="TQU77" s="2"/>
      <c r="TQV77" s="2"/>
      <c r="TQW77" s="2"/>
      <c r="TQX77" s="2"/>
      <c r="TQY77" s="2"/>
      <c r="TQZ77" s="2"/>
      <c r="TRA77" s="2"/>
      <c r="TRB77" s="2"/>
      <c r="TRC77" s="2"/>
      <c r="TRD77" s="2"/>
      <c r="TRE77" s="2"/>
      <c r="TRF77" s="2"/>
      <c r="TRG77" s="2"/>
      <c r="TRH77" s="2"/>
      <c r="TRI77" s="2"/>
      <c r="TRJ77" s="2"/>
      <c r="TRK77" s="2"/>
      <c r="TRL77" s="2"/>
      <c r="TRM77" s="2"/>
      <c r="TRN77" s="2"/>
      <c r="TRO77" s="2"/>
      <c r="TRP77" s="2"/>
      <c r="TRQ77" s="2"/>
      <c r="TRR77" s="2"/>
      <c r="TRS77" s="2"/>
      <c r="TRT77" s="2"/>
      <c r="TRU77" s="2"/>
      <c r="TRV77" s="2"/>
      <c r="TRW77" s="2"/>
      <c r="TRX77" s="2"/>
      <c r="TRY77" s="2"/>
      <c r="TRZ77" s="2"/>
      <c r="TSA77" s="2"/>
      <c r="TSB77" s="2"/>
      <c r="TSC77" s="2"/>
      <c r="TSD77" s="2"/>
      <c r="TSE77" s="2"/>
      <c r="TSF77" s="2"/>
      <c r="TSG77" s="2"/>
      <c r="TSH77" s="2"/>
      <c r="TSI77" s="2"/>
      <c r="TSJ77" s="2"/>
      <c r="TSK77" s="2"/>
      <c r="TSL77" s="2"/>
      <c r="TSM77" s="2"/>
      <c r="TSN77" s="2"/>
      <c r="TSO77" s="2"/>
      <c r="TSP77" s="2"/>
      <c r="TSQ77" s="2"/>
      <c r="TSR77" s="2"/>
      <c r="TSS77" s="2"/>
      <c r="TST77" s="2"/>
      <c r="TSU77" s="2"/>
      <c r="TSV77" s="2"/>
      <c r="TSW77" s="2"/>
      <c r="TSX77" s="2"/>
      <c r="TSY77" s="2"/>
      <c r="TSZ77" s="2"/>
      <c r="TTA77" s="2"/>
      <c r="TTB77" s="2"/>
      <c r="TTC77" s="2"/>
      <c r="TTD77" s="2"/>
      <c r="TTE77" s="2"/>
      <c r="TTF77" s="2"/>
      <c r="TTG77" s="2"/>
      <c r="TTH77" s="2"/>
      <c r="TTI77" s="2"/>
      <c r="TTJ77" s="2"/>
      <c r="TTK77" s="2"/>
      <c r="TTL77" s="2"/>
      <c r="TTM77" s="2"/>
      <c r="TTN77" s="2"/>
      <c r="TTO77" s="2"/>
      <c r="TTP77" s="2"/>
      <c r="TTQ77" s="2"/>
      <c r="TTR77" s="2"/>
      <c r="TTS77" s="2"/>
      <c r="TTT77" s="2"/>
      <c r="TTU77" s="2"/>
      <c r="TTV77" s="2"/>
      <c r="TTW77" s="2"/>
      <c r="TTX77" s="2"/>
      <c r="TTY77" s="2"/>
      <c r="TTZ77" s="2"/>
      <c r="TUA77" s="2"/>
      <c r="TUB77" s="2"/>
      <c r="TUC77" s="2"/>
      <c r="TUD77" s="2"/>
      <c r="TUE77" s="2"/>
      <c r="TUF77" s="2"/>
      <c r="TUG77" s="2"/>
      <c r="TUH77" s="2"/>
      <c r="TUI77" s="2"/>
      <c r="TUJ77" s="2"/>
      <c r="TUK77" s="2"/>
      <c r="TUL77" s="2"/>
      <c r="TUM77" s="2"/>
      <c r="TUN77" s="2"/>
      <c r="TUO77" s="2"/>
      <c r="TUP77" s="2"/>
      <c r="TUQ77" s="2"/>
      <c r="TUR77" s="2"/>
      <c r="TUS77" s="2"/>
      <c r="TUT77" s="2"/>
      <c r="TUU77" s="2"/>
      <c r="TUV77" s="2"/>
      <c r="TUW77" s="2"/>
      <c r="TUX77" s="2"/>
      <c r="TUY77" s="2"/>
      <c r="TUZ77" s="2"/>
      <c r="TVA77" s="2"/>
      <c r="TVB77" s="2"/>
      <c r="TVC77" s="2"/>
      <c r="TVD77" s="2"/>
      <c r="TVE77" s="2"/>
      <c r="TVF77" s="2"/>
      <c r="TVG77" s="2"/>
      <c r="TVH77" s="2"/>
      <c r="TVI77" s="2"/>
      <c r="TVJ77" s="2"/>
      <c r="TVK77" s="2"/>
      <c r="TVL77" s="2"/>
      <c r="TVM77" s="2"/>
      <c r="TVN77" s="2"/>
      <c r="TVO77" s="2"/>
      <c r="TVP77" s="2"/>
      <c r="TVQ77" s="2"/>
      <c r="TVR77" s="2"/>
      <c r="TVS77" s="2"/>
      <c r="TVT77" s="2"/>
      <c r="TVU77" s="2"/>
      <c r="TVV77" s="2"/>
      <c r="TVW77" s="2"/>
      <c r="TVX77" s="2"/>
      <c r="TVY77" s="2"/>
      <c r="TVZ77" s="2"/>
      <c r="TWA77" s="2"/>
      <c r="TWB77" s="2"/>
      <c r="TWC77" s="2"/>
      <c r="TWD77" s="2"/>
      <c r="TWE77" s="2"/>
      <c r="TWF77" s="2"/>
      <c r="TWG77" s="2"/>
      <c r="TWH77" s="2"/>
      <c r="TWI77" s="2"/>
      <c r="TWJ77" s="2"/>
      <c r="TWK77" s="2"/>
      <c r="TWL77" s="2"/>
      <c r="TWM77" s="2"/>
      <c r="TWN77" s="2"/>
      <c r="TWO77" s="2"/>
      <c r="TWP77" s="2"/>
      <c r="TWQ77" s="2"/>
      <c r="TWR77" s="2"/>
      <c r="TWS77" s="2"/>
      <c r="TWT77" s="2"/>
      <c r="TWU77" s="2"/>
      <c r="TWV77" s="2"/>
      <c r="TWW77" s="2"/>
      <c r="TWX77" s="2"/>
      <c r="TWY77" s="2"/>
      <c r="TWZ77" s="2"/>
      <c r="TXA77" s="2"/>
      <c r="TXB77" s="2"/>
      <c r="TXC77" s="2"/>
      <c r="TXD77" s="2"/>
      <c r="TXE77" s="2"/>
      <c r="TXF77" s="2"/>
      <c r="TXG77" s="2"/>
      <c r="TXH77" s="2"/>
      <c r="TXI77" s="2"/>
      <c r="TXJ77" s="2"/>
      <c r="TXK77" s="2"/>
      <c r="TXL77" s="2"/>
      <c r="TXM77" s="2"/>
      <c r="TXN77" s="2"/>
      <c r="TXO77" s="2"/>
      <c r="TXP77" s="2"/>
      <c r="TXQ77" s="2"/>
      <c r="TXR77" s="2"/>
      <c r="TXS77" s="2"/>
      <c r="TXT77" s="2"/>
      <c r="TXU77" s="2"/>
      <c r="TXV77" s="2"/>
      <c r="TXW77" s="2"/>
      <c r="TXX77" s="2"/>
      <c r="TXY77" s="2"/>
      <c r="TXZ77" s="2"/>
      <c r="TYA77" s="2"/>
      <c r="TYB77" s="2"/>
      <c r="TYC77" s="2"/>
      <c r="TYD77" s="2"/>
      <c r="TYE77" s="2"/>
      <c r="TYF77" s="2"/>
      <c r="TYG77" s="2"/>
      <c r="TYH77" s="2"/>
      <c r="TYI77" s="2"/>
      <c r="TYJ77" s="2"/>
      <c r="TYK77" s="2"/>
      <c r="TYL77" s="2"/>
      <c r="TYM77" s="2"/>
      <c r="TYN77" s="2"/>
      <c r="TYO77" s="2"/>
      <c r="TYP77" s="2"/>
      <c r="TYQ77" s="2"/>
      <c r="TYR77" s="2"/>
      <c r="TYS77" s="2"/>
      <c r="TYT77" s="2"/>
      <c r="TYU77" s="2"/>
      <c r="TYV77" s="2"/>
      <c r="TYW77" s="2"/>
      <c r="TYX77" s="2"/>
      <c r="TYY77" s="2"/>
      <c r="TYZ77" s="2"/>
      <c r="TZA77" s="2"/>
      <c r="TZB77" s="2"/>
      <c r="TZC77" s="2"/>
      <c r="TZD77" s="2"/>
      <c r="TZE77" s="2"/>
      <c r="TZF77" s="2"/>
      <c r="TZG77" s="2"/>
      <c r="TZH77" s="2"/>
      <c r="TZI77" s="2"/>
      <c r="TZJ77" s="2"/>
      <c r="TZK77" s="2"/>
      <c r="TZL77" s="2"/>
      <c r="TZM77" s="2"/>
      <c r="TZN77" s="2"/>
      <c r="TZO77" s="2"/>
      <c r="TZP77" s="2"/>
      <c r="TZQ77" s="2"/>
      <c r="TZR77" s="2"/>
      <c r="TZS77" s="2"/>
      <c r="TZT77" s="2"/>
      <c r="TZU77" s="2"/>
      <c r="TZV77" s="2"/>
      <c r="TZW77" s="2"/>
      <c r="TZX77" s="2"/>
      <c r="TZY77" s="2"/>
      <c r="TZZ77" s="2"/>
      <c r="UAA77" s="2"/>
      <c r="UAB77" s="2"/>
      <c r="UAC77" s="2"/>
      <c r="UAD77" s="2"/>
      <c r="UAE77" s="2"/>
      <c r="UAF77" s="2"/>
      <c r="UAG77" s="2"/>
      <c r="UAH77" s="2"/>
      <c r="UAI77" s="2"/>
      <c r="UAJ77" s="2"/>
      <c r="UAK77" s="2"/>
      <c r="UAL77" s="2"/>
      <c r="UAM77" s="2"/>
      <c r="UAN77" s="2"/>
      <c r="UAO77" s="2"/>
      <c r="UAP77" s="2"/>
      <c r="UAQ77" s="2"/>
      <c r="UAR77" s="2"/>
      <c r="UAS77" s="2"/>
      <c r="UAT77" s="2"/>
      <c r="UAU77" s="2"/>
      <c r="UAV77" s="2"/>
      <c r="UAW77" s="2"/>
      <c r="UAX77" s="2"/>
      <c r="UAY77" s="2"/>
      <c r="UAZ77" s="2"/>
      <c r="UBA77" s="2"/>
      <c r="UBB77" s="2"/>
      <c r="UBC77" s="2"/>
      <c r="UBD77" s="2"/>
      <c r="UBE77" s="2"/>
      <c r="UBF77" s="2"/>
      <c r="UBG77" s="2"/>
      <c r="UBH77" s="2"/>
      <c r="UBI77" s="2"/>
      <c r="UBJ77" s="2"/>
      <c r="UBK77" s="2"/>
      <c r="UBL77" s="2"/>
      <c r="UBM77" s="2"/>
      <c r="UBN77" s="2"/>
      <c r="UBO77" s="2"/>
      <c r="UBP77" s="2"/>
      <c r="UBQ77" s="2"/>
      <c r="UBR77" s="2"/>
      <c r="UBS77" s="2"/>
      <c r="UBT77" s="2"/>
      <c r="UBU77" s="2"/>
      <c r="UBV77" s="2"/>
      <c r="UBW77" s="2"/>
      <c r="UBX77" s="2"/>
      <c r="UBY77" s="2"/>
      <c r="UBZ77" s="2"/>
      <c r="UCA77" s="2"/>
      <c r="UCB77" s="2"/>
      <c r="UCC77" s="2"/>
      <c r="UCD77" s="2"/>
      <c r="UCE77" s="2"/>
      <c r="UCF77" s="2"/>
      <c r="UCG77" s="2"/>
      <c r="UCH77" s="2"/>
      <c r="UCI77" s="2"/>
      <c r="UCJ77" s="2"/>
      <c r="UCK77" s="2"/>
      <c r="UCL77" s="2"/>
      <c r="UCM77" s="2"/>
      <c r="UCN77" s="2"/>
      <c r="UCO77" s="2"/>
      <c r="UCP77" s="2"/>
      <c r="UCQ77" s="2"/>
      <c r="UCR77" s="2"/>
      <c r="UCS77" s="2"/>
      <c r="UCT77" s="2"/>
      <c r="UCU77" s="2"/>
      <c r="UCV77" s="2"/>
      <c r="UCW77" s="2"/>
      <c r="UCX77" s="2"/>
      <c r="UCY77" s="2"/>
      <c r="UCZ77" s="2"/>
      <c r="UDA77" s="2"/>
      <c r="UDB77" s="2"/>
      <c r="UDC77" s="2"/>
      <c r="UDD77" s="2"/>
      <c r="UDE77" s="2"/>
      <c r="UDF77" s="2"/>
      <c r="UDG77" s="2"/>
      <c r="UDH77" s="2"/>
      <c r="UDI77" s="2"/>
      <c r="UDJ77" s="2"/>
      <c r="UDK77" s="2"/>
      <c r="UDL77" s="2"/>
      <c r="UDM77" s="2"/>
      <c r="UDN77" s="2"/>
      <c r="UDO77" s="2"/>
      <c r="UDP77" s="2"/>
      <c r="UDQ77" s="2"/>
      <c r="UDR77" s="2"/>
      <c r="UDS77" s="2"/>
      <c r="UDT77" s="2"/>
      <c r="UDU77" s="2"/>
      <c r="UDV77" s="2"/>
      <c r="UDW77" s="2"/>
      <c r="UDX77" s="2"/>
      <c r="UDY77" s="2"/>
      <c r="UDZ77" s="2"/>
      <c r="UEA77" s="2"/>
      <c r="UEB77" s="2"/>
      <c r="UEC77" s="2"/>
      <c r="UED77" s="2"/>
      <c r="UEE77" s="2"/>
      <c r="UEF77" s="2"/>
      <c r="UEG77" s="2"/>
      <c r="UEH77" s="2"/>
      <c r="UEI77" s="2"/>
      <c r="UEJ77" s="2"/>
      <c r="UEK77" s="2"/>
      <c r="UEL77" s="2"/>
      <c r="UEM77" s="2"/>
      <c r="UEN77" s="2"/>
      <c r="UEO77" s="2"/>
      <c r="UEP77" s="2"/>
      <c r="UEQ77" s="2"/>
      <c r="UER77" s="2"/>
      <c r="UES77" s="2"/>
      <c r="UET77" s="2"/>
      <c r="UEU77" s="2"/>
      <c r="UEV77" s="2"/>
      <c r="UEW77" s="2"/>
      <c r="UEX77" s="2"/>
      <c r="UEY77" s="2"/>
      <c r="UEZ77" s="2"/>
      <c r="UFA77" s="2"/>
      <c r="UFB77" s="2"/>
      <c r="UFC77" s="2"/>
      <c r="UFD77" s="2"/>
      <c r="UFE77" s="2"/>
      <c r="UFF77" s="2"/>
      <c r="UFG77" s="2"/>
      <c r="UFH77" s="2"/>
      <c r="UFI77" s="2"/>
      <c r="UFJ77" s="2"/>
      <c r="UFK77" s="2"/>
      <c r="UFL77" s="2"/>
      <c r="UFM77" s="2"/>
      <c r="UFN77" s="2"/>
      <c r="UFO77" s="2"/>
      <c r="UFP77" s="2"/>
      <c r="UFQ77" s="2"/>
      <c r="UFR77" s="2"/>
      <c r="UFS77" s="2"/>
      <c r="UFT77" s="2"/>
      <c r="UFU77" s="2"/>
      <c r="UFV77" s="2"/>
      <c r="UFW77" s="2"/>
      <c r="UFX77" s="2"/>
      <c r="UFY77" s="2"/>
      <c r="UFZ77" s="2"/>
      <c r="UGA77" s="2"/>
      <c r="UGB77" s="2"/>
      <c r="UGC77" s="2"/>
      <c r="UGD77" s="2"/>
      <c r="UGE77" s="2"/>
      <c r="UGF77" s="2"/>
      <c r="UGG77" s="2"/>
      <c r="UGH77" s="2"/>
      <c r="UGI77" s="2"/>
      <c r="UGJ77" s="2"/>
      <c r="UGK77" s="2"/>
      <c r="UGL77" s="2"/>
      <c r="UGM77" s="2"/>
      <c r="UGN77" s="2"/>
      <c r="UGO77" s="2"/>
      <c r="UGP77" s="2"/>
      <c r="UGQ77" s="2"/>
      <c r="UGR77" s="2"/>
      <c r="UGS77" s="2"/>
      <c r="UGT77" s="2"/>
      <c r="UGU77" s="2"/>
      <c r="UGV77" s="2"/>
      <c r="UGW77" s="2"/>
      <c r="UGX77" s="2"/>
      <c r="UGY77" s="2"/>
      <c r="UGZ77" s="2"/>
      <c r="UHA77" s="2"/>
      <c r="UHB77" s="2"/>
      <c r="UHC77" s="2"/>
      <c r="UHD77" s="2"/>
      <c r="UHE77" s="2"/>
      <c r="UHF77" s="2"/>
      <c r="UHG77" s="2"/>
      <c r="UHH77" s="2"/>
      <c r="UHI77" s="2"/>
      <c r="UHJ77" s="2"/>
      <c r="UHK77" s="2"/>
      <c r="UHL77" s="2"/>
      <c r="UHM77" s="2"/>
      <c r="UHN77" s="2"/>
      <c r="UHO77" s="2"/>
      <c r="UHP77" s="2"/>
      <c r="UHQ77" s="2"/>
      <c r="UHR77" s="2"/>
      <c r="UHS77" s="2"/>
      <c r="UHT77" s="2"/>
      <c r="UHU77" s="2"/>
      <c r="UHV77" s="2"/>
      <c r="UHW77" s="2"/>
      <c r="UHX77" s="2"/>
      <c r="UHY77" s="2"/>
      <c r="UHZ77" s="2"/>
      <c r="UIA77" s="2"/>
      <c r="UIB77" s="2"/>
      <c r="UIC77" s="2"/>
      <c r="UID77" s="2"/>
      <c r="UIE77" s="2"/>
      <c r="UIF77" s="2"/>
      <c r="UIG77" s="2"/>
      <c r="UIH77" s="2"/>
      <c r="UII77" s="2"/>
      <c r="UIJ77" s="2"/>
      <c r="UIK77" s="2"/>
      <c r="UIL77" s="2"/>
      <c r="UIM77" s="2"/>
      <c r="UIN77" s="2"/>
      <c r="UIO77" s="2"/>
      <c r="UIP77" s="2"/>
      <c r="UIQ77" s="2"/>
      <c r="UIR77" s="2"/>
      <c r="UIS77" s="2"/>
      <c r="UIT77" s="2"/>
      <c r="UIU77" s="2"/>
      <c r="UIV77" s="2"/>
      <c r="UIW77" s="2"/>
      <c r="UIX77" s="2"/>
      <c r="UIY77" s="2"/>
      <c r="UIZ77" s="2"/>
      <c r="UJA77" s="2"/>
      <c r="UJB77" s="2"/>
      <c r="UJC77" s="2"/>
      <c r="UJD77" s="2"/>
      <c r="UJE77" s="2"/>
      <c r="UJF77" s="2"/>
      <c r="UJG77" s="2"/>
      <c r="UJH77" s="2"/>
      <c r="UJI77" s="2"/>
      <c r="UJJ77" s="2"/>
      <c r="UJK77" s="2"/>
      <c r="UJL77" s="2"/>
      <c r="UJM77" s="2"/>
      <c r="UJN77" s="2"/>
      <c r="UJO77" s="2"/>
      <c r="UJP77" s="2"/>
      <c r="UJQ77" s="2"/>
      <c r="UJR77" s="2"/>
      <c r="UJS77" s="2"/>
      <c r="UJT77" s="2"/>
      <c r="UJU77" s="2"/>
      <c r="UJV77" s="2"/>
      <c r="UJW77" s="2"/>
      <c r="UJX77" s="2"/>
      <c r="UJY77" s="2"/>
      <c r="UJZ77" s="2"/>
      <c r="UKA77" s="2"/>
      <c r="UKB77" s="2"/>
      <c r="UKC77" s="2"/>
      <c r="UKD77" s="2"/>
      <c r="UKE77" s="2"/>
      <c r="UKF77" s="2"/>
      <c r="UKG77" s="2"/>
      <c r="UKH77" s="2"/>
      <c r="UKI77" s="2"/>
      <c r="UKJ77" s="2"/>
      <c r="UKK77" s="2"/>
      <c r="UKL77" s="2"/>
      <c r="UKM77" s="2"/>
      <c r="UKN77" s="2"/>
      <c r="UKO77" s="2"/>
      <c r="UKP77" s="2"/>
      <c r="UKQ77" s="2"/>
      <c r="UKR77" s="2"/>
      <c r="UKS77" s="2"/>
      <c r="UKT77" s="2"/>
      <c r="UKU77" s="2"/>
      <c r="UKV77" s="2"/>
      <c r="UKW77" s="2"/>
      <c r="UKX77" s="2"/>
      <c r="UKY77" s="2"/>
      <c r="UKZ77" s="2"/>
      <c r="ULA77" s="2"/>
      <c r="ULB77" s="2"/>
      <c r="ULC77" s="2"/>
      <c r="ULD77" s="2"/>
      <c r="ULE77" s="2"/>
      <c r="ULF77" s="2"/>
      <c r="ULG77" s="2"/>
      <c r="ULH77" s="2"/>
      <c r="ULI77" s="2"/>
      <c r="ULJ77" s="2"/>
      <c r="ULK77" s="2"/>
      <c r="ULL77" s="2"/>
      <c r="ULM77" s="2"/>
      <c r="ULN77" s="2"/>
      <c r="ULO77" s="2"/>
      <c r="ULP77" s="2"/>
      <c r="ULQ77" s="2"/>
      <c r="ULR77" s="2"/>
      <c r="ULS77" s="2"/>
      <c r="ULT77" s="2"/>
      <c r="ULU77" s="2"/>
      <c r="ULV77" s="2"/>
      <c r="ULW77" s="2"/>
      <c r="ULX77" s="2"/>
      <c r="ULY77" s="2"/>
      <c r="ULZ77" s="2"/>
      <c r="UMA77" s="2"/>
      <c r="UMB77" s="2"/>
      <c r="UMC77" s="2"/>
      <c r="UMD77" s="2"/>
      <c r="UME77" s="2"/>
      <c r="UMF77" s="2"/>
      <c r="UMG77" s="2"/>
      <c r="UMH77" s="2"/>
      <c r="UMI77" s="2"/>
      <c r="UMJ77" s="2"/>
      <c r="UMK77" s="2"/>
      <c r="UML77" s="2"/>
      <c r="UMM77" s="2"/>
      <c r="UMN77" s="2"/>
      <c r="UMO77" s="2"/>
      <c r="UMP77" s="2"/>
      <c r="UMQ77" s="2"/>
      <c r="UMR77" s="2"/>
      <c r="UMS77" s="2"/>
      <c r="UMT77" s="2"/>
      <c r="UMU77" s="2"/>
      <c r="UMV77" s="2"/>
      <c r="UMW77" s="2"/>
      <c r="UMX77" s="2"/>
      <c r="UMY77" s="2"/>
      <c r="UMZ77" s="2"/>
      <c r="UNA77" s="2"/>
      <c r="UNB77" s="2"/>
      <c r="UNC77" s="2"/>
      <c r="UND77" s="2"/>
      <c r="UNE77" s="2"/>
      <c r="UNF77" s="2"/>
      <c r="UNG77" s="2"/>
      <c r="UNH77" s="2"/>
      <c r="UNI77" s="2"/>
      <c r="UNJ77" s="2"/>
      <c r="UNK77" s="2"/>
      <c r="UNL77" s="2"/>
      <c r="UNM77" s="2"/>
      <c r="UNN77" s="2"/>
      <c r="UNO77" s="2"/>
      <c r="UNP77" s="2"/>
      <c r="UNQ77" s="2"/>
      <c r="UNR77" s="2"/>
      <c r="UNS77" s="2"/>
      <c r="UNT77" s="2"/>
      <c r="UNU77" s="2"/>
      <c r="UNV77" s="2"/>
      <c r="UNW77" s="2"/>
      <c r="UNX77" s="2"/>
      <c r="UNY77" s="2"/>
      <c r="UNZ77" s="2"/>
      <c r="UOA77" s="2"/>
      <c r="UOB77" s="2"/>
      <c r="UOC77" s="2"/>
      <c r="UOD77" s="2"/>
      <c r="UOE77" s="2"/>
      <c r="UOF77" s="2"/>
      <c r="UOG77" s="2"/>
      <c r="UOH77" s="2"/>
      <c r="UOI77" s="2"/>
      <c r="UOJ77" s="2"/>
      <c r="UOK77" s="2"/>
      <c r="UOL77" s="2"/>
      <c r="UOM77" s="2"/>
      <c r="UON77" s="2"/>
      <c r="UOO77" s="2"/>
      <c r="UOP77" s="2"/>
      <c r="UOQ77" s="2"/>
      <c r="UOR77" s="2"/>
      <c r="UOS77" s="2"/>
      <c r="UOT77" s="2"/>
      <c r="UOU77" s="2"/>
      <c r="UOV77" s="2"/>
      <c r="UOW77" s="2"/>
      <c r="UOX77" s="2"/>
      <c r="UOY77" s="2"/>
      <c r="UOZ77" s="2"/>
      <c r="UPA77" s="2"/>
      <c r="UPB77" s="2"/>
      <c r="UPC77" s="2"/>
      <c r="UPD77" s="2"/>
      <c r="UPE77" s="2"/>
      <c r="UPF77" s="2"/>
      <c r="UPG77" s="2"/>
      <c r="UPH77" s="2"/>
      <c r="UPI77" s="2"/>
      <c r="UPJ77" s="2"/>
      <c r="UPK77" s="2"/>
      <c r="UPL77" s="2"/>
      <c r="UPM77" s="2"/>
      <c r="UPN77" s="2"/>
      <c r="UPO77" s="2"/>
      <c r="UPP77" s="2"/>
      <c r="UPQ77" s="2"/>
      <c r="UPR77" s="2"/>
      <c r="UPS77" s="2"/>
      <c r="UPT77" s="2"/>
      <c r="UPU77" s="2"/>
      <c r="UPV77" s="2"/>
      <c r="UPW77" s="2"/>
      <c r="UPX77" s="2"/>
      <c r="UPY77" s="2"/>
      <c r="UPZ77" s="2"/>
      <c r="UQA77" s="2"/>
      <c r="UQB77" s="2"/>
      <c r="UQC77" s="2"/>
      <c r="UQD77" s="2"/>
      <c r="UQE77" s="2"/>
      <c r="UQF77" s="2"/>
      <c r="UQG77" s="2"/>
      <c r="UQH77" s="2"/>
      <c r="UQI77" s="2"/>
      <c r="UQJ77" s="2"/>
      <c r="UQK77" s="2"/>
      <c r="UQL77" s="2"/>
      <c r="UQM77" s="2"/>
      <c r="UQN77" s="2"/>
      <c r="UQO77" s="2"/>
      <c r="UQP77" s="2"/>
      <c r="UQQ77" s="2"/>
      <c r="UQR77" s="2"/>
      <c r="UQS77" s="2"/>
      <c r="UQT77" s="2"/>
      <c r="UQU77" s="2"/>
      <c r="UQV77" s="2"/>
      <c r="UQW77" s="2"/>
      <c r="UQX77" s="2"/>
      <c r="UQY77" s="2"/>
      <c r="UQZ77" s="2"/>
      <c r="URA77" s="2"/>
      <c r="URB77" s="2"/>
      <c r="URC77" s="2"/>
      <c r="URD77" s="2"/>
      <c r="URE77" s="2"/>
      <c r="URF77" s="2"/>
      <c r="URG77" s="2"/>
      <c r="URH77" s="2"/>
      <c r="URI77" s="2"/>
      <c r="URJ77" s="2"/>
      <c r="URK77" s="2"/>
      <c r="URL77" s="2"/>
      <c r="URM77" s="2"/>
      <c r="URN77" s="2"/>
      <c r="URO77" s="2"/>
      <c r="URP77" s="2"/>
      <c r="URQ77" s="2"/>
      <c r="URR77" s="2"/>
      <c r="URS77" s="2"/>
      <c r="URT77" s="2"/>
      <c r="URU77" s="2"/>
      <c r="URV77" s="2"/>
      <c r="URW77" s="2"/>
      <c r="URX77" s="2"/>
      <c r="URY77" s="2"/>
      <c r="URZ77" s="2"/>
      <c r="USA77" s="2"/>
      <c r="USB77" s="2"/>
      <c r="USC77" s="2"/>
      <c r="USD77" s="2"/>
      <c r="USE77" s="2"/>
      <c r="USF77" s="2"/>
      <c r="USG77" s="2"/>
      <c r="USH77" s="2"/>
      <c r="USI77" s="2"/>
      <c r="USJ77" s="2"/>
      <c r="USK77" s="2"/>
      <c r="USL77" s="2"/>
      <c r="USM77" s="2"/>
      <c r="USN77" s="2"/>
      <c r="USO77" s="2"/>
      <c r="USP77" s="2"/>
      <c r="USQ77" s="2"/>
      <c r="USR77" s="2"/>
      <c r="USS77" s="2"/>
      <c r="UST77" s="2"/>
      <c r="USU77" s="2"/>
      <c r="USV77" s="2"/>
      <c r="USW77" s="2"/>
      <c r="USX77" s="2"/>
      <c r="USY77" s="2"/>
      <c r="USZ77" s="2"/>
      <c r="UTA77" s="2"/>
      <c r="UTB77" s="2"/>
      <c r="UTC77" s="2"/>
      <c r="UTD77" s="2"/>
      <c r="UTE77" s="2"/>
      <c r="UTF77" s="2"/>
      <c r="UTG77" s="2"/>
      <c r="UTH77" s="2"/>
      <c r="UTI77" s="2"/>
      <c r="UTJ77" s="2"/>
      <c r="UTK77" s="2"/>
      <c r="UTL77" s="2"/>
      <c r="UTM77" s="2"/>
      <c r="UTN77" s="2"/>
      <c r="UTO77" s="2"/>
      <c r="UTP77" s="2"/>
      <c r="UTQ77" s="2"/>
      <c r="UTR77" s="2"/>
      <c r="UTS77" s="2"/>
      <c r="UTT77" s="2"/>
      <c r="UTU77" s="2"/>
      <c r="UTV77" s="2"/>
      <c r="UTW77" s="2"/>
      <c r="UTX77" s="2"/>
      <c r="UTY77" s="2"/>
      <c r="UTZ77" s="2"/>
      <c r="UUA77" s="2"/>
      <c r="UUB77" s="2"/>
      <c r="UUC77" s="2"/>
      <c r="UUD77" s="2"/>
      <c r="UUE77" s="2"/>
      <c r="UUF77" s="2"/>
      <c r="UUG77" s="2"/>
      <c r="UUH77" s="2"/>
      <c r="UUI77" s="2"/>
      <c r="UUJ77" s="2"/>
      <c r="UUK77" s="2"/>
      <c r="UUL77" s="2"/>
      <c r="UUM77" s="2"/>
      <c r="UUN77" s="2"/>
      <c r="UUO77" s="2"/>
      <c r="UUP77" s="2"/>
      <c r="UUQ77" s="2"/>
      <c r="UUR77" s="2"/>
      <c r="UUS77" s="2"/>
      <c r="UUT77" s="2"/>
      <c r="UUU77" s="2"/>
      <c r="UUV77" s="2"/>
      <c r="UUW77" s="2"/>
      <c r="UUX77" s="2"/>
      <c r="UUY77" s="2"/>
      <c r="UUZ77" s="2"/>
      <c r="UVA77" s="2"/>
      <c r="UVB77" s="2"/>
      <c r="UVC77" s="2"/>
      <c r="UVD77" s="2"/>
      <c r="UVE77" s="2"/>
      <c r="UVF77" s="2"/>
      <c r="UVG77" s="2"/>
      <c r="UVH77" s="2"/>
      <c r="UVI77" s="2"/>
      <c r="UVJ77" s="2"/>
      <c r="UVK77" s="2"/>
      <c r="UVL77" s="2"/>
      <c r="UVM77" s="2"/>
      <c r="UVN77" s="2"/>
      <c r="UVO77" s="2"/>
      <c r="UVP77" s="2"/>
      <c r="UVQ77" s="2"/>
      <c r="UVR77" s="2"/>
      <c r="UVS77" s="2"/>
      <c r="UVT77" s="2"/>
      <c r="UVU77" s="2"/>
      <c r="UVV77" s="2"/>
      <c r="UVW77" s="2"/>
      <c r="UVX77" s="2"/>
      <c r="UVY77" s="2"/>
      <c r="UVZ77" s="2"/>
      <c r="UWA77" s="2"/>
      <c r="UWB77" s="2"/>
      <c r="UWC77" s="2"/>
      <c r="UWD77" s="2"/>
      <c r="UWE77" s="2"/>
      <c r="UWF77" s="2"/>
      <c r="UWG77" s="2"/>
      <c r="UWH77" s="2"/>
      <c r="UWI77" s="2"/>
      <c r="UWJ77" s="2"/>
      <c r="UWK77" s="2"/>
      <c r="UWL77" s="2"/>
      <c r="UWM77" s="2"/>
      <c r="UWN77" s="2"/>
      <c r="UWO77" s="2"/>
      <c r="UWP77" s="2"/>
      <c r="UWQ77" s="2"/>
      <c r="UWR77" s="2"/>
      <c r="UWS77" s="2"/>
      <c r="UWT77" s="2"/>
      <c r="UWU77" s="2"/>
      <c r="UWV77" s="2"/>
      <c r="UWW77" s="2"/>
      <c r="UWX77" s="2"/>
      <c r="UWY77" s="2"/>
      <c r="UWZ77" s="2"/>
      <c r="UXA77" s="2"/>
      <c r="UXB77" s="2"/>
      <c r="UXC77" s="2"/>
      <c r="UXD77" s="2"/>
      <c r="UXE77" s="2"/>
      <c r="UXF77" s="2"/>
      <c r="UXG77" s="2"/>
      <c r="UXH77" s="2"/>
      <c r="UXI77" s="2"/>
      <c r="UXJ77" s="2"/>
      <c r="UXK77" s="2"/>
      <c r="UXL77" s="2"/>
      <c r="UXM77" s="2"/>
      <c r="UXN77" s="2"/>
      <c r="UXO77" s="2"/>
      <c r="UXP77" s="2"/>
      <c r="UXQ77" s="2"/>
      <c r="UXR77" s="2"/>
      <c r="UXS77" s="2"/>
      <c r="UXT77" s="2"/>
      <c r="UXU77" s="2"/>
      <c r="UXV77" s="2"/>
      <c r="UXW77" s="2"/>
      <c r="UXX77" s="2"/>
      <c r="UXY77" s="2"/>
      <c r="UXZ77" s="2"/>
      <c r="UYA77" s="2"/>
      <c r="UYB77" s="2"/>
      <c r="UYC77" s="2"/>
      <c r="UYD77" s="2"/>
      <c r="UYE77" s="2"/>
      <c r="UYF77" s="2"/>
      <c r="UYG77" s="2"/>
      <c r="UYH77" s="2"/>
      <c r="UYI77" s="2"/>
      <c r="UYJ77" s="2"/>
      <c r="UYK77" s="2"/>
      <c r="UYL77" s="2"/>
      <c r="UYM77" s="2"/>
      <c r="UYN77" s="2"/>
      <c r="UYO77" s="2"/>
      <c r="UYP77" s="2"/>
      <c r="UYQ77" s="2"/>
      <c r="UYR77" s="2"/>
      <c r="UYS77" s="2"/>
      <c r="UYT77" s="2"/>
      <c r="UYU77" s="2"/>
      <c r="UYV77" s="2"/>
      <c r="UYW77" s="2"/>
      <c r="UYX77" s="2"/>
      <c r="UYY77" s="2"/>
      <c r="UYZ77" s="2"/>
      <c r="UZA77" s="2"/>
      <c r="UZB77" s="2"/>
      <c r="UZC77" s="2"/>
      <c r="UZD77" s="2"/>
      <c r="UZE77" s="2"/>
      <c r="UZF77" s="2"/>
      <c r="UZG77" s="2"/>
      <c r="UZH77" s="2"/>
      <c r="UZI77" s="2"/>
      <c r="UZJ77" s="2"/>
      <c r="UZK77" s="2"/>
      <c r="UZL77" s="2"/>
      <c r="UZM77" s="2"/>
      <c r="UZN77" s="2"/>
      <c r="UZO77" s="2"/>
      <c r="UZP77" s="2"/>
      <c r="UZQ77" s="2"/>
      <c r="UZR77" s="2"/>
      <c r="UZS77" s="2"/>
      <c r="UZT77" s="2"/>
      <c r="UZU77" s="2"/>
      <c r="UZV77" s="2"/>
      <c r="UZW77" s="2"/>
      <c r="UZX77" s="2"/>
      <c r="UZY77" s="2"/>
      <c r="UZZ77" s="2"/>
      <c r="VAA77" s="2"/>
      <c r="VAB77" s="2"/>
      <c r="VAC77" s="2"/>
      <c r="VAD77" s="2"/>
      <c r="VAE77" s="2"/>
      <c r="VAF77" s="2"/>
      <c r="VAG77" s="2"/>
      <c r="VAH77" s="2"/>
      <c r="VAI77" s="2"/>
      <c r="VAJ77" s="2"/>
      <c r="VAK77" s="2"/>
      <c r="VAL77" s="2"/>
      <c r="VAM77" s="2"/>
      <c r="VAN77" s="2"/>
      <c r="VAO77" s="2"/>
      <c r="VAP77" s="2"/>
      <c r="VAQ77" s="2"/>
      <c r="VAR77" s="2"/>
      <c r="VAS77" s="2"/>
      <c r="VAT77" s="2"/>
      <c r="VAU77" s="2"/>
      <c r="VAV77" s="2"/>
      <c r="VAW77" s="2"/>
      <c r="VAX77" s="2"/>
      <c r="VAY77" s="2"/>
      <c r="VAZ77" s="2"/>
      <c r="VBA77" s="2"/>
      <c r="VBB77" s="2"/>
      <c r="VBC77" s="2"/>
      <c r="VBD77" s="2"/>
      <c r="VBE77" s="2"/>
      <c r="VBF77" s="2"/>
      <c r="VBG77" s="2"/>
      <c r="VBH77" s="2"/>
      <c r="VBI77" s="2"/>
      <c r="VBJ77" s="2"/>
      <c r="VBK77" s="2"/>
      <c r="VBL77" s="2"/>
      <c r="VBM77" s="2"/>
      <c r="VBN77" s="2"/>
      <c r="VBO77" s="2"/>
      <c r="VBP77" s="2"/>
      <c r="VBQ77" s="2"/>
      <c r="VBR77" s="2"/>
      <c r="VBS77" s="2"/>
      <c r="VBT77" s="2"/>
      <c r="VBU77" s="2"/>
      <c r="VBV77" s="2"/>
      <c r="VBW77" s="2"/>
      <c r="VBX77" s="2"/>
      <c r="VBY77" s="2"/>
      <c r="VBZ77" s="2"/>
      <c r="VCA77" s="2"/>
      <c r="VCB77" s="2"/>
      <c r="VCC77" s="2"/>
      <c r="VCD77" s="2"/>
      <c r="VCE77" s="2"/>
      <c r="VCF77" s="2"/>
      <c r="VCG77" s="2"/>
      <c r="VCH77" s="2"/>
      <c r="VCI77" s="2"/>
      <c r="VCJ77" s="2"/>
      <c r="VCK77" s="2"/>
      <c r="VCL77" s="2"/>
      <c r="VCM77" s="2"/>
      <c r="VCN77" s="2"/>
      <c r="VCO77" s="2"/>
      <c r="VCP77" s="2"/>
      <c r="VCQ77" s="2"/>
      <c r="VCR77" s="2"/>
      <c r="VCS77" s="2"/>
      <c r="VCT77" s="2"/>
      <c r="VCU77" s="2"/>
      <c r="VCV77" s="2"/>
      <c r="VCW77" s="2"/>
      <c r="VCX77" s="2"/>
      <c r="VCY77" s="2"/>
      <c r="VCZ77" s="2"/>
      <c r="VDA77" s="2"/>
      <c r="VDB77" s="2"/>
      <c r="VDC77" s="2"/>
      <c r="VDD77" s="2"/>
      <c r="VDE77" s="2"/>
      <c r="VDF77" s="2"/>
      <c r="VDG77" s="2"/>
      <c r="VDH77" s="2"/>
      <c r="VDI77" s="2"/>
      <c r="VDJ77" s="2"/>
      <c r="VDK77" s="2"/>
      <c r="VDL77" s="2"/>
      <c r="VDM77" s="2"/>
      <c r="VDN77" s="2"/>
      <c r="VDO77" s="2"/>
      <c r="VDP77" s="2"/>
      <c r="VDQ77" s="2"/>
      <c r="VDR77" s="2"/>
      <c r="VDS77" s="2"/>
      <c r="VDT77" s="2"/>
      <c r="VDU77" s="2"/>
      <c r="VDV77" s="2"/>
      <c r="VDW77" s="2"/>
      <c r="VDX77" s="2"/>
      <c r="VDY77" s="2"/>
      <c r="VDZ77" s="2"/>
      <c r="VEA77" s="2"/>
      <c r="VEB77" s="2"/>
      <c r="VEC77" s="2"/>
      <c r="VED77" s="2"/>
      <c r="VEE77" s="2"/>
      <c r="VEF77" s="2"/>
      <c r="VEG77" s="2"/>
      <c r="VEH77" s="2"/>
      <c r="VEI77" s="2"/>
      <c r="VEJ77" s="2"/>
      <c r="VEK77" s="2"/>
      <c r="VEL77" s="2"/>
      <c r="VEM77" s="2"/>
      <c r="VEN77" s="2"/>
      <c r="VEO77" s="2"/>
      <c r="VEP77" s="2"/>
      <c r="VEQ77" s="2"/>
      <c r="VER77" s="2"/>
      <c r="VES77" s="2"/>
      <c r="VET77" s="2"/>
      <c r="VEU77" s="2"/>
      <c r="VEV77" s="2"/>
      <c r="VEW77" s="2"/>
      <c r="VEX77" s="2"/>
      <c r="VEY77" s="2"/>
      <c r="VEZ77" s="2"/>
      <c r="VFA77" s="2"/>
      <c r="VFB77" s="2"/>
      <c r="VFC77" s="2"/>
      <c r="VFD77" s="2"/>
      <c r="VFE77" s="2"/>
      <c r="VFF77" s="2"/>
      <c r="VFG77" s="2"/>
      <c r="VFH77" s="2"/>
      <c r="VFI77" s="2"/>
      <c r="VFJ77" s="2"/>
      <c r="VFK77" s="2"/>
      <c r="VFL77" s="2"/>
      <c r="VFM77" s="2"/>
      <c r="VFN77" s="2"/>
      <c r="VFO77" s="2"/>
      <c r="VFP77" s="2"/>
      <c r="VFQ77" s="2"/>
      <c r="VFR77" s="2"/>
      <c r="VFS77" s="2"/>
      <c r="VFT77" s="2"/>
      <c r="VFU77" s="2"/>
      <c r="VFV77" s="2"/>
      <c r="VFW77" s="2"/>
      <c r="VFX77" s="2"/>
      <c r="VFY77" s="2"/>
      <c r="VFZ77" s="2"/>
      <c r="VGA77" s="2"/>
      <c r="VGB77" s="2"/>
      <c r="VGC77" s="2"/>
      <c r="VGD77" s="2"/>
      <c r="VGE77" s="2"/>
      <c r="VGF77" s="2"/>
      <c r="VGG77" s="2"/>
      <c r="VGH77" s="2"/>
      <c r="VGI77" s="2"/>
      <c r="VGJ77" s="2"/>
      <c r="VGK77" s="2"/>
      <c r="VGL77" s="2"/>
      <c r="VGM77" s="2"/>
      <c r="VGN77" s="2"/>
      <c r="VGO77" s="2"/>
      <c r="VGP77" s="2"/>
      <c r="VGQ77" s="2"/>
      <c r="VGR77" s="2"/>
      <c r="VGS77" s="2"/>
      <c r="VGT77" s="2"/>
      <c r="VGU77" s="2"/>
      <c r="VGV77" s="2"/>
      <c r="VGW77" s="2"/>
      <c r="VGX77" s="2"/>
      <c r="VGY77" s="2"/>
      <c r="VGZ77" s="2"/>
      <c r="VHA77" s="2"/>
      <c r="VHB77" s="2"/>
      <c r="VHC77" s="2"/>
      <c r="VHD77" s="2"/>
      <c r="VHE77" s="2"/>
      <c r="VHF77" s="2"/>
      <c r="VHG77" s="2"/>
      <c r="VHH77" s="2"/>
      <c r="VHI77" s="2"/>
      <c r="VHJ77" s="2"/>
      <c r="VHK77" s="2"/>
      <c r="VHL77" s="2"/>
      <c r="VHM77" s="2"/>
      <c r="VHN77" s="2"/>
      <c r="VHO77" s="2"/>
      <c r="VHP77" s="2"/>
      <c r="VHQ77" s="2"/>
      <c r="VHR77" s="2"/>
      <c r="VHS77" s="2"/>
      <c r="VHT77" s="2"/>
      <c r="VHU77" s="2"/>
      <c r="VHV77" s="2"/>
      <c r="VHW77" s="2"/>
      <c r="VHX77" s="2"/>
      <c r="VHY77" s="2"/>
      <c r="VHZ77" s="2"/>
      <c r="VIA77" s="2"/>
      <c r="VIB77" s="2"/>
      <c r="VIC77" s="2"/>
      <c r="VID77" s="2"/>
      <c r="VIE77" s="2"/>
      <c r="VIF77" s="2"/>
      <c r="VIG77" s="2"/>
      <c r="VIH77" s="2"/>
      <c r="VII77" s="2"/>
      <c r="VIJ77" s="2"/>
      <c r="VIK77" s="2"/>
      <c r="VIL77" s="2"/>
      <c r="VIM77" s="2"/>
      <c r="VIN77" s="2"/>
      <c r="VIO77" s="2"/>
      <c r="VIP77" s="2"/>
      <c r="VIQ77" s="2"/>
      <c r="VIR77" s="2"/>
      <c r="VIS77" s="2"/>
      <c r="VIT77" s="2"/>
      <c r="VIU77" s="2"/>
      <c r="VIV77" s="2"/>
      <c r="VIW77" s="2"/>
      <c r="VIX77" s="2"/>
      <c r="VIY77" s="2"/>
      <c r="VIZ77" s="2"/>
      <c r="VJA77" s="2"/>
      <c r="VJB77" s="2"/>
      <c r="VJC77" s="2"/>
      <c r="VJD77" s="2"/>
      <c r="VJE77" s="2"/>
      <c r="VJF77" s="2"/>
      <c r="VJG77" s="2"/>
      <c r="VJH77" s="2"/>
      <c r="VJI77" s="2"/>
      <c r="VJJ77" s="2"/>
      <c r="VJK77" s="2"/>
      <c r="VJL77" s="2"/>
      <c r="VJM77" s="2"/>
      <c r="VJN77" s="2"/>
      <c r="VJO77" s="2"/>
      <c r="VJP77" s="2"/>
      <c r="VJQ77" s="2"/>
      <c r="VJR77" s="2"/>
      <c r="VJS77" s="2"/>
      <c r="VJT77" s="2"/>
      <c r="VJU77" s="2"/>
      <c r="VJV77" s="2"/>
      <c r="VJW77" s="2"/>
      <c r="VJX77" s="2"/>
      <c r="VJY77" s="2"/>
      <c r="VJZ77" s="2"/>
      <c r="VKA77" s="2"/>
      <c r="VKB77" s="2"/>
      <c r="VKC77" s="2"/>
      <c r="VKD77" s="2"/>
      <c r="VKE77" s="2"/>
      <c r="VKF77" s="2"/>
      <c r="VKG77" s="2"/>
      <c r="VKH77" s="2"/>
      <c r="VKI77" s="2"/>
      <c r="VKJ77" s="2"/>
      <c r="VKK77" s="2"/>
      <c r="VKL77" s="2"/>
      <c r="VKM77" s="2"/>
      <c r="VKN77" s="2"/>
      <c r="VKO77" s="2"/>
      <c r="VKP77" s="2"/>
      <c r="VKQ77" s="2"/>
      <c r="VKR77" s="2"/>
      <c r="VKS77" s="2"/>
      <c r="VKT77" s="2"/>
      <c r="VKU77" s="2"/>
      <c r="VKV77" s="2"/>
      <c r="VKW77" s="2"/>
      <c r="VKX77" s="2"/>
      <c r="VKY77" s="2"/>
      <c r="VKZ77" s="2"/>
      <c r="VLA77" s="2"/>
      <c r="VLB77" s="2"/>
      <c r="VLC77" s="2"/>
      <c r="VLD77" s="2"/>
      <c r="VLE77" s="2"/>
      <c r="VLF77" s="2"/>
      <c r="VLG77" s="2"/>
      <c r="VLH77" s="2"/>
      <c r="VLI77" s="2"/>
      <c r="VLJ77" s="2"/>
      <c r="VLK77" s="2"/>
      <c r="VLL77" s="2"/>
      <c r="VLM77" s="2"/>
      <c r="VLN77" s="2"/>
      <c r="VLO77" s="2"/>
      <c r="VLP77" s="2"/>
      <c r="VLQ77" s="2"/>
      <c r="VLR77" s="2"/>
      <c r="VLS77" s="2"/>
      <c r="VLT77" s="2"/>
      <c r="VLU77" s="2"/>
      <c r="VLV77" s="2"/>
      <c r="VLW77" s="2"/>
      <c r="VLX77" s="2"/>
      <c r="VLY77" s="2"/>
      <c r="VLZ77" s="2"/>
      <c r="VMA77" s="2"/>
      <c r="VMB77" s="2"/>
      <c r="VMC77" s="2"/>
      <c r="VMD77" s="2"/>
      <c r="VME77" s="2"/>
      <c r="VMF77" s="2"/>
      <c r="VMG77" s="2"/>
      <c r="VMH77" s="2"/>
      <c r="VMI77" s="2"/>
      <c r="VMJ77" s="2"/>
      <c r="VMK77" s="2"/>
      <c r="VML77" s="2"/>
      <c r="VMM77" s="2"/>
      <c r="VMN77" s="2"/>
      <c r="VMO77" s="2"/>
      <c r="VMP77" s="2"/>
      <c r="VMQ77" s="2"/>
      <c r="VMR77" s="2"/>
      <c r="VMS77" s="2"/>
      <c r="VMT77" s="2"/>
      <c r="VMU77" s="2"/>
      <c r="VMV77" s="2"/>
      <c r="VMW77" s="2"/>
      <c r="VMX77" s="2"/>
      <c r="VMY77" s="2"/>
      <c r="VMZ77" s="2"/>
      <c r="VNA77" s="2"/>
      <c r="VNB77" s="2"/>
      <c r="VNC77" s="2"/>
      <c r="VND77" s="2"/>
      <c r="VNE77" s="2"/>
      <c r="VNF77" s="2"/>
      <c r="VNG77" s="2"/>
      <c r="VNH77" s="2"/>
      <c r="VNI77" s="2"/>
      <c r="VNJ77" s="2"/>
      <c r="VNK77" s="2"/>
      <c r="VNL77" s="2"/>
      <c r="VNM77" s="2"/>
      <c r="VNN77" s="2"/>
      <c r="VNO77" s="2"/>
      <c r="VNP77" s="2"/>
      <c r="VNQ77" s="2"/>
      <c r="VNR77" s="2"/>
      <c r="VNS77" s="2"/>
      <c r="VNT77" s="2"/>
      <c r="VNU77" s="2"/>
      <c r="VNV77" s="2"/>
      <c r="VNW77" s="2"/>
      <c r="VNX77" s="2"/>
      <c r="VNY77" s="2"/>
      <c r="VNZ77" s="2"/>
      <c r="VOA77" s="2"/>
      <c r="VOB77" s="2"/>
      <c r="VOC77" s="2"/>
      <c r="VOD77" s="2"/>
      <c r="VOE77" s="2"/>
      <c r="VOF77" s="2"/>
      <c r="VOG77" s="2"/>
      <c r="VOH77" s="2"/>
      <c r="VOI77" s="2"/>
      <c r="VOJ77" s="2"/>
      <c r="VOK77" s="2"/>
      <c r="VOL77" s="2"/>
      <c r="VOM77" s="2"/>
      <c r="VON77" s="2"/>
      <c r="VOO77" s="2"/>
      <c r="VOP77" s="2"/>
      <c r="VOQ77" s="2"/>
      <c r="VOR77" s="2"/>
      <c r="VOS77" s="2"/>
      <c r="VOT77" s="2"/>
      <c r="VOU77" s="2"/>
      <c r="VOV77" s="2"/>
      <c r="VOW77" s="2"/>
      <c r="VOX77" s="2"/>
      <c r="VOY77" s="2"/>
      <c r="VOZ77" s="2"/>
      <c r="VPA77" s="2"/>
      <c r="VPB77" s="2"/>
      <c r="VPC77" s="2"/>
      <c r="VPD77" s="2"/>
      <c r="VPE77" s="2"/>
      <c r="VPF77" s="2"/>
      <c r="VPG77" s="2"/>
      <c r="VPH77" s="2"/>
      <c r="VPI77" s="2"/>
      <c r="VPJ77" s="2"/>
      <c r="VPK77" s="2"/>
      <c r="VPL77" s="2"/>
      <c r="VPM77" s="2"/>
      <c r="VPN77" s="2"/>
      <c r="VPO77" s="2"/>
      <c r="VPP77" s="2"/>
      <c r="VPQ77" s="2"/>
      <c r="VPR77" s="2"/>
      <c r="VPS77" s="2"/>
      <c r="VPT77" s="2"/>
      <c r="VPU77" s="2"/>
      <c r="VPV77" s="2"/>
      <c r="VPW77" s="2"/>
      <c r="VPX77" s="2"/>
      <c r="VPY77" s="2"/>
      <c r="VPZ77" s="2"/>
      <c r="VQA77" s="2"/>
      <c r="VQB77" s="2"/>
      <c r="VQC77" s="2"/>
      <c r="VQD77" s="2"/>
      <c r="VQE77" s="2"/>
      <c r="VQF77" s="2"/>
      <c r="VQG77" s="2"/>
      <c r="VQH77" s="2"/>
      <c r="VQI77" s="2"/>
      <c r="VQJ77" s="2"/>
      <c r="VQK77" s="2"/>
      <c r="VQL77" s="2"/>
      <c r="VQM77" s="2"/>
      <c r="VQN77" s="2"/>
      <c r="VQO77" s="2"/>
      <c r="VQP77" s="2"/>
      <c r="VQQ77" s="2"/>
      <c r="VQR77" s="2"/>
      <c r="VQS77" s="2"/>
      <c r="VQT77" s="2"/>
      <c r="VQU77" s="2"/>
      <c r="VQV77" s="2"/>
      <c r="VQW77" s="2"/>
      <c r="VQX77" s="2"/>
      <c r="VQY77" s="2"/>
      <c r="VQZ77" s="2"/>
      <c r="VRA77" s="2"/>
      <c r="VRB77" s="2"/>
      <c r="VRC77" s="2"/>
      <c r="VRD77" s="2"/>
      <c r="VRE77" s="2"/>
      <c r="VRF77" s="2"/>
      <c r="VRG77" s="2"/>
      <c r="VRH77" s="2"/>
      <c r="VRI77" s="2"/>
      <c r="VRJ77" s="2"/>
      <c r="VRK77" s="2"/>
      <c r="VRL77" s="2"/>
      <c r="VRM77" s="2"/>
      <c r="VRN77" s="2"/>
      <c r="VRO77" s="2"/>
      <c r="VRP77" s="2"/>
      <c r="VRQ77" s="2"/>
      <c r="VRR77" s="2"/>
      <c r="VRS77" s="2"/>
      <c r="VRT77" s="2"/>
      <c r="VRU77" s="2"/>
      <c r="VRV77" s="2"/>
      <c r="VRW77" s="2"/>
      <c r="VRX77" s="2"/>
      <c r="VRY77" s="2"/>
      <c r="VRZ77" s="2"/>
      <c r="VSA77" s="2"/>
      <c r="VSB77" s="2"/>
      <c r="VSC77" s="2"/>
      <c r="VSD77" s="2"/>
      <c r="VSE77" s="2"/>
      <c r="VSF77" s="2"/>
      <c r="VSG77" s="2"/>
      <c r="VSH77" s="2"/>
      <c r="VSI77" s="2"/>
      <c r="VSJ77" s="2"/>
      <c r="VSK77" s="2"/>
      <c r="VSL77" s="2"/>
      <c r="VSM77" s="2"/>
      <c r="VSN77" s="2"/>
      <c r="VSO77" s="2"/>
      <c r="VSP77" s="2"/>
      <c r="VSQ77" s="2"/>
      <c r="VSR77" s="2"/>
      <c r="VSS77" s="2"/>
      <c r="VST77" s="2"/>
      <c r="VSU77" s="2"/>
      <c r="VSV77" s="2"/>
      <c r="VSW77" s="2"/>
      <c r="VSX77" s="2"/>
      <c r="VSY77" s="2"/>
      <c r="VSZ77" s="2"/>
      <c r="VTA77" s="2"/>
      <c r="VTB77" s="2"/>
      <c r="VTC77" s="2"/>
      <c r="VTD77" s="2"/>
      <c r="VTE77" s="2"/>
      <c r="VTF77" s="2"/>
      <c r="VTG77" s="2"/>
      <c r="VTH77" s="2"/>
      <c r="VTI77" s="2"/>
      <c r="VTJ77" s="2"/>
      <c r="VTK77" s="2"/>
      <c r="VTL77" s="2"/>
      <c r="VTM77" s="2"/>
      <c r="VTN77" s="2"/>
      <c r="VTO77" s="2"/>
      <c r="VTP77" s="2"/>
      <c r="VTQ77" s="2"/>
      <c r="VTR77" s="2"/>
      <c r="VTS77" s="2"/>
      <c r="VTT77" s="2"/>
      <c r="VTU77" s="2"/>
      <c r="VTV77" s="2"/>
      <c r="VTW77" s="2"/>
      <c r="VTX77" s="2"/>
      <c r="VTY77" s="2"/>
      <c r="VTZ77" s="2"/>
      <c r="VUA77" s="2"/>
      <c r="VUB77" s="2"/>
      <c r="VUC77" s="2"/>
      <c r="VUD77" s="2"/>
      <c r="VUE77" s="2"/>
      <c r="VUF77" s="2"/>
      <c r="VUG77" s="2"/>
      <c r="VUH77" s="2"/>
      <c r="VUI77" s="2"/>
      <c r="VUJ77" s="2"/>
      <c r="VUK77" s="2"/>
      <c r="VUL77" s="2"/>
      <c r="VUM77" s="2"/>
      <c r="VUN77" s="2"/>
      <c r="VUO77" s="2"/>
      <c r="VUP77" s="2"/>
      <c r="VUQ77" s="2"/>
      <c r="VUR77" s="2"/>
      <c r="VUS77" s="2"/>
      <c r="VUT77" s="2"/>
      <c r="VUU77" s="2"/>
      <c r="VUV77" s="2"/>
      <c r="VUW77" s="2"/>
      <c r="VUX77" s="2"/>
      <c r="VUY77" s="2"/>
      <c r="VUZ77" s="2"/>
      <c r="VVA77" s="2"/>
      <c r="VVB77" s="2"/>
      <c r="VVC77" s="2"/>
      <c r="VVD77" s="2"/>
      <c r="VVE77" s="2"/>
      <c r="VVF77" s="2"/>
      <c r="VVG77" s="2"/>
      <c r="VVH77" s="2"/>
      <c r="VVI77" s="2"/>
      <c r="VVJ77" s="2"/>
      <c r="VVK77" s="2"/>
      <c r="VVL77" s="2"/>
      <c r="VVM77" s="2"/>
      <c r="VVN77" s="2"/>
      <c r="VVO77" s="2"/>
      <c r="VVP77" s="2"/>
      <c r="VVQ77" s="2"/>
      <c r="VVR77" s="2"/>
      <c r="VVS77" s="2"/>
      <c r="VVT77" s="2"/>
      <c r="VVU77" s="2"/>
      <c r="VVV77" s="2"/>
      <c r="VVW77" s="2"/>
      <c r="VVX77" s="2"/>
      <c r="VVY77" s="2"/>
      <c r="VVZ77" s="2"/>
      <c r="VWA77" s="2"/>
      <c r="VWB77" s="2"/>
      <c r="VWC77" s="2"/>
      <c r="VWD77" s="2"/>
      <c r="VWE77" s="2"/>
      <c r="VWF77" s="2"/>
      <c r="VWG77" s="2"/>
      <c r="VWH77" s="2"/>
      <c r="VWI77" s="2"/>
      <c r="VWJ77" s="2"/>
      <c r="VWK77" s="2"/>
      <c r="VWL77" s="2"/>
      <c r="VWM77" s="2"/>
      <c r="VWN77" s="2"/>
      <c r="VWO77" s="2"/>
      <c r="VWP77" s="2"/>
      <c r="VWQ77" s="2"/>
      <c r="VWR77" s="2"/>
      <c r="VWS77" s="2"/>
      <c r="VWT77" s="2"/>
      <c r="VWU77" s="2"/>
      <c r="VWV77" s="2"/>
      <c r="VWW77" s="2"/>
      <c r="VWX77" s="2"/>
      <c r="VWY77" s="2"/>
      <c r="VWZ77" s="2"/>
      <c r="VXA77" s="2"/>
      <c r="VXB77" s="2"/>
      <c r="VXC77" s="2"/>
      <c r="VXD77" s="2"/>
      <c r="VXE77" s="2"/>
      <c r="VXF77" s="2"/>
      <c r="VXG77" s="2"/>
      <c r="VXH77" s="2"/>
      <c r="VXI77" s="2"/>
      <c r="VXJ77" s="2"/>
      <c r="VXK77" s="2"/>
      <c r="VXL77" s="2"/>
      <c r="VXM77" s="2"/>
      <c r="VXN77" s="2"/>
      <c r="VXO77" s="2"/>
      <c r="VXP77" s="2"/>
      <c r="VXQ77" s="2"/>
      <c r="VXR77" s="2"/>
      <c r="VXS77" s="2"/>
      <c r="VXT77" s="2"/>
      <c r="VXU77" s="2"/>
      <c r="VXV77" s="2"/>
      <c r="VXW77" s="2"/>
      <c r="VXX77" s="2"/>
      <c r="VXY77" s="2"/>
      <c r="VXZ77" s="2"/>
      <c r="VYA77" s="2"/>
      <c r="VYB77" s="2"/>
      <c r="VYC77" s="2"/>
      <c r="VYD77" s="2"/>
      <c r="VYE77" s="2"/>
      <c r="VYF77" s="2"/>
      <c r="VYG77" s="2"/>
      <c r="VYH77" s="2"/>
      <c r="VYI77" s="2"/>
      <c r="VYJ77" s="2"/>
      <c r="VYK77" s="2"/>
      <c r="VYL77" s="2"/>
      <c r="VYM77" s="2"/>
      <c r="VYN77" s="2"/>
      <c r="VYO77" s="2"/>
      <c r="VYP77" s="2"/>
      <c r="VYQ77" s="2"/>
      <c r="VYR77" s="2"/>
      <c r="VYS77" s="2"/>
      <c r="VYT77" s="2"/>
      <c r="VYU77" s="2"/>
      <c r="VYV77" s="2"/>
      <c r="VYW77" s="2"/>
      <c r="VYX77" s="2"/>
      <c r="VYY77" s="2"/>
      <c r="VYZ77" s="2"/>
      <c r="VZA77" s="2"/>
      <c r="VZB77" s="2"/>
      <c r="VZC77" s="2"/>
      <c r="VZD77" s="2"/>
      <c r="VZE77" s="2"/>
      <c r="VZF77" s="2"/>
      <c r="VZG77" s="2"/>
      <c r="VZH77" s="2"/>
      <c r="VZI77" s="2"/>
      <c r="VZJ77" s="2"/>
      <c r="VZK77" s="2"/>
      <c r="VZL77" s="2"/>
      <c r="VZM77" s="2"/>
      <c r="VZN77" s="2"/>
      <c r="VZO77" s="2"/>
      <c r="VZP77" s="2"/>
      <c r="VZQ77" s="2"/>
      <c r="VZR77" s="2"/>
      <c r="VZS77" s="2"/>
      <c r="VZT77" s="2"/>
      <c r="VZU77" s="2"/>
      <c r="VZV77" s="2"/>
      <c r="VZW77" s="2"/>
      <c r="VZX77" s="2"/>
      <c r="VZY77" s="2"/>
      <c r="VZZ77" s="2"/>
      <c r="WAA77" s="2"/>
      <c r="WAB77" s="2"/>
      <c r="WAC77" s="2"/>
      <c r="WAD77" s="2"/>
      <c r="WAE77" s="2"/>
      <c r="WAF77" s="2"/>
      <c r="WAG77" s="2"/>
      <c r="WAH77" s="2"/>
      <c r="WAI77" s="2"/>
      <c r="WAJ77" s="2"/>
      <c r="WAK77" s="2"/>
      <c r="WAL77" s="2"/>
      <c r="WAM77" s="2"/>
      <c r="WAN77" s="2"/>
      <c r="WAO77" s="2"/>
      <c r="WAP77" s="2"/>
      <c r="WAQ77" s="2"/>
      <c r="WAR77" s="2"/>
      <c r="WAS77" s="2"/>
      <c r="WAT77" s="2"/>
      <c r="WAU77" s="2"/>
      <c r="WAV77" s="2"/>
      <c r="WAW77" s="2"/>
      <c r="WAX77" s="2"/>
      <c r="WAY77" s="2"/>
      <c r="WAZ77" s="2"/>
      <c r="WBA77" s="2"/>
      <c r="WBB77" s="2"/>
      <c r="WBC77" s="2"/>
      <c r="WBD77" s="2"/>
      <c r="WBE77" s="2"/>
      <c r="WBF77" s="2"/>
      <c r="WBG77" s="2"/>
      <c r="WBH77" s="2"/>
      <c r="WBI77" s="2"/>
      <c r="WBJ77" s="2"/>
      <c r="WBK77" s="2"/>
      <c r="WBL77" s="2"/>
      <c r="WBM77" s="2"/>
      <c r="WBN77" s="2"/>
      <c r="WBO77" s="2"/>
      <c r="WBP77" s="2"/>
      <c r="WBQ77" s="2"/>
      <c r="WBR77" s="2"/>
      <c r="WBS77" s="2"/>
      <c r="WBT77" s="2"/>
      <c r="WBU77" s="2"/>
      <c r="WBV77" s="2"/>
      <c r="WBW77" s="2"/>
      <c r="WBX77" s="2"/>
      <c r="WBY77" s="2"/>
      <c r="WBZ77" s="2"/>
      <c r="WCA77" s="2"/>
      <c r="WCB77" s="2"/>
      <c r="WCC77" s="2"/>
      <c r="WCD77" s="2"/>
      <c r="WCE77" s="2"/>
      <c r="WCF77" s="2"/>
      <c r="WCG77" s="2"/>
      <c r="WCH77" s="2"/>
      <c r="WCI77" s="2"/>
      <c r="WCJ77" s="2"/>
      <c r="WCK77" s="2"/>
      <c r="WCL77" s="2"/>
      <c r="WCM77" s="2"/>
      <c r="WCN77" s="2"/>
      <c r="WCO77" s="2"/>
      <c r="WCP77" s="2"/>
      <c r="WCQ77" s="2"/>
      <c r="WCR77" s="2"/>
      <c r="WCS77" s="2"/>
      <c r="WCT77" s="2"/>
      <c r="WCU77" s="2"/>
      <c r="WCV77" s="2"/>
      <c r="WCW77" s="2"/>
      <c r="WCX77" s="2"/>
      <c r="WCY77" s="2"/>
      <c r="WCZ77" s="2"/>
      <c r="WDA77" s="2"/>
      <c r="WDB77" s="2"/>
      <c r="WDC77" s="2"/>
      <c r="WDD77" s="2"/>
      <c r="WDE77" s="2"/>
      <c r="WDF77" s="2"/>
      <c r="WDG77" s="2"/>
      <c r="WDH77" s="2"/>
      <c r="WDI77" s="2"/>
      <c r="WDJ77" s="2"/>
      <c r="WDK77" s="2"/>
      <c r="WDL77" s="2"/>
      <c r="WDM77" s="2"/>
      <c r="WDN77" s="2"/>
      <c r="WDO77" s="2"/>
      <c r="WDP77" s="2"/>
      <c r="WDQ77" s="2"/>
      <c r="WDR77" s="2"/>
      <c r="WDS77" s="2"/>
      <c r="WDT77" s="2"/>
      <c r="WDU77" s="2"/>
      <c r="WDV77" s="2"/>
      <c r="WDW77" s="2"/>
      <c r="WDX77" s="2"/>
      <c r="WDY77" s="2"/>
      <c r="WDZ77" s="2"/>
      <c r="WEA77" s="2"/>
      <c r="WEB77" s="2"/>
      <c r="WEC77" s="2"/>
      <c r="WED77" s="2"/>
      <c r="WEE77" s="2"/>
      <c r="WEF77" s="2"/>
      <c r="WEG77" s="2"/>
      <c r="WEH77" s="2"/>
      <c r="WEI77" s="2"/>
      <c r="WEJ77" s="2"/>
      <c r="WEK77" s="2"/>
      <c r="WEL77" s="2"/>
      <c r="WEM77" s="2"/>
      <c r="WEN77" s="2"/>
      <c r="WEO77" s="2"/>
      <c r="WEP77" s="2"/>
      <c r="WEQ77" s="2"/>
      <c r="WER77" s="2"/>
      <c r="WES77" s="2"/>
      <c r="WET77" s="2"/>
      <c r="WEU77" s="2"/>
      <c r="WEV77" s="2"/>
      <c r="WEW77" s="2"/>
      <c r="WEX77" s="2"/>
      <c r="WEY77" s="2"/>
      <c r="WEZ77" s="2"/>
      <c r="WFA77" s="2"/>
      <c r="WFB77" s="2"/>
      <c r="WFC77" s="2"/>
      <c r="WFD77" s="2"/>
      <c r="WFE77" s="2"/>
      <c r="WFF77" s="2"/>
      <c r="WFG77" s="2"/>
      <c r="WFH77" s="2"/>
      <c r="WFI77" s="2"/>
      <c r="WFJ77" s="2"/>
      <c r="WFK77" s="2"/>
      <c r="WFL77" s="2"/>
      <c r="WFM77" s="2"/>
      <c r="WFN77" s="2"/>
      <c r="WFO77" s="2"/>
      <c r="WFP77" s="2"/>
      <c r="WFQ77" s="2"/>
      <c r="WFR77" s="2"/>
      <c r="WFS77" s="2"/>
      <c r="WFT77" s="2"/>
      <c r="WFU77" s="2"/>
      <c r="WFV77" s="2"/>
      <c r="WFW77" s="2"/>
      <c r="WFX77" s="2"/>
      <c r="WFY77" s="2"/>
      <c r="WFZ77" s="2"/>
      <c r="WGA77" s="2"/>
      <c r="WGB77" s="2"/>
      <c r="WGC77" s="2"/>
      <c r="WGD77" s="2"/>
      <c r="WGE77" s="2"/>
      <c r="WGF77" s="2"/>
      <c r="WGG77" s="2"/>
      <c r="WGH77" s="2"/>
      <c r="WGI77" s="2"/>
      <c r="WGJ77" s="2"/>
      <c r="WGK77" s="2"/>
      <c r="WGL77" s="2"/>
      <c r="WGM77" s="2"/>
      <c r="WGN77" s="2"/>
      <c r="WGO77" s="2"/>
      <c r="WGP77" s="2"/>
      <c r="WGQ77" s="2"/>
      <c r="WGR77" s="2"/>
      <c r="WGS77" s="2"/>
      <c r="WGT77" s="2"/>
      <c r="WGU77" s="2"/>
      <c r="WGV77" s="2"/>
      <c r="WGW77" s="2"/>
      <c r="WGX77" s="2"/>
      <c r="WGY77" s="2"/>
      <c r="WGZ77" s="2"/>
      <c r="WHA77" s="2"/>
      <c r="WHB77" s="2"/>
      <c r="WHC77" s="2"/>
      <c r="WHD77" s="2"/>
      <c r="WHE77" s="2"/>
      <c r="WHF77" s="2"/>
      <c r="WHG77" s="2"/>
      <c r="WHH77" s="2"/>
      <c r="WHI77" s="2"/>
      <c r="WHJ77" s="2"/>
      <c r="WHK77" s="2"/>
      <c r="WHL77" s="2"/>
      <c r="WHM77" s="2"/>
      <c r="WHN77" s="2"/>
      <c r="WHO77" s="2"/>
      <c r="WHP77" s="2"/>
      <c r="WHQ77" s="2"/>
      <c r="WHR77" s="2"/>
      <c r="WHS77" s="2"/>
      <c r="WHT77" s="2"/>
      <c r="WHU77" s="2"/>
      <c r="WHV77" s="2"/>
      <c r="WHW77" s="2"/>
      <c r="WHX77" s="2"/>
      <c r="WHY77" s="2"/>
      <c r="WHZ77" s="2"/>
      <c r="WIA77" s="2"/>
      <c r="WIB77" s="2"/>
      <c r="WIC77" s="2"/>
      <c r="WID77" s="2"/>
      <c r="WIE77" s="2"/>
      <c r="WIF77" s="2"/>
      <c r="WIG77" s="2"/>
      <c r="WIH77" s="2"/>
      <c r="WII77" s="2"/>
      <c r="WIJ77" s="2"/>
      <c r="WIK77" s="2"/>
      <c r="WIL77" s="2"/>
      <c r="WIM77" s="2"/>
      <c r="WIN77" s="2"/>
      <c r="WIO77" s="2"/>
      <c r="WIP77" s="2"/>
      <c r="WIQ77" s="2"/>
      <c r="WIR77" s="2"/>
      <c r="WIS77" s="2"/>
      <c r="WIT77" s="2"/>
      <c r="WIU77" s="2"/>
      <c r="WIV77" s="2"/>
      <c r="WIW77" s="2"/>
      <c r="WIX77" s="2"/>
      <c r="WIY77" s="2"/>
      <c r="WIZ77" s="2"/>
      <c r="WJA77" s="2"/>
      <c r="WJB77" s="2"/>
      <c r="WJC77" s="2"/>
      <c r="WJD77" s="2"/>
      <c r="WJE77" s="2"/>
      <c r="WJF77" s="2"/>
      <c r="WJG77" s="2"/>
      <c r="WJH77" s="2"/>
      <c r="WJI77" s="2"/>
      <c r="WJJ77" s="2"/>
      <c r="WJK77" s="2"/>
      <c r="WJL77" s="2"/>
      <c r="WJM77" s="2"/>
      <c r="WJN77" s="2"/>
      <c r="WJO77" s="2"/>
      <c r="WJP77" s="2"/>
      <c r="WJQ77" s="2"/>
      <c r="WJR77" s="2"/>
      <c r="WJS77" s="2"/>
      <c r="WJT77" s="2"/>
      <c r="WJU77" s="2"/>
      <c r="WJV77" s="2"/>
      <c r="WJW77" s="2"/>
      <c r="WJX77" s="2"/>
      <c r="WJY77" s="2"/>
      <c r="WJZ77" s="2"/>
      <c r="WKA77" s="2"/>
      <c r="WKB77" s="2"/>
      <c r="WKC77" s="2"/>
      <c r="WKD77" s="2"/>
      <c r="WKE77" s="2"/>
      <c r="WKF77" s="2"/>
      <c r="WKG77" s="2"/>
      <c r="WKH77" s="2"/>
      <c r="WKI77" s="2"/>
      <c r="WKJ77" s="2"/>
      <c r="WKK77" s="2"/>
      <c r="WKL77" s="2"/>
      <c r="WKM77" s="2"/>
      <c r="WKN77" s="2"/>
      <c r="WKO77" s="2"/>
      <c r="WKP77" s="2"/>
      <c r="WKQ77" s="2"/>
      <c r="WKR77" s="2"/>
      <c r="WKS77" s="2"/>
      <c r="WKT77" s="2"/>
      <c r="WKU77" s="2"/>
      <c r="WKV77" s="2"/>
      <c r="WKW77" s="2"/>
      <c r="WKX77" s="2"/>
      <c r="WKY77" s="2"/>
      <c r="WKZ77" s="2"/>
      <c r="WLA77" s="2"/>
      <c r="WLB77" s="2"/>
      <c r="WLC77" s="2"/>
      <c r="WLD77" s="2"/>
      <c r="WLE77" s="2"/>
      <c r="WLF77" s="2"/>
      <c r="WLG77" s="2"/>
      <c r="WLH77" s="2"/>
      <c r="WLI77" s="2"/>
      <c r="WLJ77" s="2"/>
      <c r="WLK77" s="2"/>
      <c r="WLL77" s="2"/>
      <c r="WLM77" s="2"/>
      <c r="WLN77" s="2"/>
      <c r="WLO77" s="2"/>
      <c r="WLP77" s="2"/>
      <c r="WLQ77" s="2"/>
      <c r="WLR77" s="2"/>
      <c r="WLS77" s="2"/>
      <c r="WLT77" s="2"/>
      <c r="WLU77" s="2"/>
      <c r="WLV77" s="2"/>
      <c r="WLW77" s="2"/>
      <c r="WLX77" s="2"/>
      <c r="WLY77" s="2"/>
      <c r="WLZ77" s="2"/>
      <c r="WMA77" s="2"/>
      <c r="WMB77" s="2"/>
      <c r="WMC77" s="2"/>
      <c r="WMD77" s="2"/>
      <c r="WME77" s="2"/>
      <c r="WMF77" s="2"/>
      <c r="WMG77" s="2"/>
      <c r="WMH77" s="2"/>
      <c r="WMI77" s="2"/>
      <c r="WMJ77" s="2"/>
      <c r="WMK77" s="2"/>
      <c r="WML77" s="2"/>
      <c r="WMM77" s="2"/>
      <c r="WMN77" s="2"/>
      <c r="WMO77" s="2"/>
      <c r="WMP77" s="2"/>
      <c r="WMQ77" s="2"/>
      <c r="WMR77" s="2"/>
      <c r="WMS77" s="2"/>
      <c r="WMT77" s="2"/>
      <c r="WMU77" s="2"/>
      <c r="WMV77" s="2"/>
      <c r="WMW77" s="2"/>
      <c r="WMX77" s="2"/>
      <c r="WMY77" s="2"/>
      <c r="WMZ77" s="2"/>
      <c r="WNA77" s="2"/>
      <c r="WNB77" s="2"/>
      <c r="WNC77" s="2"/>
      <c r="WND77" s="2"/>
      <c r="WNE77" s="2"/>
      <c r="WNF77" s="2"/>
      <c r="WNG77" s="2"/>
      <c r="WNH77" s="2"/>
      <c r="WNI77" s="2"/>
      <c r="WNJ77" s="2"/>
      <c r="WNK77" s="2"/>
      <c r="WNL77" s="2"/>
      <c r="WNM77" s="2"/>
      <c r="WNN77" s="2"/>
      <c r="WNO77" s="2"/>
      <c r="WNP77" s="2"/>
      <c r="WNQ77" s="2"/>
      <c r="WNR77" s="2"/>
      <c r="WNS77" s="2"/>
      <c r="WNT77" s="2"/>
      <c r="WNU77" s="2"/>
      <c r="WNV77" s="2"/>
      <c r="WNW77" s="2"/>
      <c r="WNX77" s="2"/>
      <c r="WNY77" s="2"/>
      <c r="WNZ77" s="2"/>
      <c r="WOA77" s="2"/>
      <c r="WOB77" s="2"/>
      <c r="WOC77" s="2"/>
      <c r="WOD77" s="2"/>
      <c r="WOE77" s="2"/>
      <c r="WOF77" s="2"/>
      <c r="WOG77" s="2"/>
      <c r="WOH77" s="2"/>
      <c r="WOI77" s="2"/>
      <c r="WOJ77" s="2"/>
      <c r="WOK77" s="2"/>
      <c r="WOL77" s="2"/>
      <c r="WOM77" s="2"/>
      <c r="WON77" s="2"/>
      <c r="WOO77" s="2"/>
      <c r="WOP77" s="2"/>
      <c r="WOQ77" s="2"/>
      <c r="WOR77" s="2"/>
      <c r="WOS77" s="2"/>
      <c r="WOT77" s="2"/>
      <c r="WOU77" s="2"/>
      <c r="WOV77" s="2"/>
      <c r="WOW77" s="2"/>
      <c r="WOX77" s="2"/>
      <c r="WOY77" s="2"/>
      <c r="WOZ77" s="2"/>
      <c r="WPA77" s="2"/>
      <c r="WPB77" s="2"/>
      <c r="WPC77" s="2"/>
      <c r="WPD77" s="2"/>
      <c r="WPE77" s="2"/>
      <c r="WPF77" s="2"/>
      <c r="WPG77" s="2"/>
      <c r="WPH77" s="2"/>
      <c r="WPI77" s="2"/>
      <c r="WPJ77" s="2"/>
      <c r="WPK77" s="2"/>
      <c r="WPL77" s="2"/>
      <c r="WPM77" s="2"/>
      <c r="WPN77" s="2"/>
      <c r="WPO77" s="2"/>
      <c r="WPP77" s="2"/>
      <c r="WPQ77" s="2"/>
      <c r="WPR77" s="2"/>
      <c r="WPS77" s="2"/>
      <c r="WPT77" s="2"/>
      <c r="WPU77" s="2"/>
      <c r="WPV77" s="2"/>
      <c r="WPW77" s="2"/>
      <c r="WPX77" s="2"/>
      <c r="WPY77" s="2"/>
      <c r="WPZ77" s="2"/>
      <c r="WQA77" s="2"/>
      <c r="WQB77" s="2"/>
      <c r="WQC77" s="2"/>
      <c r="WQD77" s="2"/>
      <c r="WQE77" s="2"/>
      <c r="WQF77" s="2"/>
      <c r="WQG77" s="2"/>
      <c r="WQH77" s="2"/>
      <c r="WQI77" s="2"/>
      <c r="WQJ77" s="2"/>
      <c r="WQK77" s="2"/>
      <c r="WQL77" s="2"/>
      <c r="WQM77" s="2"/>
      <c r="WQN77" s="2"/>
      <c r="WQO77" s="2"/>
      <c r="WQP77" s="2"/>
      <c r="WQQ77" s="2"/>
      <c r="WQR77" s="2"/>
      <c r="WQS77" s="2"/>
      <c r="WQT77" s="2"/>
      <c r="WQU77" s="2"/>
      <c r="WQV77" s="2"/>
      <c r="WQW77" s="2"/>
      <c r="WQX77" s="2"/>
      <c r="WQY77" s="2"/>
      <c r="WQZ77" s="2"/>
      <c r="WRA77" s="2"/>
      <c r="WRB77" s="2"/>
      <c r="WRC77" s="2"/>
      <c r="WRD77" s="2"/>
      <c r="WRE77" s="2"/>
      <c r="WRF77" s="2"/>
      <c r="WRG77" s="2"/>
      <c r="WRH77" s="2"/>
      <c r="WRI77" s="2"/>
      <c r="WRJ77" s="2"/>
      <c r="WRK77" s="2"/>
      <c r="WRL77" s="2"/>
      <c r="WRM77" s="2"/>
      <c r="WRN77" s="2"/>
      <c r="WRO77" s="2"/>
      <c r="WRP77" s="2"/>
      <c r="WRQ77" s="2"/>
      <c r="WRR77" s="2"/>
      <c r="WRS77" s="2"/>
      <c r="WRT77" s="2"/>
      <c r="WRU77" s="2"/>
      <c r="WRV77" s="2"/>
      <c r="WRW77" s="2"/>
      <c r="WRX77" s="2"/>
      <c r="WRY77" s="2"/>
      <c r="WRZ77" s="2"/>
      <c r="WSA77" s="2"/>
      <c r="WSB77" s="2"/>
      <c r="WSC77" s="2"/>
      <c r="WSD77" s="2"/>
      <c r="WSE77" s="2"/>
      <c r="WSF77" s="2"/>
      <c r="WSG77" s="2"/>
      <c r="WSH77" s="2"/>
      <c r="WSI77" s="2"/>
      <c r="WSJ77" s="2"/>
      <c r="WSK77" s="2"/>
      <c r="WSL77" s="2"/>
      <c r="WSM77" s="2"/>
      <c r="WSN77" s="2"/>
      <c r="WSO77" s="2"/>
      <c r="WSP77" s="2"/>
      <c r="WSQ77" s="2"/>
      <c r="WSR77" s="2"/>
      <c r="WSS77" s="2"/>
      <c r="WST77" s="2"/>
      <c r="WSU77" s="2"/>
      <c r="WSV77" s="2"/>
      <c r="WSW77" s="2"/>
      <c r="WSX77" s="2"/>
      <c r="WSY77" s="2"/>
      <c r="WSZ77" s="2"/>
      <c r="WTA77" s="2"/>
      <c r="WTB77" s="2"/>
      <c r="WTC77" s="2"/>
      <c r="WTD77" s="2"/>
      <c r="WTE77" s="2"/>
      <c r="WTF77" s="2"/>
      <c r="WTG77" s="2"/>
      <c r="WTH77" s="2"/>
      <c r="WTI77" s="2"/>
      <c r="WTJ77" s="2"/>
      <c r="WTK77" s="2"/>
      <c r="WTL77" s="2"/>
      <c r="WTM77" s="2"/>
      <c r="WTN77" s="2"/>
      <c r="WTO77" s="2"/>
      <c r="WTP77" s="2"/>
      <c r="WTQ77" s="2"/>
      <c r="WTR77" s="2"/>
      <c r="WTS77" s="2"/>
      <c r="WTT77" s="2"/>
      <c r="WTU77" s="2"/>
      <c r="WTV77" s="2"/>
      <c r="WTW77" s="2"/>
      <c r="WTX77" s="2"/>
      <c r="WTY77" s="2"/>
      <c r="WTZ77" s="2"/>
      <c r="WUA77" s="2"/>
      <c r="WUB77" s="2"/>
      <c r="WUC77" s="2"/>
      <c r="WUD77" s="2"/>
      <c r="WUE77" s="2"/>
      <c r="WUF77" s="2"/>
      <c r="WUG77" s="2"/>
      <c r="WUH77" s="2"/>
      <c r="WUI77" s="2"/>
      <c r="WUJ77" s="2"/>
      <c r="WUK77" s="2"/>
      <c r="WUL77" s="2"/>
      <c r="WUM77" s="2"/>
      <c r="WUN77" s="2"/>
      <c r="WUO77" s="2"/>
      <c r="WUP77" s="2"/>
      <c r="WUQ77" s="2"/>
      <c r="WUR77" s="2"/>
      <c r="WUS77" s="2"/>
      <c r="WUT77" s="2"/>
      <c r="WUU77" s="2"/>
      <c r="WUV77" s="2"/>
      <c r="WUW77" s="2"/>
      <c r="WUX77" s="2"/>
      <c r="WUY77" s="2"/>
      <c r="WUZ77" s="2"/>
      <c r="WVA77" s="2"/>
      <c r="WVB77" s="2"/>
      <c r="WVC77" s="2"/>
      <c r="WVD77" s="2"/>
      <c r="WVE77" s="2"/>
      <c r="WVF77" s="2"/>
      <c r="WVG77" s="2"/>
      <c r="WVH77" s="2"/>
      <c r="WVI77" s="2"/>
      <c r="WVJ77" s="2"/>
      <c r="WVK77" s="2"/>
      <c r="WVL77" s="2"/>
      <c r="WVM77" s="2"/>
      <c r="WVN77" s="2"/>
      <c r="WVO77" s="2"/>
      <c r="WVP77" s="2"/>
      <c r="WVQ77" s="2"/>
      <c r="WVR77" s="2"/>
      <c r="WVS77" s="2"/>
      <c r="WVT77" s="2"/>
      <c r="WVU77" s="2"/>
      <c r="WVV77" s="2"/>
      <c r="WVW77" s="2"/>
      <c r="WVX77" s="2"/>
      <c r="WVY77" s="2"/>
      <c r="WVZ77" s="2"/>
      <c r="WWA77" s="2"/>
      <c r="WWB77" s="2"/>
      <c r="WWC77" s="2"/>
      <c r="WWD77" s="2"/>
      <c r="WWE77" s="2"/>
      <c r="WWF77" s="2"/>
      <c r="WWG77" s="2"/>
      <c r="WWH77" s="2"/>
      <c r="WWI77" s="2"/>
      <c r="WWJ77" s="2"/>
      <c r="WWK77" s="2"/>
      <c r="WWL77" s="2"/>
      <c r="WWM77" s="2"/>
      <c r="WWN77" s="2"/>
      <c r="WWO77" s="2"/>
      <c r="WWP77" s="2"/>
      <c r="WWQ77" s="2"/>
      <c r="WWR77" s="2"/>
      <c r="WWS77" s="2"/>
      <c r="WWT77" s="2"/>
      <c r="WWU77" s="2"/>
      <c r="WWV77" s="2"/>
      <c r="WWW77" s="2"/>
      <c r="WWX77" s="2"/>
      <c r="WWY77" s="2"/>
      <c r="WWZ77" s="2"/>
      <c r="WXA77" s="2"/>
      <c r="WXB77" s="2"/>
      <c r="WXC77" s="2"/>
      <c r="WXD77" s="2"/>
      <c r="WXE77" s="2"/>
      <c r="WXF77" s="2"/>
      <c r="WXG77" s="2"/>
      <c r="WXH77" s="2"/>
      <c r="WXI77" s="2"/>
      <c r="WXJ77" s="2"/>
      <c r="WXK77" s="2"/>
      <c r="WXL77" s="2"/>
      <c r="WXM77" s="2"/>
      <c r="WXN77" s="2"/>
      <c r="WXO77" s="2"/>
      <c r="WXP77" s="2"/>
      <c r="WXQ77" s="2"/>
      <c r="WXR77" s="2"/>
      <c r="WXS77" s="2"/>
      <c r="WXT77" s="2"/>
      <c r="WXU77" s="2"/>
      <c r="WXV77" s="2"/>
      <c r="WXW77" s="2"/>
      <c r="WXX77" s="2"/>
      <c r="WXY77" s="2"/>
      <c r="WXZ77" s="2"/>
      <c r="WYA77" s="2"/>
      <c r="WYB77" s="2"/>
      <c r="WYC77" s="2"/>
      <c r="WYD77" s="2"/>
      <c r="WYE77" s="2"/>
      <c r="WYF77" s="2"/>
      <c r="WYG77" s="2"/>
      <c r="WYH77" s="2"/>
      <c r="WYI77" s="2"/>
      <c r="WYJ77" s="2"/>
      <c r="WYK77" s="2"/>
      <c r="WYL77" s="2"/>
      <c r="WYM77" s="2"/>
      <c r="WYN77" s="2"/>
      <c r="WYO77" s="2"/>
      <c r="WYP77" s="2"/>
      <c r="WYQ77" s="2"/>
      <c r="WYR77" s="2"/>
      <c r="WYS77" s="2"/>
      <c r="WYT77" s="2"/>
      <c r="WYU77" s="2"/>
      <c r="WYV77" s="2"/>
      <c r="WYW77" s="2"/>
      <c r="WYX77" s="2"/>
      <c r="WYY77" s="2"/>
      <c r="WYZ77" s="2"/>
      <c r="WZA77" s="2"/>
      <c r="WZB77" s="2"/>
      <c r="WZC77" s="2"/>
      <c r="WZD77" s="2"/>
      <c r="WZE77" s="2"/>
      <c r="WZF77" s="2"/>
      <c r="WZG77" s="2"/>
      <c r="WZH77" s="2"/>
      <c r="WZI77" s="2"/>
      <c r="WZJ77" s="2"/>
      <c r="WZK77" s="2"/>
      <c r="WZL77" s="2"/>
      <c r="WZM77" s="2"/>
      <c r="WZN77" s="2"/>
      <c r="WZO77" s="2"/>
      <c r="WZP77" s="2"/>
      <c r="WZQ77" s="2"/>
      <c r="WZR77" s="2"/>
      <c r="WZS77" s="2"/>
      <c r="WZT77" s="2"/>
      <c r="WZU77" s="2"/>
      <c r="WZV77" s="2"/>
      <c r="WZW77" s="2"/>
      <c r="WZX77" s="2"/>
      <c r="WZY77" s="2"/>
      <c r="WZZ77" s="2"/>
      <c r="XAA77" s="2"/>
      <c r="XAB77" s="2"/>
      <c r="XAC77" s="2"/>
      <c r="XAD77" s="2"/>
      <c r="XAE77" s="2"/>
      <c r="XAF77" s="2"/>
      <c r="XAG77" s="2"/>
      <c r="XAH77" s="2"/>
      <c r="XAI77" s="2"/>
      <c r="XAJ77" s="2"/>
      <c r="XAK77" s="2"/>
      <c r="XAL77" s="2"/>
      <c r="XAM77" s="2"/>
      <c r="XAN77" s="2"/>
      <c r="XAO77" s="2"/>
      <c r="XAP77" s="2"/>
      <c r="XAQ77" s="2"/>
      <c r="XAR77" s="2"/>
      <c r="XAS77" s="2"/>
      <c r="XAT77" s="2"/>
      <c r="XAU77" s="2"/>
      <c r="XAV77" s="2"/>
      <c r="XAW77" s="2"/>
      <c r="XAX77" s="2"/>
      <c r="XAY77" s="2"/>
      <c r="XAZ77" s="2"/>
      <c r="XBA77" s="2"/>
      <c r="XBB77" s="2"/>
      <c r="XBC77" s="2"/>
      <c r="XBD77" s="2"/>
      <c r="XBE77" s="2"/>
      <c r="XBF77" s="2"/>
      <c r="XBG77" s="2"/>
      <c r="XBH77" s="2"/>
      <c r="XBI77" s="2"/>
      <c r="XBJ77" s="2"/>
      <c r="XBK77" s="2"/>
      <c r="XBL77" s="2"/>
      <c r="XBM77" s="2"/>
      <c r="XBN77" s="2"/>
      <c r="XBO77" s="2"/>
      <c r="XBP77" s="2"/>
      <c r="XBQ77" s="2"/>
      <c r="XBR77" s="2"/>
      <c r="XBS77" s="2"/>
      <c r="XBT77" s="2"/>
      <c r="XBU77" s="2"/>
      <c r="XBV77" s="2"/>
      <c r="XBW77" s="2"/>
      <c r="XBX77" s="2"/>
      <c r="XBY77" s="2"/>
      <c r="XBZ77" s="2"/>
      <c r="XCA77" s="2"/>
      <c r="XCB77" s="2"/>
      <c r="XCC77" s="2"/>
      <c r="XCD77" s="2"/>
      <c r="XCE77" s="2"/>
      <c r="XCF77" s="2"/>
      <c r="XCG77" s="2"/>
      <c r="XCH77" s="2"/>
      <c r="XCI77" s="2"/>
      <c r="XCJ77" s="2"/>
      <c r="XCK77" s="2"/>
      <c r="XCL77" s="2"/>
      <c r="XCM77" s="2"/>
      <c r="XCN77" s="2"/>
      <c r="XCO77" s="2"/>
      <c r="XCP77" s="2"/>
      <c r="XCQ77" s="2"/>
      <c r="XCR77" s="2"/>
      <c r="XCS77" s="2"/>
      <c r="XCT77" s="2"/>
      <c r="XCU77" s="2"/>
      <c r="XCV77" s="2"/>
      <c r="XCW77" s="2"/>
      <c r="XCX77" s="2"/>
      <c r="XCY77" s="2"/>
      <c r="XCZ77" s="2"/>
      <c r="XDA77" s="2"/>
      <c r="XDB77" s="2"/>
      <c r="XDC77" s="2"/>
      <c r="XDD77" s="2"/>
      <c r="XDE77" s="2"/>
      <c r="XDF77" s="2"/>
      <c r="XDG77" s="2"/>
      <c r="XDH77" s="2"/>
      <c r="XDI77" s="2"/>
      <c r="XDJ77" s="2"/>
      <c r="XDK77" s="2"/>
      <c r="XDL77" s="2"/>
      <c r="XDM77" s="2"/>
      <c r="XDN77" s="2"/>
      <c r="XDO77" s="2"/>
      <c r="XDP77" s="2"/>
      <c r="XDQ77" s="2"/>
      <c r="XDR77" s="2"/>
      <c r="XDS77" s="2"/>
      <c r="XDT77" s="2"/>
      <c r="XDU77" s="2"/>
      <c r="XDV77" s="2"/>
      <c r="XDW77" s="2"/>
      <c r="XDX77" s="2"/>
      <c r="XDY77" s="2"/>
      <c r="XDZ77" s="2"/>
      <c r="XEA77" s="2"/>
      <c r="XEB77" s="2"/>
      <c r="XEC77" s="2"/>
      <c r="XED77" s="2"/>
      <c r="XEE77" s="2"/>
      <c r="XEF77" s="2"/>
      <c r="XEG77" s="2"/>
      <c r="XEH77" s="2"/>
      <c r="XEI77" s="2"/>
      <c r="XEJ77" s="2"/>
      <c r="XEK77" s="2"/>
      <c r="XEL77" s="2"/>
      <c r="XEM77" s="2"/>
      <c r="XEN77" s="2"/>
      <c r="XEO77" s="2"/>
      <c r="XEP77" s="2"/>
      <c r="XEQ77" s="2"/>
      <c r="XER77" s="2"/>
      <c r="XES77" s="2"/>
      <c r="XET77" s="2"/>
      <c r="XEU77" s="2"/>
      <c r="XEV77" s="2"/>
      <c r="XEW77" s="2"/>
      <c r="XEX77" s="2"/>
      <c r="XEY77" s="2"/>
      <c r="XEZ77" s="2"/>
      <c r="XFA77" s="2"/>
      <c r="XFB77" s="2"/>
      <c r="XFC77" s="2"/>
    </row>
    <row r="78" spans="1:16383" x14ac:dyDescent="0.25">
      <c r="A78" s="2"/>
      <c r="B78" s="2"/>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c r="AGC78" s="2"/>
      <c r="AGD78" s="2"/>
      <c r="AGE78" s="2"/>
      <c r="AGF78" s="2"/>
      <c r="AGG78" s="2"/>
      <c r="AGH78" s="2"/>
      <c r="AGI78" s="2"/>
      <c r="AGJ78" s="2"/>
      <c r="AGK78" s="2"/>
      <c r="AGL78" s="2"/>
      <c r="AGM78" s="2"/>
      <c r="AGN78" s="2"/>
      <c r="AGO78" s="2"/>
      <c r="AGP78" s="2"/>
      <c r="AGQ78" s="2"/>
      <c r="AGR78" s="2"/>
      <c r="AGS78" s="2"/>
      <c r="AGT78" s="2"/>
      <c r="AGU78" s="2"/>
      <c r="AGV78" s="2"/>
      <c r="AGW78" s="2"/>
      <c r="AGX78" s="2"/>
      <c r="AGY78" s="2"/>
      <c r="AGZ78" s="2"/>
      <c r="AHA78" s="2"/>
      <c r="AHB78" s="2"/>
      <c r="AHC78" s="2"/>
      <c r="AHD78" s="2"/>
      <c r="AHE78" s="2"/>
      <c r="AHF78" s="2"/>
      <c r="AHG78" s="2"/>
      <c r="AHH78" s="2"/>
      <c r="AHI78" s="2"/>
      <c r="AHJ78" s="2"/>
      <c r="AHK78" s="2"/>
      <c r="AHL78" s="2"/>
      <c r="AHM78" s="2"/>
      <c r="AHN78" s="2"/>
      <c r="AHO78" s="2"/>
      <c r="AHP78" s="2"/>
      <c r="AHQ78" s="2"/>
      <c r="AHR78" s="2"/>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c r="AMS78" s="2"/>
      <c r="AMT78" s="2"/>
      <c r="AMU78" s="2"/>
      <c r="AMV78" s="2"/>
      <c r="AMW78" s="2"/>
      <c r="AMX78" s="2"/>
      <c r="AMY78" s="2"/>
      <c r="AMZ78" s="2"/>
      <c r="ANA78" s="2"/>
      <c r="ANB78" s="2"/>
      <c r="ANC78" s="2"/>
      <c r="AND78" s="2"/>
      <c r="ANE78" s="2"/>
      <c r="ANF78" s="2"/>
      <c r="ANG78" s="2"/>
      <c r="ANH78" s="2"/>
      <c r="ANI78" s="2"/>
      <c r="ANJ78" s="2"/>
      <c r="ANK78" s="2"/>
      <c r="ANL78" s="2"/>
      <c r="ANM78" s="2"/>
      <c r="ANN78" s="2"/>
      <c r="ANO78" s="2"/>
      <c r="ANP78" s="2"/>
      <c r="ANQ78" s="2"/>
      <c r="ANR78" s="2"/>
      <c r="ANS78" s="2"/>
      <c r="ANT78" s="2"/>
      <c r="ANU78" s="2"/>
      <c r="ANV78" s="2"/>
      <c r="ANW78" s="2"/>
      <c r="ANX78" s="2"/>
      <c r="ANY78" s="2"/>
      <c r="ANZ78" s="2"/>
      <c r="AOA78" s="2"/>
      <c r="AOB78" s="2"/>
      <c r="AOC78" s="2"/>
      <c r="AOD78" s="2"/>
      <c r="AOE78" s="2"/>
      <c r="AOF78" s="2"/>
      <c r="AOG78" s="2"/>
      <c r="AOH78" s="2"/>
      <c r="AOI78" s="2"/>
      <c r="AOJ78" s="2"/>
      <c r="AOK78" s="2"/>
      <c r="AOL78" s="2"/>
      <c r="AOM78" s="2"/>
      <c r="AON78" s="2"/>
      <c r="AOO78" s="2"/>
      <c r="AOP78" s="2"/>
      <c r="AOQ78" s="2"/>
      <c r="AOR78" s="2"/>
      <c r="AOS78" s="2"/>
      <c r="AOT78" s="2"/>
      <c r="AOU78" s="2"/>
      <c r="AOV78" s="2"/>
      <c r="AOW78" s="2"/>
      <c r="AOX78" s="2"/>
      <c r="AOY78" s="2"/>
      <c r="AOZ78" s="2"/>
      <c r="APA78" s="2"/>
      <c r="APB78" s="2"/>
      <c r="APC78" s="2"/>
      <c r="APD78" s="2"/>
      <c r="APE78" s="2"/>
      <c r="APF78" s="2"/>
      <c r="APG78" s="2"/>
      <c r="APH78" s="2"/>
      <c r="API78" s="2"/>
      <c r="APJ78" s="2"/>
      <c r="APK78" s="2"/>
      <c r="APL78" s="2"/>
      <c r="APM78" s="2"/>
      <c r="APN78" s="2"/>
      <c r="APO78" s="2"/>
      <c r="APP78" s="2"/>
      <c r="APQ78" s="2"/>
      <c r="APR78" s="2"/>
      <c r="APS78" s="2"/>
      <c r="APT78" s="2"/>
      <c r="APU78" s="2"/>
      <c r="APV78" s="2"/>
      <c r="APW78" s="2"/>
      <c r="APX78" s="2"/>
      <c r="APY78" s="2"/>
      <c r="APZ78" s="2"/>
      <c r="AQA78" s="2"/>
      <c r="AQB78" s="2"/>
      <c r="AQC78" s="2"/>
      <c r="AQD78" s="2"/>
      <c r="AQE78" s="2"/>
      <c r="AQF78" s="2"/>
      <c r="AQG78" s="2"/>
      <c r="AQH78" s="2"/>
      <c r="AQI78" s="2"/>
      <c r="AQJ78" s="2"/>
      <c r="AQK78" s="2"/>
      <c r="AQL78" s="2"/>
      <c r="AQM78" s="2"/>
      <c r="AQN78" s="2"/>
      <c r="AQO78" s="2"/>
      <c r="AQP78" s="2"/>
      <c r="AQQ78" s="2"/>
      <c r="AQR78" s="2"/>
      <c r="AQS78" s="2"/>
      <c r="AQT78" s="2"/>
      <c r="AQU78" s="2"/>
      <c r="AQV78" s="2"/>
      <c r="AQW78" s="2"/>
      <c r="AQX78" s="2"/>
      <c r="AQY78" s="2"/>
      <c r="AQZ78" s="2"/>
      <c r="ARA78" s="2"/>
      <c r="ARB78" s="2"/>
      <c r="ARC78" s="2"/>
      <c r="ARD78" s="2"/>
      <c r="ARE78" s="2"/>
      <c r="ARF78" s="2"/>
      <c r="ARG78" s="2"/>
      <c r="ARH78" s="2"/>
      <c r="ARI78" s="2"/>
      <c r="ARJ78" s="2"/>
      <c r="ARK78" s="2"/>
      <c r="ARL78" s="2"/>
      <c r="ARM78" s="2"/>
      <c r="ARN78" s="2"/>
      <c r="ARO78" s="2"/>
      <c r="ARP78" s="2"/>
      <c r="ARQ78" s="2"/>
      <c r="ARR78" s="2"/>
      <c r="ARS78" s="2"/>
      <c r="ART78" s="2"/>
      <c r="ARU78" s="2"/>
      <c r="ARV78" s="2"/>
      <c r="ARW78" s="2"/>
      <c r="ARX78" s="2"/>
      <c r="ARY78" s="2"/>
      <c r="ARZ78" s="2"/>
      <c r="ASA78" s="2"/>
      <c r="ASB78" s="2"/>
      <c r="ASC78" s="2"/>
      <c r="ASD78" s="2"/>
      <c r="ASE78" s="2"/>
      <c r="ASF78" s="2"/>
      <c r="ASG78" s="2"/>
      <c r="ASH78" s="2"/>
      <c r="ASI78" s="2"/>
      <c r="ASJ78" s="2"/>
      <c r="ASK78" s="2"/>
      <c r="ASL78" s="2"/>
      <c r="ASM78" s="2"/>
      <c r="ASN78" s="2"/>
      <c r="ASO78" s="2"/>
      <c r="ASP78" s="2"/>
      <c r="ASQ78" s="2"/>
      <c r="ASR78" s="2"/>
      <c r="ASS78" s="2"/>
      <c r="AST78" s="2"/>
      <c r="ASU78" s="2"/>
      <c r="ASV78" s="2"/>
      <c r="ASW78" s="2"/>
      <c r="ASX78" s="2"/>
      <c r="ASY78" s="2"/>
      <c r="ASZ78" s="2"/>
      <c r="ATA78" s="2"/>
      <c r="ATB78" s="2"/>
      <c r="ATC78" s="2"/>
      <c r="ATD78" s="2"/>
      <c r="ATE78" s="2"/>
      <c r="ATF78" s="2"/>
      <c r="ATG78" s="2"/>
      <c r="ATH78" s="2"/>
      <c r="ATI78" s="2"/>
      <c r="ATJ78" s="2"/>
      <c r="ATK78" s="2"/>
      <c r="ATL78" s="2"/>
      <c r="ATM78" s="2"/>
      <c r="ATN78" s="2"/>
      <c r="ATO78" s="2"/>
      <c r="ATP78" s="2"/>
      <c r="ATQ78" s="2"/>
      <c r="ATR78" s="2"/>
      <c r="ATS78" s="2"/>
      <c r="ATT78" s="2"/>
      <c r="ATU78" s="2"/>
      <c r="ATV78" s="2"/>
      <c r="ATW78" s="2"/>
      <c r="ATX78" s="2"/>
      <c r="ATY78" s="2"/>
      <c r="ATZ78" s="2"/>
      <c r="AUA78" s="2"/>
      <c r="AUB78" s="2"/>
      <c r="AUC78" s="2"/>
      <c r="AUD78" s="2"/>
      <c r="AUE78" s="2"/>
      <c r="AUF78" s="2"/>
      <c r="AUG78" s="2"/>
      <c r="AUH78" s="2"/>
      <c r="AUI78" s="2"/>
      <c r="AUJ78" s="2"/>
      <c r="AUK78" s="2"/>
      <c r="AUL78" s="2"/>
      <c r="AUM78" s="2"/>
      <c r="AUN78" s="2"/>
      <c r="AUO78" s="2"/>
      <c r="AUP78" s="2"/>
      <c r="AUQ78" s="2"/>
      <c r="AUR78" s="2"/>
      <c r="AUS78" s="2"/>
      <c r="AUT78" s="2"/>
      <c r="AUU78" s="2"/>
      <c r="AUV78" s="2"/>
      <c r="AUW78" s="2"/>
      <c r="AUX78" s="2"/>
      <c r="AUY78" s="2"/>
      <c r="AUZ78" s="2"/>
      <c r="AVA78" s="2"/>
      <c r="AVB78" s="2"/>
      <c r="AVC78" s="2"/>
      <c r="AVD78" s="2"/>
      <c r="AVE78" s="2"/>
      <c r="AVF78" s="2"/>
      <c r="AVG78" s="2"/>
      <c r="AVH78" s="2"/>
      <c r="AVI78" s="2"/>
      <c r="AVJ78" s="2"/>
      <c r="AVK78" s="2"/>
      <c r="AVL78" s="2"/>
      <c r="AVM78" s="2"/>
      <c r="AVN78" s="2"/>
      <c r="AVO78" s="2"/>
      <c r="AVP78" s="2"/>
      <c r="AVQ78" s="2"/>
      <c r="AVR78" s="2"/>
      <c r="AVS78" s="2"/>
      <c r="AVT78" s="2"/>
      <c r="AVU78" s="2"/>
      <c r="AVV78" s="2"/>
      <c r="AVW78" s="2"/>
      <c r="AVX78" s="2"/>
      <c r="AVY78" s="2"/>
      <c r="AVZ78" s="2"/>
      <c r="AWA78" s="2"/>
      <c r="AWB78" s="2"/>
      <c r="AWC78" s="2"/>
      <c r="AWD78" s="2"/>
      <c r="AWE78" s="2"/>
      <c r="AWF78" s="2"/>
      <c r="AWG78" s="2"/>
      <c r="AWH78" s="2"/>
      <c r="AWI78" s="2"/>
      <c r="AWJ78" s="2"/>
      <c r="AWK78" s="2"/>
      <c r="AWL78" s="2"/>
      <c r="AWM78" s="2"/>
      <c r="AWN78" s="2"/>
      <c r="AWO78" s="2"/>
      <c r="AWP78" s="2"/>
      <c r="AWQ78" s="2"/>
      <c r="AWR78" s="2"/>
      <c r="AWS78" s="2"/>
      <c r="AWT78" s="2"/>
      <c r="AWU78" s="2"/>
      <c r="AWV78" s="2"/>
      <c r="AWW78" s="2"/>
      <c r="AWX78" s="2"/>
      <c r="AWY78" s="2"/>
      <c r="AWZ78" s="2"/>
      <c r="AXA78" s="2"/>
      <c r="AXB78" s="2"/>
      <c r="AXC78" s="2"/>
      <c r="AXD78" s="2"/>
      <c r="AXE78" s="2"/>
      <c r="AXF78" s="2"/>
      <c r="AXG78" s="2"/>
      <c r="AXH78" s="2"/>
      <c r="AXI78" s="2"/>
      <c r="AXJ78" s="2"/>
      <c r="AXK78" s="2"/>
      <c r="AXL78" s="2"/>
      <c r="AXM78" s="2"/>
      <c r="AXN78" s="2"/>
      <c r="AXO78" s="2"/>
      <c r="AXP78" s="2"/>
      <c r="AXQ78" s="2"/>
      <c r="AXR78" s="2"/>
      <c r="AXS78" s="2"/>
      <c r="AXT78" s="2"/>
      <c r="AXU78" s="2"/>
      <c r="AXV78" s="2"/>
      <c r="AXW78" s="2"/>
      <c r="AXX78" s="2"/>
      <c r="AXY78" s="2"/>
      <c r="AXZ78" s="2"/>
      <c r="AYA78" s="2"/>
      <c r="AYB78" s="2"/>
      <c r="AYC78" s="2"/>
      <c r="AYD78" s="2"/>
      <c r="AYE78" s="2"/>
      <c r="AYF78" s="2"/>
      <c r="AYG78" s="2"/>
      <c r="AYH78" s="2"/>
      <c r="AYI78" s="2"/>
      <c r="AYJ78" s="2"/>
      <c r="AYK78" s="2"/>
      <c r="AYL78" s="2"/>
      <c r="AYM78" s="2"/>
      <c r="AYN78" s="2"/>
      <c r="AYO78" s="2"/>
      <c r="AYP78" s="2"/>
      <c r="AYQ78" s="2"/>
      <c r="AYR78" s="2"/>
      <c r="AYS78" s="2"/>
      <c r="AYT78" s="2"/>
      <c r="AYU78" s="2"/>
      <c r="AYV78" s="2"/>
      <c r="AYW78" s="2"/>
      <c r="AYX78" s="2"/>
      <c r="AYY78" s="2"/>
      <c r="AYZ78" s="2"/>
      <c r="AZA78" s="2"/>
      <c r="AZB78" s="2"/>
      <c r="AZC78" s="2"/>
      <c r="AZD78" s="2"/>
      <c r="AZE78" s="2"/>
      <c r="AZF78" s="2"/>
      <c r="AZG78" s="2"/>
      <c r="AZH78" s="2"/>
      <c r="AZI78" s="2"/>
      <c r="AZJ78" s="2"/>
      <c r="AZK78" s="2"/>
      <c r="AZL78" s="2"/>
      <c r="AZM78" s="2"/>
      <c r="AZN78" s="2"/>
      <c r="AZO78" s="2"/>
      <c r="AZP78" s="2"/>
      <c r="AZQ78" s="2"/>
      <c r="AZR78" s="2"/>
      <c r="AZS78" s="2"/>
      <c r="AZT78" s="2"/>
      <c r="AZU78" s="2"/>
      <c r="AZV78" s="2"/>
      <c r="AZW78" s="2"/>
      <c r="AZX78" s="2"/>
      <c r="AZY78" s="2"/>
      <c r="AZZ78" s="2"/>
      <c r="BAA78" s="2"/>
      <c r="BAB78" s="2"/>
      <c r="BAC78" s="2"/>
      <c r="BAD78" s="2"/>
      <c r="BAE78" s="2"/>
      <c r="BAF78" s="2"/>
      <c r="BAG78" s="2"/>
      <c r="BAH78" s="2"/>
      <c r="BAI78" s="2"/>
      <c r="BAJ78" s="2"/>
      <c r="BAK78" s="2"/>
      <c r="BAL78" s="2"/>
      <c r="BAM78" s="2"/>
      <c r="BAN78" s="2"/>
      <c r="BAO78" s="2"/>
      <c r="BAP78" s="2"/>
      <c r="BAQ78" s="2"/>
      <c r="BAR78" s="2"/>
      <c r="BAS78" s="2"/>
      <c r="BAT78" s="2"/>
      <c r="BAU78" s="2"/>
      <c r="BAV78" s="2"/>
      <c r="BAW78" s="2"/>
      <c r="BAX78" s="2"/>
      <c r="BAY78" s="2"/>
      <c r="BAZ78" s="2"/>
      <c r="BBA78" s="2"/>
      <c r="BBB78" s="2"/>
      <c r="BBC78" s="2"/>
      <c r="BBD78" s="2"/>
      <c r="BBE78" s="2"/>
      <c r="BBF78" s="2"/>
      <c r="BBG78" s="2"/>
      <c r="BBH78" s="2"/>
      <c r="BBI78" s="2"/>
      <c r="BBJ78" s="2"/>
      <c r="BBK78" s="2"/>
      <c r="BBL78" s="2"/>
      <c r="BBM78" s="2"/>
      <c r="BBN78" s="2"/>
      <c r="BBO78" s="2"/>
      <c r="BBP78" s="2"/>
      <c r="BBQ78" s="2"/>
      <c r="BBR78" s="2"/>
      <c r="BBS78" s="2"/>
      <c r="BBT78" s="2"/>
      <c r="BBU78" s="2"/>
      <c r="BBV78" s="2"/>
      <c r="BBW78" s="2"/>
      <c r="BBX78" s="2"/>
      <c r="BBY78" s="2"/>
      <c r="BBZ78" s="2"/>
      <c r="BCA78" s="2"/>
      <c r="BCB78" s="2"/>
      <c r="BCC78" s="2"/>
      <c r="BCD78" s="2"/>
      <c r="BCE78" s="2"/>
      <c r="BCF78" s="2"/>
      <c r="BCG78" s="2"/>
      <c r="BCH78" s="2"/>
      <c r="BCI78" s="2"/>
      <c r="BCJ78" s="2"/>
      <c r="BCK78" s="2"/>
      <c r="BCL78" s="2"/>
      <c r="BCM78" s="2"/>
      <c r="BCN78" s="2"/>
      <c r="BCO78" s="2"/>
      <c r="BCP78" s="2"/>
      <c r="BCQ78" s="2"/>
      <c r="BCR78" s="2"/>
      <c r="BCS78" s="2"/>
      <c r="BCT78" s="2"/>
      <c r="BCU78" s="2"/>
      <c r="BCV78" s="2"/>
      <c r="BCW78" s="2"/>
      <c r="BCX78" s="2"/>
      <c r="BCY78" s="2"/>
      <c r="BCZ78" s="2"/>
      <c r="BDA78" s="2"/>
      <c r="BDB78" s="2"/>
      <c r="BDC78" s="2"/>
      <c r="BDD78" s="2"/>
      <c r="BDE78" s="2"/>
      <c r="BDF78" s="2"/>
      <c r="BDG78" s="2"/>
      <c r="BDH78" s="2"/>
      <c r="BDI78" s="2"/>
      <c r="BDJ78" s="2"/>
      <c r="BDK78" s="2"/>
      <c r="BDL78" s="2"/>
      <c r="BDM78" s="2"/>
      <c r="BDN78" s="2"/>
      <c r="BDO78" s="2"/>
      <c r="BDP78" s="2"/>
      <c r="BDQ78" s="2"/>
      <c r="BDR78" s="2"/>
      <c r="BDS78" s="2"/>
      <c r="BDT78" s="2"/>
      <c r="BDU78" s="2"/>
      <c r="BDV78" s="2"/>
      <c r="BDW78" s="2"/>
      <c r="BDX78" s="2"/>
      <c r="BDY78" s="2"/>
      <c r="BDZ78" s="2"/>
      <c r="BEA78" s="2"/>
      <c r="BEB78" s="2"/>
      <c r="BEC78" s="2"/>
      <c r="BED78" s="2"/>
      <c r="BEE78" s="2"/>
      <c r="BEF78" s="2"/>
      <c r="BEG78" s="2"/>
      <c r="BEH78" s="2"/>
      <c r="BEI78" s="2"/>
      <c r="BEJ78" s="2"/>
      <c r="BEK78" s="2"/>
      <c r="BEL78" s="2"/>
      <c r="BEM78" s="2"/>
      <c r="BEN78" s="2"/>
      <c r="BEO78" s="2"/>
      <c r="BEP78" s="2"/>
      <c r="BEQ78" s="2"/>
      <c r="BER78" s="2"/>
      <c r="BES78" s="2"/>
      <c r="BET78" s="2"/>
      <c r="BEU78" s="2"/>
      <c r="BEV78" s="2"/>
      <c r="BEW78" s="2"/>
      <c r="BEX78" s="2"/>
      <c r="BEY78" s="2"/>
      <c r="BEZ78" s="2"/>
      <c r="BFA78" s="2"/>
      <c r="BFB78" s="2"/>
      <c r="BFC78" s="2"/>
      <c r="BFD78" s="2"/>
      <c r="BFE78" s="2"/>
      <c r="BFF78" s="2"/>
      <c r="BFG78" s="2"/>
      <c r="BFH78" s="2"/>
      <c r="BFI78" s="2"/>
      <c r="BFJ78" s="2"/>
      <c r="BFK78" s="2"/>
      <c r="BFL78" s="2"/>
      <c r="BFM78" s="2"/>
      <c r="BFN78" s="2"/>
      <c r="BFO78" s="2"/>
      <c r="BFP78" s="2"/>
      <c r="BFQ78" s="2"/>
      <c r="BFR78" s="2"/>
      <c r="BFS78" s="2"/>
      <c r="BFT78" s="2"/>
      <c r="BFU78" s="2"/>
      <c r="BFV78" s="2"/>
      <c r="BFW78" s="2"/>
      <c r="BFX78" s="2"/>
      <c r="BFY78" s="2"/>
      <c r="BFZ78" s="2"/>
      <c r="BGA78" s="2"/>
      <c r="BGB78" s="2"/>
      <c r="BGC78" s="2"/>
      <c r="BGD78" s="2"/>
      <c r="BGE78" s="2"/>
      <c r="BGF78" s="2"/>
      <c r="BGG78" s="2"/>
      <c r="BGH78" s="2"/>
      <c r="BGI78" s="2"/>
      <c r="BGJ78" s="2"/>
      <c r="BGK78" s="2"/>
      <c r="BGL78" s="2"/>
      <c r="BGM78" s="2"/>
      <c r="BGN78" s="2"/>
      <c r="BGO78" s="2"/>
      <c r="BGP78" s="2"/>
      <c r="BGQ78" s="2"/>
      <c r="BGR78" s="2"/>
      <c r="BGS78" s="2"/>
      <c r="BGT78" s="2"/>
      <c r="BGU78" s="2"/>
      <c r="BGV78" s="2"/>
      <c r="BGW78" s="2"/>
      <c r="BGX78" s="2"/>
      <c r="BGY78" s="2"/>
      <c r="BGZ78" s="2"/>
      <c r="BHA78" s="2"/>
      <c r="BHB78" s="2"/>
      <c r="BHC78" s="2"/>
      <c r="BHD78" s="2"/>
      <c r="BHE78" s="2"/>
      <c r="BHF78" s="2"/>
      <c r="BHG78" s="2"/>
      <c r="BHH78" s="2"/>
      <c r="BHI78" s="2"/>
      <c r="BHJ78" s="2"/>
      <c r="BHK78" s="2"/>
      <c r="BHL78" s="2"/>
      <c r="BHM78" s="2"/>
      <c r="BHN78" s="2"/>
      <c r="BHO78" s="2"/>
      <c r="BHP78" s="2"/>
      <c r="BHQ78" s="2"/>
      <c r="BHR78" s="2"/>
      <c r="BHS78" s="2"/>
      <c r="BHT78" s="2"/>
      <c r="BHU78" s="2"/>
      <c r="BHV78" s="2"/>
      <c r="BHW78" s="2"/>
      <c r="BHX78" s="2"/>
      <c r="BHY78" s="2"/>
      <c r="BHZ78" s="2"/>
      <c r="BIA78" s="2"/>
      <c r="BIB78" s="2"/>
      <c r="BIC78" s="2"/>
      <c r="BID78" s="2"/>
      <c r="BIE78" s="2"/>
      <c r="BIF78" s="2"/>
      <c r="BIG78" s="2"/>
      <c r="BIH78" s="2"/>
      <c r="BII78" s="2"/>
      <c r="BIJ78" s="2"/>
      <c r="BIK78" s="2"/>
      <c r="BIL78" s="2"/>
      <c r="BIM78" s="2"/>
      <c r="BIN78" s="2"/>
      <c r="BIO78" s="2"/>
      <c r="BIP78" s="2"/>
      <c r="BIQ78" s="2"/>
      <c r="BIR78" s="2"/>
      <c r="BIS78" s="2"/>
      <c r="BIT78" s="2"/>
      <c r="BIU78" s="2"/>
      <c r="BIV78" s="2"/>
      <c r="BIW78" s="2"/>
      <c r="BIX78" s="2"/>
      <c r="BIY78" s="2"/>
      <c r="BIZ78" s="2"/>
      <c r="BJA78" s="2"/>
      <c r="BJB78" s="2"/>
      <c r="BJC78" s="2"/>
      <c r="BJD78" s="2"/>
      <c r="BJE78" s="2"/>
      <c r="BJF78" s="2"/>
      <c r="BJG78" s="2"/>
      <c r="BJH78" s="2"/>
      <c r="BJI78" s="2"/>
      <c r="BJJ78" s="2"/>
      <c r="BJK78" s="2"/>
      <c r="BJL78" s="2"/>
      <c r="BJM78" s="2"/>
      <c r="BJN78" s="2"/>
      <c r="BJO78" s="2"/>
      <c r="BJP78" s="2"/>
      <c r="BJQ78" s="2"/>
      <c r="BJR78" s="2"/>
      <c r="BJS78" s="2"/>
      <c r="BJT78" s="2"/>
      <c r="BJU78" s="2"/>
      <c r="BJV78" s="2"/>
      <c r="BJW78" s="2"/>
      <c r="BJX78" s="2"/>
      <c r="BJY78" s="2"/>
      <c r="BJZ78" s="2"/>
      <c r="BKA78" s="2"/>
      <c r="BKB78" s="2"/>
      <c r="BKC78" s="2"/>
      <c r="BKD78" s="2"/>
      <c r="BKE78" s="2"/>
      <c r="BKF78" s="2"/>
      <c r="BKG78" s="2"/>
      <c r="BKH78" s="2"/>
      <c r="BKI78" s="2"/>
      <c r="BKJ78" s="2"/>
      <c r="BKK78" s="2"/>
      <c r="BKL78" s="2"/>
      <c r="BKM78" s="2"/>
      <c r="BKN78" s="2"/>
      <c r="BKO78" s="2"/>
      <c r="BKP78" s="2"/>
      <c r="BKQ78" s="2"/>
      <c r="BKR78" s="2"/>
      <c r="BKS78" s="2"/>
      <c r="BKT78" s="2"/>
      <c r="BKU78" s="2"/>
      <c r="BKV78" s="2"/>
      <c r="BKW78" s="2"/>
      <c r="BKX78" s="2"/>
      <c r="BKY78" s="2"/>
      <c r="BKZ78" s="2"/>
      <c r="BLA78" s="2"/>
      <c r="BLB78" s="2"/>
      <c r="BLC78" s="2"/>
      <c r="BLD78" s="2"/>
      <c r="BLE78" s="2"/>
      <c r="BLF78" s="2"/>
      <c r="BLG78" s="2"/>
      <c r="BLH78" s="2"/>
      <c r="BLI78" s="2"/>
      <c r="BLJ78" s="2"/>
      <c r="BLK78" s="2"/>
      <c r="BLL78" s="2"/>
      <c r="BLM78" s="2"/>
      <c r="BLN78" s="2"/>
      <c r="BLO78" s="2"/>
      <c r="BLP78" s="2"/>
      <c r="BLQ78" s="2"/>
      <c r="BLR78" s="2"/>
      <c r="BLS78" s="2"/>
      <c r="BLT78" s="2"/>
      <c r="BLU78" s="2"/>
      <c r="BLV78" s="2"/>
      <c r="BLW78" s="2"/>
      <c r="BLX78" s="2"/>
      <c r="BLY78" s="2"/>
      <c r="BLZ78" s="2"/>
      <c r="BMA78" s="2"/>
      <c r="BMB78" s="2"/>
      <c r="BMC78" s="2"/>
      <c r="BMD78" s="2"/>
      <c r="BME78" s="2"/>
      <c r="BMF78" s="2"/>
      <c r="BMG78" s="2"/>
      <c r="BMH78" s="2"/>
      <c r="BMI78" s="2"/>
      <c r="BMJ78" s="2"/>
      <c r="BMK78" s="2"/>
      <c r="BML78" s="2"/>
      <c r="BMM78" s="2"/>
      <c r="BMN78" s="2"/>
      <c r="BMO78" s="2"/>
      <c r="BMP78" s="2"/>
      <c r="BMQ78" s="2"/>
      <c r="BMR78" s="2"/>
      <c r="BMS78" s="2"/>
      <c r="BMT78" s="2"/>
      <c r="BMU78" s="2"/>
      <c r="BMV78" s="2"/>
      <c r="BMW78" s="2"/>
      <c r="BMX78" s="2"/>
      <c r="BMY78" s="2"/>
      <c r="BMZ78" s="2"/>
      <c r="BNA78" s="2"/>
      <c r="BNB78" s="2"/>
      <c r="BNC78" s="2"/>
      <c r="BND78" s="2"/>
      <c r="BNE78" s="2"/>
      <c r="BNF78" s="2"/>
      <c r="BNG78" s="2"/>
      <c r="BNH78" s="2"/>
      <c r="BNI78" s="2"/>
      <c r="BNJ78" s="2"/>
      <c r="BNK78" s="2"/>
      <c r="BNL78" s="2"/>
      <c r="BNM78" s="2"/>
      <c r="BNN78" s="2"/>
      <c r="BNO78" s="2"/>
      <c r="BNP78" s="2"/>
      <c r="BNQ78" s="2"/>
      <c r="BNR78" s="2"/>
      <c r="BNS78" s="2"/>
      <c r="BNT78" s="2"/>
      <c r="BNU78" s="2"/>
      <c r="BNV78" s="2"/>
      <c r="BNW78" s="2"/>
      <c r="BNX78" s="2"/>
      <c r="BNY78" s="2"/>
      <c r="BNZ78" s="2"/>
      <c r="BOA78" s="2"/>
      <c r="BOB78" s="2"/>
      <c r="BOC78" s="2"/>
      <c r="BOD78" s="2"/>
      <c r="BOE78" s="2"/>
      <c r="BOF78" s="2"/>
      <c r="BOG78" s="2"/>
      <c r="BOH78" s="2"/>
      <c r="BOI78" s="2"/>
      <c r="BOJ78" s="2"/>
      <c r="BOK78" s="2"/>
      <c r="BOL78" s="2"/>
      <c r="BOM78" s="2"/>
      <c r="BON78" s="2"/>
      <c r="BOO78" s="2"/>
      <c r="BOP78" s="2"/>
      <c r="BOQ78" s="2"/>
      <c r="BOR78" s="2"/>
      <c r="BOS78" s="2"/>
      <c r="BOT78" s="2"/>
      <c r="BOU78" s="2"/>
      <c r="BOV78" s="2"/>
      <c r="BOW78" s="2"/>
      <c r="BOX78" s="2"/>
      <c r="BOY78" s="2"/>
      <c r="BOZ78" s="2"/>
      <c r="BPA78" s="2"/>
      <c r="BPB78" s="2"/>
      <c r="BPC78" s="2"/>
      <c r="BPD78" s="2"/>
      <c r="BPE78" s="2"/>
      <c r="BPF78" s="2"/>
      <c r="BPG78" s="2"/>
      <c r="BPH78" s="2"/>
      <c r="BPI78" s="2"/>
      <c r="BPJ78" s="2"/>
      <c r="BPK78" s="2"/>
      <c r="BPL78" s="2"/>
      <c r="BPM78" s="2"/>
      <c r="BPN78" s="2"/>
      <c r="BPO78" s="2"/>
      <c r="BPP78" s="2"/>
      <c r="BPQ78" s="2"/>
      <c r="BPR78" s="2"/>
      <c r="BPS78" s="2"/>
      <c r="BPT78" s="2"/>
      <c r="BPU78" s="2"/>
      <c r="BPV78" s="2"/>
      <c r="BPW78" s="2"/>
      <c r="BPX78" s="2"/>
      <c r="BPY78" s="2"/>
      <c r="BPZ78" s="2"/>
      <c r="BQA78" s="2"/>
      <c r="BQB78" s="2"/>
      <c r="BQC78" s="2"/>
      <c r="BQD78" s="2"/>
      <c r="BQE78" s="2"/>
      <c r="BQF78" s="2"/>
      <c r="BQG78" s="2"/>
      <c r="BQH78" s="2"/>
      <c r="BQI78" s="2"/>
      <c r="BQJ78" s="2"/>
      <c r="BQK78" s="2"/>
      <c r="BQL78" s="2"/>
      <c r="BQM78" s="2"/>
      <c r="BQN78" s="2"/>
      <c r="BQO78" s="2"/>
      <c r="BQP78" s="2"/>
      <c r="BQQ78" s="2"/>
      <c r="BQR78" s="2"/>
      <c r="BQS78" s="2"/>
      <c r="BQT78" s="2"/>
      <c r="BQU78" s="2"/>
      <c r="BQV78" s="2"/>
      <c r="BQW78" s="2"/>
      <c r="BQX78" s="2"/>
      <c r="BQY78" s="2"/>
      <c r="BQZ78" s="2"/>
      <c r="BRA78" s="2"/>
      <c r="BRB78" s="2"/>
      <c r="BRC78" s="2"/>
      <c r="BRD78" s="2"/>
      <c r="BRE78" s="2"/>
      <c r="BRF78" s="2"/>
      <c r="BRG78" s="2"/>
      <c r="BRH78" s="2"/>
      <c r="BRI78" s="2"/>
      <c r="BRJ78" s="2"/>
      <c r="BRK78" s="2"/>
      <c r="BRL78" s="2"/>
      <c r="BRM78" s="2"/>
      <c r="BRN78" s="2"/>
      <c r="BRO78" s="2"/>
      <c r="BRP78" s="2"/>
      <c r="BRQ78" s="2"/>
      <c r="BRR78" s="2"/>
      <c r="BRS78" s="2"/>
      <c r="BRT78" s="2"/>
      <c r="BRU78" s="2"/>
      <c r="BRV78" s="2"/>
      <c r="BRW78" s="2"/>
      <c r="BRX78" s="2"/>
      <c r="BRY78" s="2"/>
      <c r="BRZ78" s="2"/>
      <c r="BSA78" s="2"/>
      <c r="BSB78" s="2"/>
      <c r="BSC78" s="2"/>
      <c r="BSD78" s="2"/>
      <c r="BSE78" s="2"/>
      <c r="BSF78" s="2"/>
      <c r="BSG78" s="2"/>
      <c r="BSH78" s="2"/>
      <c r="BSI78" s="2"/>
      <c r="BSJ78" s="2"/>
      <c r="BSK78" s="2"/>
      <c r="BSL78" s="2"/>
      <c r="BSM78" s="2"/>
      <c r="BSN78" s="2"/>
      <c r="BSO78" s="2"/>
      <c r="BSP78" s="2"/>
      <c r="BSQ78" s="2"/>
      <c r="BSR78" s="2"/>
      <c r="BSS78" s="2"/>
      <c r="BST78" s="2"/>
      <c r="BSU78" s="2"/>
      <c r="BSV78" s="2"/>
      <c r="BSW78" s="2"/>
      <c r="BSX78" s="2"/>
      <c r="BSY78" s="2"/>
      <c r="BSZ78" s="2"/>
      <c r="BTA78" s="2"/>
      <c r="BTB78" s="2"/>
      <c r="BTC78" s="2"/>
      <c r="BTD78" s="2"/>
      <c r="BTE78" s="2"/>
      <c r="BTF78" s="2"/>
      <c r="BTG78" s="2"/>
      <c r="BTH78" s="2"/>
      <c r="BTI78" s="2"/>
      <c r="BTJ78" s="2"/>
      <c r="BTK78" s="2"/>
      <c r="BTL78" s="2"/>
      <c r="BTM78" s="2"/>
      <c r="BTN78" s="2"/>
      <c r="BTO78" s="2"/>
      <c r="BTP78" s="2"/>
      <c r="BTQ78" s="2"/>
      <c r="BTR78" s="2"/>
      <c r="BTS78" s="2"/>
      <c r="BTT78" s="2"/>
      <c r="BTU78" s="2"/>
      <c r="BTV78" s="2"/>
      <c r="BTW78" s="2"/>
      <c r="BTX78" s="2"/>
      <c r="BTY78" s="2"/>
      <c r="BTZ78" s="2"/>
      <c r="BUA78" s="2"/>
      <c r="BUB78" s="2"/>
      <c r="BUC78" s="2"/>
      <c r="BUD78" s="2"/>
      <c r="BUE78" s="2"/>
      <c r="BUF78" s="2"/>
      <c r="BUG78" s="2"/>
      <c r="BUH78" s="2"/>
      <c r="BUI78" s="2"/>
      <c r="BUJ78" s="2"/>
      <c r="BUK78" s="2"/>
      <c r="BUL78" s="2"/>
      <c r="BUM78" s="2"/>
      <c r="BUN78" s="2"/>
      <c r="BUO78" s="2"/>
      <c r="BUP78" s="2"/>
      <c r="BUQ78" s="2"/>
      <c r="BUR78" s="2"/>
      <c r="BUS78" s="2"/>
      <c r="BUT78" s="2"/>
      <c r="BUU78" s="2"/>
      <c r="BUV78" s="2"/>
      <c r="BUW78" s="2"/>
      <c r="BUX78" s="2"/>
      <c r="BUY78" s="2"/>
      <c r="BUZ78" s="2"/>
      <c r="BVA78" s="2"/>
      <c r="BVB78" s="2"/>
      <c r="BVC78" s="2"/>
      <c r="BVD78" s="2"/>
      <c r="BVE78" s="2"/>
      <c r="BVF78" s="2"/>
      <c r="BVG78" s="2"/>
      <c r="BVH78" s="2"/>
      <c r="BVI78" s="2"/>
      <c r="BVJ78" s="2"/>
      <c r="BVK78" s="2"/>
      <c r="BVL78" s="2"/>
      <c r="BVM78" s="2"/>
      <c r="BVN78" s="2"/>
      <c r="BVO78" s="2"/>
      <c r="BVP78" s="2"/>
      <c r="BVQ78" s="2"/>
      <c r="BVR78" s="2"/>
      <c r="BVS78" s="2"/>
      <c r="BVT78" s="2"/>
      <c r="BVU78" s="2"/>
      <c r="BVV78" s="2"/>
      <c r="BVW78" s="2"/>
      <c r="BVX78" s="2"/>
      <c r="BVY78" s="2"/>
      <c r="BVZ78" s="2"/>
      <c r="BWA78" s="2"/>
      <c r="BWB78" s="2"/>
      <c r="BWC78" s="2"/>
      <c r="BWD78" s="2"/>
      <c r="BWE78" s="2"/>
      <c r="BWF78" s="2"/>
      <c r="BWG78" s="2"/>
      <c r="BWH78" s="2"/>
      <c r="BWI78" s="2"/>
      <c r="BWJ78" s="2"/>
      <c r="BWK78" s="2"/>
      <c r="BWL78" s="2"/>
      <c r="BWM78" s="2"/>
      <c r="BWN78" s="2"/>
      <c r="BWO78" s="2"/>
      <c r="BWP78" s="2"/>
      <c r="BWQ78" s="2"/>
      <c r="BWR78" s="2"/>
      <c r="BWS78" s="2"/>
      <c r="BWT78" s="2"/>
      <c r="BWU78" s="2"/>
      <c r="BWV78" s="2"/>
      <c r="BWW78" s="2"/>
      <c r="BWX78" s="2"/>
      <c r="BWY78" s="2"/>
      <c r="BWZ78" s="2"/>
      <c r="BXA78" s="2"/>
      <c r="BXB78" s="2"/>
      <c r="BXC78" s="2"/>
      <c r="BXD78" s="2"/>
      <c r="BXE78" s="2"/>
      <c r="BXF78" s="2"/>
      <c r="BXG78" s="2"/>
      <c r="BXH78" s="2"/>
      <c r="BXI78" s="2"/>
      <c r="BXJ78" s="2"/>
      <c r="BXK78" s="2"/>
      <c r="BXL78" s="2"/>
      <c r="BXM78" s="2"/>
      <c r="BXN78" s="2"/>
      <c r="BXO78" s="2"/>
      <c r="BXP78" s="2"/>
      <c r="BXQ78" s="2"/>
      <c r="BXR78" s="2"/>
      <c r="BXS78" s="2"/>
      <c r="BXT78" s="2"/>
      <c r="BXU78" s="2"/>
      <c r="BXV78" s="2"/>
      <c r="BXW78" s="2"/>
      <c r="BXX78" s="2"/>
      <c r="BXY78" s="2"/>
      <c r="BXZ78" s="2"/>
      <c r="BYA78" s="2"/>
      <c r="BYB78" s="2"/>
      <c r="BYC78" s="2"/>
      <c r="BYD78" s="2"/>
      <c r="BYE78" s="2"/>
      <c r="BYF78" s="2"/>
      <c r="BYG78" s="2"/>
      <c r="BYH78" s="2"/>
      <c r="BYI78" s="2"/>
      <c r="BYJ78" s="2"/>
      <c r="BYK78" s="2"/>
      <c r="BYL78" s="2"/>
      <c r="BYM78" s="2"/>
      <c r="BYN78" s="2"/>
      <c r="BYO78" s="2"/>
      <c r="BYP78" s="2"/>
      <c r="BYQ78" s="2"/>
      <c r="BYR78" s="2"/>
      <c r="BYS78" s="2"/>
      <c r="BYT78" s="2"/>
      <c r="BYU78" s="2"/>
      <c r="BYV78" s="2"/>
      <c r="BYW78" s="2"/>
      <c r="BYX78" s="2"/>
      <c r="BYY78" s="2"/>
      <c r="BYZ78" s="2"/>
      <c r="BZA78" s="2"/>
      <c r="BZB78" s="2"/>
      <c r="BZC78" s="2"/>
      <c r="BZD78" s="2"/>
      <c r="BZE78" s="2"/>
      <c r="BZF78" s="2"/>
      <c r="BZG78" s="2"/>
      <c r="BZH78" s="2"/>
      <c r="BZI78" s="2"/>
      <c r="BZJ78" s="2"/>
      <c r="BZK78" s="2"/>
      <c r="BZL78" s="2"/>
      <c r="BZM78" s="2"/>
      <c r="BZN78" s="2"/>
      <c r="BZO78" s="2"/>
      <c r="BZP78" s="2"/>
      <c r="BZQ78" s="2"/>
      <c r="BZR78" s="2"/>
      <c r="BZS78" s="2"/>
      <c r="BZT78" s="2"/>
      <c r="BZU78" s="2"/>
      <c r="BZV78" s="2"/>
      <c r="BZW78" s="2"/>
      <c r="BZX78" s="2"/>
      <c r="BZY78" s="2"/>
      <c r="BZZ78" s="2"/>
      <c r="CAA78" s="2"/>
      <c r="CAB78" s="2"/>
      <c r="CAC78" s="2"/>
      <c r="CAD78" s="2"/>
      <c r="CAE78" s="2"/>
      <c r="CAF78" s="2"/>
      <c r="CAG78" s="2"/>
      <c r="CAH78" s="2"/>
      <c r="CAI78" s="2"/>
      <c r="CAJ78" s="2"/>
      <c r="CAK78" s="2"/>
      <c r="CAL78" s="2"/>
      <c r="CAM78" s="2"/>
      <c r="CAN78" s="2"/>
      <c r="CAO78" s="2"/>
      <c r="CAP78" s="2"/>
      <c r="CAQ78" s="2"/>
      <c r="CAR78" s="2"/>
      <c r="CAS78" s="2"/>
      <c r="CAT78" s="2"/>
      <c r="CAU78" s="2"/>
      <c r="CAV78" s="2"/>
      <c r="CAW78" s="2"/>
      <c r="CAX78" s="2"/>
      <c r="CAY78" s="2"/>
      <c r="CAZ78" s="2"/>
      <c r="CBA78" s="2"/>
      <c r="CBB78" s="2"/>
      <c r="CBC78" s="2"/>
      <c r="CBD78" s="2"/>
      <c r="CBE78" s="2"/>
      <c r="CBF78" s="2"/>
      <c r="CBG78" s="2"/>
      <c r="CBH78" s="2"/>
      <c r="CBI78" s="2"/>
      <c r="CBJ78" s="2"/>
      <c r="CBK78" s="2"/>
      <c r="CBL78" s="2"/>
      <c r="CBM78" s="2"/>
      <c r="CBN78" s="2"/>
      <c r="CBO78" s="2"/>
      <c r="CBP78" s="2"/>
      <c r="CBQ78" s="2"/>
      <c r="CBR78" s="2"/>
      <c r="CBS78" s="2"/>
      <c r="CBT78" s="2"/>
      <c r="CBU78" s="2"/>
      <c r="CBV78" s="2"/>
      <c r="CBW78" s="2"/>
      <c r="CBX78" s="2"/>
      <c r="CBY78" s="2"/>
      <c r="CBZ78" s="2"/>
      <c r="CCA78" s="2"/>
      <c r="CCB78" s="2"/>
      <c r="CCC78" s="2"/>
      <c r="CCD78" s="2"/>
      <c r="CCE78" s="2"/>
      <c r="CCF78" s="2"/>
      <c r="CCG78" s="2"/>
      <c r="CCH78" s="2"/>
      <c r="CCI78" s="2"/>
      <c r="CCJ78" s="2"/>
      <c r="CCK78" s="2"/>
      <c r="CCL78" s="2"/>
      <c r="CCM78" s="2"/>
      <c r="CCN78" s="2"/>
      <c r="CCO78" s="2"/>
      <c r="CCP78" s="2"/>
      <c r="CCQ78" s="2"/>
      <c r="CCR78" s="2"/>
      <c r="CCS78" s="2"/>
      <c r="CCT78" s="2"/>
      <c r="CCU78" s="2"/>
      <c r="CCV78" s="2"/>
      <c r="CCW78" s="2"/>
      <c r="CCX78" s="2"/>
      <c r="CCY78" s="2"/>
      <c r="CCZ78" s="2"/>
      <c r="CDA78" s="2"/>
      <c r="CDB78" s="2"/>
      <c r="CDC78" s="2"/>
      <c r="CDD78" s="2"/>
      <c r="CDE78" s="2"/>
      <c r="CDF78" s="2"/>
      <c r="CDG78" s="2"/>
      <c r="CDH78" s="2"/>
      <c r="CDI78" s="2"/>
      <c r="CDJ78" s="2"/>
      <c r="CDK78" s="2"/>
      <c r="CDL78" s="2"/>
      <c r="CDM78" s="2"/>
      <c r="CDN78" s="2"/>
      <c r="CDO78" s="2"/>
      <c r="CDP78" s="2"/>
      <c r="CDQ78" s="2"/>
      <c r="CDR78" s="2"/>
      <c r="CDS78" s="2"/>
      <c r="CDT78" s="2"/>
      <c r="CDU78" s="2"/>
      <c r="CDV78" s="2"/>
      <c r="CDW78" s="2"/>
      <c r="CDX78" s="2"/>
      <c r="CDY78" s="2"/>
      <c r="CDZ78" s="2"/>
      <c r="CEA78" s="2"/>
      <c r="CEB78" s="2"/>
      <c r="CEC78" s="2"/>
      <c r="CED78" s="2"/>
      <c r="CEE78" s="2"/>
      <c r="CEF78" s="2"/>
      <c r="CEG78" s="2"/>
      <c r="CEH78" s="2"/>
      <c r="CEI78" s="2"/>
      <c r="CEJ78" s="2"/>
      <c r="CEK78" s="2"/>
      <c r="CEL78" s="2"/>
      <c r="CEM78" s="2"/>
      <c r="CEN78" s="2"/>
      <c r="CEO78" s="2"/>
      <c r="CEP78" s="2"/>
      <c r="CEQ78" s="2"/>
      <c r="CER78" s="2"/>
      <c r="CES78" s="2"/>
      <c r="CET78" s="2"/>
      <c r="CEU78" s="2"/>
      <c r="CEV78" s="2"/>
      <c r="CEW78" s="2"/>
      <c r="CEX78" s="2"/>
      <c r="CEY78" s="2"/>
      <c r="CEZ78" s="2"/>
      <c r="CFA78" s="2"/>
      <c r="CFB78" s="2"/>
      <c r="CFC78" s="2"/>
      <c r="CFD78" s="2"/>
      <c r="CFE78" s="2"/>
      <c r="CFF78" s="2"/>
      <c r="CFG78" s="2"/>
      <c r="CFH78" s="2"/>
      <c r="CFI78" s="2"/>
      <c r="CFJ78" s="2"/>
      <c r="CFK78" s="2"/>
      <c r="CFL78" s="2"/>
      <c r="CFM78" s="2"/>
      <c r="CFN78" s="2"/>
      <c r="CFO78" s="2"/>
      <c r="CFP78" s="2"/>
      <c r="CFQ78" s="2"/>
      <c r="CFR78" s="2"/>
      <c r="CFS78" s="2"/>
      <c r="CFT78" s="2"/>
      <c r="CFU78" s="2"/>
      <c r="CFV78" s="2"/>
      <c r="CFW78" s="2"/>
      <c r="CFX78" s="2"/>
      <c r="CFY78" s="2"/>
      <c r="CFZ78" s="2"/>
      <c r="CGA78" s="2"/>
      <c r="CGB78" s="2"/>
      <c r="CGC78" s="2"/>
      <c r="CGD78" s="2"/>
      <c r="CGE78" s="2"/>
      <c r="CGF78" s="2"/>
      <c r="CGG78" s="2"/>
      <c r="CGH78" s="2"/>
      <c r="CGI78" s="2"/>
      <c r="CGJ78" s="2"/>
      <c r="CGK78" s="2"/>
      <c r="CGL78" s="2"/>
      <c r="CGM78" s="2"/>
      <c r="CGN78" s="2"/>
      <c r="CGO78" s="2"/>
      <c r="CGP78" s="2"/>
      <c r="CGQ78" s="2"/>
      <c r="CGR78" s="2"/>
      <c r="CGS78" s="2"/>
      <c r="CGT78" s="2"/>
      <c r="CGU78" s="2"/>
      <c r="CGV78" s="2"/>
      <c r="CGW78" s="2"/>
      <c r="CGX78" s="2"/>
      <c r="CGY78" s="2"/>
      <c r="CGZ78" s="2"/>
      <c r="CHA78" s="2"/>
      <c r="CHB78" s="2"/>
      <c r="CHC78" s="2"/>
      <c r="CHD78" s="2"/>
      <c r="CHE78" s="2"/>
      <c r="CHF78" s="2"/>
      <c r="CHG78" s="2"/>
      <c r="CHH78" s="2"/>
      <c r="CHI78" s="2"/>
      <c r="CHJ78" s="2"/>
      <c r="CHK78" s="2"/>
      <c r="CHL78" s="2"/>
      <c r="CHM78" s="2"/>
      <c r="CHN78" s="2"/>
      <c r="CHO78" s="2"/>
      <c r="CHP78" s="2"/>
      <c r="CHQ78" s="2"/>
      <c r="CHR78" s="2"/>
      <c r="CHS78" s="2"/>
      <c r="CHT78" s="2"/>
      <c r="CHU78" s="2"/>
      <c r="CHV78" s="2"/>
      <c r="CHW78" s="2"/>
      <c r="CHX78" s="2"/>
      <c r="CHY78" s="2"/>
      <c r="CHZ78" s="2"/>
      <c r="CIA78" s="2"/>
      <c r="CIB78" s="2"/>
      <c r="CIC78" s="2"/>
      <c r="CID78" s="2"/>
      <c r="CIE78" s="2"/>
      <c r="CIF78" s="2"/>
      <c r="CIG78" s="2"/>
      <c r="CIH78" s="2"/>
      <c r="CII78" s="2"/>
      <c r="CIJ78" s="2"/>
      <c r="CIK78" s="2"/>
      <c r="CIL78" s="2"/>
      <c r="CIM78" s="2"/>
      <c r="CIN78" s="2"/>
      <c r="CIO78" s="2"/>
      <c r="CIP78" s="2"/>
      <c r="CIQ78" s="2"/>
      <c r="CIR78" s="2"/>
      <c r="CIS78" s="2"/>
      <c r="CIT78" s="2"/>
      <c r="CIU78" s="2"/>
      <c r="CIV78" s="2"/>
      <c r="CIW78" s="2"/>
      <c r="CIX78" s="2"/>
      <c r="CIY78" s="2"/>
      <c r="CIZ78" s="2"/>
      <c r="CJA78" s="2"/>
      <c r="CJB78" s="2"/>
      <c r="CJC78" s="2"/>
      <c r="CJD78" s="2"/>
      <c r="CJE78" s="2"/>
      <c r="CJF78" s="2"/>
      <c r="CJG78" s="2"/>
      <c r="CJH78" s="2"/>
      <c r="CJI78" s="2"/>
      <c r="CJJ78" s="2"/>
      <c r="CJK78" s="2"/>
      <c r="CJL78" s="2"/>
      <c r="CJM78" s="2"/>
      <c r="CJN78" s="2"/>
      <c r="CJO78" s="2"/>
      <c r="CJP78" s="2"/>
      <c r="CJQ78" s="2"/>
      <c r="CJR78" s="2"/>
      <c r="CJS78" s="2"/>
      <c r="CJT78" s="2"/>
      <c r="CJU78" s="2"/>
      <c r="CJV78" s="2"/>
      <c r="CJW78" s="2"/>
      <c r="CJX78" s="2"/>
      <c r="CJY78" s="2"/>
      <c r="CJZ78" s="2"/>
      <c r="CKA78" s="2"/>
      <c r="CKB78" s="2"/>
      <c r="CKC78" s="2"/>
      <c r="CKD78" s="2"/>
      <c r="CKE78" s="2"/>
      <c r="CKF78" s="2"/>
      <c r="CKG78" s="2"/>
      <c r="CKH78" s="2"/>
      <c r="CKI78" s="2"/>
      <c r="CKJ78" s="2"/>
      <c r="CKK78" s="2"/>
      <c r="CKL78" s="2"/>
      <c r="CKM78" s="2"/>
      <c r="CKN78" s="2"/>
      <c r="CKO78" s="2"/>
      <c r="CKP78" s="2"/>
      <c r="CKQ78" s="2"/>
      <c r="CKR78" s="2"/>
      <c r="CKS78" s="2"/>
      <c r="CKT78" s="2"/>
      <c r="CKU78" s="2"/>
      <c r="CKV78" s="2"/>
      <c r="CKW78" s="2"/>
      <c r="CKX78" s="2"/>
      <c r="CKY78" s="2"/>
      <c r="CKZ78" s="2"/>
      <c r="CLA78" s="2"/>
      <c r="CLB78" s="2"/>
      <c r="CLC78" s="2"/>
      <c r="CLD78" s="2"/>
      <c r="CLE78" s="2"/>
      <c r="CLF78" s="2"/>
      <c r="CLG78" s="2"/>
      <c r="CLH78" s="2"/>
      <c r="CLI78" s="2"/>
      <c r="CLJ78" s="2"/>
      <c r="CLK78" s="2"/>
      <c r="CLL78" s="2"/>
      <c r="CLM78" s="2"/>
      <c r="CLN78" s="2"/>
      <c r="CLO78" s="2"/>
      <c r="CLP78" s="2"/>
      <c r="CLQ78" s="2"/>
      <c r="CLR78" s="2"/>
      <c r="CLS78" s="2"/>
      <c r="CLT78" s="2"/>
      <c r="CLU78" s="2"/>
      <c r="CLV78" s="2"/>
      <c r="CLW78" s="2"/>
      <c r="CLX78" s="2"/>
      <c r="CLY78" s="2"/>
      <c r="CLZ78" s="2"/>
      <c r="CMA78" s="2"/>
      <c r="CMB78" s="2"/>
      <c r="CMC78" s="2"/>
      <c r="CMD78" s="2"/>
      <c r="CME78" s="2"/>
      <c r="CMF78" s="2"/>
      <c r="CMG78" s="2"/>
      <c r="CMH78" s="2"/>
      <c r="CMI78" s="2"/>
      <c r="CMJ78" s="2"/>
      <c r="CMK78" s="2"/>
      <c r="CML78" s="2"/>
      <c r="CMM78" s="2"/>
      <c r="CMN78" s="2"/>
      <c r="CMO78" s="2"/>
      <c r="CMP78" s="2"/>
      <c r="CMQ78" s="2"/>
      <c r="CMR78" s="2"/>
      <c r="CMS78" s="2"/>
      <c r="CMT78" s="2"/>
      <c r="CMU78" s="2"/>
      <c r="CMV78" s="2"/>
      <c r="CMW78" s="2"/>
      <c r="CMX78" s="2"/>
      <c r="CMY78" s="2"/>
      <c r="CMZ78" s="2"/>
      <c r="CNA78" s="2"/>
      <c r="CNB78" s="2"/>
      <c r="CNC78" s="2"/>
      <c r="CND78" s="2"/>
      <c r="CNE78" s="2"/>
      <c r="CNF78" s="2"/>
      <c r="CNG78" s="2"/>
      <c r="CNH78" s="2"/>
      <c r="CNI78" s="2"/>
      <c r="CNJ78" s="2"/>
      <c r="CNK78" s="2"/>
      <c r="CNL78" s="2"/>
      <c r="CNM78" s="2"/>
      <c r="CNN78" s="2"/>
      <c r="CNO78" s="2"/>
      <c r="CNP78" s="2"/>
      <c r="CNQ78" s="2"/>
      <c r="CNR78" s="2"/>
      <c r="CNS78" s="2"/>
      <c r="CNT78" s="2"/>
      <c r="CNU78" s="2"/>
      <c r="CNV78" s="2"/>
      <c r="CNW78" s="2"/>
      <c r="CNX78" s="2"/>
      <c r="CNY78" s="2"/>
      <c r="CNZ78" s="2"/>
      <c r="COA78" s="2"/>
      <c r="COB78" s="2"/>
      <c r="COC78" s="2"/>
      <c r="COD78" s="2"/>
      <c r="COE78" s="2"/>
      <c r="COF78" s="2"/>
      <c r="COG78" s="2"/>
      <c r="COH78" s="2"/>
      <c r="COI78" s="2"/>
      <c r="COJ78" s="2"/>
      <c r="COK78" s="2"/>
      <c r="COL78" s="2"/>
      <c r="COM78" s="2"/>
      <c r="CON78" s="2"/>
      <c r="COO78" s="2"/>
      <c r="COP78" s="2"/>
      <c r="COQ78" s="2"/>
      <c r="COR78" s="2"/>
      <c r="COS78" s="2"/>
      <c r="COT78" s="2"/>
      <c r="COU78" s="2"/>
      <c r="COV78" s="2"/>
      <c r="COW78" s="2"/>
      <c r="COX78" s="2"/>
      <c r="COY78" s="2"/>
      <c r="COZ78" s="2"/>
      <c r="CPA78" s="2"/>
      <c r="CPB78" s="2"/>
      <c r="CPC78" s="2"/>
      <c r="CPD78" s="2"/>
      <c r="CPE78" s="2"/>
      <c r="CPF78" s="2"/>
      <c r="CPG78" s="2"/>
      <c r="CPH78" s="2"/>
      <c r="CPI78" s="2"/>
      <c r="CPJ78" s="2"/>
      <c r="CPK78" s="2"/>
      <c r="CPL78" s="2"/>
      <c r="CPM78" s="2"/>
      <c r="CPN78" s="2"/>
      <c r="CPO78" s="2"/>
      <c r="CPP78" s="2"/>
      <c r="CPQ78" s="2"/>
      <c r="CPR78" s="2"/>
      <c r="CPS78" s="2"/>
      <c r="CPT78" s="2"/>
      <c r="CPU78" s="2"/>
      <c r="CPV78" s="2"/>
      <c r="CPW78" s="2"/>
      <c r="CPX78" s="2"/>
      <c r="CPY78" s="2"/>
      <c r="CPZ78" s="2"/>
      <c r="CQA78" s="2"/>
      <c r="CQB78" s="2"/>
      <c r="CQC78" s="2"/>
      <c r="CQD78" s="2"/>
      <c r="CQE78" s="2"/>
      <c r="CQF78" s="2"/>
      <c r="CQG78" s="2"/>
      <c r="CQH78" s="2"/>
      <c r="CQI78" s="2"/>
      <c r="CQJ78" s="2"/>
      <c r="CQK78" s="2"/>
      <c r="CQL78" s="2"/>
      <c r="CQM78" s="2"/>
      <c r="CQN78" s="2"/>
      <c r="CQO78" s="2"/>
      <c r="CQP78" s="2"/>
      <c r="CQQ78" s="2"/>
      <c r="CQR78" s="2"/>
      <c r="CQS78" s="2"/>
      <c r="CQT78" s="2"/>
      <c r="CQU78" s="2"/>
      <c r="CQV78" s="2"/>
      <c r="CQW78" s="2"/>
      <c r="CQX78" s="2"/>
      <c r="CQY78" s="2"/>
      <c r="CQZ78" s="2"/>
      <c r="CRA78" s="2"/>
      <c r="CRB78" s="2"/>
      <c r="CRC78" s="2"/>
      <c r="CRD78" s="2"/>
      <c r="CRE78" s="2"/>
      <c r="CRF78" s="2"/>
      <c r="CRG78" s="2"/>
      <c r="CRH78" s="2"/>
      <c r="CRI78" s="2"/>
      <c r="CRJ78" s="2"/>
      <c r="CRK78" s="2"/>
      <c r="CRL78" s="2"/>
      <c r="CRM78" s="2"/>
      <c r="CRN78" s="2"/>
      <c r="CRO78" s="2"/>
      <c r="CRP78" s="2"/>
      <c r="CRQ78" s="2"/>
      <c r="CRR78" s="2"/>
      <c r="CRS78" s="2"/>
      <c r="CRT78" s="2"/>
      <c r="CRU78" s="2"/>
      <c r="CRV78" s="2"/>
      <c r="CRW78" s="2"/>
      <c r="CRX78" s="2"/>
      <c r="CRY78" s="2"/>
      <c r="CRZ78" s="2"/>
      <c r="CSA78" s="2"/>
      <c r="CSB78" s="2"/>
      <c r="CSC78" s="2"/>
      <c r="CSD78" s="2"/>
      <c r="CSE78" s="2"/>
      <c r="CSF78" s="2"/>
      <c r="CSG78" s="2"/>
      <c r="CSH78" s="2"/>
      <c r="CSI78" s="2"/>
      <c r="CSJ78" s="2"/>
      <c r="CSK78" s="2"/>
      <c r="CSL78" s="2"/>
      <c r="CSM78" s="2"/>
      <c r="CSN78" s="2"/>
      <c r="CSO78" s="2"/>
      <c r="CSP78" s="2"/>
      <c r="CSQ78" s="2"/>
      <c r="CSR78" s="2"/>
      <c r="CSS78" s="2"/>
      <c r="CST78" s="2"/>
      <c r="CSU78" s="2"/>
      <c r="CSV78" s="2"/>
      <c r="CSW78" s="2"/>
      <c r="CSX78" s="2"/>
      <c r="CSY78" s="2"/>
      <c r="CSZ78" s="2"/>
      <c r="CTA78" s="2"/>
      <c r="CTB78" s="2"/>
      <c r="CTC78" s="2"/>
      <c r="CTD78" s="2"/>
      <c r="CTE78" s="2"/>
      <c r="CTF78" s="2"/>
      <c r="CTG78" s="2"/>
      <c r="CTH78" s="2"/>
      <c r="CTI78" s="2"/>
      <c r="CTJ78" s="2"/>
      <c r="CTK78" s="2"/>
      <c r="CTL78" s="2"/>
      <c r="CTM78" s="2"/>
      <c r="CTN78" s="2"/>
      <c r="CTO78" s="2"/>
      <c r="CTP78" s="2"/>
      <c r="CTQ78" s="2"/>
      <c r="CTR78" s="2"/>
      <c r="CTS78" s="2"/>
      <c r="CTT78" s="2"/>
      <c r="CTU78" s="2"/>
      <c r="CTV78" s="2"/>
      <c r="CTW78" s="2"/>
      <c r="CTX78" s="2"/>
      <c r="CTY78" s="2"/>
      <c r="CTZ78" s="2"/>
      <c r="CUA78" s="2"/>
      <c r="CUB78" s="2"/>
      <c r="CUC78" s="2"/>
      <c r="CUD78" s="2"/>
      <c r="CUE78" s="2"/>
      <c r="CUF78" s="2"/>
      <c r="CUG78" s="2"/>
      <c r="CUH78" s="2"/>
      <c r="CUI78" s="2"/>
      <c r="CUJ78" s="2"/>
      <c r="CUK78" s="2"/>
      <c r="CUL78" s="2"/>
      <c r="CUM78" s="2"/>
      <c r="CUN78" s="2"/>
      <c r="CUO78" s="2"/>
      <c r="CUP78" s="2"/>
      <c r="CUQ78" s="2"/>
      <c r="CUR78" s="2"/>
      <c r="CUS78" s="2"/>
      <c r="CUT78" s="2"/>
      <c r="CUU78" s="2"/>
      <c r="CUV78" s="2"/>
      <c r="CUW78" s="2"/>
      <c r="CUX78" s="2"/>
      <c r="CUY78" s="2"/>
      <c r="CUZ78" s="2"/>
      <c r="CVA78" s="2"/>
      <c r="CVB78" s="2"/>
      <c r="CVC78" s="2"/>
      <c r="CVD78" s="2"/>
      <c r="CVE78" s="2"/>
      <c r="CVF78" s="2"/>
      <c r="CVG78" s="2"/>
      <c r="CVH78" s="2"/>
      <c r="CVI78" s="2"/>
      <c r="CVJ78" s="2"/>
      <c r="CVK78" s="2"/>
      <c r="CVL78" s="2"/>
      <c r="CVM78" s="2"/>
      <c r="CVN78" s="2"/>
      <c r="CVO78" s="2"/>
      <c r="CVP78" s="2"/>
      <c r="CVQ78" s="2"/>
      <c r="CVR78" s="2"/>
      <c r="CVS78" s="2"/>
      <c r="CVT78" s="2"/>
      <c r="CVU78" s="2"/>
      <c r="CVV78" s="2"/>
      <c r="CVW78" s="2"/>
      <c r="CVX78" s="2"/>
      <c r="CVY78" s="2"/>
      <c r="CVZ78" s="2"/>
      <c r="CWA78" s="2"/>
      <c r="CWB78" s="2"/>
      <c r="CWC78" s="2"/>
      <c r="CWD78" s="2"/>
      <c r="CWE78" s="2"/>
      <c r="CWF78" s="2"/>
      <c r="CWG78" s="2"/>
      <c r="CWH78" s="2"/>
      <c r="CWI78" s="2"/>
      <c r="CWJ78" s="2"/>
      <c r="CWK78" s="2"/>
      <c r="CWL78" s="2"/>
      <c r="CWM78" s="2"/>
      <c r="CWN78" s="2"/>
      <c r="CWO78" s="2"/>
      <c r="CWP78" s="2"/>
      <c r="CWQ78" s="2"/>
      <c r="CWR78" s="2"/>
      <c r="CWS78" s="2"/>
      <c r="CWT78" s="2"/>
      <c r="CWU78" s="2"/>
      <c r="CWV78" s="2"/>
      <c r="CWW78" s="2"/>
      <c r="CWX78" s="2"/>
      <c r="CWY78" s="2"/>
      <c r="CWZ78" s="2"/>
      <c r="CXA78" s="2"/>
      <c r="CXB78" s="2"/>
      <c r="CXC78" s="2"/>
      <c r="CXD78" s="2"/>
      <c r="CXE78" s="2"/>
      <c r="CXF78" s="2"/>
      <c r="CXG78" s="2"/>
      <c r="CXH78" s="2"/>
      <c r="CXI78" s="2"/>
      <c r="CXJ78" s="2"/>
      <c r="CXK78" s="2"/>
      <c r="CXL78" s="2"/>
      <c r="CXM78" s="2"/>
      <c r="CXN78" s="2"/>
      <c r="CXO78" s="2"/>
      <c r="CXP78" s="2"/>
      <c r="CXQ78" s="2"/>
      <c r="CXR78" s="2"/>
      <c r="CXS78" s="2"/>
      <c r="CXT78" s="2"/>
      <c r="CXU78" s="2"/>
      <c r="CXV78" s="2"/>
      <c r="CXW78" s="2"/>
      <c r="CXX78" s="2"/>
      <c r="CXY78" s="2"/>
      <c r="CXZ78" s="2"/>
      <c r="CYA78" s="2"/>
      <c r="CYB78" s="2"/>
      <c r="CYC78" s="2"/>
      <c r="CYD78" s="2"/>
      <c r="CYE78" s="2"/>
      <c r="CYF78" s="2"/>
      <c r="CYG78" s="2"/>
      <c r="CYH78" s="2"/>
      <c r="CYI78" s="2"/>
      <c r="CYJ78" s="2"/>
      <c r="CYK78" s="2"/>
      <c r="CYL78" s="2"/>
      <c r="CYM78" s="2"/>
      <c r="CYN78" s="2"/>
      <c r="CYO78" s="2"/>
      <c r="CYP78" s="2"/>
      <c r="CYQ78" s="2"/>
      <c r="CYR78" s="2"/>
      <c r="CYS78" s="2"/>
      <c r="CYT78" s="2"/>
      <c r="CYU78" s="2"/>
      <c r="CYV78" s="2"/>
      <c r="CYW78" s="2"/>
      <c r="CYX78" s="2"/>
      <c r="CYY78" s="2"/>
      <c r="CYZ78" s="2"/>
      <c r="CZA78" s="2"/>
      <c r="CZB78" s="2"/>
      <c r="CZC78" s="2"/>
      <c r="CZD78" s="2"/>
      <c r="CZE78" s="2"/>
      <c r="CZF78" s="2"/>
      <c r="CZG78" s="2"/>
      <c r="CZH78" s="2"/>
      <c r="CZI78" s="2"/>
      <c r="CZJ78" s="2"/>
      <c r="CZK78" s="2"/>
      <c r="CZL78" s="2"/>
      <c r="CZM78" s="2"/>
      <c r="CZN78" s="2"/>
      <c r="CZO78" s="2"/>
      <c r="CZP78" s="2"/>
      <c r="CZQ78" s="2"/>
      <c r="CZR78" s="2"/>
      <c r="CZS78" s="2"/>
      <c r="CZT78" s="2"/>
      <c r="CZU78" s="2"/>
      <c r="CZV78" s="2"/>
      <c r="CZW78" s="2"/>
      <c r="CZX78" s="2"/>
      <c r="CZY78" s="2"/>
      <c r="CZZ78" s="2"/>
      <c r="DAA78" s="2"/>
      <c r="DAB78" s="2"/>
      <c r="DAC78" s="2"/>
      <c r="DAD78" s="2"/>
      <c r="DAE78" s="2"/>
      <c r="DAF78" s="2"/>
      <c r="DAG78" s="2"/>
      <c r="DAH78" s="2"/>
      <c r="DAI78" s="2"/>
      <c r="DAJ78" s="2"/>
      <c r="DAK78" s="2"/>
      <c r="DAL78" s="2"/>
      <c r="DAM78" s="2"/>
      <c r="DAN78" s="2"/>
      <c r="DAO78" s="2"/>
      <c r="DAP78" s="2"/>
      <c r="DAQ78" s="2"/>
      <c r="DAR78" s="2"/>
      <c r="DAS78" s="2"/>
      <c r="DAT78" s="2"/>
      <c r="DAU78" s="2"/>
      <c r="DAV78" s="2"/>
      <c r="DAW78" s="2"/>
      <c r="DAX78" s="2"/>
      <c r="DAY78" s="2"/>
      <c r="DAZ78" s="2"/>
      <c r="DBA78" s="2"/>
      <c r="DBB78" s="2"/>
      <c r="DBC78" s="2"/>
      <c r="DBD78" s="2"/>
      <c r="DBE78" s="2"/>
      <c r="DBF78" s="2"/>
      <c r="DBG78" s="2"/>
      <c r="DBH78" s="2"/>
      <c r="DBI78" s="2"/>
      <c r="DBJ78" s="2"/>
      <c r="DBK78" s="2"/>
      <c r="DBL78" s="2"/>
      <c r="DBM78" s="2"/>
      <c r="DBN78" s="2"/>
      <c r="DBO78" s="2"/>
      <c r="DBP78" s="2"/>
      <c r="DBQ78" s="2"/>
      <c r="DBR78" s="2"/>
      <c r="DBS78" s="2"/>
      <c r="DBT78" s="2"/>
      <c r="DBU78" s="2"/>
      <c r="DBV78" s="2"/>
      <c r="DBW78" s="2"/>
      <c r="DBX78" s="2"/>
      <c r="DBY78" s="2"/>
      <c r="DBZ78" s="2"/>
      <c r="DCA78" s="2"/>
      <c r="DCB78" s="2"/>
      <c r="DCC78" s="2"/>
      <c r="DCD78" s="2"/>
      <c r="DCE78" s="2"/>
      <c r="DCF78" s="2"/>
      <c r="DCG78" s="2"/>
      <c r="DCH78" s="2"/>
      <c r="DCI78" s="2"/>
      <c r="DCJ78" s="2"/>
      <c r="DCK78" s="2"/>
      <c r="DCL78" s="2"/>
      <c r="DCM78" s="2"/>
      <c r="DCN78" s="2"/>
      <c r="DCO78" s="2"/>
      <c r="DCP78" s="2"/>
      <c r="DCQ78" s="2"/>
      <c r="DCR78" s="2"/>
      <c r="DCS78" s="2"/>
      <c r="DCT78" s="2"/>
      <c r="DCU78" s="2"/>
      <c r="DCV78" s="2"/>
      <c r="DCW78" s="2"/>
      <c r="DCX78" s="2"/>
      <c r="DCY78" s="2"/>
      <c r="DCZ78" s="2"/>
      <c r="DDA78" s="2"/>
      <c r="DDB78" s="2"/>
      <c r="DDC78" s="2"/>
      <c r="DDD78" s="2"/>
      <c r="DDE78" s="2"/>
      <c r="DDF78" s="2"/>
      <c r="DDG78" s="2"/>
      <c r="DDH78" s="2"/>
      <c r="DDI78" s="2"/>
      <c r="DDJ78" s="2"/>
      <c r="DDK78" s="2"/>
      <c r="DDL78" s="2"/>
      <c r="DDM78" s="2"/>
      <c r="DDN78" s="2"/>
      <c r="DDO78" s="2"/>
      <c r="DDP78" s="2"/>
      <c r="DDQ78" s="2"/>
      <c r="DDR78" s="2"/>
      <c r="DDS78" s="2"/>
      <c r="DDT78" s="2"/>
      <c r="DDU78" s="2"/>
      <c r="DDV78" s="2"/>
      <c r="DDW78" s="2"/>
      <c r="DDX78" s="2"/>
      <c r="DDY78" s="2"/>
      <c r="DDZ78" s="2"/>
      <c r="DEA78" s="2"/>
      <c r="DEB78" s="2"/>
      <c r="DEC78" s="2"/>
      <c r="DED78" s="2"/>
      <c r="DEE78" s="2"/>
      <c r="DEF78" s="2"/>
      <c r="DEG78" s="2"/>
      <c r="DEH78" s="2"/>
      <c r="DEI78" s="2"/>
      <c r="DEJ78" s="2"/>
      <c r="DEK78" s="2"/>
      <c r="DEL78" s="2"/>
      <c r="DEM78" s="2"/>
      <c r="DEN78" s="2"/>
      <c r="DEO78" s="2"/>
      <c r="DEP78" s="2"/>
      <c r="DEQ78" s="2"/>
      <c r="DER78" s="2"/>
      <c r="DES78" s="2"/>
      <c r="DET78" s="2"/>
      <c r="DEU78" s="2"/>
      <c r="DEV78" s="2"/>
      <c r="DEW78" s="2"/>
      <c r="DEX78" s="2"/>
      <c r="DEY78" s="2"/>
      <c r="DEZ78" s="2"/>
      <c r="DFA78" s="2"/>
      <c r="DFB78" s="2"/>
      <c r="DFC78" s="2"/>
      <c r="DFD78" s="2"/>
      <c r="DFE78" s="2"/>
      <c r="DFF78" s="2"/>
      <c r="DFG78" s="2"/>
      <c r="DFH78" s="2"/>
      <c r="DFI78" s="2"/>
      <c r="DFJ78" s="2"/>
      <c r="DFK78" s="2"/>
      <c r="DFL78" s="2"/>
      <c r="DFM78" s="2"/>
      <c r="DFN78" s="2"/>
      <c r="DFO78" s="2"/>
      <c r="DFP78" s="2"/>
      <c r="DFQ78" s="2"/>
      <c r="DFR78" s="2"/>
      <c r="DFS78" s="2"/>
      <c r="DFT78" s="2"/>
      <c r="DFU78" s="2"/>
      <c r="DFV78" s="2"/>
      <c r="DFW78" s="2"/>
      <c r="DFX78" s="2"/>
      <c r="DFY78" s="2"/>
      <c r="DFZ78" s="2"/>
      <c r="DGA78" s="2"/>
      <c r="DGB78" s="2"/>
      <c r="DGC78" s="2"/>
      <c r="DGD78" s="2"/>
      <c r="DGE78" s="2"/>
      <c r="DGF78" s="2"/>
      <c r="DGG78" s="2"/>
      <c r="DGH78" s="2"/>
      <c r="DGI78" s="2"/>
      <c r="DGJ78" s="2"/>
      <c r="DGK78" s="2"/>
      <c r="DGL78" s="2"/>
      <c r="DGM78" s="2"/>
      <c r="DGN78" s="2"/>
      <c r="DGO78" s="2"/>
      <c r="DGP78" s="2"/>
      <c r="DGQ78" s="2"/>
      <c r="DGR78" s="2"/>
      <c r="DGS78" s="2"/>
      <c r="DGT78" s="2"/>
      <c r="DGU78" s="2"/>
      <c r="DGV78" s="2"/>
      <c r="DGW78" s="2"/>
      <c r="DGX78" s="2"/>
      <c r="DGY78" s="2"/>
      <c r="DGZ78" s="2"/>
      <c r="DHA78" s="2"/>
      <c r="DHB78" s="2"/>
      <c r="DHC78" s="2"/>
      <c r="DHD78" s="2"/>
      <c r="DHE78" s="2"/>
      <c r="DHF78" s="2"/>
      <c r="DHG78" s="2"/>
      <c r="DHH78" s="2"/>
      <c r="DHI78" s="2"/>
      <c r="DHJ78" s="2"/>
      <c r="DHK78" s="2"/>
      <c r="DHL78" s="2"/>
      <c r="DHM78" s="2"/>
      <c r="DHN78" s="2"/>
      <c r="DHO78" s="2"/>
      <c r="DHP78" s="2"/>
      <c r="DHQ78" s="2"/>
      <c r="DHR78" s="2"/>
      <c r="DHS78" s="2"/>
      <c r="DHT78" s="2"/>
      <c r="DHU78" s="2"/>
      <c r="DHV78" s="2"/>
      <c r="DHW78" s="2"/>
      <c r="DHX78" s="2"/>
      <c r="DHY78" s="2"/>
      <c r="DHZ78" s="2"/>
      <c r="DIA78" s="2"/>
      <c r="DIB78" s="2"/>
      <c r="DIC78" s="2"/>
      <c r="DID78" s="2"/>
      <c r="DIE78" s="2"/>
      <c r="DIF78" s="2"/>
      <c r="DIG78" s="2"/>
      <c r="DIH78" s="2"/>
      <c r="DII78" s="2"/>
      <c r="DIJ78" s="2"/>
      <c r="DIK78" s="2"/>
      <c r="DIL78" s="2"/>
      <c r="DIM78" s="2"/>
      <c r="DIN78" s="2"/>
      <c r="DIO78" s="2"/>
      <c r="DIP78" s="2"/>
      <c r="DIQ78" s="2"/>
      <c r="DIR78" s="2"/>
      <c r="DIS78" s="2"/>
      <c r="DIT78" s="2"/>
      <c r="DIU78" s="2"/>
      <c r="DIV78" s="2"/>
      <c r="DIW78" s="2"/>
      <c r="DIX78" s="2"/>
      <c r="DIY78" s="2"/>
      <c r="DIZ78" s="2"/>
      <c r="DJA78" s="2"/>
      <c r="DJB78" s="2"/>
      <c r="DJC78" s="2"/>
      <c r="DJD78" s="2"/>
      <c r="DJE78" s="2"/>
      <c r="DJF78" s="2"/>
      <c r="DJG78" s="2"/>
      <c r="DJH78" s="2"/>
      <c r="DJI78" s="2"/>
      <c r="DJJ78" s="2"/>
      <c r="DJK78" s="2"/>
      <c r="DJL78" s="2"/>
      <c r="DJM78" s="2"/>
      <c r="DJN78" s="2"/>
      <c r="DJO78" s="2"/>
      <c r="DJP78" s="2"/>
      <c r="DJQ78" s="2"/>
      <c r="DJR78" s="2"/>
      <c r="DJS78" s="2"/>
      <c r="DJT78" s="2"/>
      <c r="DJU78" s="2"/>
      <c r="DJV78" s="2"/>
      <c r="DJW78" s="2"/>
      <c r="DJX78" s="2"/>
      <c r="DJY78" s="2"/>
      <c r="DJZ78" s="2"/>
      <c r="DKA78" s="2"/>
      <c r="DKB78" s="2"/>
      <c r="DKC78" s="2"/>
      <c r="DKD78" s="2"/>
      <c r="DKE78" s="2"/>
      <c r="DKF78" s="2"/>
      <c r="DKG78" s="2"/>
      <c r="DKH78" s="2"/>
      <c r="DKI78" s="2"/>
      <c r="DKJ78" s="2"/>
      <c r="DKK78" s="2"/>
      <c r="DKL78" s="2"/>
      <c r="DKM78" s="2"/>
      <c r="DKN78" s="2"/>
      <c r="DKO78" s="2"/>
      <c r="DKP78" s="2"/>
      <c r="DKQ78" s="2"/>
      <c r="DKR78" s="2"/>
      <c r="DKS78" s="2"/>
      <c r="DKT78" s="2"/>
      <c r="DKU78" s="2"/>
      <c r="DKV78" s="2"/>
      <c r="DKW78" s="2"/>
      <c r="DKX78" s="2"/>
      <c r="DKY78" s="2"/>
      <c r="DKZ78" s="2"/>
      <c r="DLA78" s="2"/>
      <c r="DLB78" s="2"/>
      <c r="DLC78" s="2"/>
      <c r="DLD78" s="2"/>
      <c r="DLE78" s="2"/>
      <c r="DLF78" s="2"/>
      <c r="DLG78" s="2"/>
      <c r="DLH78" s="2"/>
      <c r="DLI78" s="2"/>
      <c r="DLJ78" s="2"/>
      <c r="DLK78" s="2"/>
      <c r="DLL78" s="2"/>
      <c r="DLM78" s="2"/>
      <c r="DLN78" s="2"/>
      <c r="DLO78" s="2"/>
      <c r="DLP78" s="2"/>
      <c r="DLQ78" s="2"/>
      <c r="DLR78" s="2"/>
      <c r="DLS78" s="2"/>
      <c r="DLT78" s="2"/>
      <c r="DLU78" s="2"/>
      <c r="DLV78" s="2"/>
      <c r="DLW78" s="2"/>
      <c r="DLX78" s="2"/>
      <c r="DLY78" s="2"/>
      <c r="DLZ78" s="2"/>
      <c r="DMA78" s="2"/>
      <c r="DMB78" s="2"/>
      <c r="DMC78" s="2"/>
      <c r="DMD78" s="2"/>
      <c r="DME78" s="2"/>
      <c r="DMF78" s="2"/>
      <c r="DMG78" s="2"/>
      <c r="DMH78" s="2"/>
      <c r="DMI78" s="2"/>
      <c r="DMJ78" s="2"/>
      <c r="DMK78" s="2"/>
      <c r="DML78" s="2"/>
      <c r="DMM78" s="2"/>
      <c r="DMN78" s="2"/>
      <c r="DMO78" s="2"/>
      <c r="DMP78" s="2"/>
      <c r="DMQ78" s="2"/>
      <c r="DMR78" s="2"/>
      <c r="DMS78" s="2"/>
      <c r="DMT78" s="2"/>
      <c r="DMU78" s="2"/>
      <c r="DMV78" s="2"/>
      <c r="DMW78" s="2"/>
      <c r="DMX78" s="2"/>
      <c r="DMY78" s="2"/>
      <c r="DMZ78" s="2"/>
      <c r="DNA78" s="2"/>
      <c r="DNB78" s="2"/>
      <c r="DNC78" s="2"/>
      <c r="DND78" s="2"/>
      <c r="DNE78" s="2"/>
      <c r="DNF78" s="2"/>
      <c r="DNG78" s="2"/>
      <c r="DNH78" s="2"/>
      <c r="DNI78" s="2"/>
      <c r="DNJ78" s="2"/>
      <c r="DNK78" s="2"/>
      <c r="DNL78" s="2"/>
      <c r="DNM78" s="2"/>
      <c r="DNN78" s="2"/>
      <c r="DNO78" s="2"/>
      <c r="DNP78" s="2"/>
      <c r="DNQ78" s="2"/>
      <c r="DNR78" s="2"/>
      <c r="DNS78" s="2"/>
      <c r="DNT78" s="2"/>
      <c r="DNU78" s="2"/>
      <c r="DNV78" s="2"/>
      <c r="DNW78" s="2"/>
      <c r="DNX78" s="2"/>
      <c r="DNY78" s="2"/>
      <c r="DNZ78" s="2"/>
      <c r="DOA78" s="2"/>
      <c r="DOB78" s="2"/>
      <c r="DOC78" s="2"/>
      <c r="DOD78" s="2"/>
      <c r="DOE78" s="2"/>
      <c r="DOF78" s="2"/>
      <c r="DOG78" s="2"/>
      <c r="DOH78" s="2"/>
      <c r="DOI78" s="2"/>
      <c r="DOJ78" s="2"/>
      <c r="DOK78" s="2"/>
      <c r="DOL78" s="2"/>
      <c r="DOM78" s="2"/>
      <c r="DON78" s="2"/>
      <c r="DOO78" s="2"/>
      <c r="DOP78" s="2"/>
      <c r="DOQ78" s="2"/>
      <c r="DOR78" s="2"/>
      <c r="DOS78" s="2"/>
      <c r="DOT78" s="2"/>
      <c r="DOU78" s="2"/>
      <c r="DOV78" s="2"/>
      <c r="DOW78" s="2"/>
      <c r="DOX78" s="2"/>
      <c r="DOY78" s="2"/>
      <c r="DOZ78" s="2"/>
      <c r="DPA78" s="2"/>
      <c r="DPB78" s="2"/>
      <c r="DPC78" s="2"/>
      <c r="DPD78" s="2"/>
      <c r="DPE78" s="2"/>
      <c r="DPF78" s="2"/>
      <c r="DPG78" s="2"/>
      <c r="DPH78" s="2"/>
      <c r="DPI78" s="2"/>
      <c r="DPJ78" s="2"/>
      <c r="DPK78" s="2"/>
      <c r="DPL78" s="2"/>
      <c r="DPM78" s="2"/>
      <c r="DPN78" s="2"/>
      <c r="DPO78" s="2"/>
      <c r="DPP78" s="2"/>
      <c r="DPQ78" s="2"/>
      <c r="DPR78" s="2"/>
      <c r="DPS78" s="2"/>
      <c r="DPT78" s="2"/>
      <c r="DPU78" s="2"/>
      <c r="DPV78" s="2"/>
      <c r="DPW78" s="2"/>
      <c r="DPX78" s="2"/>
      <c r="DPY78" s="2"/>
      <c r="DPZ78" s="2"/>
      <c r="DQA78" s="2"/>
      <c r="DQB78" s="2"/>
      <c r="DQC78" s="2"/>
      <c r="DQD78" s="2"/>
      <c r="DQE78" s="2"/>
      <c r="DQF78" s="2"/>
      <c r="DQG78" s="2"/>
      <c r="DQH78" s="2"/>
      <c r="DQI78" s="2"/>
      <c r="DQJ78" s="2"/>
      <c r="DQK78" s="2"/>
      <c r="DQL78" s="2"/>
      <c r="DQM78" s="2"/>
      <c r="DQN78" s="2"/>
      <c r="DQO78" s="2"/>
      <c r="DQP78" s="2"/>
      <c r="DQQ78" s="2"/>
      <c r="DQR78" s="2"/>
      <c r="DQS78" s="2"/>
      <c r="DQT78" s="2"/>
      <c r="DQU78" s="2"/>
      <c r="DQV78" s="2"/>
      <c r="DQW78" s="2"/>
      <c r="DQX78" s="2"/>
      <c r="DQY78" s="2"/>
      <c r="DQZ78" s="2"/>
      <c r="DRA78" s="2"/>
      <c r="DRB78" s="2"/>
      <c r="DRC78" s="2"/>
      <c r="DRD78" s="2"/>
      <c r="DRE78" s="2"/>
      <c r="DRF78" s="2"/>
      <c r="DRG78" s="2"/>
      <c r="DRH78" s="2"/>
      <c r="DRI78" s="2"/>
      <c r="DRJ78" s="2"/>
      <c r="DRK78" s="2"/>
      <c r="DRL78" s="2"/>
      <c r="DRM78" s="2"/>
      <c r="DRN78" s="2"/>
      <c r="DRO78" s="2"/>
      <c r="DRP78" s="2"/>
      <c r="DRQ78" s="2"/>
      <c r="DRR78" s="2"/>
      <c r="DRS78" s="2"/>
      <c r="DRT78" s="2"/>
      <c r="DRU78" s="2"/>
      <c r="DRV78" s="2"/>
      <c r="DRW78" s="2"/>
      <c r="DRX78" s="2"/>
      <c r="DRY78" s="2"/>
      <c r="DRZ78" s="2"/>
      <c r="DSA78" s="2"/>
      <c r="DSB78" s="2"/>
      <c r="DSC78" s="2"/>
      <c r="DSD78" s="2"/>
      <c r="DSE78" s="2"/>
      <c r="DSF78" s="2"/>
      <c r="DSG78" s="2"/>
      <c r="DSH78" s="2"/>
      <c r="DSI78" s="2"/>
      <c r="DSJ78" s="2"/>
      <c r="DSK78" s="2"/>
      <c r="DSL78" s="2"/>
      <c r="DSM78" s="2"/>
      <c r="DSN78" s="2"/>
      <c r="DSO78" s="2"/>
      <c r="DSP78" s="2"/>
      <c r="DSQ78" s="2"/>
      <c r="DSR78" s="2"/>
      <c r="DSS78" s="2"/>
      <c r="DST78" s="2"/>
      <c r="DSU78" s="2"/>
      <c r="DSV78" s="2"/>
      <c r="DSW78" s="2"/>
      <c r="DSX78" s="2"/>
      <c r="DSY78" s="2"/>
      <c r="DSZ78" s="2"/>
      <c r="DTA78" s="2"/>
      <c r="DTB78" s="2"/>
      <c r="DTC78" s="2"/>
      <c r="DTD78" s="2"/>
      <c r="DTE78" s="2"/>
      <c r="DTF78" s="2"/>
      <c r="DTG78" s="2"/>
      <c r="DTH78" s="2"/>
      <c r="DTI78" s="2"/>
      <c r="DTJ78" s="2"/>
      <c r="DTK78" s="2"/>
      <c r="DTL78" s="2"/>
      <c r="DTM78" s="2"/>
      <c r="DTN78" s="2"/>
      <c r="DTO78" s="2"/>
      <c r="DTP78" s="2"/>
      <c r="DTQ78" s="2"/>
      <c r="DTR78" s="2"/>
      <c r="DTS78" s="2"/>
      <c r="DTT78" s="2"/>
      <c r="DTU78" s="2"/>
      <c r="DTV78" s="2"/>
      <c r="DTW78" s="2"/>
      <c r="DTX78" s="2"/>
      <c r="DTY78" s="2"/>
      <c r="DTZ78" s="2"/>
      <c r="DUA78" s="2"/>
      <c r="DUB78" s="2"/>
      <c r="DUC78" s="2"/>
      <c r="DUD78" s="2"/>
      <c r="DUE78" s="2"/>
      <c r="DUF78" s="2"/>
      <c r="DUG78" s="2"/>
      <c r="DUH78" s="2"/>
      <c r="DUI78" s="2"/>
      <c r="DUJ78" s="2"/>
      <c r="DUK78" s="2"/>
      <c r="DUL78" s="2"/>
      <c r="DUM78" s="2"/>
      <c r="DUN78" s="2"/>
      <c r="DUO78" s="2"/>
      <c r="DUP78" s="2"/>
      <c r="DUQ78" s="2"/>
      <c r="DUR78" s="2"/>
      <c r="DUS78" s="2"/>
      <c r="DUT78" s="2"/>
      <c r="DUU78" s="2"/>
      <c r="DUV78" s="2"/>
      <c r="DUW78" s="2"/>
      <c r="DUX78" s="2"/>
      <c r="DUY78" s="2"/>
      <c r="DUZ78" s="2"/>
      <c r="DVA78" s="2"/>
      <c r="DVB78" s="2"/>
      <c r="DVC78" s="2"/>
      <c r="DVD78" s="2"/>
      <c r="DVE78" s="2"/>
      <c r="DVF78" s="2"/>
      <c r="DVG78" s="2"/>
      <c r="DVH78" s="2"/>
      <c r="DVI78" s="2"/>
      <c r="DVJ78" s="2"/>
      <c r="DVK78" s="2"/>
      <c r="DVL78" s="2"/>
      <c r="DVM78" s="2"/>
      <c r="DVN78" s="2"/>
      <c r="DVO78" s="2"/>
      <c r="DVP78" s="2"/>
      <c r="DVQ78" s="2"/>
      <c r="DVR78" s="2"/>
      <c r="DVS78" s="2"/>
      <c r="DVT78" s="2"/>
      <c r="DVU78" s="2"/>
      <c r="DVV78" s="2"/>
      <c r="DVW78" s="2"/>
      <c r="DVX78" s="2"/>
      <c r="DVY78" s="2"/>
      <c r="DVZ78" s="2"/>
      <c r="DWA78" s="2"/>
      <c r="DWB78" s="2"/>
      <c r="DWC78" s="2"/>
      <c r="DWD78" s="2"/>
      <c r="DWE78" s="2"/>
      <c r="DWF78" s="2"/>
      <c r="DWG78" s="2"/>
      <c r="DWH78" s="2"/>
      <c r="DWI78" s="2"/>
      <c r="DWJ78" s="2"/>
      <c r="DWK78" s="2"/>
      <c r="DWL78" s="2"/>
      <c r="DWM78" s="2"/>
      <c r="DWN78" s="2"/>
      <c r="DWO78" s="2"/>
      <c r="DWP78" s="2"/>
      <c r="DWQ78" s="2"/>
      <c r="DWR78" s="2"/>
      <c r="DWS78" s="2"/>
      <c r="DWT78" s="2"/>
      <c r="DWU78" s="2"/>
      <c r="DWV78" s="2"/>
      <c r="DWW78" s="2"/>
      <c r="DWX78" s="2"/>
      <c r="DWY78" s="2"/>
      <c r="DWZ78" s="2"/>
      <c r="DXA78" s="2"/>
      <c r="DXB78" s="2"/>
      <c r="DXC78" s="2"/>
      <c r="DXD78" s="2"/>
      <c r="DXE78" s="2"/>
      <c r="DXF78" s="2"/>
      <c r="DXG78" s="2"/>
      <c r="DXH78" s="2"/>
      <c r="DXI78" s="2"/>
      <c r="DXJ78" s="2"/>
      <c r="DXK78" s="2"/>
      <c r="DXL78" s="2"/>
      <c r="DXM78" s="2"/>
      <c r="DXN78" s="2"/>
      <c r="DXO78" s="2"/>
      <c r="DXP78" s="2"/>
      <c r="DXQ78" s="2"/>
      <c r="DXR78" s="2"/>
      <c r="DXS78" s="2"/>
      <c r="DXT78" s="2"/>
      <c r="DXU78" s="2"/>
      <c r="DXV78" s="2"/>
      <c r="DXW78" s="2"/>
      <c r="DXX78" s="2"/>
      <c r="DXY78" s="2"/>
      <c r="DXZ78" s="2"/>
      <c r="DYA78" s="2"/>
      <c r="DYB78" s="2"/>
      <c r="DYC78" s="2"/>
      <c r="DYD78" s="2"/>
      <c r="DYE78" s="2"/>
      <c r="DYF78" s="2"/>
      <c r="DYG78" s="2"/>
      <c r="DYH78" s="2"/>
      <c r="DYI78" s="2"/>
      <c r="DYJ78" s="2"/>
      <c r="DYK78" s="2"/>
      <c r="DYL78" s="2"/>
      <c r="DYM78" s="2"/>
      <c r="DYN78" s="2"/>
      <c r="DYO78" s="2"/>
      <c r="DYP78" s="2"/>
      <c r="DYQ78" s="2"/>
      <c r="DYR78" s="2"/>
      <c r="DYS78" s="2"/>
      <c r="DYT78" s="2"/>
      <c r="DYU78" s="2"/>
      <c r="DYV78" s="2"/>
      <c r="DYW78" s="2"/>
      <c r="DYX78" s="2"/>
      <c r="DYY78" s="2"/>
      <c r="DYZ78" s="2"/>
      <c r="DZA78" s="2"/>
      <c r="DZB78" s="2"/>
      <c r="DZC78" s="2"/>
      <c r="DZD78" s="2"/>
      <c r="DZE78" s="2"/>
      <c r="DZF78" s="2"/>
      <c r="DZG78" s="2"/>
      <c r="DZH78" s="2"/>
      <c r="DZI78" s="2"/>
      <c r="DZJ78" s="2"/>
      <c r="DZK78" s="2"/>
      <c r="DZL78" s="2"/>
      <c r="DZM78" s="2"/>
      <c r="DZN78" s="2"/>
      <c r="DZO78" s="2"/>
      <c r="DZP78" s="2"/>
      <c r="DZQ78" s="2"/>
      <c r="DZR78" s="2"/>
      <c r="DZS78" s="2"/>
      <c r="DZT78" s="2"/>
      <c r="DZU78" s="2"/>
      <c r="DZV78" s="2"/>
      <c r="DZW78" s="2"/>
      <c r="DZX78" s="2"/>
      <c r="DZY78" s="2"/>
      <c r="DZZ78" s="2"/>
      <c r="EAA78" s="2"/>
      <c r="EAB78" s="2"/>
      <c r="EAC78" s="2"/>
      <c r="EAD78" s="2"/>
      <c r="EAE78" s="2"/>
      <c r="EAF78" s="2"/>
      <c r="EAG78" s="2"/>
      <c r="EAH78" s="2"/>
      <c r="EAI78" s="2"/>
      <c r="EAJ78" s="2"/>
      <c r="EAK78" s="2"/>
      <c r="EAL78" s="2"/>
      <c r="EAM78" s="2"/>
      <c r="EAN78" s="2"/>
      <c r="EAO78" s="2"/>
      <c r="EAP78" s="2"/>
      <c r="EAQ78" s="2"/>
      <c r="EAR78" s="2"/>
      <c r="EAS78" s="2"/>
      <c r="EAT78" s="2"/>
      <c r="EAU78" s="2"/>
      <c r="EAV78" s="2"/>
      <c r="EAW78" s="2"/>
      <c r="EAX78" s="2"/>
      <c r="EAY78" s="2"/>
      <c r="EAZ78" s="2"/>
      <c r="EBA78" s="2"/>
      <c r="EBB78" s="2"/>
      <c r="EBC78" s="2"/>
      <c r="EBD78" s="2"/>
      <c r="EBE78" s="2"/>
      <c r="EBF78" s="2"/>
      <c r="EBG78" s="2"/>
      <c r="EBH78" s="2"/>
      <c r="EBI78" s="2"/>
      <c r="EBJ78" s="2"/>
      <c r="EBK78" s="2"/>
      <c r="EBL78" s="2"/>
      <c r="EBM78" s="2"/>
      <c r="EBN78" s="2"/>
      <c r="EBO78" s="2"/>
      <c r="EBP78" s="2"/>
      <c r="EBQ78" s="2"/>
      <c r="EBR78" s="2"/>
      <c r="EBS78" s="2"/>
      <c r="EBT78" s="2"/>
      <c r="EBU78" s="2"/>
      <c r="EBV78" s="2"/>
      <c r="EBW78" s="2"/>
      <c r="EBX78" s="2"/>
      <c r="EBY78" s="2"/>
      <c r="EBZ78" s="2"/>
      <c r="ECA78" s="2"/>
      <c r="ECB78" s="2"/>
      <c r="ECC78" s="2"/>
      <c r="ECD78" s="2"/>
      <c r="ECE78" s="2"/>
      <c r="ECF78" s="2"/>
      <c r="ECG78" s="2"/>
      <c r="ECH78" s="2"/>
      <c r="ECI78" s="2"/>
      <c r="ECJ78" s="2"/>
      <c r="ECK78" s="2"/>
      <c r="ECL78" s="2"/>
      <c r="ECM78" s="2"/>
      <c r="ECN78" s="2"/>
      <c r="ECO78" s="2"/>
      <c r="ECP78" s="2"/>
      <c r="ECQ78" s="2"/>
      <c r="ECR78" s="2"/>
      <c r="ECS78" s="2"/>
      <c r="ECT78" s="2"/>
      <c r="ECU78" s="2"/>
      <c r="ECV78" s="2"/>
      <c r="ECW78" s="2"/>
      <c r="ECX78" s="2"/>
      <c r="ECY78" s="2"/>
      <c r="ECZ78" s="2"/>
      <c r="EDA78" s="2"/>
      <c r="EDB78" s="2"/>
      <c r="EDC78" s="2"/>
      <c r="EDD78" s="2"/>
      <c r="EDE78" s="2"/>
      <c r="EDF78" s="2"/>
      <c r="EDG78" s="2"/>
      <c r="EDH78" s="2"/>
      <c r="EDI78" s="2"/>
      <c r="EDJ78" s="2"/>
      <c r="EDK78" s="2"/>
      <c r="EDL78" s="2"/>
      <c r="EDM78" s="2"/>
      <c r="EDN78" s="2"/>
      <c r="EDO78" s="2"/>
      <c r="EDP78" s="2"/>
      <c r="EDQ78" s="2"/>
      <c r="EDR78" s="2"/>
      <c r="EDS78" s="2"/>
      <c r="EDT78" s="2"/>
      <c r="EDU78" s="2"/>
      <c r="EDV78" s="2"/>
      <c r="EDW78" s="2"/>
      <c r="EDX78" s="2"/>
      <c r="EDY78" s="2"/>
      <c r="EDZ78" s="2"/>
      <c r="EEA78" s="2"/>
      <c r="EEB78" s="2"/>
      <c r="EEC78" s="2"/>
      <c r="EED78" s="2"/>
      <c r="EEE78" s="2"/>
      <c r="EEF78" s="2"/>
      <c r="EEG78" s="2"/>
      <c r="EEH78" s="2"/>
      <c r="EEI78" s="2"/>
      <c r="EEJ78" s="2"/>
      <c r="EEK78" s="2"/>
      <c r="EEL78" s="2"/>
      <c r="EEM78" s="2"/>
      <c r="EEN78" s="2"/>
      <c r="EEO78" s="2"/>
      <c r="EEP78" s="2"/>
      <c r="EEQ78" s="2"/>
      <c r="EER78" s="2"/>
      <c r="EES78" s="2"/>
      <c r="EET78" s="2"/>
      <c r="EEU78" s="2"/>
      <c r="EEV78" s="2"/>
      <c r="EEW78" s="2"/>
      <c r="EEX78" s="2"/>
      <c r="EEY78" s="2"/>
      <c r="EEZ78" s="2"/>
      <c r="EFA78" s="2"/>
      <c r="EFB78" s="2"/>
      <c r="EFC78" s="2"/>
      <c r="EFD78" s="2"/>
      <c r="EFE78" s="2"/>
      <c r="EFF78" s="2"/>
      <c r="EFG78" s="2"/>
      <c r="EFH78" s="2"/>
      <c r="EFI78" s="2"/>
      <c r="EFJ78" s="2"/>
      <c r="EFK78" s="2"/>
      <c r="EFL78" s="2"/>
      <c r="EFM78" s="2"/>
      <c r="EFN78" s="2"/>
      <c r="EFO78" s="2"/>
      <c r="EFP78" s="2"/>
      <c r="EFQ78" s="2"/>
      <c r="EFR78" s="2"/>
      <c r="EFS78" s="2"/>
      <c r="EFT78" s="2"/>
      <c r="EFU78" s="2"/>
      <c r="EFV78" s="2"/>
      <c r="EFW78" s="2"/>
      <c r="EFX78" s="2"/>
      <c r="EFY78" s="2"/>
      <c r="EFZ78" s="2"/>
      <c r="EGA78" s="2"/>
      <c r="EGB78" s="2"/>
      <c r="EGC78" s="2"/>
      <c r="EGD78" s="2"/>
      <c r="EGE78" s="2"/>
      <c r="EGF78" s="2"/>
      <c r="EGG78" s="2"/>
      <c r="EGH78" s="2"/>
      <c r="EGI78" s="2"/>
      <c r="EGJ78" s="2"/>
      <c r="EGK78" s="2"/>
      <c r="EGL78" s="2"/>
      <c r="EGM78" s="2"/>
      <c r="EGN78" s="2"/>
      <c r="EGO78" s="2"/>
      <c r="EGP78" s="2"/>
      <c r="EGQ78" s="2"/>
      <c r="EGR78" s="2"/>
      <c r="EGS78" s="2"/>
      <c r="EGT78" s="2"/>
      <c r="EGU78" s="2"/>
      <c r="EGV78" s="2"/>
      <c r="EGW78" s="2"/>
      <c r="EGX78" s="2"/>
      <c r="EGY78" s="2"/>
      <c r="EGZ78" s="2"/>
      <c r="EHA78" s="2"/>
      <c r="EHB78" s="2"/>
      <c r="EHC78" s="2"/>
      <c r="EHD78" s="2"/>
      <c r="EHE78" s="2"/>
      <c r="EHF78" s="2"/>
      <c r="EHG78" s="2"/>
      <c r="EHH78" s="2"/>
      <c r="EHI78" s="2"/>
      <c r="EHJ78" s="2"/>
      <c r="EHK78" s="2"/>
      <c r="EHL78" s="2"/>
      <c r="EHM78" s="2"/>
      <c r="EHN78" s="2"/>
      <c r="EHO78" s="2"/>
      <c r="EHP78" s="2"/>
      <c r="EHQ78" s="2"/>
      <c r="EHR78" s="2"/>
      <c r="EHS78" s="2"/>
      <c r="EHT78" s="2"/>
      <c r="EHU78" s="2"/>
      <c r="EHV78" s="2"/>
      <c r="EHW78" s="2"/>
      <c r="EHX78" s="2"/>
      <c r="EHY78" s="2"/>
      <c r="EHZ78" s="2"/>
      <c r="EIA78" s="2"/>
      <c r="EIB78" s="2"/>
      <c r="EIC78" s="2"/>
      <c r="EID78" s="2"/>
      <c r="EIE78" s="2"/>
      <c r="EIF78" s="2"/>
      <c r="EIG78" s="2"/>
      <c r="EIH78" s="2"/>
      <c r="EII78" s="2"/>
      <c r="EIJ78" s="2"/>
      <c r="EIK78" s="2"/>
      <c r="EIL78" s="2"/>
      <c r="EIM78" s="2"/>
      <c r="EIN78" s="2"/>
      <c r="EIO78" s="2"/>
      <c r="EIP78" s="2"/>
      <c r="EIQ78" s="2"/>
      <c r="EIR78" s="2"/>
      <c r="EIS78" s="2"/>
      <c r="EIT78" s="2"/>
      <c r="EIU78" s="2"/>
      <c r="EIV78" s="2"/>
      <c r="EIW78" s="2"/>
      <c r="EIX78" s="2"/>
      <c r="EIY78" s="2"/>
      <c r="EIZ78" s="2"/>
      <c r="EJA78" s="2"/>
      <c r="EJB78" s="2"/>
      <c r="EJC78" s="2"/>
      <c r="EJD78" s="2"/>
      <c r="EJE78" s="2"/>
      <c r="EJF78" s="2"/>
      <c r="EJG78" s="2"/>
      <c r="EJH78" s="2"/>
      <c r="EJI78" s="2"/>
      <c r="EJJ78" s="2"/>
      <c r="EJK78" s="2"/>
      <c r="EJL78" s="2"/>
      <c r="EJM78" s="2"/>
      <c r="EJN78" s="2"/>
      <c r="EJO78" s="2"/>
      <c r="EJP78" s="2"/>
      <c r="EJQ78" s="2"/>
      <c r="EJR78" s="2"/>
      <c r="EJS78" s="2"/>
      <c r="EJT78" s="2"/>
      <c r="EJU78" s="2"/>
      <c r="EJV78" s="2"/>
      <c r="EJW78" s="2"/>
      <c r="EJX78" s="2"/>
      <c r="EJY78" s="2"/>
      <c r="EJZ78" s="2"/>
      <c r="EKA78" s="2"/>
      <c r="EKB78" s="2"/>
      <c r="EKC78" s="2"/>
      <c r="EKD78" s="2"/>
      <c r="EKE78" s="2"/>
      <c r="EKF78" s="2"/>
      <c r="EKG78" s="2"/>
      <c r="EKH78" s="2"/>
      <c r="EKI78" s="2"/>
      <c r="EKJ78" s="2"/>
      <c r="EKK78" s="2"/>
      <c r="EKL78" s="2"/>
      <c r="EKM78" s="2"/>
      <c r="EKN78" s="2"/>
      <c r="EKO78" s="2"/>
      <c r="EKP78" s="2"/>
      <c r="EKQ78" s="2"/>
      <c r="EKR78" s="2"/>
      <c r="EKS78" s="2"/>
      <c r="EKT78" s="2"/>
      <c r="EKU78" s="2"/>
      <c r="EKV78" s="2"/>
      <c r="EKW78" s="2"/>
      <c r="EKX78" s="2"/>
      <c r="EKY78" s="2"/>
      <c r="EKZ78" s="2"/>
      <c r="ELA78" s="2"/>
      <c r="ELB78" s="2"/>
      <c r="ELC78" s="2"/>
      <c r="ELD78" s="2"/>
      <c r="ELE78" s="2"/>
      <c r="ELF78" s="2"/>
      <c r="ELG78" s="2"/>
      <c r="ELH78" s="2"/>
      <c r="ELI78" s="2"/>
      <c r="ELJ78" s="2"/>
      <c r="ELK78" s="2"/>
      <c r="ELL78" s="2"/>
      <c r="ELM78" s="2"/>
      <c r="ELN78" s="2"/>
      <c r="ELO78" s="2"/>
      <c r="ELP78" s="2"/>
      <c r="ELQ78" s="2"/>
      <c r="ELR78" s="2"/>
      <c r="ELS78" s="2"/>
      <c r="ELT78" s="2"/>
      <c r="ELU78" s="2"/>
      <c r="ELV78" s="2"/>
      <c r="ELW78" s="2"/>
      <c r="ELX78" s="2"/>
      <c r="ELY78" s="2"/>
      <c r="ELZ78" s="2"/>
      <c r="EMA78" s="2"/>
      <c r="EMB78" s="2"/>
      <c r="EMC78" s="2"/>
      <c r="EMD78" s="2"/>
      <c r="EME78" s="2"/>
      <c r="EMF78" s="2"/>
      <c r="EMG78" s="2"/>
      <c r="EMH78" s="2"/>
      <c r="EMI78" s="2"/>
      <c r="EMJ78" s="2"/>
      <c r="EMK78" s="2"/>
      <c r="EML78" s="2"/>
      <c r="EMM78" s="2"/>
      <c r="EMN78" s="2"/>
      <c r="EMO78" s="2"/>
      <c r="EMP78" s="2"/>
      <c r="EMQ78" s="2"/>
      <c r="EMR78" s="2"/>
      <c r="EMS78" s="2"/>
      <c r="EMT78" s="2"/>
      <c r="EMU78" s="2"/>
      <c r="EMV78" s="2"/>
      <c r="EMW78" s="2"/>
      <c r="EMX78" s="2"/>
      <c r="EMY78" s="2"/>
      <c r="EMZ78" s="2"/>
      <c r="ENA78" s="2"/>
      <c r="ENB78" s="2"/>
      <c r="ENC78" s="2"/>
      <c r="END78" s="2"/>
      <c r="ENE78" s="2"/>
      <c r="ENF78" s="2"/>
      <c r="ENG78" s="2"/>
      <c r="ENH78" s="2"/>
      <c r="ENI78" s="2"/>
      <c r="ENJ78" s="2"/>
      <c r="ENK78" s="2"/>
      <c r="ENL78" s="2"/>
      <c r="ENM78" s="2"/>
      <c r="ENN78" s="2"/>
      <c r="ENO78" s="2"/>
      <c r="ENP78" s="2"/>
      <c r="ENQ78" s="2"/>
      <c r="ENR78" s="2"/>
      <c r="ENS78" s="2"/>
      <c r="ENT78" s="2"/>
      <c r="ENU78" s="2"/>
      <c r="ENV78" s="2"/>
      <c r="ENW78" s="2"/>
      <c r="ENX78" s="2"/>
      <c r="ENY78" s="2"/>
      <c r="ENZ78" s="2"/>
      <c r="EOA78" s="2"/>
      <c r="EOB78" s="2"/>
      <c r="EOC78" s="2"/>
      <c r="EOD78" s="2"/>
      <c r="EOE78" s="2"/>
      <c r="EOF78" s="2"/>
      <c r="EOG78" s="2"/>
      <c r="EOH78" s="2"/>
      <c r="EOI78" s="2"/>
      <c r="EOJ78" s="2"/>
      <c r="EOK78" s="2"/>
      <c r="EOL78" s="2"/>
      <c r="EOM78" s="2"/>
      <c r="EON78" s="2"/>
      <c r="EOO78" s="2"/>
      <c r="EOP78" s="2"/>
      <c r="EOQ78" s="2"/>
      <c r="EOR78" s="2"/>
      <c r="EOS78" s="2"/>
      <c r="EOT78" s="2"/>
      <c r="EOU78" s="2"/>
      <c r="EOV78" s="2"/>
      <c r="EOW78" s="2"/>
      <c r="EOX78" s="2"/>
      <c r="EOY78" s="2"/>
      <c r="EOZ78" s="2"/>
      <c r="EPA78" s="2"/>
      <c r="EPB78" s="2"/>
      <c r="EPC78" s="2"/>
      <c r="EPD78" s="2"/>
      <c r="EPE78" s="2"/>
      <c r="EPF78" s="2"/>
      <c r="EPG78" s="2"/>
      <c r="EPH78" s="2"/>
      <c r="EPI78" s="2"/>
      <c r="EPJ78" s="2"/>
      <c r="EPK78" s="2"/>
      <c r="EPL78" s="2"/>
      <c r="EPM78" s="2"/>
      <c r="EPN78" s="2"/>
      <c r="EPO78" s="2"/>
      <c r="EPP78" s="2"/>
      <c r="EPQ78" s="2"/>
      <c r="EPR78" s="2"/>
      <c r="EPS78" s="2"/>
      <c r="EPT78" s="2"/>
      <c r="EPU78" s="2"/>
      <c r="EPV78" s="2"/>
      <c r="EPW78" s="2"/>
      <c r="EPX78" s="2"/>
      <c r="EPY78" s="2"/>
      <c r="EPZ78" s="2"/>
      <c r="EQA78" s="2"/>
      <c r="EQB78" s="2"/>
      <c r="EQC78" s="2"/>
      <c r="EQD78" s="2"/>
      <c r="EQE78" s="2"/>
      <c r="EQF78" s="2"/>
      <c r="EQG78" s="2"/>
      <c r="EQH78" s="2"/>
      <c r="EQI78" s="2"/>
      <c r="EQJ78" s="2"/>
      <c r="EQK78" s="2"/>
      <c r="EQL78" s="2"/>
      <c r="EQM78" s="2"/>
      <c r="EQN78" s="2"/>
      <c r="EQO78" s="2"/>
      <c r="EQP78" s="2"/>
      <c r="EQQ78" s="2"/>
      <c r="EQR78" s="2"/>
      <c r="EQS78" s="2"/>
      <c r="EQT78" s="2"/>
      <c r="EQU78" s="2"/>
      <c r="EQV78" s="2"/>
      <c r="EQW78" s="2"/>
      <c r="EQX78" s="2"/>
      <c r="EQY78" s="2"/>
      <c r="EQZ78" s="2"/>
      <c r="ERA78" s="2"/>
      <c r="ERB78" s="2"/>
      <c r="ERC78" s="2"/>
      <c r="ERD78" s="2"/>
      <c r="ERE78" s="2"/>
      <c r="ERF78" s="2"/>
      <c r="ERG78" s="2"/>
      <c r="ERH78" s="2"/>
      <c r="ERI78" s="2"/>
      <c r="ERJ78" s="2"/>
      <c r="ERK78" s="2"/>
      <c r="ERL78" s="2"/>
      <c r="ERM78" s="2"/>
      <c r="ERN78" s="2"/>
      <c r="ERO78" s="2"/>
      <c r="ERP78" s="2"/>
      <c r="ERQ78" s="2"/>
      <c r="ERR78" s="2"/>
      <c r="ERS78" s="2"/>
      <c r="ERT78" s="2"/>
      <c r="ERU78" s="2"/>
      <c r="ERV78" s="2"/>
      <c r="ERW78" s="2"/>
      <c r="ERX78" s="2"/>
      <c r="ERY78" s="2"/>
      <c r="ERZ78" s="2"/>
      <c r="ESA78" s="2"/>
      <c r="ESB78" s="2"/>
      <c r="ESC78" s="2"/>
      <c r="ESD78" s="2"/>
      <c r="ESE78" s="2"/>
      <c r="ESF78" s="2"/>
      <c r="ESG78" s="2"/>
      <c r="ESH78" s="2"/>
      <c r="ESI78" s="2"/>
      <c r="ESJ78" s="2"/>
      <c r="ESK78" s="2"/>
      <c r="ESL78" s="2"/>
      <c r="ESM78" s="2"/>
      <c r="ESN78" s="2"/>
      <c r="ESO78" s="2"/>
      <c r="ESP78" s="2"/>
      <c r="ESQ78" s="2"/>
      <c r="ESR78" s="2"/>
      <c r="ESS78" s="2"/>
      <c r="EST78" s="2"/>
      <c r="ESU78" s="2"/>
      <c r="ESV78" s="2"/>
      <c r="ESW78" s="2"/>
      <c r="ESX78" s="2"/>
      <c r="ESY78" s="2"/>
      <c r="ESZ78" s="2"/>
      <c r="ETA78" s="2"/>
      <c r="ETB78" s="2"/>
      <c r="ETC78" s="2"/>
      <c r="ETD78" s="2"/>
      <c r="ETE78" s="2"/>
      <c r="ETF78" s="2"/>
      <c r="ETG78" s="2"/>
      <c r="ETH78" s="2"/>
      <c r="ETI78" s="2"/>
      <c r="ETJ78" s="2"/>
      <c r="ETK78" s="2"/>
      <c r="ETL78" s="2"/>
      <c r="ETM78" s="2"/>
      <c r="ETN78" s="2"/>
      <c r="ETO78" s="2"/>
      <c r="ETP78" s="2"/>
      <c r="ETQ78" s="2"/>
      <c r="ETR78" s="2"/>
      <c r="ETS78" s="2"/>
      <c r="ETT78" s="2"/>
      <c r="ETU78" s="2"/>
      <c r="ETV78" s="2"/>
      <c r="ETW78" s="2"/>
      <c r="ETX78" s="2"/>
      <c r="ETY78" s="2"/>
      <c r="ETZ78" s="2"/>
      <c r="EUA78" s="2"/>
      <c r="EUB78" s="2"/>
      <c r="EUC78" s="2"/>
      <c r="EUD78" s="2"/>
      <c r="EUE78" s="2"/>
      <c r="EUF78" s="2"/>
      <c r="EUG78" s="2"/>
      <c r="EUH78" s="2"/>
      <c r="EUI78" s="2"/>
      <c r="EUJ78" s="2"/>
      <c r="EUK78" s="2"/>
      <c r="EUL78" s="2"/>
      <c r="EUM78" s="2"/>
      <c r="EUN78" s="2"/>
      <c r="EUO78" s="2"/>
      <c r="EUP78" s="2"/>
      <c r="EUQ78" s="2"/>
      <c r="EUR78" s="2"/>
      <c r="EUS78" s="2"/>
      <c r="EUT78" s="2"/>
      <c r="EUU78" s="2"/>
      <c r="EUV78" s="2"/>
      <c r="EUW78" s="2"/>
      <c r="EUX78" s="2"/>
      <c r="EUY78" s="2"/>
      <c r="EUZ78" s="2"/>
      <c r="EVA78" s="2"/>
      <c r="EVB78" s="2"/>
      <c r="EVC78" s="2"/>
      <c r="EVD78" s="2"/>
      <c r="EVE78" s="2"/>
      <c r="EVF78" s="2"/>
      <c r="EVG78" s="2"/>
      <c r="EVH78" s="2"/>
      <c r="EVI78" s="2"/>
      <c r="EVJ78" s="2"/>
      <c r="EVK78" s="2"/>
      <c r="EVL78" s="2"/>
      <c r="EVM78" s="2"/>
      <c r="EVN78" s="2"/>
      <c r="EVO78" s="2"/>
      <c r="EVP78" s="2"/>
      <c r="EVQ78" s="2"/>
      <c r="EVR78" s="2"/>
      <c r="EVS78" s="2"/>
      <c r="EVT78" s="2"/>
      <c r="EVU78" s="2"/>
      <c r="EVV78" s="2"/>
      <c r="EVW78" s="2"/>
      <c r="EVX78" s="2"/>
      <c r="EVY78" s="2"/>
      <c r="EVZ78" s="2"/>
      <c r="EWA78" s="2"/>
      <c r="EWB78" s="2"/>
      <c r="EWC78" s="2"/>
      <c r="EWD78" s="2"/>
      <c r="EWE78" s="2"/>
      <c r="EWF78" s="2"/>
      <c r="EWG78" s="2"/>
      <c r="EWH78" s="2"/>
      <c r="EWI78" s="2"/>
      <c r="EWJ78" s="2"/>
      <c r="EWK78" s="2"/>
      <c r="EWL78" s="2"/>
      <c r="EWM78" s="2"/>
      <c r="EWN78" s="2"/>
      <c r="EWO78" s="2"/>
      <c r="EWP78" s="2"/>
      <c r="EWQ78" s="2"/>
      <c r="EWR78" s="2"/>
      <c r="EWS78" s="2"/>
      <c r="EWT78" s="2"/>
      <c r="EWU78" s="2"/>
      <c r="EWV78" s="2"/>
      <c r="EWW78" s="2"/>
      <c r="EWX78" s="2"/>
      <c r="EWY78" s="2"/>
      <c r="EWZ78" s="2"/>
      <c r="EXA78" s="2"/>
      <c r="EXB78" s="2"/>
      <c r="EXC78" s="2"/>
      <c r="EXD78" s="2"/>
      <c r="EXE78" s="2"/>
      <c r="EXF78" s="2"/>
      <c r="EXG78" s="2"/>
      <c r="EXH78" s="2"/>
      <c r="EXI78" s="2"/>
      <c r="EXJ78" s="2"/>
      <c r="EXK78" s="2"/>
      <c r="EXL78" s="2"/>
      <c r="EXM78" s="2"/>
      <c r="EXN78" s="2"/>
      <c r="EXO78" s="2"/>
      <c r="EXP78" s="2"/>
      <c r="EXQ78" s="2"/>
      <c r="EXR78" s="2"/>
      <c r="EXS78" s="2"/>
      <c r="EXT78" s="2"/>
      <c r="EXU78" s="2"/>
      <c r="EXV78" s="2"/>
      <c r="EXW78" s="2"/>
      <c r="EXX78" s="2"/>
      <c r="EXY78" s="2"/>
      <c r="EXZ78" s="2"/>
      <c r="EYA78" s="2"/>
      <c r="EYB78" s="2"/>
      <c r="EYC78" s="2"/>
      <c r="EYD78" s="2"/>
      <c r="EYE78" s="2"/>
      <c r="EYF78" s="2"/>
      <c r="EYG78" s="2"/>
      <c r="EYH78" s="2"/>
      <c r="EYI78" s="2"/>
      <c r="EYJ78" s="2"/>
      <c r="EYK78" s="2"/>
      <c r="EYL78" s="2"/>
      <c r="EYM78" s="2"/>
      <c r="EYN78" s="2"/>
      <c r="EYO78" s="2"/>
      <c r="EYP78" s="2"/>
      <c r="EYQ78" s="2"/>
      <c r="EYR78" s="2"/>
      <c r="EYS78" s="2"/>
      <c r="EYT78" s="2"/>
      <c r="EYU78" s="2"/>
      <c r="EYV78" s="2"/>
      <c r="EYW78" s="2"/>
      <c r="EYX78" s="2"/>
      <c r="EYY78" s="2"/>
      <c r="EYZ78" s="2"/>
      <c r="EZA78" s="2"/>
      <c r="EZB78" s="2"/>
      <c r="EZC78" s="2"/>
      <c r="EZD78" s="2"/>
      <c r="EZE78" s="2"/>
      <c r="EZF78" s="2"/>
      <c r="EZG78" s="2"/>
      <c r="EZH78" s="2"/>
      <c r="EZI78" s="2"/>
      <c r="EZJ78" s="2"/>
      <c r="EZK78" s="2"/>
      <c r="EZL78" s="2"/>
      <c r="EZM78" s="2"/>
      <c r="EZN78" s="2"/>
      <c r="EZO78" s="2"/>
      <c r="EZP78" s="2"/>
      <c r="EZQ78" s="2"/>
      <c r="EZR78" s="2"/>
      <c r="EZS78" s="2"/>
      <c r="EZT78" s="2"/>
      <c r="EZU78" s="2"/>
      <c r="EZV78" s="2"/>
      <c r="EZW78" s="2"/>
      <c r="EZX78" s="2"/>
      <c r="EZY78" s="2"/>
      <c r="EZZ78" s="2"/>
      <c r="FAA78" s="2"/>
      <c r="FAB78" s="2"/>
      <c r="FAC78" s="2"/>
      <c r="FAD78" s="2"/>
      <c r="FAE78" s="2"/>
      <c r="FAF78" s="2"/>
      <c r="FAG78" s="2"/>
      <c r="FAH78" s="2"/>
      <c r="FAI78" s="2"/>
      <c r="FAJ78" s="2"/>
      <c r="FAK78" s="2"/>
      <c r="FAL78" s="2"/>
      <c r="FAM78" s="2"/>
      <c r="FAN78" s="2"/>
      <c r="FAO78" s="2"/>
      <c r="FAP78" s="2"/>
      <c r="FAQ78" s="2"/>
      <c r="FAR78" s="2"/>
      <c r="FAS78" s="2"/>
      <c r="FAT78" s="2"/>
      <c r="FAU78" s="2"/>
      <c r="FAV78" s="2"/>
      <c r="FAW78" s="2"/>
      <c r="FAX78" s="2"/>
      <c r="FAY78" s="2"/>
      <c r="FAZ78" s="2"/>
      <c r="FBA78" s="2"/>
      <c r="FBB78" s="2"/>
      <c r="FBC78" s="2"/>
      <c r="FBD78" s="2"/>
      <c r="FBE78" s="2"/>
      <c r="FBF78" s="2"/>
      <c r="FBG78" s="2"/>
      <c r="FBH78" s="2"/>
      <c r="FBI78" s="2"/>
      <c r="FBJ78" s="2"/>
      <c r="FBK78" s="2"/>
      <c r="FBL78" s="2"/>
      <c r="FBM78" s="2"/>
      <c r="FBN78" s="2"/>
      <c r="FBO78" s="2"/>
      <c r="FBP78" s="2"/>
      <c r="FBQ78" s="2"/>
      <c r="FBR78" s="2"/>
      <c r="FBS78" s="2"/>
      <c r="FBT78" s="2"/>
      <c r="FBU78" s="2"/>
      <c r="FBV78" s="2"/>
      <c r="FBW78" s="2"/>
      <c r="FBX78" s="2"/>
      <c r="FBY78" s="2"/>
      <c r="FBZ78" s="2"/>
      <c r="FCA78" s="2"/>
      <c r="FCB78" s="2"/>
      <c r="FCC78" s="2"/>
      <c r="FCD78" s="2"/>
      <c r="FCE78" s="2"/>
      <c r="FCF78" s="2"/>
      <c r="FCG78" s="2"/>
      <c r="FCH78" s="2"/>
      <c r="FCI78" s="2"/>
      <c r="FCJ78" s="2"/>
      <c r="FCK78" s="2"/>
      <c r="FCL78" s="2"/>
      <c r="FCM78" s="2"/>
      <c r="FCN78" s="2"/>
      <c r="FCO78" s="2"/>
      <c r="FCP78" s="2"/>
      <c r="FCQ78" s="2"/>
      <c r="FCR78" s="2"/>
      <c r="FCS78" s="2"/>
      <c r="FCT78" s="2"/>
      <c r="FCU78" s="2"/>
      <c r="FCV78" s="2"/>
      <c r="FCW78" s="2"/>
      <c r="FCX78" s="2"/>
      <c r="FCY78" s="2"/>
      <c r="FCZ78" s="2"/>
      <c r="FDA78" s="2"/>
      <c r="FDB78" s="2"/>
      <c r="FDC78" s="2"/>
      <c r="FDD78" s="2"/>
      <c r="FDE78" s="2"/>
      <c r="FDF78" s="2"/>
      <c r="FDG78" s="2"/>
      <c r="FDH78" s="2"/>
      <c r="FDI78" s="2"/>
      <c r="FDJ78" s="2"/>
      <c r="FDK78" s="2"/>
      <c r="FDL78" s="2"/>
      <c r="FDM78" s="2"/>
      <c r="FDN78" s="2"/>
      <c r="FDO78" s="2"/>
      <c r="FDP78" s="2"/>
      <c r="FDQ78" s="2"/>
      <c r="FDR78" s="2"/>
      <c r="FDS78" s="2"/>
      <c r="FDT78" s="2"/>
      <c r="FDU78" s="2"/>
      <c r="FDV78" s="2"/>
      <c r="FDW78" s="2"/>
      <c r="FDX78" s="2"/>
      <c r="FDY78" s="2"/>
      <c r="FDZ78" s="2"/>
      <c r="FEA78" s="2"/>
      <c r="FEB78" s="2"/>
      <c r="FEC78" s="2"/>
      <c r="FED78" s="2"/>
      <c r="FEE78" s="2"/>
      <c r="FEF78" s="2"/>
      <c r="FEG78" s="2"/>
      <c r="FEH78" s="2"/>
      <c r="FEI78" s="2"/>
      <c r="FEJ78" s="2"/>
      <c r="FEK78" s="2"/>
      <c r="FEL78" s="2"/>
      <c r="FEM78" s="2"/>
      <c r="FEN78" s="2"/>
      <c r="FEO78" s="2"/>
      <c r="FEP78" s="2"/>
      <c r="FEQ78" s="2"/>
      <c r="FER78" s="2"/>
      <c r="FES78" s="2"/>
      <c r="FET78" s="2"/>
      <c r="FEU78" s="2"/>
      <c r="FEV78" s="2"/>
      <c r="FEW78" s="2"/>
      <c r="FEX78" s="2"/>
      <c r="FEY78" s="2"/>
      <c r="FEZ78" s="2"/>
      <c r="FFA78" s="2"/>
      <c r="FFB78" s="2"/>
      <c r="FFC78" s="2"/>
      <c r="FFD78" s="2"/>
      <c r="FFE78" s="2"/>
      <c r="FFF78" s="2"/>
      <c r="FFG78" s="2"/>
      <c r="FFH78" s="2"/>
      <c r="FFI78" s="2"/>
      <c r="FFJ78" s="2"/>
      <c r="FFK78" s="2"/>
      <c r="FFL78" s="2"/>
      <c r="FFM78" s="2"/>
      <c r="FFN78" s="2"/>
      <c r="FFO78" s="2"/>
      <c r="FFP78" s="2"/>
      <c r="FFQ78" s="2"/>
      <c r="FFR78" s="2"/>
      <c r="FFS78" s="2"/>
      <c r="FFT78" s="2"/>
      <c r="FFU78" s="2"/>
      <c r="FFV78" s="2"/>
      <c r="FFW78" s="2"/>
      <c r="FFX78" s="2"/>
      <c r="FFY78" s="2"/>
      <c r="FFZ78" s="2"/>
      <c r="FGA78" s="2"/>
      <c r="FGB78" s="2"/>
      <c r="FGC78" s="2"/>
      <c r="FGD78" s="2"/>
      <c r="FGE78" s="2"/>
      <c r="FGF78" s="2"/>
      <c r="FGG78" s="2"/>
      <c r="FGH78" s="2"/>
      <c r="FGI78" s="2"/>
      <c r="FGJ78" s="2"/>
      <c r="FGK78" s="2"/>
      <c r="FGL78" s="2"/>
      <c r="FGM78" s="2"/>
      <c r="FGN78" s="2"/>
      <c r="FGO78" s="2"/>
      <c r="FGP78" s="2"/>
      <c r="FGQ78" s="2"/>
      <c r="FGR78" s="2"/>
      <c r="FGS78" s="2"/>
      <c r="FGT78" s="2"/>
      <c r="FGU78" s="2"/>
      <c r="FGV78" s="2"/>
      <c r="FGW78" s="2"/>
      <c r="FGX78" s="2"/>
      <c r="FGY78" s="2"/>
      <c r="FGZ78" s="2"/>
      <c r="FHA78" s="2"/>
      <c r="FHB78" s="2"/>
      <c r="FHC78" s="2"/>
      <c r="FHD78" s="2"/>
      <c r="FHE78" s="2"/>
      <c r="FHF78" s="2"/>
      <c r="FHG78" s="2"/>
      <c r="FHH78" s="2"/>
      <c r="FHI78" s="2"/>
      <c r="FHJ78" s="2"/>
      <c r="FHK78" s="2"/>
      <c r="FHL78" s="2"/>
      <c r="FHM78" s="2"/>
      <c r="FHN78" s="2"/>
      <c r="FHO78" s="2"/>
      <c r="FHP78" s="2"/>
      <c r="FHQ78" s="2"/>
      <c r="FHR78" s="2"/>
      <c r="FHS78" s="2"/>
      <c r="FHT78" s="2"/>
      <c r="FHU78" s="2"/>
      <c r="FHV78" s="2"/>
      <c r="FHW78" s="2"/>
      <c r="FHX78" s="2"/>
      <c r="FHY78" s="2"/>
      <c r="FHZ78" s="2"/>
      <c r="FIA78" s="2"/>
      <c r="FIB78" s="2"/>
      <c r="FIC78" s="2"/>
      <c r="FID78" s="2"/>
      <c r="FIE78" s="2"/>
      <c r="FIF78" s="2"/>
      <c r="FIG78" s="2"/>
      <c r="FIH78" s="2"/>
      <c r="FII78" s="2"/>
      <c r="FIJ78" s="2"/>
      <c r="FIK78" s="2"/>
      <c r="FIL78" s="2"/>
      <c r="FIM78" s="2"/>
      <c r="FIN78" s="2"/>
      <c r="FIO78" s="2"/>
      <c r="FIP78" s="2"/>
      <c r="FIQ78" s="2"/>
      <c r="FIR78" s="2"/>
      <c r="FIS78" s="2"/>
      <c r="FIT78" s="2"/>
      <c r="FIU78" s="2"/>
      <c r="FIV78" s="2"/>
      <c r="FIW78" s="2"/>
      <c r="FIX78" s="2"/>
      <c r="FIY78" s="2"/>
      <c r="FIZ78" s="2"/>
      <c r="FJA78" s="2"/>
      <c r="FJB78" s="2"/>
      <c r="FJC78" s="2"/>
      <c r="FJD78" s="2"/>
      <c r="FJE78" s="2"/>
      <c r="FJF78" s="2"/>
      <c r="FJG78" s="2"/>
      <c r="FJH78" s="2"/>
      <c r="FJI78" s="2"/>
      <c r="FJJ78" s="2"/>
      <c r="FJK78" s="2"/>
      <c r="FJL78" s="2"/>
      <c r="FJM78" s="2"/>
      <c r="FJN78" s="2"/>
      <c r="FJO78" s="2"/>
      <c r="FJP78" s="2"/>
      <c r="FJQ78" s="2"/>
      <c r="FJR78" s="2"/>
      <c r="FJS78" s="2"/>
      <c r="FJT78" s="2"/>
      <c r="FJU78" s="2"/>
      <c r="FJV78" s="2"/>
      <c r="FJW78" s="2"/>
      <c r="FJX78" s="2"/>
      <c r="FJY78" s="2"/>
      <c r="FJZ78" s="2"/>
      <c r="FKA78" s="2"/>
      <c r="FKB78" s="2"/>
      <c r="FKC78" s="2"/>
      <c r="FKD78" s="2"/>
      <c r="FKE78" s="2"/>
      <c r="FKF78" s="2"/>
      <c r="FKG78" s="2"/>
      <c r="FKH78" s="2"/>
      <c r="FKI78" s="2"/>
      <c r="FKJ78" s="2"/>
      <c r="FKK78" s="2"/>
      <c r="FKL78" s="2"/>
      <c r="FKM78" s="2"/>
      <c r="FKN78" s="2"/>
      <c r="FKO78" s="2"/>
      <c r="FKP78" s="2"/>
      <c r="FKQ78" s="2"/>
      <c r="FKR78" s="2"/>
      <c r="FKS78" s="2"/>
      <c r="FKT78" s="2"/>
      <c r="FKU78" s="2"/>
      <c r="FKV78" s="2"/>
      <c r="FKW78" s="2"/>
      <c r="FKX78" s="2"/>
      <c r="FKY78" s="2"/>
      <c r="FKZ78" s="2"/>
      <c r="FLA78" s="2"/>
      <c r="FLB78" s="2"/>
      <c r="FLC78" s="2"/>
      <c r="FLD78" s="2"/>
      <c r="FLE78" s="2"/>
      <c r="FLF78" s="2"/>
      <c r="FLG78" s="2"/>
      <c r="FLH78" s="2"/>
      <c r="FLI78" s="2"/>
      <c r="FLJ78" s="2"/>
      <c r="FLK78" s="2"/>
      <c r="FLL78" s="2"/>
      <c r="FLM78" s="2"/>
      <c r="FLN78" s="2"/>
      <c r="FLO78" s="2"/>
      <c r="FLP78" s="2"/>
      <c r="FLQ78" s="2"/>
      <c r="FLR78" s="2"/>
      <c r="FLS78" s="2"/>
      <c r="FLT78" s="2"/>
      <c r="FLU78" s="2"/>
      <c r="FLV78" s="2"/>
      <c r="FLW78" s="2"/>
      <c r="FLX78" s="2"/>
      <c r="FLY78" s="2"/>
      <c r="FLZ78" s="2"/>
      <c r="FMA78" s="2"/>
      <c r="FMB78" s="2"/>
      <c r="FMC78" s="2"/>
      <c r="FMD78" s="2"/>
      <c r="FME78" s="2"/>
      <c r="FMF78" s="2"/>
      <c r="FMG78" s="2"/>
      <c r="FMH78" s="2"/>
      <c r="FMI78" s="2"/>
      <c r="FMJ78" s="2"/>
      <c r="FMK78" s="2"/>
      <c r="FML78" s="2"/>
      <c r="FMM78" s="2"/>
      <c r="FMN78" s="2"/>
      <c r="FMO78" s="2"/>
      <c r="FMP78" s="2"/>
      <c r="FMQ78" s="2"/>
      <c r="FMR78" s="2"/>
      <c r="FMS78" s="2"/>
      <c r="FMT78" s="2"/>
      <c r="FMU78" s="2"/>
      <c r="FMV78" s="2"/>
      <c r="FMW78" s="2"/>
      <c r="FMX78" s="2"/>
      <c r="FMY78" s="2"/>
      <c r="FMZ78" s="2"/>
      <c r="FNA78" s="2"/>
      <c r="FNB78" s="2"/>
      <c r="FNC78" s="2"/>
      <c r="FND78" s="2"/>
      <c r="FNE78" s="2"/>
      <c r="FNF78" s="2"/>
      <c r="FNG78" s="2"/>
      <c r="FNH78" s="2"/>
      <c r="FNI78" s="2"/>
      <c r="FNJ78" s="2"/>
      <c r="FNK78" s="2"/>
      <c r="FNL78" s="2"/>
      <c r="FNM78" s="2"/>
      <c r="FNN78" s="2"/>
      <c r="FNO78" s="2"/>
      <c r="FNP78" s="2"/>
      <c r="FNQ78" s="2"/>
      <c r="FNR78" s="2"/>
      <c r="FNS78" s="2"/>
      <c r="FNT78" s="2"/>
      <c r="FNU78" s="2"/>
      <c r="FNV78" s="2"/>
      <c r="FNW78" s="2"/>
      <c r="FNX78" s="2"/>
      <c r="FNY78" s="2"/>
      <c r="FNZ78" s="2"/>
      <c r="FOA78" s="2"/>
      <c r="FOB78" s="2"/>
      <c r="FOC78" s="2"/>
      <c r="FOD78" s="2"/>
      <c r="FOE78" s="2"/>
      <c r="FOF78" s="2"/>
      <c r="FOG78" s="2"/>
      <c r="FOH78" s="2"/>
      <c r="FOI78" s="2"/>
      <c r="FOJ78" s="2"/>
      <c r="FOK78" s="2"/>
      <c r="FOL78" s="2"/>
      <c r="FOM78" s="2"/>
      <c r="FON78" s="2"/>
      <c r="FOO78" s="2"/>
      <c r="FOP78" s="2"/>
      <c r="FOQ78" s="2"/>
      <c r="FOR78" s="2"/>
      <c r="FOS78" s="2"/>
      <c r="FOT78" s="2"/>
      <c r="FOU78" s="2"/>
      <c r="FOV78" s="2"/>
      <c r="FOW78" s="2"/>
      <c r="FOX78" s="2"/>
      <c r="FOY78" s="2"/>
      <c r="FOZ78" s="2"/>
      <c r="FPA78" s="2"/>
      <c r="FPB78" s="2"/>
      <c r="FPC78" s="2"/>
      <c r="FPD78" s="2"/>
      <c r="FPE78" s="2"/>
      <c r="FPF78" s="2"/>
      <c r="FPG78" s="2"/>
      <c r="FPH78" s="2"/>
      <c r="FPI78" s="2"/>
      <c r="FPJ78" s="2"/>
      <c r="FPK78" s="2"/>
      <c r="FPL78" s="2"/>
      <c r="FPM78" s="2"/>
      <c r="FPN78" s="2"/>
      <c r="FPO78" s="2"/>
      <c r="FPP78" s="2"/>
      <c r="FPQ78" s="2"/>
      <c r="FPR78" s="2"/>
      <c r="FPS78" s="2"/>
      <c r="FPT78" s="2"/>
      <c r="FPU78" s="2"/>
      <c r="FPV78" s="2"/>
      <c r="FPW78" s="2"/>
      <c r="FPX78" s="2"/>
      <c r="FPY78" s="2"/>
      <c r="FPZ78" s="2"/>
      <c r="FQA78" s="2"/>
      <c r="FQB78" s="2"/>
      <c r="FQC78" s="2"/>
      <c r="FQD78" s="2"/>
      <c r="FQE78" s="2"/>
      <c r="FQF78" s="2"/>
      <c r="FQG78" s="2"/>
      <c r="FQH78" s="2"/>
      <c r="FQI78" s="2"/>
      <c r="FQJ78" s="2"/>
      <c r="FQK78" s="2"/>
      <c r="FQL78" s="2"/>
      <c r="FQM78" s="2"/>
      <c r="FQN78" s="2"/>
      <c r="FQO78" s="2"/>
      <c r="FQP78" s="2"/>
      <c r="FQQ78" s="2"/>
      <c r="FQR78" s="2"/>
      <c r="FQS78" s="2"/>
      <c r="FQT78" s="2"/>
      <c r="FQU78" s="2"/>
      <c r="FQV78" s="2"/>
      <c r="FQW78" s="2"/>
      <c r="FQX78" s="2"/>
      <c r="FQY78" s="2"/>
      <c r="FQZ78" s="2"/>
      <c r="FRA78" s="2"/>
      <c r="FRB78" s="2"/>
      <c r="FRC78" s="2"/>
      <c r="FRD78" s="2"/>
      <c r="FRE78" s="2"/>
      <c r="FRF78" s="2"/>
      <c r="FRG78" s="2"/>
      <c r="FRH78" s="2"/>
      <c r="FRI78" s="2"/>
      <c r="FRJ78" s="2"/>
      <c r="FRK78" s="2"/>
      <c r="FRL78" s="2"/>
      <c r="FRM78" s="2"/>
      <c r="FRN78" s="2"/>
      <c r="FRO78" s="2"/>
      <c r="FRP78" s="2"/>
      <c r="FRQ78" s="2"/>
      <c r="FRR78" s="2"/>
      <c r="FRS78" s="2"/>
      <c r="FRT78" s="2"/>
      <c r="FRU78" s="2"/>
      <c r="FRV78" s="2"/>
      <c r="FRW78" s="2"/>
      <c r="FRX78" s="2"/>
      <c r="FRY78" s="2"/>
      <c r="FRZ78" s="2"/>
      <c r="FSA78" s="2"/>
      <c r="FSB78" s="2"/>
      <c r="FSC78" s="2"/>
      <c r="FSD78" s="2"/>
      <c r="FSE78" s="2"/>
      <c r="FSF78" s="2"/>
      <c r="FSG78" s="2"/>
      <c r="FSH78" s="2"/>
      <c r="FSI78" s="2"/>
      <c r="FSJ78" s="2"/>
      <c r="FSK78" s="2"/>
      <c r="FSL78" s="2"/>
      <c r="FSM78" s="2"/>
      <c r="FSN78" s="2"/>
      <c r="FSO78" s="2"/>
      <c r="FSP78" s="2"/>
      <c r="FSQ78" s="2"/>
      <c r="FSR78" s="2"/>
      <c r="FSS78" s="2"/>
      <c r="FST78" s="2"/>
      <c r="FSU78" s="2"/>
      <c r="FSV78" s="2"/>
      <c r="FSW78" s="2"/>
      <c r="FSX78" s="2"/>
      <c r="FSY78" s="2"/>
      <c r="FSZ78" s="2"/>
      <c r="FTA78" s="2"/>
      <c r="FTB78" s="2"/>
      <c r="FTC78" s="2"/>
      <c r="FTD78" s="2"/>
      <c r="FTE78" s="2"/>
      <c r="FTF78" s="2"/>
      <c r="FTG78" s="2"/>
      <c r="FTH78" s="2"/>
      <c r="FTI78" s="2"/>
      <c r="FTJ78" s="2"/>
      <c r="FTK78" s="2"/>
      <c r="FTL78" s="2"/>
      <c r="FTM78" s="2"/>
      <c r="FTN78" s="2"/>
      <c r="FTO78" s="2"/>
      <c r="FTP78" s="2"/>
      <c r="FTQ78" s="2"/>
      <c r="FTR78" s="2"/>
      <c r="FTS78" s="2"/>
      <c r="FTT78" s="2"/>
      <c r="FTU78" s="2"/>
      <c r="FTV78" s="2"/>
      <c r="FTW78" s="2"/>
      <c r="FTX78" s="2"/>
      <c r="FTY78" s="2"/>
      <c r="FTZ78" s="2"/>
      <c r="FUA78" s="2"/>
      <c r="FUB78" s="2"/>
      <c r="FUC78" s="2"/>
      <c r="FUD78" s="2"/>
      <c r="FUE78" s="2"/>
      <c r="FUF78" s="2"/>
      <c r="FUG78" s="2"/>
      <c r="FUH78" s="2"/>
      <c r="FUI78" s="2"/>
      <c r="FUJ78" s="2"/>
      <c r="FUK78" s="2"/>
      <c r="FUL78" s="2"/>
      <c r="FUM78" s="2"/>
      <c r="FUN78" s="2"/>
      <c r="FUO78" s="2"/>
      <c r="FUP78" s="2"/>
      <c r="FUQ78" s="2"/>
      <c r="FUR78" s="2"/>
      <c r="FUS78" s="2"/>
      <c r="FUT78" s="2"/>
      <c r="FUU78" s="2"/>
      <c r="FUV78" s="2"/>
      <c r="FUW78" s="2"/>
      <c r="FUX78" s="2"/>
      <c r="FUY78" s="2"/>
      <c r="FUZ78" s="2"/>
      <c r="FVA78" s="2"/>
      <c r="FVB78" s="2"/>
      <c r="FVC78" s="2"/>
      <c r="FVD78" s="2"/>
      <c r="FVE78" s="2"/>
      <c r="FVF78" s="2"/>
      <c r="FVG78" s="2"/>
      <c r="FVH78" s="2"/>
      <c r="FVI78" s="2"/>
      <c r="FVJ78" s="2"/>
      <c r="FVK78" s="2"/>
      <c r="FVL78" s="2"/>
      <c r="FVM78" s="2"/>
      <c r="FVN78" s="2"/>
      <c r="FVO78" s="2"/>
      <c r="FVP78" s="2"/>
      <c r="FVQ78" s="2"/>
      <c r="FVR78" s="2"/>
      <c r="FVS78" s="2"/>
      <c r="FVT78" s="2"/>
      <c r="FVU78" s="2"/>
      <c r="FVV78" s="2"/>
      <c r="FVW78" s="2"/>
      <c r="FVX78" s="2"/>
      <c r="FVY78" s="2"/>
      <c r="FVZ78" s="2"/>
      <c r="FWA78" s="2"/>
      <c r="FWB78" s="2"/>
      <c r="FWC78" s="2"/>
      <c r="FWD78" s="2"/>
      <c r="FWE78" s="2"/>
      <c r="FWF78" s="2"/>
      <c r="FWG78" s="2"/>
      <c r="FWH78" s="2"/>
      <c r="FWI78" s="2"/>
      <c r="FWJ78" s="2"/>
      <c r="FWK78" s="2"/>
      <c r="FWL78" s="2"/>
      <c r="FWM78" s="2"/>
      <c r="FWN78" s="2"/>
      <c r="FWO78" s="2"/>
      <c r="FWP78" s="2"/>
      <c r="FWQ78" s="2"/>
      <c r="FWR78" s="2"/>
      <c r="FWS78" s="2"/>
      <c r="FWT78" s="2"/>
      <c r="FWU78" s="2"/>
      <c r="FWV78" s="2"/>
      <c r="FWW78" s="2"/>
      <c r="FWX78" s="2"/>
      <c r="FWY78" s="2"/>
      <c r="FWZ78" s="2"/>
      <c r="FXA78" s="2"/>
      <c r="FXB78" s="2"/>
      <c r="FXC78" s="2"/>
      <c r="FXD78" s="2"/>
      <c r="FXE78" s="2"/>
      <c r="FXF78" s="2"/>
      <c r="FXG78" s="2"/>
      <c r="FXH78" s="2"/>
      <c r="FXI78" s="2"/>
      <c r="FXJ78" s="2"/>
      <c r="FXK78" s="2"/>
      <c r="FXL78" s="2"/>
      <c r="FXM78" s="2"/>
      <c r="FXN78" s="2"/>
      <c r="FXO78" s="2"/>
      <c r="FXP78" s="2"/>
      <c r="FXQ78" s="2"/>
      <c r="FXR78" s="2"/>
      <c r="FXS78" s="2"/>
      <c r="FXT78" s="2"/>
      <c r="FXU78" s="2"/>
      <c r="FXV78" s="2"/>
      <c r="FXW78" s="2"/>
      <c r="FXX78" s="2"/>
      <c r="FXY78" s="2"/>
      <c r="FXZ78" s="2"/>
      <c r="FYA78" s="2"/>
      <c r="FYB78" s="2"/>
      <c r="FYC78" s="2"/>
      <c r="FYD78" s="2"/>
      <c r="FYE78" s="2"/>
      <c r="FYF78" s="2"/>
      <c r="FYG78" s="2"/>
      <c r="FYH78" s="2"/>
      <c r="FYI78" s="2"/>
      <c r="FYJ78" s="2"/>
      <c r="FYK78" s="2"/>
      <c r="FYL78" s="2"/>
      <c r="FYM78" s="2"/>
      <c r="FYN78" s="2"/>
      <c r="FYO78" s="2"/>
      <c r="FYP78" s="2"/>
      <c r="FYQ78" s="2"/>
      <c r="FYR78" s="2"/>
      <c r="FYS78" s="2"/>
      <c r="FYT78" s="2"/>
      <c r="FYU78" s="2"/>
      <c r="FYV78" s="2"/>
      <c r="FYW78" s="2"/>
      <c r="FYX78" s="2"/>
      <c r="FYY78" s="2"/>
      <c r="FYZ78" s="2"/>
      <c r="FZA78" s="2"/>
      <c r="FZB78" s="2"/>
      <c r="FZC78" s="2"/>
      <c r="FZD78" s="2"/>
      <c r="FZE78" s="2"/>
      <c r="FZF78" s="2"/>
      <c r="FZG78" s="2"/>
      <c r="FZH78" s="2"/>
      <c r="FZI78" s="2"/>
      <c r="FZJ78" s="2"/>
      <c r="FZK78" s="2"/>
      <c r="FZL78" s="2"/>
      <c r="FZM78" s="2"/>
      <c r="FZN78" s="2"/>
      <c r="FZO78" s="2"/>
      <c r="FZP78" s="2"/>
      <c r="FZQ78" s="2"/>
      <c r="FZR78" s="2"/>
      <c r="FZS78" s="2"/>
      <c r="FZT78" s="2"/>
      <c r="FZU78" s="2"/>
      <c r="FZV78" s="2"/>
      <c r="FZW78" s="2"/>
      <c r="FZX78" s="2"/>
      <c r="FZY78" s="2"/>
      <c r="FZZ78" s="2"/>
      <c r="GAA78" s="2"/>
      <c r="GAB78" s="2"/>
      <c r="GAC78" s="2"/>
      <c r="GAD78" s="2"/>
      <c r="GAE78" s="2"/>
      <c r="GAF78" s="2"/>
      <c r="GAG78" s="2"/>
      <c r="GAH78" s="2"/>
      <c r="GAI78" s="2"/>
      <c r="GAJ78" s="2"/>
      <c r="GAK78" s="2"/>
      <c r="GAL78" s="2"/>
      <c r="GAM78" s="2"/>
      <c r="GAN78" s="2"/>
      <c r="GAO78" s="2"/>
      <c r="GAP78" s="2"/>
      <c r="GAQ78" s="2"/>
      <c r="GAR78" s="2"/>
      <c r="GAS78" s="2"/>
      <c r="GAT78" s="2"/>
      <c r="GAU78" s="2"/>
      <c r="GAV78" s="2"/>
      <c r="GAW78" s="2"/>
      <c r="GAX78" s="2"/>
      <c r="GAY78" s="2"/>
      <c r="GAZ78" s="2"/>
      <c r="GBA78" s="2"/>
      <c r="GBB78" s="2"/>
      <c r="GBC78" s="2"/>
      <c r="GBD78" s="2"/>
      <c r="GBE78" s="2"/>
      <c r="GBF78" s="2"/>
      <c r="GBG78" s="2"/>
      <c r="GBH78" s="2"/>
      <c r="GBI78" s="2"/>
      <c r="GBJ78" s="2"/>
      <c r="GBK78" s="2"/>
      <c r="GBL78" s="2"/>
      <c r="GBM78" s="2"/>
      <c r="GBN78" s="2"/>
      <c r="GBO78" s="2"/>
      <c r="GBP78" s="2"/>
      <c r="GBQ78" s="2"/>
      <c r="GBR78" s="2"/>
      <c r="GBS78" s="2"/>
      <c r="GBT78" s="2"/>
      <c r="GBU78" s="2"/>
      <c r="GBV78" s="2"/>
      <c r="GBW78" s="2"/>
      <c r="GBX78" s="2"/>
      <c r="GBY78" s="2"/>
      <c r="GBZ78" s="2"/>
      <c r="GCA78" s="2"/>
      <c r="GCB78" s="2"/>
      <c r="GCC78" s="2"/>
      <c r="GCD78" s="2"/>
      <c r="GCE78" s="2"/>
      <c r="GCF78" s="2"/>
      <c r="GCG78" s="2"/>
      <c r="GCH78" s="2"/>
      <c r="GCI78" s="2"/>
      <c r="GCJ78" s="2"/>
      <c r="GCK78" s="2"/>
      <c r="GCL78" s="2"/>
      <c r="GCM78" s="2"/>
      <c r="GCN78" s="2"/>
      <c r="GCO78" s="2"/>
      <c r="GCP78" s="2"/>
      <c r="GCQ78" s="2"/>
      <c r="GCR78" s="2"/>
      <c r="GCS78" s="2"/>
      <c r="GCT78" s="2"/>
      <c r="GCU78" s="2"/>
      <c r="GCV78" s="2"/>
      <c r="GCW78" s="2"/>
      <c r="GCX78" s="2"/>
      <c r="GCY78" s="2"/>
      <c r="GCZ78" s="2"/>
      <c r="GDA78" s="2"/>
      <c r="GDB78" s="2"/>
      <c r="GDC78" s="2"/>
      <c r="GDD78" s="2"/>
      <c r="GDE78" s="2"/>
      <c r="GDF78" s="2"/>
      <c r="GDG78" s="2"/>
      <c r="GDH78" s="2"/>
      <c r="GDI78" s="2"/>
      <c r="GDJ78" s="2"/>
      <c r="GDK78" s="2"/>
      <c r="GDL78" s="2"/>
      <c r="GDM78" s="2"/>
      <c r="GDN78" s="2"/>
      <c r="GDO78" s="2"/>
      <c r="GDP78" s="2"/>
      <c r="GDQ78" s="2"/>
      <c r="GDR78" s="2"/>
      <c r="GDS78" s="2"/>
      <c r="GDT78" s="2"/>
      <c r="GDU78" s="2"/>
      <c r="GDV78" s="2"/>
      <c r="GDW78" s="2"/>
      <c r="GDX78" s="2"/>
      <c r="GDY78" s="2"/>
      <c r="GDZ78" s="2"/>
      <c r="GEA78" s="2"/>
      <c r="GEB78" s="2"/>
      <c r="GEC78" s="2"/>
      <c r="GED78" s="2"/>
      <c r="GEE78" s="2"/>
      <c r="GEF78" s="2"/>
      <c r="GEG78" s="2"/>
      <c r="GEH78" s="2"/>
      <c r="GEI78" s="2"/>
      <c r="GEJ78" s="2"/>
      <c r="GEK78" s="2"/>
      <c r="GEL78" s="2"/>
      <c r="GEM78" s="2"/>
      <c r="GEN78" s="2"/>
      <c r="GEO78" s="2"/>
      <c r="GEP78" s="2"/>
      <c r="GEQ78" s="2"/>
      <c r="GER78" s="2"/>
      <c r="GES78" s="2"/>
      <c r="GET78" s="2"/>
      <c r="GEU78" s="2"/>
      <c r="GEV78" s="2"/>
      <c r="GEW78" s="2"/>
      <c r="GEX78" s="2"/>
      <c r="GEY78" s="2"/>
      <c r="GEZ78" s="2"/>
      <c r="GFA78" s="2"/>
      <c r="GFB78" s="2"/>
      <c r="GFC78" s="2"/>
      <c r="GFD78" s="2"/>
      <c r="GFE78" s="2"/>
      <c r="GFF78" s="2"/>
      <c r="GFG78" s="2"/>
      <c r="GFH78" s="2"/>
      <c r="GFI78" s="2"/>
      <c r="GFJ78" s="2"/>
      <c r="GFK78" s="2"/>
      <c r="GFL78" s="2"/>
      <c r="GFM78" s="2"/>
      <c r="GFN78" s="2"/>
      <c r="GFO78" s="2"/>
      <c r="GFP78" s="2"/>
      <c r="GFQ78" s="2"/>
      <c r="GFR78" s="2"/>
      <c r="GFS78" s="2"/>
      <c r="GFT78" s="2"/>
      <c r="GFU78" s="2"/>
      <c r="GFV78" s="2"/>
      <c r="GFW78" s="2"/>
      <c r="GFX78" s="2"/>
      <c r="GFY78" s="2"/>
      <c r="GFZ78" s="2"/>
      <c r="GGA78" s="2"/>
      <c r="GGB78" s="2"/>
      <c r="GGC78" s="2"/>
      <c r="GGD78" s="2"/>
      <c r="GGE78" s="2"/>
      <c r="GGF78" s="2"/>
      <c r="GGG78" s="2"/>
      <c r="GGH78" s="2"/>
      <c r="GGI78" s="2"/>
      <c r="GGJ78" s="2"/>
      <c r="GGK78" s="2"/>
      <c r="GGL78" s="2"/>
      <c r="GGM78" s="2"/>
      <c r="GGN78" s="2"/>
      <c r="GGO78" s="2"/>
      <c r="GGP78" s="2"/>
      <c r="GGQ78" s="2"/>
      <c r="GGR78" s="2"/>
      <c r="GGS78" s="2"/>
      <c r="GGT78" s="2"/>
      <c r="GGU78" s="2"/>
      <c r="GGV78" s="2"/>
      <c r="GGW78" s="2"/>
      <c r="GGX78" s="2"/>
      <c r="GGY78" s="2"/>
      <c r="GGZ78" s="2"/>
      <c r="GHA78" s="2"/>
      <c r="GHB78" s="2"/>
      <c r="GHC78" s="2"/>
      <c r="GHD78" s="2"/>
      <c r="GHE78" s="2"/>
      <c r="GHF78" s="2"/>
      <c r="GHG78" s="2"/>
      <c r="GHH78" s="2"/>
      <c r="GHI78" s="2"/>
      <c r="GHJ78" s="2"/>
      <c r="GHK78" s="2"/>
      <c r="GHL78" s="2"/>
      <c r="GHM78" s="2"/>
      <c r="GHN78" s="2"/>
      <c r="GHO78" s="2"/>
      <c r="GHP78" s="2"/>
      <c r="GHQ78" s="2"/>
      <c r="GHR78" s="2"/>
      <c r="GHS78" s="2"/>
      <c r="GHT78" s="2"/>
      <c r="GHU78" s="2"/>
      <c r="GHV78" s="2"/>
      <c r="GHW78" s="2"/>
      <c r="GHX78" s="2"/>
      <c r="GHY78" s="2"/>
      <c r="GHZ78" s="2"/>
      <c r="GIA78" s="2"/>
      <c r="GIB78" s="2"/>
      <c r="GIC78" s="2"/>
      <c r="GID78" s="2"/>
      <c r="GIE78" s="2"/>
      <c r="GIF78" s="2"/>
      <c r="GIG78" s="2"/>
      <c r="GIH78" s="2"/>
      <c r="GII78" s="2"/>
      <c r="GIJ78" s="2"/>
      <c r="GIK78" s="2"/>
      <c r="GIL78" s="2"/>
      <c r="GIM78" s="2"/>
      <c r="GIN78" s="2"/>
      <c r="GIO78" s="2"/>
      <c r="GIP78" s="2"/>
      <c r="GIQ78" s="2"/>
      <c r="GIR78" s="2"/>
      <c r="GIS78" s="2"/>
      <c r="GIT78" s="2"/>
      <c r="GIU78" s="2"/>
      <c r="GIV78" s="2"/>
      <c r="GIW78" s="2"/>
      <c r="GIX78" s="2"/>
      <c r="GIY78" s="2"/>
      <c r="GIZ78" s="2"/>
      <c r="GJA78" s="2"/>
      <c r="GJB78" s="2"/>
      <c r="GJC78" s="2"/>
      <c r="GJD78" s="2"/>
      <c r="GJE78" s="2"/>
      <c r="GJF78" s="2"/>
      <c r="GJG78" s="2"/>
      <c r="GJH78" s="2"/>
      <c r="GJI78" s="2"/>
      <c r="GJJ78" s="2"/>
      <c r="GJK78" s="2"/>
      <c r="GJL78" s="2"/>
      <c r="GJM78" s="2"/>
      <c r="GJN78" s="2"/>
      <c r="GJO78" s="2"/>
      <c r="GJP78" s="2"/>
      <c r="GJQ78" s="2"/>
      <c r="GJR78" s="2"/>
      <c r="GJS78" s="2"/>
      <c r="GJT78" s="2"/>
      <c r="GJU78" s="2"/>
      <c r="GJV78" s="2"/>
      <c r="GJW78" s="2"/>
      <c r="GJX78" s="2"/>
      <c r="GJY78" s="2"/>
      <c r="GJZ78" s="2"/>
      <c r="GKA78" s="2"/>
      <c r="GKB78" s="2"/>
      <c r="GKC78" s="2"/>
      <c r="GKD78" s="2"/>
      <c r="GKE78" s="2"/>
      <c r="GKF78" s="2"/>
      <c r="GKG78" s="2"/>
      <c r="GKH78" s="2"/>
      <c r="GKI78" s="2"/>
      <c r="GKJ78" s="2"/>
      <c r="GKK78" s="2"/>
      <c r="GKL78" s="2"/>
      <c r="GKM78" s="2"/>
      <c r="GKN78" s="2"/>
      <c r="GKO78" s="2"/>
      <c r="GKP78" s="2"/>
      <c r="GKQ78" s="2"/>
      <c r="GKR78" s="2"/>
      <c r="GKS78" s="2"/>
      <c r="GKT78" s="2"/>
      <c r="GKU78" s="2"/>
      <c r="GKV78" s="2"/>
      <c r="GKW78" s="2"/>
      <c r="GKX78" s="2"/>
      <c r="GKY78" s="2"/>
      <c r="GKZ78" s="2"/>
      <c r="GLA78" s="2"/>
      <c r="GLB78" s="2"/>
      <c r="GLC78" s="2"/>
      <c r="GLD78" s="2"/>
      <c r="GLE78" s="2"/>
      <c r="GLF78" s="2"/>
      <c r="GLG78" s="2"/>
      <c r="GLH78" s="2"/>
      <c r="GLI78" s="2"/>
      <c r="GLJ78" s="2"/>
      <c r="GLK78" s="2"/>
      <c r="GLL78" s="2"/>
      <c r="GLM78" s="2"/>
      <c r="GLN78" s="2"/>
      <c r="GLO78" s="2"/>
      <c r="GLP78" s="2"/>
      <c r="GLQ78" s="2"/>
      <c r="GLR78" s="2"/>
      <c r="GLS78" s="2"/>
      <c r="GLT78" s="2"/>
      <c r="GLU78" s="2"/>
      <c r="GLV78" s="2"/>
      <c r="GLW78" s="2"/>
      <c r="GLX78" s="2"/>
      <c r="GLY78" s="2"/>
      <c r="GLZ78" s="2"/>
      <c r="GMA78" s="2"/>
      <c r="GMB78" s="2"/>
      <c r="GMC78" s="2"/>
      <c r="GMD78" s="2"/>
      <c r="GME78" s="2"/>
      <c r="GMF78" s="2"/>
      <c r="GMG78" s="2"/>
      <c r="GMH78" s="2"/>
      <c r="GMI78" s="2"/>
      <c r="GMJ78" s="2"/>
      <c r="GMK78" s="2"/>
      <c r="GML78" s="2"/>
      <c r="GMM78" s="2"/>
      <c r="GMN78" s="2"/>
      <c r="GMO78" s="2"/>
      <c r="GMP78" s="2"/>
      <c r="GMQ78" s="2"/>
      <c r="GMR78" s="2"/>
      <c r="GMS78" s="2"/>
      <c r="GMT78" s="2"/>
      <c r="GMU78" s="2"/>
      <c r="GMV78" s="2"/>
      <c r="GMW78" s="2"/>
      <c r="GMX78" s="2"/>
      <c r="GMY78" s="2"/>
      <c r="GMZ78" s="2"/>
      <c r="GNA78" s="2"/>
      <c r="GNB78" s="2"/>
      <c r="GNC78" s="2"/>
      <c r="GND78" s="2"/>
      <c r="GNE78" s="2"/>
      <c r="GNF78" s="2"/>
      <c r="GNG78" s="2"/>
      <c r="GNH78" s="2"/>
      <c r="GNI78" s="2"/>
      <c r="GNJ78" s="2"/>
      <c r="GNK78" s="2"/>
      <c r="GNL78" s="2"/>
      <c r="GNM78" s="2"/>
      <c r="GNN78" s="2"/>
      <c r="GNO78" s="2"/>
      <c r="GNP78" s="2"/>
      <c r="GNQ78" s="2"/>
      <c r="GNR78" s="2"/>
      <c r="GNS78" s="2"/>
      <c r="GNT78" s="2"/>
      <c r="GNU78" s="2"/>
      <c r="GNV78" s="2"/>
      <c r="GNW78" s="2"/>
      <c r="GNX78" s="2"/>
      <c r="GNY78" s="2"/>
      <c r="GNZ78" s="2"/>
      <c r="GOA78" s="2"/>
      <c r="GOB78" s="2"/>
      <c r="GOC78" s="2"/>
      <c r="GOD78" s="2"/>
      <c r="GOE78" s="2"/>
      <c r="GOF78" s="2"/>
      <c r="GOG78" s="2"/>
      <c r="GOH78" s="2"/>
      <c r="GOI78" s="2"/>
      <c r="GOJ78" s="2"/>
      <c r="GOK78" s="2"/>
      <c r="GOL78" s="2"/>
      <c r="GOM78" s="2"/>
      <c r="GON78" s="2"/>
      <c r="GOO78" s="2"/>
      <c r="GOP78" s="2"/>
      <c r="GOQ78" s="2"/>
      <c r="GOR78" s="2"/>
      <c r="GOS78" s="2"/>
      <c r="GOT78" s="2"/>
      <c r="GOU78" s="2"/>
      <c r="GOV78" s="2"/>
      <c r="GOW78" s="2"/>
      <c r="GOX78" s="2"/>
      <c r="GOY78" s="2"/>
      <c r="GOZ78" s="2"/>
      <c r="GPA78" s="2"/>
      <c r="GPB78" s="2"/>
      <c r="GPC78" s="2"/>
      <c r="GPD78" s="2"/>
      <c r="GPE78" s="2"/>
      <c r="GPF78" s="2"/>
      <c r="GPG78" s="2"/>
      <c r="GPH78" s="2"/>
      <c r="GPI78" s="2"/>
      <c r="GPJ78" s="2"/>
      <c r="GPK78" s="2"/>
      <c r="GPL78" s="2"/>
      <c r="GPM78" s="2"/>
      <c r="GPN78" s="2"/>
      <c r="GPO78" s="2"/>
      <c r="GPP78" s="2"/>
      <c r="GPQ78" s="2"/>
      <c r="GPR78" s="2"/>
      <c r="GPS78" s="2"/>
      <c r="GPT78" s="2"/>
      <c r="GPU78" s="2"/>
      <c r="GPV78" s="2"/>
      <c r="GPW78" s="2"/>
      <c r="GPX78" s="2"/>
      <c r="GPY78" s="2"/>
      <c r="GPZ78" s="2"/>
      <c r="GQA78" s="2"/>
      <c r="GQB78" s="2"/>
      <c r="GQC78" s="2"/>
      <c r="GQD78" s="2"/>
      <c r="GQE78" s="2"/>
      <c r="GQF78" s="2"/>
      <c r="GQG78" s="2"/>
      <c r="GQH78" s="2"/>
      <c r="GQI78" s="2"/>
      <c r="GQJ78" s="2"/>
      <c r="GQK78" s="2"/>
      <c r="GQL78" s="2"/>
      <c r="GQM78" s="2"/>
      <c r="GQN78" s="2"/>
      <c r="GQO78" s="2"/>
      <c r="GQP78" s="2"/>
      <c r="GQQ78" s="2"/>
      <c r="GQR78" s="2"/>
      <c r="GQS78" s="2"/>
      <c r="GQT78" s="2"/>
      <c r="GQU78" s="2"/>
      <c r="GQV78" s="2"/>
      <c r="GQW78" s="2"/>
      <c r="GQX78" s="2"/>
      <c r="GQY78" s="2"/>
      <c r="GQZ78" s="2"/>
      <c r="GRA78" s="2"/>
      <c r="GRB78" s="2"/>
      <c r="GRC78" s="2"/>
      <c r="GRD78" s="2"/>
      <c r="GRE78" s="2"/>
      <c r="GRF78" s="2"/>
      <c r="GRG78" s="2"/>
      <c r="GRH78" s="2"/>
      <c r="GRI78" s="2"/>
      <c r="GRJ78" s="2"/>
      <c r="GRK78" s="2"/>
      <c r="GRL78" s="2"/>
      <c r="GRM78" s="2"/>
      <c r="GRN78" s="2"/>
      <c r="GRO78" s="2"/>
      <c r="GRP78" s="2"/>
      <c r="GRQ78" s="2"/>
      <c r="GRR78" s="2"/>
      <c r="GRS78" s="2"/>
      <c r="GRT78" s="2"/>
      <c r="GRU78" s="2"/>
      <c r="GRV78" s="2"/>
      <c r="GRW78" s="2"/>
      <c r="GRX78" s="2"/>
      <c r="GRY78" s="2"/>
      <c r="GRZ78" s="2"/>
      <c r="GSA78" s="2"/>
      <c r="GSB78" s="2"/>
      <c r="GSC78" s="2"/>
      <c r="GSD78" s="2"/>
      <c r="GSE78" s="2"/>
      <c r="GSF78" s="2"/>
      <c r="GSG78" s="2"/>
      <c r="GSH78" s="2"/>
      <c r="GSI78" s="2"/>
      <c r="GSJ78" s="2"/>
      <c r="GSK78" s="2"/>
      <c r="GSL78" s="2"/>
      <c r="GSM78" s="2"/>
      <c r="GSN78" s="2"/>
      <c r="GSO78" s="2"/>
      <c r="GSP78" s="2"/>
      <c r="GSQ78" s="2"/>
      <c r="GSR78" s="2"/>
      <c r="GSS78" s="2"/>
      <c r="GST78" s="2"/>
      <c r="GSU78" s="2"/>
      <c r="GSV78" s="2"/>
      <c r="GSW78" s="2"/>
      <c r="GSX78" s="2"/>
      <c r="GSY78" s="2"/>
      <c r="GSZ78" s="2"/>
      <c r="GTA78" s="2"/>
      <c r="GTB78" s="2"/>
      <c r="GTC78" s="2"/>
      <c r="GTD78" s="2"/>
      <c r="GTE78" s="2"/>
      <c r="GTF78" s="2"/>
      <c r="GTG78" s="2"/>
      <c r="GTH78" s="2"/>
      <c r="GTI78" s="2"/>
      <c r="GTJ78" s="2"/>
      <c r="GTK78" s="2"/>
      <c r="GTL78" s="2"/>
      <c r="GTM78" s="2"/>
      <c r="GTN78" s="2"/>
      <c r="GTO78" s="2"/>
      <c r="GTP78" s="2"/>
      <c r="GTQ78" s="2"/>
      <c r="GTR78" s="2"/>
      <c r="GTS78" s="2"/>
      <c r="GTT78" s="2"/>
      <c r="GTU78" s="2"/>
      <c r="GTV78" s="2"/>
      <c r="GTW78" s="2"/>
      <c r="GTX78" s="2"/>
      <c r="GTY78" s="2"/>
      <c r="GTZ78" s="2"/>
      <c r="GUA78" s="2"/>
      <c r="GUB78" s="2"/>
      <c r="GUC78" s="2"/>
      <c r="GUD78" s="2"/>
      <c r="GUE78" s="2"/>
      <c r="GUF78" s="2"/>
      <c r="GUG78" s="2"/>
      <c r="GUH78" s="2"/>
      <c r="GUI78" s="2"/>
      <c r="GUJ78" s="2"/>
      <c r="GUK78" s="2"/>
      <c r="GUL78" s="2"/>
      <c r="GUM78" s="2"/>
      <c r="GUN78" s="2"/>
      <c r="GUO78" s="2"/>
      <c r="GUP78" s="2"/>
      <c r="GUQ78" s="2"/>
      <c r="GUR78" s="2"/>
      <c r="GUS78" s="2"/>
      <c r="GUT78" s="2"/>
      <c r="GUU78" s="2"/>
      <c r="GUV78" s="2"/>
      <c r="GUW78" s="2"/>
      <c r="GUX78" s="2"/>
      <c r="GUY78" s="2"/>
      <c r="GUZ78" s="2"/>
      <c r="GVA78" s="2"/>
      <c r="GVB78" s="2"/>
      <c r="GVC78" s="2"/>
      <c r="GVD78" s="2"/>
      <c r="GVE78" s="2"/>
      <c r="GVF78" s="2"/>
      <c r="GVG78" s="2"/>
      <c r="GVH78" s="2"/>
      <c r="GVI78" s="2"/>
      <c r="GVJ78" s="2"/>
      <c r="GVK78" s="2"/>
      <c r="GVL78" s="2"/>
      <c r="GVM78" s="2"/>
      <c r="GVN78" s="2"/>
      <c r="GVO78" s="2"/>
      <c r="GVP78" s="2"/>
      <c r="GVQ78" s="2"/>
      <c r="GVR78" s="2"/>
      <c r="GVS78" s="2"/>
      <c r="GVT78" s="2"/>
      <c r="GVU78" s="2"/>
      <c r="GVV78" s="2"/>
      <c r="GVW78" s="2"/>
      <c r="GVX78" s="2"/>
      <c r="GVY78" s="2"/>
      <c r="GVZ78" s="2"/>
      <c r="GWA78" s="2"/>
      <c r="GWB78" s="2"/>
      <c r="GWC78" s="2"/>
      <c r="GWD78" s="2"/>
      <c r="GWE78" s="2"/>
      <c r="GWF78" s="2"/>
      <c r="GWG78" s="2"/>
      <c r="GWH78" s="2"/>
      <c r="GWI78" s="2"/>
      <c r="GWJ78" s="2"/>
      <c r="GWK78" s="2"/>
      <c r="GWL78" s="2"/>
      <c r="GWM78" s="2"/>
      <c r="GWN78" s="2"/>
      <c r="GWO78" s="2"/>
      <c r="GWP78" s="2"/>
      <c r="GWQ78" s="2"/>
      <c r="GWR78" s="2"/>
      <c r="GWS78" s="2"/>
      <c r="GWT78" s="2"/>
      <c r="GWU78" s="2"/>
      <c r="GWV78" s="2"/>
      <c r="GWW78" s="2"/>
      <c r="GWX78" s="2"/>
      <c r="GWY78" s="2"/>
      <c r="GWZ78" s="2"/>
      <c r="GXA78" s="2"/>
      <c r="GXB78" s="2"/>
      <c r="GXC78" s="2"/>
      <c r="GXD78" s="2"/>
      <c r="GXE78" s="2"/>
      <c r="GXF78" s="2"/>
      <c r="GXG78" s="2"/>
      <c r="GXH78" s="2"/>
      <c r="GXI78" s="2"/>
      <c r="GXJ78" s="2"/>
      <c r="GXK78" s="2"/>
      <c r="GXL78" s="2"/>
      <c r="GXM78" s="2"/>
      <c r="GXN78" s="2"/>
      <c r="GXO78" s="2"/>
      <c r="GXP78" s="2"/>
      <c r="GXQ78" s="2"/>
      <c r="GXR78" s="2"/>
      <c r="GXS78" s="2"/>
      <c r="GXT78" s="2"/>
      <c r="GXU78" s="2"/>
      <c r="GXV78" s="2"/>
      <c r="GXW78" s="2"/>
      <c r="GXX78" s="2"/>
      <c r="GXY78" s="2"/>
      <c r="GXZ78" s="2"/>
      <c r="GYA78" s="2"/>
      <c r="GYB78" s="2"/>
      <c r="GYC78" s="2"/>
      <c r="GYD78" s="2"/>
      <c r="GYE78" s="2"/>
      <c r="GYF78" s="2"/>
      <c r="GYG78" s="2"/>
      <c r="GYH78" s="2"/>
      <c r="GYI78" s="2"/>
      <c r="GYJ78" s="2"/>
      <c r="GYK78" s="2"/>
      <c r="GYL78" s="2"/>
      <c r="GYM78" s="2"/>
      <c r="GYN78" s="2"/>
      <c r="GYO78" s="2"/>
      <c r="GYP78" s="2"/>
      <c r="GYQ78" s="2"/>
      <c r="GYR78" s="2"/>
      <c r="GYS78" s="2"/>
      <c r="GYT78" s="2"/>
      <c r="GYU78" s="2"/>
      <c r="GYV78" s="2"/>
      <c r="GYW78" s="2"/>
      <c r="GYX78" s="2"/>
      <c r="GYY78" s="2"/>
      <c r="GYZ78" s="2"/>
      <c r="GZA78" s="2"/>
      <c r="GZB78" s="2"/>
      <c r="GZC78" s="2"/>
      <c r="GZD78" s="2"/>
      <c r="GZE78" s="2"/>
      <c r="GZF78" s="2"/>
      <c r="GZG78" s="2"/>
      <c r="GZH78" s="2"/>
      <c r="GZI78" s="2"/>
      <c r="GZJ78" s="2"/>
      <c r="GZK78" s="2"/>
      <c r="GZL78" s="2"/>
      <c r="GZM78" s="2"/>
      <c r="GZN78" s="2"/>
      <c r="GZO78" s="2"/>
      <c r="GZP78" s="2"/>
      <c r="GZQ78" s="2"/>
      <c r="GZR78" s="2"/>
      <c r="GZS78" s="2"/>
      <c r="GZT78" s="2"/>
      <c r="GZU78" s="2"/>
      <c r="GZV78" s="2"/>
      <c r="GZW78" s="2"/>
      <c r="GZX78" s="2"/>
      <c r="GZY78" s="2"/>
      <c r="GZZ78" s="2"/>
      <c r="HAA78" s="2"/>
      <c r="HAB78" s="2"/>
      <c r="HAC78" s="2"/>
      <c r="HAD78" s="2"/>
      <c r="HAE78" s="2"/>
      <c r="HAF78" s="2"/>
      <c r="HAG78" s="2"/>
      <c r="HAH78" s="2"/>
      <c r="HAI78" s="2"/>
      <c r="HAJ78" s="2"/>
      <c r="HAK78" s="2"/>
      <c r="HAL78" s="2"/>
      <c r="HAM78" s="2"/>
      <c r="HAN78" s="2"/>
      <c r="HAO78" s="2"/>
      <c r="HAP78" s="2"/>
      <c r="HAQ78" s="2"/>
      <c r="HAR78" s="2"/>
      <c r="HAS78" s="2"/>
      <c r="HAT78" s="2"/>
      <c r="HAU78" s="2"/>
      <c r="HAV78" s="2"/>
      <c r="HAW78" s="2"/>
      <c r="HAX78" s="2"/>
      <c r="HAY78" s="2"/>
      <c r="HAZ78" s="2"/>
      <c r="HBA78" s="2"/>
      <c r="HBB78" s="2"/>
      <c r="HBC78" s="2"/>
      <c r="HBD78" s="2"/>
      <c r="HBE78" s="2"/>
      <c r="HBF78" s="2"/>
      <c r="HBG78" s="2"/>
      <c r="HBH78" s="2"/>
      <c r="HBI78" s="2"/>
      <c r="HBJ78" s="2"/>
      <c r="HBK78" s="2"/>
      <c r="HBL78" s="2"/>
      <c r="HBM78" s="2"/>
      <c r="HBN78" s="2"/>
      <c r="HBO78" s="2"/>
      <c r="HBP78" s="2"/>
      <c r="HBQ78" s="2"/>
      <c r="HBR78" s="2"/>
      <c r="HBS78" s="2"/>
      <c r="HBT78" s="2"/>
      <c r="HBU78" s="2"/>
      <c r="HBV78" s="2"/>
      <c r="HBW78" s="2"/>
      <c r="HBX78" s="2"/>
      <c r="HBY78" s="2"/>
      <c r="HBZ78" s="2"/>
      <c r="HCA78" s="2"/>
      <c r="HCB78" s="2"/>
      <c r="HCC78" s="2"/>
      <c r="HCD78" s="2"/>
      <c r="HCE78" s="2"/>
      <c r="HCF78" s="2"/>
      <c r="HCG78" s="2"/>
      <c r="HCH78" s="2"/>
      <c r="HCI78" s="2"/>
      <c r="HCJ78" s="2"/>
      <c r="HCK78" s="2"/>
      <c r="HCL78" s="2"/>
      <c r="HCM78" s="2"/>
      <c r="HCN78" s="2"/>
      <c r="HCO78" s="2"/>
      <c r="HCP78" s="2"/>
      <c r="HCQ78" s="2"/>
      <c r="HCR78" s="2"/>
      <c r="HCS78" s="2"/>
      <c r="HCT78" s="2"/>
      <c r="HCU78" s="2"/>
      <c r="HCV78" s="2"/>
      <c r="HCW78" s="2"/>
      <c r="HCX78" s="2"/>
      <c r="HCY78" s="2"/>
      <c r="HCZ78" s="2"/>
      <c r="HDA78" s="2"/>
      <c r="HDB78" s="2"/>
      <c r="HDC78" s="2"/>
      <c r="HDD78" s="2"/>
      <c r="HDE78" s="2"/>
      <c r="HDF78" s="2"/>
      <c r="HDG78" s="2"/>
      <c r="HDH78" s="2"/>
      <c r="HDI78" s="2"/>
      <c r="HDJ78" s="2"/>
      <c r="HDK78" s="2"/>
      <c r="HDL78" s="2"/>
      <c r="HDM78" s="2"/>
      <c r="HDN78" s="2"/>
      <c r="HDO78" s="2"/>
      <c r="HDP78" s="2"/>
      <c r="HDQ78" s="2"/>
      <c r="HDR78" s="2"/>
      <c r="HDS78" s="2"/>
      <c r="HDT78" s="2"/>
      <c r="HDU78" s="2"/>
      <c r="HDV78" s="2"/>
      <c r="HDW78" s="2"/>
      <c r="HDX78" s="2"/>
      <c r="HDY78" s="2"/>
      <c r="HDZ78" s="2"/>
      <c r="HEA78" s="2"/>
      <c r="HEB78" s="2"/>
      <c r="HEC78" s="2"/>
      <c r="HED78" s="2"/>
      <c r="HEE78" s="2"/>
      <c r="HEF78" s="2"/>
      <c r="HEG78" s="2"/>
      <c r="HEH78" s="2"/>
      <c r="HEI78" s="2"/>
      <c r="HEJ78" s="2"/>
      <c r="HEK78" s="2"/>
      <c r="HEL78" s="2"/>
      <c r="HEM78" s="2"/>
      <c r="HEN78" s="2"/>
      <c r="HEO78" s="2"/>
      <c r="HEP78" s="2"/>
      <c r="HEQ78" s="2"/>
      <c r="HER78" s="2"/>
      <c r="HES78" s="2"/>
      <c r="HET78" s="2"/>
      <c r="HEU78" s="2"/>
      <c r="HEV78" s="2"/>
      <c r="HEW78" s="2"/>
      <c r="HEX78" s="2"/>
      <c r="HEY78" s="2"/>
      <c r="HEZ78" s="2"/>
      <c r="HFA78" s="2"/>
      <c r="HFB78" s="2"/>
      <c r="HFC78" s="2"/>
      <c r="HFD78" s="2"/>
      <c r="HFE78" s="2"/>
      <c r="HFF78" s="2"/>
      <c r="HFG78" s="2"/>
      <c r="HFH78" s="2"/>
      <c r="HFI78" s="2"/>
      <c r="HFJ78" s="2"/>
      <c r="HFK78" s="2"/>
      <c r="HFL78" s="2"/>
      <c r="HFM78" s="2"/>
      <c r="HFN78" s="2"/>
      <c r="HFO78" s="2"/>
      <c r="HFP78" s="2"/>
      <c r="HFQ78" s="2"/>
      <c r="HFR78" s="2"/>
      <c r="HFS78" s="2"/>
      <c r="HFT78" s="2"/>
      <c r="HFU78" s="2"/>
      <c r="HFV78" s="2"/>
      <c r="HFW78" s="2"/>
      <c r="HFX78" s="2"/>
      <c r="HFY78" s="2"/>
      <c r="HFZ78" s="2"/>
      <c r="HGA78" s="2"/>
      <c r="HGB78" s="2"/>
      <c r="HGC78" s="2"/>
      <c r="HGD78" s="2"/>
      <c r="HGE78" s="2"/>
      <c r="HGF78" s="2"/>
      <c r="HGG78" s="2"/>
      <c r="HGH78" s="2"/>
      <c r="HGI78" s="2"/>
      <c r="HGJ78" s="2"/>
      <c r="HGK78" s="2"/>
      <c r="HGL78" s="2"/>
      <c r="HGM78" s="2"/>
      <c r="HGN78" s="2"/>
      <c r="HGO78" s="2"/>
      <c r="HGP78" s="2"/>
      <c r="HGQ78" s="2"/>
      <c r="HGR78" s="2"/>
      <c r="HGS78" s="2"/>
      <c r="HGT78" s="2"/>
      <c r="HGU78" s="2"/>
      <c r="HGV78" s="2"/>
      <c r="HGW78" s="2"/>
      <c r="HGX78" s="2"/>
      <c r="HGY78" s="2"/>
      <c r="HGZ78" s="2"/>
      <c r="HHA78" s="2"/>
      <c r="HHB78" s="2"/>
      <c r="HHC78" s="2"/>
      <c r="HHD78" s="2"/>
      <c r="HHE78" s="2"/>
      <c r="HHF78" s="2"/>
      <c r="HHG78" s="2"/>
      <c r="HHH78" s="2"/>
      <c r="HHI78" s="2"/>
      <c r="HHJ78" s="2"/>
      <c r="HHK78" s="2"/>
      <c r="HHL78" s="2"/>
      <c r="HHM78" s="2"/>
      <c r="HHN78" s="2"/>
      <c r="HHO78" s="2"/>
      <c r="HHP78" s="2"/>
      <c r="HHQ78" s="2"/>
      <c r="HHR78" s="2"/>
      <c r="HHS78" s="2"/>
      <c r="HHT78" s="2"/>
      <c r="HHU78" s="2"/>
      <c r="HHV78" s="2"/>
      <c r="HHW78" s="2"/>
      <c r="HHX78" s="2"/>
      <c r="HHY78" s="2"/>
      <c r="HHZ78" s="2"/>
      <c r="HIA78" s="2"/>
      <c r="HIB78" s="2"/>
      <c r="HIC78" s="2"/>
      <c r="HID78" s="2"/>
      <c r="HIE78" s="2"/>
      <c r="HIF78" s="2"/>
      <c r="HIG78" s="2"/>
      <c r="HIH78" s="2"/>
      <c r="HII78" s="2"/>
      <c r="HIJ78" s="2"/>
      <c r="HIK78" s="2"/>
      <c r="HIL78" s="2"/>
      <c r="HIM78" s="2"/>
      <c r="HIN78" s="2"/>
      <c r="HIO78" s="2"/>
      <c r="HIP78" s="2"/>
      <c r="HIQ78" s="2"/>
      <c r="HIR78" s="2"/>
      <c r="HIS78" s="2"/>
      <c r="HIT78" s="2"/>
      <c r="HIU78" s="2"/>
      <c r="HIV78" s="2"/>
      <c r="HIW78" s="2"/>
      <c r="HIX78" s="2"/>
      <c r="HIY78" s="2"/>
      <c r="HIZ78" s="2"/>
      <c r="HJA78" s="2"/>
      <c r="HJB78" s="2"/>
      <c r="HJC78" s="2"/>
      <c r="HJD78" s="2"/>
      <c r="HJE78" s="2"/>
      <c r="HJF78" s="2"/>
      <c r="HJG78" s="2"/>
      <c r="HJH78" s="2"/>
      <c r="HJI78" s="2"/>
      <c r="HJJ78" s="2"/>
      <c r="HJK78" s="2"/>
      <c r="HJL78" s="2"/>
      <c r="HJM78" s="2"/>
      <c r="HJN78" s="2"/>
      <c r="HJO78" s="2"/>
      <c r="HJP78" s="2"/>
      <c r="HJQ78" s="2"/>
      <c r="HJR78" s="2"/>
      <c r="HJS78" s="2"/>
      <c r="HJT78" s="2"/>
      <c r="HJU78" s="2"/>
      <c r="HJV78" s="2"/>
      <c r="HJW78" s="2"/>
      <c r="HJX78" s="2"/>
      <c r="HJY78" s="2"/>
      <c r="HJZ78" s="2"/>
      <c r="HKA78" s="2"/>
      <c r="HKB78" s="2"/>
      <c r="HKC78" s="2"/>
      <c r="HKD78" s="2"/>
      <c r="HKE78" s="2"/>
      <c r="HKF78" s="2"/>
      <c r="HKG78" s="2"/>
      <c r="HKH78" s="2"/>
      <c r="HKI78" s="2"/>
      <c r="HKJ78" s="2"/>
      <c r="HKK78" s="2"/>
      <c r="HKL78" s="2"/>
      <c r="HKM78" s="2"/>
      <c r="HKN78" s="2"/>
      <c r="HKO78" s="2"/>
      <c r="HKP78" s="2"/>
      <c r="HKQ78" s="2"/>
      <c r="HKR78" s="2"/>
      <c r="HKS78" s="2"/>
      <c r="HKT78" s="2"/>
      <c r="HKU78" s="2"/>
      <c r="HKV78" s="2"/>
      <c r="HKW78" s="2"/>
      <c r="HKX78" s="2"/>
      <c r="HKY78" s="2"/>
      <c r="HKZ78" s="2"/>
      <c r="HLA78" s="2"/>
      <c r="HLB78" s="2"/>
      <c r="HLC78" s="2"/>
      <c r="HLD78" s="2"/>
      <c r="HLE78" s="2"/>
      <c r="HLF78" s="2"/>
      <c r="HLG78" s="2"/>
      <c r="HLH78" s="2"/>
      <c r="HLI78" s="2"/>
      <c r="HLJ78" s="2"/>
      <c r="HLK78" s="2"/>
      <c r="HLL78" s="2"/>
      <c r="HLM78" s="2"/>
      <c r="HLN78" s="2"/>
      <c r="HLO78" s="2"/>
      <c r="HLP78" s="2"/>
      <c r="HLQ78" s="2"/>
      <c r="HLR78" s="2"/>
      <c r="HLS78" s="2"/>
      <c r="HLT78" s="2"/>
      <c r="HLU78" s="2"/>
      <c r="HLV78" s="2"/>
      <c r="HLW78" s="2"/>
      <c r="HLX78" s="2"/>
      <c r="HLY78" s="2"/>
      <c r="HLZ78" s="2"/>
      <c r="HMA78" s="2"/>
      <c r="HMB78" s="2"/>
      <c r="HMC78" s="2"/>
      <c r="HMD78" s="2"/>
      <c r="HME78" s="2"/>
      <c r="HMF78" s="2"/>
      <c r="HMG78" s="2"/>
      <c r="HMH78" s="2"/>
      <c r="HMI78" s="2"/>
      <c r="HMJ78" s="2"/>
      <c r="HMK78" s="2"/>
      <c r="HML78" s="2"/>
      <c r="HMM78" s="2"/>
      <c r="HMN78" s="2"/>
      <c r="HMO78" s="2"/>
      <c r="HMP78" s="2"/>
      <c r="HMQ78" s="2"/>
      <c r="HMR78" s="2"/>
      <c r="HMS78" s="2"/>
      <c r="HMT78" s="2"/>
      <c r="HMU78" s="2"/>
      <c r="HMV78" s="2"/>
      <c r="HMW78" s="2"/>
      <c r="HMX78" s="2"/>
      <c r="HMY78" s="2"/>
      <c r="HMZ78" s="2"/>
      <c r="HNA78" s="2"/>
      <c r="HNB78" s="2"/>
      <c r="HNC78" s="2"/>
      <c r="HND78" s="2"/>
      <c r="HNE78" s="2"/>
      <c r="HNF78" s="2"/>
      <c r="HNG78" s="2"/>
      <c r="HNH78" s="2"/>
      <c r="HNI78" s="2"/>
      <c r="HNJ78" s="2"/>
      <c r="HNK78" s="2"/>
      <c r="HNL78" s="2"/>
      <c r="HNM78" s="2"/>
      <c r="HNN78" s="2"/>
      <c r="HNO78" s="2"/>
      <c r="HNP78" s="2"/>
      <c r="HNQ78" s="2"/>
      <c r="HNR78" s="2"/>
      <c r="HNS78" s="2"/>
      <c r="HNT78" s="2"/>
      <c r="HNU78" s="2"/>
      <c r="HNV78" s="2"/>
      <c r="HNW78" s="2"/>
      <c r="HNX78" s="2"/>
      <c r="HNY78" s="2"/>
      <c r="HNZ78" s="2"/>
      <c r="HOA78" s="2"/>
      <c r="HOB78" s="2"/>
      <c r="HOC78" s="2"/>
      <c r="HOD78" s="2"/>
      <c r="HOE78" s="2"/>
      <c r="HOF78" s="2"/>
      <c r="HOG78" s="2"/>
      <c r="HOH78" s="2"/>
      <c r="HOI78" s="2"/>
      <c r="HOJ78" s="2"/>
      <c r="HOK78" s="2"/>
      <c r="HOL78" s="2"/>
      <c r="HOM78" s="2"/>
      <c r="HON78" s="2"/>
      <c r="HOO78" s="2"/>
      <c r="HOP78" s="2"/>
      <c r="HOQ78" s="2"/>
      <c r="HOR78" s="2"/>
      <c r="HOS78" s="2"/>
      <c r="HOT78" s="2"/>
      <c r="HOU78" s="2"/>
      <c r="HOV78" s="2"/>
      <c r="HOW78" s="2"/>
      <c r="HOX78" s="2"/>
      <c r="HOY78" s="2"/>
      <c r="HOZ78" s="2"/>
      <c r="HPA78" s="2"/>
      <c r="HPB78" s="2"/>
      <c r="HPC78" s="2"/>
      <c r="HPD78" s="2"/>
      <c r="HPE78" s="2"/>
      <c r="HPF78" s="2"/>
      <c r="HPG78" s="2"/>
      <c r="HPH78" s="2"/>
      <c r="HPI78" s="2"/>
      <c r="HPJ78" s="2"/>
      <c r="HPK78" s="2"/>
      <c r="HPL78" s="2"/>
      <c r="HPM78" s="2"/>
      <c r="HPN78" s="2"/>
      <c r="HPO78" s="2"/>
      <c r="HPP78" s="2"/>
      <c r="HPQ78" s="2"/>
      <c r="HPR78" s="2"/>
      <c r="HPS78" s="2"/>
      <c r="HPT78" s="2"/>
      <c r="HPU78" s="2"/>
      <c r="HPV78" s="2"/>
      <c r="HPW78" s="2"/>
      <c r="HPX78" s="2"/>
      <c r="HPY78" s="2"/>
      <c r="HPZ78" s="2"/>
      <c r="HQA78" s="2"/>
      <c r="HQB78" s="2"/>
      <c r="HQC78" s="2"/>
      <c r="HQD78" s="2"/>
      <c r="HQE78" s="2"/>
      <c r="HQF78" s="2"/>
      <c r="HQG78" s="2"/>
      <c r="HQH78" s="2"/>
      <c r="HQI78" s="2"/>
      <c r="HQJ78" s="2"/>
      <c r="HQK78" s="2"/>
      <c r="HQL78" s="2"/>
      <c r="HQM78" s="2"/>
      <c r="HQN78" s="2"/>
      <c r="HQO78" s="2"/>
      <c r="HQP78" s="2"/>
      <c r="HQQ78" s="2"/>
      <c r="HQR78" s="2"/>
      <c r="HQS78" s="2"/>
      <c r="HQT78" s="2"/>
      <c r="HQU78" s="2"/>
      <c r="HQV78" s="2"/>
      <c r="HQW78" s="2"/>
      <c r="HQX78" s="2"/>
      <c r="HQY78" s="2"/>
      <c r="HQZ78" s="2"/>
      <c r="HRA78" s="2"/>
      <c r="HRB78" s="2"/>
      <c r="HRC78" s="2"/>
      <c r="HRD78" s="2"/>
      <c r="HRE78" s="2"/>
      <c r="HRF78" s="2"/>
      <c r="HRG78" s="2"/>
      <c r="HRH78" s="2"/>
      <c r="HRI78" s="2"/>
      <c r="HRJ78" s="2"/>
      <c r="HRK78" s="2"/>
      <c r="HRL78" s="2"/>
      <c r="HRM78" s="2"/>
      <c r="HRN78" s="2"/>
      <c r="HRO78" s="2"/>
      <c r="HRP78" s="2"/>
      <c r="HRQ78" s="2"/>
      <c r="HRR78" s="2"/>
      <c r="HRS78" s="2"/>
      <c r="HRT78" s="2"/>
      <c r="HRU78" s="2"/>
      <c r="HRV78" s="2"/>
      <c r="HRW78" s="2"/>
      <c r="HRX78" s="2"/>
      <c r="HRY78" s="2"/>
      <c r="HRZ78" s="2"/>
      <c r="HSA78" s="2"/>
      <c r="HSB78" s="2"/>
      <c r="HSC78" s="2"/>
      <c r="HSD78" s="2"/>
      <c r="HSE78" s="2"/>
      <c r="HSF78" s="2"/>
      <c r="HSG78" s="2"/>
      <c r="HSH78" s="2"/>
      <c r="HSI78" s="2"/>
      <c r="HSJ78" s="2"/>
      <c r="HSK78" s="2"/>
      <c r="HSL78" s="2"/>
      <c r="HSM78" s="2"/>
      <c r="HSN78" s="2"/>
      <c r="HSO78" s="2"/>
      <c r="HSP78" s="2"/>
      <c r="HSQ78" s="2"/>
      <c r="HSR78" s="2"/>
      <c r="HSS78" s="2"/>
      <c r="HST78" s="2"/>
      <c r="HSU78" s="2"/>
      <c r="HSV78" s="2"/>
      <c r="HSW78" s="2"/>
      <c r="HSX78" s="2"/>
      <c r="HSY78" s="2"/>
      <c r="HSZ78" s="2"/>
      <c r="HTA78" s="2"/>
      <c r="HTB78" s="2"/>
      <c r="HTC78" s="2"/>
      <c r="HTD78" s="2"/>
      <c r="HTE78" s="2"/>
      <c r="HTF78" s="2"/>
      <c r="HTG78" s="2"/>
      <c r="HTH78" s="2"/>
      <c r="HTI78" s="2"/>
      <c r="HTJ78" s="2"/>
      <c r="HTK78" s="2"/>
      <c r="HTL78" s="2"/>
      <c r="HTM78" s="2"/>
      <c r="HTN78" s="2"/>
      <c r="HTO78" s="2"/>
      <c r="HTP78" s="2"/>
      <c r="HTQ78" s="2"/>
      <c r="HTR78" s="2"/>
      <c r="HTS78" s="2"/>
      <c r="HTT78" s="2"/>
      <c r="HTU78" s="2"/>
      <c r="HTV78" s="2"/>
      <c r="HTW78" s="2"/>
      <c r="HTX78" s="2"/>
      <c r="HTY78" s="2"/>
      <c r="HTZ78" s="2"/>
      <c r="HUA78" s="2"/>
      <c r="HUB78" s="2"/>
      <c r="HUC78" s="2"/>
      <c r="HUD78" s="2"/>
      <c r="HUE78" s="2"/>
      <c r="HUF78" s="2"/>
      <c r="HUG78" s="2"/>
      <c r="HUH78" s="2"/>
      <c r="HUI78" s="2"/>
      <c r="HUJ78" s="2"/>
      <c r="HUK78" s="2"/>
      <c r="HUL78" s="2"/>
      <c r="HUM78" s="2"/>
      <c r="HUN78" s="2"/>
      <c r="HUO78" s="2"/>
      <c r="HUP78" s="2"/>
      <c r="HUQ78" s="2"/>
      <c r="HUR78" s="2"/>
      <c r="HUS78" s="2"/>
      <c r="HUT78" s="2"/>
      <c r="HUU78" s="2"/>
      <c r="HUV78" s="2"/>
      <c r="HUW78" s="2"/>
      <c r="HUX78" s="2"/>
      <c r="HUY78" s="2"/>
      <c r="HUZ78" s="2"/>
      <c r="HVA78" s="2"/>
      <c r="HVB78" s="2"/>
      <c r="HVC78" s="2"/>
      <c r="HVD78" s="2"/>
      <c r="HVE78" s="2"/>
      <c r="HVF78" s="2"/>
      <c r="HVG78" s="2"/>
      <c r="HVH78" s="2"/>
      <c r="HVI78" s="2"/>
      <c r="HVJ78" s="2"/>
      <c r="HVK78" s="2"/>
      <c r="HVL78" s="2"/>
      <c r="HVM78" s="2"/>
      <c r="HVN78" s="2"/>
      <c r="HVO78" s="2"/>
      <c r="HVP78" s="2"/>
      <c r="HVQ78" s="2"/>
      <c r="HVR78" s="2"/>
      <c r="HVS78" s="2"/>
      <c r="HVT78" s="2"/>
      <c r="HVU78" s="2"/>
      <c r="HVV78" s="2"/>
      <c r="HVW78" s="2"/>
      <c r="HVX78" s="2"/>
      <c r="HVY78" s="2"/>
      <c r="HVZ78" s="2"/>
      <c r="HWA78" s="2"/>
      <c r="HWB78" s="2"/>
      <c r="HWC78" s="2"/>
      <c r="HWD78" s="2"/>
      <c r="HWE78" s="2"/>
      <c r="HWF78" s="2"/>
      <c r="HWG78" s="2"/>
      <c r="HWH78" s="2"/>
      <c r="HWI78" s="2"/>
      <c r="HWJ78" s="2"/>
      <c r="HWK78" s="2"/>
      <c r="HWL78" s="2"/>
      <c r="HWM78" s="2"/>
      <c r="HWN78" s="2"/>
      <c r="HWO78" s="2"/>
      <c r="HWP78" s="2"/>
      <c r="HWQ78" s="2"/>
      <c r="HWR78" s="2"/>
      <c r="HWS78" s="2"/>
      <c r="HWT78" s="2"/>
      <c r="HWU78" s="2"/>
      <c r="HWV78" s="2"/>
      <c r="HWW78" s="2"/>
      <c r="HWX78" s="2"/>
      <c r="HWY78" s="2"/>
      <c r="HWZ78" s="2"/>
      <c r="HXA78" s="2"/>
      <c r="HXB78" s="2"/>
      <c r="HXC78" s="2"/>
      <c r="HXD78" s="2"/>
      <c r="HXE78" s="2"/>
      <c r="HXF78" s="2"/>
      <c r="HXG78" s="2"/>
      <c r="HXH78" s="2"/>
      <c r="HXI78" s="2"/>
      <c r="HXJ78" s="2"/>
      <c r="HXK78" s="2"/>
      <c r="HXL78" s="2"/>
      <c r="HXM78" s="2"/>
      <c r="HXN78" s="2"/>
      <c r="HXO78" s="2"/>
      <c r="HXP78" s="2"/>
      <c r="HXQ78" s="2"/>
      <c r="HXR78" s="2"/>
      <c r="HXS78" s="2"/>
      <c r="HXT78" s="2"/>
      <c r="HXU78" s="2"/>
      <c r="HXV78" s="2"/>
      <c r="HXW78" s="2"/>
      <c r="HXX78" s="2"/>
      <c r="HXY78" s="2"/>
      <c r="HXZ78" s="2"/>
      <c r="HYA78" s="2"/>
      <c r="HYB78" s="2"/>
      <c r="HYC78" s="2"/>
      <c r="HYD78" s="2"/>
      <c r="HYE78" s="2"/>
      <c r="HYF78" s="2"/>
      <c r="HYG78" s="2"/>
      <c r="HYH78" s="2"/>
      <c r="HYI78" s="2"/>
      <c r="HYJ78" s="2"/>
      <c r="HYK78" s="2"/>
      <c r="HYL78" s="2"/>
      <c r="HYM78" s="2"/>
      <c r="HYN78" s="2"/>
      <c r="HYO78" s="2"/>
      <c r="HYP78" s="2"/>
      <c r="HYQ78" s="2"/>
      <c r="HYR78" s="2"/>
      <c r="HYS78" s="2"/>
      <c r="HYT78" s="2"/>
      <c r="HYU78" s="2"/>
      <c r="HYV78" s="2"/>
      <c r="HYW78" s="2"/>
      <c r="HYX78" s="2"/>
      <c r="HYY78" s="2"/>
      <c r="HYZ78" s="2"/>
      <c r="HZA78" s="2"/>
      <c r="HZB78" s="2"/>
      <c r="HZC78" s="2"/>
      <c r="HZD78" s="2"/>
      <c r="HZE78" s="2"/>
      <c r="HZF78" s="2"/>
      <c r="HZG78" s="2"/>
      <c r="HZH78" s="2"/>
      <c r="HZI78" s="2"/>
      <c r="HZJ78" s="2"/>
      <c r="HZK78" s="2"/>
      <c r="HZL78" s="2"/>
      <c r="HZM78" s="2"/>
      <c r="HZN78" s="2"/>
      <c r="HZO78" s="2"/>
      <c r="HZP78" s="2"/>
      <c r="HZQ78" s="2"/>
      <c r="HZR78" s="2"/>
      <c r="HZS78" s="2"/>
      <c r="HZT78" s="2"/>
      <c r="HZU78" s="2"/>
      <c r="HZV78" s="2"/>
      <c r="HZW78" s="2"/>
      <c r="HZX78" s="2"/>
      <c r="HZY78" s="2"/>
      <c r="HZZ78" s="2"/>
      <c r="IAA78" s="2"/>
      <c r="IAB78" s="2"/>
      <c r="IAC78" s="2"/>
      <c r="IAD78" s="2"/>
      <c r="IAE78" s="2"/>
      <c r="IAF78" s="2"/>
      <c r="IAG78" s="2"/>
      <c r="IAH78" s="2"/>
      <c r="IAI78" s="2"/>
      <c r="IAJ78" s="2"/>
      <c r="IAK78" s="2"/>
      <c r="IAL78" s="2"/>
      <c r="IAM78" s="2"/>
      <c r="IAN78" s="2"/>
      <c r="IAO78" s="2"/>
      <c r="IAP78" s="2"/>
      <c r="IAQ78" s="2"/>
      <c r="IAR78" s="2"/>
      <c r="IAS78" s="2"/>
      <c r="IAT78" s="2"/>
      <c r="IAU78" s="2"/>
      <c r="IAV78" s="2"/>
      <c r="IAW78" s="2"/>
      <c r="IAX78" s="2"/>
      <c r="IAY78" s="2"/>
      <c r="IAZ78" s="2"/>
      <c r="IBA78" s="2"/>
      <c r="IBB78" s="2"/>
      <c r="IBC78" s="2"/>
      <c r="IBD78" s="2"/>
      <c r="IBE78" s="2"/>
      <c r="IBF78" s="2"/>
      <c r="IBG78" s="2"/>
      <c r="IBH78" s="2"/>
      <c r="IBI78" s="2"/>
      <c r="IBJ78" s="2"/>
      <c r="IBK78" s="2"/>
      <c r="IBL78" s="2"/>
      <c r="IBM78" s="2"/>
      <c r="IBN78" s="2"/>
      <c r="IBO78" s="2"/>
      <c r="IBP78" s="2"/>
      <c r="IBQ78" s="2"/>
      <c r="IBR78" s="2"/>
      <c r="IBS78" s="2"/>
      <c r="IBT78" s="2"/>
      <c r="IBU78" s="2"/>
      <c r="IBV78" s="2"/>
      <c r="IBW78" s="2"/>
      <c r="IBX78" s="2"/>
      <c r="IBY78" s="2"/>
      <c r="IBZ78" s="2"/>
      <c r="ICA78" s="2"/>
      <c r="ICB78" s="2"/>
      <c r="ICC78" s="2"/>
      <c r="ICD78" s="2"/>
      <c r="ICE78" s="2"/>
      <c r="ICF78" s="2"/>
      <c r="ICG78" s="2"/>
      <c r="ICH78" s="2"/>
      <c r="ICI78" s="2"/>
      <c r="ICJ78" s="2"/>
      <c r="ICK78" s="2"/>
      <c r="ICL78" s="2"/>
      <c r="ICM78" s="2"/>
      <c r="ICN78" s="2"/>
      <c r="ICO78" s="2"/>
      <c r="ICP78" s="2"/>
      <c r="ICQ78" s="2"/>
      <c r="ICR78" s="2"/>
      <c r="ICS78" s="2"/>
      <c r="ICT78" s="2"/>
      <c r="ICU78" s="2"/>
      <c r="ICV78" s="2"/>
      <c r="ICW78" s="2"/>
      <c r="ICX78" s="2"/>
      <c r="ICY78" s="2"/>
      <c r="ICZ78" s="2"/>
      <c r="IDA78" s="2"/>
      <c r="IDB78" s="2"/>
      <c r="IDC78" s="2"/>
      <c r="IDD78" s="2"/>
      <c r="IDE78" s="2"/>
      <c r="IDF78" s="2"/>
      <c r="IDG78" s="2"/>
      <c r="IDH78" s="2"/>
      <c r="IDI78" s="2"/>
      <c r="IDJ78" s="2"/>
      <c r="IDK78" s="2"/>
      <c r="IDL78" s="2"/>
      <c r="IDM78" s="2"/>
      <c r="IDN78" s="2"/>
      <c r="IDO78" s="2"/>
      <c r="IDP78" s="2"/>
      <c r="IDQ78" s="2"/>
      <c r="IDR78" s="2"/>
      <c r="IDS78" s="2"/>
      <c r="IDT78" s="2"/>
      <c r="IDU78" s="2"/>
      <c r="IDV78" s="2"/>
      <c r="IDW78" s="2"/>
      <c r="IDX78" s="2"/>
      <c r="IDY78" s="2"/>
      <c r="IDZ78" s="2"/>
      <c r="IEA78" s="2"/>
      <c r="IEB78" s="2"/>
      <c r="IEC78" s="2"/>
      <c r="IED78" s="2"/>
      <c r="IEE78" s="2"/>
      <c r="IEF78" s="2"/>
      <c r="IEG78" s="2"/>
      <c r="IEH78" s="2"/>
      <c r="IEI78" s="2"/>
      <c r="IEJ78" s="2"/>
      <c r="IEK78" s="2"/>
      <c r="IEL78" s="2"/>
      <c r="IEM78" s="2"/>
      <c r="IEN78" s="2"/>
      <c r="IEO78" s="2"/>
      <c r="IEP78" s="2"/>
      <c r="IEQ78" s="2"/>
      <c r="IER78" s="2"/>
      <c r="IES78" s="2"/>
      <c r="IET78" s="2"/>
      <c r="IEU78" s="2"/>
      <c r="IEV78" s="2"/>
      <c r="IEW78" s="2"/>
      <c r="IEX78" s="2"/>
      <c r="IEY78" s="2"/>
      <c r="IEZ78" s="2"/>
      <c r="IFA78" s="2"/>
      <c r="IFB78" s="2"/>
      <c r="IFC78" s="2"/>
      <c r="IFD78" s="2"/>
      <c r="IFE78" s="2"/>
      <c r="IFF78" s="2"/>
      <c r="IFG78" s="2"/>
      <c r="IFH78" s="2"/>
      <c r="IFI78" s="2"/>
      <c r="IFJ78" s="2"/>
      <c r="IFK78" s="2"/>
      <c r="IFL78" s="2"/>
      <c r="IFM78" s="2"/>
      <c r="IFN78" s="2"/>
      <c r="IFO78" s="2"/>
      <c r="IFP78" s="2"/>
      <c r="IFQ78" s="2"/>
      <c r="IFR78" s="2"/>
      <c r="IFS78" s="2"/>
      <c r="IFT78" s="2"/>
      <c r="IFU78" s="2"/>
      <c r="IFV78" s="2"/>
      <c r="IFW78" s="2"/>
      <c r="IFX78" s="2"/>
      <c r="IFY78" s="2"/>
      <c r="IFZ78" s="2"/>
      <c r="IGA78" s="2"/>
      <c r="IGB78" s="2"/>
      <c r="IGC78" s="2"/>
      <c r="IGD78" s="2"/>
      <c r="IGE78" s="2"/>
      <c r="IGF78" s="2"/>
      <c r="IGG78" s="2"/>
      <c r="IGH78" s="2"/>
      <c r="IGI78" s="2"/>
      <c r="IGJ78" s="2"/>
      <c r="IGK78" s="2"/>
      <c r="IGL78" s="2"/>
      <c r="IGM78" s="2"/>
      <c r="IGN78" s="2"/>
      <c r="IGO78" s="2"/>
      <c r="IGP78" s="2"/>
      <c r="IGQ78" s="2"/>
      <c r="IGR78" s="2"/>
      <c r="IGS78" s="2"/>
      <c r="IGT78" s="2"/>
      <c r="IGU78" s="2"/>
      <c r="IGV78" s="2"/>
      <c r="IGW78" s="2"/>
      <c r="IGX78" s="2"/>
      <c r="IGY78" s="2"/>
      <c r="IGZ78" s="2"/>
      <c r="IHA78" s="2"/>
      <c r="IHB78" s="2"/>
      <c r="IHC78" s="2"/>
      <c r="IHD78" s="2"/>
      <c r="IHE78" s="2"/>
      <c r="IHF78" s="2"/>
      <c r="IHG78" s="2"/>
      <c r="IHH78" s="2"/>
      <c r="IHI78" s="2"/>
      <c r="IHJ78" s="2"/>
      <c r="IHK78" s="2"/>
      <c r="IHL78" s="2"/>
      <c r="IHM78" s="2"/>
      <c r="IHN78" s="2"/>
      <c r="IHO78" s="2"/>
      <c r="IHP78" s="2"/>
      <c r="IHQ78" s="2"/>
      <c r="IHR78" s="2"/>
      <c r="IHS78" s="2"/>
      <c r="IHT78" s="2"/>
      <c r="IHU78" s="2"/>
      <c r="IHV78" s="2"/>
      <c r="IHW78" s="2"/>
      <c r="IHX78" s="2"/>
      <c r="IHY78" s="2"/>
      <c r="IHZ78" s="2"/>
      <c r="IIA78" s="2"/>
      <c r="IIB78" s="2"/>
      <c r="IIC78" s="2"/>
      <c r="IID78" s="2"/>
      <c r="IIE78" s="2"/>
      <c r="IIF78" s="2"/>
      <c r="IIG78" s="2"/>
      <c r="IIH78" s="2"/>
      <c r="III78" s="2"/>
      <c r="IIJ78" s="2"/>
      <c r="IIK78" s="2"/>
      <c r="IIL78" s="2"/>
      <c r="IIM78" s="2"/>
      <c r="IIN78" s="2"/>
      <c r="IIO78" s="2"/>
      <c r="IIP78" s="2"/>
      <c r="IIQ78" s="2"/>
      <c r="IIR78" s="2"/>
      <c r="IIS78" s="2"/>
      <c r="IIT78" s="2"/>
      <c r="IIU78" s="2"/>
      <c r="IIV78" s="2"/>
      <c r="IIW78" s="2"/>
      <c r="IIX78" s="2"/>
      <c r="IIY78" s="2"/>
      <c r="IIZ78" s="2"/>
      <c r="IJA78" s="2"/>
      <c r="IJB78" s="2"/>
      <c r="IJC78" s="2"/>
      <c r="IJD78" s="2"/>
      <c r="IJE78" s="2"/>
      <c r="IJF78" s="2"/>
      <c r="IJG78" s="2"/>
      <c r="IJH78" s="2"/>
      <c r="IJI78" s="2"/>
      <c r="IJJ78" s="2"/>
      <c r="IJK78" s="2"/>
      <c r="IJL78" s="2"/>
      <c r="IJM78" s="2"/>
      <c r="IJN78" s="2"/>
      <c r="IJO78" s="2"/>
      <c r="IJP78" s="2"/>
      <c r="IJQ78" s="2"/>
      <c r="IJR78" s="2"/>
      <c r="IJS78" s="2"/>
      <c r="IJT78" s="2"/>
      <c r="IJU78" s="2"/>
      <c r="IJV78" s="2"/>
      <c r="IJW78" s="2"/>
      <c r="IJX78" s="2"/>
      <c r="IJY78" s="2"/>
      <c r="IJZ78" s="2"/>
      <c r="IKA78" s="2"/>
      <c r="IKB78" s="2"/>
      <c r="IKC78" s="2"/>
      <c r="IKD78" s="2"/>
      <c r="IKE78" s="2"/>
      <c r="IKF78" s="2"/>
      <c r="IKG78" s="2"/>
      <c r="IKH78" s="2"/>
      <c r="IKI78" s="2"/>
      <c r="IKJ78" s="2"/>
      <c r="IKK78" s="2"/>
      <c r="IKL78" s="2"/>
      <c r="IKM78" s="2"/>
      <c r="IKN78" s="2"/>
      <c r="IKO78" s="2"/>
      <c r="IKP78" s="2"/>
      <c r="IKQ78" s="2"/>
      <c r="IKR78" s="2"/>
      <c r="IKS78" s="2"/>
      <c r="IKT78" s="2"/>
      <c r="IKU78" s="2"/>
      <c r="IKV78" s="2"/>
      <c r="IKW78" s="2"/>
      <c r="IKX78" s="2"/>
      <c r="IKY78" s="2"/>
      <c r="IKZ78" s="2"/>
      <c r="ILA78" s="2"/>
      <c r="ILB78" s="2"/>
      <c r="ILC78" s="2"/>
      <c r="ILD78" s="2"/>
      <c r="ILE78" s="2"/>
      <c r="ILF78" s="2"/>
      <c r="ILG78" s="2"/>
      <c r="ILH78" s="2"/>
      <c r="ILI78" s="2"/>
      <c r="ILJ78" s="2"/>
      <c r="ILK78" s="2"/>
      <c r="ILL78" s="2"/>
      <c r="ILM78" s="2"/>
      <c r="ILN78" s="2"/>
      <c r="ILO78" s="2"/>
      <c r="ILP78" s="2"/>
      <c r="ILQ78" s="2"/>
      <c r="ILR78" s="2"/>
      <c r="ILS78" s="2"/>
      <c r="ILT78" s="2"/>
      <c r="ILU78" s="2"/>
      <c r="ILV78" s="2"/>
      <c r="ILW78" s="2"/>
      <c r="ILX78" s="2"/>
      <c r="ILY78" s="2"/>
      <c r="ILZ78" s="2"/>
      <c r="IMA78" s="2"/>
      <c r="IMB78" s="2"/>
      <c r="IMC78" s="2"/>
      <c r="IMD78" s="2"/>
      <c r="IME78" s="2"/>
      <c r="IMF78" s="2"/>
      <c r="IMG78" s="2"/>
      <c r="IMH78" s="2"/>
      <c r="IMI78" s="2"/>
      <c r="IMJ78" s="2"/>
      <c r="IMK78" s="2"/>
      <c r="IML78" s="2"/>
      <c r="IMM78" s="2"/>
      <c r="IMN78" s="2"/>
      <c r="IMO78" s="2"/>
      <c r="IMP78" s="2"/>
      <c r="IMQ78" s="2"/>
      <c r="IMR78" s="2"/>
      <c r="IMS78" s="2"/>
      <c r="IMT78" s="2"/>
      <c r="IMU78" s="2"/>
      <c r="IMV78" s="2"/>
      <c r="IMW78" s="2"/>
      <c r="IMX78" s="2"/>
      <c r="IMY78" s="2"/>
      <c r="IMZ78" s="2"/>
      <c r="INA78" s="2"/>
      <c r="INB78" s="2"/>
      <c r="INC78" s="2"/>
      <c r="IND78" s="2"/>
      <c r="INE78" s="2"/>
      <c r="INF78" s="2"/>
      <c r="ING78" s="2"/>
      <c r="INH78" s="2"/>
      <c r="INI78" s="2"/>
      <c r="INJ78" s="2"/>
      <c r="INK78" s="2"/>
      <c r="INL78" s="2"/>
      <c r="INM78" s="2"/>
      <c r="INN78" s="2"/>
      <c r="INO78" s="2"/>
      <c r="INP78" s="2"/>
      <c r="INQ78" s="2"/>
      <c r="INR78" s="2"/>
      <c r="INS78" s="2"/>
      <c r="INT78" s="2"/>
      <c r="INU78" s="2"/>
      <c r="INV78" s="2"/>
      <c r="INW78" s="2"/>
      <c r="INX78" s="2"/>
      <c r="INY78" s="2"/>
      <c r="INZ78" s="2"/>
      <c r="IOA78" s="2"/>
      <c r="IOB78" s="2"/>
      <c r="IOC78" s="2"/>
      <c r="IOD78" s="2"/>
      <c r="IOE78" s="2"/>
      <c r="IOF78" s="2"/>
      <c r="IOG78" s="2"/>
      <c r="IOH78" s="2"/>
      <c r="IOI78" s="2"/>
      <c r="IOJ78" s="2"/>
      <c r="IOK78" s="2"/>
      <c r="IOL78" s="2"/>
      <c r="IOM78" s="2"/>
      <c r="ION78" s="2"/>
      <c r="IOO78" s="2"/>
      <c r="IOP78" s="2"/>
      <c r="IOQ78" s="2"/>
      <c r="IOR78" s="2"/>
      <c r="IOS78" s="2"/>
      <c r="IOT78" s="2"/>
      <c r="IOU78" s="2"/>
      <c r="IOV78" s="2"/>
      <c r="IOW78" s="2"/>
      <c r="IOX78" s="2"/>
      <c r="IOY78" s="2"/>
      <c r="IOZ78" s="2"/>
      <c r="IPA78" s="2"/>
      <c r="IPB78" s="2"/>
      <c r="IPC78" s="2"/>
      <c r="IPD78" s="2"/>
      <c r="IPE78" s="2"/>
      <c r="IPF78" s="2"/>
      <c r="IPG78" s="2"/>
      <c r="IPH78" s="2"/>
      <c r="IPI78" s="2"/>
      <c r="IPJ78" s="2"/>
      <c r="IPK78" s="2"/>
      <c r="IPL78" s="2"/>
      <c r="IPM78" s="2"/>
      <c r="IPN78" s="2"/>
      <c r="IPO78" s="2"/>
      <c r="IPP78" s="2"/>
      <c r="IPQ78" s="2"/>
      <c r="IPR78" s="2"/>
      <c r="IPS78" s="2"/>
      <c r="IPT78" s="2"/>
      <c r="IPU78" s="2"/>
      <c r="IPV78" s="2"/>
      <c r="IPW78" s="2"/>
      <c r="IPX78" s="2"/>
      <c r="IPY78" s="2"/>
      <c r="IPZ78" s="2"/>
      <c r="IQA78" s="2"/>
      <c r="IQB78" s="2"/>
      <c r="IQC78" s="2"/>
      <c r="IQD78" s="2"/>
      <c r="IQE78" s="2"/>
      <c r="IQF78" s="2"/>
      <c r="IQG78" s="2"/>
      <c r="IQH78" s="2"/>
      <c r="IQI78" s="2"/>
      <c r="IQJ78" s="2"/>
      <c r="IQK78" s="2"/>
      <c r="IQL78" s="2"/>
      <c r="IQM78" s="2"/>
      <c r="IQN78" s="2"/>
      <c r="IQO78" s="2"/>
      <c r="IQP78" s="2"/>
      <c r="IQQ78" s="2"/>
      <c r="IQR78" s="2"/>
      <c r="IQS78" s="2"/>
      <c r="IQT78" s="2"/>
      <c r="IQU78" s="2"/>
      <c r="IQV78" s="2"/>
      <c r="IQW78" s="2"/>
      <c r="IQX78" s="2"/>
      <c r="IQY78" s="2"/>
      <c r="IQZ78" s="2"/>
      <c r="IRA78" s="2"/>
      <c r="IRB78" s="2"/>
      <c r="IRC78" s="2"/>
      <c r="IRD78" s="2"/>
      <c r="IRE78" s="2"/>
      <c r="IRF78" s="2"/>
      <c r="IRG78" s="2"/>
      <c r="IRH78" s="2"/>
      <c r="IRI78" s="2"/>
      <c r="IRJ78" s="2"/>
      <c r="IRK78" s="2"/>
      <c r="IRL78" s="2"/>
      <c r="IRM78" s="2"/>
      <c r="IRN78" s="2"/>
      <c r="IRO78" s="2"/>
      <c r="IRP78" s="2"/>
      <c r="IRQ78" s="2"/>
      <c r="IRR78" s="2"/>
      <c r="IRS78" s="2"/>
      <c r="IRT78" s="2"/>
      <c r="IRU78" s="2"/>
      <c r="IRV78" s="2"/>
      <c r="IRW78" s="2"/>
      <c r="IRX78" s="2"/>
      <c r="IRY78" s="2"/>
      <c r="IRZ78" s="2"/>
      <c r="ISA78" s="2"/>
      <c r="ISB78" s="2"/>
      <c r="ISC78" s="2"/>
      <c r="ISD78" s="2"/>
      <c r="ISE78" s="2"/>
      <c r="ISF78" s="2"/>
      <c r="ISG78" s="2"/>
      <c r="ISH78" s="2"/>
      <c r="ISI78" s="2"/>
      <c r="ISJ78" s="2"/>
      <c r="ISK78" s="2"/>
      <c r="ISL78" s="2"/>
      <c r="ISM78" s="2"/>
      <c r="ISN78" s="2"/>
      <c r="ISO78" s="2"/>
      <c r="ISP78" s="2"/>
      <c r="ISQ78" s="2"/>
      <c r="ISR78" s="2"/>
      <c r="ISS78" s="2"/>
      <c r="IST78" s="2"/>
      <c r="ISU78" s="2"/>
      <c r="ISV78" s="2"/>
      <c r="ISW78" s="2"/>
      <c r="ISX78" s="2"/>
      <c r="ISY78" s="2"/>
      <c r="ISZ78" s="2"/>
      <c r="ITA78" s="2"/>
      <c r="ITB78" s="2"/>
      <c r="ITC78" s="2"/>
      <c r="ITD78" s="2"/>
      <c r="ITE78" s="2"/>
      <c r="ITF78" s="2"/>
      <c r="ITG78" s="2"/>
      <c r="ITH78" s="2"/>
      <c r="ITI78" s="2"/>
      <c r="ITJ78" s="2"/>
      <c r="ITK78" s="2"/>
      <c r="ITL78" s="2"/>
      <c r="ITM78" s="2"/>
      <c r="ITN78" s="2"/>
      <c r="ITO78" s="2"/>
      <c r="ITP78" s="2"/>
      <c r="ITQ78" s="2"/>
      <c r="ITR78" s="2"/>
      <c r="ITS78" s="2"/>
      <c r="ITT78" s="2"/>
      <c r="ITU78" s="2"/>
      <c r="ITV78" s="2"/>
      <c r="ITW78" s="2"/>
      <c r="ITX78" s="2"/>
      <c r="ITY78" s="2"/>
      <c r="ITZ78" s="2"/>
      <c r="IUA78" s="2"/>
      <c r="IUB78" s="2"/>
      <c r="IUC78" s="2"/>
      <c r="IUD78" s="2"/>
      <c r="IUE78" s="2"/>
      <c r="IUF78" s="2"/>
      <c r="IUG78" s="2"/>
      <c r="IUH78" s="2"/>
      <c r="IUI78" s="2"/>
      <c r="IUJ78" s="2"/>
      <c r="IUK78" s="2"/>
      <c r="IUL78" s="2"/>
      <c r="IUM78" s="2"/>
      <c r="IUN78" s="2"/>
      <c r="IUO78" s="2"/>
      <c r="IUP78" s="2"/>
      <c r="IUQ78" s="2"/>
      <c r="IUR78" s="2"/>
      <c r="IUS78" s="2"/>
      <c r="IUT78" s="2"/>
      <c r="IUU78" s="2"/>
      <c r="IUV78" s="2"/>
      <c r="IUW78" s="2"/>
      <c r="IUX78" s="2"/>
      <c r="IUY78" s="2"/>
      <c r="IUZ78" s="2"/>
      <c r="IVA78" s="2"/>
      <c r="IVB78" s="2"/>
      <c r="IVC78" s="2"/>
      <c r="IVD78" s="2"/>
      <c r="IVE78" s="2"/>
      <c r="IVF78" s="2"/>
      <c r="IVG78" s="2"/>
      <c r="IVH78" s="2"/>
      <c r="IVI78" s="2"/>
      <c r="IVJ78" s="2"/>
      <c r="IVK78" s="2"/>
      <c r="IVL78" s="2"/>
      <c r="IVM78" s="2"/>
      <c r="IVN78" s="2"/>
      <c r="IVO78" s="2"/>
      <c r="IVP78" s="2"/>
      <c r="IVQ78" s="2"/>
      <c r="IVR78" s="2"/>
      <c r="IVS78" s="2"/>
      <c r="IVT78" s="2"/>
      <c r="IVU78" s="2"/>
      <c r="IVV78" s="2"/>
      <c r="IVW78" s="2"/>
      <c r="IVX78" s="2"/>
      <c r="IVY78" s="2"/>
      <c r="IVZ78" s="2"/>
      <c r="IWA78" s="2"/>
      <c r="IWB78" s="2"/>
      <c r="IWC78" s="2"/>
      <c r="IWD78" s="2"/>
      <c r="IWE78" s="2"/>
      <c r="IWF78" s="2"/>
      <c r="IWG78" s="2"/>
      <c r="IWH78" s="2"/>
      <c r="IWI78" s="2"/>
      <c r="IWJ78" s="2"/>
      <c r="IWK78" s="2"/>
      <c r="IWL78" s="2"/>
      <c r="IWM78" s="2"/>
      <c r="IWN78" s="2"/>
      <c r="IWO78" s="2"/>
      <c r="IWP78" s="2"/>
      <c r="IWQ78" s="2"/>
      <c r="IWR78" s="2"/>
      <c r="IWS78" s="2"/>
      <c r="IWT78" s="2"/>
      <c r="IWU78" s="2"/>
      <c r="IWV78" s="2"/>
      <c r="IWW78" s="2"/>
      <c r="IWX78" s="2"/>
      <c r="IWY78" s="2"/>
      <c r="IWZ78" s="2"/>
      <c r="IXA78" s="2"/>
      <c r="IXB78" s="2"/>
      <c r="IXC78" s="2"/>
      <c r="IXD78" s="2"/>
      <c r="IXE78" s="2"/>
      <c r="IXF78" s="2"/>
      <c r="IXG78" s="2"/>
      <c r="IXH78" s="2"/>
      <c r="IXI78" s="2"/>
      <c r="IXJ78" s="2"/>
      <c r="IXK78" s="2"/>
      <c r="IXL78" s="2"/>
      <c r="IXM78" s="2"/>
      <c r="IXN78" s="2"/>
      <c r="IXO78" s="2"/>
      <c r="IXP78" s="2"/>
      <c r="IXQ78" s="2"/>
      <c r="IXR78" s="2"/>
      <c r="IXS78" s="2"/>
      <c r="IXT78" s="2"/>
      <c r="IXU78" s="2"/>
      <c r="IXV78" s="2"/>
      <c r="IXW78" s="2"/>
      <c r="IXX78" s="2"/>
      <c r="IXY78" s="2"/>
      <c r="IXZ78" s="2"/>
      <c r="IYA78" s="2"/>
      <c r="IYB78" s="2"/>
      <c r="IYC78" s="2"/>
      <c r="IYD78" s="2"/>
      <c r="IYE78" s="2"/>
      <c r="IYF78" s="2"/>
      <c r="IYG78" s="2"/>
      <c r="IYH78" s="2"/>
      <c r="IYI78" s="2"/>
      <c r="IYJ78" s="2"/>
      <c r="IYK78" s="2"/>
      <c r="IYL78" s="2"/>
      <c r="IYM78" s="2"/>
      <c r="IYN78" s="2"/>
      <c r="IYO78" s="2"/>
      <c r="IYP78" s="2"/>
      <c r="IYQ78" s="2"/>
      <c r="IYR78" s="2"/>
      <c r="IYS78" s="2"/>
      <c r="IYT78" s="2"/>
      <c r="IYU78" s="2"/>
      <c r="IYV78" s="2"/>
      <c r="IYW78" s="2"/>
      <c r="IYX78" s="2"/>
      <c r="IYY78" s="2"/>
      <c r="IYZ78" s="2"/>
      <c r="IZA78" s="2"/>
      <c r="IZB78" s="2"/>
      <c r="IZC78" s="2"/>
      <c r="IZD78" s="2"/>
      <c r="IZE78" s="2"/>
      <c r="IZF78" s="2"/>
      <c r="IZG78" s="2"/>
      <c r="IZH78" s="2"/>
      <c r="IZI78" s="2"/>
      <c r="IZJ78" s="2"/>
      <c r="IZK78" s="2"/>
      <c r="IZL78" s="2"/>
      <c r="IZM78" s="2"/>
      <c r="IZN78" s="2"/>
      <c r="IZO78" s="2"/>
      <c r="IZP78" s="2"/>
      <c r="IZQ78" s="2"/>
      <c r="IZR78" s="2"/>
      <c r="IZS78" s="2"/>
      <c r="IZT78" s="2"/>
      <c r="IZU78" s="2"/>
      <c r="IZV78" s="2"/>
      <c r="IZW78" s="2"/>
      <c r="IZX78" s="2"/>
      <c r="IZY78" s="2"/>
      <c r="IZZ78" s="2"/>
      <c r="JAA78" s="2"/>
      <c r="JAB78" s="2"/>
      <c r="JAC78" s="2"/>
      <c r="JAD78" s="2"/>
      <c r="JAE78" s="2"/>
      <c r="JAF78" s="2"/>
      <c r="JAG78" s="2"/>
      <c r="JAH78" s="2"/>
      <c r="JAI78" s="2"/>
      <c r="JAJ78" s="2"/>
      <c r="JAK78" s="2"/>
      <c r="JAL78" s="2"/>
      <c r="JAM78" s="2"/>
      <c r="JAN78" s="2"/>
      <c r="JAO78" s="2"/>
      <c r="JAP78" s="2"/>
      <c r="JAQ78" s="2"/>
      <c r="JAR78" s="2"/>
      <c r="JAS78" s="2"/>
      <c r="JAT78" s="2"/>
      <c r="JAU78" s="2"/>
      <c r="JAV78" s="2"/>
      <c r="JAW78" s="2"/>
      <c r="JAX78" s="2"/>
      <c r="JAY78" s="2"/>
      <c r="JAZ78" s="2"/>
      <c r="JBA78" s="2"/>
      <c r="JBB78" s="2"/>
      <c r="JBC78" s="2"/>
      <c r="JBD78" s="2"/>
      <c r="JBE78" s="2"/>
      <c r="JBF78" s="2"/>
      <c r="JBG78" s="2"/>
      <c r="JBH78" s="2"/>
      <c r="JBI78" s="2"/>
      <c r="JBJ78" s="2"/>
      <c r="JBK78" s="2"/>
      <c r="JBL78" s="2"/>
      <c r="JBM78" s="2"/>
      <c r="JBN78" s="2"/>
      <c r="JBO78" s="2"/>
      <c r="JBP78" s="2"/>
      <c r="JBQ78" s="2"/>
      <c r="JBR78" s="2"/>
      <c r="JBS78" s="2"/>
      <c r="JBT78" s="2"/>
      <c r="JBU78" s="2"/>
      <c r="JBV78" s="2"/>
      <c r="JBW78" s="2"/>
      <c r="JBX78" s="2"/>
      <c r="JBY78" s="2"/>
      <c r="JBZ78" s="2"/>
      <c r="JCA78" s="2"/>
      <c r="JCB78" s="2"/>
      <c r="JCC78" s="2"/>
      <c r="JCD78" s="2"/>
      <c r="JCE78" s="2"/>
      <c r="JCF78" s="2"/>
      <c r="JCG78" s="2"/>
      <c r="JCH78" s="2"/>
      <c r="JCI78" s="2"/>
      <c r="JCJ78" s="2"/>
      <c r="JCK78" s="2"/>
      <c r="JCL78" s="2"/>
      <c r="JCM78" s="2"/>
      <c r="JCN78" s="2"/>
      <c r="JCO78" s="2"/>
      <c r="JCP78" s="2"/>
      <c r="JCQ78" s="2"/>
      <c r="JCR78" s="2"/>
      <c r="JCS78" s="2"/>
      <c r="JCT78" s="2"/>
      <c r="JCU78" s="2"/>
      <c r="JCV78" s="2"/>
      <c r="JCW78" s="2"/>
      <c r="JCX78" s="2"/>
      <c r="JCY78" s="2"/>
      <c r="JCZ78" s="2"/>
      <c r="JDA78" s="2"/>
      <c r="JDB78" s="2"/>
      <c r="JDC78" s="2"/>
      <c r="JDD78" s="2"/>
      <c r="JDE78" s="2"/>
      <c r="JDF78" s="2"/>
      <c r="JDG78" s="2"/>
      <c r="JDH78" s="2"/>
      <c r="JDI78" s="2"/>
      <c r="JDJ78" s="2"/>
      <c r="JDK78" s="2"/>
      <c r="JDL78" s="2"/>
      <c r="JDM78" s="2"/>
      <c r="JDN78" s="2"/>
      <c r="JDO78" s="2"/>
      <c r="JDP78" s="2"/>
      <c r="JDQ78" s="2"/>
      <c r="JDR78" s="2"/>
      <c r="JDS78" s="2"/>
      <c r="JDT78" s="2"/>
      <c r="JDU78" s="2"/>
      <c r="JDV78" s="2"/>
      <c r="JDW78" s="2"/>
      <c r="JDX78" s="2"/>
      <c r="JDY78" s="2"/>
      <c r="JDZ78" s="2"/>
      <c r="JEA78" s="2"/>
      <c r="JEB78" s="2"/>
      <c r="JEC78" s="2"/>
      <c r="JED78" s="2"/>
      <c r="JEE78" s="2"/>
      <c r="JEF78" s="2"/>
      <c r="JEG78" s="2"/>
      <c r="JEH78" s="2"/>
      <c r="JEI78" s="2"/>
      <c r="JEJ78" s="2"/>
      <c r="JEK78" s="2"/>
      <c r="JEL78" s="2"/>
      <c r="JEM78" s="2"/>
      <c r="JEN78" s="2"/>
      <c r="JEO78" s="2"/>
      <c r="JEP78" s="2"/>
      <c r="JEQ78" s="2"/>
      <c r="JER78" s="2"/>
      <c r="JES78" s="2"/>
      <c r="JET78" s="2"/>
      <c r="JEU78" s="2"/>
      <c r="JEV78" s="2"/>
      <c r="JEW78" s="2"/>
      <c r="JEX78" s="2"/>
      <c r="JEY78" s="2"/>
      <c r="JEZ78" s="2"/>
      <c r="JFA78" s="2"/>
      <c r="JFB78" s="2"/>
      <c r="JFC78" s="2"/>
      <c r="JFD78" s="2"/>
      <c r="JFE78" s="2"/>
      <c r="JFF78" s="2"/>
      <c r="JFG78" s="2"/>
      <c r="JFH78" s="2"/>
      <c r="JFI78" s="2"/>
      <c r="JFJ78" s="2"/>
      <c r="JFK78" s="2"/>
      <c r="JFL78" s="2"/>
      <c r="JFM78" s="2"/>
      <c r="JFN78" s="2"/>
      <c r="JFO78" s="2"/>
      <c r="JFP78" s="2"/>
      <c r="JFQ78" s="2"/>
      <c r="JFR78" s="2"/>
      <c r="JFS78" s="2"/>
      <c r="JFT78" s="2"/>
      <c r="JFU78" s="2"/>
      <c r="JFV78" s="2"/>
      <c r="JFW78" s="2"/>
      <c r="JFX78" s="2"/>
      <c r="JFY78" s="2"/>
      <c r="JFZ78" s="2"/>
      <c r="JGA78" s="2"/>
      <c r="JGB78" s="2"/>
      <c r="JGC78" s="2"/>
      <c r="JGD78" s="2"/>
      <c r="JGE78" s="2"/>
      <c r="JGF78" s="2"/>
      <c r="JGG78" s="2"/>
      <c r="JGH78" s="2"/>
      <c r="JGI78" s="2"/>
      <c r="JGJ78" s="2"/>
      <c r="JGK78" s="2"/>
      <c r="JGL78" s="2"/>
      <c r="JGM78" s="2"/>
      <c r="JGN78" s="2"/>
      <c r="JGO78" s="2"/>
      <c r="JGP78" s="2"/>
      <c r="JGQ78" s="2"/>
      <c r="JGR78" s="2"/>
      <c r="JGS78" s="2"/>
      <c r="JGT78" s="2"/>
      <c r="JGU78" s="2"/>
      <c r="JGV78" s="2"/>
      <c r="JGW78" s="2"/>
      <c r="JGX78" s="2"/>
      <c r="JGY78" s="2"/>
      <c r="JGZ78" s="2"/>
      <c r="JHA78" s="2"/>
      <c r="JHB78" s="2"/>
      <c r="JHC78" s="2"/>
      <c r="JHD78" s="2"/>
      <c r="JHE78" s="2"/>
      <c r="JHF78" s="2"/>
      <c r="JHG78" s="2"/>
      <c r="JHH78" s="2"/>
      <c r="JHI78" s="2"/>
      <c r="JHJ78" s="2"/>
      <c r="JHK78" s="2"/>
      <c r="JHL78" s="2"/>
      <c r="JHM78" s="2"/>
      <c r="JHN78" s="2"/>
      <c r="JHO78" s="2"/>
      <c r="JHP78" s="2"/>
      <c r="JHQ78" s="2"/>
      <c r="JHR78" s="2"/>
      <c r="JHS78" s="2"/>
      <c r="JHT78" s="2"/>
      <c r="JHU78" s="2"/>
      <c r="JHV78" s="2"/>
      <c r="JHW78" s="2"/>
      <c r="JHX78" s="2"/>
      <c r="JHY78" s="2"/>
      <c r="JHZ78" s="2"/>
      <c r="JIA78" s="2"/>
      <c r="JIB78" s="2"/>
      <c r="JIC78" s="2"/>
      <c r="JID78" s="2"/>
      <c r="JIE78" s="2"/>
      <c r="JIF78" s="2"/>
      <c r="JIG78" s="2"/>
      <c r="JIH78" s="2"/>
      <c r="JII78" s="2"/>
      <c r="JIJ78" s="2"/>
      <c r="JIK78" s="2"/>
      <c r="JIL78" s="2"/>
      <c r="JIM78" s="2"/>
      <c r="JIN78" s="2"/>
      <c r="JIO78" s="2"/>
      <c r="JIP78" s="2"/>
      <c r="JIQ78" s="2"/>
      <c r="JIR78" s="2"/>
      <c r="JIS78" s="2"/>
      <c r="JIT78" s="2"/>
      <c r="JIU78" s="2"/>
      <c r="JIV78" s="2"/>
      <c r="JIW78" s="2"/>
      <c r="JIX78" s="2"/>
      <c r="JIY78" s="2"/>
      <c r="JIZ78" s="2"/>
      <c r="JJA78" s="2"/>
      <c r="JJB78" s="2"/>
      <c r="JJC78" s="2"/>
      <c r="JJD78" s="2"/>
      <c r="JJE78" s="2"/>
      <c r="JJF78" s="2"/>
      <c r="JJG78" s="2"/>
      <c r="JJH78" s="2"/>
      <c r="JJI78" s="2"/>
      <c r="JJJ78" s="2"/>
      <c r="JJK78" s="2"/>
      <c r="JJL78" s="2"/>
      <c r="JJM78" s="2"/>
      <c r="JJN78" s="2"/>
      <c r="JJO78" s="2"/>
      <c r="JJP78" s="2"/>
      <c r="JJQ78" s="2"/>
      <c r="JJR78" s="2"/>
      <c r="JJS78" s="2"/>
      <c r="JJT78" s="2"/>
      <c r="JJU78" s="2"/>
      <c r="JJV78" s="2"/>
      <c r="JJW78" s="2"/>
      <c r="JJX78" s="2"/>
      <c r="JJY78" s="2"/>
      <c r="JJZ78" s="2"/>
      <c r="JKA78" s="2"/>
      <c r="JKB78" s="2"/>
      <c r="JKC78" s="2"/>
      <c r="JKD78" s="2"/>
      <c r="JKE78" s="2"/>
      <c r="JKF78" s="2"/>
      <c r="JKG78" s="2"/>
      <c r="JKH78" s="2"/>
      <c r="JKI78" s="2"/>
      <c r="JKJ78" s="2"/>
      <c r="JKK78" s="2"/>
      <c r="JKL78" s="2"/>
      <c r="JKM78" s="2"/>
      <c r="JKN78" s="2"/>
      <c r="JKO78" s="2"/>
      <c r="JKP78" s="2"/>
      <c r="JKQ78" s="2"/>
      <c r="JKR78" s="2"/>
      <c r="JKS78" s="2"/>
      <c r="JKT78" s="2"/>
      <c r="JKU78" s="2"/>
      <c r="JKV78" s="2"/>
      <c r="JKW78" s="2"/>
      <c r="JKX78" s="2"/>
      <c r="JKY78" s="2"/>
      <c r="JKZ78" s="2"/>
      <c r="JLA78" s="2"/>
      <c r="JLB78" s="2"/>
      <c r="JLC78" s="2"/>
      <c r="JLD78" s="2"/>
      <c r="JLE78" s="2"/>
      <c r="JLF78" s="2"/>
      <c r="JLG78" s="2"/>
      <c r="JLH78" s="2"/>
      <c r="JLI78" s="2"/>
      <c r="JLJ78" s="2"/>
      <c r="JLK78" s="2"/>
      <c r="JLL78" s="2"/>
      <c r="JLM78" s="2"/>
      <c r="JLN78" s="2"/>
      <c r="JLO78" s="2"/>
      <c r="JLP78" s="2"/>
      <c r="JLQ78" s="2"/>
      <c r="JLR78" s="2"/>
      <c r="JLS78" s="2"/>
      <c r="JLT78" s="2"/>
      <c r="JLU78" s="2"/>
      <c r="JLV78" s="2"/>
      <c r="JLW78" s="2"/>
      <c r="JLX78" s="2"/>
      <c r="JLY78" s="2"/>
      <c r="JLZ78" s="2"/>
      <c r="JMA78" s="2"/>
      <c r="JMB78" s="2"/>
      <c r="JMC78" s="2"/>
      <c r="JMD78" s="2"/>
      <c r="JME78" s="2"/>
      <c r="JMF78" s="2"/>
      <c r="JMG78" s="2"/>
      <c r="JMH78" s="2"/>
      <c r="JMI78" s="2"/>
      <c r="JMJ78" s="2"/>
      <c r="JMK78" s="2"/>
      <c r="JML78" s="2"/>
      <c r="JMM78" s="2"/>
      <c r="JMN78" s="2"/>
      <c r="JMO78" s="2"/>
      <c r="JMP78" s="2"/>
      <c r="JMQ78" s="2"/>
      <c r="JMR78" s="2"/>
      <c r="JMS78" s="2"/>
      <c r="JMT78" s="2"/>
      <c r="JMU78" s="2"/>
      <c r="JMV78" s="2"/>
      <c r="JMW78" s="2"/>
      <c r="JMX78" s="2"/>
      <c r="JMY78" s="2"/>
      <c r="JMZ78" s="2"/>
      <c r="JNA78" s="2"/>
      <c r="JNB78" s="2"/>
      <c r="JNC78" s="2"/>
      <c r="JND78" s="2"/>
      <c r="JNE78" s="2"/>
      <c r="JNF78" s="2"/>
      <c r="JNG78" s="2"/>
      <c r="JNH78" s="2"/>
      <c r="JNI78" s="2"/>
      <c r="JNJ78" s="2"/>
      <c r="JNK78" s="2"/>
      <c r="JNL78" s="2"/>
      <c r="JNM78" s="2"/>
      <c r="JNN78" s="2"/>
      <c r="JNO78" s="2"/>
      <c r="JNP78" s="2"/>
      <c r="JNQ78" s="2"/>
      <c r="JNR78" s="2"/>
      <c r="JNS78" s="2"/>
      <c r="JNT78" s="2"/>
      <c r="JNU78" s="2"/>
      <c r="JNV78" s="2"/>
      <c r="JNW78" s="2"/>
      <c r="JNX78" s="2"/>
      <c r="JNY78" s="2"/>
      <c r="JNZ78" s="2"/>
      <c r="JOA78" s="2"/>
      <c r="JOB78" s="2"/>
      <c r="JOC78" s="2"/>
      <c r="JOD78" s="2"/>
      <c r="JOE78" s="2"/>
      <c r="JOF78" s="2"/>
      <c r="JOG78" s="2"/>
      <c r="JOH78" s="2"/>
      <c r="JOI78" s="2"/>
      <c r="JOJ78" s="2"/>
      <c r="JOK78" s="2"/>
      <c r="JOL78" s="2"/>
      <c r="JOM78" s="2"/>
      <c r="JON78" s="2"/>
      <c r="JOO78" s="2"/>
      <c r="JOP78" s="2"/>
      <c r="JOQ78" s="2"/>
      <c r="JOR78" s="2"/>
      <c r="JOS78" s="2"/>
      <c r="JOT78" s="2"/>
      <c r="JOU78" s="2"/>
      <c r="JOV78" s="2"/>
      <c r="JOW78" s="2"/>
      <c r="JOX78" s="2"/>
      <c r="JOY78" s="2"/>
      <c r="JOZ78" s="2"/>
      <c r="JPA78" s="2"/>
      <c r="JPB78" s="2"/>
      <c r="JPC78" s="2"/>
      <c r="JPD78" s="2"/>
      <c r="JPE78" s="2"/>
      <c r="JPF78" s="2"/>
      <c r="JPG78" s="2"/>
      <c r="JPH78" s="2"/>
      <c r="JPI78" s="2"/>
      <c r="JPJ78" s="2"/>
      <c r="JPK78" s="2"/>
      <c r="JPL78" s="2"/>
      <c r="JPM78" s="2"/>
      <c r="JPN78" s="2"/>
      <c r="JPO78" s="2"/>
      <c r="JPP78" s="2"/>
      <c r="JPQ78" s="2"/>
      <c r="JPR78" s="2"/>
      <c r="JPS78" s="2"/>
      <c r="JPT78" s="2"/>
      <c r="JPU78" s="2"/>
      <c r="JPV78" s="2"/>
      <c r="JPW78" s="2"/>
      <c r="JPX78" s="2"/>
      <c r="JPY78" s="2"/>
      <c r="JPZ78" s="2"/>
      <c r="JQA78" s="2"/>
      <c r="JQB78" s="2"/>
      <c r="JQC78" s="2"/>
      <c r="JQD78" s="2"/>
      <c r="JQE78" s="2"/>
      <c r="JQF78" s="2"/>
      <c r="JQG78" s="2"/>
      <c r="JQH78" s="2"/>
      <c r="JQI78" s="2"/>
      <c r="JQJ78" s="2"/>
      <c r="JQK78" s="2"/>
      <c r="JQL78" s="2"/>
      <c r="JQM78" s="2"/>
      <c r="JQN78" s="2"/>
      <c r="JQO78" s="2"/>
      <c r="JQP78" s="2"/>
      <c r="JQQ78" s="2"/>
      <c r="JQR78" s="2"/>
      <c r="JQS78" s="2"/>
      <c r="JQT78" s="2"/>
      <c r="JQU78" s="2"/>
      <c r="JQV78" s="2"/>
      <c r="JQW78" s="2"/>
      <c r="JQX78" s="2"/>
      <c r="JQY78" s="2"/>
      <c r="JQZ78" s="2"/>
      <c r="JRA78" s="2"/>
      <c r="JRB78" s="2"/>
      <c r="JRC78" s="2"/>
      <c r="JRD78" s="2"/>
      <c r="JRE78" s="2"/>
      <c r="JRF78" s="2"/>
      <c r="JRG78" s="2"/>
      <c r="JRH78" s="2"/>
      <c r="JRI78" s="2"/>
      <c r="JRJ78" s="2"/>
      <c r="JRK78" s="2"/>
      <c r="JRL78" s="2"/>
      <c r="JRM78" s="2"/>
      <c r="JRN78" s="2"/>
      <c r="JRO78" s="2"/>
      <c r="JRP78" s="2"/>
      <c r="JRQ78" s="2"/>
      <c r="JRR78" s="2"/>
      <c r="JRS78" s="2"/>
      <c r="JRT78" s="2"/>
      <c r="JRU78" s="2"/>
      <c r="JRV78" s="2"/>
      <c r="JRW78" s="2"/>
      <c r="JRX78" s="2"/>
      <c r="JRY78" s="2"/>
      <c r="JRZ78" s="2"/>
      <c r="JSA78" s="2"/>
      <c r="JSB78" s="2"/>
      <c r="JSC78" s="2"/>
      <c r="JSD78" s="2"/>
      <c r="JSE78" s="2"/>
      <c r="JSF78" s="2"/>
      <c r="JSG78" s="2"/>
      <c r="JSH78" s="2"/>
      <c r="JSI78" s="2"/>
      <c r="JSJ78" s="2"/>
      <c r="JSK78" s="2"/>
      <c r="JSL78" s="2"/>
      <c r="JSM78" s="2"/>
      <c r="JSN78" s="2"/>
      <c r="JSO78" s="2"/>
      <c r="JSP78" s="2"/>
      <c r="JSQ78" s="2"/>
      <c r="JSR78" s="2"/>
      <c r="JSS78" s="2"/>
      <c r="JST78" s="2"/>
      <c r="JSU78" s="2"/>
      <c r="JSV78" s="2"/>
      <c r="JSW78" s="2"/>
      <c r="JSX78" s="2"/>
      <c r="JSY78" s="2"/>
      <c r="JSZ78" s="2"/>
      <c r="JTA78" s="2"/>
      <c r="JTB78" s="2"/>
      <c r="JTC78" s="2"/>
      <c r="JTD78" s="2"/>
      <c r="JTE78" s="2"/>
      <c r="JTF78" s="2"/>
      <c r="JTG78" s="2"/>
      <c r="JTH78" s="2"/>
      <c r="JTI78" s="2"/>
      <c r="JTJ78" s="2"/>
      <c r="JTK78" s="2"/>
      <c r="JTL78" s="2"/>
      <c r="JTM78" s="2"/>
      <c r="JTN78" s="2"/>
      <c r="JTO78" s="2"/>
      <c r="JTP78" s="2"/>
      <c r="JTQ78" s="2"/>
      <c r="JTR78" s="2"/>
      <c r="JTS78" s="2"/>
      <c r="JTT78" s="2"/>
      <c r="JTU78" s="2"/>
      <c r="JTV78" s="2"/>
      <c r="JTW78" s="2"/>
      <c r="JTX78" s="2"/>
      <c r="JTY78" s="2"/>
      <c r="JTZ78" s="2"/>
      <c r="JUA78" s="2"/>
      <c r="JUB78" s="2"/>
      <c r="JUC78" s="2"/>
      <c r="JUD78" s="2"/>
      <c r="JUE78" s="2"/>
      <c r="JUF78" s="2"/>
      <c r="JUG78" s="2"/>
      <c r="JUH78" s="2"/>
      <c r="JUI78" s="2"/>
      <c r="JUJ78" s="2"/>
      <c r="JUK78" s="2"/>
      <c r="JUL78" s="2"/>
      <c r="JUM78" s="2"/>
      <c r="JUN78" s="2"/>
      <c r="JUO78" s="2"/>
      <c r="JUP78" s="2"/>
      <c r="JUQ78" s="2"/>
      <c r="JUR78" s="2"/>
      <c r="JUS78" s="2"/>
      <c r="JUT78" s="2"/>
      <c r="JUU78" s="2"/>
      <c r="JUV78" s="2"/>
      <c r="JUW78" s="2"/>
      <c r="JUX78" s="2"/>
      <c r="JUY78" s="2"/>
      <c r="JUZ78" s="2"/>
      <c r="JVA78" s="2"/>
      <c r="JVB78" s="2"/>
      <c r="JVC78" s="2"/>
      <c r="JVD78" s="2"/>
      <c r="JVE78" s="2"/>
      <c r="JVF78" s="2"/>
      <c r="JVG78" s="2"/>
      <c r="JVH78" s="2"/>
      <c r="JVI78" s="2"/>
      <c r="JVJ78" s="2"/>
      <c r="JVK78" s="2"/>
      <c r="JVL78" s="2"/>
      <c r="JVM78" s="2"/>
      <c r="JVN78" s="2"/>
      <c r="JVO78" s="2"/>
      <c r="JVP78" s="2"/>
      <c r="JVQ78" s="2"/>
      <c r="JVR78" s="2"/>
      <c r="JVS78" s="2"/>
      <c r="JVT78" s="2"/>
      <c r="JVU78" s="2"/>
      <c r="JVV78" s="2"/>
      <c r="JVW78" s="2"/>
      <c r="JVX78" s="2"/>
      <c r="JVY78" s="2"/>
      <c r="JVZ78" s="2"/>
      <c r="JWA78" s="2"/>
      <c r="JWB78" s="2"/>
      <c r="JWC78" s="2"/>
      <c r="JWD78" s="2"/>
      <c r="JWE78" s="2"/>
      <c r="JWF78" s="2"/>
      <c r="JWG78" s="2"/>
      <c r="JWH78" s="2"/>
      <c r="JWI78" s="2"/>
      <c r="JWJ78" s="2"/>
      <c r="JWK78" s="2"/>
      <c r="JWL78" s="2"/>
      <c r="JWM78" s="2"/>
      <c r="JWN78" s="2"/>
      <c r="JWO78" s="2"/>
      <c r="JWP78" s="2"/>
      <c r="JWQ78" s="2"/>
      <c r="JWR78" s="2"/>
      <c r="JWS78" s="2"/>
      <c r="JWT78" s="2"/>
      <c r="JWU78" s="2"/>
      <c r="JWV78" s="2"/>
      <c r="JWW78" s="2"/>
      <c r="JWX78" s="2"/>
      <c r="JWY78" s="2"/>
      <c r="JWZ78" s="2"/>
      <c r="JXA78" s="2"/>
      <c r="JXB78" s="2"/>
      <c r="JXC78" s="2"/>
      <c r="JXD78" s="2"/>
      <c r="JXE78" s="2"/>
      <c r="JXF78" s="2"/>
      <c r="JXG78" s="2"/>
      <c r="JXH78" s="2"/>
      <c r="JXI78" s="2"/>
      <c r="JXJ78" s="2"/>
      <c r="JXK78" s="2"/>
      <c r="JXL78" s="2"/>
      <c r="JXM78" s="2"/>
      <c r="JXN78" s="2"/>
      <c r="JXO78" s="2"/>
      <c r="JXP78" s="2"/>
      <c r="JXQ78" s="2"/>
      <c r="JXR78" s="2"/>
      <c r="JXS78" s="2"/>
      <c r="JXT78" s="2"/>
      <c r="JXU78" s="2"/>
      <c r="JXV78" s="2"/>
      <c r="JXW78" s="2"/>
      <c r="JXX78" s="2"/>
      <c r="JXY78" s="2"/>
      <c r="JXZ78" s="2"/>
      <c r="JYA78" s="2"/>
      <c r="JYB78" s="2"/>
      <c r="JYC78" s="2"/>
      <c r="JYD78" s="2"/>
      <c r="JYE78" s="2"/>
      <c r="JYF78" s="2"/>
      <c r="JYG78" s="2"/>
      <c r="JYH78" s="2"/>
      <c r="JYI78" s="2"/>
      <c r="JYJ78" s="2"/>
      <c r="JYK78" s="2"/>
      <c r="JYL78" s="2"/>
      <c r="JYM78" s="2"/>
      <c r="JYN78" s="2"/>
      <c r="JYO78" s="2"/>
      <c r="JYP78" s="2"/>
      <c r="JYQ78" s="2"/>
      <c r="JYR78" s="2"/>
      <c r="JYS78" s="2"/>
      <c r="JYT78" s="2"/>
      <c r="JYU78" s="2"/>
      <c r="JYV78" s="2"/>
      <c r="JYW78" s="2"/>
      <c r="JYX78" s="2"/>
      <c r="JYY78" s="2"/>
      <c r="JYZ78" s="2"/>
      <c r="JZA78" s="2"/>
      <c r="JZB78" s="2"/>
      <c r="JZC78" s="2"/>
      <c r="JZD78" s="2"/>
      <c r="JZE78" s="2"/>
      <c r="JZF78" s="2"/>
      <c r="JZG78" s="2"/>
      <c r="JZH78" s="2"/>
      <c r="JZI78" s="2"/>
      <c r="JZJ78" s="2"/>
      <c r="JZK78" s="2"/>
      <c r="JZL78" s="2"/>
      <c r="JZM78" s="2"/>
      <c r="JZN78" s="2"/>
      <c r="JZO78" s="2"/>
      <c r="JZP78" s="2"/>
      <c r="JZQ78" s="2"/>
      <c r="JZR78" s="2"/>
      <c r="JZS78" s="2"/>
      <c r="JZT78" s="2"/>
      <c r="JZU78" s="2"/>
      <c r="JZV78" s="2"/>
      <c r="JZW78" s="2"/>
      <c r="JZX78" s="2"/>
      <c r="JZY78" s="2"/>
      <c r="JZZ78" s="2"/>
      <c r="KAA78" s="2"/>
      <c r="KAB78" s="2"/>
      <c r="KAC78" s="2"/>
      <c r="KAD78" s="2"/>
      <c r="KAE78" s="2"/>
      <c r="KAF78" s="2"/>
      <c r="KAG78" s="2"/>
      <c r="KAH78" s="2"/>
      <c r="KAI78" s="2"/>
      <c r="KAJ78" s="2"/>
      <c r="KAK78" s="2"/>
      <c r="KAL78" s="2"/>
      <c r="KAM78" s="2"/>
      <c r="KAN78" s="2"/>
      <c r="KAO78" s="2"/>
      <c r="KAP78" s="2"/>
      <c r="KAQ78" s="2"/>
      <c r="KAR78" s="2"/>
      <c r="KAS78" s="2"/>
      <c r="KAT78" s="2"/>
      <c r="KAU78" s="2"/>
      <c r="KAV78" s="2"/>
      <c r="KAW78" s="2"/>
      <c r="KAX78" s="2"/>
      <c r="KAY78" s="2"/>
      <c r="KAZ78" s="2"/>
      <c r="KBA78" s="2"/>
      <c r="KBB78" s="2"/>
      <c r="KBC78" s="2"/>
      <c r="KBD78" s="2"/>
      <c r="KBE78" s="2"/>
      <c r="KBF78" s="2"/>
      <c r="KBG78" s="2"/>
      <c r="KBH78" s="2"/>
      <c r="KBI78" s="2"/>
      <c r="KBJ78" s="2"/>
      <c r="KBK78" s="2"/>
      <c r="KBL78" s="2"/>
      <c r="KBM78" s="2"/>
      <c r="KBN78" s="2"/>
      <c r="KBO78" s="2"/>
      <c r="KBP78" s="2"/>
      <c r="KBQ78" s="2"/>
      <c r="KBR78" s="2"/>
      <c r="KBS78" s="2"/>
      <c r="KBT78" s="2"/>
      <c r="KBU78" s="2"/>
      <c r="KBV78" s="2"/>
      <c r="KBW78" s="2"/>
      <c r="KBX78" s="2"/>
      <c r="KBY78" s="2"/>
      <c r="KBZ78" s="2"/>
      <c r="KCA78" s="2"/>
      <c r="KCB78" s="2"/>
      <c r="KCC78" s="2"/>
      <c r="KCD78" s="2"/>
      <c r="KCE78" s="2"/>
      <c r="KCF78" s="2"/>
      <c r="KCG78" s="2"/>
      <c r="KCH78" s="2"/>
      <c r="KCI78" s="2"/>
      <c r="KCJ78" s="2"/>
      <c r="KCK78" s="2"/>
      <c r="KCL78" s="2"/>
      <c r="KCM78" s="2"/>
      <c r="KCN78" s="2"/>
      <c r="KCO78" s="2"/>
      <c r="KCP78" s="2"/>
      <c r="KCQ78" s="2"/>
      <c r="KCR78" s="2"/>
      <c r="KCS78" s="2"/>
      <c r="KCT78" s="2"/>
      <c r="KCU78" s="2"/>
      <c r="KCV78" s="2"/>
      <c r="KCW78" s="2"/>
      <c r="KCX78" s="2"/>
      <c r="KCY78" s="2"/>
      <c r="KCZ78" s="2"/>
      <c r="KDA78" s="2"/>
      <c r="KDB78" s="2"/>
      <c r="KDC78" s="2"/>
      <c r="KDD78" s="2"/>
      <c r="KDE78" s="2"/>
      <c r="KDF78" s="2"/>
      <c r="KDG78" s="2"/>
      <c r="KDH78" s="2"/>
      <c r="KDI78" s="2"/>
      <c r="KDJ78" s="2"/>
      <c r="KDK78" s="2"/>
      <c r="KDL78" s="2"/>
      <c r="KDM78" s="2"/>
      <c r="KDN78" s="2"/>
      <c r="KDO78" s="2"/>
      <c r="KDP78" s="2"/>
      <c r="KDQ78" s="2"/>
      <c r="KDR78" s="2"/>
      <c r="KDS78" s="2"/>
      <c r="KDT78" s="2"/>
      <c r="KDU78" s="2"/>
      <c r="KDV78" s="2"/>
      <c r="KDW78" s="2"/>
      <c r="KDX78" s="2"/>
      <c r="KDY78" s="2"/>
      <c r="KDZ78" s="2"/>
      <c r="KEA78" s="2"/>
      <c r="KEB78" s="2"/>
      <c r="KEC78" s="2"/>
      <c r="KED78" s="2"/>
      <c r="KEE78" s="2"/>
      <c r="KEF78" s="2"/>
      <c r="KEG78" s="2"/>
      <c r="KEH78" s="2"/>
      <c r="KEI78" s="2"/>
      <c r="KEJ78" s="2"/>
      <c r="KEK78" s="2"/>
      <c r="KEL78" s="2"/>
      <c r="KEM78" s="2"/>
      <c r="KEN78" s="2"/>
      <c r="KEO78" s="2"/>
      <c r="KEP78" s="2"/>
      <c r="KEQ78" s="2"/>
      <c r="KER78" s="2"/>
      <c r="KES78" s="2"/>
      <c r="KET78" s="2"/>
      <c r="KEU78" s="2"/>
      <c r="KEV78" s="2"/>
      <c r="KEW78" s="2"/>
      <c r="KEX78" s="2"/>
      <c r="KEY78" s="2"/>
      <c r="KEZ78" s="2"/>
      <c r="KFA78" s="2"/>
      <c r="KFB78" s="2"/>
      <c r="KFC78" s="2"/>
      <c r="KFD78" s="2"/>
      <c r="KFE78" s="2"/>
      <c r="KFF78" s="2"/>
      <c r="KFG78" s="2"/>
      <c r="KFH78" s="2"/>
      <c r="KFI78" s="2"/>
      <c r="KFJ78" s="2"/>
      <c r="KFK78" s="2"/>
      <c r="KFL78" s="2"/>
      <c r="KFM78" s="2"/>
      <c r="KFN78" s="2"/>
      <c r="KFO78" s="2"/>
      <c r="KFP78" s="2"/>
      <c r="KFQ78" s="2"/>
      <c r="KFR78" s="2"/>
      <c r="KFS78" s="2"/>
      <c r="KFT78" s="2"/>
      <c r="KFU78" s="2"/>
      <c r="KFV78" s="2"/>
      <c r="KFW78" s="2"/>
      <c r="KFX78" s="2"/>
      <c r="KFY78" s="2"/>
      <c r="KFZ78" s="2"/>
      <c r="KGA78" s="2"/>
      <c r="KGB78" s="2"/>
      <c r="KGC78" s="2"/>
      <c r="KGD78" s="2"/>
      <c r="KGE78" s="2"/>
      <c r="KGF78" s="2"/>
      <c r="KGG78" s="2"/>
      <c r="KGH78" s="2"/>
      <c r="KGI78" s="2"/>
      <c r="KGJ78" s="2"/>
      <c r="KGK78" s="2"/>
      <c r="KGL78" s="2"/>
      <c r="KGM78" s="2"/>
      <c r="KGN78" s="2"/>
      <c r="KGO78" s="2"/>
      <c r="KGP78" s="2"/>
      <c r="KGQ78" s="2"/>
      <c r="KGR78" s="2"/>
      <c r="KGS78" s="2"/>
      <c r="KGT78" s="2"/>
      <c r="KGU78" s="2"/>
      <c r="KGV78" s="2"/>
      <c r="KGW78" s="2"/>
      <c r="KGX78" s="2"/>
      <c r="KGY78" s="2"/>
      <c r="KGZ78" s="2"/>
      <c r="KHA78" s="2"/>
      <c r="KHB78" s="2"/>
      <c r="KHC78" s="2"/>
      <c r="KHD78" s="2"/>
      <c r="KHE78" s="2"/>
      <c r="KHF78" s="2"/>
      <c r="KHG78" s="2"/>
      <c r="KHH78" s="2"/>
      <c r="KHI78" s="2"/>
      <c r="KHJ78" s="2"/>
      <c r="KHK78" s="2"/>
      <c r="KHL78" s="2"/>
      <c r="KHM78" s="2"/>
      <c r="KHN78" s="2"/>
      <c r="KHO78" s="2"/>
      <c r="KHP78" s="2"/>
      <c r="KHQ78" s="2"/>
      <c r="KHR78" s="2"/>
      <c r="KHS78" s="2"/>
      <c r="KHT78" s="2"/>
      <c r="KHU78" s="2"/>
      <c r="KHV78" s="2"/>
      <c r="KHW78" s="2"/>
      <c r="KHX78" s="2"/>
      <c r="KHY78" s="2"/>
      <c r="KHZ78" s="2"/>
      <c r="KIA78" s="2"/>
      <c r="KIB78" s="2"/>
      <c r="KIC78" s="2"/>
      <c r="KID78" s="2"/>
      <c r="KIE78" s="2"/>
      <c r="KIF78" s="2"/>
      <c r="KIG78" s="2"/>
      <c r="KIH78" s="2"/>
      <c r="KII78" s="2"/>
      <c r="KIJ78" s="2"/>
      <c r="KIK78" s="2"/>
      <c r="KIL78" s="2"/>
      <c r="KIM78" s="2"/>
      <c r="KIN78" s="2"/>
      <c r="KIO78" s="2"/>
      <c r="KIP78" s="2"/>
      <c r="KIQ78" s="2"/>
      <c r="KIR78" s="2"/>
      <c r="KIS78" s="2"/>
      <c r="KIT78" s="2"/>
      <c r="KIU78" s="2"/>
      <c r="KIV78" s="2"/>
      <c r="KIW78" s="2"/>
      <c r="KIX78" s="2"/>
      <c r="KIY78" s="2"/>
      <c r="KIZ78" s="2"/>
      <c r="KJA78" s="2"/>
      <c r="KJB78" s="2"/>
      <c r="KJC78" s="2"/>
      <c r="KJD78" s="2"/>
      <c r="KJE78" s="2"/>
      <c r="KJF78" s="2"/>
      <c r="KJG78" s="2"/>
      <c r="KJH78" s="2"/>
      <c r="KJI78" s="2"/>
      <c r="KJJ78" s="2"/>
      <c r="KJK78" s="2"/>
      <c r="KJL78" s="2"/>
      <c r="KJM78" s="2"/>
      <c r="KJN78" s="2"/>
      <c r="KJO78" s="2"/>
      <c r="KJP78" s="2"/>
      <c r="KJQ78" s="2"/>
      <c r="KJR78" s="2"/>
      <c r="KJS78" s="2"/>
      <c r="KJT78" s="2"/>
      <c r="KJU78" s="2"/>
      <c r="KJV78" s="2"/>
      <c r="KJW78" s="2"/>
      <c r="KJX78" s="2"/>
      <c r="KJY78" s="2"/>
      <c r="KJZ78" s="2"/>
      <c r="KKA78" s="2"/>
      <c r="KKB78" s="2"/>
      <c r="KKC78" s="2"/>
      <c r="KKD78" s="2"/>
      <c r="KKE78" s="2"/>
      <c r="KKF78" s="2"/>
      <c r="KKG78" s="2"/>
      <c r="KKH78" s="2"/>
      <c r="KKI78" s="2"/>
      <c r="KKJ78" s="2"/>
      <c r="KKK78" s="2"/>
      <c r="KKL78" s="2"/>
      <c r="KKM78" s="2"/>
      <c r="KKN78" s="2"/>
      <c r="KKO78" s="2"/>
      <c r="KKP78" s="2"/>
      <c r="KKQ78" s="2"/>
      <c r="KKR78" s="2"/>
      <c r="KKS78" s="2"/>
      <c r="KKT78" s="2"/>
      <c r="KKU78" s="2"/>
      <c r="KKV78" s="2"/>
      <c r="KKW78" s="2"/>
      <c r="KKX78" s="2"/>
      <c r="KKY78" s="2"/>
      <c r="KKZ78" s="2"/>
      <c r="KLA78" s="2"/>
      <c r="KLB78" s="2"/>
      <c r="KLC78" s="2"/>
      <c r="KLD78" s="2"/>
      <c r="KLE78" s="2"/>
      <c r="KLF78" s="2"/>
      <c r="KLG78" s="2"/>
      <c r="KLH78" s="2"/>
      <c r="KLI78" s="2"/>
      <c r="KLJ78" s="2"/>
      <c r="KLK78" s="2"/>
      <c r="KLL78" s="2"/>
      <c r="KLM78" s="2"/>
      <c r="KLN78" s="2"/>
      <c r="KLO78" s="2"/>
      <c r="KLP78" s="2"/>
      <c r="KLQ78" s="2"/>
      <c r="KLR78" s="2"/>
      <c r="KLS78" s="2"/>
      <c r="KLT78" s="2"/>
      <c r="KLU78" s="2"/>
      <c r="KLV78" s="2"/>
      <c r="KLW78" s="2"/>
      <c r="KLX78" s="2"/>
      <c r="KLY78" s="2"/>
      <c r="KLZ78" s="2"/>
      <c r="KMA78" s="2"/>
      <c r="KMB78" s="2"/>
      <c r="KMC78" s="2"/>
      <c r="KMD78" s="2"/>
      <c r="KME78" s="2"/>
      <c r="KMF78" s="2"/>
      <c r="KMG78" s="2"/>
      <c r="KMH78" s="2"/>
      <c r="KMI78" s="2"/>
      <c r="KMJ78" s="2"/>
      <c r="KMK78" s="2"/>
      <c r="KML78" s="2"/>
      <c r="KMM78" s="2"/>
      <c r="KMN78" s="2"/>
      <c r="KMO78" s="2"/>
      <c r="KMP78" s="2"/>
      <c r="KMQ78" s="2"/>
      <c r="KMR78" s="2"/>
      <c r="KMS78" s="2"/>
      <c r="KMT78" s="2"/>
      <c r="KMU78" s="2"/>
      <c r="KMV78" s="2"/>
      <c r="KMW78" s="2"/>
      <c r="KMX78" s="2"/>
      <c r="KMY78" s="2"/>
      <c r="KMZ78" s="2"/>
      <c r="KNA78" s="2"/>
      <c r="KNB78" s="2"/>
      <c r="KNC78" s="2"/>
      <c r="KND78" s="2"/>
      <c r="KNE78" s="2"/>
      <c r="KNF78" s="2"/>
      <c r="KNG78" s="2"/>
      <c r="KNH78" s="2"/>
      <c r="KNI78" s="2"/>
      <c r="KNJ78" s="2"/>
      <c r="KNK78" s="2"/>
      <c r="KNL78" s="2"/>
      <c r="KNM78" s="2"/>
      <c r="KNN78" s="2"/>
      <c r="KNO78" s="2"/>
      <c r="KNP78" s="2"/>
      <c r="KNQ78" s="2"/>
      <c r="KNR78" s="2"/>
      <c r="KNS78" s="2"/>
      <c r="KNT78" s="2"/>
      <c r="KNU78" s="2"/>
      <c r="KNV78" s="2"/>
      <c r="KNW78" s="2"/>
      <c r="KNX78" s="2"/>
      <c r="KNY78" s="2"/>
      <c r="KNZ78" s="2"/>
      <c r="KOA78" s="2"/>
      <c r="KOB78" s="2"/>
      <c r="KOC78" s="2"/>
      <c r="KOD78" s="2"/>
      <c r="KOE78" s="2"/>
      <c r="KOF78" s="2"/>
      <c r="KOG78" s="2"/>
      <c r="KOH78" s="2"/>
      <c r="KOI78" s="2"/>
      <c r="KOJ78" s="2"/>
      <c r="KOK78" s="2"/>
      <c r="KOL78" s="2"/>
      <c r="KOM78" s="2"/>
      <c r="KON78" s="2"/>
      <c r="KOO78" s="2"/>
      <c r="KOP78" s="2"/>
      <c r="KOQ78" s="2"/>
      <c r="KOR78" s="2"/>
      <c r="KOS78" s="2"/>
      <c r="KOT78" s="2"/>
      <c r="KOU78" s="2"/>
      <c r="KOV78" s="2"/>
      <c r="KOW78" s="2"/>
      <c r="KOX78" s="2"/>
      <c r="KOY78" s="2"/>
      <c r="KOZ78" s="2"/>
      <c r="KPA78" s="2"/>
      <c r="KPB78" s="2"/>
      <c r="KPC78" s="2"/>
      <c r="KPD78" s="2"/>
      <c r="KPE78" s="2"/>
      <c r="KPF78" s="2"/>
      <c r="KPG78" s="2"/>
      <c r="KPH78" s="2"/>
      <c r="KPI78" s="2"/>
      <c r="KPJ78" s="2"/>
      <c r="KPK78" s="2"/>
      <c r="KPL78" s="2"/>
      <c r="KPM78" s="2"/>
      <c r="KPN78" s="2"/>
      <c r="KPO78" s="2"/>
      <c r="KPP78" s="2"/>
      <c r="KPQ78" s="2"/>
      <c r="KPR78" s="2"/>
      <c r="KPS78" s="2"/>
      <c r="KPT78" s="2"/>
      <c r="KPU78" s="2"/>
      <c r="KPV78" s="2"/>
      <c r="KPW78" s="2"/>
      <c r="KPX78" s="2"/>
      <c r="KPY78" s="2"/>
      <c r="KPZ78" s="2"/>
      <c r="KQA78" s="2"/>
      <c r="KQB78" s="2"/>
      <c r="KQC78" s="2"/>
      <c r="KQD78" s="2"/>
      <c r="KQE78" s="2"/>
      <c r="KQF78" s="2"/>
      <c r="KQG78" s="2"/>
      <c r="KQH78" s="2"/>
      <c r="KQI78" s="2"/>
      <c r="KQJ78" s="2"/>
      <c r="KQK78" s="2"/>
      <c r="KQL78" s="2"/>
      <c r="KQM78" s="2"/>
      <c r="KQN78" s="2"/>
      <c r="KQO78" s="2"/>
      <c r="KQP78" s="2"/>
      <c r="KQQ78" s="2"/>
      <c r="KQR78" s="2"/>
      <c r="KQS78" s="2"/>
      <c r="KQT78" s="2"/>
      <c r="KQU78" s="2"/>
      <c r="KQV78" s="2"/>
      <c r="KQW78" s="2"/>
      <c r="KQX78" s="2"/>
      <c r="KQY78" s="2"/>
      <c r="KQZ78" s="2"/>
      <c r="KRA78" s="2"/>
      <c r="KRB78" s="2"/>
      <c r="KRC78" s="2"/>
      <c r="KRD78" s="2"/>
      <c r="KRE78" s="2"/>
      <c r="KRF78" s="2"/>
      <c r="KRG78" s="2"/>
      <c r="KRH78" s="2"/>
      <c r="KRI78" s="2"/>
      <c r="KRJ78" s="2"/>
      <c r="KRK78" s="2"/>
      <c r="KRL78" s="2"/>
      <c r="KRM78" s="2"/>
      <c r="KRN78" s="2"/>
      <c r="KRO78" s="2"/>
      <c r="KRP78" s="2"/>
      <c r="KRQ78" s="2"/>
      <c r="KRR78" s="2"/>
      <c r="KRS78" s="2"/>
      <c r="KRT78" s="2"/>
      <c r="KRU78" s="2"/>
      <c r="KRV78" s="2"/>
      <c r="KRW78" s="2"/>
      <c r="KRX78" s="2"/>
      <c r="KRY78" s="2"/>
      <c r="KRZ78" s="2"/>
      <c r="KSA78" s="2"/>
      <c r="KSB78" s="2"/>
      <c r="KSC78" s="2"/>
      <c r="KSD78" s="2"/>
      <c r="KSE78" s="2"/>
      <c r="KSF78" s="2"/>
      <c r="KSG78" s="2"/>
      <c r="KSH78" s="2"/>
      <c r="KSI78" s="2"/>
      <c r="KSJ78" s="2"/>
      <c r="KSK78" s="2"/>
      <c r="KSL78" s="2"/>
      <c r="KSM78" s="2"/>
      <c r="KSN78" s="2"/>
      <c r="KSO78" s="2"/>
      <c r="KSP78" s="2"/>
      <c r="KSQ78" s="2"/>
      <c r="KSR78" s="2"/>
      <c r="KSS78" s="2"/>
      <c r="KST78" s="2"/>
      <c r="KSU78" s="2"/>
      <c r="KSV78" s="2"/>
      <c r="KSW78" s="2"/>
      <c r="KSX78" s="2"/>
      <c r="KSY78" s="2"/>
      <c r="KSZ78" s="2"/>
      <c r="KTA78" s="2"/>
      <c r="KTB78" s="2"/>
      <c r="KTC78" s="2"/>
      <c r="KTD78" s="2"/>
      <c r="KTE78" s="2"/>
      <c r="KTF78" s="2"/>
      <c r="KTG78" s="2"/>
      <c r="KTH78" s="2"/>
      <c r="KTI78" s="2"/>
      <c r="KTJ78" s="2"/>
      <c r="KTK78" s="2"/>
      <c r="KTL78" s="2"/>
      <c r="KTM78" s="2"/>
      <c r="KTN78" s="2"/>
      <c r="KTO78" s="2"/>
      <c r="KTP78" s="2"/>
      <c r="KTQ78" s="2"/>
      <c r="KTR78" s="2"/>
      <c r="KTS78" s="2"/>
      <c r="KTT78" s="2"/>
      <c r="KTU78" s="2"/>
      <c r="KTV78" s="2"/>
      <c r="KTW78" s="2"/>
      <c r="KTX78" s="2"/>
      <c r="KTY78" s="2"/>
      <c r="KTZ78" s="2"/>
      <c r="KUA78" s="2"/>
      <c r="KUB78" s="2"/>
      <c r="KUC78" s="2"/>
      <c r="KUD78" s="2"/>
      <c r="KUE78" s="2"/>
      <c r="KUF78" s="2"/>
      <c r="KUG78" s="2"/>
      <c r="KUH78" s="2"/>
      <c r="KUI78" s="2"/>
      <c r="KUJ78" s="2"/>
      <c r="KUK78" s="2"/>
      <c r="KUL78" s="2"/>
      <c r="KUM78" s="2"/>
      <c r="KUN78" s="2"/>
      <c r="KUO78" s="2"/>
      <c r="KUP78" s="2"/>
      <c r="KUQ78" s="2"/>
      <c r="KUR78" s="2"/>
      <c r="KUS78" s="2"/>
      <c r="KUT78" s="2"/>
      <c r="KUU78" s="2"/>
      <c r="KUV78" s="2"/>
      <c r="KUW78" s="2"/>
      <c r="KUX78" s="2"/>
      <c r="KUY78" s="2"/>
      <c r="KUZ78" s="2"/>
      <c r="KVA78" s="2"/>
      <c r="KVB78" s="2"/>
      <c r="KVC78" s="2"/>
      <c r="KVD78" s="2"/>
      <c r="KVE78" s="2"/>
      <c r="KVF78" s="2"/>
      <c r="KVG78" s="2"/>
      <c r="KVH78" s="2"/>
      <c r="KVI78" s="2"/>
      <c r="KVJ78" s="2"/>
      <c r="KVK78" s="2"/>
      <c r="KVL78" s="2"/>
      <c r="KVM78" s="2"/>
      <c r="KVN78" s="2"/>
      <c r="KVO78" s="2"/>
      <c r="KVP78" s="2"/>
      <c r="KVQ78" s="2"/>
      <c r="KVR78" s="2"/>
      <c r="KVS78" s="2"/>
      <c r="KVT78" s="2"/>
      <c r="KVU78" s="2"/>
      <c r="KVV78" s="2"/>
      <c r="KVW78" s="2"/>
      <c r="KVX78" s="2"/>
      <c r="KVY78" s="2"/>
      <c r="KVZ78" s="2"/>
      <c r="KWA78" s="2"/>
      <c r="KWB78" s="2"/>
      <c r="KWC78" s="2"/>
      <c r="KWD78" s="2"/>
      <c r="KWE78" s="2"/>
      <c r="KWF78" s="2"/>
      <c r="KWG78" s="2"/>
      <c r="KWH78" s="2"/>
      <c r="KWI78" s="2"/>
      <c r="KWJ78" s="2"/>
      <c r="KWK78" s="2"/>
      <c r="KWL78" s="2"/>
      <c r="KWM78" s="2"/>
      <c r="KWN78" s="2"/>
      <c r="KWO78" s="2"/>
      <c r="KWP78" s="2"/>
      <c r="KWQ78" s="2"/>
      <c r="KWR78" s="2"/>
      <c r="KWS78" s="2"/>
      <c r="KWT78" s="2"/>
      <c r="KWU78" s="2"/>
      <c r="KWV78" s="2"/>
      <c r="KWW78" s="2"/>
      <c r="KWX78" s="2"/>
      <c r="KWY78" s="2"/>
      <c r="KWZ78" s="2"/>
      <c r="KXA78" s="2"/>
      <c r="KXB78" s="2"/>
      <c r="KXC78" s="2"/>
      <c r="KXD78" s="2"/>
      <c r="KXE78" s="2"/>
      <c r="KXF78" s="2"/>
      <c r="KXG78" s="2"/>
      <c r="KXH78" s="2"/>
      <c r="KXI78" s="2"/>
      <c r="KXJ78" s="2"/>
      <c r="KXK78" s="2"/>
      <c r="KXL78" s="2"/>
      <c r="KXM78" s="2"/>
      <c r="KXN78" s="2"/>
      <c r="KXO78" s="2"/>
      <c r="KXP78" s="2"/>
      <c r="KXQ78" s="2"/>
      <c r="KXR78" s="2"/>
      <c r="KXS78" s="2"/>
      <c r="KXT78" s="2"/>
      <c r="KXU78" s="2"/>
      <c r="KXV78" s="2"/>
      <c r="KXW78" s="2"/>
      <c r="KXX78" s="2"/>
      <c r="KXY78" s="2"/>
      <c r="KXZ78" s="2"/>
      <c r="KYA78" s="2"/>
      <c r="KYB78" s="2"/>
      <c r="KYC78" s="2"/>
      <c r="KYD78" s="2"/>
      <c r="KYE78" s="2"/>
      <c r="KYF78" s="2"/>
      <c r="KYG78" s="2"/>
      <c r="KYH78" s="2"/>
      <c r="KYI78" s="2"/>
      <c r="KYJ78" s="2"/>
      <c r="KYK78" s="2"/>
      <c r="KYL78" s="2"/>
      <c r="KYM78" s="2"/>
      <c r="KYN78" s="2"/>
      <c r="KYO78" s="2"/>
      <c r="KYP78" s="2"/>
      <c r="KYQ78" s="2"/>
      <c r="KYR78" s="2"/>
      <c r="KYS78" s="2"/>
      <c r="KYT78" s="2"/>
      <c r="KYU78" s="2"/>
      <c r="KYV78" s="2"/>
      <c r="KYW78" s="2"/>
      <c r="KYX78" s="2"/>
      <c r="KYY78" s="2"/>
      <c r="KYZ78" s="2"/>
      <c r="KZA78" s="2"/>
      <c r="KZB78" s="2"/>
      <c r="KZC78" s="2"/>
      <c r="KZD78" s="2"/>
      <c r="KZE78" s="2"/>
      <c r="KZF78" s="2"/>
      <c r="KZG78" s="2"/>
      <c r="KZH78" s="2"/>
      <c r="KZI78" s="2"/>
      <c r="KZJ78" s="2"/>
      <c r="KZK78" s="2"/>
      <c r="KZL78" s="2"/>
      <c r="KZM78" s="2"/>
      <c r="KZN78" s="2"/>
      <c r="KZO78" s="2"/>
      <c r="KZP78" s="2"/>
      <c r="KZQ78" s="2"/>
      <c r="KZR78" s="2"/>
      <c r="KZS78" s="2"/>
      <c r="KZT78" s="2"/>
      <c r="KZU78" s="2"/>
      <c r="KZV78" s="2"/>
      <c r="KZW78" s="2"/>
      <c r="KZX78" s="2"/>
      <c r="KZY78" s="2"/>
      <c r="KZZ78" s="2"/>
      <c r="LAA78" s="2"/>
      <c r="LAB78" s="2"/>
      <c r="LAC78" s="2"/>
      <c r="LAD78" s="2"/>
      <c r="LAE78" s="2"/>
      <c r="LAF78" s="2"/>
      <c r="LAG78" s="2"/>
      <c r="LAH78" s="2"/>
      <c r="LAI78" s="2"/>
      <c r="LAJ78" s="2"/>
      <c r="LAK78" s="2"/>
      <c r="LAL78" s="2"/>
      <c r="LAM78" s="2"/>
      <c r="LAN78" s="2"/>
      <c r="LAO78" s="2"/>
      <c r="LAP78" s="2"/>
      <c r="LAQ78" s="2"/>
      <c r="LAR78" s="2"/>
      <c r="LAS78" s="2"/>
      <c r="LAT78" s="2"/>
      <c r="LAU78" s="2"/>
      <c r="LAV78" s="2"/>
      <c r="LAW78" s="2"/>
      <c r="LAX78" s="2"/>
      <c r="LAY78" s="2"/>
      <c r="LAZ78" s="2"/>
      <c r="LBA78" s="2"/>
      <c r="LBB78" s="2"/>
      <c r="LBC78" s="2"/>
      <c r="LBD78" s="2"/>
      <c r="LBE78" s="2"/>
      <c r="LBF78" s="2"/>
      <c r="LBG78" s="2"/>
      <c r="LBH78" s="2"/>
      <c r="LBI78" s="2"/>
      <c r="LBJ78" s="2"/>
      <c r="LBK78" s="2"/>
      <c r="LBL78" s="2"/>
      <c r="LBM78" s="2"/>
      <c r="LBN78" s="2"/>
      <c r="LBO78" s="2"/>
      <c r="LBP78" s="2"/>
      <c r="LBQ78" s="2"/>
      <c r="LBR78" s="2"/>
      <c r="LBS78" s="2"/>
      <c r="LBT78" s="2"/>
      <c r="LBU78" s="2"/>
      <c r="LBV78" s="2"/>
      <c r="LBW78" s="2"/>
      <c r="LBX78" s="2"/>
      <c r="LBY78" s="2"/>
      <c r="LBZ78" s="2"/>
      <c r="LCA78" s="2"/>
      <c r="LCB78" s="2"/>
      <c r="LCC78" s="2"/>
      <c r="LCD78" s="2"/>
      <c r="LCE78" s="2"/>
      <c r="LCF78" s="2"/>
      <c r="LCG78" s="2"/>
      <c r="LCH78" s="2"/>
      <c r="LCI78" s="2"/>
      <c r="LCJ78" s="2"/>
      <c r="LCK78" s="2"/>
      <c r="LCL78" s="2"/>
      <c r="LCM78" s="2"/>
      <c r="LCN78" s="2"/>
      <c r="LCO78" s="2"/>
      <c r="LCP78" s="2"/>
      <c r="LCQ78" s="2"/>
      <c r="LCR78" s="2"/>
      <c r="LCS78" s="2"/>
      <c r="LCT78" s="2"/>
      <c r="LCU78" s="2"/>
      <c r="LCV78" s="2"/>
      <c r="LCW78" s="2"/>
      <c r="LCX78" s="2"/>
      <c r="LCY78" s="2"/>
      <c r="LCZ78" s="2"/>
      <c r="LDA78" s="2"/>
      <c r="LDB78" s="2"/>
      <c r="LDC78" s="2"/>
      <c r="LDD78" s="2"/>
      <c r="LDE78" s="2"/>
      <c r="LDF78" s="2"/>
      <c r="LDG78" s="2"/>
      <c r="LDH78" s="2"/>
      <c r="LDI78" s="2"/>
      <c r="LDJ78" s="2"/>
      <c r="LDK78" s="2"/>
      <c r="LDL78" s="2"/>
      <c r="LDM78" s="2"/>
      <c r="LDN78" s="2"/>
      <c r="LDO78" s="2"/>
      <c r="LDP78" s="2"/>
      <c r="LDQ78" s="2"/>
      <c r="LDR78" s="2"/>
      <c r="LDS78" s="2"/>
      <c r="LDT78" s="2"/>
      <c r="LDU78" s="2"/>
      <c r="LDV78" s="2"/>
      <c r="LDW78" s="2"/>
      <c r="LDX78" s="2"/>
      <c r="LDY78" s="2"/>
      <c r="LDZ78" s="2"/>
      <c r="LEA78" s="2"/>
      <c r="LEB78" s="2"/>
      <c r="LEC78" s="2"/>
      <c r="LED78" s="2"/>
      <c r="LEE78" s="2"/>
      <c r="LEF78" s="2"/>
      <c r="LEG78" s="2"/>
      <c r="LEH78" s="2"/>
      <c r="LEI78" s="2"/>
      <c r="LEJ78" s="2"/>
      <c r="LEK78" s="2"/>
      <c r="LEL78" s="2"/>
      <c r="LEM78" s="2"/>
      <c r="LEN78" s="2"/>
      <c r="LEO78" s="2"/>
      <c r="LEP78" s="2"/>
      <c r="LEQ78" s="2"/>
      <c r="LER78" s="2"/>
      <c r="LES78" s="2"/>
      <c r="LET78" s="2"/>
      <c r="LEU78" s="2"/>
      <c r="LEV78" s="2"/>
      <c r="LEW78" s="2"/>
      <c r="LEX78" s="2"/>
      <c r="LEY78" s="2"/>
      <c r="LEZ78" s="2"/>
      <c r="LFA78" s="2"/>
      <c r="LFB78" s="2"/>
      <c r="LFC78" s="2"/>
      <c r="LFD78" s="2"/>
      <c r="LFE78" s="2"/>
      <c r="LFF78" s="2"/>
      <c r="LFG78" s="2"/>
      <c r="LFH78" s="2"/>
      <c r="LFI78" s="2"/>
      <c r="LFJ78" s="2"/>
      <c r="LFK78" s="2"/>
      <c r="LFL78" s="2"/>
      <c r="LFM78" s="2"/>
      <c r="LFN78" s="2"/>
      <c r="LFO78" s="2"/>
      <c r="LFP78" s="2"/>
      <c r="LFQ78" s="2"/>
      <c r="LFR78" s="2"/>
      <c r="LFS78" s="2"/>
      <c r="LFT78" s="2"/>
      <c r="LFU78" s="2"/>
      <c r="LFV78" s="2"/>
      <c r="LFW78" s="2"/>
      <c r="LFX78" s="2"/>
      <c r="LFY78" s="2"/>
      <c r="LFZ78" s="2"/>
      <c r="LGA78" s="2"/>
      <c r="LGB78" s="2"/>
      <c r="LGC78" s="2"/>
      <c r="LGD78" s="2"/>
      <c r="LGE78" s="2"/>
      <c r="LGF78" s="2"/>
      <c r="LGG78" s="2"/>
      <c r="LGH78" s="2"/>
      <c r="LGI78" s="2"/>
      <c r="LGJ78" s="2"/>
      <c r="LGK78" s="2"/>
      <c r="LGL78" s="2"/>
      <c r="LGM78" s="2"/>
      <c r="LGN78" s="2"/>
      <c r="LGO78" s="2"/>
      <c r="LGP78" s="2"/>
      <c r="LGQ78" s="2"/>
      <c r="LGR78" s="2"/>
      <c r="LGS78" s="2"/>
      <c r="LGT78" s="2"/>
      <c r="LGU78" s="2"/>
      <c r="LGV78" s="2"/>
      <c r="LGW78" s="2"/>
      <c r="LGX78" s="2"/>
      <c r="LGY78" s="2"/>
      <c r="LGZ78" s="2"/>
      <c r="LHA78" s="2"/>
      <c r="LHB78" s="2"/>
      <c r="LHC78" s="2"/>
      <c r="LHD78" s="2"/>
      <c r="LHE78" s="2"/>
      <c r="LHF78" s="2"/>
      <c r="LHG78" s="2"/>
      <c r="LHH78" s="2"/>
      <c r="LHI78" s="2"/>
      <c r="LHJ78" s="2"/>
      <c r="LHK78" s="2"/>
      <c r="LHL78" s="2"/>
      <c r="LHM78" s="2"/>
      <c r="LHN78" s="2"/>
      <c r="LHO78" s="2"/>
      <c r="LHP78" s="2"/>
      <c r="LHQ78" s="2"/>
      <c r="LHR78" s="2"/>
      <c r="LHS78" s="2"/>
      <c r="LHT78" s="2"/>
      <c r="LHU78" s="2"/>
      <c r="LHV78" s="2"/>
      <c r="LHW78" s="2"/>
      <c r="LHX78" s="2"/>
      <c r="LHY78" s="2"/>
      <c r="LHZ78" s="2"/>
      <c r="LIA78" s="2"/>
      <c r="LIB78" s="2"/>
      <c r="LIC78" s="2"/>
      <c r="LID78" s="2"/>
      <c r="LIE78" s="2"/>
      <c r="LIF78" s="2"/>
      <c r="LIG78" s="2"/>
      <c r="LIH78" s="2"/>
      <c r="LII78" s="2"/>
      <c r="LIJ78" s="2"/>
      <c r="LIK78" s="2"/>
      <c r="LIL78" s="2"/>
      <c r="LIM78" s="2"/>
      <c r="LIN78" s="2"/>
      <c r="LIO78" s="2"/>
      <c r="LIP78" s="2"/>
      <c r="LIQ78" s="2"/>
      <c r="LIR78" s="2"/>
      <c r="LIS78" s="2"/>
      <c r="LIT78" s="2"/>
      <c r="LIU78" s="2"/>
      <c r="LIV78" s="2"/>
      <c r="LIW78" s="2"/>
      <c r="LIX78" s="2"/>
      <c r="LIY78" s="2"/>
      <c r="LIZ78" s="2"/>
      <c r="LJA78" s="2"/>
      <c r="LJB78" s="2"/>
      <c r="LJC78" s="2"/>
      <c r="LJD78" s="2"/>
      <c r="LJE78" s="2"/>
      <c r="LJF78" s="2"/>
      <c r="LJG78" s="2"/>
      <c r="LJH78" s="2"/>
      <c r="LJI78" s="2"/>
      <c r="LJJ78" s="2"/>
      <c r="LJK78" s="2"/>
      <c r="LJL78" s="2"/>
      <c r="LJM78" s="2"/>
      <c r="LJN78" s="2"/>
      <c r="LJO78" s="2"/>
      <c r="LJP78" s="2"/>
      <c r="LJQ78" s="2"/>
      <c r="LJR78" s="2"/>
      <c r="LJS78" s="2"/>
      <c r="LJT78" s="2"/>
      <c r="LJU78" s="2"/>
      <c r="LJV78" s="2"/>
      <c r="LJW78" s="2"/>
      <c r="LJX78" s="2"/>
      <c r="LJY78" s="2"/>
      <c r="LJZ78" s="2"/>
      <c r="LKA78" s="2"/>
      <c r="LKB78" s="2"/>
      <c r="LKC78" s="2"/>
      <c r="LKD78" s="2"/>
      <c r="LKE78" s="2"/>
      <c r="LKF78" s="2"/>
      <c r="LKG78" s="2"/>
      <c r="LKH78" s="2"/>
      <c r="LKI78" s="2"/>
      <c r="LKJ78" s="2"/>
      <c r="LKK78" s="2"/>
      <c r="LKL78" s="2"/>
      <c r="LKM78" s="2"/>
      <c r="LKN78" s="2"/>
      <c r="LKO78" s="2"/>
      <c r="LKP78" s="2"/>
      <c r="LKQ78" s="2"/>
      <c r="LKR78" s="2"/>
      <c r="LKS78" s="2"/>
      <c r="LKT78" s="2"/>
      <c r="LKU78" s="2"/>
      <c r="LKV78" s="2"/>
      <c r="LKW78" s="2"/>
      <c r="LKX78" s="2"/>
      <c r="LKY78" s="2"/>
      <c r="LKZ78" s="2"/>
      <c r="LLA78" s="2"/>
      <c r="LLB78" s="2"/>
      <c r="LLC78" s="2"/>
      <c r="LLD78" s="2"/>
      <c r="LLE78" s="2"/>
      <c r="LLF78" s="2"/>
      <c r="LLG78" s="2"/>
      <c r="LLH78" s="2"/>
      <c r="LLI78" s="2"/>
      <c r="LLJ78" s="2"/>
      <c r="LLK78" s="2"/>
      <c r="LLL78" s="2"/>
      <c r="LLM78" s="2"/>
      <c r="LLN78" s="2"/>
      <c r="LLO78" s="2"/>
      <c r="LLP78" s="2"/>
      <c r="LLQ78" s="2"/>
      <c r="LLR78" s="2"/>
      <c r="LLS78" s="2"/>
      <c r="LLT78" s="2"/>
      <c r="LLU78" s="2"/>
      <c r="LLV78" s="2"/>
      <c r="LLW78" s="2"/>
      <c r="LLX78" s="2"/>
      <c r="LLY78" s="2"/>
      <c r="LLZ78" s="2"/>
      <c r="LMA78" s="2"/>
      <c r="LMB78" s="2"/>
      <c r="LMC78" s="2"/>
      <c r="LMD78" s="2"/>
      <c r="LME78" s="2"/>
      <c r="LMF78" s="2"/>
      <c r="LMG78" s="2"/>
      <c r="LMH78" s="2"/>
      <c r="LMI78" s="2"/>
      <c r="LMJ78" s="2"/>
      <c r="LMK78" s="2"/>
      <c r="LML78" s="2"/>
      <c r="LMM78" s="2"/>
      <c r="LMN78" s="2"/>
      <c r="LMO78" s="2"/>
      <c r="LMP78" s="2"/>
      <c r="LMQ78" s="2"/>
      <c r="LMR78" s="2"/>
      <c r="LMS78" s="2"/>
      <c r="LMT78" s="2"/>
      <c r="LMU78" s="2"/>
      <c r="LMV78" s="2"/>
      <c r="LMW78" s="2"/>
      <c r="LMX78" s="2"/>
      <c r="LMY78" s="2"/>
      <c r="LMZ78" s="2"/>
      <c r="LNA78" s="2"/>
      <c r="LNB78" s="2"/>
      <c r="LNC78" s="2"/>
      <c r="LND78" s="2"/>
      <c r="LNE78" s="2"/>
      <c r="LNF78" s="2"/>
      <c r="LNG78" s="2"/>
      <c r="LNH78" s="2"/>
      <c r="LNI78" s="2"/>
      <c r="LNJ78" s="2"/>
      <c r="LNK78" s="2"/>
      <c r="LNL78" s="2"/>
      <c r="LNM78" s="2"/>
      <c r="LNN78" s="2"/>
      <c r="LNO78" s="2"/>
      <c r="LNP78" s="2"/>
      <c r="LNQ78" s="2"/>
      <c r="LNR78" s="2"/>
      <c r="LNS78" s="2"/>
      <c r="LNT78" s="2"/>
      <c r="LNU78" s="2"/>
      <c r="LNV78" s="2"/>
      <c r="LNW78" s="2"/>
      <c r="LNX78" s="2"/>
      <c r="LNY78" s="2"/>
      <c r="LNZ78" s="2"/>
      <c r="LOA78" s="2"/>
      <c r="LOB78" s="2"/>
      <c r="LOC78" s="2"/>
      <c r="LOD78" s="2"/>
      <c r="LOE78" s="2"/>
      <c r="LOF78" s="2"/>
      <c r="LOG78" s="2"/>
      <c r="LOH78" s="2"/>
      <c r="LOI78" s="2"/>
      <c r="LOJ78" s="2"/>
      <c r="LOK78" s="2"/>
      <c r="LOL78" s="2"/>
      <c r="LOM78" s="2"/>
      <c r="LON78" s="2"/>
      <c r="LOO78" s="2"/>
      <c r="LOP78" s="2"/>
      <c r="LOQ78" s="2"/>
      <c r="LOR78" s="2"/>
      <c r="LOS78" s="2"/>
      <c r="LOT78" s="2"/>
      <c r="LOU78" s="2"/>
      <c r="LOV78" s="2"/>
      <c r="LOW78" s="2"/>
      <c r="LOX78" s="2"/>
      <c r="LOY78" s="2"/>
      <c r="LOZ78" s="2"/>
      <c r="LPA78" s="2"/>
      <c r="LPB78" s="2"/>
      <c r="LPC78" s="2"/>
      <c r="LPD78" s="2"/>
      <c r="LPE78" s="2"/>
      <c r="LPF78" s="2"/>
      <c r="LPG78" s="2"/>
      <c r="LPH78" s="2"/>
      <c r="LPI78" s="2"/>
      <c r="LPJ78" s="2"/>
      <c r="LPK78" s="2"/>
      <c r="LPL78" s="2"/>
      <c r="LPM78" s="2"/>
      <c r="LPN78" s="2"/>
      <c r="LPO78" s="2"/>
      <c r="LPP78" s="2"/>
      <c r="LPQ78" s="2"/>
      <c r="LPR78" s="2"/>
      <c r="LPS78" s="2"/>
      <c r="LPT78" s="2"/>
      <c r="LPU78" s="2"/>
      <c r="LPV78" s="2"/>
      <c r="LPW78" s="2"/>
      <c r="LPX78" s="2"/>
      <c r="LPY78" s="2"/>
      <c r="LPZ78" s="2"/>
      <c r="LQA78" s="2"/>
      <c r="LQB78" s="2"/>
      <c r="LQC78" s="2"/>
      <c r="LQD78" s="2"/>
      <c r="LQE78" s="2"/>
      <c r="LQF78" s="2"/>
      <c r="LQG78" s="2"/>
      <c r="LQH78" s="2"/>
      <c r="LQI78" s="2"/>
      <c r="LQJ78" s="2"/>
      <c r="LQK78" s="2"/>
      <c r="LQL78" s="2"/>
      <c r="LQM78" s="2"/>
      <c r="LQN78" s="2"/>
      <c r="LQO78" s="2"/>
      <c r="LQP78" s="2"/>
      <c r="LQQ78" s="2"/>
      <c r="LQR78" s="2"/>
      <c r="LQS78" s="2"/>
      <c r="LQT78" s="2"/>
      <c r="LQU78" s="2"/>
      <c r="LQV78" s="2"/>
      <c r="LQW78" s="2"/>
      <c r="LQX78" s="2"/>
      <c r="LQY78" s="2"/>
      <c r="LQZ78" s="2"/>
      <c r="LRA78" s="2"/>
      <c r="LRB78" s="2"/>
      <c r="LRC78" s="2"/>
      <c r="LRD78" s="2"/>
      <c r="LRE78" s="2"/>
      <c r="LRF78" s="2"/>
      <c r="LRG78" s="2"/>
      <c r="LRH78" s="2"/>
      <c r="LRI78" s="2"/>
      <c r="LRJ78" s="2"/>
      <c r="LRK78" s="2"/>
      <c r="LRL78" s="2"/>
      <c r="LRM78" s="2"/>
      <c r="LRN78" s="2"/>
      <c r="LRO78" s="2"/>
      <c r="LRP78" s="2"/>
      <c r="LRQ78" s="2"/>
      <c r="LRR78" s="2"/>
      <c r="LRS78" s="2"/>
      <c r="LRT78" s="2"/>
      <c r="LRU78" s="2"/>
      <c r="LRV78" s="2"/>
      <c r="LRW78" s="2"/>
      <c r="LRX78" s="2"/>
      <c r="LRY78" s="2"/>
      <c r="LRZ78" s="2"/>
      <c r="LSA78" s="2"/>
      <c r="LSB78" s="2"/>
      <c r="LSC78" s="2"/>
      <c r="LSD78" s="2"/>
      <c r="LSE78" s="2"/>
      <c r="LSF78" s="2"/>
      <c r="LSG78" s="2"/>
      <c r="LSH78" s="2"/>
      <c r="LSI78" s="2"/>
      <c r="LSJ78" s="2"/>
      <c r="LSK78" s="2"/>
      <c r="LSL78" s="2"/>
      <c r="LSM78" s="2"/>
      <c r="LSN78" s="2"/>
      <c r="LSO78" s="2"/>
      <c r="LSP78" s="2"/>
      <c r="LSQ78" s="2"/>
      <c r="LSR78" s="2"/>
      <c r="LSS78" s="2"/>
      <c r="LST78" s="2"/>
      <c r="LSU78" s="2"/>
      <c r="LSV78" s="2"/>
      <c r="LSW78" s="2"/>
      <c r="LSX78" s="2"/>
      <c r="LSY78" s="2"/>
      <c r="LSZ78" s="2"/>
      <c r="LTA78" s="2"/>
      <c r="LTB78" s="2"/>
      <c r="LTC78" s="2"/>
      <c r="LTD78" s="2"/>
      <c r="LTE78" s="2"/>
      <c r="LTF78" s="2"/>
      <c r="LTG78" s="2"/>
      <c r="LTH78" s="2"/>
      <c r="LTI78" s="2"/>
      <c r="LTJ78" s="2"/>
      <c r="LTK78" s="2"/>
      <c r="LTL78" s="2"/>
      <c r="LTM78" s="2"/>
      <c r="LTN78" s="2"/>
      <c r="LTO78" s="2"/>
      <c r="LTP78" s="2"/>
      <c r="LTQ78" s="2"/>
      <c r="LTR78" s="2"/>
      <c r="LTS78" s="2"/>
      <c r="LTT78" s="2"/>
      <c r="LTU78" s="2"/>
      <c r="LTV78" s="2"/>
      <c r="LTW78" s="2"/>
      <c r="LTX78" s="2"/>
      <c r="LTY78" s="2"/>
      <c r="LTZ78" s="2"/>
      <c r="LUA78" s="2"/>
      <c r="LUB78" s="2"/>
      <c r="LUC78" s="2"/>
      <c r="LUD78" s="2"/>
      <c r="LUE78" s="2"/>
      <c r="LUF78" s="2"/>
      <c r="LUG78" s="2"/>
      <c r="LUH78" s="2"/>
      <c r="LUI78" s="2"/>
      <c r="LUJ78" s="2"/>
      <c r="LUK78" s="2"/>
      <c r="LUL78" s="2"/>
      <c r="LUM78" s="2"/>
      <c r="LUN78" s="2"/>
      <c r="LUO78" s="2"/>
      <c r="LUP78" s="2"/>
      <c r="LUQ78" s="2"/>
      <c r="LUR78" s="2"/>
      <c r="LUS78" s="2"/>
      <c r="LUT78" s="2"/>
      <c r="LUU78" s="2"/>
      <c r="LUV78" s="2"/>
      <c r="LUW78" s="2"/>
      <c r="LUX78" s="2"/>
      <c r="LUY78" s="2"/>
      <c r="LUZ78" s="2"/>
      <c r="LVA78" s="2"/>
      <c r="LVB78" s="2"/>
      <c r="LVC78" s="2"/>
      <c r="LVD78" s="2"/>
      <c r="LVE78" s="2"/>
      <c r="LVF78" s="2"/>
      <c r="LVG78" s="2"/>
      <c r="LVH78" s="2"/>
      <c r="LVI78" s="2"/>
      <c r="LVJ78" s="2"/>
      <c r="LVK78" s="2"/>
      <c r="LVL78" s="2"/>
      <c r="LVM78" s="2"/>
      <c r="LVN78" s="2"/>
      <c r="LVO78" s="2"/>
      <c r="LVP78" s="2"/>
      <c r="LVQ78" s="2"/>
      <c r="LVR78" s="2"/>
      <c r="LVS78" s="2"/>
      <c r="LVT78" s="2"/>
      <c r="LVU78" s="2"/>
      <c r="LVV78" s="2"/>
      <c r="LVW78" s="2"/>
      <c r="LVX78" s="2"/>
      <c r="LVY78" s="2"/>
      <c r="LVZ78" s="2"/>
      <c r="LWA78" s="2"/>
      <c r="LWB78" s="2"/>
      <c r="LWC78" s="2"/>
      <c r="LWD78" s="2"/>
      <c r="LWE78" s="2"/>
      <c r="LWF78" s="2"/>
      <c r="LWG78" s="2"/>
      <c r="LWH78" s="2"/>
      <c r="LWI78" s="2"/>
      <c r="LWJ78" s="2"/>
      <c r="LWK78" s="2"/>
      <c r="LWL78" s="2"/>
      <c r="LWM78" s="2"/>
      <c r="LWN78" s="2"/>
      <c r="LWO78" s="2"/>
      <c r="LWP78" s="2"/>
      <c r="LWQ78" s="2"/>
      <c r="LWR78" s="2"/>
      <c r="LWS78" s="2"/>
      <c r="LWT78" s="2"/>
      <c r="LWU78" s="2"/>
      <c r="LWV78" s="2"/>
      <c r="LWW78" s="2"/>
      <c r="LWX78" s="2"/>
      <c r="LWY78" s="2"/>
      <c r="LWZ78" s="2"/>
      <c r="LXA78" s="2"/>
      <c r="LXB78" s="2"/>
      <c r="LXC78" s="2"/>
      <c r="LXD78" s="2"/>
      <c r="LXE78" s="2"/>
      <c r="LXF78" s="2"/>
      <c r="LXG78" s="2"/>
      <c r="LXH78" s="2"/>
      <c r="LXI78" s="2"/>
      <c r="LXJ78" s="2"/>
      <c r="LXK78" s="2"/>
      <c r="LXL78" s="2"/>
      <c r="LXM78" s="2"/>
      <c r="LXN78" s="2"/>
      <c r="LXO78" s="2"/>
      <c r="LXP78" s="2"/>
      <c r="LXQ78" s="2"/>
      <c r="LXR78" s="2"/>
      <c r="LXS78" s="2"/>
      <c r="LXT78" s="2"/>
      <c r="LXU78" s="2"/>
      <c r="LXV78" s="2"/>
      <c r="LXW78" s="2"/>
      <c r="LXX78" s="2"/>
      <c r="LXY78" s="2"/>
      <c r="LXZ78" s="2"/>
      <c r="LYA78" s="2"/>
      <c r="LYB78" s="2"/>
      <c r="LYC78" s="2"/>
      <c r="LYD78" s="2"/>
      <c r="LYE78" s="2"/>
      <c r="LYF78" s="2"/>
      <c r="LYG78" s="2"/>
      <c r="LYH78" s="2"/>
      <c r="LYI78" s="2"/>
      <c r="LYJ78" s="2"/>
      <c r="LYK78" s="2"/>
      <c r="LYL78" s="2"/>
      <c r="LYM78" s="2"/>
      <c r="LYN78" s="2"/>
      <c r="LYO78" s="2"/>
      <c r="LYP78" s="2"/>
      <c r="LYQ78" s="2"/>
      <c r="LYR78" s="2"/>
      <c r="LYS78" s="2"/>
      <c r="LYT78" s="2"/>
      <c r="LYU78" s="2"/>
      <c r="LYV78" s="2"/>
      <c r="LYW78" s="2"/>
      <c r="LYX78" s="2"/>
      <c r="LYY78" s="2"/>
      <c r="LYZ78" s="2"/>
      <c r="LZA78" s="2"/>
      <c r="LZB78" s="2"/>
      <c r="LZC78" s="2"/>
      <c r="LZD78" s="2"/>
      <c r="LZE78" s="2"/>
      <c r="LZF78" s="2"/>
      <c r="LZG78" s="2"/>
      <c r="LZH78" s="2"/>
      <c r="LZI78" s="2"/>
      <c r="LZJ78" s="2"/>
      <c r="LZK78" s="2"/>
      <c r="LZL78" s="2"/>
      <c r="LZM78" s="2"/>
      <c r="LZN78" s="2"/>
      <c r="LZO78" s="2"/>
      <c r="LZP78" s="2"/>
      <c r="LZQ78" s="2"/>
      <c r="LZR78" s="2"/>
      <c r="LZS78" s="2"/>
      <c r="LZT78" s="2"/>
      <c r="LZU78" s="2"/>
      <c r="LZV78" s="2"/>
      <c r="LZW78" s="2"/>
      <c r="LZX78" s="2"/>
      <c r="LZY78" s="2"/>
      <c r="LZZ78" s="2"/>
      <c r="MAA78" s="2"/>
      <c r="MAB78" s="2"/>
      <c r="MAC78" s="2"/>
      <c r="MAD78" s="2"/>
      <c r="MAE78" s="2"/>
      <c r="MAF78" s="2"/>
      <c r="MAG78" s="2"/>
      <c r="MAH78" s="2"/>
      <c r="MAI78" s="2"/>
      <c r="MAJ78" s="2"/>
      <c r="MAK78" s="2"/>
      <c r="MAL78" s="2"/>
      <c r="MAM78" s="2"/>
      <c r="MAN78" s="2"/>
      <c r="MAO78" s="2"/>
      <c r="MAP78" s="2"/>
      <c r="MAQ78" s="2"/>
      <c r="MAR78" s="2"/>
      <c r="MAS78" s="2"/>
      <c r="MAT78" s="2"/>
      <c r="MAU78" s="2"/>
      <c r="MAV78" s="2"/>
      <c r="MAW78" s="2"/>
      <c r="MAX78" s="2"/>
      <c r="MAY78" s="2"/>
      <c r="MAZ78" s="2"/>
      <c r="MBA78" s="2"/>
      <c r="MBB78" s="2"/>
      <c r="MBC78" s="2"/>
      <c r="MBD78" s="2"/>
      <c r="MBE78" s="2"/>
      <c r="MBF78" s="2"/>
      <c r="MBG78" s="2"/>
      <c r="MBH78" s="2"/>
      <c r="MBI78" s="2"/>
      <c r="MBJ78" s="2"/>
      <c r="MBK78" s="2"/>
      <c r="MBL78" s="2"/>
      <c r="MBM78" s="2"/>
      <c r="MBN78" s="2"/>
      <c r="MBO78" s="2"/>
      <c r="MBP78" s="2"/>
      <c r="MBQ78" s="2"/>
      <c r="MBR78" s="2"/>
      <c r="MBS78" s="2"/>
      <c r="MBT78" s="2"/>
      <c r="MBU78" s="2"/>
      <c r="MBV78" s="2"/>
      <c r="MBW78" s="2"/>
      <c r="MBX78" s="2"/>
      <c r="MBY78" s="2"/>
      <c r="MBZ78" s="2"/>
      <c r="MCA78" s="2"/>
      <c r="MCB78" s="2"/>
      <c r="MCC78" s="2"/>
      <c r="MCD78" s="2"/>
      <c r="MCE78" s="2"/>
      <c r="MCF78" s="2"/>
      <c r="MCG78" s="2"/>
      <c r="MCH78" s="2"/>
      <c r="MCI78" s="2"/>
      <c r="MCJ78" s="2"/>
      <c r="MCK78" s="2"/>
      <c r="MCL78" s="2"/>
      <c r="MCM78" s="2"/>
      <c r="MCN78" s="2"/>
      <c r="MCO78" s="2"/>
      <c r="MCP78" s="2"/>
      <c r="MCQ78" s="2"/>
      <c r="MCR78" s="2"/>
      <c r="MCS78" s="2"/>
      <c r="MCT78" s="2"/>
      <c r="MCU78" s="2"/>
      <c r="MCV78" s="2"/>
      <c r="MCW78" s="2"/>
      <c r="MCX78" s="2"/>
      <c r="MCY78" s="2"/>
      <c r="MCZ78" s="2"/>
      <c r="MDA78" s="2"/>
      <c r="MDB78" s="2"/>
      <c r="MDC78" s="2"/>
      <c r="MDD78" s="2"/>
      <c r="MDE78" s="2"/>
      <c r="MDF78" s="2"/>
      <c r="MDG78" s="2"/>
      <c r="MDH78" s="2"/>
      <c r="MDI78" s="2"/>
      <c r="MDJ78" s="2"/>
      <c r="MDK78" s="2"/>
      <c r="MDL78" s="2"/>
      <c r="MDM78" s="2"/>
      <c r="MDN78" s="2"/>
      <c r="MDO78" s="2"/>
      <c r="MDP78" s="2"/>
      <c r="MDQ78" s="2"/>
      <c r="MDR78" s="2"/>
      <c r="MDS78" s="2"/>
      <c r="MDT78" s="2"/>
      <c r="MDU78" s="2"/>
      <c r="MDV78" s="2"/>
      <c r="MDW78" s="2"/>
      <c r="MDX78" s="2"/>
      <c r="MDY78" s="2"/>
      <c r="MDZ78" s="2"/>
      <c r="MEA78" s="2"/>
      <c r="MEB78" s="2"/>
      <c r="MEC78" s="2"/>
      <c r="MED78" s="2"/>
      <c r="MEE78" s="2"/>
      <c r="MEF78" s="2"/>
      <c r="MEG78" s="2"/>
      <c r="MEH78" s="2"/>
      <c r="MEI78" s="2"/>
      <c r="MEJ78" s="2"/>
      <c r="MEK78" s="2"/>
      <c r="MEL78" s="2"/>
      <c r="MEM78" s="2"/>
      <c r="MEN78" s="2"/>
      <c r="MEO78" s="2"/>
      <c r="MEP78" s="2"/>
      <c r="MEQ78" s="2"/>
      <c r="MER78" s="2"/>
      <c r="MES78" s="2"/>
      <c r="MET78" s="2"/>
      <c r="MEU78" s="2"/>
      <c r="MEV78" s="2"/>
      <c r="MEW78" s="2"/>
      <c r="MEX78" s="2"/>
      <c r="MEY78" s="2"/>
      <c r="MEZ78" s="2"/>
      <c r="MFA78" s="2"/>
      <c r="MFB78" s="2"/>
      <c r="MFC78" s="2"/>
      <c r="MFD78" s="2"/>
      <c r="MFE78" s="2"/>
      <c r="MFF78" s="2"/>
      <c r="MFG78" s="2"/>
      <c r="MFH78" s="2"/>
      <c r="MFI78" s="2"/>
      <c r="MFJ78" s="2"/>
      <c r="MFK78" s="2"/>
      <c r="MFL78" s="2"/>
      <c r="MFM78" s="2"/>
      <c r="MFN78" s="2"/>
      <c r="MFO78" s="2"/>
      <c r="MFP78" s="2"/>
      <c r="MFQ78" s="2"/>
      <c r="MFR78" s="2"/>
      <c r="MFS78" s="2"/>
      <c r="MFT78" s="2"/>
      <c r="MFU78" s="2"/>
      <c r="MFV78" s="2"/>
      <c r="MFW78" s="2"/>
      <c r="MFX78" s="2"/>
      <c r="MFY78" s="2"/>
      <c r="MFZ78" s="2"/>
      <c r="MGA78" s="2"/>
      <c r="MGB78" s="2"/>
      <c r="MGC78" s="2"/>
      <c r="MGD78" s="2"/>
      <c r="MGE78" s="2"/>
      <c r="MGF78" s="2"/>
      <c r="MGG78" s="2"/>
      <c r="MGH78" s="2"/>
      <c r="MGI78" s="2"/>
      <c r="MGJ78" s="2"/>
      <c r="MGK78" s="2"/>
      <c r="MGL78" s="2"/>
      <c r="MGM78" s="2"/>
      <c r="MGN78" s="2"/>
      <c r="MGO78" s="2"/>
      <c r="MGP78" s="2"/>
      <c r="MGQ78" s="2"/>
      <c r="MGR78" s="2"/>
      <c r="MGS78" s="2"/>
      <c r="MGT78" s="2"/>
      <c r="MGU78" s="2"/>
      <c r="MGV78" s="2"/>
      <c r="MGW78" s="2"/>
      <c r="MGX78" s="2"/>
      <c r="MGY78" s="2"/>
      <c r="MGZ78" s="2"/>
      <c r="MHA78" s="2"/>
      <c r="MHB78" s="2"/>
      <c r="MHC78" s="2"/>
      <c r="MHD78" s="2"/>
      <c r="MHE78" s="2"/>
      <c r="MHF78" s="2"/>
      <c r="MHG78" s="2"/>
      <c r="MHH78" s="2"/>
      <c r="MHI78" s="2"/>
      <c r="MHJ78" s="2"/>
      <c r="MHK78" s="2"/>
      <c r="MHL78" s="2"/>
      <c r="MHM78" s="2"/>
      <c r="MHN78" s="2"/>
      <c r="MHO78" s="2"/>
      <c r="MHP78" s="2"/>
      <c r="MHQ78" s="2"/>
      <c r="MHR78" s="2"/>
      <c r="MHS78" s="2"/>
      <c r="MHT78" s="2"/>
      <c r="MHU78" s="2"/>
      <c r="MHV78" s="2"/>
      <c r="MHW78" s="2"/>
      <c r="MHX78" s="2"/>
      <c r="MHY78" s="2"/>
      <c r="MHZ78" s="2"/>
      <c r="MIA78" s="2"/>
      <c r="MIB78" s="2"/>
      <c r="MIC78" s="2"/>
      <c r="MID78" s="2"/>
      <c r="MIE78" s="2"/>
      <c r="MIF78" s="2"/>
      <c r="MIG78" s="2"/>
      <c r="MIH78" s="2"/>
      <c r="MII78" s="2"/>
      <c r="MIJ78" s="2"/>
      <c r="MIK78" s="2"/>
      <c r="MIL78" s="2"/>
      <c r="MIM78" s="2"/>
      <c r="MIN78" s="2"/>
      <c r="MIO78" s="2"/>
      <c r="MIP78" s="2"/>
      <c r="MIQ78" s="2"/>
      <c r="MIR78" s="2"/>
      <c r="MIS78" s="2"/>
      <c r="MIT78" s="2"/>
      <c r="MIU78" s="2"/>
      <c r="MIV78" s="2"/>
      <c r="MIW78" s="2"/>
      <c r="MIX78" s="2"/>
      <c r="MIY78" s="2"/>
      <c r="MIZ78" s="2"/>
      <c r="MJA78" s="2"/>
      <c r="MJB78" s="2"/>
      <c r="MJC78" s="2"/>
      <c r="MJD78" s="2"/>
      <c r="MJE78" s="2"/>
      <c r="MJF78" s="2"/>
      <c r="MJG78" s="2"/>
      <c r="MJH78" s="2"/>
      <c r="MJI78" s="2"/>
      <c r="MJJ78" s="2"/>
      <c r="MJK78" s="2"/>
      <c r="MJL78" s="2"/>
      <c r="MJM78" s="2"/>
      <c r="MJN78" s="2"/>
      <c r="MJO78" s="2"/>
      <c r="MJP78" s="2"/>
      <c r="MJQ78" s="2"/>
      <c r="MJR78" s="2"/>
      <c r="MJS78" s="2"/>
      <c r="MJT78" s="2"/>
      <c r="MJU78" s="2"/>
      <c r="MJV78" s="2"/>
      <c r="MJW78" s="2"/>
      <c r="MJX78" s="2"/>
      <c r="MJY78" s="2"/>
      <c r="MJZ78" s="2"/>
      <c r="MKA78" s="2"/>
      <c r="MKB78" s="2"/>
      <c r="MKC78" s="2"/>
      <c r="MKD78" s="2"/>
      <c r="MKE78" s="2"/>
      <c r="MKF78" s="2"/>
      <c r="MKG78" s="2"/>
      <c r="MKH78" s="2"/>
      <c r="MKI78" s="2"/>
      <c r="MKJ78" s="2"/>
      <c r="MKK78" s="2"/>
      <c r="MKL78" s="2"/>
      <c r="MKM78" s="2"/>
      <c r="MKN78" s="2"/>
      <c r="MKO78" s="2"/>
      <c r="MKP78" s="2"/>
      <c r="MKQ78" s="2"/>
      <c r="MKR78" s="2"/>
      <c r="MKS78" s="2"/>
      <c r="MKT78" s="2"/>
      <c r="MKU78" s="2"/>
      <c r="MKV78" s="2"/>
      <c r="MKW78" s="2"/>
      <c r="MKX78" s="2"/>
      <c r="MKY78" s="2"/>
      <c r="MKZ78" s="2"/>
      <c r="MLA78" s="2"/>
      <c r="MLB78" s="2"/>
      <c r="MLC78" s="2"/>
      <c r="MLD78" s="2"/>
      <c r="MLE78" s="2"/>
      <c r="MLF78" s="2"/>
      <c r="MLG78" s="2"/>
      <c r="MLH78" s="2"/>
      <c r="MLI78" s="2"/>
      <c r="MLJ78" s="2"/>
      <c r="MLK78" s="2"/>
      <c r="MLL78" s="2"/>
      <c r="MLM78" s="2"/>
      <c r="MLN78" s="2"/>
      <c r="MLO78" s="2"/>
      <c r="MLP78" s="2"/>
      <c r="MLQ78" s="2"/>
      <c r="MLR78" s="2"/>
      <c r="MLS78" s="2"/>
      <c r="MLT78" s="2"/>
      <c r="MLU78" s="2"/>
      <c r="MLV78" s="2"/>
      <c r="MLW78" s="2"/>
      <c r="MLX78" s="2"/>
      <c r="MLY78" s="2"/>
      <c r="MLZ78" s="2"/>
      <c r="MMA78" s="2"/>
      <c r="MMB78" s="2"/>
      <c r="MMC78" s="2"/>
      <c r="MMD78" s="2"/>
      <c r="MME78" s="2"/>
      <c r="MMF78" s="2"/>
      <c r="MMG78" s="2"/>
      <c r="MMH78" s="2"/>
      <c r="MMI78" s="2"/>
      <c r="MMJ78" s="2"/>
      <c r="MMK78" s="2"/>
      <c r="MML78" s="2"/>
      <c r="MMM78" s="2"/>
      <c r="MMN78" s="2"/>
      <c r="MMO78" s="2"/>
      <c r="MMP78" s="2"/>
      <c r="MMQ78" s="2"/>
      <c r="MMR78" s="2"/>
      <c r="MMS78" s="2"/>
      <c r="MMT78" s="2"/>
      <c r="MMU78" s="2"/>
      <c r="MMV78" s="2"/>
      <c r="MMW78" s="2"/>
      <c r="MMX78" s="2"/>
      <c r="MMY78" s="2"/>
      <c r="MMZ78" s="2"/>
      <c r="MNA78" s="2"/>
      <c r="MNB78" s="2"/>
      <c r="MNC78" s="2"/>
      <c r="MND78" s="2"/>
      <c r="MNE78" s="2"/>
      <c r="MNF78" s="2"/>
      <c r="MNG78" s="2"/>
      <c r="MNH78" s="2"/>
      <c r="MNI78" s="2"/>
      <c r="MNJ78" s="2"/>
      <c r="MNK78" s="2"/>
      <c r="MNL78" s="2"/>
      <c r="MNM78" s="2"/>
      <c r="MNN78" s="2"/>
      <c r="MNO78" s="2"/>
      <c r="MNP78" s="2"/>
      <c r="MNQ78" s="2"/>
      <c r="MNR78" s="2"/>
      <c r="MNS78" s="2"/>
      <c r="MNT78" s="2"/>
      <c r="MNU78" s="2"/>
      <c r="MNV78" s="2"/>
      <c r="MNW78" s="2"/>
      <c r="MNX78" s="2"/>
      <c r="MNY78" s="2"/>
      <c r="MNZ78" s="2"/>
      <c r="MOA78" s="2"/>
      <c r="MOB78" s="2"/>
      <c r="MOC78" s="2"/>
      <c r="MOD78" s="2"/>
      <c r="MOE78" s="2"/>
      <c r="MOF78" s="2"/>
      <c r="MOG78" s="2"/>
      <c r="MOH78" s="2"/>
      <c r="MOI78" s="2"/>
      <c r="MOJ78" s="2"/>
      <c r="MOK78" s="2"/>
      <c r="MOL78" s="2"/>
      <c r="MOM78" s="2"/>
      <c r="MON78" s="2"/>
      <c r="MOO78" s="2"/>
      <c r="MOP78" s="2"/>
      <c r="MOQ78" s="2"/>
      <c r="MOR78" s="2"/>
      <c r="MOS78" s="2"/>
      <c r="MOT78" s="2"/>
      <c r="MOU78" s="2"/>
      <c r="MOV78" s="2"/>
      <c r="MOW78" s="2"/>
      <c r="MOX78" s="2"/>
      <c r="MOY78" s="2"/>
      <c r="MOZ78" s="2"/>
      <c r="MPA78" s="2"/>
      <c r="MPB78" s="2"/>
      <c r="MPC78" s="2"/>
      <c r="MPD78" s="2"/>
      <c r="MPE78" s="2"/>
      <c r="MPF78" s="2"/>
      <c r="MPG78" s="2"/>
      <c r="MPH78" s="2"/>
      <c r="MPI78" s="2"/>
      <c r="MPJ78" s="2"/>
      <c r="MPK78" s="2"/>
      <c r="MPL78" s="2"/>
      <c r="MPM78" s="2"/>
      <c r="MPN78" s="2"/>
      <c r="MPO78" s="2"/>
      <c r="MPP78" s="2"/>
      <c r="MPQ78" s="2"/>
      <c r="MPR78" s="2"/>
      <c r="MPS78" s="2"/>
      <c r="MPT78" s="2"/>
      <c r="MPU78" s="2"/>
      <c r="MPV78" s="2"/>
      <c r="MPW78" s="2"/>
      <c r="MPX78" s="2"/>
      <c r="MPY78" s="2"/>
      <c r="MPZ78" s="2"/>
      <c r="MQA78" s="2"/>
      <c r="MQB78" s="2"/>
      <c r="MQC78" s="2"/>
      <c r="MQD78" s="2"/>
      <c r="MQE78" s="2"/>
      <c r="MQF78" s="2"/>
      <c r="MQG78" s="2"/>
      <c r="MQH78" s="2"/>
      <c r="MQI78" s="2"/>
      <c r="MQJ78" s="2"/>
      <c r="MQK78" s="2"/>
      <c r="MQL78" s="2"/>
      <c r="MQM78" s="2"/>
      <c r="MQN78" s="2"/>
      <c r="MQO78" s="2"/>
      <c r="MQP78" s="2"/>
      <c r="MQQ78" s="2"/>
      <c r="MQR78" s="2"/>
      <c r="MQS78" s="2"/>
      <c r="MQT78" s="2"/>
      <c r="MQU78" s="2"/>
      <c r="MQV78" s="2"/>
      <c r="MQW78" s="2"/>
      <c r="MQX78" s="2"/>
      <c r="MQY78" s="2"/>
      <c r="MQZ78" s="2"/>
      <c r="MRA78" s="2"/>
      <c r="MRB78" s="2"/>
      <c r="MRC78" s="2"/>
      <c r="MRD78" s="2"/>
      <c r="MRE78" s="2"/>
      <c r="MRF78" s="2"/>
      <c r="MRG78" s="2"/>
      <c r="MRH78" s="2"/>
      <c r="MRI78" s="2"/>
      <c r="MRJ78" s="2"/>
      <c r="MRK78" s="2"/>
      <c r="MRL78" s="2"/>
      <c r="MRM78" s="2"/>
      <c r="MRN78" s="2"/>
      <c r="MRO78" s="2"/>
      <c r="MRP78" s="2"/>
      <c r="MRQ78" s="2"/>
      <c r="MRR78" s="2"/>
      <c r="MRS78" s="2"/>
      <c r="MRT78" s="2"/>
      <c r="MRU78" s="2"/>
      <c r="MRV78" s="2"/>
      <c r="MRW78" s="2"/>
      <c r="MRX78" s="2"/>
      <c r="MRY78" s="2"/>
      <c r="MRZ78" s="2"/>
      <c r="MSA78" s="2"/>
      <c r="MSB78" s="2"/>
      <c r="MSC78" s="2"/>
      <c r="MSD78" s="2"/>
      <c r="MSE78" s="2"/>
      <c r="MSF78" s="2"/>
      <c r="MSG78" s="2"/>
      <c r="MSH78" s="2"/>
      <c r="MSI78" s="2"/>
      <c r="MSJ78" s="2"/>
      <c r="MSK78" s="2"/>
      <c r="MSL78" s="2"/>
      <c r="MSM78" s="2"/>
      <c r="MSN78" s="2"/>
      <c r="MSO78" s="2"/>
      <c r="MSP78" s="2"/>
      <c r="MSQ78" s="2"/>
      <c r="MSR78" s="2"/>
      <c r="MSS78" s="2"/>
      <c r="MST78" s="2"/>
      <c r="MSU78" s="2"/>
      <c r="MSV78" s="2"/>
      <c r="MSW78" s="2"/>
      <c r="MSX78" s="2"/>
      <c r="MSY78" s="2"/>
      <c r="MSZ78" s="2"/>
      <c r="MTA78" s="2"/>
      <c r="MTB78" s="2"/>
      <c r="MTC78" s="2"/>
      <c r="MTD78" s="2"/>
      <c r="MTE78" s="2"/>
      <c r="MTF78" s="2"/>
      <c r="MTG78" s="2"/>
      <c r="MTH78" s="2"/>
      <c r="MTI78" s="2"/>
      <c r="MTJ78" s="2"/>
      <c r="MTK78" s="2"/>
      <c r="MTL78" s="2"/>
      <c r="MTM78" s="2"/>
      <c r="MTN78" s="2"/>
      <c r="MTO78" s="2"/>
      <c r="MTP78" s="2"/>
      <c r="MTQ78" s="2"/>
      <c r="MTR78" s="2"/>
      <c r="MTS78" s="2"/>
      <c r="MTT78" s="2"/>
      <c r="MTU78" s="2"/>
      <c r="MTV78" s="2"/>
      <c r="MTW78" s="2"/>
      <c r="MTX78" s="2"/>
      <c r="MTY78" s="2"/>
      <c r="MTZ78" s="2"/>
      <c r="MUA78" s="2"/>
      <c r="MUB78" s="2"/>
      <c r="MUC78" s="2"/>
      <c r="MUD78" s="2"/>
      <c r="MUE78" s="2"/>
      <c r="MUF78" s="2"/>
      <c r="MUG78" s="2"/>
      <c r="MUH78" s="2"/>
      <c r="MUI78" s="2"/>
      <c r="MUJ78" s="2"/>
      <c r="MUK78" s="2"/>
      <c r="MUL78" s="2"/>
      <c r="MUM78" s="2"/>
      <c r="MUN78" s="2"/>
      <c r="MUO78" s="2"/>
      <c r="MUP78" s="2"/>
      <c r="MUQ78" s="2"/>
      <c r="MUR78" s="2"/>
      <c r="MUS78" s="2"/>
      <c r="MUT78" s="2"/>
      <c r="MUU78" s="2"/>
      <c r="MUV78" s="2"/>
      <c r="MUW78" s="2"/>
      <c r="MUX78" s="2"/>
      <c r="MUY78" s="2"/>
      <c r="MUZ78" s="2"/>
      <c r="MVA78" s="2"/>
      <c r="MVB78" s="2"/>
      <c r="MVC78" s="2"/>
      <c r="MVD78" s="2"/>
      <c r="MVE78" s="2"/>
      <c r="MVF78" s="2"/>
      <c r="MVG78" s="2"/>
      <c r="MVH78" s="2"/>
      <c r="MVI78" s="2"/>
      <c r="MVJ78" s="2"/>
      <c r="MVK78" s="2"/>
      <c r="MVL78" s="2"/>
      <c r="MVM78" s="2"/>
      <c r="MVN78" s="2"/>
      <c r="MVO78" s="2"/>
      <c r="MVP78" s="2"/>
      <c r="MVQ78" s="2"/>
      <c r="MVR78" s="2"/>
      <c r="MVS78" s="2"/>
      <c r="MVT78" s="2"/>
      <c r="MVU78" s="2"/>
      <c r="MVV78" s="2"/>
      <c r="MVW78" s="2"/>
      <c r="MVX78" s="2"/>
      <c r="MVY78" s="2"/>
      <c r="MVZ78" s="2"/>
      <c r="MWA78" s="2"/>
      <c r="MWB78" s="2"/>
      <c r="MWC78" s="2"/>
      <c r="MWD78" s="2"/>
      <c r="MWE78" s="2"/>
      <c r="MWF78" s="2"/>
      <c r="MWG78" s="2"/>
      <c r="MWH78" s="2"/>
      <c r="MWI78" s="2"/>
      <c r="MWJ78" s="2"/>
      <c r="MWK78" s="2"/>
      <c r="MWL78" s="2"/>
      <c r="MWM78" s="2"/>
      <c r="MWN78" s="2"/>
      <c r="MWO78" s="2"/>
      <c r="MWP78" s="2"/>
      <c r="MWQ78" s="2"/>
      <c r="MWR78" s="2"/>
      <c r="MWS78" s="2"/>
      <c r="MWT78" s="2"/>
      <c r="MWU78" s="2"/>
      <c r="MWV78" s="2"/>
      <c r="MWW78" s="2"/>
      <c r="MWX78" s="2"/>
      <c r="MWY78" s="2"/>
      <c r="MWZ78" s="2"/>
      <c r="MXA78" s="2"/>
      <c r="MXB78" s="2"/>
      <c r="MXC78" s="2"/>
      <c r="MXD78" s="2"/>
      <c r="MXE78" s="2"/>
      <c r="MXF78" s="2"/>
      <c r="MXG78" s="2"/>
      <c r="MXH78" s="2"/>
      <c r="MXI78" s="2"/>
      <c r="MXJ78" s="2"/>
      <c r="MXK78" s="2"/>
      <c r="MXL78" s="2"/>
      <c r="MXM78" s="2"/>
      <c r="MXN78" s="2"/>
      <c r="MXO78" s="2"/>
      <c r="MXP78" s="2"/>
      <c r="MXQ78" s="2"/>
      <c r="MXR78" s="2"/>
      <c r="MXS78" s="2"/>
      <c r="MXT78" s="2"/>
      <c r="MXU78" s="2"/>
      <c r="MXV78" s="2"/>
      <c r="MXW78" s="2"/>
      <c r="MXX78" s="2"/>
      <c r="MXY78" s="2"/>
      <c r="MXZ78" s="2"/>
      <c r="MYA78" s="2"/>
      <c r="MYB78" s="2"/>
      <c r="MYC78" s="2"/>
      <c r="MYD78" s="2"/>
      <c r="MYE78" s="2"/>
      <c r="MYF78" s="2"/>
      <c r="MYG78" s="2"/>
      <c r="MYH78" s="2"/>
      <c r="MYI78" s="2"/>
      <c r="MYJ78" s="2"/>
      <c r="MYK78" s="2"/>
      <c r="MYL78" s="2"/>
      <c r="MYM78" s="2"/>
      <c r="MYN78" s="2"/>
      <c r="MYO78" s="2"/>
      <c r="MYP78" s="2"/>
      <c r="MYQ78" s="2"/>
      <c r="MYR78" s="2"/>
      <c r="MYS78" s="2"/>
      <c r="MYT78" s="2"/>
      <c r="MYU78" s="2"/>
      <c r="MYV78" s="2"/>
      <c r="MYW78" s="2"/>
      <c r="MYX78" s="2"/>
      <c r="MYY78" s="2"/>
      <c r="MYZ78" s="2"/>
      <c r="MZA78" s="2"/>
      <c r="MZB78" s="2"/>
      <c r="MZC78" s="2"/>
      <c r="MZD78" s="2"/>
      <c r="MZE78" s="2"/>
      <c r="MZF78" s="2"/>
      <c r="MZG78" s="2"/>
      <c r="MZH78" s="2"/>
      <c r="MZI78" s="2"/>
      <c r="MZJ78" s="2"/>
      <c r="MZK78" s="2"/>
      <c r="MZL78" s="2"/>
      <c r="MZM78" s="2"/>
      <c r="MZN78" s="2"/>
      <c r="MZO78" s="2"/>
      <c r="MZP78" s="2"/>
      <c r="MZQ78" s="2"/>
      <c r="MZR78" s="2"/>
      <c r="MZS78" s="2"/>
      <c r="MZT78" s="2"/>
      <c r="MZU78" s="2"/>
      <c r="MZV78" s="2"/>
      <c r="MZW78" s="2"/>
      <c r="MZX78" s="2"/>
      <c r="MZY78" s="2"/>
      <c r="MZZ78" s="2"/>
      <c r="NAA78" s="2"/>
      <c r="NAB78" s="2"/>
      <c r="NAC78" s="2"/>
      <c r="NAD78" s="2"/>
      <c r="NAE78" s="2"/>
      <c r="NAF78" s="2"/>
      <c r="NAG78" s="2"/>
      <c r="NAH78" s="2"/>
      <c r="NAI78" s="2"/>
      <c r="NAJ78" s="2"/>
      <c r="NAK78" s="2"/>
      <c r="NAL78" s="2"/>
      <c r="NAM78" s="2"/>
      <c r="NAN78" s="2"/>
      <c r="NAO78" s="2"/>
      <c r="NAP78" s="2"/>
      <c r="NAQ78" s="2"/>
      <c r="NAR78" s="2"/>
      <c r="NAS78" s="2"/>
      <c r="NAT78" s="2"/>
      <c r="NAU78" s="2"/>
      <c r="NAV78" s="2"/>
      <c r="NAW78" s="2"/>
      <c r="NAX78" s="2"/>
      <c r="NAY78" s="2"/>
      <c r="NAZ78" s="2"/>
      <c r="NBA78" s="2"/>
      <c r="NBB78" s="2"/>
      <c r="NBC78" s="2"/>
      <c r="NBD78" s="2"/>
      <c r="NBE78" s="2"/>
      <c r="NBF78" s="2"/>
      <c r="NBG78" s="2"/>
      <c r="NBH78" s="2"/>
      <c r="NBI78" s="2"/>
      <c r="NBJ78" s="2"/>
      <c r="NBK78" s="2"/>
      <c r="NBL78" s="2"/>
      <c r="NBM78" s="2"/>
      <c r="NBN78" s="2"/>
      <c r="NBO78" s="2"/>
      <c r="NBP78" s="2"/>
      <c r="NBQ78" s="2"/>
      <c r="NBR78" s="2"/>
      <c r="NBS78" s="2"/>
      <c r="NBT78" s="2"/>
      <c r="NBU78" s="2"/>
      <c r="NBV78" s="2"/>
      <c r="NBW78" s="2"/>
      <c r="NBX78" s="2"/>
      <c r="NBY78" s="2"/>
      <c r="NBZ78" s="2"/>
      <c r="NCA78" s="2"/>
      <c r="NCB78" s="2"/>
      <c r="NCC78" s="2"/>
      <c r="NCD78" s="2"/>
      <c r="NCE78" s="2"/>
      <c r="NCF78" s="2"/>
      <c r="NCG78" s="2"/>
      <c r="NCH78" s="2"/>
      <c r="NCI78" s="2"/>
      <c r="NCJ78" s="2"/>
      <c r="NCK78" s="2"/>
      <c r="NCL78" s="2"/>
      <c r="NCM78" s="2"/>
      <c r="NCN78" s="2"/>
      <c r="NCO78" s="2"/>
      <c r="NCP78" s="2"/>
      <c r="NCQ78" s="2"/>
      <c r="NCR78" s="2"/>
      <c r="NCS78" s="2"/>
      <c r="NCT78" s="2"/>
      <c r="NCU78" s="2"/>
      <c r="NCV78" s="2"/>
      <c r="NCW78" s="2"/>
      <c r="NCX78" s="2"/>
      <c r="NCY78" s="2"/>
      <c r="NCZ78" s="2"/>
      <c r="NDA78" s="2"/>
      <c r="NDB78" s="2"/>
      <c r="NDC78" s="2"/>
      <c r="NDD78" s="2"/>
      <c r="NDE78" s="2"/>
      <c r="NDF78" s="2"/>
      <c r="NDG78" s="2"/>
      <c r="NDH78" s="2"/>
      <c r="NDI78" s="2"/>
      <c r="NDJ78" s="2"/>
      <c r="NDK78" s="2"/>
      <c r="NDL78" s="2"/>
      <c r="NDM78" s="2"/>
      <c r="NDN78" s="2"/>
      <c r="NDO78" s="2"/>
      <c r="NDP78" s="2"/>
      <c r="NDQ78" s="2"/>
      <c r="NDR78" s="2"/>
      <c r="NDS78" s="2"/>
      <c r="NDT78" s="2"/>
      <c r="NDU78" s="2"/>
      <c r="NDV78" s="2"/>
      <c r="NDW78" s="2"/>
      <c r="NDX78" s="2"/>
      <c r="NDY78" s="2"/>
      <c r="NDZ78" s="2"/>
      <c r="NEA78" s="2"/>
      <c r="NEB78" s="2"/>
      <c r="NEC78" s="2"/>
      <c r="NED78" s="2"/>
      <c r="NEE78" s="2"/>
      <c r="NEF78" s="2"/>
      <c r="NEG78" s="2"/>
      <c r="NEH78" s="2"/>
      <c r="NEI78" s="2"/>
      <c r="NEJ78" s="2"/>
      <c r="NEK78" s="2"/>
      <c r="NEL78" s="2"/>
      <c r="NEM78" s="2"/>
      <c r="NEN78" s="2"/>
      <c r="NEO78" s="2"/>
      <c r="NEP78" s="2"/>
      <c r="NEQ78" s="2"/>
      <c r="NER78" s="2"/>
      <c r="NES78" s="2"/>
      <c r="NET78" s="2"/>
      <c r="NEU78" s="2"/>
      <c r="NEV78" s="2"/>
      <c r="NEW78" s="2"/>
      <c r="NEX78" s="2"/>
      <c r="NEY78" s="2"/>
      <c r="NEZ78" s="2"/>
      <c r="NFA78" s="2"/>
      <c r="NFB78" s="2"/>
      <c r="NFC78" s="2"/>
      <c r="NFD78" s="2"/>
      <c r="NFE78" s="2"/>
      <c r="NFF78" s="2"/>
      <c r="NFG78" s="2"/>
      <c r="NFH78" s="2"/>
      <c r="NFI78" s="2"/>
      <c r="NFJ78" s="2"/>
      <c r="NFK78" s="2"/>
      <c r="NFL78" s="2"/>
      <c r="NFM78" s="2"/>
      <c r="NFN78" s="2"/>
      <c r="NFO78" s="2"/>
      <c r="NFP78" s="2"/>
      <c r="NFQ78" s="2"/>
      <c r="NFR78" s="2"/>
      <c r="NFS78" s="2"/>
      <c r="NFT78" s="2"/>
      <c r="NFU78" s="2"/>
      <c r="NFV78" s="2"/>
      <c r="NFW78" s="2"/>
      <c r="NFX78" s="2"/>
      <c r="NFY78" s="2"/>
      <c r="NFZ78" s="2"/>
      <c r="NGA78" s="2"/>
      <c r="NGB78" s="2"/>
      <c r="NGC78" s="2"/>
      <c r="NGD78" s="2"/>
      <c r="NGE78" s="2"/>
      <c r="NGF78" s="2"/>
      <c r="NGG78" s="2"/>
      <c r="NGH78" s="2"/>
      <c r="NGI78" s="2"/>
      <c r="NGJ78" s="2"/>
      <c r="NGK78" s="2"/>
      <c r="NGL78" s="2"/>
      <c r="NGM78" s="2"/>
      <c r="NGN78" s="2"/>
      <c r="NGO78" s="2"/>
      <c r="NGP78" s="2"/>
      <c r="NGQ78" s="2"/>
      <c r="NGR78" s="2"/>
      <c r="NGS78" s="2"/>
      <c r="NGT78" s="2"/>
      <c r="NGU78" s="2"/>
      <c r="NGV78" s="2"/>
      <c r="NGW78" s="2"/>
      <c r="NGX78" s="2"/>
      <c r="NGY78" s="2"/>
      <c r="NGZ78" s="2"/>
      <c r="NHA78" s="2"/>
      <c r="NHB78" s="2"/>
      <c r="NHC78" s="2"/>
      <c r="NHD78" s="2"/>
      <c r="NHE78" s="2"/>
      <c r="NHF78" s="2"/>
      <c r="NHG78" s="2"/>
      <c r="NHH78" s="2"/>
      <c r="NHI78" s="2"/>
      <c r="NHJ78" s="2"/>
      <c r="NHK78" s="2"/>
      <c r="NHL78" s="2"/>
      <c r="NHM78" s="2"/>
      <c r="NHN78" s="2"/>
      <c r="NHO78" s="2"/>
      <c r="NHP78" s="2"/>
      <c r="NHQ78" s="2"/>
      <c r="NHR78" s="2"/>
      <c r="NHS78" s="2"/>
      <c r="NHT78" s="2"/>
      <c r="NHU78" s="2"/>
      <c r="NHV78" s="2"/>
      <c r="NHW78" s="2"/>
      <c r="NHX78" s="2"/>
      <c r="NHY78" s="2"/>
      <c r="NHZ78" s="2"/>
      <c r="NIA78" s="2"/>
      <c r="NIB78" s="2"/>
      <c r="NIC78" s="2"/>
      <c r="NID78" s="2"/>
      <c r="NIE78" s="2"/>
      <c r="NIF78" s="2"/>
      <c r="NIG78" s="2"/>
      <c r="NIH78" s="2"/>
      <c r="NII78" s="2"/>
      <c r="NIJ78" s="2"/>
      <c r="NIK78" s="2"/>
      <c r="NIL78" s="2"/>
      <c r="NIM78" s="2"/>
      <c r="NIN78" s="2"/>
      <c r="NIO78" s="2"/>
      <c r="NIP78" s="2"/>
      <c r="NIQ78" s="2"/>
      <c r="NIR78" s="2"/>
      <c r="NIS78" s="2"/>
      <c r="NIT78" s="2"/>
      <c r="NIU78" s="2"/>
      <c r="NIV78" s="2"/>
      <c r="NIW78" s="2"/>
      <c r="NIX78" s="2"/>
      <c r="NIY78" s="2"/>
      <c r="NIZ78" s="2"/>
      <c r="NJA78" s="2"/>
      <c r="NJB78" s="2"/>
      <c r="NJC78" s="2"/>
      <c r="NJD78" s="2"/>
      <c r="NJE78" s="2"/>
      <c r="NJF78" s="2"/>
      <c r="NJG78" s="2"/>
      <c r="NJH78" s="2"/>
      <c r="NJI78" s="2"/>
      <c r="NJJ78" s="2"/>
      <c r="NJK78" s="2"/>
      <c r="NJL78" s="2"/>
      <c r="NJM78" s="2"/>
      <c r="NJN78" s="2"/>
      <c r="NJO78" s="2"/>
      <c r="NJP78" s="2"/>
      <c r="NJQ78" s="2"/>
      <c r="NJR78" s="2"/>
      <c r="NJS78" s="2"/>
      <c r="NJT78" s="2"/>
      <c r="NJU78" s="2"/>
      <c r="NJV78" s="2"/>
      <c r="NJW78" s="2"/>
      <c r="NJX78" s="2"/>
      <c r="NJY78" s="2"/>
      <c r="NJZ78" s="2"/>
      <c r="NKA78" s="2"/>
      <c r="NKB78" s="2"/>
      <c r="NKC78" s="2"/>
      <c r="NKD78" s="2"/>
      <c r="NKE78" s="2"/>
      <c r="NKF78" s="2"/>
      <c r="NKG78" s="2"/>
      <c r="NKH78" s="2"/>
      <c r="NKI78" s="2"/>
      <c r="NKJ78" s="2"/>
      <c r="NKK78" s="2"/>
      <c r="NKL78" s="2"/>
      <c r="NKM78" s="2"/>
      <c r="NKN78" s="2"/>
      <c r="NKO78" s="2"/>
      <c r="NKP78" s="2"/>
      <c r="NKQ78" s="2"/>
      <c r="NKR78" s="2"/>
      <c r="NKS78" s="2"/>
      <c r="NKT78" s="2"/>
      <c r="NKU78" s="2"/>
      <c r="NKV78" s="2"/>
      <c r="NKW78" s="2"/>
      <c r="NKX78" s="2"/>
      <c r="NKY78" s="2"/>
      <c r="NKZ78" s="2"/>
      <c r="NLA78" s="2"/>
      <c r="NLB78" s="2"/>
      <c r="NLC78" s="2"/>
      <c r="NLD78" s="2"/>
      <c r="NLE78" s="2"/>
      <c r="NLF78" s="2"/>
      <c r="NLG78" s="2"/>
      <c r="NLH78" s="2"/>
      <c r="NLI78" s="2"/>
      <c r="NLJ78" s="2"/>
      <c r="NLK78" s="2"/>
      <c r="NLL78" s="2"/>
      <c r="NLM78" s="2"/>
      <c r="NLN78" s="2"/>
      <c r="NLO78" s="2"/>
      <c r="NLP78" s="2"/>
      <c r="NLQ78" s="2"/>
      <c r="NLR78" s="2"/>
      <c r="NLS78" s="2"/>
      <c r="NLT78" s="2"/>
      <c r="NLU78" s="2"/>
      <c r="NLV78" s="2"/>
      <c r="NLW78" s="2"/>
      <c r="NLX78" s="2"/>
      <c r="NLY78" s="2"/>
      <c r="NLZ78" s="2"/>
      <c r="NMA78" s="2"/>
      <c r="NMB78" s="2"/>
      <c r="NMC78" s="2"/>
      <c r="NMD78" s="2"/>
      <c r="NME78" s="2"/>
      <c r="NMF78" s="2"/>
      <c r="NMG78" s="2"/>
      <c r="NMH78" s="2"/>
      <c r="NMI78" s="2"/>
      <c r="NMJ78" s="2"/>
      <c r="NMK78" s="2"/>
      <c r="NML78" s="2"/>
      <c r="NMM78" s="2"/>
      <c r="NMN78" s="2"/>
      <c r="NMO78" s="2"/>
      <c r="NMP78" s="2"/>
      <c r="NMQ78" s="2"/>
      <c r="NMR78" s="2"/>
      <c r="NMS78" s="2"/>
      <c r="NMT78" s="2"/>
      <c r="NMU78" s="2"/>
      <c r="NMV78" s="2"/>
      <c r="NMW78" s="2"/>
      <c r="NMX78" s="2"/>
      <c r="NMY78" s="2"/>
      <c r="NMZ78" s="2"/>
      <c r="NNA78" s="2"/>
      <c r="NNB78" s="2"/>
      <c r="NNC78" s="2"/>
      <c r="NND78" s="2"/>
      <c r="NNE78" s="2"/>
      <c r="NNF78" s="2"/>
      <c r="NNG78" s="2"/>
      <c r="NNH78" s="2"/>
      <c r="NNI78" s="2"/>
      <c r="NNJ78" s="2"/>
      <c r="NNK78" s="2"/>
      <c r="NNL78" s="2"/>
      <c r="NNM78" s="2"/>
      <c r="NNN78" s="2"/>
      <c r="NNO78" s="2"/>
      <c r="NNP78" s="2"/>
      <c r="NNQ78" s="2"/>
      <c r="NNR78" s="2"/>
      <c r="NNS78" s="2"/>
      <c r="NNT78" s="2"/>
      <c r="NNU78" s="2"/>
      <c r="NNV78" s="2"/>
      <c r="NNW78" s="2"/>
      <c r="NNX78" s="2"/>
      <c r="NNY78" s="2"/>
      <c r="NNZ78" s="2"/>
      <c r="NOA78" s="2"/>
      <c r="NOB78" s="2"/>
      <c r="NOC78" s="2"/>
      <c r="NOD78" s="2"/>
      <c r="NOE78" s="2"/>
      <c r="NOF78" s="2"/>
      <c r="NOG78" s="2"/>
      <c r="NOH78" s="2"/>
      <c r="NOI78" s="2"/>
      <c r="NOJ78" s="2"/>
      <c r="NOK78" s="2"/>
      <c r="NOL78" s="2"/>
      <c r="NOM78" s="2"/>
      <c r="NON78" s="2"/>
      <c r="NOO78" s="2"/>
      <c r="NOP78" s="2"/>
      <c r="NOQ78" s="2"/>
      <c r="NOR78" s="2"/>
      <c r="NOS78" s="2"/>
      <c r="NOT78" s="2"/>
      <c r="NOU78" s="2"/>
      <c r="NOV78" s="2"/>
      <c r="NOW78" s="2"/>
      <c r="NOX78" s="2"/>
      <c r="NOY78" s="2"/>
      <c r="NOZ78" s="2"/>
      <c r="NPA78" s="2"/>
      <c r="NPB78" s="2"/>
      <c r="NPC78" s="2"/>
      <c r="NPD78" s="2"/>
      <c r="NPE78" s="2"/>
      <c r="NPF78" s="2"/>
      <c r="NPG78" s="2"/>
      <c r="NPH78" s="2"/>
      <c r="NPI78" s="2"/>
      <c r="NPJ78" s="2"/>
      <c r="NPK78" s="2"/>
      <c r="NPL78" s="2"/>
      <c r="NPM78" s="2"/>
      <c r="NPN78" s="2"/>
      <c r="NPO78" s="2"/>
      <c r="NPP78" s="2"/>
      <c r="NPQ78" s="2"/>
      <c r="NPR78" s="2"/>
      <c r="NPS78" s="2"/>
      <c r="NPT78" s="2"/>
      <c r="NPU78" s="2"/>
      <c r="NPV78" s="2"/>
      <c r="NPW78" s="2"/>
      <c r="NPX78" s="2"/>
      <c r="NPY78" s="2"/>
      <c r="NPZ78" s="2"/>
      <c r="NQA78" s="2"/>
      <c r="NQB78" s="2"/>
      <c r="NQC78" s="2"/>
      <c r="NQD78" s="2"/>
      <c r="NQE78" s="2"/>
      <c r="NQF78" s="2"/>
      <c r="NQG78" s="2"/>
      <c r="NQH78" s="2"/>
      <c r="NQI78" s="2"/>
      <c r="NQJ78" s="2"/>
      <c r="NQK78" s="2"/>
      <c r="NQL78" s="2"/>
      <c r="NQM78" s="2"/>
      <c r="NQN78" s="2"/>
      <c r="NQO78" s="2"/>
      <c r="NQP78" s="2"/>
      <c r="NQQ78" s="2"/>
      <c r="NQR78" s="2"/>
      <c r="NQS78" s="2"/>
      <c r="NQT78" s="2"/>
      <c r="NQU78" s="2"/>
      <c r="NQV78" s="2"/>
      <c r="NQW78" s="2"/>
      <c r="NQX78" s="2"/>
      <c r="NQY78" s="2"/>
      <c r="NQZ78" s="2"/>
      <c r="NRA78" s="2"/>
      <c r="NRB78" s="2"/>
      <c r="NRC78" s="2"/>
      <c r="NRD78" s="2"/>
      <c r="NRE78" s="2"/>
      <c r="NRF78" s="2"/>
      <c r="NRG78" s="2"/>
      <c r="NRH78" s="2"/>
      <c r="NRI78" s="2"/>
      <c r="NRJ78" s="2"/>
      <c r="NRK78" s="2"/>
      <c r="NRL78" s="2"/>
      <c r="NRM78" s="2"/>
      <c r="NRN78" s="2"/>
      <c r="NRO78" s="2"/>
      <c r="NRP78" s="2"/>
      <c r="NRQ78" s="2"/>
      <c r="NRR78" s="2"/>
      <c r="NRS78" s="2"/>
      <c r="NRT78" s="2"/>
      <c r="NRU78" s="2"/>
      <c r="NRV78" s="2"/>
      <c r="NRW78" s="2"/>
      <c r="NRX78" s="2"/>
      <c r="NRY78" s="2"/>
      <c r="NRZ78" s="2"/>
      <c r="NSA78" s="2"/>
      <c r="NSB78" s="2"/>
      <c r="NSC78" s="2"/>
      <c r="NSD78" s="2"/>
      <c r="NSE78" s="2"/>
      <c r="NSF78" s="2"/>
      <c r="NSG78" s="2"/>
      <c r="NSH78" s="2"/>
      <c r="NSI78" s="2"/>
      <c r="NSJ78" s="2"/>
      <c r="NSK78" s="2"/>
      <c r="NSL78" s="2"/>
      <c r="NSM78" s="2"/>
      <c r="NSN78" s="2"/>
      <c r="NSO78" s="2"/>
      <c r="NSP78" s="2"/>
      <c r="NSQ78" s="2"/>
      <c r="NSR78" s="2"/>
      <c r="NSS78" s="2"/>
      <c r="NST78" s="2"/>
      <c r="NSU78" s="2"/>
      <c r="NSV78" s="2"/>
      <c r="NSW78" s="2"/>
      <c r="NSX78" s="2"/>
      <c r="NSY78" s="2"/>
      <c r="NSZ78" s="2"/>
      <c r="NTA78" s="2"/>
      <c r="NTB78" s="2"/>
      <c r="NTC78" s="2"/>
      <c r="NTD78" s="2"/>
      <c r="NTE78" s="2"/>
      <c r="NTF78" s="2"/>
      <c r="NTG78" s="2"/>
      <c r="NTH78" s="2"/>
      <c r="NTI78" s="2"/>
      <c r="NTJ78" s="2"/>
      <c r="NTK78" s="2"/>
      <c r="NTL78" s="2"/>
      <c r="NTM78" s="2"/>
      <c r="NTN78" s="2"/>
      <c r="NTO78" s="2"/>
      <c r="NTP78" s="2"/>
      <c r="NTQ78" s="2"/>
      <c r="NTR78" s="2"/>
      <c r="NTS78" s="2"/>
      <c r="NTT78" s="2"/>
      <c r="NTU78" s="2"/>
      <c r="NTV78" s="2"/>
      <c r="NTW78" s="2"/>
      <c r="NTX78" s="2"/>
      <c r="NTY78" s="2"/>
      <c r="NTZ78" s="2"/>
      <c r="NUA78" s="2"/>
      <c r="NUB78" s="2"/>
      <c r="NUC78" s="2"/>
      <c r="NUD78" s="2"/>
      <c r="NUE78" s="2"/>
      <c r="NUF78" s="2"/>
      <c r="NUG78" s="2"/>
      <c r="NUH78" s="2"/>
      <c r="NUI78" s="2"/>
      <c r="NUJ78" s="2"/>
      <c r="NUK78" s="2"/>
      <c r="NUL78" s="2"/>
      <c r="NUM78" s="2"/>
      <c r="NUN78" s="2"/>
      <c r="NUO78" s="2"/>
      <c r="NUP78" s="2"/>
      <c r="NUQ78" s="2"/>
      <c r="NUR78" s="2"/>
      <c r="NUS78" s="2"/>
      <c r="NUT78" s="2"/>
      <c r="NUU78" s="2"/>
      <c r="NUV78" s="2"/>
      <c r="NUW78" s="2"/>
      <c r="NUX78" s="2"/>
      <c r="NUY78" s="2"/>
      <c r="NUZ78" s="2"/>
      <c r="NVA78" s="2"/>
      <c r="NVB78" s="2"/>
      <c r="NVC78" s="2"/>
      <c r="NVD78" s="2"/>
      <c r="NVE78" s="2"/>
      <c r="NVF78" s="2"/>
      <c r="NVG78" s="2"/>
      <c r="NVH78" s="2"/>
      <c r="NVI78" s="2"/>
      <c r="NVJ78" s="2"/>
      <c r="NVK78" s="2"/>
      <c r="NVL78" s="2"/>
      <c r="NVM78" s="2"/>
      <c r="NVN78" s="2"/>
      <c r="NVO78" s="2"/>
      <c r="NVP78" s="2"/>
      <c r="NVQ78" s="2"/>
      <c r="NVR78" s="2"/>
      <c r="NVS78" s="2"/>
      <c r="NVT78" s="2"/>
      <c r="NVU78" s="2"/>
      <c r="NVV78" s="2"/>
      <c r="NVW78" s="2"/>
      <c r="NVX78" s="2"/>
      <c r="NVY78" s="2"/>
      <c r="NVZ78" s="2"/>
      <c r="NWA78" s="2"/>
      <c r="NWB78" s="2"/>
      <c r="NWC78" s="2"/>
      <c r="NWD78" s="2"/>
      <c r="NWE78" s="2"/>
      <c r="NWF78" s="2"/>
      <c r="NWG78" s="2"/>
      <c r="NWH78" s="2"/>
      <c r="NWI78" s="2"/>
      <c r="NWJ78" s="2"/>
      <c r="NWK78" s="2"/>
      <c r="NWL78" s="2"/>
      <c r="NWM78" s="2"/>
      <c r="NWN78" s="2"/>
      <c r="NWO78" s="2"/>
      <c r="NWP78" s="2"/>
      <c r="NWQ78" s="2"/>
      <c r="NWR78" s="2"/>
      <c r="NWS78" s="2"/>
      <c r="NWT78" s="2"/>
      <c r="NWU78" s="2"/>
      <c r="NWV78" s="2"/>
      <c r="NWW78" s="2"/>
      <c r="NWX78" s="2"/>
      <c r="NWY78" s="2"/>
      <c r="NWZ78" s="2"/>
      <c r="NXA78" s="2"/>
      <c r="NXB78" s="2"/>
      <c r="NXC78" s="2"/>
      <c r="NXD78" s="2"/>
      <c r="NXE78" s="2"/>
      <c r="NXF78" s="2"/>
      <c r="NXG78" s="2"/>
      <c r="NXH78" s="2"/>
      <c r="NXI78" s="2"/>
      <c r="NXJ78" s="2"/>
      <c r="NXK78" s="2"/>
      <c r="NXL78" s="2"/>
      <c r="NXM78" s="2"/>
      <c r="NXN78" s="2"/>
      <c r="NXO78" s="2"/>
      <c r="NXP78" s="2"/>
      <c r="NXQ78" s="2"/>
      <c r="NXR78" s="2"/>
      <c r="NXS78" s="2"/>
      <c r="NXT78" s="2"/>
      <c r="NXU78" s="2"/>
      <c r="NXV78" s="2"/>
      <c r="NXW78" s="2"/>
      <c r="NXX78" s="2"/>
      <c r="NXY78" s="2"/>
      <c r="NXZ78" s="2"/>
      <c r="NYA78" s="2"/>
      <c r="NYB78" s="2"/>
      <c r="NYC78" s="2"/>
      <c r="NYD78" s="2"/>
      <c r="NYE78" s="2"/>
      <c r="NYF78" s="2"/>
      <c r="NYG78" s="2"/>
      <c r="NYH78" s="2"/>
      <c r="NYI78" s="2"/>
      <c r="NYJ78" s="2"/>
      <c r="NYK78" s="2"/>
      <c r="NYL78" s="2"/>
      <c r="NYM78" s="2"/>
      <c r="NYN78" s="2"/>
      <c r="NYO78" s="2"/>
      <c r="NYP78" s="2"/>
      <c r="NYQ78" s="2"/>
      <c r="NYR78" s="2"/>
      <c r="NYS78" s="2"/>
      <c r="NYT78" s="2"/>
      <c r="NYU78" s="2"/>
      <c r="NYV78" s="2"/>
      <c r="NYW78" s="2"/>
      <c r="NYX78" s="2"/>
      <c r="NYY78" s="2"/>
      <c r="NYZ78" s="2"/>
      <c r="NZA78" s="2"/>
      <c r="NZB78" s="2"/>
      <c r="NZC78" s="2"/>
      <c r="NZD78" s="2"/>
      <c r="NZE78" s="2"/>
      <c r="NZF78" s="2"/>
      <c r="NZG78" s="2"/>
      <c r="NZH78" s="2"/>
      <c r="NZI78" s="2"/>
      <c r="NZJ78" s="2"/>
      <c r="NZK78" s="2"/>
      <c r="NZL78" s="2"/>
      <c r="NZM78" s="2"/>
      <c r="NZN78" s="2"/>
      <c r="NZO78" s="2"/>
      <c r="NZP78" s="2"/>
      <c r="NZQ78" s="2"/>
      <c r="NZR78" s="2"/>
      <c r="NZS78" s="2"/>
      <c r="NZT78" s="2"/>
      <c r="NZU78" s="2"/>
      <c r="NZV78" s="2"/>
      <c r="NZW78" s="2"/>
      <c r="NZX78" s="2"/>
      <c r="NZY78" s="2"/>
      <c r="NZZ78" s="2"/>
      <c r="OAA78" s="2"/>
      <c r="OAB78" s="2"/>
      <c r="OAC78" s="2"/>
      <c r="OAD78" s="2"/>
      <c r="OAE78" s="2"/>
      <c r="OAF78" s="2"/>
      <c r="OAG78" s="2"/>
      <c r="OAH78" s="2"/>
      <c r="OAI78" s="2"/>
      <c r="OAJ78" s="2"/>
      <c r="OAK78" s="2"/>
      <c r="OAL78" s="2"/>
      <c r="OAM78" s="2"/>
      <c r="OAN78" s="2"/>
      <c r="OAO78" s="2"/>
      <c r="OAP78" s="2"/>
      <c r="OAQ78" s="2"/>
      <c r="OAR78" s="2"/>
      <c r="OAS78" s="2"/>
      <c r="OAT78" s="2"/>
      <c r="OAU78" s="2"/>
      <c r="OAV78" s="2"/>
      <c r="OAW78" s="2"/>
      <c r="OAX78" s="2"/>
      <c r="OAY78" s="2"/>
      <c r="OAZ78" s="2"/>
      <c r="OBA78" s="2"/>
      <c r="OBB78" s="2"/>
      <c r="OBC78" s="2"/>
      <c r="OBD78" s="2"/>
      <c r="OBE78" s="2"/>
      <c r="OBF78" s="2"/>
      <c r="OBG78" s="2"/>
      <c r="OBH78" s="2"/>
      <c r="OBI78" s="2"/>
      <c r="OBJ78" s="2"/>
      <c r="OBK78" s="2"/>
      <c r="OBL78" s="2"/>
      <c r="OBM78" s="2"/>
      <c r="OBN78" s="2"/>
      <c r="OBO78" s="2"/>
      <c r="OBP78" s="2"/>
      <c r="OBQ78" s="2"/>
      <c r="OBR78" s="2"/>
      <c r="OBS78" s="2"/>
      <c r="OBT78" s="2"/>
      <c r="OBU78" s="2"/>
      <c r="OBV78" s="2"/>
      <c r="OBW78" s="2"/>
      <c r="OBX78" s="2"/>
      <c r="OBY78" s="2"/>
      <c r="OBZ78" s="2"/>
      <c r="OCA78" s="2"/>
      <c r="OCB78" s="2"/>
      <c r="OCC78" s="2"/>
      <c r="OCD78" s="2"/>
      <c r="OCE78" s="2"/>
      <c r="OCF78" s="2"/>
      <c r="OCG78" s="2"/>
      <c r="OCH78" s="2"/>
      <c r="OCI78" s="2"/>
      <c r="OCJ78" s="2"/>
      <c r="OCK78" s="2"/>
      <c r="OCL78" s="2"/>
      <c r="OCM78" s="2"/>
      <c r="OCN78" s="2"/>
      <c r="OCO78" s="2"/>
      <c r="OCP78" s="2"/>
      <c r="OCQ78" s="2"/>
      <c r="OCR78" s="2"/>
      <c r="OCS78" s="2"/>
      <c r="OCT78" s="2"/>
      <c r="OCU78" s="2"/>
      <c r="OCV78" s="2"/>
      <c r="OCW78" s="2"/>
      <c r="OCX78" s="2"/>
      <c r="OCY78" s="2"/>
      <c r="OCZ78" s="2"/>
      <c r="ODA78" s="2"/>
      <c r="ODB78" s="2"/>
      <c r="ODC78" s="2"/>
      <c r="ODD78" s="2"/>
      <c r="ODE78" s="2"/>
      <c r="ODF78" s="2"/>
      <c r="ODG78" s="2"/>
      <c r="ODH78" s="2"/>
      <c r="ODI78" s="2"/>
      <c r="ODJ78" s="2"/>
      <c r="ODK78" s="2"/>
      <c r="ODL78" s="2"/>
      <c r="ODM78" s="2"/>
      <c r="ODN78" s="2"/>
      <c r="ODO78" s="2"/>
      <c r="ODP78" s="2"/>
      <c r="ODQ78" s="2"/>
      <c r="ODR78" s="2"/>
      <c r="ODS78" s="2"/>
      <c r="ODT78" s="2"/>
      <c r="ODU78" s="2"/>
      <c r="ODV78" s="2"/>
      <c r="ODW78" s="2"/>
      <c r="ODX78" s="2"/>
      <c r="ODY78" s="2"/>
      <c r="ODZ78" s="2"/>
      <c r="OEA78" s="2"/>
      <c r="OEB78" s="2"/>
      <c r="OEC78" s="2"/>
      <c r="OED78" s="2"/>
      <c r="OEE78" s="2"/>
      <c r="OEF78" s="2"/>
      <c r="OEG78" s="2"/>
      <c r="OEH78" s="2"/>
      <c r="OEI78" s="2"/>
      <c r="OEJ78" s="2"/>
      <c r="OEK78" s="2"/>
      <c r="OEL78" s="2"/>
      <c r="OEM78" s="2"/>
      <c r="OEN78" s="2"/>
      <c r="OEO78" s="2"/>
      <c r="OEP78" s="2"/>
      <c r="OEQ78" s="2"/>
      <c r="OER78" s="2"/>
      <c r="OES78" s="2"/>
      <c r="OET78" s="2"/>
      <c r="OEU78" s="2"/>
      <c r="OEV78" s="2"/>
      <c r="OEW78" s="2"/>
      <c r="OEX78" s="2"/>
      <c r="OEY78" s="2"/>
      <c r="OEZ78" s="2"/>
      <c r="OFA78" s="2"/>
      <c r="OFB78" s="2"/>
      <c r="OFC78" s="2"/>
      <c r="OFD78" s="2"/>
      <c r="OFE78" s="2"/>
      <c r="OFF78" s="2"/>
      <c r="OFG78" s="2"/>
      <c r="OFH78" s="2"/>
      <c r="OFI78" s="2"/>
      <c r="OFJ78" s="2"/>
      <c r="OFK78" s="2"/>
      <c r="OFL78" s="2"/>
      <c r="OFM78" s="2"/>
      <c r="OFN78" s="2"/>
      <c r="OFO78" s="2"/>
      <c r="OFP78" s="2"/>
      <c r="OFQ78" s="2"/>
      <c r="OFR78" s="2"/>
      <c r="OFS78" s="2"/>
      <c r="OFT78" s="2"/>
      <c r="OFU78" s="2"/>
      <c r="OFV78" s="2"/>
      <c r="OFW78" s="2"/>
      <c r="OFX78" s="2"/>
      <c r="OFY78" s="2"/>
      <c r="OFZ78" s="2"/>
      <c r="OGA78" s="2"/>
      <c r="OGB78" s="2"/>
      <c r="OGC78" s="2"/>
      <c r="OGD78" s="2"/>
      <c r="OGE78" s="2"/>
      <c r="OGF78" s="2"/>
      <c r="OGG78" s="2"/>
      <c r="OGH78" s="2"/>
      <c r="OGI78" s="2"/>
      <c r="OGJ78" s="2"/>
      <c r="OGK78" s="2"/>
      <c r="OGL78" s="2"/>
      <c r="OGM78" s="2"/>
      <c r="OGN78" s="2"/>
      <c r="OGO78" s="2"/>
      <c r="OGP78" s="2"/>
      <c r="OGQ78" s="2"/>
      <c r="OGR78" s="2"/>
      <c r="OGS78" s="2"/>
      <c r="OGT78" s="2"/>
      <c r="OGU78" s="2"/>
      <c r="OGV78" s="2"/>
      <c r="OGW78" s="2"/>
      <c r="OGX78" s="2"/>
      <c r="OGY78" s="2"/>
      <c r="OGZ78" s="2"/>
      <c r="OHA78" s="2"/>
      <c r="OHB78" s="2"/>
      <c r="OHC78" s="2"/>
      <c r="OHD78" s="2"/>
      <c r="OHE78" s="2"/>
      <c r="OHF78" s="2"/>
      <c r="OHG78" s="2"/>
      <c r="OHH78" s="2"/>
      <c r="OHI78" s="2"/>
      <c r="OHJ78" s="2"/>
      <c r="OHK78" s="2"/>
      <c r="OHL78" s="2"/>
      <c r="OHM78" s="2"/>
      <c r="OHN78" s="2"/>
      <c r="OHO78" s="2"/>
      <c r="OHP78" s="2"/>
      <c r="OHQ78" s="2"/>
      <c r="OHR78" s="2"/>
      <c r="OHS78" s="2"/>
      <c r="OHT78" s="2"/>
      <c r="OHU78" s="2"/>
      <c r="OHV78" s="2"/>
      <c r="OHW78" s="2"/>
      <c r="OHX78" s="2"/>
      <c r="OHY78" s="2"/>
      <c r="OHZ78" s="2"/>
      <c r="OIA78" s="2"/>
      <c r="OIB78" s="2"/>
      <c r="OIC78" s="2"/>
      <c r="OID78" s="2"/>
      <c r="OIE78" s="2"/>
      <c r="OIF78" s="2"/>
      <c r="OIG78" s="2"/>
      <c r="OIH78" s="2"/>
      <c r="OII78" s="2"/>
      <c r="OIJ78" s="2"/>
      <c r="OIK78" s="2"/>
      <c r="OIL78" s="2"/>
      <c r="OIM78" s="2"/>
      <c r="OIN78" s="2"/>
      <c r="OIO78" s="2"/>
      <c r="OIP78" s="2"/>
      <c r="OIQ78" s="2"/>
      <c r="OIR78" s="2"/>
      <c r="OIS78" s="2"/>
      <c r="OIT78" s="2"/>
      <c r="OIU78" s="2"/>
      <c r="OIV78" s="2"/>
      <c r="OIW78" s="2"/>
      <c r="OIX78" s="2"/>
      <c r="OIY78" s="2"/>
      <c r="OIZ78" s="2"/>
      <c r="OJA78" s="2"/>
      <c r="OJB78" s="2"/>
      <c r="OJC78" s="2"/>
      <c r="OJD78" s="2"/>
      <c r="OJE78" s="2"/>
      <c r="OJF78" s="2"/>
      <c r="OJG78" s="2"/>
      <c r="OJH78" s="2"/>
      <c r="OJI78" s="2"/>
      <c r="OJJ78" s="2"/>
      <c r="OJK78" s="2"/>
      <c r="OJL78" s="2"/>
      <c r="OJM78" s="2"/>
      <c r="OJN78" s="2"/>
      <c r="OJO78" s="2"/>
      <c r="OJP78" s="2"/>
      <c r="OJQ78" s="2"/>
      <c r="OJR78" s="2"/>
      <c r="OJS78" s="2"/>
      <c r="OJT78" s="2"/>
      <c r="OJU78" s="2"/>
      <c r="OJV78" s="2"/>
      <c r="OJW78" s="2"/>
      <c r="OJX78" s="2"/>
      <c r="OJY78" s="2"/>
      <c r="OJZ78" s="2"/>
      <c r="OKA78" s="2"/>
      <c r="OKB78" s="2"/>
      <c r="OKC78" s="2"/>
      <c r="OKD78" s="2"/>
      <c r="OKE78" s="2"/>
      <c r="OKF78" s="2"/>
      <c r="OKG78" s="2"/>
      <c r="OKH78" s="2"/>
      <c r="OKI78" s="2"/>
      <c r="OKJ78" s="2"/>
      <c r="OKK78" s="2"/>
      <c r="OKL78" s="2"/>
      <c r="OKM78" s="2"/>
      <c r="OKN78" s="2"/>
      <c r="OKO78" s="2"/>
      <c r="OKP78" s="2"/>
      <c r="OKQ78" s="2"/>
      <c r="OKR78" s="2"/>
      <c r="OKS78" s="2"/>
      <c r="OKT78" s="2"/>
      <c r="OKU78" s="2"/>
      <c r="OKV78" s="2"/>
      <c r="OKW78" s="2"/>
      <c r="OKX78" s="2"/>
      <c r="OKY78" s="2"/>
      <c r="OKZ78" s="2"/>
      <c r="OLA78" s="2"/>
      <c r="OLB78" s="2"/>
      <c r="OLC78" s="2"/>
      <c r="OLD78" s="2"/>
      <c r="OLE78" s="2"/>
      <c r="OLF78" s="2"/>
      <c r="OLG78" s="2"/>
      <c r="OLH78" s="2"/>
      <c r="OLI78" s="2"/>
      <c r="OLJ78" s="2"/>
      <c r="OLK78" s="2"/>
      <c r="OLL78" s="2"/>
      <c r="OLM78" s="2"/>
      <c r="OLN78" s="2"/>
      <c r="OLO78" s="2"/>
      <c r="OLP78" s="2"/>
      <c r="OLQ78" s="2"/>
      <c r="OLR78" s="2"/>
      <c r="OLS78" s="2"/>
      <c r="OLT78" s="2"/>
      <c r="OLU78" s="2"/>
      <c r="OLV78" s="2"/>
      <c r="OLW78" s="2"/>
      <c r="OLX78" s="2"/>
      <c r="OLY78" s="2"/>
      <c r="OLZ78" s="2"/>
      <c r="OMA78" s="2"/>
      <c r="OMB78" s="2"/>
      <c r="OMC78" s="2"/>
      <c r="OMD78" s="2"/>
      <c r="OME78" s="2"/>
      <c r="OMF78" s="2"/>
      <c r="OMG78" s="2"/>
      <c r="OMH78" s="2"/>
      <c r="OMI78" s="2"/>
      <c r="OMJ78" s="2"/>
      <c r="OMK78" s="2"/>
      <c r="OML78" s="2"/>
      <c r="OMM78" s="2"/>
      <c r="OMN78" s="2"/>
      <c r="OMO78" s="2"/>
      <c r="OMP78" s="2"/>
      <c r="OMQ78" s="2"/>
      <c r="OMR78" s="2"/>
      <c r="OMS78" s="2"/>
      <c r="OMT78" s="2"/>
      <c r="OMU78" s="2"/>
      <c r="OMV78" s="2"/>
      <c r="OMW78" s="2"/>
      <c r="OMX78" s="2"/>
      <c r="OMY78" s="2"/>
      <c r="OMZ78" s="2"/>
      <c r="ONA78" s="2"/>
      <c r="ONB78" s="2"/>
      <c r="ONC78" s="2"/>
      <c r="OND78" s="2"/>
      <c r="ONE78" s="2"/>
      <c r="ONF78" s="2"/>
      <c r="ONG78" s="2"/>
      <c r="ONH78" s="2"/>
      <c r="ONI78" s="2"/>
      <c r="ONJ78" s="2"/>
      <c r="ONK78" s="2"/>
      <c r="ONL78" s="2"/>
      <c r="ONM78" s="2"/>
      <c r="ONN78" s="2"/>
      <c r="ONO78" s="2"/>
      <c r="ONP78" s="2"/>
      <c r="ONQ78" s="2"/>
      <c r="ONR78" s="2"/>
      <c r="ONS78" s="2"/>
      <c r="ONT78" s="2"/>
      <c r="ONU78" s="2"/>
      <c r="ONV78" s="2"/>
      <c r="ONW78" s="2"/>
      <c r="ONX78" s="2"/>
      <c r="ONY78" s="2"/>
      <c r="ONZ78" s="2"/>
      <c r="OOA78" s="2"/>
      <c r="OOB78" s="2"/>
      <c r="OOC78" s="2"/>
      <c r="OOD78" s="2"/>
      <c r="OOE78" s="2"/>
      <c r="OOF78" s="2"/>
      <c r="OOG78" s="2"/>
      <c r="OOH78" s="2"/>
      <c r="OOI78" s="2"/>
      <c r="OOJ78" s="2"/>
      <c r="OOK78" s="2"/>
      <c r="OOL78" s="2"/>
      <c r="OOM78" s="2"/>
      <c r="OON78" s="2"/>
      <c r="OOO78" s="2"/>
      <c r="OOP78" s="2"/>
      <c r="OOQ78" s="2"/>
      <c r="OOR78" s="2"/>
      <c r="OOS78" s="2"/>
      <c r="OOT78" s="2"/>
      <c r="OOU78" s="2"/>
      <c r="OOV78" s="2"/>
      <c r="OOW78" s="2"/>
      <c r="OOX78" s="2"/>
      <c r="OOY78" s="2"/>
      <c r="OOZ78" s="2"/>
      <c r="OPA78" s="2"/>
      <c r="OPB78" s="2"/>
      <c r="OPC78" s="2"/>
      <c r="OPD78" s="2"/>
      <c r="OPE78" s="2"/>
      <c r="OPF78" s="2"/>
      <c r="OPG78" s="2"/>
      <c r="OPH78" s="2"/>
      <c r="OPI78" s="2"/>
      <c r="OPJ78" s="2"/>
      <c r="OPK78" s="2"/>
      <c r="OPL78" s="2"/>
      <c r="OPM78" s="2"/>
      <c r="OPN78" s="2"/>
      <c r="OPO78" s="2"/>
      <c r="OPP78" s="2"/>
      <c r="OPQ78" s="2"/>
      <c r="OPR78" s="2"/>
      <c r="OPS78" s="2"/>
      <c r="OPT78" s="2"/>
      <c r="OPU78" s="2"/>
      <c r="OPV78" s="2"/>
      <c r="OPW78" s="2"/>
      <c r="OPX78" s="2"/>
      <c r="OPY78" s="2"/>
      <c r="OPZ78" s="2"/>
      <c r="OQA78" s="2"/>
      <c r="OQB78" s="2"/>
      <c r="OQC78" s="2"/>
      <c r="OQD78" s="2"/>
      <c r="OQE78" s="2"/>
      <c r="OQF78" s="2"/>
      <c r="OQG78" s="2"/>
      <c r="OQH78" s="2"/>
      <c r="OQI78" s="2"/>
      <c r="OQJ78" s="2"/>
      <c r="OQK78" s="2"/>
      <c r="OQL78" s="2"/>
      <c r="OQM78" s="2"/>
      <c r="OQN78" s="2"/>
      <c r="OQO78" s="2"/>
      <c r="OQP78" s="2"/>
      <c r="OQQ78" s="2"/>
      <c r="OQR78" s="2"/>
      <c r="OQS78" s="2"/>
      <c r="OQT78" s="2"/>
      <c r="OQU78" s="2"/>
      <c r="OQV78" s="2"/>
      <c r="OQW78" s="2"/>
      <c r="OQX78" s="2"/>
      <c r="OQY78" s="2"/>
      <c r="OQZ78" s="2"/>
      <c r="ORA78" s="2"/>
      <c r="ORB78" s="2"/>
      <c r="ORC78" s="2"/>
      <c r="ORD78" s="2"/>
      <c r="ORE78" s="2"/>
      <c r="ORF78" s="2"/>
      <c r="ORG78" s="2"/>
      <c r="ORH78" s="2"/>
      <c r="ORI78" s="2"/>
      <c r="ORJ78" s="2"/>
      <c r="ORK78" s="2"/>
      <c r="ORL78" s="2"/>
      <c r="ORM78" s="2"/>
      <c r="ORN78" s="2"/>
      <c r="ORO78" s="2"/>
      <c r="ORP78" s="2"/>
      <c r="ORQ78" s="2"/>
      <c r="ORR78" s="2"/>
      <c r="ORS78" s="2"/>
      <c r="ORT78" s="2"/>
      <c r="ORU78" s="2"/>
      <c r="ORV78" s="2"/>
      <c r="ORW78" s="2"/>
      <c r="ORX78" s="2"/>
      <c r="ORY78" s="2"/>
      <c r="ORZ78" s="2"/>
      <c r="OSA78" s="2"/>
      <c r="OSB78" s="2"/>
      <c r="OSC78" s="2"/>
      <c r="OSD78" s="2"/>
      <c r="OSE78" s="2"/>
      <c r="OSF78" s="2"/>
      <c r="OSG78" s="2"/>
      <c r="OSH78" s="2"/>
      <c r="OSI78" s="2"/>
      <c r="OSJ78" s="2"/>
      <c r="OSK78" s="2"/>
      <c r="OSL78" s="2"/>
      <c r="OSM78" s="2"/>
      <c r="OSN78" s="2"/>
      <c r="OSO78" s="2"/>
      <c r="OSP78" s="2"/>
      <c r="OSQ78" s="2"/>
      <c r="OSR78" s="2"/>
      <c r="OSS78" s="2"/>
      <c r="OST78" s="2"/>
      <c r="OSU78" s="2"/>
      <c r="OSV78" s="2"/>
      <c r="OSW78" s="2"/>
      <c r="OSX78" s="2"/>
      <c r="OSY78" s="2"/>
      <c r="OSZ78" s="2"/>
      <c r="OTA78" s="2"/>
      <c r="OTB78" s="2"/>
      <c r="OTC78" s="2"/>
      <c r="OTD78" s="2"/>
      <c r="OTE78" s="2"/>
      <c r="OTF78" s="2"/>
      <c r="OTG78" s="2"/>
      <c r="OTH78" s="2"/>
      <c r="OTI78" s="2"/>
      <c r="OTJ78" s="2"/>
      <c r="OTK78" s="2"/>
      <c r="OTL78" s="2"/>
      <c r="OTM78" s="2"/>
      <c r="OTN78" s="2"/>
      <c r="OTO78" s="2"/>
      <c r="OTP78" s="2"/>
      <c r="OTQ78" s="2"/>
      <c r="OTR78" s="2"/>
      <c r="OTS78" s="2"/>
      <c r="OTT78" s="2"/>
      <c r="OTU78" s="2"/>
      <c r="OTV78" s="2"/>
      <c r="OTW78" s="2"/>
      <c r="OTX78" s="2"/>
      <c r="OTY78" s="2"/>
      <c r="OTZ78" s="2"/>
      <c r="OUA78" s="2"/>
      <c r="OUB78" s="2"/>
      <c r="OUC78" s="2"/>
      <c r="OUD78" s="2"/>
      <c r="OUE78" s="2"/>
      <c r="OUF78" s="2"/>
      <c r="OUG78" s="2"/>
      <c r="OUH78" s="2"/>
      <c r="OUI78" s="2"/>
      <c r="OUJ78" s="2"/>
      <c r="OUK78" s="2"/>
      <c r="OUL78" s="2"/>
      <c r="OUM78" s="2"/>
      <c r="OUN78" s="2"/>
      <c r="OUO78" s="2"/>
      <c r="OUP78" s="2"/>
      <c r="OUQ78" s="2"/>
      <c r="OUR78" s="2"/>
      <c r="OUS78" s="2"/>
      <c r="OUT78" s="2"/>
      <c r="OUU78" s="2"/>
      <c r="OUV78" s="2"/>
      <c r="OUW78" s="2"/>
      <c r="OUX78" s="2"/>
      <c r="OUY78" s="2"/>
      <c r="OUZ78" s="2"/>
      <c r="OVA78" s="2"/>
      <c r="OVB78" s="2"/>
      <c r="OVC78" s="2"/>
      <c r="OVD78" s="2"/>
      <c r="OVE78" s="2"/>
      <c r="OVF78" s="2"/>
      <c r="OVG78" s="2"/>
      <c r="OVH78" s="2"/>
      <c r="OVI78" s="2"/>
      <c r="OVJ78" s="2"/>
      <c r="OVK78" s="2"/>
      <c r="OVL78" s="2"/>
      <c r="OVM78" s="2"/>
      <c r="OVN78" s="2"/>
      <c r="OVO78" s="2"/>
      <c r="OVP78" s="2"/>
      <c r="OVQ78" s="2"/>
      <c r="OVR78" s="2"/>
      <c r="OVS78" s="2"/>
      <c r="OVT78" s="2"/>
      <c r="OVU78" s="2"/>
      <c r="OVV78" s="2"/>
      <c r="OVW78" s="2"/>
      <c r="OVX78" s="2"/>
      <c r="OVY78" s="2"/>
      <c r="OVZ78" s="2"/>
      <c r="OWA78" s="2"/>
      <c r="OWB78" s="2"/>
      <c r="OWC78" s="2"/>
      <c r="OWD78" s="2"/>
      <c r="OWE78" s="2"/>
      <c r="OWF78" s="2"/>
      <c r="OWG78" s="2"/>
      <c r="OWH78" s="2"/>
      <c r="OWI78" s="2"/>
      <c r="OWJ78" s="2"/>
      <c r="OWK78" s="2"/>
      <c r="OWL78" s="2"/>
      <c r="OWM78" s="2"/>
      <c r="OWN78" s="2"/>
      <c r="OWO78" s="2"/>
      <c r="OWP78" s="2"/>
      <c r="OWQ78" s="2"/>
      <c r="OWR78" s="2"/>
      <c r="OWS78" s="2"/>
      <c r="OWT78" s="2"/>
      <c r="OWU78" s="2"/>
      <c r="OWV78" s="2"/>
      <c r="OWW78" s="2"/>
      <c r="OWX78" s="2"/>
      <c r="OWY78" s="2"/>
      <c r="OWZ78" s="2"/>
      <c r="OXA78" s="2"/>
      <c r="OXB78" s="2"/>
      <c r="OXC78" s="2"/>
      <c r="OXD78" s="2"/>
      <c r="OXE78" s="2"/>
      <c r="OXF78" s="2"/>
      <c r="OXG78" s="2"/>
      <c r="OXH78" s="2"/>
      <c r="OXI78" s="2"/>
      <c r="OXJ78" s="2"/>
      <c r="OXK78" s="2"/>
      <c r="OXL78" s="2"/>
      <c r="OXM78" s="2"/>
      <c r="OXN78" s="2"/>
      <c r="OXO78" s="2"/>
      <c r="OXP78" s="2"/>
      <c r="OXQ78" s="2"/>
      <c r="OXR78" s="2"/>
      <c r="OXS78" s="2"/>
      <c r="OXT78" s="2"/>
      <c r="OXU78" s="2"/>
      <c r="OXV78" s="2"/>
      <c r="OXW78" s="2"/>
      <c r="OXX78" s="2"/>
      <c r="OXY78" s="2"/>
      <c r="OXZ78" s="2"/>
      <c r="OYA78" s="2"/>
      <c r="OYB78" s="2"/>
      <c r="OYC78" s="2"/>
      <c r="OYD78" s="2"/>
      <c r="OYE78" s="2"/>
      <c r="OYF78" s="2"/>
      <c r="OYG78" s="2"/>
      <c r="OYH78" s="2"/>
      <c r="OYI78" s="2"/>
      <c r="OYJ78" s="2"/>
      <c r="OYK78" s="2"/>
      <c r="OYL78" s="2"/>
      <c r="OYM78" s="2"/>
      <c r="OYN78" s="2"/>
      <c r="OYO78" s="2"/>
      <c r="OYP78" s="2"/>
      <c r="OYQ78" s="2"/>
      <c r="OYR78" s="2"/>
      <c r="OYS78" s="2"/>
      <c r="OYT78" s="2"/>
      <c r="OYU78" s="2"/>
      <c r="OYV78" s="2"/>
      <c r="OYW78" s="2"/>
      <c r="OYX78" s="2"/>
      <c r="OYY78" s="2"/>
      <c r="OYZ78" s="2"/>
      <c r="OZA78" s="2"/>
      <c r="OZB78" s="2"/>
      <c r="OZC78" s="2"/>
      <c r="OZD78" s="2"/>
      <c r="OZE78" s="2"/>
      <c r="OZF78" s="2"/>
      <c r="OZG78" s="2"/>
      <c r="OZH78" s="2"/>
      <c r="OZI78" s="2"/>
      <c r="OZJ78" s="2"/>
      <c r="OZK78" s="2"/>
      <c r="OZL78" s="2"/>
      <c r="OZM78" s="2"/>
      <c r="OZN78" s="2"/>
      <c r="OZO78" s="2"/>
      <c r="OZP78" s="2"/>
      <c r="OZQ78" s="2"/>
      <c r="OZR78" s="2"/>
      <c r="OZS78" s="2"/>
      <c r="OZT78" s="2"/>
      <c r="OZU78" s="2"/>
      <c r="OZV78" s="2"/>
      <c r="OZW78" s="2"/>
      <c r="OZX78" s="2"/>
      <c r="OZY78" s="2"/>
      <c r="OZZ78" s="2"/>
      <c r="PAA78" s="2"/>
      <c r="PAB78" s="2"/>
      <c r="PAC78" s="2"/>
      <c r="PAD78" s="2"/>
      <c r="PAE78" s="2"/>
      <c r="PAF78" s="2"/>
      <c r="PAG78" s="2"/>
      <c r="PAH78" s="2"/>
      <c r="PAI78" s="2"/>
      <c r="PAJ78" s="2"/>
      <c r="PAK78" s="2"/>
      <c r="PAL78" s="2"/>
      <c r="PAM78" s="2"/>
      <c r="PAN78" s="2"/>
      <c r="PAO78" s="2"/>
      <c r="PAP78" s="2"/>
      <c r="PAQ78" s="2"/>
      <c r="PAR78" s="2"/>
      <c r="PAS78" s="2"/>
      <c r="PAT78" s="2"/>
      <c r="PAU78" s="2"/>
      <c r="PAV78" s="2"/>
      <c r="PAW78" s="2"/>
      <c r="PAX78" s="2"/>
      <c r="PAY78" s="2"/>
      <c r="PAZ78" s="2"/>
      <c r="PBA78" s="2"/>
      <c r="PBB78" s="2"/>
      <c r="PBC78" s="2"/>
      <c r="PBD78" s="2"/>
      <c r="PBE78" s="2"/>
      <c r="PBF78" s="2"/>
      <c r="PBG78" s="2"/>
      <c r="PBH78" s="2"/>
      <c r="PBI78" s="2"/>
      <c r="PBJ78" s="2"/>
      <c r="PBK78" s="2"/>
      <c r="PBL78" s="2"/>
      <c r="PBM78" s="2"/>
      <c r="PBN78" s="2"/>
      <c r="PBO78" s="2"/>
      <c r="PBP78" s="2"/>
      <c r="PBQ78" s="2"/>
      <c r="PBR78" s="2"/>
      <c r="PBS78" s="2"/>
      <c r="PBT78" s="2"/>
      <c r="PBU78" s="2"/>
      <c r="PBV78" s="2"/>
      <c r="PBW78" s="2"/>
      <c r="PBX78" s="2"/>
      <c r="PBY78" s="2"/>
      <c r="PBZ78" s="2"/>
      <c r="PCA78" s="2"/>
      <c r="PCB78" s="2"/>
      <c r="PCC78" s="2"/>
      <c r="PCD78" s="2"/>
      <c r="PCE78" s="2"/>
      <c r="PCF78" s="2"/>
      <c r="PCG78" s="2"/>
      <c r="PCH78" s="2"/>
      <c r="PCI78" s="2"/>
      <c r="PCJ78" s="2"/>
      <c r="PCK78" s="2"/>
      <c r="PCL78" s="2"/>
      <c r="PCM78" s="2"/>
      <c r="PCN78" s="2"/>
      <c r="PCO78" s="2"/>
      <c r="PCP78" s="2"/>
      <c r="PCQ78" s="2"/>
      <c r="PCR78" s="2"/>
      <c r="PCS78" s="2"/>
      <c r="PCT78" s="2"/>
      <c r="PCU78" s="2"/>
      <c r="PCV78" s="2"/>
      <c r="PCW78" s="2"/>
      <c r="PCX78" s="2"/>
      <c r="PCY78" s="2"/>
      <c r="PCZ78" s="2"/>
      <c r="PDA78" s="2"/>
      <c r="PDB78" s="2"/>
      <c r="PDC78" s="2"/>
      <c r="PDD78" s="2"/>
      <c r="PDE78" s="2"/>
      <c r="PDF78" s="2"/>
      <c r="PDG78" s="2"/>
      <c r="PDH78" s="2"/>
      <c r="PDI78" s="2"/>
      <c r="PDJ78" s="2"/>
      <c r="PDK78" s="2"/>
      <c r="PDL78" s="2"/>
      <c r="PDM78" s="2"/>
      <c r="PDN78" s="2"/>
      <c r="PDO78" s="2"/>
      <c r="PDP78" s="2"/>
      <c r="PDQ78" s="2"/>
      <c r="PDR78" s="2"/>
      <c r="PDS78" s="2"/>
      <c r="PDT78" s="2"/>
      <c r="PDU78" s="2"/>
      <c r="PDV78" s="2"/>
      <c r="PDW78" s="2"/>
      <c r="PDX78" s="2"/>
      <c r="PDY78" s="2"/>
      <c r="PDZ78" s="2"/>
      <c r="PEA78" s="2"/>
      <c r="PEB78" s="2"/>
      <c r="PEC78" s="2"/>
      <c r="PED78" s="2"/>
      <c r="PEE78" s="2"/>
      <c r="PEF78" s="2"/>
      <c r="PEG78" s="2"/>
      <c r="PEH78" s="2"/>
      <c r="PEI78" s="2"/>
      <c r="PEJ78" s="2"/>
      <c r="PEK78" s="2"/>
      <c r="PEL78" s="2"/>
      <c r="PEM78" s="2"/>
      <c r="PEN78" s="2"/>
      <c r="PEO78" s="2"/>
      <c r="PEP78" s="2"/>
      <c r="PEQ78" s="2"/>
      <c r="PER78" s="2"/>
      <c r="PES78" s="2"/>
      <c r="PET78" s="2"/>
      <c r="PEU78" s="2"/>
      <c r="PEV78" s="2"/>
      <c r="PEW78" s="2"/>
      <c r="PEX78" s="2"/>
      <c r="PEY78" s="2"/>
      <c r="PEZ78" s="2"/>
      <c r="PFA78" s="2"/>
      <c r="PFB78" s="2"/>
      <c r="PFC78" s="2"/>
      <c r="PFD78" s="2"/>
      <c r="PFE78" s="2"/>
      <c r="PFF78" s="2"/>
      <c r="PFG78" s="2"/>
      <c r="PFH78" s="2"/>
      <c r="PFI78" s="2"/>
      <c r="PFJ78" s="2"/>
      <c r="PFK78" s="2"/>
      <c r="PFL78" s="2"/>
      <c r="PFM78" s="2"/>
      <c r="PFN78" s="2"/>
      <c r="PFO78" s="2"/>
      <c r="PFP78" s="2"/>
      <c r="PFQ78" s="2"/>
      <c r="PFR78" s="2"/>
      <c r="PFS78" s="2"/>
      <c r="PFT78" s="2"/>
      <c r="PFU78" s="2"/>
      <c r="PFV78" s="2"/>
      <c r="PFW78" s="2"/>
      <c r="PFX78" s="2"/>
      <c r="PFY78" s="2"/>
      <c r="PFZ78" s="2"/>
      <c r="PGA78" s="2"/>
      <c r="PGB78" s="2"/>
      <c r="PGC78" s="2"/>
      <c r="PGD78" s="2"/>
      <c r="PGE78" s="2"/>
      <c r="PGF78" s="2"/>
      <c r="PGG78" s="2"/>
      <c r="PGH78" s="2"/>
      <c r="PGI78" s="2"/>
      <c r="PGJ78" s="2"/>
      <c r="PGK78" s="2"/>
      <c r="PGL78" s="2"/>
      <c r="PGM78" s="2"/>
      <c r="PGN78" s="2"/>
      <c r="PGO78" s="2"/>
      <c r="PGP78" s="2"/>
      <c r="PGQ78" s="2"/>
      <c r="PGR78" s="2"/>
      <c r="PGS78" s="2"/>
      <c r="PGT78" s="2"/>
      <c r="PGU78" s="2"/>
      <c r="PGV78" s="2"/>
      <c r="PGW78" s="2"/>
      <c r="PGX78" s="2"/>
      <c r="PGY78" s="2"/>
      <c r="PGZ78" s="2"/>
      <c r="PHA78" s="2"/>
      <c r="PHB78" s="2"/>
      <c r="PHC78" s="2"/>
      <c r="PHD78" s="2"/>
      <c r="PHE78" s="2"/>
      <c r="PHF78" s="2"/>
      <c r="PHG78" s="2"/>
      <c r="PHH78" s="2"/>
      <c r="PHI78" s="2"/>
      <c r="PHJ78" s="2"/>
      <c r="PHK78" s="2"/>
      <c r="PHL78" s="2"/>
      <c r="PHM78" s="2"/>
      <c r="PHN78" s="2"/>
      <c r="PHO78" s="2"/>
      <c r="PHP78" s="2"/>
      <c r="PHQ78" s="2"/>
      <c r="PHR78" s="2"/>
      <c r="PHS78" s="2"/>
      <c r="PHT78" s="2"/>
      <c r="PHU78" s="2"/>
      <c r="PHV78" s="2"/>
      <c r="PHW78" s="2"/>
      <c r="PHX78" s="2"/>
      <c r="PHY78" s="2"/>
      <c r="PHZ78" s="2"/>
      <c r="PIA78" s="2"/>
      <c r="PIB78" s="2"/>
      <c r="PIC78" s="2"/>
      <c r="PID78" s="2"/>
      <c r="PIE78" s="2"/>
      <c r="PIF78" s="2"/>
      <c r="PIG78" s="2"/>
      <c r="PIH78" s="2"/>
      <c r="PII78" s="2"/>
      <c r="PIJ78" s="2"/>
      <c r="PIK78" s="2"/>
      <c r="PIL78" s="2"/>
      <c r="PIM78" s="2"/>
      <c r="PIN78" s="2"/>
      <c r="PIO78" s="2"/>
      <c r="PIP78" s="2"/>
      <c r="PIQ78" s="2"/>
      <c r="PIR78" s="2"/>
      <c r="PIS78" s="2"/>
      <c r="PIT78" s="2"/>
      <c r="PIU78" s="2"/>
      <c r="PIV78" s="2"/>
      <c r="PIW78" s="2"/>
      <c r="PIX78" s="2"/>
      <c r="PIY78" s="2"/>
      <c r="PIZ78" s="2"/>
      <c r="PJA78" s="2"/>
      <c r="PJB78" s="2"/>
      <c r="PJC78" s="2"/>
      <c r="PJD78" s="2"/>
      <c r="PJE78" s="2"/>
      <c r="PJF78" s="2"/>
      <c r="PJG78" s="2"/>
      <c r="PJH78" s="2"/>
      <c r="PJI78" s="2"/>
      <c r="PJJ78" s="2"/>
      <c r="PJK78" s="2"/>
      <c r="PJL78" s="2"/>
      <c r="PJM78" s="2"/>
      <c r="PJN78" s="2"/>
      <c r="PJO78" s="2"/>
      <c r="PJP78" s="2"/>
      <c r="PJQ78" s="2"/>
      <c r="PJR78" s="2"/>
      <c r="PJS78" s="2"/>
      <c r="PJT78" s="2"/>
      <c r="PJU78" s="2"/>
      <c r="PJV78" s="2"/>
      <c r="PJW78" s="2"/>
      <c r="PJX78" s="2"/>
      <c r="PJY78" s="2"/>
      <c r="PJZ78" s="2"/>
      <c r="PKA78" s="2"/>
      <c r="PKB78" s="2"/>
      <c r="PKC78" s="2"/>
      <c r="PKD78" s="2"/>
      <c r="PKE78" s="2"/>
      <c r="PKF78" s="2"/>
      <c r="PKG78" s="2"/>
      <c r="PKH78" s="2"/>
      <c r="PKI78" s="2"/>
      <c r="PKJ78" s="2"/>
      <c r="PKK78" s="2"/>
      <c r="PKL78" s="2"/>
      <c r="PKM78" s="2"/>
      <c r="PKN78" s="2"/>
      <c r="PKO78" s="2"/>
      <c r="PKP78" s="2"/>
      <c r="PKQ78" s="2"/>
      <c r="PKR78" s="2"/>
      <c r="PKS78" s="2"/>
      <c r="PKT78" s="2"/>
      <c r="PKU78" s="2"/>
      <c r="PKV78" s="2"/>
      <c r="PKW78" s="2"/>
      <c r="PKX78" s="2"/>
      <c r="PKY78" s="2"/>
      <c r="PKZ78" s="2"/>
      <c r="PLA78" s="2"/>
      <c r="PLB78" s="2"/>
      <c r="PLC78" s="2"/>
      <c r="PLD78" s="2"/>
      <c r="PLE78" s="2"/>
      <c r="PLF78" s="2"/>
      <c r="PLG78" s="2"/>
      <c r="PLH78" s="2"/>
      <c r="PLI78" s="2"/>
      <c r="PLJ78" s="2"/>
      <c r="PLK78" s="2"/>
      <c r="PLL78" s="2"/>
      <c r="PLM78" s="2"/>
      <c r="PLN78" s="2"/>
      <c r="PLO78" s="2"/>
      <c r="PLP78" s="2"/>
      <c r="PLQ78" s="2"/>
      <c r="PLR78" s="2"/>
      <c r="PLS78" s="2"/>
      <c r="PLT78" s="2"/>
      <c r="PLU78" s="2"/>
      <c r="PLV78" s="2"/>
      <c r="PLW78" s="2"/>
      <c r="PLX78" s="2"/>
      <c r="PLY78" s="2"/>
      <c r="PLZ78" s="2"/>
      <c r="PMA78" s="2"/>
      <c r="PMB78" s="2"/>
      <c r="PMC78" s="2"/>
      <c r="PMD78" s="2"/>
      <c r="PME78" s="2"/>
      <c r="PMF78" s="2"/>
      <c r="PMG78" s="2"/>
      <c r="PMH78" s="2"/>
      <c r="PMI78" s="2"/>
      <c r="PMJ78" s="2"/>
      <c r="PMK78" s="2"/>
      <c r="PML78" s="2"/>
      <c r="PMM78" s="2"/>
      <c r="PMN78" s="2"/>
      <c r="PMO78" s="2"/>
      <c r="PMP78" s="2"/>
      <c r="PMQ78" s="2"/>
      <c r="PMR78" s="2"/>
      <c r="PMS78" s="2"/>
      <c r="PMT78" s="2"/>
      <c r="PMU78" s="2"/>
      <c r="PMV78" s="2"/>
      <c r="PMW78" s="2"/>
      <c r="PMX78" s="2"/>
      <c r="PMY78" s="2"/>
      <c r="PMZ78" s="2"/>
      <c r="PNA78" s="2"/>
      <c r="PNB78" s="2"/>
      <c r="PNC78" s="2"/>
      <c r="PND78" s="2"/>
      <c r="PNE78" s="2"/>
      <c r="PNF78" s="2"/>
      <c r="PNG78" s="2"/>
      <c r="PNH78" s="2"/>
      <c r="PNI78" s="2"/>
      <c r="PNJ78" s="2"/>
      <c r="PNK78" s="2"/>
      <c r="PNL78" s="2"/>
      <c r="PNM78" s="2"/>
      <c r="PNN78" s="2"/>
      <c r="PNO78" s="2"/>
      <c r="PNP78" s="2"/>
      <c r="PNQ78" s="2"/>
      <c r="PNR78" s="2"/>
      <c r="PNS78" s="2"/>
      <c r="PNT78" s="2"/>
      <c r="PNU78" s="2"/>
      <c r="PNV78" s="2"/>
      <c r="PNW78" s="2"/>
      <c r="PNX78" s="2"/>
      <c r="PNY78" s="2"/>
      <c r="PNZ78" s="2"/>
      <c r="POA78" s="2"/>
      <c r="POB78" s="2"/>
      <c r="POC78" s="2"/>
      <c r="POD78" s="2"/>
      <c r="POE78" s="2"/>
      <c r="POF78" s="2"/>
      <c r="POG78" s="2"/>
      <c r="POH78" s="2"/>
      <c r="POI78" s="2"/>
      <c r="POJ78" s="2"/>
      <c r="POK78" s="2"/>
      <c r="POL78" s="2"/>
      <c r="POM78" s="2"/>
      <c r="PON78" s="2"/>
      <c r="POO78" s="2"/>
      <c r="POP78" s="2"/>
      <c r="POQ78" s="2"/>
      <c r="POR78" s="2"/>
      <c r="POS78" s="2"/>
      <c r="POT78" s="2"/>
      <c r="POU78" s="2"/>
      <c r="POV78" s="2"/>
      <c r="POW78" s="2"/>
      <c r="POX78" s="2"/>
      <c r="POY78" s="2"/>
      <c r="POZ78" s="2"/>
      <c r="PPA78" s="2"/>
      <c r="PPB78" s="2"/>
      <c r="PPC78" s="2"/>
      <c r="PPD78" s="2"/>
      <c r="PPE78" s="2"/>
      <c r="PPF78" s="2"/>
      <c r="PPG78" s="2"/>
      <c r="PPH78" s="2"/>
      <c r="PPI78" s="2"/>
      <c r="PPJ78" s="2"/>
      <c r="PPK78" s="2"/>
      <c r="PPL78" s="2"/>
      <c r="PPM78" s="2"/>
      <c r="PPN78" s="2"/>
      <c r="PPO78" s="2"/>
      <c r="PPP78" s="2"/>
      <c r="PPQ78" s="2"/>
      <c r="PPR78" s="2"/>
      <c r="PPS78" s="2"/>
      <c r="PPT78" s="2"/>
      <c r="PPU78" s="2"/>
      <c r="PPV78" s="2"/>
      <c r="PPW78" s="2"/>
      <c r="PPX78" s="2"/>
      <c r="PPY78" s="2"/>
      <c r="PPZ78" s="2"/>
      <c r="PQA78" s="2"/>
      <c r="PQB78" s="2"/>
      <c r="PQC78" s="2"/>
      <c r="PQD78" s="2"/>
      <c r="PQE78" s="2"/>
      <c r="PQF78" s="2"/>
      <c r="PQG78" s="2"/>
      <c r="PQH78" s="2"/>
      <c r="PQI78" s="2"/>
      <c r="PQJ78" s="2"/>
      <c r="PQK78" s="2"/>
      <c r="PQL78" s="2"/>
      <c r="PQM78" s="2"/>
      <c r="PQN78" s="2"/>
      <c r="PQO78" s="2"/>
      <c r="PQP78" s="2"/>
      <c r="PQQ78" s="2"/>
      <c r="PQR78" s="2"/>
      <c r="PQS78" s="2"/>
      <c r="PQT78" s="2"/>
      <c r="PQU78" s="2"/>
      <c r="PQV78" s="2"/>
      <c r="PQW78" s="2"/>
      <c r="PQX78" s="2"/>
      <c r="PQY78" s="2"/>
      <c r="PQZ78" s="2"/>
      <c r="PRA78" s="2"/>
      <c r="PRB78" s="2"/>
      <c r="PRC78" s="2"/>
      <c r="PRD78" s="2"/>
      <c r="PRE78" s="2"/>
      <c r="PRF78" s="2"/>
      <c r="PRG78" s="2"/>
      <c r="PRH78" s="2"/>
      <c r="PRI78" s="2"/>
      <c r="PRJ78" s="2"/>
      <c r="PRK78" s="2"/>
      <c r="PRL78" s="2"/>
      <c r="PRM78" s="2"/>
      <c r="PRN78" s="2"/>
      <c r="PRO78" s="2"/>
      <c r="PRP78" s="2"/>
      <c r="PRQ78" s="2"/>
      <c r="PRR78" s="2"/>
      <c r="PRS78" s="2"/>
      <c r="PRT78" s="2"/>
      <c r="PRU78" s="2"/>
      <c r="PRV78" s="2"/>
      <c r="PRW78" s="2"/>
      <c r="PRX78" s="2"/>
      <c r="PRY78" s="2"/>
      <c r="PRZ78" s="2"/>
      <c r="PSA78" s="2"/>
      <c r="PSB78" s="2"/>
      <c r="PSC78" s="2"/>
      <c r="PSD78" s="2"/>
      <c r="PSE78" s="2"/>
      <c r="PSF78" s="2"/>
      <c r="PSG78" s="2"/>
      <c r="PSH78" s="2"/>
      <c r="PSI78" s="2"/>
      <c r="PSJ78" s="2"/>
      <c r="PSK78" s="2"/>
      <c r="PSL78" s="2"/>
      <c r="PSM78" s="2"/>
      <c r="PSN78" s="2"/>
      <c r="PSO78" s="2"/>
      <c r="PSP78" s="2"/>
      <c r="PSQ78" s="2"/>
      <c r="PSR78" s="2"/>
      <c r="PSS78" s="2"/>
      <c r="PST78" s="2"/>
      <c r="PSU78" s="2"/>
      <c r="PSV78" s="2"/>
      <c r="PSW78" s="2"/>
      <c r="PSX78" s="2"/>
      <c r="PSY78" s="2"/>
      <c r="PSZ78" s="2"/>
      <c r="PTA78" s="2"/>
      <c r="PTB78" s="2"/>
      <c r="PTC78" s="2"/>
      <c r="PTD78" s="2"/>
      <c r="PTE78" s="2"/>
      <c r="PTF78" s="2"/>
      <c r="PTG78" s="2"/>
      <c r="PTH78" s="2"/>
      <c r="PTI78" s="2"/>
      <c r="PTJ78" s="2"/>
      <c r="PTK78" s="2"/>
      <c r="PTL78" s="2"/>
      <c r="PTM78" s="2"/>
      <c r="PTN78" s="2"/>
      <c r="PTO78" s="2"/>
      <c r="PTP78" s="2"/>
      <c r="PTQ78" s="2"/>
      <c r="PTR78" s="2"/>
      <c r="PTS78" s="2"/>
      <c r="PTT78" s="2"/>
      <c r="PTU78" s="2"/>
      <c r="PTV78" s="2"/>
      <c r="PTW78" s="2"/>
      <c r="PTX78" s="2"/>
      <c r="PTY78" s="2"/>
      <c r="PTZ78" s="2"/>
      <c r="PUA78" s="2"/>
      <c r="PUB78" s="2"/>
      <c r="PUC78" s="2"/>
      <c r="PUD78" s="2"/>
      <c r="PUE78" s="2"/>
      <c r="PUF78" s="2"/>
      <c r="PUG78" s="2"/>
      <c r="PUH78" s="2"/>
      <c r="PUI78" s="2"/>
      <c r="PUJ78" s="2"/>
      <c r="PUK78" s="2"/>
      <c r="PUL78" s="2"/>
      <c r="PUM78" s="2"/>
      <c r="PUN78" s="2"/>
      <c r="PUO78" s="2"/>
      <c r="PUP78" s="2"/>
      <c r="PUQ78" s="2"/>
      <c r="PUR78" s="2"/>
      <c r="PUS78" s="2"/>
      <c r="PUT78" s="2"/>
      <c r="PUU78" s="2"/>
      <c r="PUV78" s="2"/>
      <c r="PUW78" s="2"/>
      <c r="PUX78" s="2"/>
      <c r="PUY78" s="2"/>
      <c r="PUZ78" s="2"/>
      <c r="PVA78" s="2"/>
      <c r="PVB78" s="2"/>
      <c r="PVC78" s="2"/>
      <c r="PVD78" s="2"/>
      <c r="PVE78" s="2"/>
      <c r="PVF78" s="2"/>
      <c r="PVG78" s="2"/>
      <c r="PVH78" s="2"/>
      <c r="PVI78" s="2"/>
      <c r="PVJ78" s="2"/>
      <c r="PVK78" s="2"/>
      <c r="PVL78" s="2"/>
      <c r="PVM78" s="2"/>
      <c r="PVN78" s="2"/>
      <c r="PVO78" s="2"/>
      <c r="PVP78" s="2"/>
      <c r="PVQ78" s="2"/>
      <c r="PVR78" s="2"/>
      <c r="PVS78" s="2"/>
      <c r="PVT78" s="2"/>
      <c r="PVU78" s="2"/>
      <c r="PVV78" s="2"/>
      <c r="PVW78" s="2"/>
      <c r="PVX78" s="2"/>
      <c r="PVY78" s="2"/>
      <c r="PVZ78" s="2"/>
      <c r="PWA78" s="2"/>
      <c r="PWB78" s="2"/>
      <c r="PWC78" s="2"/>
      <c r="PWD78" s="2"/>
      <c r="PWE78" s="2"/>
      <c r="PWF78" s="2"/>
      <c r="PWG78" s="2"/>
      <c r="PWH78" s="2"/>
      <c r="PWI78" s="2"/>
      <c r="PWJ78" s="2"/>
      <c r="PWK78" s="2"/>
      <c r="PWL78" s="2"/>
      <c r="PWM78" s="2"/>
      <c r="PWN78" s="2"/>
      <c r="PWO78" s="2"/>
      <c r="PWP78" s="2"/>
      <c r="PWQ78" s="2"/>
      <c r="PWR78" s="2"/>
      <c r="PWS78" s="2"/>
      <c r="PWT78" s="2"/>
      <c r="PWU78" s="2"/>
      <c r="PWV78" s="2"/>
      <c r="PWW78" s="2"/>
      <c r="PWX78" s="2"/>
      <c r="PWY78" s="2"/>
      <c r="PWZ78" s="2"/>
      <c r="PXA78" s="2"/>
      <c r="PXB78" s="2"/>
      <c r="PXC78" s="2"/>
      <c r="PXD78" s="2"/>
      <c r="PXE78" s="2"/>
      <c r="PXF78" s="2"/>
      <c r="PXG78" s="2"/>
      <c r="PXH78" s="2"/>
      <c r="PXI78" s="2"/>
      <c r="PXJ78" s="2"/>
      <c r="PXK78" s="2"/>
      <c r="PXL78" s="2"/>
      <c r="PXM78" s="2"/>
      <c r="PXN78" s="2"/>
      <c r="PXO78" s="2"/>
      <c r="PXP78" s="2"/>
      <c r="PXQ78" s="2"/>
      <c r="PXR78" s="2"/>
      <c r="PXS78" s="2"/>
      <c r="PXT78" s="2"/>
      <c r="PXU78" s="2"/>
      <c r="PXV78" s="2"/>
      <c r="PXW78" s="2"/>
      <c r="PXX78" s="2"/>
      <c r="PXY78" s="2"/>
      <c r="PXZ78" s="2"/>
      <c r="PYA78" s="2"/>
      <c r="PYB78" s="2"/>
      <c r="PYC78" s="2"/>
      <c r="PYD78" s="2"/>
      <c r="PYE78" s="2"/>
      <c r="PYF78" s="2"/>
      <c r="PYG78" s="2"/>
      <c r="PYH78" s="2"/>
      <c r="PYI78" s="2"/>
      <c r="PYJ78" s="2"/>
      <c r="PYK78" s="2"/>
      <c r="PYL78" s="2"/>
      <c r="PYM78" s="2"/>
      <c r="PYN78" s="2"/>
      <c r="PYO78" s="2"/>
      <c r="PYP78" s="2"/>
      <c r="PYQ78" s="2"/>
      <c r="PYR78" s="2"/>
      <c r="PYS78" s="2"/>
      <c r="PYT78" s="2"/>
      <c r="PYU78" s="2"/>
      <c r="PYV78" s="2"/>
      <c r="PYW78" s="2"/>
      <c r="PYX78" s="2"/>
      <c r="PYY78" s="2"/>
      <c r="PYZ78" s="2"/>
      <c r="PZA78" s="2"/>
      <c r="PZB78" s="2"/>
      <c r="PZC78" s="2"/>
      <c r="PZD78" s="2"/>
      <c r="PZE78" s="2"/>
      <c r="PZF78" s="2"/>
      <c r="PZG78" s="2"/>
      <c r="PZH78" s="2"/>
      <c r="PZI78" s="2"/>
      <c r="PZJ78" s="2"/>
      <c r="PZK78" s="2"/>
      <c r="PZL78" s="2"/>
      <c r="PZM78" s="2"/>
      <c r="PZN78" s="2"/>
      <c r="PZO78" s="2"/>
      <c r="PZP78" s="2"/>
      <c r="PZQ78" s="2"/>
      <c r="PZR78" s="2"/>
      <c r="PZS78" s="2"/>
      <c r="PZT78" s="2"/>
      <c r="PZU78" s="2"/>
      <c r="PZV78" s="2"/>
      <c r="PZW78" s="2"/>
      <c r="PZX78" s="2"/>
      <c r="PZY78" s="2"/>
      <c r="PZZ78" s="2"/>
      <c r="QAA78" s="2"/>
      <c r="QAB78" s="2"/>
      <c r="QAC78" s="2"/>
      <c r="QAD78" s="2"/>
      <c r="QAE78" s="2"/>
      <c r="QAF78" s="2"/>
      <c r="QAG78" s="2"/>
      <c r="QAH78" s="2"/>
      <c r="QAI78" s="2"/>
      <c r="QAJ78" s="2"/>
      <c r="QAK78" s="2"/>
      <c r="QAL78" s="2"/>
      <c r="QAM78" s="2"/>
      <c r="QAN78" s="2"/>
      <c r="QAO78" s="2"/>
      <c r="QAP78" s="2"/>
      <c r="QAQ78" s="2"/>
      <c r="QAR78" s="2"/>
      <c r="QAS78" s="2"/>
      <c r="QAT78" s="2"/>
      <c r="QAU78" s="2"/>
      <c r="QAV78" s="2"/>
      <c r="QAW78" s="2"/>
      <c r="QAX78" s="2"/>
      <c r="QAY78" s="2"/>
      <c r="QAZ78" s="2"/>
      <c r="QBA78" s="2"/>
      <c r="QBB78" s="2"/>
      <c r="QBC78" s="2"/>
      <c r="QBD78" s="2"/>
      <c r="QBE78" s="2"/>
      <c r="QBF78" s="2"/>
      <c r="QBG78" s="2"/>
      <c r="QBH78" s="2"/>
      <c r="QBI78" s="2"/>
      <c r="QBJ78" s="2"/>
      <c r="QBK78" s="2"/>
      <c r="QBL78" s="2"/>
      <c r="QBM78" s="2"/>
      <c r="QBN78" s="2"/>
      <c r="QBO78" s="2"/>
      <c r="QBP78" s="2"/>
      <c r="QBQ78" s="2"/>
      <c r="QBR78" s="2"/>
      <c r="QBS78" s="2"/>
      <c r="QBT78" s="2"/>
      <c r="QBU78" s="2"/>
      <c r="QBV78" s="2"/>
      <c r="QBW78" s="2"/>
      <c r="QBX78" s="2"/>
      <c r="QBY78" s="2"/>
      <c r="QBZ78" s="2"/>
      <c r="QCA78" s="2"/>
      <c r="QCB78" s="2"/>
      <c r="QCC78" s="2"/>
      <c r="QCD78" s="2"/>
      <c r="QCE78" s="2"/>
      <c r="QCF78" s="2"/>
      <c r="QCG78" s="2"/>
      <c r="QCH78" s="2"/>
      <c r="QCI78" s="2"/>
      <c r="QCJ78" s="2"/>
      <c r="QCK78" s="2"/>
      <c r="QCL78" s="2"/>
      <c r="QCM78" s="2"/>
      <c r="QCN78" s="2"/>
      <c r="QCO78" s="2"/>
      <c r="QCP78" s="2"/>
      <c r="QCQ78" s="2"/>
      <c r="QCR78" s="2"/>
      <c r="QCS78" s="2"/>
      <c r="QCT78" s="2"/>
      <c r="QCU78" s="2"/>
      <c r="QCV78" s="2"/>
      <c r="QCW78" s="2"/>
      <c r="QCX78" s="2"/>
      <c r="QCY78" s="2"/>
      <c r="QCZ78" s="2"/>
      <c r="QDA78" s="2"/>
      <c r="QDB78" s="2"/>
      <c r="QDC78" s="2"/>
      <c r="QDD78" s="2"/>
      <c r="QDE78" s="2"/>
      <c r="QDF78" s="2"/>
      <c r="QDG78" s="2"/>
      <c r="QDH78" s="2"/>
      <c r="QDI78" s="2"/>
      <c r="QDJ78" s="2"/>
      <c r="QDK78" s="2"/>
      <c r="QDL78" s="2"/>
      <c r="QDM78" s="2"/>
      <c r="QDN78" s="2"/>
      <c r="QDO78" s="2"/>
      <c r="QDP78" s="2"/>
      <c r="QDQ78" s="2"/>
      <c r="QDR78" s="2"/>
      <c r="QDS78" s="2"/>
      <c r="QDT78" s="2"/>
      <c r="QDU78" s="2"/>
      <c r="QDV78" s="2"/>
      <c r="QDW78" s="2"/>
      <c r="QDX78" s="2"/>
      <c r="QDY78" s="2"/>
      <c r="QDZ78" s="2"/>
      <c r="QEA78" s="2"/>
      <c r="QEB78" s="2"/>
      <c r="QEC78" s="2"/>
      <c r="QED78" s="2"/>
      <c r="QEE78" s="2"/>
      <c r="QEF78" s="2"/>
      <c r="QEG78" s="2"/>
      <c r="QEH78" s="2"/>
      <c r="QEI78" s="2"/>
      <c r="QEJ78" s="2"/>
      <c r="QEK78" s="2"/>
      <c r="QEL78" s="2"/>
      <c r="QEM78" s="2"/>
      <c r="QEN78" s="2"/>
      <c r="QEO78" s="2"/>
      <c r="QEP78" s="2"/>
      <c r="QEQ78" s="2"/>
      <c r="QER78" s="2"/>
      <c r="QES78" s="2"/>
      <c r="QET78" s="2"/>
      <c r="QEU78" s="2"/>
      <c r="QEV78" s="2"/>
      <c r="QEW78" s="2"/>
      <c r="QEX78" s="2"/>
      <c r="QEY78" s="2"/>
      <c r="QEZ78" s="2"/>
      <c r="QFA78" s="2"/>
      <c r="QFB78" s="2"/>
      <c r="QFC78" s="2"/>
      <c r="QFD78" s="2"/>
      <c r="QFE78" s="2"/>
      <c r="QFF78" s="2"/>
      <c r="QFG78" s="2"/>
      <c r="QFH78" s="2"/>
      <c r="QFI78" s="2"/>
      <c r="QFJ78" s="2"/>
      <c r="QFK78" s="2"/>
      <c r="QFL78" s="2"/>
      <c r="QFM78" s="2"/>
      <c r="QFN78" s="2"/>
      <c r="QFO78" s="2"/>
      <c r="QFP78" s="2"/>
      <c r="QFQ78" s="2"/>
      <c r="QFR78" s="2"/>
      <c r="QFS78" s="2"/>
      <c r="QFT78" s="2"/>
      <c r="QFU78" s="2"/>
      <c r="QFV78" s="2"/>
      <c r="QFW78" s="2"/>
      <c r="QFX78" s="2"/>
      <c r="QFY78" s="2"/>
      <c r="QFZ78" s="2"/>
      <c r="QGA78" s="2"/>
      <c r="QGB78" s="2"/>
      <c r="QGC78" s="2"/>
      <c r="QGD78" s="2"/>
      <c r="QGE78" s="2"/>
      <c r="QGF78" s="2"/>
      <c r="QGG78" s="2"/>
      <c r="QGH78" s="2"/>
      <c r="QGI78" s="2"/>
      <c r="QGJ78" s="2"/>
      <c r="QGK78" s="2"/>
      <c r="QGL78" s="2"/>
      <c r="QGM78" s="2"/>
      <c r="QGN78" s="2"/>
      <c r="QGO78" s="2"/>
      <c r="QGP78" s="2"/>
      <c r="QGQ78" s="2"/>
      <c r="QGR78" s="2"/>
      <c r="QGS78" s="2"/>
      <c r="QGT78" s="2"/>
      <c r="QGU78" s="2"/>
      <c r="QGV78" s="2"/>
      <c r="QGW78" s="2"/>
      <c r="QGX78" s="2"/>
      <c r="QGY78" s="2"/>
      <c r="QGZ78" s="2"/>
      <c r="QHA78" s="2"/>
      <c r="QHB78" s="2"/>
      <c r="QHC78" s="2"/>
      <c r="QHD78" s="2"/>
      <c r="QHE78" s="2"/>
      <c r="QHF78" s="2"/>
      <c r="QHG78" s="2"/>
      <c r="QHH78" s="2"/>
      <c r="QHI78" s="2"/>
      <c r="QHJ78" s="2"/>
      <c r="QHK78" s="2"/>
      <c r="QHL78" s="2"/>
      <c r="QHM78" s="2"/>
      <c r="QHN78" s="2"/>
      <c r="QHO78" s="2"/>
      <c r="QHP78" s="2"/>
      <c r="QHQ78" s="2"/>
      <c r="QHR78" s="2"/>
      <c r="QHS78" s="2"/>
      <c r="QHT78" s="2"/>
      <c r="QHU78" s="2"/>
      <c r="QHV78" s="2"/>
      <c r="QHW78" s="2"/>
      <c r="QHX78" s="2"/>
      <c r="QHY78" s="2"/>
      <c r="QHZ78" s="2"/>
      <c r="QIA78" s="2"/>
      <c r="QIB78" s="2"/>
      <c r="QIC78" s="2"/>
      <c r="QID78" s="2"/>
      <c r="QIE78" s="2"/>
      <c r="QIF78" s="2"/>
      <c r="QIG78" s="2"/>
      <c r="QIH78" s="2"/>
      <c r="QII78" s="2"/>
      <c r="QIJ78" s="2"/>
      <c r="QIK78" s="2"/>
      <c r="QIL78" s="2"/>
      <c r="QIM78" s="2"/>
      <c r="QIN78" s="2"/>
      <c r="QIO78" s="2"/>
      <c r="QIP78" s="2"/>
      <c r="QIQ78" s="2"/>
      <c r="QIR78" s="2"/>
      <c r="QIS78" s="2"/>
      <c r="QIT78" s="2"/>
      <c r="QIU78" s="2"/>
      <c r="QIV78" s="2"/>
      <c r="QIW78" s="2"/>
      <c r="QIX78" s="2"/>
      <c r="QIY78" s="2"/>
      <c r="QIZ78" s="2"/>
      <c r="QJA78" s="2"/>
      <c r="QJB78" s="2"/>
      <c r="QJC78" s="2"/>
      <c r="QJD78" s="2"/>
      <c r="QJE78" s="2"/>
      <c r="QJF78" s="2"/>
      <c r="QJG78" s="2"/>
      <c r="QJH78" s="2"/>
      <c r="QJI78" s="2"/>
      <c r="QJJ78" s="2"/>
      <c r="QJK78" s="2"/>
      <c r="QJL78" s="2"/>
      <c r="QJM78" s="2"/>
      <c r="QJN78" s="2"/>
      <c r="QJO78" s="2"/>
      <c r="QJP78" s="2"/>
      <c r="QJQ78" s="2"/>
      <c r="QJR78" s="2"/>
      <c r="QJS78" s="2"/>
      <c r="QJT78" s="2"/>
      <c r="QJU78" s="2"/>
      <c r="QJV78" s="2"/>
      <c r="QJW78" s="2"/>
      <c r="QJX78" s="2"/>
      <c r="QJY78" s="2"/>
      <c r="QJZ78" s="2"/>
      <c r="QKA78" s="2"/>
      <c r="QKB78" s="2"/>
      <c r="QKC78" s="2"/>
      <c r="QKD78" s="2"/>
      <c r="QKE78" s="2"/>
      <c r="QKF78" s="2"/>
      <c r="QKG78" s="2"/>
      <c r="QKH78" s="2"/>
      <c r="QKI78" s="2"/>
      <c r="QKJ78" s="2"/>
      <c r="QKK78" s="2"/>
      <c r="QKL78" s="2"/>
      <c r="QKM78" s="2"/>
      <c r="QKN78" s="2"/>
      <c r="QKO78" s="2"/>
      <c r="QKP78" s="2"/>
      <c r="QKQ78" s="2"/>
      <c r="QKR78" s="2"/>
      <c r="QKS78" s="2"/>
      <c r="QKT78" s="2"/>
      <c r="QKU78" s="2"/>
      <c r="QKV78" s="2"/>
      <c r="QKW78" s="2"/>
      <c r="QKX78" s="2"/>
      <c r="QKY78" s="2"/>
      <c r="QKZ78" s="2"/>
      <c r="QLA78" s="2"/>
      <c r="QLB78" s="2"/>
      <c r="QLC78" s="2"/>
      <c r="QLD78" s="2"/>
      <c r="QLE78" s="2"/>
      <c r="QLF78" s="2"/>
      <c r="QLG78" s="2"/>
      <c r="QLH78" s="2"/>
      <c r="QLI78" s="2"/>
      <c r="QLJ78" s="2"/>
      <c r="QLK78" s="2"/>
      <c r="QLL78" s="2"/>
      <c r="QLM78" s="2"/>
      <c r="QLN78" s="2"/>
      <c r="QLO78" s="2"/>
      <c r="QLP78" s="2"/>
      <c r="QLQ78" s="2"/>
      <c r="QLR78" s="2"/>
      <c r="QLS78" s="2"/>
      <c r="QLT78" s="2"/>
      <c r="QLU78" s="2"/>
      <c r="QLV78" s="2"/>
      <c r="QLW78" s="2"/>
      <c r="QLX78" s="2"/>
      <c r="QLY78" s="2"/>
      <c r="QLZ78" s="2"/>
      <c r="QMA78" s="2"/>
      <c r="QMB78" s="2"/>
      <c r="QMC78" s="2"/>
      <c r="QMD78" s="2"/>
      <c r="QME78" s="2"/>
      <c r="QMF78" s="2"/>
      <c r="QMG78" s="2"/>
      <c r="QMH78" s="2"/>
      <c r="QMI78" s="2"/>
      <c r="QMJ78" s="2"/>
      <c r="QMK78" s="2"/>
      <c r="QML78" s="2"/>
      <c r="QMM78" s="2"/>
      <c r="QMN78" s="2"/>
      <c r="QMO78" s="2"/>
      <c r="QMP78" s="2"/>
      <c r="QMQ78" s="2"/>
      <c r="QMR78" s="2"/>
      <c r="QMS78" s="2"/>
      <c r="QMT78" s="2"/>
      <c r="QMU78" s="2"/>
      <c r="QMV78" s="2"/>
      <c r="QMW78" s="2"/>
      <c r="QMX78" s="2"/>
      <c r="QMY78" s="2"/>
      <c r="QMZ78" s="2"/>
      <c r="QNA78" s="2"/>
      <c r="QNB78" s="2"/>
      <c r="QNC78" s="2"/>
      <c r="QND78" s="2"/>
      <c r="QNE78" s="2"/>
      <c r="QNF78" s="2"/>
      <c r="QNG78" s="2"/>
      <c r="QNH78" s="2"/>
      <c r="QNI78" s="2"/>
      <c r="QNJ78" s="2"/>
      <c r="QNK78" s="2"/>
      <c r="QNL78" s="2"/>
      <c r="QNM78" s="2"/>
      <c r="QNN78" s="2"/>
      <c r="QNO78" s="2"/>
      <c r="QNP78" s="2"/>
      <c r="QNQ78" s="2"/>
      <c r="QNR78" s="2"/>
      <c r="QNS78" s="2"/>
      <c r="QNT78" s="2"/>
      <c r="QNU78" s="2"/>
      <c r="QNV78" s="2"/>
      <c r="QNW78" s="2"/>
      <c r="QNX78" s="2"/>
      <c r="QNY78" s="2"/>
      <c r="QNZ78" s="2"/>
      <c r="QOA78" s="2"/>
      <c r="QOB78" s="2"/>
      <c r="QOC78" s="2"/>
      <c r="QOD78" s="2"/>
      <c r="QOE78" s="2"/>
      <c r="QOF78" s="2"/>
      <c r="QOG78" s="2"/>
      <c r="QOH78" s="2"/>
      <c r="QOI78" s="2"/>
      <c r="QOJ78" s="2"/>
      <c r="QOK78" s="2"/>
      <c r="QOL78" s="2"/>
      <c r="QOM78" s="2"/>
      <c r="QON78" s="2"/>
      <c r="QOO78" s="2"/>
      <c r="QOP78" s="2"/>
      <c r="QOQ78" s="2"/>
      <c r="QOR78" s="2"/>
      <c r="QOS78" s="2"/>
      <c r="QOT78" s="2"/>
      <c r="QOU78" s="2"/>
      <c r="QOV78" s="2"/>
      <c r="QOW78" s="2"/>
      <c r="QOX78" s="2"/>
      <c r="QOY78" s="2"/>
      <c r="QOZ78" s="2"/>
      <c r="QPA78" s="2"/>
      <c r="QPB78" s="2"/>
      <c r="QPC78" s="2"/>
      <c r="QPD78" s="2"/>
      <c r="QPE78" s="2"/>
      <c r="QPF78" s="2"/>
      <c r="QPG78" s="2"/>
      <c r="QPH78" s="2"/>
      <c r="QPI78" s="2"/>
      <c r="QPJ78" s="2"/>
      <c r="QPK78" s="2"/>
      <c r="QPL78" s="2"/>
      <c r="QPM78" s="2"/>
      <c r="QPN78" s="2"/>
      <c r="QPO78" s="2"/>
      <c r="QPP78" s="2"/>
      <c r="QPQ78" s="2"/>
      <c r="QPR78" s="2"/>
      <c r="QPS78" s="2"/>
      <c r="QPT78" s="2"/>
      <c r="QPU78" s="2"/>
      <c r="QPV78" s="2"/>
      <c r="QPW78" s="2"/>
      <c r="QPX78" s="2"/>
      <c r="QPY78" s="2"/>
      <c r="QPZ78" s="2"/>
      <c r="QQA78" s="2"/>
      <c r="QQB78" s="2"/>
      <c r="QQC78" s="2"/>
      <c r="QQD78" s="2"/>
      <c r="QQE78" s="2"/>
      <c r="QQF78" s="2"/>
      <c r="QQG78" s="2"/>
      <c r="QQH78" s="2"/>
      <c r="QQI78" s="2"/>
      <c r="QQJ78" s="2"/>
      <c r="QQK78" s="2"/>
      <c r="QQL78" s="2"/>
      <c r="QQM78" s="2"/>
      <c r="QQN78" s="2"/>
      <c r="QQO78" s="2"/>
      <c r="QQP78" s="2"/>
      <c r="QQQ78" s="2"/>
      <c r="QQR78" s="2"/>
      <c r="QQS78" s="2"/>
      <c r="QQT78" s="2"/>
      <c r="QQU78" s="2"/>
      <c r="QQV78" s="2"/>
      <c r="QQW78" s="2"/>
      <c r="QQX78" s="2"/>
      <c r="QQY78" s="2"/>
      <c r="QQZ78" s="2"/>
      <c r="QRA78" s="2"/>
      <c r="QRB78" s="2"/>
      <c r="QRC78" s="2"/>
      <c r="QRD78" s="2"/>
      <c r="QRE78" s="2"/>
      <c r="QRF78" s="2"/>
      <c r="QRG78" s="2"/>
      <c r="QRH78" s="2"/>
      <c r="QRI78" s="2"/>
      <c r="QRJ78" s="2"/>
      <c r="QRK78" s="2"/>
      <c r="QRL78" s="2"/>
      <c r="QRM78" s="2"/>
      <c r="QRN78" s="2"/>
      <c r="QRO78" s="2"/>
      <c r="QRP78" s="2"/>
      <c r="QRQ78" s="2"/>
      <c r="QRR78" s="2"/>
      <c r="QRS78" s="2"/>
      <c r="QRT78" s="2"/>
      <c r="QRU78" s="2"/>
      <c r="QRV78" s="2"/>
      <c r="QRW78" s="2"/>
      <c r="QRX78" s="2"/>
      <c r="QRY78" s="2"/>
      <c r="QRZ78" s="2"/>
      <c r="QSA78" s="2"/>
      <c r="QSB78" s="2"/>
      <c r="QSC78" s="2"/>
      <c r="QSD78" s="2"/>
      <c r="QSE78" s="2"/>
      <c r="QSF78" s="2"/>
      <c r="QSG78" s="2"/>
      <c r="QSH78" s="2"/>
      <c r="QSI78" s="2"/>
      <c r="QSJ78" s="2"/>
      <c r="QSK78" s="2"/>
      <c r="QSL78" s="2"/>
      <c r="QSM78" s="2"/>
      <c r="QSN78" s="2"/>
      <c r="QSO78" s="2"/>
      <c r="QSP78" s="2"/>
      <c r="QSQ78" s="2"/>
      <c r="QSR78" s="2"/>
      <c r="QSS78" s="2"/>
      <c r="QST78" s="2"/>
      <c r="QSU78" s="2"/>
      <c r="QSV78" s="2"/>
      <c r="QSW78" s="2"/>
      <c r="QSX78" s="2"/>
      <c r="QSY78" s="2"/>
      <c r="QSZ78" s="2"/>
      <c r="QTA78" s="2"/>
      <c r="QTB78" s="2"/>
      <c r="QTC78" s="2"/>
      <c r="QTD78" s="2"/>
      <c r="QTE78" s="2"/>
      <c r="QTF78" s="2"/>
      <c r="QTG78" s="2"/>
      <c r="QTH78" s="2"/>
      <c r="QTI78" s="2"/>
      <c r="QTJ78" s="2"/>
      <c r="QTK78" s="2"/>
      <c r="QTL78" s="2"/>
      <c r="QTM78" s="2"/>
      <c r="QTN78" s="2"/>
      <c r="QTO78" s="2"/>
      <c r="QTP78" s="2"/>
      <c r="QTQ78" s="2"/>
      <c r="QTR78" s="2"/>
      <c r="QTS78" s="2"/>
      <c r="QTT78" s="2"/>
      <c r="QTU78" s="2"/>
      <c r="QTV78" s="2"/>
      <c r="QTW78" s="2"/>
      <c r="QTX78" s="2"/>
      <c r="QTY78" s="2"/>
      <c r="QTZ78" s="2"/>
      <c r="QUA78" s="2"/>
      <c r="QUB78" s="2"/>
      <c r="QUC78" s="2"/>
      <c r="QUD78" s="2"/>
      <c r="QUE78" s="2"/>
      <c r="QUF78" s="2"/>
      <c r="QUG78" s="2"/>
      <c r="QUH78" s="2"/>
      <c r="QUI78" s="2"/>
      <c r="QUJ78" s="2"/>
      <c r="QUK78" s="2"/>
      <c r="QUL78" s="2"/>
      <c r="QUM78" s="2"/>
      <c r="QUN78" s="2"/>
      <c r="QUO78" s="2"/>
      <c r="QUP78" s="2"/>
      <c r="QUQ78" s="2"/>
      <c r="QUR78" s="2"/>
      <c r="QUS78" s="2"/>
      <c r="QUT78" s="2"/>
      <c r="QUU78" s="2"/>
      <c r="QUV78" s="2"/>
      <c r="QUW78" s="2"/>
      <c r="QUX78" s="2"/>
      <c r="QUY78" s="2"/>
      <c r="QUZ78" s="2"/>
      <c r="QVA78" s="2"/>
      <c r="QVB78" s="2"/>
      <c r="QVC78" s="2"/>
      <c r="QVD78" s="2"/>
      <c r="QVE78" s="2"/>
      <c r="QVF78" s="2"/>
      <c r="QVG78" s="2"/>
      <c r="QVH78" s="2"/>
      <c r="QVI78" s="2"/>
      <c r="QVJ78" s="2"/>
      <c r="QVK78" s="2"/>
      <c r="QVL78" s="2"/>
      <c r="QVM78" s="2"/>
      <c r="QVN78" s="2"/>
      <c r="QVO78" s="2"/>
      <c r="QVP78" s="2"/>
      <c r="QVQ78" s="2"/>
      <c r="QVR78" s="2"/>
      <c r="QVS78" s="2"/>
      <c r="QVT78" s="2"/>
      <c r="QVU78" s="2"/>
      <c r="QVV78" s="2"/>
      <c r="QVW78" s="2"/>
      <c r="QVX78" s="2"/>
      <c r="QVY78" s="2"/>
      <c r="QVZ78" s="2"/>
      <c r="QWA78" s="2"/>
      <c r="QWB78" s="2"/>
      <c r="QWC78" s="2"/>
      <c r="QWD78" s="2"/>
      <c r="QWE78" s="2"/>
      <c r="QWF78" s="2"/>
      <c r="QWG78" s="2"/>
      <c r="QWH78" s="2"/>
      <c r="QWI78" s="2"/>
      <c r="QWJ78" s="2"/>
      <c r="QWK78" s="2"/>
      <c r="QWL78" s="2"/>
      <c r="QWM78" s="2"/>
      <c r="QWN78" s="2"/>
      <c r="QWO78" s="2"/>
      <c r="QWP78" s="2"/>
      <c r="QWQ78" s="2"/>
      <c r="QWR78" s="2"/>
      <c r="QWS78" s="2"/>
      <c r="QWT78" s="2"/>
      <c r="QWU78" s="2"/>
      <c r="QWV78" s="2"/>
      <c r="QWW78" s="2"/>
      <c r="QWX78" s="2"/>
      <c r="QWY78" s="2"/>
      <c r="QWZ78" s="2"/>
      <c r="QXA78" s="2"/>
      <c r="QXB78" s="2"/>
      <c r="QXC78" s="2"/>
      <c r="QXD78" s="2"/>
      <c r="QXE78" s="2"/>
      <c r="QXF78" s="2"/>
      <c r="QXG78" s="2"/>
      <c r="QXH78" s="2"/>
      <c r="QXI78" s="2"/>
      <c r="QXJ78" s="2"/>
      <c r="QXK78" s="2"/>
      <c r="QXL78" s="2"/>
      <c r="QXM78" s="2"/>
      <c r="QXN78" s="2"/>
      <c r="QXO78" s="2"/>
      <c r="QXP78" s="2"/>
      <c r="QXQ78" s="2"/>
      <c r="QXR78" s="2"/>
      <c r="QXS78" s="2"/>
      <c r="QXT78" s="2"/>
      <c r="QXU78" s="2"/>
      <c r="QXV78" s="2"/>
      <c r="QXW78" s="2"/>
      <c r="QXX78" s="2"/>
      <c r="QXY78" s="2"/>
      <c r="QXZ78" s="2"/>
      <c r="QYA78" s="2"/>
      <c r="QYB78" s="2"/>
      <c r="QYC78" s="2"/>
      <c r="QYD78" s="2"/>
      <c r="QYE78" s="2"/>
      <c r="QYF78" s="2"/>
      <c r="QYG78" s="2"/>
      <c r="QYH78" s="2"/>
      <c r="QYI78" s="2"/>
      <c r="QYJ78" s="2"/>
      <c r="QYK78" s="2"/>
      <c r="QYL78" s="2"/>
      <c r="QYM78" s="2"/>
      <c r="QYN78" s="2"/>
      <c r="QYO78" s="2"/>
      <c r="QYP78" s="2"/>
      <c r="QYQ78" s="2"/>
      <c r="QYR78" s="2"/>
      <c r="QYS78" s="2"/>
      <c r="QYT78" s="2"/>
      <c r="QYU78" s="2"/>
      <c r="QYV78" s="2"/>
      <c r="QYW78" s="2"/>
      <c r="QYX78" s="2"/>
      <c r="QYY78" s="2"/>
      <c r="QYZ78" s="2"/>
      <c r="QZA78" s="2"/>
      <c r="QZB78" s="2"/>
      <c r="QZC78" s="2"/>
      <c r="QZD78" s="2"/>
      <c r="QZE78" s="2"/>
      <c r="QZF78" s="2"/>
      <c r="QZG78" s="2"/>
      <c r="QZH78" s="2"/>
      <c r="QZI78" s="2"/>
      <c r="QZJ78" s="2"/>
      <c r="QZK78" s="2"/>
      <c r="QZL78" s="2"/>
      <c r="QZM78" s="2"/>
      <c r="QZN78" s="2"/>
      <c r="QZO78" s="2"/>
      <c r="QZP78" s="2"/>
      <c r="QZQ78" s="2"/>
      <c r="QZR78" s="2"/>
      <c r="QZS78" s="2"/>
      <c r="QZT78" s="2"/>
      <c r="QZU78" s="2"/>
      <c r="QZV78" s="2"/>
      <c r="QZW78" s="2"/>
      <c r="QZX78" s="2"/>
      <c r="QZY78" s="2"/>
      <c r="QZZ78" s="2"/>
      <c r="RAA78" s="2"/>
      <c r="RAB78" s="2"/>
      <c r="RAC78" s="2"/>
      <c r="RAD78" s="2"/>
      <c r="RAE78" s="2"/>
      <c r="RAF78" s="2"/>
      <c r="RAG78" s="2"/>
      <c r="RAH78" s="2"/>
      <c r="RAI78" s="2"/>
      <c r="RAJ78" s="2"/>
      <c r="RAK78" s="2"/>
      <c r="RAL78" s="2"/>
      <c r="RAM78" s="2"/>
      <c r="RAN78" s="2"/>
      <c r="RAO78" s="2"/>
      <c r="RAP78" s="2"/>
      <c r="RAQ78" s="2"/>
      <c r="RAR78" s="2"/>
      <c r="RAS78" s="2"/>
      <c r="RAT78" s="2"/>
      <c r="RAU78" s="2"/>
      <c r="RAV78" s="2"/>
      <c r="RAW78" s="2"/>
      <c r="RAX78" s="2"/>
      <c r="RAY78" s="2"/>
      <c r="RAZ78" s="2"/>
      <c r="RBA78" s="2"/>
      <c r="RBB78" s="2"/>
      <c r="RBC78" s="2"/>
      <c r="RBD78" s="2"/>
      <c r="RBE78" s="2"/>
      <c r="RBF78" s="2"/>
      <c r="RBG78" s="2"/>
      <c r="RBH78" s="2"/>
      <c r="RBI78" s="2"/>
      <c r="RBJ78" s="2"/>
      <c r="RBK78" s="2"/>
      <c r="RBL78" s="2"/>
      <c r="RBM78" s="2"/>
      <c r="RBN78" s="2"/>
      <c r="RBO78" s="2"/>
      <c r="RBP78" s="2"/>
      <c r="RBQ78" s="2"/>
      <c r="RBR78" s="2"/>
      <c r="RBS78" s="2"/>
      <c r="RBT78" s="2"/>
      <c r="RBU78" s="2"/>
      <c r="RBV78" s="2"/>
      <c r="RBW78" s="2"/>
      <c r="RBX78" s="2"/>
      <c r="RBY78" s="2"/>
      <c r="RBZ78" s="2"/>
      <c r="RCA78" s="2"/>
      <c r="RCB78" s="2"/>
      <c r="RCC78" s="2"/>
      <c r="RCD78" s="2"/>
      <c r="RCE78" s="2"/>
      <c r="RCF78" s="2"/>
      <c r="RCG78" s="2"/>
      <c r="RCH78" s="2"/>
      <c r="RCI78" s="2"/>
      <c r="RCJ78" s="2"/>
      <c r="RCK78" s="2"/>
      <c r="RCL78" s="2"/>
      <c r="RCM78" s="2"/>
      <c r="RCN78" s="2"/>
      <c r="RCO78" s="2"/>
      <c r="RCP78" s="2"/>
      <c r="RCQ78" s="2"/>
      <c r="RCR78" s="2"/>
      <c r="RCS78" s="2"/>
      <c r="RCT78" s="2"/>
      <c r="RCU78" s="2"/>
      <c r="RCV78" s="2"/>
      <c r="RCW78" s="2"/>
      <c r="RCX78" s="2"/>
      <c r="RCY78" s="2"/>
      <c r="RCZ78" s="2"/>
      <c r="RDA78" s="2"/>
      <c r="RDB78" s="2"/>
      <c r="RDC78" s="2"/>
      <c r="RDD78" s="2"/>
      <c r="RDE78" s="2"/>
      <c r="RDF78" s="2"/>
      <c r="RDG78" s="2"/>
      <c r="RDH78" s="2"/>
      <c r="RDI78" s="2"/>
      <c r="RDJ78" s="2"/>
      <c r="RDK78" s="2"/>
      <c r="RDL78" s="2"/>
      <c r="RDM78" s="2"/>
      <c r="RDN78" s="2"/>
      <c r="RDO78" s="2"/>
      <c r="RDP78" s="2"/>
      <c r="RDQ78" s="2"/>
      <c r="RDR78" s="2"/>
      <c r="RDS78" s="2"/>
      <c r="RDT78" s="2"/>
      <c r="RDU78" s="2"/>
      <c r="RDV78" s="2"/>
      <c r="RDW78" s="2"/>
      <c r="RDX78" s="2"/>
      <c r="RDY78" s="2"/>
      <c r="RDZ78" s="2"/>
      <c r="REA78" s="2"/>
      <c r="REB78" s="2"/>
      <c r="REC78" s="2"/>
      <c r="RED78" s="2"/>
      <c r="REE78" s="2"/>
      <c r="REF78" s="2"/>
      <c r="REG78" s="2"/>
      <c r="REH78" s="2"/>
      <c r="REI78" s="2"/>
      <c r="REJ78" s="2"/>
      <c r="REK78" s="2"/>
      <c r="REL78" s="2"/>
      <c r="REM78" s="2"/>
      <c r="REN78" s="2"/>
      <c r="REO78" s="2"/>
      <c r="REP78" s="2"/>
      <c r="REQ78" s="2"/>
      <c r="RER78" s="2"/>
      <c r="RES78" s="2"/>
      <c r="RET78" s="2"/>
      <c r="REU78" s="2"/>
      <c r="REV78" s="2"/>
      <c r="REW78" s="2"/>
      <c r="REX78" s="2"/>
      <c r="REY78" s="2"/>
      <c r="REZ78" s="2"/>
      <c r="RFA78" s="2"/>
      <c r="RFB78" s="2"/>
      <c r="RFC78" s="2"/>
      <c r="RFD78" s="2"/>
      <c r="RFE78" s="2"/>
      <c r="RFF78" s="2"/>
      <c r="RFG78" s="2"/>
      <c r="RFH78" s="2"/>
      <c r="RFI78" s="2"/>
      <c r="RFJ78" s="2"/>
      <c r="RFK78" s="2"/>
      <c r="RFL78" s="2"/>
      <c r="RFM78" s="2"/>
      <c r="RFN78" s="2"/>
      <c r="RFO78" s="2"/>
      <c r="RFP78" s="2"/>
      <c r="RFQ78" s="2"/>
      <c r="RFR78" s="2"/>
      <c r="RFS78" s="2"/>
      <c r="RFT78" s="2"/>
      <c r="RFU78" s="2"/>
      <c r="RFV78" s="2"/>
      <c r="RFW78" s="2"/>
      <c r="RFX78" s="2"/>
      <c r="RFY78" s="2"/>
      <c r="RFZ78" s="2"/>
      <c r="RGA78" s="2"/>
      <c r="RGB78" s="2"/>
      <c r="RGC78" s="2"/>
      <c r="RGD78" s="2"/>
      <c r="RGE78" s="2"/>
      <c r="RGF78" s="2"/>
      <c r="RGG78" s="2"/>
      <c r="RGH78" s="2"/>
      <c r="RGI78" s="2"/>
      <c r="RGJ78" s="2"/>
      <c r="RGK78" s="2"/>
      <c r="RGL78" s="2"/>
      <c r="RGM78" s="2"/>
      <c r="RGN78" s="2"/>
      <c r="RGO78" s="2"/>
      <c r="RGP78" s="2"/>
      <c r="RGQ78" s="2"/>
      <c r="RGR78" s="2"/>
      <c r="RGS78" s="2"/>
      <c r="RGT78" s="2"/>
      <c r="RGU78" s="2"/>
      <c r="RGV78" s="2"/>
      <c r="RGW78" s="2"/>
      <c r="RGX78" s="2"/>
      <c r="RGY78" s="2"/>
      <c r="RGZ78" s="2"/>
      <c r="RHA78" s="2"/>
      <c r="RHB78" s="2"/>
      <c r="RHC78" s="2"/>
      <c r="RHD78" s="2"/>
      <c r="RHE78" s="2"/>
      <c r="RHF78" s="2"/>
      <c r="RHG78" s="2"/>
      <c r="RHH78" s="2"/>
      <c r="RHI78" s="2"/>
      <c r="RHJ78" s="2"/>
      <c r="RHK78" s="2"/>
      <c r="RHL78" s="2"/>
      <c r="RHM78" s="2"/>
      <c r="RHN78" s="2"/>
      <c r="RHO78" s="2"/>
      <c r="RHP78" s="2"/>
      <c r="RHQ78" s="2"/>
      <c r="RHR78" s="2"/>
      <c r="RHS78" s="2"/>
      <c r="RHT78" s="2"/>
      <c r="RHU78" s="2"/>
      <c r="RHV78" s="2"/>
      <c r="RHW78" s="2"/>
      <c r="RHX78" s="2"/>
      <c r="RHY78" s="2"/>
      <c r="RHZ78" s="2"/>
      <c r="RIA78" s="2"/>
      <c r="RIB78" s="2"/>
      <c r="RIC78" s="2"/>
      <c r="RID78" s="2"/>
      <c r="RIE78" s="2"/>
      <c r="RIF78" s="2"/>
      <c r="RIG78" s="2"/>
      <c r="RIH78" s="2"/>
      <c r="RII78" s="2"/>
      <c r="RIJ78" s="2"/>
      <c r="RIK78" s="2"/>
      <c r="RIL78" s="2"/>
      <c r="RIM78" s="2"/>
      <c r="RIN78" s="2"/>
      <c r="RIO78" s="2"/>
      <c r="RIP78" s="2"/>
      <c r="RIQ78" s="2"/>
      <c r="RIR78" s="2"/>
      <c r="RIS78" s="2"/>
      <c r="RIT78" s="2"/>
      <c r="RIU78" s="2"/>
      <c r="RIV78" s="2"/>
      <c r="RIW78" s="2"/>
      <c r="RIX78" s="2"/>
      <c r="RIY78" s="2"/>
      <c r="RIZ78" s="2"/>
      <c r="RJA78" s="2"/>
      <c r="RJB78" s="2"/>
      <c r="RJC78" s="2"/>
      <c r="RJD78" s="2"/>
      <c r="RJE78" s="2"/>
      <c r="RJF78" s="2"/>
      <c r="RJG78" s="2"/>
      <c r="RJH78" s="2"/>
      <c r="RJI78" s="2"/>
      <c r="RJJ78" s="2"/>
      <c r="RJK78" s="2"/>
      <c r="RJL78" s="2"/>
      <c r="RJM78" s="2"/>
      <c r="RJN78" s="2"/>
      <c r="RJO78" s="2"/>
      <c r="RJP78" s="2"/>
      <c r="RJQ78" s="2"/>
      <c r="RJR78" s="2"/>
      <c r="RJS78" s="2"/>
      <c r="RJT78" s="2"/>
      <c r="RJU78" s="2"/>
      <c r="RJV78" s="2"/>
      <c r="RJW78" s="2"/>
      <c r="RJX78" s="2"/>
      <c r="RJY78" s="2"/>
      <c r="RJZ78" s="2"/>
      <c r="RKA78" s="2"/>
      <c r="RKB78" s="2"/>
      <c r="RKC78" s="2"/>
      <c r="RKD78" s="2"/>
      <c r="RKE78" s="2"/>
      <c r="RKF78" s="2"/>
      <c r="RKG78" s="2"/>
      <c r="RKH78" s="2"/>
      <c r="RKI78" s="2"/>
      <c r="RKJ78" s="2"/>
      <c r="RKK78" s="2"/>
      <c r="RKL78" s="2"/>
      <c r="RKM78" s="2"/>
      <c r="RKN78" s="2"/>
      <c r="RKO78" s="2"/>
      <c r="RKP78" s="2"/>
      <c r="RKQ78" s="2"/>
      <c r="RKR78" s="2"/>
      <c r="RKS78" s="2"/>
      <c r="RKT78" s="2"/>
      <c r="RKU78" s="2"/>
      <c r="RKV78" s="2"/>
      <c r="RKW78" s="2"/>
      <c r="RKX78" s="2"/>
      <c r="RKY78" s="2"/>
      <c r="RKZ78" s="2"/>
      <c r="RLA78" s="2"/>
      <c r="RLB78" s="2"/>
      <c r="RLC78" s="2"/>
      <c r="RLD78" s="2"/>
      <c r="RLE78" s="2"/>
      <c r="RLF78" s="2"/>
      <c r="RLG78" s="2"/>
      <c r="RLH78" s="2"/>
      <c r="RLI78" s="2"/>
      <c r="RLJ78" s="2"/>
      <c r="RLK78" s="2"/>
      <c r="RLL78" s="2"/>
      <c r="RLM78" s="2"/>
      <c r="RLN78" s="2"/>
      <c r="RLO78" s="2"/>
      <c r="RLP78" s="2"/>
      <c r="RLQ78" s="2"/>
      <c r="RLR78" s="2"/>
      <c r="RLS78" s="2"/>
      <c r="RLT78" s="2"/>
      <c r="RLU78" s="2"/>
      <c r="RLV78" s="2"/>
      <c r="RLW78" s="2"/>
      <c r="RLX78" s="2"/>
      <c r="RLY78" s="2"/>
      <c r="RLZ78" s="2"/>
      <c r="RMA78" s="2"/>
      <c r="RMB78" s="2"/>
      <c r="RMC78" s="2"/>
      <c r="RMD78" s="2"/>
      <c r="RME78" s="2"/>
      <c r="RMF78" s="2"/>
      <c r="RMG78" s="2"/>
      <c r="RMH78" s="2"/>
      <c r="RMI78" s="2"/>
      <c r="RMJ78" s="2"/>
      <c r="RMK78" s="2"/>
      <c r="RML78" s="2"/>
      <c r="RMM78" s="2"/>
      <c r="RMN78" s="2"/>
      <c r="RMO78" s="2"/>
      <c r="RMP78" s="2"/>
      <c r="RMQ78" s="2"/>
      <c r="RMR78" s="2"/>
      <c r="RMS78" s="2"/>
      <c r="RMT78" s="2"/>
      <c r="RMU78" s="2"/>
      <c r="RMV78" s="2"/>
      <c r="RMW78" s="2"/>
      <c r="RMX78" s="2"/>
      <c r="RMY78" s="2"/>
      <c r="RMZ78" s="2"/>
      <c r="RNA78" s="2"/>
      <c r="RNB78" s="2"/>
      <c r="RNC78" s="2"/>
      <c r="RND78" s="2"/>
      <c r="RNE78" s="2"/>
      <c r="RNF78" s="2"/>
      <c r="RNG78" s="2"/>
      <c r="RNH78" s="2"/>
      <c r="RNI78" s="2"/>
      <c r="RNJ78" s="2"/>
      <c r="RNK78" s="2"/>
      <c r="RNL78" s="2"/>
      <c r="RNM78" s="2"/>
      <c r="RNN78" s="2"/>
      <c r="RNO78" s="2"/>
      <c r="RNP78" s="2"/>
      <c r="RNQ78" s="2"/>
      <c r="RNR78" s="2"/>
      <c r="RNS78" s="2"/>
      <c r="RNT78" s="2"/>
      <c r="RNU78" s="2"/>
      <c r="RNV78" s="2"/>
      <c r="RNW78" s="2"/>
      <c r="RNX78" s="2"/>
      <c r="RNY78" s="2"/>
      <c r="RNZ78" s="2"/>
      <c r="ROA78" s="2"/>
      <c r="ROB78" s="2"/>
      <c r="ROC78" s="2"/>
      <c r="ROD78" s="2"/>
      <c r="ROE78" s="2"/>
      <c r="ROF78" s="2"/>
      <c r="ROG78" s="2"/>
      <c r="ROH78" s="2"/>
      <c r="ROI78" s="2"/>
      <c r="ROJ78" s="2"/>
      <c r="ROK78" s="2"/>
      <c r="ROL78" s="2"/>
      <c r="ROM78" s="2"/>
      <c r="RON78" s="2"/>
      <c r="ROO78" s="2"/>
      <c r="ROP78" s="2"/>
      <c r="ROQ78" s="2"/>
      <c r="ROR78" s="2"/>
      <c r="ROS78" s="2"/>
      <c r="ROT78" s="2"/>
      <c r="ROU78" s="2"/>
      <c r="ROV78" s="2"/>
      <c r="ROW78" s="2"/>
      <c r="ROX78" s="2"/>
      <c r="ROY78" s="2"/>
      <c r="ROZ78" s="2"/>
      <c r="RPA78" s="2"/>
      <c r="RPB78" s="2"/>
      <c r="RPC78" s="2"/>
      <c r="RPD78" s="2"/>
      <c r="RPE78" s="2"/>
      <c r="RPF78" s="2"/>
      <c r="RPG78" s="2"/>
      <c r="RPH78" s="2"/>
      <c r="RPI78" s="2"/>
      <c r="RPJ78" s="2"/>
      <c r="RPK78" s="2"/>
      <c r="RPL78" s="2"/>
      <c r="RPM78" s="2"/>
      <c r="RPN78" s="2"/>
      <c r="RPO78" s="2"/>
      <c r="RPP78" s="2"/>
      <c r="RPQ78" s="2"/>
      <c r="RPR78" s="2"/>
      <c r="RPS78" s="2"/>
      <c r="RPT78" s="2"/>
      <c r="RPU78" s="2"/>
      <c r="RPV78" s="2"/>
      <c r="RPW78" s="2"/>
      <c r="RPX78" s="2"/>
      <c r="RPY78" s="2"/>
      <c r="RPZ78" s="2"/>
      <c r="RQA78" s="2"/>
      <c r="RQB78" s="2"/>
      <c r="RQC78" s="2"/>
      <c r="RQD78" s="2"/>
      <c r="RQE78" s="2"/>
      <c r="RQF78" s="2"/>
      <c r="RQG78" s="2"/>
      <c r="RQH78" s="2"/>
      <c r="RQI78" s="2"/>
      <c r="RQJ78" s="2"/>
      <c r="RQK78" s="2"/>
      <c r="RQL78" s="2"/>
      <c r="RQM78" s="2"/>
      <c r="RQN78" s="2"/>
      <c r="RQO78" s="2"/>
      <c r="RQP78" s="2"/>
      <c r="RQQ78" s="2"/>
      <c r="RQR78" s="2"/>
      <c r="RQS78" s="2"/>
      <c r="RQT78" s="2"/>
      <c r="RQU78" s="2"/>
      <c r="RQV78" s="2"/>
      <c r="RQW78" s="2"/>
      <c r="RQX78" s="2"/>
      <c r="RQY78" s="2"/>
      <c r="RQZ78" s="2"/>
      <c r="RRA78" s="2"/>
      <c r="RRB78" s="2"/>
      <c r="RRC78" s="2"/>
      <c r="RRD78" s="2"/>
      <c r="RRE78" s="2"/>
      <c r="RRF78" s="2"/>
      <c r="RRG78" s="2"/>
      <c r="RRH78" s="2"/>
      <c r="RRI78" s="2"/>
      <c r="RRJ78" s="2"/>
      <c r="RRK78" s="2"/>
      <c r="RRL78" s="2"/>
      <c r="RRM78" s="2"/>
      <c r="RRN78" s="2"/>
      <c r="RRO78" s="2"/>
      <c r="RRP78" s="2"/>
      <c r="RRQ78" s="2"/>
      <c r="RRR78" s="2"/>
      <c r="RRS78" s="2"/>
      <c r="RRT78" s="2"/>
      <c r="RRU78" s="2"/>
      <c r="RRV78" s="2"/>
      <c r="RRW78" s="2"/>
      <c r="RRX78" s="2"/>
      <c r="RRY78" s="2"/>
      <c r="RRZ78" s="2"/>
      <c r="RSA78" s="2"/>
      <c r="RSB78" s="2"/>
      <c r="RSC78" s="2"/>
      <c r="RSD78" s="2"/>
      <c r="RSE78" s="2"/>
      <c r="RSF78" s="2"/>
      <c r="RSG78" s="2"/>
      <c r="RSH78" s="2"/>
      <c r="RSI78" s="2"/>
      <c r="RSJ78" s="2"/>
      <c r="RSK78" s="2"/>
      <c r="RSL78" s="2"/>
      <c r="RSM78" s="2"/>
      <c r="RSN78" s="2"/>
      <c r="RSO78" s="2"/>
      <c r="RSP78" s="2"/>
      <c r="RSQ78" s="2"/>
      <c r="RSR78" s="2"/>
      <c r="RSS78" s="2"/>
      <c r="RST78" s="2"/>
      <c r="RSU78" s="2"/>
      <c r="RSV78" s="2"/>
      <c r="RSW78" s="2"/>
      <c r="RSX78" s="2"/>
      <c r="RSY78" s="2"/>
      <c r="RSZ78" s="2"/>
      <c r="RTA78" s="2"/>
      <c r="RTB78" s="2"/>
      <c r="RTC78" s="2"/>
      <c r="RTD78" s="2"/>
      <c r="RTE78" s="2"/>
      <c r="RTF78" s="2"/>
      <c r="RTG78" s="2"/>
      <c r="RTH78" s="2"/>
      <c r="RTI78" s="2"/>
      <c r="RTJ78" s="2"/>
      <c r="RTK78" s="2"/>
      <c r="RTL78" s="2"/>
      <c r="RTM78" s="2"/>
      <c r="RTN78" s="2"/>
      <c r="RTO78" s="2"/>
      <c r="RTP78" s="2"/>
      <c r="RTQ78" s="2"/>
      <c r="RTR78" s="2"/>
      <c r="RTS78" s="2"/>
      <c r="RTT78" s="2"/>
      <c r="RTU78" s="2"/>
      <c r="RTV78" s="2"/>
      <c r="RTW78" s="2"/>
      <c r="RTX78" s="2"/>
      <c r="RTY78" s="2"/>
      <c r="RTZ78" s="2"/>
      <c r="RUA78" s="2"/>
      <c r="RUB78" s="2"/>
      <c r="RUC78" s="2"/>
      <c r="RUD78" s="2"/>
      <c r="RUE78" s="2"/>
      <c r="RUF78" s="2"/>
      <c r="RUG78" s="2"/>
      <c r="RUH78" s="2"/>
      <c r="RUI78" s="2"/>
      <c r="RUJ78" s="2"/>
      <c r="RUK78" s="2"/>
      <c r="RUL78" s="2"/>
      <c r="RUM78" s="2"/>
      <c r="RUN78" s="2"/>
      <c r="RUO78" s="2"/>
      <c r="RUP78" s="2"/>
      <c r="RUQ78" s="2"/>
      <c r="RUR78" s="2"/>
      <c r="RUS78" s="2"/>
      <c r="RUT78" s="2"/>
      <c r="RUU78" s="2"/>
      <c r="RUV78" s="2"/>
      <c r="RUW78" s="2"/>
      <c r="RUX78" s="2"/>
      <c r="RUY78" s="2"/>
      <c r="RUZ78" s="2"/>
      <c r="RVA78" s="2"/>
      <c r="RVB78" s="2"/>
      <c r="RVC78" s="2"/>
      <c r="RVD78" s="2"/>
      <c r="RVE78" s="2"/>
      <c r="RVF78" s="2"/>
      <c r="RVG78" s="2"/>
      <c r="RVH78" s="2"/>
      <c r="RVI78" s="2"/>
      <c r="RVJ78" s="2"/>
      <c r="RVK78" s="2"/>
      <c r="RVL78" s="2"/>
      <c r="RVM78" s="2"/>
      <c r="RVN78" s="2"/>
      <c r="RVO78" s="2"/>
      <c r="RVP78" s="2"/>
      <c r="RVQ78" s="2"/>
      <c r="RVR78" s="2"/>
      <c r="RVS78" s="2"/>
      <c r="RVT78" s="2"/>
      <c r="RVU78" s="2"/>
      <c r="RVV78" s="2"/>
      <c r="RVW78" s="2"/>
      <c r="RVX78" s="2"/>
      <c r="RVY78" s="2"/>
      <c r="RVZ78" s="2"/>
      <c r="RWA78" s="2"/>
      <c r="RWB78" s="2"/>
      <c r="RWC78" s="2"/>
      <c r="RWD78" s="2"/>
      <c r="RWE78" s="2"/>
      <c r="RWF78" s="2"/>
      <c r="RWG78" s="2"/>
      <c r="RWH78" s="2"/>
      <c r="RWI78" s="2"/>
      <c r="RWJ78" s="2"/>
      <c r="RWK78" s="2"/>
      <c r="RWL78" s="2"/>
      <c r="RWM78" s="2"/>
      <c r="RWN78" s="2"/>
      <c r="RWO78" s="2"/>
      <c r="RWP78" s="2"/>
      <c r="RWQ78" s="2"/>
      <c r="RWR78" s="2"/>
      <c r="RWS78" s="2"/>
      <c r="RWT78" s="2"/>
      <c r="RWU78" s="2"/>
      <c r="RWV78" s="2"/>
      <c r="RWW78" s="2"/>
      <c r="RWX78" s="2"/>
      <c r="RWY78" s="2"/>
      <c r="RWZ78" s="2"/>
      <c r="RXA78" s="2"/>
      <c r="RXB78" s="2"/>
      <c r="RXC78" s="2"/>
      <c r="RXD78" s="2"/>
      <c r="RXE78" s="2"/>
      <c r="RXF78" s="2"/>
      <c r="RXG78" s="2"/>
      <c r="RXH78" s="2"/>
      <c r="RXI78" s="2"/>
      <c r="RXJ78" s="2"/>
      <c r="RXK78" s="2"/>
      <c r="RXL78" s="2"/>
      <c r="RXM78" s="2"/>
      <c r="RXN78" s="2"/>
      <c r="RXO78" s="2"/>
      <c r="RXP78" s="2"/>
      <c r="RXQ78" s="2"/>
      <c r="RXR78" s="2"/>
      <c r="RXS78" s="2"/>
      <c r="RXT78" s="2"/>
      <c r="RXU78" s="2"/>
      <c r="RXV78" s="2"/>
      <c r="RXW78" s="2"/>
      <c r="RXX78" s="2"/>
      <c r="RXY78" s="2"/>
      <c r="RXZ78" s="2"/>
      <c r="RYA78" s="2"/>
      <c r="RYB78" s="2"/>
      <c r="RYC78" s="2"/>
      <c r="RYD78" s="2"/>
      <c r="RYE78" s="2"/>
      <c r="RYF78" s="2"/>
      <c r="RYG78" s="2"/>
      <c r="RYH78" s="2"/>
      <c r="RYI78" s="2"/>
      <c r="RYJ78" s="2"/>
      <c r="RYK78" s="2"/>
      <c r="RYL78" s="2"/>
      <c r="RYM78" s="2"/>
      <c r="RYN78" s="2"/>
      <c r="RYO78" s="2"/>
      <c r="RYP78" s="2"/>
      <c r="RYQ78" s="2"/>
      <c r="RYR78" s="2"/>
      <c r="RYS78" s="2"/>
      <c r="RYT78" s="2"/>
      <c r="RYU78" s="2"/>
      <c r="RYV78" s="2"/>
      <c r="RYW78" s="2"/>
      <c r="RYX78" s="2"/>
      <c r="RYY78" s="2"/>
      <c r="RYZ78" s="2"/>
      <c r="RZA78" s="2"/>
      <c r="RZB78" s="2"/>
      <c r="RZC78" s="2"/>
      <c r="RZD78" s="2"/>
      <c r="RZE78" s="2"/>
      <c r="RZF78" s="2"/>
      <c r="RZG78" s="2"/>
      <c r="RZH78" s="2"/>
      <c r="RZI78" s="2"/>
      <c r="RZJ78" s="2"/>
      <c r="RZK78" s="2"/>
      <c r="RZL78" s="2"/>
      <c r="RZM78" s="2"/>
      <c r="RZN78" s="2"/>
      <c r="RZO78" s="2"/>
      <c r="RZP78" s="2"/>
      <c r="RZQ78" s="2"/>
      <c r="RZR78" s="2"/>
      <c r="RZS78" s="2"/>
      <c r="RZT78" s="2"/>
      <c r="RZU78" s="2"/>
      <c r="RZV78" s="2"/>
      <c r="RZW78" s="2"/>
      <c r="RZX78" s="2"/>
      <c r="RZY78" s="2"/>
      <c r="RZZ78" s="2"/>
      <c r="SAA78" s="2"/>
      <c r="SAB78" s="2"/>
      <c r="SAC78" s="2"/>
      <c r="SAD78" s="2"/>
      <c r="SAE78" s="2"/>
      <c r="SAF78" s="2"/>
      <c r="SAG78" s="2"/>
      <c r="SAH78" s="2"/>
      <c r="SAI78" s="2"/>
      <c r="SAJ78" s="2"/>
      <c r="SAK78" s="2"/>
      <c r="SAL78" s="2"/>
      <c r="SAM78" s="2"/>
      <c r="SAN78" s="2"/>
      <c r="SAO78" s="2"/>
      <c r="SAP78" s="2"/>
      <c r="SAQ78" s="2"/>
      <c r="SAR78" s="2"/>
      <c r="SAS78" s="2"/>
      <c r="SAT78" s="2"/>
      <c r="SAU78" s="2"/>
      <c r="SAV78" s="2"/>
      <c r="SAW78" s="2"/>
      <c r="SAX78" s="2"/>
      <c r="SAY78" s="2"/>
      <c r="SAZ78" s="2"/>
      <c r="SBA78" s="2"/>
      <c r="SBB78" s="2"/>
      <c r="SBC78" s="2"/>
      <c r="SBD78" s="2"/>
      <c r="SBE78" s="2"/>
      <c r="SBF78" s="2"/>
      <c r="SBG78" s="2"/>
      <c r="SBH78" s="2"/>
      <c r="SBI78" s="2"/>
      <c r="SBJ78" s="2"/>
      <c r="SBK78" s="2"/>
      <c r="SBL78" s="2"/>
      <c r="SBM78" s="2"/>
      <c r="SBN78" s="2"/>
      <c r="SBO78" s="2"/>
      <c r="SBP78" s="2"/>
      <c r="SBQ78" s="2"/>
      <c r="SBR78" s="2"/>
      <c r="SBS78" s="2"/>
      <c r="SBT78" s="2"/>
      <c r="SBU78" s="2"/>
      <c r="SBV78" s="2"/>
      <c r="SBW78" s="2"/>
      <c r="SBX78" s="2"/>
      <c r="SBY78" s="2"/>
      <c r="SBZ78" s="2"/>
      <c r="SCA78" s="2"/>
      <c r="SCB78" s="2"/>
      <c r="SCC78" s="2"/>
      <c r="SCD78" s="2"/>
      <c r="SCE78" s="2"/>
      <c r="SCF78" s="2"/>
      <c r="SCG78" s="2"/>
      <c r="SCH78" s="2"/>
      <c r="SCI78" s="2"/>
      <c r="SCJ78" s="2"/>
      <c r="SCK78" s="2"/>
      <c r="SCL78" s="2"/>
      <c r="SCM78" s="2"/>
      <c r="SCN78" s="2"/>
      <c r="SCO78" s="2"/>
      <c r="SCP78" s="2"/>
      <c r="SCQ78" s="2"/>
      <c r="SCR78" s="2"/>
      <c r="SCS78" s="2"/>
      <c r="SCT78" s="2"/>
      <c r="SCU78" s="2"/>
      <c r="SCV78" s="2"/>
      <c r="SCW78" s="2"/>
      <c r="SCX78" s="2"/>
      <c r="SCY78" s="2"/>
      <c r="SCZ78" s="2"/>
      <c r="SDA78" s="2"/>
      <c r="SDB78" s="2"/>
      <c r="SDC78" s="2"/>
      <c r="SDD78" s="2"/>
      <c r="SDE78" s="2"/>
      <c r="SDF78" s="2"/>
      <c r="SDG78" s="2"/>
      <c r="SDH78" s="2"/>
      <c r="SDI78" s="2"/>
      <c r="SDJ78" s="2"/>
      <c r="SDK78" s="2"/>
      <c r="SDL78" s="2"/>
      <c r="SDM78" s="2"/>
      <c r="SDN78" s="2"/>
      <c r="SDO78" s="2"/>
      <c r="SDP78" s="2"/>
      <c r="SDQ78" s="2"/>
      <c r="SDR78" s="2"/>
      <c r="SDS78" s="2"/>
      <c r="SDT78" s="2"/>
      <c r="SDU78" s="2"/>
      <c r="SDV78" s="2"/>
      <c r="SDW78" s="2"/>
      <c r="SDX78" s="2"/>
      <c r="SDY78" s="2"/>
      <c r="SDZ78" s="2"/>
      <c r="SEA78" s="2"/>
      <c r="SEB78" s="2"/>
      <c r="SEC78" s="2"/>
      <c r="SED78" s="2"/>
      <c r="SEE78" s="2"/>
      <c r="SEF78" s="2"/>
      <c r="SEG78" s="2"/>
      <c r="SEH78" s="2"/>
      <c r="SEI78" s="2"/>
      <c r="SEJ78" s="2"/>
      <c r="SEK78" s="2"/>
      <c r="SEL78" s="2"/>
      <c r="SEM78" s="2"/>
      <c r="SEN78" s="2"/>
      <c r="SEO78" s="2"/>
      <c r="SEP78" s="2"/>
      <c r="SEQ78" s="2"/>
      <c r="SER78" s="2"/>
      <c r="SES78" s="2"/>
      <c r="SET78" s="2"/>
      <c r="SEU78" s="2"/>
      <c r="SEV78" s="2"/>
      <c r="SEW78" s="2"/>
      <c r="SEX78" s="2"/>
      <c r="SEY78" s="2"/>
      <c r="SEZ78" s="2"/>
      <c r="SFA78" s="2"/>
      <c r="SFB78" s="2"/>
      <c r="SFC78" s="2"/>
      <c r="SFD78" s="2"/>
      <c r="SFE78" s="2"/>
      <c r="SFF78" s="2"/>
      <c r="SFG78" s="2"/>
      <c r="SFH78" s="2"/>
      <c r="SFI78" s="2"/>
      <c r="SFJ78" s="2"/>
      <c r="SFK78" s="2"/>
      <c r="SFL78" s="2"/>
      <c r="SFM78" s="2"/>
      <c r="SFN78" s="2"/>
      <c r="SFO78" s="2"/>
      <c r="SFP78" s="2"/>
      <c r="SFQ78" s="2"/>
      <c r="SFR78" s="2"/>
      <c r="SFS78" s="2"/>
      <c r="SFT78" s="2"/>
      <c r="SFU78" s="2"/>
      <c r="SFV78" s="2"/>
      <c r="SFW78" s="2"/>
      <c r="SFX78" s="2"/>
      <c r="SFY78" s="2"/>
      <c r="SFZ78" s="2"/>
      <c r="SGA78" s="2"/>
      <c r="SGB78" s="2"/>
      <c r="SGC78" s="2"/>
      <c r="SGD78" s="2"/>
      <c r="SGE78" s="2"/>
      <c r="SGF78" s="2"/>
      <c r="SGG78" s="2"/>
      <c r="SGH78" s="2"/>
      <c r="SGI78" s="2"/>
      <c r="SGJ78" s="2"/>
      <c r="SGK78" s="2"/>
      <c r="SGL78" s="2"/>
      <c r="SGM78" s="2"/>
      <c r="SGN78" s="2"/>
      <c r="SGO78" s="2"/>
      <c r="SGP78" s="2"/>
      <c r="SGQ78" s="2"/>
      <c r="SGR78" s="2"/>
      <c r="SGS78" s="2"/>
      <c r="SGT78" s="2"/>
      <c r="SGU78" s="2"/>
      <c r="SGV78" s="2"/>
      <c r="SGW78" s="2"/>
      <c r="SGX78" s="2"/>
      <c r="SGY78" s="2"/>
      <c r="SGZ78" s="2"/>
      <c r="SHA78" s="2"/>
      <c r="SHB78" s="2"/>
      <c r="SHC78" s="2"/>
      <c r="SHD78" s="2"/>
      <c r="SHE78" s="2"/>
      <c r="SHF78" s="2"/>
      <c r="SHG78" s="2"/>
      <c r="SHH78" s="2"/>
      <c r="SHI78" s="2"/>
      <c r="SHJ78" s="2"/>
      <c r="SHK78" s="2"/>
      <c r="SHL78" s="2"/>
      <c r="SHM78" s="2"/>
      <c r="SHN78" s="2"/>
      <c r="SHO78" s="2"/>
      <c r="SHP78" s="2"/>
      <c r="SHQ78" s="2"/>
      <c r="SHR78" s="2"/>
      <c r="SHS78" s="2"/>
      <c r="SHT78" s="2"/>
      <c r="SHU78" s="2"/>
      <c r="SHV78" s="2"/>
      <c r="SHW78" s="2"/>
      <c r="SHX78" s="2"/>
      <c r="SHY78" s="2"/>
      <c r="SHZ78" s="2"/>
      <c r="SIA78" s="2"/>
      <c r="SIB78" s="2"/>
      <c r="SIC78" s="2"/>
      <c r="SID78" s="2"/>
      <c r="SIE78" s="2"/>
      <c r="SIF78" s="2"/>
      <c r="SIG78" s="2"/>
      <c r="SIH78" s="2"/>
      <c r="SII78" s="2"/>
      <c r="SIJ78" s="2"/>
      <c r="SIK78" s="2"/>
      <c r="SIL78" s="2"/>
      <c r="SIM78" s="2"/>
      <c r="SIN78" s="2"/>
      <c r="SIO78" s="2"/>
      <c r="SIP78" s="2"/>
      <c r="SIQ78" s="2"/>
      <c r="SIR78" s="2"/>
      <c r="SIS78" s="2"/>
      <c r="SIT78" s="2"/>
      <c r="SIU78" s="2"/>
      <c r="SIV78" s="2"/>
      <c r="SIW78" s="2"/>
      <c r="SIX78" s="2"/>
      <c r="SIY78" s="2"/>
      <c r="SIZ78" s="2"/>
      <c r="SJA78" s="2"/>
      <c r="SJB78" s="2"/>
      <c r="SJC78" s="2"/>
      <c r="SJD78" s="2"/>
      <c r="SJE78" s="2"/>
      <c r="SJF78" s="2"/>
      <c r="SJG78" s="2"/>
      <c r="SJH78" s="2"/>
      <c r="SJI78" s="2"/>
      <c r="SJJ78" s="2"/>
      <c r="SJK78" s="2"/>
      <c r="SJL78" s="2"/>
      <c r="SJM78" s="2"/>
      <c r="SJN78" s="2"/>
      <c r="SJO78" s="2"/>
      <c r="SJP78" s="2"/>
      <c r="SJQ78" s="2"/>
      <c r="SJR78" s="2"/>
      <c r="SJS78" s="2"/>
      <c r="SJT78" s="2"/>
      <c r="SJU78" s="2"/>
      <c r="SJV78" s="2"/>
      <c r="SJW78" s="2"/>
      <c r="SJX78" s="2"/>
      <c r="SJY78" s="2"/>
      <c r="SJZ78" s="2"/>
      <c r="SKA78" s="2"/>
      <c r="SKB78" s="2"/>
      <c r="SKC78" s="2"/>
      <c r="SKD78" s="2"/>
      <c r="SKE78" s="2"/>
      <c r="SKF78" s="2"/>
      <c r="SKG78" s="2"/>
      <c r="SKH78" s="2"/>
      <c r="SKI78" s="2"/>
      <c r="SKJ78" s="2"/>
      <c r="SKK78" s="2"/>
      <c r="SKL78" s="2"/>
      <c r="SKM78" s="2"/>
      <c r="SKN78" s="2"/>
      <c r="SKO78" s="2"/>
      <c r="SKP78" s="2"/>
      <c r="SKQ78" s="2"/>
      <c r="SKR78" s="2"/>
      <c r="SKS78" s="2"/>
      <c r="SKT78" s="2"/>
      <c r="SKU78" s="2"/>
      <c r="SKV78" s="2"/>
      <c r="SKW78" s="2"/>
      <c r="SKX78" s="2"/>
      <c r="SKY78" s="2"/>
      <c r="SKZ78" s="2"/>
      <c r="SLA78" s="2"/>
      <c r="SLB78" s="2"/>
      <c r="SLC78" s="2"/>
      <c r="SLD78" s="2"/>
      <c r="SLE78" s="2"/>
      <c r="SLF78" s="2"/>
      <c r="SLG78" s="2"/>
      <c r="SLH78" s="2"/>
      <c r="SLI78" s="2"/>
      <c r="SLJ78" s="2"/>
      <c r="SLK78" s="2"/>
      <c r="SLL78" s="2"/>
      <c r="SLM78" s="2"/>
      <c r="SLN78" s="2"/>
      <c r="SLO78" s="2"/>
      <c r="SLP78" s="2"/>
      <c r="SLQ78" s="2"/>
      <c r="SLR78" s="2"/>
      <c r="SLS78" s="2"/>
      <c r="SLT78" s="2"/>
      <c r="SLU78" s="2"/>
      <c r="SLV78" s="2"/>
      <c r="SLW78" s="2"/>
      <c r="SLX78" s="2"/>
      <c r="SLY78" s="2"/>
      <c r="SLZ78" s="2"/>
      <c r="SMA78" s="2"/>
      <c r="SMB78" s="2"/>
      <c r="SMC78" s="2"/>
      <c r="SMD78" s="2"/>
      <c r="SME78" s="2"/>
      <c r="SMF78" s="2"/>
      <c r="SMG78" s="2"/>
      <c r="SMH78" s="2"/>
      <c r="SMI78" s="2"/>
      <c r="SMJ78" s="2"/>
      <c r="SMK78" s="2"/>
      <c r="SML78" s="2"/>
      <c r="SMM78" s="2"/>
      <c r="SMN78" s="2"/>
      <c r="SMO78" s="2"/>
      <c r="SMP78" s="2"/>
      <c r="SMQ78" s="2"/>
      <c r="SMR78" s="2"/>
      <c r="SMS78" s="2"/>
      <c r="SMT78" s="2"/>
      <c r="SMU78" s="2"/>
      <c r="SMV78" s="2"/>
      <c r="SMW78" s="2"/>
      <c r="SMX78" s="2"/>
      <c r="SMY78" s="2"/>
      <c r="SMZ78" s="2"/>
      <c r="SNA78" s="2"/>
      <c r="SNB78" s="2"/>
      <c r="SNC78" s="2"/>
      <c r="SND78" s="2"/>
      <c r="SNE78" s="2"/>
      <c r="SNF78" s="2"/>
      <c r="SNG78" s="2"/>
      <c r="SNH78" s="2"/>
      <c r="SNI78" s="2"/>
      <c r="SNJ78" s="2"/>
      <c r="SNK78" s="2"/>
      <c r="SNL78" s="2"/>
      <c r="SNM78" s="2"/>
      <c r="SNN78" s="2"/>
      <c r="SNO78" s="2"/>
      <c r="SNP78" s="2"/>
      <c r="SNQ78" s="2"/>
      <c r="SNR78" s="2"/>
      <c r="SNS78" s="2"/>
      <c r="SNT78" s="2"/>
      <c r="SNU78" s="2"/>
      <c r="SNV78" s="2"/>
      <c r="SNW78" s="2"/>
      <c r="SNX78" s="2"/>
      <c r="SNY78" s="2"/>
      <c r="SNZ78" s="2"/>
      <c r="SOA78" s="2"/>
      <c r="SOB78" s="2"/>
      <c r="SOC78" s="2"/>
      <c r="SOD78" s="2"/>
      <c r="SOE78" s="2"/>
      <c r="SOF78" s="2"/>
      <c r="SOG78" s="2"/>
      <c r="SOH78" s="2"/>
      <c r="SOI78" s="2"/>
      <c r="SOJ78" s="2"/>
      <c r="SOK78" s="2"/>
      <c r="SOL78" s="2"/>
      <c r="SOM78" s="2"/>
      <c r="SON78" s="2"/>
      <c r="SOO78" s="2"/>
      <c r="SOP78" s="2"/>
      <c r="SOQ78" s="2"/>
      <c r="SOR78" s="2"/>
      <c r="SOS78" s="2"/>
      <c r="SOT78" s="2"/>
      <c r="SOU78" s="2"/>
      <c r="SOV78" s="2"/>
      <c r="SOW78" s="2"/>
      <c r="SOX78" s="2"/>
      <c r="SOY78" s="2"/>
      <c r="SOZ78" s="2"/>
      <c r="SPA78" s="2"/>
      <c r="SPB78" s="2"/>
      <c r="SPC78" s="2"/>
      <c r="SPD78" s="2"/>
      <c r="SPE78" s="2"/>
      <c r="SPF78" s="2"/>
      <c r="SPG78" s="2"/>
      <c r="SPH78" s="2"/>
      <c r="SPI78" s="2"/>
      <c r="SPJ78" s="2"/>
      <c r="SPK78" s="2"/>
      <c r="SPL78" s="2"/>
      <c r="SPM78" s="2"/>
      <c r="SPN78" s="2"/>
      <c r="SPO78" s="2"/>
      <c r="SPP78" s="2"/>
      <c r="SPQ78" s="2"/>
      <c r="SPR78" s="2"/>
      <c r="SPS78" s="2"/>
      <c r="SPT78" s="2"/>
      <c r="SPU78" s="2"/>
      <c r="SPV78" s="2"/>
      <c r="SPW78" s="2"/>
      <c r="SPX78" s="2"/>
      <c r="SPY78" s="2"/>
      <c r="SPZ78" s="2"/>
      <c r="SQA78" s="2"/>
      <c r="SQB78" s="2"/>
      <c r="SQC78" s="2"/>
      <c r="SQD78" s="2"/>
      <c r="SQE78" s="2"/>
      <c r="SQF78" s="2"/>
      <c r="SQG78" s="2"/>
      <c r="SQH78" s="2"/>
      <c r="SQI78" s="2"/>
      <c r="SQJ78" s="2"/>
      <c r="SQK78" s="2"/>
      <c r="SQL78" s="2"/>
      <c r="SQM78" s="2"/>
      <c r="SQN78" s="2"/>
      <c r="SQO78" s="2"/>
      <c r="SQP78" s="2"/>
      <c r="SQQ78" s="2"/>
      <c r="SQR78" s="2"/>
      <c r="SQS78" s="2"/>
      <c r="SQT78" s="2"/>
      <c r="SQU78" s="2"/>
      <c r="SQV78" s="2"/>
      <c r="SQW78" s="2"/>
      <c r="SQX78" s="2"/>
      <c r="SQY78" s="2"/>
      <c r="SQZ78" s="2"/>
      <c r="SRA78" s="2"/>
      <c r="SRB78" s="2"/>
      <c r="SRC78" s="2"/>
      <c r="SRD78" s="2"/>
      <c r="SRE78" s="2"/>
      <c r="SRF78" s="2"/>
      <c r="SRG78" s="2"/>
      <c r="SRH78" s="2"/>
      <c r="SRI78" s="2"/>
      <c r="SRJ78" s="2"/>
      <c r="SRK78" s="2"/>
      <c r="SRL78" s="2"/>
      <c r="SRM78" s="2"/>
      <c r="SRN78" s="2"/>
      <c r="SRO78" s="2"/>
      <c r="SRP78" s="2"/>
      <c r="SRQ78" s="2"/>
      <c r="SRR78" s="2"/>
      <c r="SRS78" s="2"/>
      <c r="SRT78" s="2"/>
      <c r="SRU78" s="2"/>
      <c r="SRV78" s="2"/>
      <c r="SRW78" s="2"/>
      <c r="SRX78" s="2"/>
      <c r="SRY78" s="2"/>
      <c r="SRZ78" s="2"/>
      <c r="SSA78" s="2"/>
      <c r="SSB78" s="2"/>
      <c r="SSC78" s="2"/>
      <c r="SSD78" s="2"/>
      <c r="SSE78" s="2"/>
      <c r="SSF78" s="2"/>
      <c r="SSG78" s="2"/>
      <c r="SSH78" s="2"/>
      <c r="SSI78" s="2"/>
      <c r="SSJ78" s="2"/>
      <c r="SSK78" s="2"/>
      <c r="SSL78" s="2"/>
      <c r="SSM78" s="2"/>
      <c r="SSN78" s="2"/>
      <c r="SSO78" s="2"/>
      <c r="SSP78" s="2"/>
      <c r="SSQ78" s="2"/>
      <c r="SSR78" s="2"/>
      <c r="SSS78" s="2"/>
      <c r="SST78" s="2"/>
      <c r="SSU78" s="2"/>
      <c r="SSV78" s="2"/>
      <c r="SSW78" s="2"/>
      <c r="SSX78" s="2"/>
      <c r="SSY78" s="2"/>
      <c r="SSZ78" s="2"/>
      <c r="STA78" s="2"/>
      <c r="STB78" s="2"/>
      <c r="STC78" s="2"/>
      <c r="STD78" s="2"/>
      <c r="STE78" s="2"/>
      <c r="STF78" s="2"/>
      <c r="STG78" s="2"/>
      <c r="STH78" s="2"/>
      <c r="STI78" s="2"/>
      <c r="STJ78" s="2"/>
      <c r="STK78" s="2"/>
      <c r="STL78" s="2"/>
      <c r="STM78" s="2"/>
      <c r="STN78" s="2"/>
      <c r="STO78" s="2"/>
      <c r="STP78" s="2"/>
      <c r="STQ78" s="2"/>
      <c r="STR78" s="2"/>
      <c r="STS78" s="2"/>
      <c r="STT78" s="2"/>
      <c r="STU78" s="2"/>
      <c r="STV78" s="2"/>
      <c r="STW78" s="2"/>
      <c r="STX78" s="2"/>
      <c r="STY78" s="2"/>
      <c r="STZ78" s="2"/>
      <c r="SUA78" s="2"/>
      <c r="SUB78" s="2"/>
      <c r="SUC78" s="2"/>
      <c r="SUD78" s="2"/>
      <c r="SUE78" s="2"/>
      <c r="SUF78" s="2"/>
      <c r="SUG78" s="2"/>
      <c r="SUH78" s="2"/>
      <c r="SUI78" s="2"/>
      <c r="SUJ78" s="2"/>
      <c r="SUK78" s="2"/>
      <c r="SUL78" s="2"/>
      <c r="SUM78" s="2"/>
      <c r="SUN78" s="2"/>
      <c r="SUO78" s="2"/>
      <c r="SUP78" s="2"/>
      <c r="SUQ78" s="2"/>
      <c r="SUR78" s="2"/>
      <c r="SUS78" s="2"/>
      <c r="SUT78" s="2"/>
      <c r="SUU78" s="2"/>
      <c r="SUV78" s="2"/>
      <c r="SUW78" s="2"/>
      <c r="SUX78" s="2"/>
      <c r="SUY78" s="2"/>
      <c r="SUZ78" s="2"/>
      <c r="SVA78" s="2"/>
      <c r="SVB78" s="2"/>
      <c r="SVC78" s="2"/>
      <c r="SVD78" s="2"/>
      <c r="SVE78" s="2"/>
      <c r="SVF78" s="2"/>
      <c r="SVG78" s="2"/>
      <c r="SVH78" s="2"/>
      <c r="SVI78" s="2"/>
      <c r="SVJ78" s="2"/>
      <c r="SVK78" s="2"/>
      <c r="SVL78" s="2"/>
      <c r="SVM78" s="2"/>
      <c r="SVN78" s="2"/>
      <c r="SVO78" s="2"/>
      <c r="SVP78" s="2"/>
      <c r="SVQ78" s="2"/>
      <c r="SVR78" s="2"/>
      <c r="SVS78" s="2"/>
      <c r="SVT78" s="2"/>
      <c r="SVU78" s="2"/>
      <c r="SVV78" s="2"/>
      <c r="SVW78" s="2"/>
      <c r="SVX78" s="2"/>
      <c r="SVY78" s="2"/>
      <c r="SVZ78" s="2"/>
      <c r="SWA78" s="2"/>
      <c r="SWB78" s="2"/>
      <c r="SWC78" s="2"/>
      <c r="SWD78" s="2"/>
      <c r="SWE78" s="2"/>
      <c r="SWF78" s="2"/>
      <c r="SWG78" s="2"/>
      <c r="SWH78" s="2"/>
      <c r="SWI78" s="2"/>
      <c r="SWJ78" s="2"/>
      <c r="SWK78" s="2"/>
      <c r="SWL78" s="2"/>
      <c r="SWM78" s="2"/>
      <c r="SWN78" s="2"/>
      <c r="SWO78" s="2"/>
      <c r="SWP78" s="2"/>
      <c r="SWQ78" s="2"/>
      <c r="SWR78" s="2"/>
      <c r="SWS78" s="2"/>
      <c r="SWT78" s="2"/>
      <c r="SWU78" s="2"/>
      <c r="SWV78" s="2"/>
      <c r="SWW78" s="2"/>
      <c r="SWX78" s="2"/>
      <c r="SWY78" s="2"/>
      <c r="SWZ78" s="2"/>
      <c r="SXA78" s="2"/>
      <c r="SXB78" s="2"/>
      <c r="SXC78" s="2"/>
      <c r="SXD78" s="2"/>
      <c r="SXE78" s="2"/>
      <c r="SXF78" s="2"/>
      <c r="SXG78" s="2"/>
      <c r="SXH78" s="2"/>
      <c r="SXI78" s="2"/>
      <c r="SXJ78" s="2"/>
      <c r="SXK78" s="2"/>
      <c r="SXL78" s="2"/>
      <c r="SXM78" s="2"/>
      <c r="SXN78" s="2"/>
      <c r="SXO78" s="2"/>
      <c r="SXP78" s="2"/>
      <c r="SXQ78" s="2"/>
      <c r="SXR78" s="2"/>
      <c r="SXS78" s="2"/>
      <c r="SXT78" s="2"/>
      <c r="SXU78" s="2"/>
      <c r="SXV78" s="2"/>
      <c r="SXW78" s="2"/>
      <c r="SXX78" s="2"/>
      <c r="SXY78" s="2"/>
      <c r="SXZ78" s="2"/>
      <c r="SYA78" s="2"/>
      <c r="SYB78" s="2"/>
      <c r="SYC78" s="2"/>
      <c r="SYD78" s="2"/>
      <c r="SYE78" s="2"/>
      <c r="SYF78" s="2"/>
      <c r="SYG78" s="2"/>
      <c r="SYH78" s="2"/>
      <c r="SYI78" s="2"/>
      <c r="SYJ78" s="2"/>
      <c r="SYK78" s="2"/>
      <c r="SYL78" s="2"/>
      <c r="SYM78" s="2"/>
      <c r="SYN78" s="2"/>
      <c r="SYO78" s="2"/>
      <c r="SYP78" s="2"/>
      <c r="SYQ78" s="2"/>
      <c r="SYR78" s="2"/>
      <c r="SYS78" s="2"/>
      <c r="SYT78" s="2"/>
      <c r="SYU78" s="2"/>
      <c r="SYV78" s="2"/>
      <c r="SYW78" s="2"/>
      <c r="SYX78" s="2"/>
      <c r="SYY78" s="2"/>
      <c r="SYZ78" s="2"/>
      <c r="SZA78" s="2"/>
      <c r="SZB78" s="2"/>
      <c r="SZC78" s="2"/>
      <c r="SZD78" s="2"/>
      <c r="SZE78" s="2"/>
      <c r="SZF78" s="2"/>
      <c r="SZG78" s="2"/>
      <c r="SZH78" s="2"/>
      <c r="SZI78" s="2"/>
      <c r="SZJ78" s="2"/>
      <c r="SZK78" s="2"/>
      <c r="SZL78" s="2"/>
      <c r="SZM78" s="2"/>
      <c r="SZN78" s="2"/>
      <c r="SZO78" s="2"/>
      <c r="SZP78" s="2"/>
      <c r="SZQ78" s="2"/>
      <c r="SZR78" s="2"/>
      <c r="SZS78" s="2"/>
      <c r="SZT78" s="2"/>
      <c r="SZU78" s="2"/>
      <c r="SZV78" s="2"/>
      <c r="SZW78" s="2"/>
      <c r="SZX78" s="2"/>
      <c r="SZY78" s="2"/>
      <c r="SZZ78" s="2"/>
      <c r="TAA78" s="2"/>
      <c r="TAB78" s="2"/>
      <c r="TAC78" s="2"/>
      <c r="TAD78" s="2"/>
      <c r="TAE78" s="2"/>
      <c r="TAF78" s="2"/>
      <c r="TAG78" s="2"/>
      <c r="TAH78" s="2"/>
      <c r="TAI78" s="2"/>
      <c r="TAJ78" s="2"/>
      <c r="TAK78" s="2"/>
      <c r="TAL78" s="2"/>
      <c r="TAM78" s="2"/>
      <c r="TAN78" s="2"/>
      <c r="TAO78" s="2"/>
      <c r="TAP78" s="2"/>
      <c r="TAQ78" s="2"/>
      <c r="TAR78" s="2"/>
      <c r="TAS78" s="2"/>
      <c r="TAT78" s="2"/>
      <c r="TAU78" s="2"/>
      <c r="TAV78" s="2"/>
      <c r="TAW78" s="2"/>
      <c r="TAX78" s="2"/>
      <c r="TAY78" s="2"/>
      <c r="TAZ78" s="2"/>
      <c r="TBA78" s="2"/>
      <c r="TBB78" s="2"/>
      <c r="TBC78" s="2"/>
      <c r="TBD78" s="2"/>
      <c r="TBE78" s="2"/>
      <c r="TBF78" s="2"/>
      <c r="TBG78" s="2"/>
      <c r="TBH78" s="2"/>
      <c r="TBI78" s="2"/>
      <c r="TBJ78" s="2"/>
      <c r="TBK78" s="2"/>
      <c r="TBL78" s="2"/>
      <c r="TBM78" s="2"/>
      <c r="TBN78" s="2"/>
      <c r="TBO78" s="2"/>
      <c r="TBP78" s="2"/>
      <c r="TBQ78" s="2"/>
      <c r="TBR78" s="2"/>
      <c r="TBS78" s="2"/>
      <c r="TBT78" s="2"/>
      <c r="TBU78" s="2"/>
      <c r="TBV78" s="2"/>
      <c r="TBW78" s="2"/>
      <c r="TBX78" s="2"/>
      <c r="TBY78" s="2"/>
      <c r="TBZ78" s="2"/>
      <c r="TCA78" s="2"/>
      <c r="TCB78" s="2"/>
      <c r="TCC78" s="2"/>
      <c r="TCD78" s="2"/>
      <c r="TCE78" s="2"/>
      <c r="TCF78" s="2"/>
      <c r="TCG78" s="2"/>
      <c r="TCH78" s="2"/>
      <c r="TCI78" s="2"/>
      <c r="TCJ78" s="2"/>
      <c r="TCK78" s="2"/>
      <c r="TCL78" s="2"/>
      <c r="TCM78" s="2"/>
      <c r="TCN78" s="2"/>
      <c r="TCO78" s="2"/>
      <c r="TCP78" s="2"/>
      <c r="TCQ78" s="2"/>
      <c r="TCR78" s="2"/>
      <c r="TCS78" s="2"/>
      <c r="TCT78" s="2"/>
      <c r="TCU78" s="2"/>
      <c r="TCV78" s="2"/>
      <c r="TCW78" s="2"/>
      <c r="TCX78" s="2"/>
      <c r="TCY78" s="2"/>
      <c r="TCZ78" s="2"/>
      <c r="TDA78" s="2"/>
      <c r="TDB78" s="2"/>
      <c r="TDC78" s="2"/>
      <c r="TDD78" s="2"/>
      <c r="TDE78" s="2"/>
      <c r="TDF78" s="2"/>
      <c r="TDG78" s="2"/>
      <c r="TDH78" s="2"/>
      <c r="TDI78" s="2"/>
      <c r="TDJ78" s="2"/>
      <c r="TDK78" s="2"/>
      <c r="TDL78" s="2"/>
      <c r="TDM78" s="2"/>
      <c r="TDN78" s="2"/>
      <c r="TDO78" s="2"/>
      <c r="TDP78" s="2"/>
      <c r="TDQ78" s="2"/>
      <c r="TDR78" s="2"/>
      <c r="TDS78" s="2"/>
      <c r="TDT78" s="2"/>
      <c r="TDU78" s="2"/>
      <c r="TDV78" s="2"/>
      <c r="TDW78" s="2"/>
      <c r="TDX78" s="2"/>
      <c r="TDY78" s="2"/>
      <c r="TDZ78" s="2"/>
      <c r="TEA78" s="2"/>
      <c r="TEB78" s="2"/>
      <c r="TEC78" s="2"/>
      <c r="TED78" s="2"/>
      <c r="TEE78" s="2"/>
      <c r="TEF78" s="2"/>
      <c r="TEG78" s="2"/>
      <c r="TEH78" s="2"/>
      <c r="TEI78" s="2"/>
      <c r="TEJ78" s="2"/>
      <c r="TEK78" s="2"/>
      <c r="TEL78" s="2"/>
      <c r="TEM78" s="2"/>
      <c r="TEN78" s="2"/>
      <c r="TEO78" s="2"/>
      <c r="TEP78" s="2"/>
      <c r="TEQ78" s="2"/>
      <c r="TER78" s="2"/>
      <c r="TES78" s="2"/>
      <c r="TET78" s="2"/>
      <c r="TEU78" s="2"/>
      <c r="TEV78" s="2"/>
      <c r="TEW78" s="2"/>
      <c r="TEX78" s="2"/>
      <c r="TEY78" s="2"/>
      <c r="TEZ78" s="2"/>
      <c r="TFA78" s="2"/>
      <c r="TFB78" s="2"/>
      <c r="TFC78" s="2"/>
      <c r="TFD78" s="2"/>
      <c r="TFE78" s="2"/>
      <c r="TFF78" s="2"/>
      <c r="TFG78" s="2"/>
      <c r="TFH78" s="2"/>
      <c r="TFI78" s="2"/>
      <c r="TFJ78" s="2"/>
      <c r="TFK78" s="2"/>
      <c r="TFL78" s="2"/>
      <c r="TFM78" s="2"/>
      <c r="TFN78" s="2"/>
      <c r="TFO78" s="2"/>
      <c r="TFP78" s="2"/>
      <c r="TFQ78" s="2"/>
      <c r="TFR78" s="2"/>
      <c r="TFS78" s="2"/>
      <c r="TFT78" s="2"/>
      <c r="TFU78" s="2"/>
      <c r="TFV78" s="2"/>
      <c r="TFW78" s="2"/>
      <c r="TFX78" s="2"/>
      <c r="TFY78" s="2"/>
      <c r="TFZ78" s="2"/>
      <c r="TGA78" s="2"/>
      <c r="TGB78" s="2"/>
      <c r="TGC78" s="2"/>
      <c r="TGD78" s="2"/>
      <c r="TGE78" s="2"/>
      <c r="TGF78" s="2"/>
      <c r="TGG78" s="2"/>
      <c r="TGH78" s="2"/>
      <c r="TGI78" s="2"/>
      <c r="TGJ78" s="2"/>
      <c r="TGK78" s="2"/>
      <c r="TGL78" s="2"/>
      <c r="TGM78" s="2"/>
      <c r="TGN78" s="2"/>
      <c r="TGO78" s="2"/>
      <c r="TGP78" s="2"/>
      <c r="TGQ78" s="2"/>
      <c r="TGR78" s="2"/>
      <c r="TGS78" s="2"/>
      <c r="TGT78" s="2"/>
      <c r="TGU78" s="2"/>
      <c r="TGV78" s="2"/>
      <c r="TGW78" s="2"/>
      <c r="TGX78" s="2"/>
      <c r="TGY78" s="2"/>
      <c r="TGZ78" s="2"/>
      <c r="THA78" s="2"/>
      <c r="THB78" s="2"/>
      <c r="THC78" s="2"/>
      <c r="THD78" s="2"/>
      <c r="THE78" s="2"/>
      <c r="THF78" s="2"/>
      <c r="THG78" s="2"/>
      <c r="THH78" s="2"/>
      <c r="THI78" s="2"/>
      <c r="THJ78" s="2"/>
      <c r="THK78" s="2"/>
      <c r="THL78" s="2"/>
      <c r="THM78" s="2"/>
      <c r="THN78" s="2"/>
      <c r="THO78" s="2"/>
      <c r="THP78" s="2"/>
      <c r="THQ78" s="2"/>
      <c r="THR78" s="2"/>
      <c r="THS78" s="2"/>
      <c r="THT78" s="2"/>
      <c r="THU78" s="2"/>
      <c r="THV78" s="2"/>
      <c r="THW78" s="2"/>
      <c r="THX78" s="2"/>
      <c r="THY78" s="2"/>
      <c r="THZ78" s="2"/>
      <c r="TIA78" s="2"/>
      <c r="TIB78" s="2"/>
      <c r="TIC78" s="2"/>
      <c r="TID78" s="2"/>
      <c r="TIE78" s="2"/>
      <c r="TIF78" s="2"/>
      <c r="TIG78" s="2"/>
      <c r="TIH78" s="2"/>
      <c r="TII78" s="2"/>
      <c r="TIJ78" s="2"/>
      <c r="TIK78" s="2"/>
      <c r="TIL78" s="2"/>
      <c r="TIM78" s="2"/>
      <c r="TIN78" s="2"/>
      <c r="TIO78" s="2"/>
      <c r="TIP78" s="2"/>
      <c r="TIQ78" s="2"/>
      <c r="TIR78" s="2"/>
      <c r="TIS78" s="2"/>
      <c r="TIT78" s="2"/>
      <c r="TIU78" s="2"/>
      <c r="TIV78" s="2"/>
      <c r="TIW78" s="2"/>
      <c r="TIX78" s="2"/>
      <c r="TIY78" s="2"/>
      <c r="TIZ78" s="2"/>
      <c r="TJA78" s="2"/>
      <c r="TJB78" s="2"/>
      <c r="TJC78" s="2"/>
      <c r="TJD78" s="2"/>
      <c r="TJE78" s="2"/>
      <c r="TJF78" s="2"/>
      <c r="TJG78" s="2"/>
      <c r="TJH78" s="2"/>
      <c r="TJI78" s="2"/>
      <c r="TJJ78" s="2"/>
      <c r="TJK78" s="2"/>
      <c r="TJL78" s="2"/>
      <c r="TJM78" s="2"/>
      <c r="TJN78" s="2"/>
      <c r="TJO78" s="2"/>
      <c r="TJP78" s="2"/>
      <c r="TJQ78" s="2"/>
      <c r="TJR78" s="2"/>
      <c r="TJS78" s="2"/>
      <c r="TJT78" s="2"/>
      <c r="TJU78" s="2"/>
      <c r="TJV78" s="2"/>
      <c r="TJW78" s="2"/>
      <c r="TJX78" s="2"/>
      <c r="TJY78" s="2"/>
      <c r="TJZ78" s="2"/>
      <c r="TKA78" s="2"/>
      <c r="TKB78" s="2"/>
      <c r="TKC78" s="2"/>
      <c r="TKD78" s="2"/>
      <c r="TKE78" s="2"/>
      <c r="TKF78" s="2"/>
      <c r="TKG78" s="2"/>
      <c r="TKH78" s="2"/>
      <c r="TKI78" s="2"/>
      <c r="TKJ78" s="2"/>
      <c r="TKK78" s="2"/>
      <c r="TKL78" s="2"/>
      <c r="TKM78" s="2"/>
      <c r="TKN78" s="2"/>
      <c r="TKO78" s="2"/>
      <c r="TKP78" s="2"/>
      <c r="TKQ78" s="2"/>
      <c r="TKR78" s="2"/>
      <c r="TKS78" s="2"/>
      <c r="TKT78" s="2"/>
      <c r="TKU78" s="2"/>
      <c r="TKV78" s="2"/>
      <c r="TKW78" s="2"/>
      <c r="TKX78" s="2"/>
      <c r="TKY78" s="2"/>
      <c r="TKZ78" s="2"/>
      <c r="TLA78" s="2"/>
      <c r="TLB78" s="2"/>
      <c r="TLC78" s="2"/>
      <c r="TLD78" s="2"/>
      <c r="TLE78" s="2"/>
      <c r="TLF78" s="2"/>
      <c r="TLG78" s="2"/>
      <c r="TLH78" s="2"/>
      <c r="TLI78" s="2"/>
      <c r="TLJ78" s="2"/>
      <c r="TLK78" s="2"/>
      <c r="TLL78" s="2"/>
      <c r="TLM78" s="2"/>
      <c r="TLN78" s="2"/>
      <c r="TLO78" s="2"/>
      <c r="TLP78" s="2"/>
      <c r="TLQ78" s="2"/>
      <c r="TLR78" s="2"/>
      <c r="TLS78" s="2"/>
      <c r="TLT78" s="2"/>
      <c r="TLU78" s="2"/>
      <c r="TLV78" s="2"/>
      <c r="TLW78" s="2"/>
      <c r="TLX78" s="2"/>
      <c r="TLY78" s="2"/>
      <c r="TLZ78" s="2"/>
      <c r="TMA78" s="2"/>
      <c r="TMB78" s="2"/>
      <c r="TMC78" s="2"/>
      <c r="TMD78" s="2"/>
      <c r="TME78" s="2"/>
      <c r="TMF78" s="2"/>
      <c r="TMG78" s="2"/>
      <c r="TMH78" s="2"/>
      <c r="TMI78" s="2"/>
      <c r="TMJ78" s="2"/>
      <c r="TMK78" s="2"/>
      <c r="TML78" s="2"/>
      <c r="TMM78" s="2"/>
      <c r="TMN78" s="2"/>
      <c r="TMO78" s="2"/>
      <c r="TMP78" s="2"/>
      <c r="TMQ78" s="2"/>
      <c r="TMR78" s="2"/>
      <c r="TMS78" s="2"/>
      <c r="TMT78" s="2"/>
      <c r="TMU78" s="2"/>
      <c r="TMV78" s="2"/>
      <c r="TMW78" s="2"/>
      <c r="TMX78" s="2"/>
      <c r="TMY78" s="2"/>
      <c r="TMZ78" s="2"/>
      <c r="TNA78" s="2"/>
      <c r="TNB78" s="2"/>
      <c r="TNC78" s="2"/>
      <c r="TND78" s="2"/>
      <c r="TNE78" s="2"/>
      <c r="TNF78" s="2"/>
      <c r="TNG78" s="2"/>
      <c r="TNH78" s="2"/>
      <c r="TNI78" s="2"/>
      <c r="TNJ78" s="2"/>
      <c r="TNK78" s="2"/>
      <c r="TNL78" s="2"/>
      <c r="TNM78" s="2"/>
      <c r="TNN78" s="2"/>
      <c r="TNO78" s="2"/>
      <c r="TNP78" s="2"/>
      <c r="TNQ78" s="2"/>
      <c r="TNR78" s="2"/>
      <c r="TNS78" s="2"/>
      <c r="TNT78" s="2"/>
      <c r="TNU78" s="2"/>
      <c r="TNV78" s="2"/>
      <c r="TNW78" s="2"/>
      <c r="TNX78" s="2"/>
      <c r="TNY78" s="2"/>
      <c r="TNZ78" s="2"/>
      <c r="TOA78" s="2"/>
      <c r="TOB78" s="2"/>
      <c r="TOC78" s="2"/>
      <c r="TOD78" s="2"/>
      <c r="TOE78" s="2"/>
      <c r="TOF78" s="2"/>
      <c r="TOG78" s="2"/>
      <c r="TOH78" s="2"/>
      <c r="TOI78" s="2"/>
      <c r="TOJ78" s="2"/>
      <c r="TOK78" s="2"/>
      <c r="TOL78" s="2"/>
      <c r="TOM78" s="2"/>
      <c r="TON78" s="2"/>
      <c r="TOO78" s="2"/>
      <c r="TOP78" s="2"/>
      <c r="TOQ78" s="2"/>
      <c r="TOR78" s="2"/>
      <c r="TOS78" s="2"/>
      <c r="TOT78" s="2"/>
      <c r="TOU78" s="2"/>
      <c r="TOV78" s="2"/>
      <c r="TOW78" s="2"/>
      <c r="TOX78" s="2"/>
      <c r="TOY78" s="2"/>
      <c r="TOZ78" s="2"/>
      <c r="TPA78" s="2"/>
      <c r="TPB78" s="2"/>
      <c r="TPC78" s="2"/>
      <c r="TPD78" s="2"/>
      <c r="TPE78" s="2"/>
      <c r="TPF78" s="2"/>
      <c r="TPG78" s="2"/>
      <c r="TPH78" s="2"/>
      <c r="TPI78" s="2"/>
      <c r="TPJ78" s="2"/>
      <c r="TPK78" s="2"/>
      <c r="TPL78" s="2"/>
      <c r="TPM78" s="2"/>
      <c r="TPN78" s="2"/>
      <c r="TPO78" s="2"/>
      <c r="TPP78" s="2"/>
      <c r="TPQ78" s="2"/>
      <c r="TPR78" s="2"/>
      <c r="TPS78" s="2"/>
      <c r="TPT78" s="2"/>
      <c r="TPU78" s="2"/>
      <c r="TPV78" s="2"/>
      <c r="TPW78" s="2"/>
      <c r="TPX78" s="2"/>
      <c r="TPY78" s="2"/>
      <c r="TPZ78" s="2"/>
      <c r="TQA78" s="2"/>
      <c r="TQB78" s="2"/>
      <c r="TQC78" s="2"/>
      <c r="TQD78" s="2"/>
      <c r="TQE78" s="2"/>
      <c r="TQF78" s="2"/>
      <c r="TQG78" s="2"/>
      <c r="TQH78" s="2"/>
      <c r="TQI78" s="2"/>
      <c r="TQJ78" s="2"/>
      <c r="TQK78" s="2"/>
      <c r="TQL78" s="2"/>
      <c r="TQM78" s="2"/>
      <c r="TQN78" s="2"/>
      <c r="TQO78" s="2"/>
      <c r="TQP78" s="2"/>
      <c r="TQQ78" s="2"/>
      <c r="TQR78" s="2"/>
      <c r="TQS78" s="2"/>
      <c r="TQT78" s="2"/>
      <c r="TQU78" s="2"/>
      <c r="TQV78" s="2"/>
      <c r="TQW78" s="2"/>
      <c r="TQX78" s="2"/>
      <c r="TQY78" s="2"/>
      <c r="TQZ78" s="2"/>
      <c r="TRA78" s="2"/>
      <c r="TRB78" s="2"/>
      <c r="TRC78" s="2"/>
      <c r="TRD78" s="2"/>
      <c r="TRE78" s="2"/>
      <c r="TRF78" s="2"/>
      <c r="TRG78" s="2"/>
      <c r="TRH78" s="2"/>
      <c r="TRI78" s="2"/>
      <c r="TRJ78" s="2"/>
      <c r="TRK78" s="2"/>
      <c r="TRL78" s="2"/>
      <c r="TRM78" s="2"/>
      <c r="TRN78" s="2"/>
      <c r="TRO78" s="2"/>
      <c r="TRP78" s="2"/>
      <c r="TRQ78" s="2"/>
      <c r="TRR78" s="2"/>
      <c r="TRS78" s="2"/>
      <c r="TRT78" s="2"/>
      <c r="TRU78" s="2"/>
      <c r="TRV78" s="2"/>
      <c r="TRW78" s="2"/>
      <c r="TRX78" s="2"/>
      <c r="TRY78" s="2"/>
      <c r="TRZ78" s="2"/>
      <c r="TSA78" s="2"/>
      <c r="TSB78" s="2"/>
      <c r="TSC78" s="2"/>
      <c r="TSD78" s="2"/>
      <c r="TSE78" s="2"/>
      <c r="TSF78" s="2"/>
      <c r="TSG78" s="2"/>
      <c r="TSH78" s="2"/>
      <c r="TSI78" s="2"/>
      <c r="TSJ78" s="2"/>
      <c r="TSK78" s="2"/>
      <c r="TSL78" s="2"/>
      <c r="TSM78" s="2"/>
      <c r="TSN78" s="2"/>
      <c r="TSO78" s="2"/>
      <c r="TSP78" s="2"/>
      <c r="TSQ78" s="2"/>
      <c r="TSR78" s="2"/>
      <c r="TSS78" s="2"/>
      <c r="TST78" s="2"/>
      <c r="TSU78" s="2"/>
      <c r="TSV78" s="2"/>
      <c r="TSW78" s="2"/>
      <c r="TSX78" s="2"/>
      <c r="TSY78" s="2"/>
      <c r="TSZ78" s="2"/>
      <c r="TTA78" s="2"/>
      <c r="TTB78" s="2"/>
      <c r="TTC78" s="2"/>
      <c r="TTD78" s="2"/>
      <c r="TTE78" s="2"/>
      <c r="TTF78" s="2"/>
      <c r="TTG78" s="2"/>
      <c r="TTH78" s="2"/>
      <c r="TTI78" s="2"/>
      <c r="TTJ78" s="2"/>
      <c r="TTK78" s="2"/>
      <c r="TTL78" s="2"/>
      <c r="TTM78" s="2"/>
      <c r="TTN78" s="2"/>
      <c r="TTO78" s="2"/>
      <c r="TTP78" s="2"/>
      <c r="TTQ78" s="2"/>
      <c r="TTR78" s="2"/>
      <c r="TTS78" s="2"/>
      <c r="TTT78" s="2"/>
      <c r="TTU78" s="2"/>
      <c r="TTV78" s="2"/>
      <c r="TTW78" s="2"/>
      <c r="TTX78" s="2"/>
      <c r="TTY78" s="2"/>
      <c r="TTZ78" s="2"/>
      <c r="TUA78" s="2"/>
      <c r="TUB78" s="2"/>
      <c r="TUC78" s="2"/>
      <c r="TUD78" s="2"/>
      <c r="TUE78" s="2"/>
      <c r="TUF78" s="2"/>
      <c r="TUG78" s="2"/>
      <c r="TUH78" s="2"/>
      <c r="TUI78" s="2"/>
      <c r="TUJ78" s="2"/>
      <c r="TUK78" s="2"/>
      <c r="TUL78" s="2"/>
      <c r="TUM78" s="2"/>
      <c r="TUN78" s="2"/>
      <c r="TUO78" s="2"/>
      <c r="TUP78" s="2"/>
      <c r="TUQ78" s="2"/>
      <c r="TUR78" s="2"/>
      <c r="TUS78" s="2"/>
      <c r="TUT78" s="2"/>
      <c r="TUU78" s="2"/>
      <c r="TUV78" s="2"/>
      <c r="TUW78" s="2"/>
      <c r="TUX78" s="2"/>
      <c r="TUY78" s="2"/>
      <c r="TUZ78" s="2"/>
      <c r="TVA78" s="2"/>
      <c r="TVB78" s="2"/>
      <c r="TVC78" s="2"/>
      <c r="TVD78" s="2"/>
      <c r="TVE78" s="2"/>
      <c r="TVF78" s="2"/>
      <c r="TVG78" s="2"/>
      <c r="TVH78" s="2"/>
      <c r="TVI78" s="2"/>
      <c r="TVJ78" s="2"/>
      <c r="TVK78" s="2"/>
      <c r="TVL78" s="2"/>
      <c r="TVM78" s="2"/>
      <c r="TVN78" s="2"/>
      <c r="TVO78" s="2"/>
      <c r="TVP78" s="2"/>
      <c r="TVQ78" s="2"/>
      <c r="TVR78" s="2"/>
      <c r="TVS78" s="2"/>
      <c r="TVT78" s="2"/>
      <c r="TVU78" s="2"/>
      <c r="TVV78" s="2"/>
      <c r="TVW78" s="2"/>
      <c r="TVX78" s="2"/>
      <c r="TVY78" s="2"/>
      <c r="TVZ78" s="2"/>
      <c r="TWA78" s="2"/>
      <c r="TWB78" s="2"/>
      <c r="TWC78" s="2"/>
      <c r="TWD78" s="2"/>
      <c r="TWE78" s="2"/>
      <c r="TWF78" s="2"/>
      <c r="TWG78" s="2"/>
      <c r="TWH78" s="2"/>
      <c r="TWI78" s="2"/>
      <c r="TWJ78" s="2"/>
      <c r="TWK78" s="2"/>
      <c r="TWL78" s="2"/>
      <c r="TWM78" s="2"/>
      <c r="TWN78" s="2"/>
      <c r="TWO78" s="2"/>
      <c r="TWP78" s="2"/>
      <c r="TWQ78" s="2"/>
      <c r="TWR78" s="2"/>
      <c r="TWS78" s="2"/>
      <c r="TWT78" s="2"/>
      <c r="TWU78" s="2"/>
      <c r="TWV78" s="2"/>
      <c r="TWW78" s="2"/>
      <c r="TWX78" s="2"/>
      <c r="TWY78" s="2"/>
      <c r="TWZ78" s="2"/>
      <c r="TXA78" s="2"/>
      <c r="TXB78" s="2"/>
      <c r="TXC78" s="2"/>
      <c r="TXD78" s="2"/>
      <c r="TXE78" s="2"/>
      <c r="TXF78" s="2"/>
      <c r="TXG78" s="2"/>
      <c r="TXH78" s="2"/>
      <c r="TXI78" s="2"/>
      <c r="TXJ78" s="2"/>
      <c r="TXK78" s="2"/>
      <c r="TXL78" s="2"/>
      <c r="TXM78" s="2"/>
      <c r="TXN78" s="2"/>
      <c r="TXO78" s="2"/>
      <c r="TXP78" s="2"/>
      <c r="TXQ78" s="2"/>
      <c r="TXR78" s="2"/>
      <c r="TXS78" s="2"/>
      <c r="TXT78" s="2"/>
      <c r="TXU78" s="2"/>
      <c r="TXV78" s="2"/>
      <c r="TXW78" s="2"/>
      <c r="TXX78" s="2"/>
      <c r="TXY78" s="2"/>
      <c r="TXZ78" s="2"/>
      <c r="TYA78" s="2"/>
      <c r="TYB78" s="2"/>
      <c r="TYC78" s="2"/>
      <c r="TYD78" s="2"/>
      <c r="TYE78" s="2"/>
      <c r="TYF78" s="2"/>
      <c r="TYG78" s="2"/>
      <c r="TYH78" s="2"/>
      <c r="TYI78" s="2"/>
      <c r="TYJ78" s="2"/>
      <c r="TYK78" s="2"/>
      <c r="TYL78" s="2"/>
      <c r="TYM78" s="2"/>
      <c r="TYN78" s="2"/>
      <c r="TYO78" s="2"/>
      <c r="TYP78" s="2"/>
      <c r="TYQ78" s="2"/>
      <c r="TYR78" s="2"/>
      <c r="TYS78" s="2"/>
      <c r="TYT78" s="2"/>
      <c r="TYU78" s="2"/>
      <c r="TYV78" s="2"/>
      <c r="TYW78" s="2"/>
      <c r="TYX78" s="2"/>
      <c r="TYY78" s="2"/>
      <c r="TYZ78" s="2"/>
      <c r="TZA78" s="2"/>
      <c r="TZB78" s="2"/>
      <c r="TZC78" s="2"/>
      <c r="TZD78" s="2"/>
      <c r="TZE78" s="2"/>
      <c r="TZF78" s="2"/>
      <c r="TZG78" s="2"/>
      <c r="TZH78" s="2"/>
      <c r="TZI78" s="2"/>
      <c r="TZJ78" s="2"/>
      <c r="TZK78" s="2"/>
      <c r="TZL78" s="2"/>
      <c r="TZM78" s="2"/>
      <c r="TZN78" s="2"/>
      <c r="TZO78" s="2"/>
      <c r="TZP78" s="2"/>
      <c r="TZQ78" s="2"/>
      <c r="TZR78" s="2"/>
      <c r="TZS78" s="2"/>
      <c r="TZT78" s="2"/>
      <c r="TZU78" s="2"/>
      <c r="TZV78" s="2"/>
      <c r="TZW78" s="2"/>
      <c r="TZX78" s="2"/>
      <c r="TZY78" s="2"/>
      <c r="TZZ78" s="2"/>
      <c r="UAA78" s="2"/>
      <c r="UAB78" s="2"/>
      <c r="UAC78" s="2"/>
      <c r="UAD78" s="2"/>
      <c r="UAE78" s="2"/>
      <c r="UAF78" s="2"/>
      <c r="UAG78" s="2"/>
      <c r="UAH78" s="2"/>
      <c r="UAI78" s="2"/>
      <c r="UAJ78" s="2"/>
      <c r="UAK78" s="2"/>
      <c r="UAL78" s="2"/>
      <c r="UAM78" s="2"/>
      <c r="UAN78" s="2"/>
      <c r="UAO78" s="2"/>
      <c r="UAP78" s="2"/>
      <c r="UAQ78" s="2"/>
      <c r="UAR78" s="2"/>
      <c r="UAS78" s="2"/>
      <c r="UAT78" s="2"/>
      <c r="UAU78" s="2"/>
      <c r="UAV78" s="2"/>
      <c r="UAW78" s="2"/>
      <c r="UAX78" s="2"/>
      <c r="UAY78" s="2"/>
      <c r="UAZ78" s="2"/>
      <c r="UBA78" s="2"/>
      <c r="UBB78" s="2"/>
      <c r="UBC78" s="2"/>
      <c r="UBD78" s="2"/>
      <c r="UBE78" s="2"/>
      <c r="UBF78" s="2"/>
      <c r="UBG78" s="2"/>
      <c r="UBH78" s="2"/>
      <c r="UBI78" s="2"/>
      <c r="UBJ78" s="2"/>
      <c r="UBK78" s="2"/>
      <c r="UBL78" s="2"/>
      <c r="UBM78" s="2"/>
      <c r="UBN78" s="2"/>
      <c r="UBO78" s="2"/>
      <c r="UBP78" s="2"/>
      <c r="UBQ78" s="2"/>
      <c r="UBR78" s="2"/>
      <c r="UBS78" s="2"/>
      <c r="UBT78" s="2"/>
      <c r="UBU78" s="2"/>
      <c r="UBV78" s="2"/>
      <c r="UBW78" s="2"/>
      <c r="UBX78" s="2"/>
      <c r="UBY78" s="2"/>
      <c r="UBZ78" s="2"/>
      <c r="UCA78" s="2"/>
      <c r="UCB78" s="2"/>
      <c r="UCC78" s="2"/>
      <c r="UCD78" s="2"/>
      <c r="UCE78" s="2"/>
      <c r="UCF78" s="2"/>
      <c r="UCG78" s="2"/>
      <c r="UCH78" s="2"/>
      <c r="UCI78" s="2"/>
      <c r="UCJ78" s="2"/>
      <c r="UCK78" s="2"/>
      <c r="UCL78" s="2"/>
      <c r="UCM78" s="2"/>
      <c r="UCN78" s="2"/>
      <c r="UCO78" s="2"/>
      <c r="UCP78" s="2"/>
      <c r="UCQ78" s="2"/>
      <c r="UCR78" s="2"/>
      <c r="UCS78" s="2"/>
      <c r="UCT78" s="2"/>
      <c r="UCU78" s="2"/>
      <c r="UCV78" s="2"/>
      <c r="UCW78" s="2"/>
      <c r="UCX78" s="2"/>
      <c r="UCY78" s="2"/>
      <c r="UCZ78" s="2"/>
      <c r="UDA78" s="2"/>
      <c r="UDB78" s="2"/>
      <c r="UDC78" s="2"/>
      <c r="UDD78" s="2"/>
      <c r="UDE78" s="2"/>
      <c r="UDF78" s="2"/>
      <c r="UDG78" s="2"/>
      <c r="UDH78" s="2"/>
      <c r="UDI78" s="2"/>
      <c r="UDJ78" s="2"/>
      <c r="UDK78" s="2"/>
      <c r="UDL78" s="2"/>
      <c r="UDM78" s="2"/>
      <c r="UDN78" s="2"/>
      <c r="UDO78" s="2"/>
      <c r="UDP78" s="2"/>
      <c r="UDQ78" s="2"/>
      <c r="UDR78" s="2"/>
      <c r="UDS78" s="2"/>
      <c r="UDT78" s="2"/>
      <c r="UDU78" s="2"/>
      <c r="UDV78" s="2"/>
      <c r="UDW78" s="2"/>
      <c r="UDX78" s="2"/>
      <c r="UDY78" s="2"/>
      <c r="UDZ78" s="2"/>
      <c r="UEA78" s="2"/>
      <c r="UEB78" s="2"/>
      <c r="UEC78" s="2"/>
      <c r="UED78" s="2"/>
      <c r="UEE78" s="2"/>
      <c r="UEF78" s="2"/>
      <c r="UEG78" s="2"/>
      <c r="UEH78" s="2"/>
      <c r="UEI78" s="2"/>
      <c r="UEJ78" s="2"/>
      <c r="UEK78" s="2"/>
      <c r="UEL78" s="2"/>
      <c r="UEM78" s="2"/>
      <c r="UEN78" s="2"/>
      <c r="UEO78" s="2"/>
      <c r="UEP78" s="2"/>
      <c r="UEQ78" s="2"/>
      <c r="UER78" s="2"/>
      <c r="UES78" s="2"/>
      <c r="UET78" s="2"/>
      <c r="UEU78" s="2"/>
      <c r="UEV78" s="2"/>
      <c r="UEW78" s="2"/>
      <c r="UEX78" s="2"/>
      <c r="UEY78" s="2"/>
      <c r="UEZ78" s="2"/>
      <c r="UFA78" s="2"/>
      <c r="UFB78" s="2"/>
      <c r="UFC78" s="2"/>
      <c r="UFD78" s="2"/>
      <c r="UFE78" s="2"/>
      <c r="UFF78" s="2"/>
      <c r="UFG78" s="2"/>
      <c r="UFH78" s="2"/>
      <c r="UFI78" s="2"/>
      <c r="UFJ78" s="2"/>
      <c r="UFK78" s="2"/>
      <c r="UFL78" s="2"/>
      <c r="UFM78" s="2"/>
      <c r="UFN78" s="2"/>
      <c r="UFO78" s="2"/>
      <c r="UFP78" s="2"/>
      <c r="UFQ78" s="2"/>
      <c r="UFR78" s="2"/>
      <c r="UFS78" s="2"/>
      <c r="UFT78" s="2"/>
      <c r="UFU78" s="2"/>
      <c r="UFV78" s="2"/>
      <c r="UFW78" s="2"/>
      <c r="UFX78" s="2"/>
      <c r="UFY78" s="2"/>
      <c r="UFZ78" s="2"/>
      <c r="UGA78" s="2"/>
      <c r="UGB78" s="2"/>
      <c r="UGC78" s="2"/>
      <c r="UGD78" s="2"/>
      <c r="UGE78" s="2"/>
      <c r="UGF78" s="2"/>
      <c r="UGG78" s="2"/>
      <c r="UGH78" s="2"/>
      <c r="UGI78" s="2"/>
      <c r="UGJ78" s="2"/>
      <c r="UGK78" s="2"/>
      <c r="UGL78" s="2"/>
      <c r="UGM78" s="2"/>
      <c r="UGN78" s="2"/>
      <c r="UGO78" s="2"/>
      <c r="UGP78" s="2"/>
      <c r="UGQ78" s="2"/>
      <c r="UGR78" s="2"/>
      <c r="UGS78" s="2"/>
      <c r="UGT78" s="2"/>
      <c r="UGU78" s="2"/>
      <c r="UGV78" s="2"/>
      <c r="UGW78" s="2"/>
      <c r="UGX78" s="2"/>
      <c r="UGY78" s="2"/>
      <c r="UGZ78" s="2"/>
      <c r="UHA78" s="2"/>
      <c r="UHB78" s="2"/>
      <c r="UHC78" s="2"/>
      <c r="UHD78" s="2"/>
      <c r="UHE78" s="2"/>
      <c r="UHF78" s="2"/>
      <c r="UHG78" s="2"/>
      <c r="UHH78" s="2"/>
      <c r="UHI78" s="2"/>
      <c r="UHJ78" s="2"/>
      <c r="UHK78" s="2"/>
      <c r="UHL78" s="2"/>
      <c r="UHM78" s="2"/>
      <c r="UHN78" s="2"/>
      <c r="UHO78" s="2"/>
      <c r="UHP78" s="2"/>
      <c r="UHQ78" s="2"/>
      <c r="UHR78" s="2"/>
      <c r="UHS78" s="2"/>
      <c r="UHT78" s="2"/>
      <c r="UHU78" s="2"/>
      <c r="UHV78" s="2"/>
      <c r="UHW78" s="2"/>
      <c r="UHX78" s="2"/>
      <c r="UHY78" s="2"/>
      <c r="UHZ78" s="2"/>
      <c r="UIA78" s="2"/>
      <c r="UIB78" s="2"/>
      <c r="UIC78" s="2"/>
      <c r="UID78" s="2"/>
      <c r="UIE78" s="2"/>
      <c r="UIF78" s="2"/>
      <c r="UIG78" s="2"/>
      <c r="UIH78" s="2"/>
      <c r="UII78" s="2"/>
      <c r="UIJ78" s="2"/>
      <c r="UIK78" s="2"/>
      <c r="UIL78" s="2"/>
      <c r="UIM78" s="2"/>
      <c r="UIN78" s="2"/>
      <c r="UIO78" s="2"/>
      <c r="UIP78" s="2"/>
      <c r="UIQ78" s="2"/>
      <c r="UIR78" s="2"/>
      <c r="UIS78" s="2"/>
      <c r="UIT78" s="2"/>
      <c r="UIU78" s="2"/>
      <c r="UIV78" s="2"/>
      <c r="UIW78" s="2"/>
      <c r="UIX78" s="2"/>
      <c r="UIY78" s="2"/>
      <c r="UIZ78" s="2"/>
      <c r="UJA78" s="2"/>
      <c r="UJB78" s="2"/>
      <c r="UJC78" s="2"/>
      <c r="UJD78" s="2"/>
      <c r="UJE78" s="2"/>
      <c r="UJF78" s="2"/>
      <c r="UJG78" s="2"/>
      <c r="UJH78" s="2"/>
      <c r="UJI78" s="2"/>
      <c r="UJJ78" s="2"/>
      <c r="UJK78" s="2"/>
      <c r="UJL78" s="2"/>
      <c r="UJM78" s="2"/>
      <c r="UJN78" s="2"/>
      <c r="UJO78" s="2"/>
      <c r="UJP78" s="2"/>
      <c r="UJQ78" s="2"/>
      <c r="UJR78" s="2"/>
      <c r="UJS78" s="2"/>
      <c r="UJT78" s="2"/>
      <c r="UJU78" s="2"/>
      <c r="UJV78" s="2"/>
      <c r="UJW78" s="2"/>
      <c r="UJX78" s="2"/>
      <c r="UJY78" s="2"/>
      <c r="UJZ78" s="2"/>
      <c r="UKA78" s="2"/>
      <c r="UKB78" s="2"/>
      <c r="UKC78" s="2"/>
      <c r="UKD78" s="2"/>
      <c r="UKE78" s="2"/>
      <c r="UKF78" s="2"/>
      <c r="UKG78" s="2"/>
      <c r="UKH78" s="2"/>
      <c r="UKI78" s="2"/>
      <c r="UKJ78" s="2"/>
      <c r="UKK78" s="2"/>
      <c r="UKL78" s="2"/>
      <c r="UKM78" s="2"/>
      <c r="UKN78" s="2"/>
      <c r="UKO78" s="2"/>
      <c r="UKP78" s="2"/>
      <c r="UKQ78" s="2"/>
      <c r="UKR78" s="2"/>
      <c r="UKS78" s="2"/>
      <c r="UKT78" s="2"/>
      <c r="UKU78" s="2"/>
      <c r="UKV78" s="2"/>
      <c r="UKW78" s="2"/>
      <c r="UKX78" s="2"/>
      <c r="UKY78" s="2"/>
      <c r="UKZ78" s="2"/>
      <c r="ULA78" s="2"/>
      <c r="ULB78" s="2"/>
      <c r="ULC78" s="2"/>
      <c r="ULD78" s="2"/>
      <c r="ULE78" s="2"/>
      <c r="ULF78" s="2"/>
      <c r="ULG78" s="2"/>
      <c r="ULH78" s="2"/>
      <c r="ULI78" s="2"/>
      <c r="ULJ78" s="2"/>
      <c r="ULK78" s="2"/>
      <c r="ULL78" s="2"/>
      <c r="ULM78" s="2"/>
      <c r="ULN78" s="2"/>
      <c r="ULO78" s="2"/>
      <c r="ULP78" s="2"/>
      <c r="ULQ78" s="2"/>
      <c r="ULR78" s="2"/>
      <c r="ULS78" s="2"/>
      <c r="ULT78" s="2"/>
      <c r="ULU78" s="2"/>
      <c r="ULV78" s="2"/>
      <c r="ULW78" s="2"/>
      <c r="ULX78" s="2"/>
      <c r="ULY78" s="2"/>
      <c r="ULZ78" s="2"/>
      <c r="UMA78" s="2"/>
      <c r="UMB78" s="2"/>
      <c r="UMC78" s="2"/>
      <c r="UMD78" s="2"/>
      <c r="UME78" s="2"/>
      <c r="UMF78" s="2"/>
      <c r="UMG78" s="2"/>
      <c r="UMH78" s="2"/>
      <c r="UMI78" s="2"/>
      <c r="UMJ78" s="2"/>
      <c r="UMK78" s="2"/>
      <c r="UML78" s="2"/>
      <c r="UMM78" s="2"/>
      <c r="UMN78" s="2"/>
      <c r="UMO78" s="2"/>
      <c r="UMP78" s="2"/>
      <c r="UMQ78" s="2"/>
      <c r="UMR78" s="2"/>
      <c r="UMS78" s="2"/>
      <c r="UMT78" s="2"/>
      <c r="UMU78" s="2"/>
      <c r="UMV78" s="2"/>
      <c r="UMW78" s="2"/>
      <c r="UMX78" s="2"/>
      <c r="UMY78" s="2"/>
      <c r="UMZ78" s="2"/>
      <c r="UNA78" s="2"/>
      <c r="UNB78" s="2"/>
      <c r="UNC78" s="2"/>
      <c r="UND78" s="2"/>
      <c r="UNE78" s="2"/>
      <c r="UNF78" s="2"/>
      <c r="UNG78" s="2"/>
      <c r="UNH78" s="2"/>
      <c r="UNI78" s="2"/>
      <c r="UNJ78" s="2"/>
      <c r="UNK78" s="2"/>
      <c r="UNL78" s="2"/>
      <c r="UNM78" s="2"/>
      <c r="UNN78" s="2"/>
      <c r="UNO78" s="2"/>
      <c r="UNP78" s="2"/>
      <c r="UNQ78" s="2"/>
      <c r="UNR78" s="2"/>
      <c r="UNS78" s="2"/>
      <c r="UNT78" s="2"/>
      <c r="UNU78" s="2"/>
      <c r="UNV78" s="2"/>
      <c r="UNW78" s="2"/>
      <c r="UNX78" s="2"/>
      <c r="UNY78" s="2"/>
      <c r="UNZ78" s="2"/>
      <c r="UOA78" s="2"/>
      <c r="UOB78" s="2"/>
      <c r="UOC78" s="2"/>
      <c r="UOD78" s="2"/>
      <c r="UOE78" s="2"/>
      <c r="UOF78" s="2"/>
      <c r="UOG78" s="2"/>
      <c r="UOH78" s="2"/>
      <c r="UOI78" s="2"/>
      <c r="UOJ78" s="2"/>
      <c r="UOK78" s="2"/>
      <c r="UOL78" s="2"/>
      <c r="UOM78" s="2"/>
      <c r="UON78" s="2"/>
      <c r="UOO78" s="2"/>
      <c r="UOP78" s="2"/>
      <c r="UOQ78" s="2"/>
      <c r="UOR78" s="2"/>
      <c r="UOS78" s="2"/>
      <c r="UOT78" s="2"/>
      <c r="UOU78" s="2"/>
      <c r="UOV78" s="2"/>
      <c r="UOW78" s="2"/>
      <c r="UOX78" s="2"/>
      <c r="UOY78" s="2"/>
      <c r="UOZ78" s="2"/>
      <c r="UPA78" s="2"/>
      <c r="UPB78" s="2"/>
      <c r="UPC78" s="2"/>
      <c r="UPD78" s="2"/>
      <c r="UPE78" s="2"/>
      <c r="UPF78" s="2"/>
      <c r="UPG78" s="2"/>
      <c r="UPH78" s="2"/>
      <c r="UPI78" s="2"/>
      <c r="UPJ78" s="2"/>
      <c r="UPK78" s="2"/>
      <c r="UPL78" s="2"/>
      <c r="UPM78" s="2"/>
      <c r="UPN78" s="2"/>
      <c r="UPO78" s="2"/>
      <c r="UPP78" s="2"/>
      <c r="UPQ78" s="2"/>
      <c r="UPR78" s="2"/>
      <c r="UPS78" s="2"/>
      <c r="UPT78" s="2"/>
      <c r="UPU78" s="2"/>
      <c r="UPV78" s="2"/>
      <c r="UPW78" s="2"/>
      <c r="UPX78" s="2"/>
      <c r="UPY78" s="2"/>
      <c r="UPZ78" s="2"/>
      <c r="UQA78" s="2"/>
      <c r="UQB78" s="2"/>
      <c r="UQC78" s="2"/>
      <c r="UQD78" s="2"/>
      <c r="UQE78" s="2"/>
      <c r="UQF78" s="2"/>
      <c r="UQG78" s="2"/>
      <c r="UQH78" s="2"/>
      <c r="UQI78" s="2"/>
      <c r="UQJ78" s="2"/>
      <c r="UQK78" s="2"/>
      <c r="UQL78" s="2"/>
      <c r="UQM78" s="2"/>
      <c r="UQN78" s="2"/>
      <c r="UQO78" s="2"/>
      <c r="UQP78" s="2"/>
      <c r="UQQ78" s="2"/>
      <c r="UQR78" s="2"/>
      <c r="UQS78" s="2"/>
      <c r="UQT78" s="2"/>
      <c r="UQU78" s="2"/>
      <c r="UQV78" s="2"/>
      <c r="UQW78" s="2"/>
      <c r="UQX78" s="2"/>
      <c r="UQY78" s="2"/>
      <c r="UQZ78" s="2"/>
      <c r="URA78" s="2"/>
      <c r="URB78" s="2"/>
      <c r="URC78" s="2"/>
      <c r="URD78" s="2"/>
      <c r="URE78" s="2"/>
      <c r="URF78" s="2"/>
      <c r="URG78" s="2"/>
      <c r="URH78" s="2"/>
      <c r="URI78" s="2"/>
      <c r="URJ78" s="2"/>
      <c r="URK78" s="2"/>
      <c r="URL78" s="2"/>
      <c r="URM78" s="2"/>
      <c r="URN78" s="2"/>
      <c r="URO78" s="2"/>
      <c r="URP78" s="2"/>
      <c r="URQ78" s="2"/>
      <c r="URR78" s="2"/>
      <c r="URS78" s="2"/>
      <c r="URT78" s="2"/>
      <c r="URU78" s="2"/>
      <c r="URV78" s="2"/>
      <c r="URW78" s="2"/>
      <c r="URX78" s="2"/>
      <c r="URY78" s="2"/>
      <c r="URZ78" s="2"/>
      <c r="USA78" s="2"/>
      <c r="USB78" s="2"/>
      <c r="USC78" s="2"/>
      <c r="USD78" s="2"/>
      <c r="USE78" s="2"/>
      <c r="USF78" s="2"/>
      <c r="USG78" s="2"/>
      <c r="USH78" s="2"/>
      <c r="USI78" s="2"/>
      <c r="USJ78" s="2"/>
      <c r="USK78" s="2"/>
      <c r="USL78" s="2"/>
      <c r="USM78" s="2"/>
      <c r="USN78" s="2"/>
      <c r="USO78" s="2"/>
      <c r="USP78" s="2"/>
      <c r="USQ78" s="2"/>
      <c r="USR78" s="2"/>
      <c r="USS78" s="2"/>
      <c r="UST78" s="2"/>
      <c r="USU78" s="2"/>
      <c r="USV78" s="2"/>
      <c r="USW78" s="2"/>
      <c r="USX78" s="2"/>
      <c r="USY78" s="2"/>
      <c r="USZ78" s="2"/>
      <c r="UTA78" s="2"/>
      <c r="UTB78" s="2"/>
      <c r="UTC78" s="2"/>
      <c r="UTD78" s="2"/>
      <c r="UTE78" s="2"/>
      <c r="UTF78" s="2"/>
      <c r="UTG78" s="2"/>
      <c r="UTH78" s="2"/>
      <c r="UTI78" s="2"/>
      <c r="UTJ78" s="2"/>
      <c r="UTK78" s="2"/>
      <c r="UTL78" s="2"/>
      <c r="UTM78" s="2"/>
      <c r="UTN78" s="2"/>
      <c r="UTO78" s="2"/>
      <c r="UTP78" s="2"/>
      <c r="UTQ78" s="2"/>
      <c r="UTR78" s="2"/>
      <c r="UTS78" s="2"/>
      <c r="UTT78" s="2"/>
      <c r="UTU78" s="2"/>
      <c r="UTV78" s="2"/>
      <c r="UTW78" s="2"/>
      <c r="UTX78" s="2"/>
      <c r="UTY78" s="2"/>
      <c r="UTZ78" s="2"/>
      <c r="UUA78" s="2"/>
      <c r="UUB78" s="2"/>
      <c r="UUC78" s="2"/>
      <c r="UUD78" s="2"/>
      <c r="UUE78" s="2"/>
      <c r="UUF78" s="2"/>
      <c r="UUG78" s="2"/>
      <c r="UUH78" s="2"/>
      <c r="UUI78" s="2"/>
      <c r="UUJ78" s="2"/>
      <c r="UUK78" s="2"/>
      <c r="UUL78" s="2"/>
      <c r="UUM78" s="2"/>
      <c r="UUN78" s="2"/>
      <c r="UUO78" s="2"/>
      <c r="UUP78" s="2"/>
      <c r="UUQ78" s="2"/>
      <c r="UUR78" s="2"/>
      <c r="UUS78" s="2"/>
      <c r="UUT78" s="2"/>
      <c r="UUU78" s="2"/>
      <c r="UUV78" s="2"/>
      <c r="UUW78" s="2"/>
      <c r="UUX78" s="2"/>
      <c r="UUY78" s="2"/>
      <c r="UUZ78" s="2"/>
      <c r="UVA78" s="2"/>
      <c r="UVB78" s="2"/>
      <c r="UVC78" s="2"/>
      <c r="UVD78" s="2"/>
      <c r="UVE78" s="2"/>
      <c r="UVF78" s="2"/>
      <c r="UVG78" s="2"/>
      <c r="UVH78" s="2"/>
      <c r="UVI78" s="2"/>
      <c r="UVJ78" s="2"/>
      <c r="UVK78" s="2"/>
      <c r="UVL78" s="2"/>
      <c r="UVM78" s="2"/>
      <c r="UVN78" s="2"/>
      <c r="UVO78" s="2"/>
      <c r="UVP78" s="2"/>
      <c r="UVQ78" s="2"/>
      <c r="UVR78" s="2"/>
      <c r="UVS78" s="2"/>
      <c r="UVT78" s="2"/>
      <c r="UVU78" s="2"/>
      <c r="UVV78" s="2"/>
      <c r="UVW78" s="2"/>
      <c r="UVX78" s="2"/>
      <c r="UVY78" s="2"/>
      <c r="UVZ78" s="2"/>
      <c r="UWA78" s="2"/>
      <c r="UWB78" s="2"/>
      <c r="UWC78" s="2"/>
      <c r="UWD78" s="2"/>
      <c r="UWE78" s="2"/>
      <c r="UWF78" s="2"/>
      <c r="UWG78" s="2"/>
      <c r="UWH78" s="2"/>
      <c r="UWI78" s="2"/>
      <c r="UWJ78" s="2"/>
      <c r="UWK78" s="2"/>
      <c r="UWL78" s="2"/>
      <c r="UWM78" s="2"/>
      <c r="UWN78" s="2"/>
      <c r="UWO78" s="2"/>
      <c r="UWP78" s="2"/>
      <c r="UWQ78" s="2"/>
      <c r="UWR78" s="2"/>
      <c r="UWS78" s="2"/>
      <c r="UWT78" s="2"/>
      <c r="UWU78" s="2"/>
      <c r="UWV78" s="2"/>
      <c r="UWW78" s="2"/>
      <c r="UWX78" s="2"/>
      <c r="UWY78" s="2"/>
      <c r="UWZ78" s="2"/>
      <c r="UXA78" s="2"/>
      <c r="UXB78" s="2"/>
      <c r="UXC78" s="2"/>
      <c r="UXD78" s="2"/>
      <c r="UXE78" s="2"/>
      <c r="UXF78" s="2"/>
      <c r="UXG78" s="2"/>
      <c r="UXH78" s="2"/>
      <c r="UXI78" s="2"/>
      <c r="UXJ78" s="2"/>
      <c r="UXK78" s="2"/>
      <c r="UXL78" s="2"/>
      <c r="UXM78" s="2"/>
      <c r="UXN78" s="2"/>
      <c r="UXO78" s="2"/>
      <c r="UXP78" s="2"/>
      <c r="UXQ78" s="2"/>
      <c r="UXR78" s="2"/>
      <c r="UXS78" s="2"/>
      <c r="UXT78" s="2"/>
      <c r="UXU78" s="2"/>
      <c r="UXV78" s="2"/>
      <c r="UXW78" s="2"/>
      <c r="UXX78" s="2"/>
      <c r="UXY78" s="2"/>
      <c r="UXZ78" s="2"/>
      <c r="UYA78" s="2"/>
      <c r="UYB78" s="2"/>
      <c r="UYC78" s="2"/>
      <c r="UYD78" s="2"/>
      <c r="UYE78" s="2"/>
      <c r="UYF78" s="2"/>
      <c r="UYG78" s="2"/>
      <c r="UYH78" s="2"/>
      <c r="UYI78" s="2"/>
      <c r="UYJ78" s="2"/>
      <c r="UYK78" s="2"/>
      <c r="UYL78" s="2"/>
      <c r="UYM78" s="2"/>
      <c r="UYN78" s="2"/>
      <c r="UYO78" s="2"/>
      <c r="UYP78" s="2"/>
      <c r="UYQ78" s="2"/>
      <c r="UYR78" s="2"/>
      <c r="UYS78" s="2"/>
      <c r="UYT78" s="2"/>
      <c r="UYU78" s="2"/>
      <c r="UYV78" s="2"/>
      <c r="UYW78" s="2"/>
      <c r="UYX78" s="2"/>
      <c r="UYY78" s="2"/>
      <c r="UYZ78" s="2"/>
      <c r="UZA78" s="2"/>
      <c r="UZB78" s="2"/>
      <c r="UZC78" s="2"/>
      <c r="UZD78" s="2"/>
      <c r="UZE78" s="2"/>
      <c r="UZF78" s="2"/>
      <c r="UZG78" s="2"/>
      <c r="UZH78" s="2"/>
      <c r="UZI78" s="2"/>
      <c r="UZJ78" s="2"/>
      <c r="UZK78" s="2"/>
      <c r="UZL78" s="2"/>
      <c r="UZM78" s="2"/>
      <c r="UZN78" s="2"/>
      <c r="UZO78" s="2"/>
      <c r="UZP78" s="2"/>
      <c r="UZQ78" s="2"/>
      <c r="UZR78" s="2"/>
      <c r="UZS78" s="2"/>
      <c r="UZT78" s="2"/>
      <c r="UZU78" s="2"/>
      <c r="UZV78" s="2"/>
      <c r="UZW78" s="2"/>
      <c r="UZX78" s="2"/>
      <c r="UZY78" s="2"/>
      <c r="UZZ78" s="2"/>
      <c r="VAA78" s="2"/>
      <c r="VAB78" s="2"/>
      <c r="VAC78" s="2"/>
      <c r="VAD78" s="2"/>
      <c r="VAE78" s="2"/>
      <c r="VAF78" s="2"/>
      <c r="VAG78" s="2"/>
      <c r="VAH78" s="2"/>
      <c r="VAI78" s="2"/>
      <c r="VAJ78" s="2"/>
      <c r="VAK78" s="2"/>
      <c r="VAL78" s="2"/>
      <c r="VAM78" s="2"/>
      <c r="VAN78" s="2"/>
      <c r="VAO78" s="2"/>
      <c r="VAP78" s="2"/>
      <c r="VAQ78" s="2"/>
      <c r="VAR78" s="2"/>
      <c r="VAS78" s="2"/>
      <c r="VAT78" s="2"/>
      <c r="VAU78" s="2"/>
      <c r="VAV78" s="2"/>
      <c r="VAW78" s="2"/>
      <c r="VAX78" s="2"/>
      <c r="VAY78" s="2"/>
      <c r="VAZ78" s="2"/>
      <c r="VBA78" s="2"/>
      <c r="VBB78" s="2"/>
      <c r="VBC78" s="2"/>
      <c r="VBD78" s="2"/>
      <c r="VBE78" s="2"/>
      <c r="VBF78" s="2"/>
      <c r="VBG78" s="2"/>
      <c r="VBH78" s="2"/>
      <c r="VBI78" s="2"/>
      <c r="VBJ78" s="2"/>
      <c r="VBK78" s="2"/>
      <c r="VBL78" s="2"/>
      <c r="VBM78" s="2"/>
      <c r="VBN78" s="2"/>
      <c r="VBO78" s="2"/>
      <c r="VBP78" s="2"/>
      <c r="VBQ78" s="2"/>
      <c r="VBR78" s="2"/>
      <c r="VBS78" s="2"/>
      <c r="VBT78" s="2"/>
      <c r="VBU78" s="2"/>
      <c r="VBV78" s="2"/>
      <c r="VBW78" s="2"/>
      <c r="VBX78" s="2"/>
      <c r="VBY78" s="2"/>
      <c r="VBZ78" s="2"/>
      <c r="VCA78" s="2"/>
      <c r="VCB78" s="2"/>
      <c r="VCC78" s="2"/>
      <c r="VCD78" s="2"/>
      <c r="VCE78" s="2"/>
      <c r="VCF78" s="2"/>
      <c r="VCG78" s="2"/>
      <c r="VCH78" s="2"/>
      <c r="VCI78" s="2"/>
      <c r="VCJ78" s="2"/>
      <c r="VCK78" s="2"/>
      <c r="VCL78" s="2"/>
      <c r="VCM78" s="2"/>
      <c r="VCN78" s="2"/>
      <c r="VCO78" s="2"/>
      <c r="VCP78" s="2"/>
      <c r="VCQ78" s="2"/>
      <c r="VCR78" s="2"/>
      <c r="VCS78" s="2"/>
      <c r="VCT78" s="2"/>
      <c r="VCU78" s="2"/>
      <c r="VCV78" s="2"/>
      <c r="VCW78" s="2"/>
      <c r="VCX78" s="2"/>
      <c r="VCY78" s="2"/>
      <c r="VCZ78" s="2"/>
      <c r="VDA78" s="2"/>
      <c r="VDB78" s="2"/>
      <c r="VDC78" s="2"/>
      <c r="VDD78" s="2"/>
      <c r="VDE78" s="2"/>
      <c r="VDF78" s="2"/>
      <c r="VDG78" s="2"/>
      <c r="VDH78" s="2"/>
      <c r="VDI78" s="2"/>
      <c r="VDJ78" s="2"/>
      <c r="VDK78" s="2"/>
      <c r="VDL78" s="2"/>
      <c r="VDM78" s="2"/>
      <c r="VDN78" s="2"/>
      <c r="VDO78" s="2"/>
      <c r="VDP78" s="2"/>
      <c r="VDQ78" s="2"/>
      <c r="VDR78" s="2"/>
      <c r="VDS78" s="2"/>
      <c r="VDT78" s="2"/>
      <c r="VDU78" s="2"/>
      <c r="VDV78" s="2"/>
      <c r="VDW78" s="2"/>
      <c r="VDX78" s="2"/>
      <c r="VDY78" s="2"/>
      <c r="VDZ78" s="2"/>
      <c r="VEA78" s="2"/>
      <c r="VEB78" s="2"/>
      <c r="VEC78" s="2"/>
      <c r="VED78" s="2"/>
      <c r="VEE78" s="2"/>
      <c r="VEF78" s="2"/>
      <c r="VEG78" s="2"/>
      <c r="VEH78" s="2"/>
      <c r="VEI78" s="2"/>
      <c r="VEJ78" s="2"/>
      <c r="VEK78" s="2"/>
      <c r="VEL78" s="2"/>
      <c r="VEM78" s="2"/>
      <c r="VEN78" s="2"/>
      <c r="VEO78" s="2"/>
      <c r="VEP78" s="2"/>
      <c r="VEQ78" s="2"/>
      <c r="VER78" s="2"/>
      <c r="VES78" s="2"/>
      <c r="VET78" s="2"/>
      <c r="VEU78" s="2"/>
      <c r="VEV78" s="2"/>
      <c r="VEW78" s="2"/>
      <c r="VEX78" s="2"/>
      <c r="VEY78" s="2"/>
      <c r="VEZ78" s="2"/>
      <c r="VFA78" s="2"/>
      <c r="VFB78" s="2"/>
      <c r="VFC78" s="2"/>
      <c r="VFD78" s="2"/>
      <c r="VFE78" s="2"/>
      <c r="VFF78" s="2"/>
      <c r="VFG78" s="2"/>
      <c r="VFH78" s="2"/>
      <c r="VFI78" s="2"/>
      <c r="VFJ78" s="2"/>
      <c r="VFK78" s="2"/>
      <c r="VFL78" s="2"/>
      <c r="VFM78" s="2"/>
      <c r="VFN78" s="2"/>
      <c r="VFO78" s="2"/>
      <c r="VFP78" s="2"/>
      <c r="VFQ78" s="2"/>
      <c r="VFR78" s="2"/>
      <c r="VFS78" s="2"/>
      <c r="VFT78" s="2"/>
      <c r="VFU78" s="2"/>
      <c r="VFV78" s="2"/>
      <c r="VFW78" s="2"/>
      <c r="VFX78" s="2"/>
      <c r="VFY78" s="2"/>
      <c r="VFZ78" s="2"/>
      <c r="VGA78" s="2"/>
      <c r="VGB78" s="2"/>
      <c r="VGC78" s="2"/>
      <c r="VGD78" s="2"/>
      <c r="VGE78" s="2"/>
      <c r="VGF78" s="2"/>
      <c r="VGG78" s="2"/>
      <c r="VGH78" s="2"/>
      <c r="VGI78" s="2"/>
      <c r="VGJ78" s="2"/>
      <c r="VGK78" s="2"/>
      <c r="VGL78" s="2"/>
      <c r="VGM78" s="2"/>
      <c r="VGN78" s="2"/>
      <c r="VGO78" s="2"/>
      <c r="VGP78" s="2"/>
      <c r="VGQ78" s="2"/>
      <c r="VGR78" s="2"/>
      <c r="VGS78" s="2"/>
      <c r="VGT78" s="2"/>
      <c r="VGU78" s="2"/>
      <c r="VGV78" s="2"/>
      <c r="VGW78" s="2"/>
      <c r="VGX78" s="2"/>
      <c r="VGY78" s="2"/>
      <c r="VGZ78" s="2"/>
      <c r="VHA78" s="2"/>
      <c r="VHB78" s="2"/>
      <c r="VHC78" s="2"/>
      <c r="VHD78" s="2"/>
      <c r="VHE78" s="2"/>
      <c r="VHF78" s="2"/>
      <c r="VHG78" s="2"/>
      <c r="VHH78" s="2"/>
      <c r="VHI78" s="2"/>
      <c r="VHJ78" s="2"/>
      <c r="VHK78" s="2"/>
      <c r="VHL78" s="2"/>
      <c r="VHM78" s="2"/>
      <c r="VHN78" s="2"/>
      <c r="VHO78" s="2"/>
      <c r="VHP78" s="2"/>
      <c r="VHQ78" s="2"/>
      <c r="VHR78" s="2"/>
      <c r="VHS78" s="2"/>
      <c r="VHT78" s="2"/>
      <c r="VHU78" s="2"/>
      <c r="VHV78" s="2"/>
      <c r="VHW78" s="2"/>
      <c r="VHX78" s="2"/>
      <c r="VHY78" s="2"/>
      <c r="VHZ78" s="2"/>
      <c r="VIA78" s="2"/>
      <c r="VIB78" s="2"/>
      <c r="VIC78" s="2"/>
      <c r="VID78" s="2"/>
      <c r="VIE78" s="2"/>
      <c r="VIF78" s="2"/>
      <c r="VIG78" s="2"/>
      <c r="VIH78" s="2"/>
      <c r="VII78" s="2"/>
      <c r="VIJ78" s="2"/>
      <c r="VIK78" s="2"/>
      <c r="VIL78" s="2"/>
      <c r="VIM78" s="2"/>
      <c r="VIN78" s="2"/>
      <c r="VIO78" s="2"/>
      <c r="VIP78" s="2"/>
      <c r="VIQ78" s="2"/>
      <c r="VIR78" s="2"/>
      <c r="VIS78" s="2"/>
      <c r="VIT78" s="2"/>
      <c r="VIU78" s="2"/>
      <c r="VIV78" s="2"/>
      <c r="VIW78" s="2"/>
      <c r="VIX78" s="2"/>
      <c r="VIY78" s="2"/>
      <c r="VIZ78" s="2"/>
      <c r="VJA78" s="2"/>
      <c r="VJB78" s="2"/>
      <c r="VJC78" s="2"/>
      <c r="VJD78" s="2"/>
      <c r="VJE78" s="2"/>
      <c r="VJF78" s="2"/>
      <c r="VJG78" s="2"/>
      <c r="VJH78" s="2"/>
      <c r="VJI78" s="2"/>
      <c r="VJJ78" s="2"/>
      <c r="VJK78" s="2"/>
      <c r="VJL78" s="2"/>
      <c r="VJM78" s="2"/>
      <c r="VJN78" s="2"/>
      <c r="VJO78" s="2"/>
      <c r="VJP78" s="2"/>
      <c r="VJQ78" s="2"/>
      <c r="VJR78" s="2"/>
      <c r="VJS78" s="2"/>
      <c r="VJT78" s="2"/>
      <c r="VJU78" s="2"/>
      <c r="VJV78" s="2"/>
      <c r="VJW78" s="2"/>
      <c r="VJX78" s="2"/>
      <c r="VJY78" s="2"/>
      <c r="VJZ78" s="2"/>
      <c r="VKA78" s="2"/>
      <c r="VKB78" s="2"/>
      <c r="VKC78" s="2"/>
      <c r="VKD78" s="2"/>
      <c r="VKE78" s="2"/>
      <c r="VKF78" s="2"/>
      <c r="VKG78" s="2"/>
      <c r="VKH78" s="2"/>
      <c r="VKI78" s="2"/>
      <c r="VKJ78" s="2"/>
      <c r="VKK78" s="2"/>
      <c r="VKL78" s="2"/>
      <c r="VKM78" s="2"/>
      <c r="VKN78" s="2"/>
      <c r="VKO78" s="2"/>
      <c r="VKP78" s="2"/>
      <c r="VKQ78" s="2"/>
      <c r="VKR78" s="2"/>
      <c r="VKS78" s="2"/>
      <c r="VKT78" s="2"/>
      <c r="VKU78" s="2"/>
      <c r="VKV78" s="2"/>
      <c r="VKW78" s="2"/>
      <c r="VKX78" s="2"/>
      <c r="VKY78" s="2"/>
      <c r="VKZ78" s="2"/>
      <c r="VLA78" s="2"/>
      <c r="VLB78" s="2"/>
      <c r="VLC78" s="2"/>
      <c r="VLD78" s="2"/>
      <c r="VLE78" s="2"/>
      <c r="VLF78" s="2"/>
      <c r="VLG78" s="2"/>
      <c r="VLH78" s="2"/>
      <c r="VLI78" s="2"/>
      <c r="VLJ78" s="2"/>
      <c r="VLK78" s="2"/>
      <c r="VLL78" s="2"/>
      <c r="VLM78" s="2"/>
      <c r="VLN78" s="2"/>
      <c r="VLO78" s="2"/>
      <c r="VLP78" s="2"/>
      <c r="VLQ78" s="2"/>
      <c r="VLR78" s="2"/>
      <c r="VLS78" s="2"/>
      <c r="VLT78" s="2"/>
      <c r="VLU78" s="2"/>
      <c r="VLV78" s="2"/>
      <c r="VLW78" s="2"/>
      <c r="VLX78" s="2"/>
      <c r="VLY78" s="2"/>
      <c r="VLZ78" s="2"/>
      <c r="VMA78" s="2"/>
      <c r="VMB78" s="2"/>
      <c r="VMC78" s="2"/>
      <c r="VMD78" s="2"/>
      <c r="VME78" s="2"/>
      <c r="VMF78" s="2"/>
      <c r="VMG78" s="2"/>
      <c r="VMH78" s="2"/>
      <c r="VMI78" s="2"/>
      <c r="VMJ78" s="2"/>
      <c r="VMK78" s="2"/>
      <c r="VML78" s="2"/>
      <c r="VMM78" s="2"/>
      <c r="VMN78" s="2"/>
      <c r="VMO78" s="2"/>
      <c r="VMP78" s="2"/>
      <c r="VMQ78" s="2"/>
      <c r="VMR78" s="2"/>
      <c r="VMS78" s="2"/>
      <c r="VMT78" s="2"/>
      <c r="VMU78" s="2"/>
      <c r="VMV78" s="2"/>
      <c r="VMW78" s="2"/>
      <c r="VMX78" s="2"/>
      <c r="VMY78" s="2"/>
      <c r="VMZ78" s="2"/>
      <c r="VNA78" s="2"/>
      <c r="VNB78" s="2"/>
      <c r="VNC78" s="2"/>
      <c r="VND78" s="2"/>
      <c r="VNE78" s="2"/>
      <c r="VNF78" s="2"/>
      <c r="VNG78" s="2"/>
      <c r="VNH78" s="2"/>
      <c r="VNI78" s="2"/>
      <c r="VNJ78" s="2"/>
      <c r="VNK78" s="2"/>
      <c r="VNL78" s="2"/>
      <c r="VNM78" s="2"/>
      <c r="VNN78" s="2"/>
      <c r="VNO78" s="2"/>
      <c r="VNP78" s="2"/>
      <c r="VNQ78" s="2"/>
      <c r="VNR78" s="2"/>
      <c r="VNS78" s="2"/>
      <c r="VNT78" s="2"/>
      <c r="VNU78" s="2"/>
      <c r="VNV78" s="2"/>
      <c r="VNW78" s="2"/>
      <c r="VNX78" s="2"/>
      <c r="VNY78" s="2"/>
      <c r="VNZ78" s="2"/>
      <c r="VOA78" s="2"/>
      <c r="VOB78" s="2"/>
      <c r="VOC78" s="2"/>
      <c r="VOD78" s="2"/>
      <c r="VOE78" s="2"/>
      <c r="VOF78" s="2"/>
      <c r="VOG78" s="2"/>
      <c r="VOH78" s="2"/>
      <c r="VOI78" s="2"/>
      <c r="VOJ78" s="2"/>
      <c r="VOK78" s="2"/>
      <c r="VOL78" s="2"/>
      <c r="VOM78" s="2"/>
      <c r="VON78" s="2"/>
      <c r="VOO78" s="2"/>
      <c r="VOP78" s="2"/>
      <c r="VOQ78" s="2"/>
      <c r="VOR78" s="2"/>
      <c r="VOS78" s="2"/>
      <c r="VOT78" s="2"/>
      <c r="VOU78" s="2"/>
      <c r="VOV78" s="2"/>
      <c r="VOW78" s="2"/>
      <c r="VOX78" s="2"/>
      <c r="VOY78" s="2"/>
      <c r="VOZ78" s="2"/>
      <c r="VPA78" s="2"/>
      <c r="VPB78" s="2"/>
      <c r="VPC78" s="2"/>
      <c r="VPD78" s="2"/>
      <c r="VPE78" s="2"/>
      <c r="VPF78" s="2"/>
      <c r="VPG78" s="2"/>
      <c r="VPH78" s="2"/>
      <c r="VPI78" s="2"/>
      <c r="VPJ78" s="2"/>
      <c r="VPK78" s="2"/>
      <c r="VPL78" s="2"/>
      <c r="VPM78" s="2"/>
      <c r="VPN78" s="2"/>
      <c r="VPO78" s="2"/>
      <c r="VPP78" s="2"/>
      <c r="VPQ78" s="2"/>
      <c r="VPR78" s="2"/>
      <c r="VPS78" s="2"/>
      <c r="VPT78" s="2"/>
      <c r="VPU78" s="2"/>
      <c r="VPV78" s="2"/>
      <c r="VPW78" s="2"/>
      <c r="VPX78" s="2"/>
      <c r="VPY78" s="2"/>
      <c r="VPZ78" s="2"/>
      <c r="VQA78" s="2"/>
      <c r="VQB78" s="2"/>
      <c r="VQC78" s="2"/>
      <c r="VQD78" s="2"/>
      <c r="VQE78" s="2"/>
      <c r="VQF78" s="2"/>
      <c r="VQG78" s="2"/>
      <c r="VQH78" s="2"/>
      <c r="VQI78" s="2"/>
      <c r="VQJ78" s="2"/>
      <c r="VQK78" s="2"/>
      <c r="VQL78" s="2"/>
      <c r="VQM78" s="2"/>
      <c r="VQN78" s="2"/>
      <c r="VQO78" s="2"/>
      <c r="VQP78" s="2"/>
      <c r="VQQ78" s="2"/>
      <c r="VQR78" s="2"/>
      <c r="VQS78" s="2"/>
      <c r="VQT78" s="2"/>
      <c r="VQU78" s="2"/>
      <c r="VQV78" s="2"/>
      <c r="VQW78" s="2"/>
      <c r="VQX78" s="2"/>
      <c r="VQY78" s="2"/>
      <c r="VQZ78" s="2"/>
      <c r="VRA78" s="2"/>
      <c r="VRB78" s="2"/>
      <c r="VRC78" s="2"/>
      <c r="VRD78" s="2"/>
      <c r="VRE78" s="2"/>
      <c r="VRF78" s="2"/>
      <c r="VRG78" s="2"/>
      <c r="VRH78" s="2"/>
      <c r="VRI78" s="2"/>
      <c r="VRJ78" s="2"/>
      <c r="VRK78" s="2"/>
      <c r="VRL78" s="2"/>
      <c r="VRM78" s="2"/>
      <c r="VRN78" s="2"/>
      <c r="VRO78" s="2"/>
      <c r="VRP78" s="2"/>
      <c r="VRQ78" s="2"/>
      <c r="VRR78" s="2"/>
      <c r="VRS78" s="2"/>
      <c r="VRT78" s="2"/>
      <c r="VRU78" s="2"/>
      <c r="VRV78" s="2"/>
      <c r="VRW78" s="2"/>
      <c r="VRX78" s="2"/>
      <c r="VRY78" s="2"/>
      <c r="VRZ78" s="2"/>
      <c r="VSA78" s="2"/>
      <c r="VSB78" s="2"/>
      <c r="VSC78" s="2"/>
      <c r="VSD78" s="2"/>
      <c r="VSE78" s="2"/>
      <c r="VSF78" s="2"/>
      <c r="VSG78" s="2"/>
      <c r="VSH78" s="2"/>
      <c r="VSI78" s="2"/>
      <c r="VSJ78" s="2"/>
      <c r="VSK78" s="2"/>
      <c r="VSL78" s="2"/>
      <c r="VSM78" s="2"/>
      <c r="VSN78" s="2"/>
      <c r="VSO78" s="2"/>
      <c r="VSP78" s="2"/>
      <c r="VSQ78" s="2"/>
      <c r="VSR78" s="2"/>
      <c r="VSS78" s="2"/>
      <c r="VST78" s="2"/>
      <c r="VSU78" s="2"/>
      <c r="VSV78" s="2"/>
      <c r="VSW78" s="2"/>
      <c r="VSX78" s="2"/>
      <c r="VSY78" s="2"/>
      <c r="VSZ78" s="2"/>
      <c r="VTA78" s="2"/>
      <c r="VTB78" s="2"/>
      <c r="VTC78" s="2"/>
      <c r="VTD78" s="2"/>
      <c r="VTE78" s="2"/>
      <c r="VTF78" s="2"/>
      <c r="VTG78" s="2"/>
      <c r="VTH78" s="2"/>
      <c r="VTI78" s="2"/>
      <c r="VTJ78" s="2"/>
      <c r="VTK78" s="2"/>
      <c r="VTL78" s="2"/>
      <c r="VTM78" s="2"/>
      <c r="VTN78" s="2"/>
      <c r="VTO78" s="2"/>
      <c r="VTP78" s="2"/>
      <c r="VTQ78" s="2"/>
      <c r="VTR78" s="2"/>
      <c r="VTS78" s="2"/>
      <c r="VTT78" s="2"/>
      <c r="VTU78" s="2"/>
      <c r="VTV78" s="2"/>
      <c r="VTW78" s="2"/>
      <c r="VTX78" s="2"/>
      <c r="VTY78" s="2"/>
      <c r="VTZ78" s="2"/>
      <c r="VUA78" s="2"/>
      <c r="VUB78" s="2"/>
      <c r="VUC78" s="2"/>
      <c r="VUD78" s="2"/>
      <c r="VUE78" s="2"/>
      <c r="VUF78" s="2"/>
      <c r="VUG78" s="2"/>
      <c r="VUH78" s="2"/>
      <c r="VUI78" s="2"/>
      <c r="VUJ78" s="2"/>
      <c r="VUK78" s="2"/>
      <c r="VUL78" s="2"/>
      <c r="VUM78" s="2"/>
      <c r="VUN78" s="2"/>
      <c r="VUO78" s="2"/>
      <c r="VUP78" s="2"/>
      <c r="VUQ78" s="2"/>
      <c r="VUR78" s="2"/>
      <c r="VUS78" s="2"/>
      <c r="VUT78" s="2"/>
      <c r="VUU78" s="2"/>
      <c r="VUV78" s="2"/>
      <c r="VUW78" s="2"/>
      <c r="VUX78" s="2"/>
      <c r="VUY78" s="2"/>
      <c r="VUZ78" s="2"/>
      <c r="VVA78" s="2"/>
      <c r="VVB78" s="2"/>
      <c r="VVC78" s="2"/>
      <c r="VVD78" s="2"/>
      <c r="VVE78" s="2"/>
      <c r="VVF78" s="2"/>
      <c r="VVG78" s="2"/>
      <c r="VVH78" s="2"/>
      <c r="VVI78" s="2"/>
      <c r="VVJ78" s="2"/>
      <c r="VVK78" s="2"/>
      <c r="VVL78" s="2"/>
      <c r="VVM78" s="2"/>
      <c r="VVN78" s="2"/>
      <c r="VVO78" s="2"/>
      <c r="VVP78" s="2"/>
      <c r="VVQ78" s="2"/>
      <c r="VVR78" s="2"/>
      <c r="VVS78" s="2"/>
      <c r="VVT78" s="2"/>
      <c r="VVU78" s="2"/>
      <c r="VVV78" s="2"/>
      <c r="VVW78" s="2"/>
      <c r="VVX78" s="2"/>
      <c r="VVY78" s="2"/>
      <c r="VVZ78" s="2"/>
      <c r="VWA78" s="2"/>
      <c r="VWB78" s="2"/>
      <c r="VWC78" s="2"/>
      <c r="VWD78" s="2"/>
      <c r="VWE78" s="2"/>
      <c r="VWF78" s="2"/>
      <c r="VWG78" s="2"/>
      <c r="VWH78" s="2"/>
      <c r="VWI78" s="2"/>
      <c r="VWJ78" s="2"/>
      <c r="VWK78" s="2"/>
      <c r="VWL78" s="2"/>
      <c r="VWM78" s="2"/>
      <c r="VWN78" s="2"/>
      <c r="VWO78" s="2"/>
      <c r="VWP78" s="2"/>
      <c r="VWQ78" s="2"/>
      <c r="VWR78" s="2"/>
      <c r="VWS78" s="2"/>
      <c r="VWT78" s="2"/>
      <c r="VWU78" s="2"/>
      <c r="VWV78" s="2"/>
      <c r="VWW78" s="2"/>
      <c r="VWX78" s="2"/>
      <c r="VWY78" s="2"/>
      <c r="VWZ78" s="2"/>
      <c r="VXA78" s="2"/>
      <c r="VXB78" s="2"/>
      <c r="VXC78" s="2"/>
      <c r="VXD78" s="2"/>
      <c r="VXE78" s="2"/>
      <c r="VXF78" s="2"/>
      <c r="VXG78" s="2"/>
      <c r="VXH78" s="2"/>
      <c r="VXI78" s="2"/>
      <c r="VXJ78" s="2"/>
      <c r="VXK78" s="2"/>
      <c r="VXL78" s="2"/>
      <c r="VXM78" s="2"/>
      <c r="VXN78" s="2"/>
      <c r="VXO78" s="2"/>
      <c r="VXP78" s="2"/>
      <c r="VXQ78" s="2"/>
      <c r="VXR78" s="2"/>
      <c r="VXS78" s="2"/>
      <c r="VXT78" s="2"/>
      <c r="VXU78" s="2"/>
      <c r="VXV78" s="2"/>
      <c r="VXW78" s="2"/>
      <c r="VXX78" s="2"/>
      <c r="VXY78" s="2"/>
      <c r="VXZ78" s="2"/>
      <c r="VYA78" s="2"/>
      <c r="VYB78" s="2"/>
      <c r="VYC78" s="2"/>
      <c r="VYD78" s="2"/>
      <c r="VYE78" s="2"/>
      <c r="VYF78" s="2"/>
      <c r="VYG78" s="2"/>
      <c r="VYH78" s="2"/>
      <c r="VYI78" s="2"/>
      <c r="VYJ78" s="2"/>
      <c r="VYK78" s="2"/>
      <c r="VYL78" s="2"/>
      <c r="VYM78" s="2"/>
      <c r="VYN78" s="2"/>
      <c r="VYO78" s="2"/>
      <c r="VYP78" s="2"/>
      <c r="VYQ78" s="2"/>
      <c r="VYR78" s="2"/>
      <c r="VYS78" s="2"/>
      <c r="VYT78" s="2"/>
      <c r="VYU78" s="2"/>
      <c r="VYV78" s="2"/>
      <c r="VYW78" s="2"/>
      <c r="VYX78" s="2"/>
      <c r="VYY78" s="2"/>
      <c r="VYZ78" s="2"/>
      <c r="VZA78" s="2"/>
      <c r="VZB78" s="2"/>
      <c r="VZC78" s="2"/>
      <c r="VZD78" s="2"/>
      <c r="VZE78" s="2"/>
      <c r="VZF78" s="2"/>
      <c r="VZG78" s="2"/>
      <c r="VZH78" s="2"/>
      <c r="VZI78" s="2"/>
      <c r="VZJ78" s="2"/>
      <c r="VZK78" s="2"/>
      <c r="VZL78" s="2"/>
      <c r="VZM78" s="2"/>
      <c r="VZN78" s="2"/>
      <c r="VZO78" s="2"/>
      <c r="VZP78" s="2"/>
      <c r="VZQ78" s="2"/>
      <c r="VZR78" s="2"/>
      <c r="VZS78" s="2"/>
      <c r="VZT78" s="2"/>
      <c r="VZU78" s="2"/>
      <c r="VZV78" s="2"/>
      <c r="VZW78" s="2"/>
      <c r="VZX78" s="2"/>
      <c r="VZY78" s="2"/>
      <c r="VZZ78" s="2"/>
      <c r="WAA78" s="2"/>
      <c r="WAB78" s="2"/>
      <c r="WAC78" s="2"/>
      <c r="WAD78" s="2"/>
      <c r="WAE78" s="2"/>
      <c r="WAF78" s="2"/>
      <c r="WAG78" s="2"/>
      <c r="WAH78" s="2"/>
      <c r="WAI78" s="2"/>
      <c r="WAJ78" s="2"/>
      <c r="WAK78" s="2"/>
      <c r="WAL78" s="2"/>
      <c r="WAM78" s="2"/>
      <c r="WAN78" s="2"/>
      <c r="WAO78" s="2"/>
      <c r="WAP78" s="2"/>
      <c r="WAQ78" s="2"/>
      <c r="WAR78" s="2"/>
      <c r="WAS78" s="2"/>
      <c r="WAT78" s="2"/>
      <c r="WAU78" s="2"/>
      <c r="WAV78" s="2"/>
      <c r="WAW78" s="2"/>
      <c r="WAX78" s="2"/>
      <c r="WAY78" s="2"/>
      <c r="WAZ78" s="2"/>
      <c r="WBA78" s="2"/>
      <c r="WBB78" s="2"/>
      <c r="WBC78" s="2"/>
      <c r="WBD78" s="2"/>
      <c r="WBE78" s="2"/>
      <c r="WBF78" s="2"/>
      <c r="WBG78" s="2"/>
      <c r="WBH78" s="2"/>
      <c r="WBI78" s="2"/>
      <c r="WBJ78" s="2"/>
      <c r="WBK78" s="2"/>
      <c r="WBL78" s="2"/>
      <c r="WBM78" s="2"/>
      <c r="WBN78" s="2"/>
      <c r="WBO78" s="2"/>
      <c r="WBP78" s="2"/>
      <c r="WBQ78" s="2"/>
      <c r="WBR78" s="2"/>
      <c r="WBS78" s="2"/>
      <c r="WBT78" s="2"/>
      <c r="WBU78" s="2"/>
      <c r="WBV78" s="2"/>
      <c r="WBW78" s="2"/>
      <c r="WBX78" s="2"/>
      <c r="WBY78" s="2"/>
      <c r="WBZ78" s="2"/>
      <c r="WCA78" s="2"/>
      <c r="WCB78" s="2"/>
      <c r="WCC78" s="2"/>
      <c r="WCD78" s="2"/>
      <c r="WCE78" s="2"/>
      <c r="WCF78" s="2"/>
      <c r="WCG78" s="2"/>
      <c r="WCH78" s="2"/>
      <c r="WCI78" s="2"/>
      <c r="WCJ78" s="2"/>
      <c r="WCK78" s="2"/>
      <c r="WCL78" s="2"/>
      <c r="WCM78" s="2"/>
      <c r="WCN78" s="2"/>
      <c r="WCO78" s="2"/>
      <c r="WCP78" s="2"/>
      <c r="WCQ78" s="2"/>
      <c r="WCR78" s="2"/>
      <c r="WCS78" s="2"/>
      <c r="WCT78" s="2"/>
      <c r="WCU78" s="2"/>
      <c r="WCV78" s="2"/>
      <c r="WCW78" s="2"/>
      <c r="WCX78" s="2"/>
      <c r="WCY78" s="2"/>
      <c r="WCZ78" s="2"/>
      <c r="WDA78" s="2"/>
      <c r="WDB78" s="2"/>
      <c r="WDC78" s="2"/>
      <c r="WDD78" s="2"/>
      <c r="WDE78" s="2"/>
      <c r="WDF78" s="2"/>
      <c r="WDG78" s="2"/>
      <c r="WDH78" s="2"/>
      <c r="WDI78" s="2"/>
      <c r="WDJ78" s="2"/>
      <c r="WDK78" s="2"/>
      <c r="WDL78" s="2"/>
      <c r="WDM78" s="2"/>
      <c r="WDN78" s="2"/>
      <c r="WDO78" s="2"/>
      <c r="WDP78" s="2"/>
      <c r="WDQ78" s="2"/>
      <c r="WDR78" s="2"/>
      <c r="WDS78" s="2"/>
      <c r="WDT78" s="2"/>
      <c r="WDU78" s="2"/>
      <c r="WDV78" s="2"/>
      <c r="WDW78" s="2"/>
      <c r="WDX78" s="2"/>
      <c r="WDY78" s="2"/>
      <c r="WDZ78" s="2"/>
      <c r="WEA78" s="2"/>
      <c r="WEB78" s="2"/>
      <c r="WEC78" s="2"/>
      <c r="WED78" s="2"/>
      <c r="WEE78" s="2"/>
      <c r="WEF78" s="2"/>
      <c r="WEG78" s="2"/>
      <c r="WEH78" s="2"/>
      <c r="WEI78" s="2"/>
      <c r="WEJ78" s="2"/>
      <c r="WEK78" s="2"/>
      <c r="WEL78" s="2"/>
      <c r="WEM78" s="2"/>
      <c r="WEN78" s="2"/>
      <c r="WEO78" s="2"/>
      <c r="WEP78" s="2"/>
      <c r="WEQ78" s="2"/>
      <c r="WER78" s="2"/>
      <c r="WES78" s="2"/>
      <c r="WET78" s="2"/>
      <c r="WEU78" s="2"/>
      <c r="WEV78" s="2"/>
      <c r="WEW78" s="2"/>
      <c r="WEX78" s="2"/>
      <c r="WEY78" s="2"/>
      <c r="WEZ78" s="2"/>
      <c r="WFA78" s="2"/>
      <c r="WFB78" s="2"/>
      <c r="WFC78" s="2"/>
      <c r="WFD78" s="2"/>
      <c r="WFE78" s="2"/>
      <c r="WFF78" s="2"/>
      <c r="WFG78" s="2"/>
      <c r="WFH78" s="2"/>
      <c r="WFI78" s="2"/>
      <c r="WFJ78" s="2"/>
      <c r="WFK78" s="2"/>
      <c r="WFL78" s="2"/>
      <c r="WFM78" s="2"/>
      <c r="WFN78" s="2"/>
      <c r="WFO78" s="2"/>
      <c r="WFP78" s="2"/>
      <c r="WFQ78" s="2"/>
      <c r="WFR78" s="2"/>
      <c r="WFS78" s="2"/>
      <c r="WFT78" s="2"/>
      <c r="WFU78" s="2"/>
      <c r="WFV78" s="2"/>
      <c r="WFW78" s="2"/>
      <c r="WFX78" s="2"/>
      <c r="WFY78" s="2"/>
      <c r="WFZ78" s="2"/>
      <c r="WGA78" s="2"/>
      <c r="WGB78" s="2"/>
      <c r="WGC78" s="2"/>
      <c r="WGD78" s="2"/>
      <c r="WGE78" s="2"/>
      <c r="WGF78" s="2"/>
      <c r="WGG78" s="2"/>
      <c r="WGH78" s="2"/>
      <c r="WGI78" s="2"/>
      <c r="WGJ78" s="2"/>
      <c r="WGK78" s="2"/>
      <c r="WGL78" s="2"/>
      <c r="WGM78" s="2"/>
      <c r="WGN78" s="2"/>
      <c r="WGO78" s="2"/>
      <c r="WGP78" s="2"/>
      <c r="WGQ78" s="2"/>
      <c r="WGR78" s="2"/>
      <c r="WGS78" s="2"/>
      <c r="WGT78" s="2"/>
      <c r="WGU78" s="2"/>
      <c r="WGV78" s="2"/>
      <c r="WGW78" s="2"/>
      <c r="WGX78" s="2"/>
      <c r="WGY78" s="2"/>
      <c r="WGZ78" s="2"/>
      <c r="WHA78" s="2"/>
      <c r="WHB78" s="2"/>
      <c r="WHC78" s="2"/>
      <c r="WHD78" s="2"/>
      <c r="WHE78" s="2"/>
      <c r="WHF78" s="2"/>
      <c r="WHG78" s="2"/>
      <c r="WHH78" s="2"/>
      <c r="WHI78" s="2"/>
      <c r="WHJ78" s="2"/>
      <c r="WHK78" s="2"/>
      <c r="WHL78" s="2"/>
      <c r="WHM78" s="2"/>
      <c r="WHN78" s="2"/>
      <c r="WHO78" s="2"/>
      <c r="WHP78" s="2"/>
      <c r="WHQ78" s="2"/>
      <c r="WHR78" s="2"/>
      <c r="WHS78" s="2"/>
      <c r="WHT78" s="2"/>
      <c r="WHU78" s="2"/>
      <c r="WHV78" s="2"/>
      <c r="WHW78" s="2"/>
      <c r="WHX78" s="2"/>
      <c r="WHY78" s="2"/>
      <c r="WHZ78" s="2"/>
      <c r="WIA78" s="2"/>
      <c r="WIB78" s="2"/>
      <c r="WIC78" s="2"/>
      <c r="WID78" s="2"/>
      <c r="WIE78" s="2"/>
      <c r="WIF78" s="2"/>
      <c r="WIG78" s="2"/>
      <c r="WIH78" s="2"/>
      <c r="WII78" s="2"/>
      <c r="WIJ78" s="2"/>
      <c r="WIK78" s="2"/>
      <c r="WIL78" s="2"/>
      <c r="WIM78" s="2"/>
      <c r="WIN78" s="2"/>
      <c r="WIO78" s="2"/>
      <c r="WIP78" s="2"/>
      <c r="WIQ78" s="2"/>
      <c r="WIR78" s="2"/>
      <c r="WIS78" s="2"/>
      <c r="WIT78" s="2"/>
      <c r="WIU78" s="2"/>
      <c r="WIV78" s="2"/>
      <c r="WIW78" s="2"/>
      <c r="WIX78" s="2"/>
      <c r="WIY78" s="2"/>
      <c r="WIZ78" s="2"/>
      <c r="WJA78" s="2"/>
      <c r="WJB78" s="2"/>
      <c r="WJC78" s="2"/>
      <c r="WJD78" s="2"/>
      <c r="WJE78" s="2"/>
      <c r="WJF78" s="2"/>
      <c r="WJG78" s="2"/>
      <c r="WJH78" s="2"/>
      <c r="WJI78" s="2"/>
      <c r="WJJ78" s="2"/>
      <c r="WJK78" s="2"/>
      <c r="WJL78" s="2"/>
      <c r="WJM78" s="2"/>
      <c r="WJN78" s="2"/>
      <c r="WJO78" s="2"/>
      <c r="WJP78" s="2"/>
      <c r="WJQ78" s="2"/>
      <c r="WJR78" s="2"/>
      <c r="WJS78" s="2"/>
      <c r="WJT78" s="2"/>
      <c r="WJU78" s="2"/>
      <c r="WJV78" s="2"/>
      <c r="WJW78" s="2"/>
      <c r="WJX78" s="2"/>
      <c r="WJY78" s="2"/>
      <c r="WJZ78" s="2"/>
      <c r="WKA78" s="2"/>
      <c r="WKB78" s="2"/>
      <c r="WKC78" s="2"/>
      <c r="WKD78" s="2"/>
      <c r="WKE78" s="2"/>
      <c r="WKF78" s="2"/>
      <c r="WKG78" s="2"/>
      <c r="WKH78" s="2"/>
      <c r="WKI78" s="2"/>
      <c r="WKJ78" s="2"/>
      <c r="WKK78" s="2"/>
      <c r="WKL78" s="2"/>
      <c r="WKM78" s="2"/>
      <c r="WKN78" s="2"/>
      <c r="WKO78" s="2"/>
      <c r="WKP78" s="2"/>
      <c r="WKQ78" s="2"/>
      <c r="WKR78" s="2"/>
      <c r="WKS78" s="2"/>
      <c r="WKT78" s="2"/>
      <c r="WKU78" s="2"/>
      <c r="WKV78" s="2"/>
      <c r="WKW78" s="2"/>
      <c r="WKX78" s="2"/>
      <c r="WKY78" s="2"/>
      <c r="WKZ78" s="2"/>
      <c r="WLA78" s="2"/>
      <c r="WLB78" s="2"/>
      <c r="WLC78" s="2"/>
      <c r="WLD78" s="2"/>
      <c r="WLE78" s="2"/>
      <c r="WLF78" s="2"/>
      <c r="WLG78" s="2"/>
      <c r="WLH78" s="2"/>
      <c r="WLI78" s="2"/>
      <c r="WLJ78" s="2"/>
      <c r="WLK78" s="2"/>
      <c r="WLL78" s="2"/>
      <c r="WLM78" s="2"/>
      <c r="WLN78" s="2"/>
      <c r="WLO78" s="2"/>
      <c r="WLP78" s="2"/>
      <c r="WLQ78" s="2"/>
      <c r="WLR78" s="2"/>
      <c r="WLS78" s="2"/>
      <c r="WLT78" s="2"/>
      <c r="WLU78" s="2"/>
      <c r="WLV78" s="2"/>
      <c r="WLW78" s="2"/>
      <c r="WLX78" s="2"/>
      <c r="WLY78" s="2"/>
      <c r="WLZ78" s="2"/>
      <c r="WMA78" s="2"/>
      <c r="WMB78" s="2"/>
      <c r="WMC78" s="2"/>
      <c r="WMD78" s="2"/>
      <c r="WME78" s="2"/>
      <c r="WMF78" s="2"/>
      <c r="WMG78" s="2"/>
      <c r="WMH78" s="2"/>
      <c r="WMI78" s="2"/>
      <c r="WMJ78" s="2"/>
      <c r="WMK78" s="2"/>
      <c r="WML78" s="2"/>
      <c r="WMM78" s="2"/>
      <c r="WMN78" s="2"/>
      <c r="WMO78" s="2"/>
      <c r="WMP78" s="2"/>
      <c r="WMQ78" s="2"/>
      <c r="WMR78" s="2"/>
      <c r="WMS78" s="2"/>
      <c r="WMT78" s="2"/>
      <c r="WMU78" s="2"/>
      <c r="WMV78" s="2"/>
      <c r="WMW78" s="2"/>
      <c r="WMX78" s="2"/>
      <c r="WMY78" s="2"/>
      <c r="WMZ78" s="2"/>
      <c r="WNA78" s="2"/>
      <c r="WNB78" s="2"/>
      <c r="WNC78" s="2"/>
      <c r="WND78" s="2"/>
      <c r="WNE78" s="2"/>
      <c r="WNF78" s="2"/>
      <c r="WNG78" s="2"/>
      <c r="WNH78" s="2"/>
      <c r="WNI78" s="2"/>
      <c r="WNJ78" s="2"/>
      <c r="WNK78" s="2"/>
      <c r="WNL78" s="2"/>
      <c r="WNM78" s="2"/>
      <c r="WNN78" s="2"/>
      <c r="WNO78" s="2"/>
      <c r="WNP78" s="2"/>
      <c r="WNQ78" s="2"/>
      <c r="WNR78" s="2"/>
      <c r="WNS78" s="2"/>
      <c r="WNT78" s="2"/>
      <c r="WNU78" s="2"/>
      <c r="WNV78" s="2"/>
      <c r="WNW78" s="2"/>
      <c r="WNX78" s="2"/>
      <c r="WNY78" s="2"/>
      <c r="WNZ78" s="2"/>
      <c r="WOA78" s="2"/>
      <c r="WOB78" s="2"/>
      <c r="WOC78" s="2"/>
      <c r="WOD78" s="2"/>
      <c r="WOE78" s="2"/>
      <c r="WOF78" s="2"/>
      <c r="WOG78" s="2"/>
      <c r="WOH78" s="2"/>
      <c r="WOI78" s="2"/>
      <c r="WOJ78" s="2"/>
      <c r="WOK78" s="2"/>
      <c r="WOL78" s="2"/>
      <c r="WOM78" s="2"/>
      <c r="WON78" s="2"/>
      <c r="WOO78" s="2"/>
      <c r="WOP78" s="2"/>
      <c r="WOQ78" s="2"/>
      <c r="WOR78" s="2"/>
      <c r="WOS78" s="2"/>
      <c r="WOT78" s="2"/>
      <c r="WOU78" s="2"/>
      <c r="WOV78" s="2"/>
      <c r="WOW78" s="2"/>
      <c r="WOX78" s="2"/>
      <c r="WOY78" s="2"/>
      <c r="WOZ78" s="2"/>
      <c r="WPA78" s="2"/>
      <c r="WPB78" s="2"/>
      <c r="WPC78" s="2"/>
      <c r="WPD78" s="2"/>
      <c r="WPE78" s="2"/>
      <c r="WPF78" s="2"/>
      <c r="WPG78" s="2"/>
      <c r="WPH78" s="2"/>
      <c r="WPI78" s="2"/>
      <c r="WPJ78" s="2"/>
      <c r="WPK78" s="2"/>
      <c r="WPL78" s="2"/>
      <c r="WPM78" s="2"/>
      <c r="WPN78" s="2"/>
      <c r="WPO78" s="2"/>
      <c r="WPP78" s="2"/>
      <c r="WPQ78" s="2"/>
      <c r="WPR78" s="2"/>
      <c r="WPS78" s="2"/>
      <c r="WPT78" s="2"/>
      <c r="WPU78" s="2"/>
      <c r="WPV78" s="2"/>
      <c r="WPW78" s="2"/>
      <c r="WPX78" s="2"/>
      <c r="WPY78" s="2"/>
      <c r="WPZ78" s="2"/>
      <c r="WQA78" s="2"/>
      <c r="WQB78" s="2"/>
      <c r="WQC78" s="2"/>
      <c r="WQD78" s="2"/>
      <c r="WQE78" s="2"/>
      <c r="WQF78" s="2"/>
      <c r="WQG78" s="2"/>
      <c r="WQH78" s="2"/>
      <c r="WQI78" s="2"/>
      <c r="WQJ78" s="2"/>
      <c r="WQK78" s="2"/>
      <c r="WQL78" s="2"/>
      <c r="WQM78" s="2"/>
      <c r="WQN78" s="2"/>
      <c r="WQO78" s="2"/>
      <c r="WQP78" s="2"/>
      <c r="WQQ78" s="2"/>
      <c r="WQR78" s="2"/>
      <c r="WQS78" s="2"/>
      <c r="WQT78" s="2"/>
      <c r="WQU78" s="2"/>
      <c r="WQV78" s="2"/>
      <c r="WQW78" s="2"/>
      <c r="WQX78" s="2"/>
      <c r="WQY78" s="2"/>
      <c r="WQZ78" s="2"/>
      <c r="WRA78" s="2"/>
      <c r="WRB78" s="2"/>
      <c r="WRC78" s="2"/>
      <c r="WRD78" s="2"/>
      <c r="WRE78" s="2"/>
      <c r="WRF78" s="2"/>
      <c r="WRG78" s="2"/>
      <c r="WRH78" s="2"/>
      <c r="WRI78" s="2"/>
      <c r="WRJ78" s="2"/>
      <c r="WRK78" s="2"/>
      <c r="WRL78" s="2"/>
      <c r="WRM78" s="2"/>
      <c r="WRN78" s="2"/>
      <c r="WRO78" s="2"/>
      <c r="WRP78" s="2"/>
      <c r="WRQ78" s="2"/>
      <c r="WRR78" s="2"/>
      <c r="WRS78" s="2"/>
      <c r="WRT78" s="2"/>
      <c r="WRU78" s="2"/>
      <c r="WRV78" s="2"/>
      <c r="WRW78" s="2"/>
      <c r="WRX78" s="2"/>
      <c r="WRY78" s="2"/>
      <c r="WRZ78" s="2"/>
      <c r="WSA78" s="2"/>
      <c r="WSB78" s="2"/>
      <c r="WSC78" s="2"/>
      <c r="WSD78" s="2"/>
      <c r="WSE78" s="2"/>
      <c r="WSF78" s="2"/>
      <c r="WSG78" s="2"/>
      <c r="WSH78" s="2"/>
      <c r="WSI78" s="2"/>
      <c r="WSJ78" s="2"/>
      <c r="WSK78" s="2"/>
      <c r="WSL78" s="2"/>
      <c r="WSM78" s="2"/>
      <c r="WSN78" s="2"/>
      <c r="WSO78" s="2"/>
      <c r="WSP78" s="2"/>
      <c r="WSQ78" s="2"/>
      <c r="WSR78" s="2"/>
      <c r="WSS78" s="2"/>
      <c r="WST78" s="2"/>
      <c r="WSU78" s="2"/>
      <c r="WSV78" s="2"/>
      <c r="WSW78" s="2"/>
      <c r="WSX78" s="2"/>
      <c r="WSY78" s="2"/>
      <c r="WSZ78" s="2"/>
      <c r="WTA78" s="2"/>
      <c r="WTB78" s="2"/>
      <c r="WTC78" s="2"/>
      <c r="WTD78" s="2"/>
      <c r="WTE78" s="2"/>
      <c r="WTF78" s="2"/>
      <c r="WTG78" s="2"/>
      <c r="WTH78" s="2"/>
      <c r="WTI78" s="2"/>
      <c r="WTJ78" s="2"/>
      <c r="WTK78" s="2"/>
      <c r="WTL78" s="2"/>
      <c r="WTM78" s="2"/>
      <c r="WTN78" s="2"/>
      <c r="WTO78" s="2"/>
      <c r="WTP78" s="2"/>
      <c r="WTQ78" s="2"/>
      <c r="WTR78" s="2"/>
      <c r="WTS78" s="2"/>
      <c r="WTT78" s="2"/>
      <c r="WTU78" s="2"/>
      <c r="WTV78" s="2"/>
      <c r="WTW78" s="2"/>
      <c r="WTX78" s="2"/>
      <c r="WTY78" s="2"/>
      <c r="WTZ78" s="2"/>
      <c r="WUA78" s="2"/>
      <c r="WUB78" s="2"/>
      <c r="WUC78" s="2"/>
      <c r="WUD78" s="2"/>
      <c r="WUE78" s="2"/>
      <c r="WUF78" s="2"/>
      <c r="WUG78" s="2"/>
      <c r="WUH78" s="2"/>
      <c r="WUI78" s="2"/>
      <c r="WUJ78" s="2"/>
      <c r="WUK78" s="2"/>
      <c r="WUL78" s="2"/>
      <c r="WUM78" s="2"/>
      <c r="WUN78" s="2"/>
      <c r="WUO78" s="2"/>
      <c r="WUP78" s="2"/>
      <c r="WUQ78" s="2"/>
      <c r="WUR78" s="2"/>
      <c r="WUS78" s="2"/>
      <c r="WUT78" s="2"/>
      <c r="WUU78" s="2"/>
      <c r="WUV78" s="2"/>
      <c r="WUW78" s="2"/>
      <c r="WUX78" s="2"/>
      <c r="WUY78" s="2"/>
      <c r="WUZ78" s="2"/>
      <c r="WVA78" s="2"/>
      <c r="WVB78" s="2"/>
      <c r="WVC78" s="2"/>
      <c r="WVD78" s="2"/>
      <c r="WVE78" s="2"/>
      <c r="WVF78" s="2"/>
      <c r="WVG78" s="2"/>
      <c r="WVH78" s="2"/>
      <c r="WVI78" s="2"/>
      <c r="WVJ78" s="2"/>
      <c r="WVK78" s="2"/>
      <c r="WVL78" s="2"/>
      <c r="WVM78" s="2"/>
      <c r="WVN78" s="2"/>
      <c r="WVO78" s="2"/>
      <c r="WVP78" s="2"/>
      <c r="WVQ78" s="2"/>
      <c r="WVR78" s="2"/>
      <c r="WVS78" s="2"/>
      <c r="WVT78" s="2"/>
      <c r="WVU78" s="2"/>
      <c r="WVV78" s="2"/>
      <c r="WVW78" s="2"/>
      <c r="WVX78" s="2"/>
      <c r="WVY78" s="2"/>
      <c r="WVZ78" s="2"/>
      <c r="WWA78" s="2"/>
      <c r="WWB78" s="2"/>
      <c r="WWC78" s="2"/>
      <c r="WWD78" s="2"/>
      <c r="WWE78" s="2"/>
      <c r="WWF78" s="2"/>
      <c r="WWG78" s="2"/>
      <c r="WWH78" s="2"/>
      <c r="WWI78" s="2"/>
      <c r="WWJ78" s="2"/>
      <c r="WWK78" s="2"/>
      <c r="WWL78" s="2"/>
      <c r="WWM78" s="2"/>
      <c r="WWN78" s="2"/>
      <c r="WWO78" s="2"/>
      <c r="WWP78" s="2"/>
      <c r="WWQ78" s="2"/>
      <c r="WWR78" s="2"/>
      <c r="WWS78" s="2"/>
      <c r="WWT78" s="2"/>
      <c r="WWU78" s="2"/>
      <c r="WWV78" s="2"/>
      <c r="WWW78" s="2"/>
      <c r="WWX78" s="2"/>
      <c r="WWY78" s="2"/>
      <c r="WWZ78" s="2"/>
      <c r="WXA78" s="2"/>
      <c r="WXB78" s="2"/>
      <c r="WXC78" s="2"/>
      <c r="WXD78" s="2"/>
      <c r="WXE78" s="2"/>
      <c r="WXF78" s="2"/>
      <c r="WXG78" s="2"/>
      <c r="WXH78" s="2"/>
      <c r="WXI78" s="2"/>
      <c r="WXJ78" s="2"/>
      <c r="WXK78" s="2"/>
      <c r="WXL78" s="2"/>
      <c r="WXM78" s="2"/>
      <c r="WXN78" s="2"/>
      <c r="WXO78" s="2"/>
      <c r="WXP78" s="2"/>
      <c r="WXQ78" s="2"/>
      <c r="WXR78" s="2"/>
      <c r="WXS78" s="2"/>
      <c r="WXT78" s="2"/>
      <c r="WXU78" s="2"/>
      <c r="WXV78" s="2"/>
      <c r="WXW78" s="2"/>
      <c r="WXX78" s="2"/>
      <c r="WXY78" s="2"/>
      <c r="WXZ78" s="2"/>
      <c r="WYA78" s="2"/>
      <c r="WYB78" s="2"/>
      <c r="WYC78" s="2"/>
      <c r="WYD78" s="2"/>
      <c r="WYE78" s="2"/>
      <c r="WYF78" s="2"/>
      <c r="WYG78" s="2"/>
      <c r="WYH78" s="2"/>
      <c r="WYI78" s="2"/>
      <c r="WYJ78" s="2"/>
      <c r="WYK78" s="2"/>
      <c r="WYL78" s="2"/>
      <c r="WYM78" s="2"/>
      <c r="WYN78" s="2"/>
      <c r="WYO78" s="2"/>
      <c r="WYP78" s="2"/>
      <c r="WYQ78" s="2"/>
      <c r="WYR78" s="2"/>
      <c r="WYS78" s="2"/>
      <c r="WYT78" s="2"/>
      <c r="WYU78" s="2"/>
      <c r="WYV78" s="2"/>
      <c r="WYW78" s="2"/>
      <c r="WYX78" s="2"/>
      <c r="WYY78" s="2"/>
      <c r="WYZ78" s="2"/>
      <c r="WZA78" s="2"/>
      <c r="WZB78" s="2"/>
      <c r="WZC78" s="2"/>
      <c r="WZD78" s="2"/>
      <c r="WZE78" s="2"/>
      <c r="WZF78" s="2"/>
      <c r="WZG78" s="2"/>
      <c r="WZH78" s="2"/>
      <c r="WZI78" s="2"/>
      <c r="WZJ78" s="2"/>
      <c r="WZK78" s="2"/>
      <c r="WZL78" s="2"/>
      <c r="WZM78" s="2"/>
      <c r="WZN78" s="2"/>
      <c r="WZO78" s="2"/>
      <c r="WZP78" s="2"/>
      <c r="WZQ78" s="2"/>
      <c r="WZR78" s="2"/>
      <c r="WZS78" s="2"/>
      <c r="WZT78" s="2"/>
      <c r="WZU78" s="2"/>
      <c r="WZV78" s="2"/>
      <c r="WZW78" s="2"/>
      <c r="WZX78" s="2"/>
      <c r="WZY78" s="2"/>
      <c r="WZZ78" s="2"/>
      <c r="XAA78" s="2"/>
      <c r="XAB78" s="2"/>
      <c r="XAC78" s="2"/>
      <c r="XAD78" s="2"/>
      <c r="XAE78" s="2"/>
      <c r="XAF78" s="2"/>
      <c r="XAG78" s="2"/>
      <c r="XAH78" s="2"/>
      <c r="XAI78" s="2"/>
      <c r="XAJ78" s="2"/>
      <c r="XAK78" s="2"/>
      <c r="XAL78" s="2"/>
      <c r="XAM78" s="2"/>
      <c r="XAN78" s="2"/>
      <c r="XAO78" s="2"/>
      <c r="XAP78" s="2"/>
      <c r="XAQ78" s="2"/>
      <c r="XAR78" s="2"/>
      <c r="XAS78" s="2"/>
      <c r="XAT78" s="2"/>
      <c r="XAU78" s="2"/>
      <c r="XAV78" s="2"/>
      <c r="XAW78" s="2"/>
      <c r="XAX78" s="2"/>
      <c r="XAY78" s="2"/>
      <c r="XAZ78" s="2"/>
      <c r="XBA78" s="2"/>
      <c r="XBB78" s="2"/>
      <c r="XBC78" s="2"/>
      <c r="XBD78" s="2"/>
      <c r="XBE78" s="2"/>
      <c r="XBF78" s="2"/>
      <c r="XBG78" s="2"/>
      <c r="XBH78" s="2"/>
      <c r="XBI78" s="2"/>
      <c r="XBJ78" s="2"/>
      <c r="XBK78" s="2"/>
      <c r="XBL78" s="2"/>
      <c r="XBM78" s="2"/>
      <c r="XBN78" s="2"/>
      <c r="XBO78" s="2"/>
      <c r="XBP78" s="2"/>
      <c r="XBQ78" s="2"/>
      <c r="XBR78" s="2"/>
      <c r="XBS78" s="2"/>
      <c r="XBT78" s="2"/>
      <c r="XBU78" s="2"/>
      <c r="XBV78" s="2"/>
      <c r="XBW78" s="2"/>
      <c r="XBX78" s="2"/>
      <c r="XBY78" s="2"/>
      <c r="XBZ78" s="2"/>
      <c r="XCA78" s="2"/>
      <c r="XCB78" s="2"/>
      <c r="XCC78" s="2"/>
      <c r="XCD78" s="2"/>
      <c r="XCE78" s="2"/>
      <c r="XCF78" s="2"/>
      <c r="XCG78" s="2"/>
      <c r="XCH78" s="2"/>
      <c r="XCI78" s="2"/>
      <c r="XCJ78" s="2"/>
      <c r="XCK78" s="2"/>
      <c r="XCL78" s="2"/>
      <c r="XCM78" s="2"/>
      <c r="XCN78" s="2"/>
      <c r="XCO78" s="2"/>
      <c r="XCP78" s="2"/>
      <c r="XCQ78" s="2"/>
      <c r="XCR78" s="2"/>
      <c r="XCS78" s="2"/>
      <c r="XCT78" s="2"/>
      <c r="XCU78" s="2"/>
      <c r="XCV78" s="2"/>
      <c r="XCW78" s="2"/>
      <c r="XCX78" s="2"/>
      <c r="XCY78" s="2"/>
      <c r="XCZ78" s="2"/>
      <c r="XDA78" s="2"/>
      <c r="XDB78" s="2"/>
      <c r="XDC78" s="2"/>
      <c r="XDD78" s="2"/>
      <c r="XDE78" s="2"/>
      <c r="XDF78" s="2"/>
      <c r="XDG78" s="2"/>
      <c r="XDH78" s="2"/>
      <c r="XDI78" s="2"/>
      <c r="XDJ78" s="2"/>
      <c r="XDK78" s="2"/>
      <c r="XDL78" s="2"/>
      <c r="XDM78" s="2"/>
      <c r="XDN78" s="2"/>
      <c r="XDO78" s="2"/>
      <c r="XDP78" s="2"/>
      <c r="XDQ78" s="2"/>
      <c r="XDR78" s="2"/>
      <c r="XDS78" s="2"/>
      <c r="XDT78" s="2"/>
      <c r="XDU78" s="2"/>
      <c r="XDV78" s="2"/>
      <c r="XDW78" s="2"/>
      <c r="XDX78" s="2"/>
      <c r="XDY78" s="2"/>
      <c r="XDZ78" s="2"/>
      <c r="XEA78" s="2"/>
      <c r="XEB78" s="2"/>
      <c r="XEC78" s="2"/>
      <c r="XED78" s="2"/>
      <c r="XEE78" s="2"/>
      <c r="XEF78" s="2"/>
      <c r="XEG78" s="2"/>
      <c r="XEH78" s="2"/>
      <c r="XEI78" s="2"/>
      <c r="XEJ78" s="2"/>
      <c r="XEK78" s="2"/>
      <c r="XEL78" s="2"/>
      <c r="XEM78" s="2"/>
      <c r="XEN78" s="2"/>
      <c r="XEO78" s="2"/>
      <c r="XEP78" s="2"/>
      <c r="XEQ78" s="2"/>
      <c r="XER78" s="2"/>
      <c r="XES78" s="2"/>
      <c r="XET78" s="2"/>
      <c r="XEU78" s="2"/>
      <c r="XEV78" s="2"/>
      <c r="XEW78" s="2"/>
      <c r="XEX78" s="2"/>
      <c r="XEY78" s="2"/>
      <c r="XEZ78" s="2"/>
      <c r="XFA78" s="2"/>
      <c r="XFB78" s="2"/>
      <c r="XFC78" s="2"/>
    </row>
    <row r="79" spans="1:16383" x14ac:dyDescent="0.25">
      <c r="A79" s="45" t="s">
        <v>193</v>
      </c>
      <c r="B79" s="45"/>
      <c r="C79" s="168"/>
      <c r="D79" s="168"/>
      <c r="E79" s="168"/>
      <c r="F79" s="168"/>
      <c r="G79" s="168"/>
      <c r="H79" s="168"/>
      <c r="I79" s="16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45"/>
      <c r="AK79" s="45"/>
      <c r="AL79" s="45"/>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c r="AEQ79" s="2"/>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c r="AGC79" s="2"/>
      <c r="AGD79" s="2"/>
      <c r="AGE79" s="2"/>
      <c r="AGF79" s="2"/>
      <c r="AGG79" s="2"/>
      <c r="AGH79" s="2"/>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c r="AMS79" s="2"/>
      <c r="AMT79" s="2"/>
      <c r="AMU79" s="2"/>
      <c r="AMV79" s="2"/>
      <c r="AMW79" s="2"/>
      <c r="AMX79" s="2"/>
      <c r="AMY79" s="2"/>
      <c r="AMZ79" s="2"/>
      <c r="ANA79" s="2"/>
      <c r="ANB79" s="2"/>
      <c r="ANC79" s="2"/>
      <c r="AND79" s="2"/>
      <c r="ANE79" s="2"/>
      <c r="ANF79" s="2"/>
      <c r="ANG79" s="2"/>
      <c r="ANH79" s="2"/>
      <c r="ANI79" s="2"/>
      <c r="ANJ79" s="2"/>
      <c r="ANK79" s="2"/>
      <c r="ANL79" s="2"/>
      <c r="ANM79" s="2"/>
      <c r="ANN79" s="2"/>
      <c r="ANO79" s="2"/>
      <c r="ANP79" s="2"/>
      <c r="ANQ79" s="2"/>
      <c r="ANR79" s="2"/>
      <c r="ANS79" s="2"/>
      <c r="ANT79" s="2"/>
      <c r="ANU79" s="2"/>
      <c r="ANV79" s="2"/>
      <c r="ANW79" s="2"/>
      <c r="ANX79" s="2"/>
      <c r="ANY79" s="2"/>
      <c r="ANZ79" s="2"/>
      <c r="AOA79" s="2"/>
      <c r="AOB79" s="2"/>
      <c r="AOC79" s="2"/>
      <c r="AOD79" s="2"/>
      <c r="AOE79" s="2"/>
      <c r="AOF79" s="2"/>
      <c r="AOG79" s="2"/>
      <c r="AOH79" s="2"/>
      <c r="AOI79" s="2"/>
      <c r="AOJ79" s="2"/>
      <c r="AOK79" s="2"/>
      <c r="AOL79" s="2"/>
      <c r="AOM79" s="2"/>
      <c r="AON79" s="2"/>
      <c r="AOO79" s="2"/>
      <c r="AOP79" s="2"/>
      <c r="AOQ79" s="2"/>
      <c r="AOR79" s="2"/>
      <c r="AOS79" s="2"/>
      <c r="AOT79" s="2"/>
      <c r="AOU79" s="2"/>
      <c r="AOV79" s="2"/>
      <c r="AOW79" s="2"/>
      <c r="AOX79" s="2"/>
      <c r="AOY79" s="2"/>
      <c r="AOZ79" s="2"/>
      <c r="APA79" s="2"/>
      <c r="APB79" s="2"/>
      <c r="APC79" s="2"/>
      <c r="APD79" s="2"/>
      <c r="APE79" s="2"/>
      <c r="APF79" s="2"/>
      <c r="APG79" s="2"/>
      <c r="APH79" s="2"/>
      <c r="API79" s="2"/>
      <c r="APJ79" s="2"/>
      <c r="APK79" s="2"/>
      <c r="APL79" s="2"/>
      <c r="APM79" s="2"/>
      <c r="APN79" s="2"/>
      <c r="APO79" s="2"/>
      <c r="APP79" s="2"/>
      <c r="APQ79" s="2"/>
      <c r="APR79" s="2"/>
      <c r="APS79" s="2"/>
      <c r="APT79" s="2"/>
      <c r="APU79" s="2"/>
      <c r="APV79" s="2"/>
      <c r="APW79" s="2"/>
      <c r="APX79" s="2"/>
      <c r="APY79" s="2"/>
      <c r="APZ79" s="2"/>
      <c r="AQA79" s="2"/>
      <c r="AQB79" s="2"/>
      <c r="AQC79" s="2"/>
      <c r="AQD79" s="2"/>
      <c r="AQE79" s="2"/>
      <c r="AQF79" s="2"/>
      <c r="AQG79" s="2"/>
      <c r="AQH79" s="2"/>
      <c r="AQI79" s="2"/>
      <c r="AQJ79" s="2"/>
      <c r="AQK79" s="2"/>
      <c r="AQL79" s="2"/>
      <c r="AQM79" s="2"/>
      <c r="AQN79" s="2"/>
      <c r="AQO79" s="2"/>
      <c r="AQP79" s="2"/>
      <c r="AQQ79" s="2"/>
      <c r="AQR79" s="2"/>
      <c r="AQS79" s="2"/>
      <c r="AQT79" s="2"/>
      <c r="AQU79" s="2"/>
      <c r="AQV79" s="2"/>
      <c r="AQW79" s="2"/>
      <c r="AQX79" s="2"/>
      <c r="AQY79" s="2"/>
      <c r="AQZ79" s="2"/>
      <c r="ARA79" s="2"/>
      <c r="ARB79" s="2"/>
      <c r="ARC79" s="2"/>
      <c r="ARD79" s="2"/>
      <c r="ARE79" s="2"/>
      <c r="ARF79" s="2"/>
      <c r="ARG79" s="2"/>
      <c r="ARH79" s="2"/>
      <c r="ARI79" s="2"/>
      <c r="ARJ79" s="2"/>
      <c r="ARK79" s="2"/>
      <c r="ARL79" s="2"/>
      <c r="ARM79" s="2"/>
      <c r="ARN79" s="2"/>
      <c r="ARO79" s="2"/>
      <c r="ARP79" s="2"/>
      <c r="ARQ79" s="2"/>
      <c r="ARR79" s="2"/>
      <c r="ARS79" s="2"/>
      <c r="ART79" s="2"/>
      <c r="ARU79" s="2"/>
      <c r="ARV79" s="2"/>
      <c r="ARW79" s="2"/>
      <c r="ARX79" s="2"/>
      <c r="ARY79" s="2"/>
      <c r="ARZ79" s="2"/>
      <c r="ASA79" s="2"/>
      <c r="ASB79" s="2"/>
      <c r="ASC79" s="2"/>
      <c r="ASD79" s="2"/>
      <c r="ASE79" s="2"/>
      <c r="ASF79" s="2"/>
      <c r="ASG79" s="2"/>
      <c r="ASH79" s="2"/>
      <c r="ASI79" s="2"/>
      <c r="ASJ79" s="2"/>
      <c r="ASK79" s="2"/>
      <c r="ASL79" s="2"/>
      <c r="ASM79" s="2"/>
      <c r="ASN79" s="2"/>
      <c r="ASO79" s="2"/>
      <c r="ASP79" s="2"/>
      <c r="ASQ79" s="2"/>
      <c r="ASR79" s="2"/>
      <c r="ASS79" s="2"/>
      <c r="AST79" s="2"/>
      <c r="ASU79" s="2"/>
      <c r="ASV79" s="2"/>
      <c r="ASW79" s="2"/>
      <c r="ASX79" s="2"/>
      <c r="ASY79" s="2"/>
      <c r="ASZ79" s="2"/>
      <c r="ATA79" s="2"/>
      <c r="ATB79" s="2"/>
      <c r="ATC79" s="2"/>
      <c r="ATD79" s="2"/>
      <c r="ATE79" s="2"/>
      <c r="ATF79" s="2"/>
      <c r="ATG79" s="2"/>
      <c r="ATH79" s="2"/>
      <c r="ATI79" s="2"/>
      <c r="ATJ79" s="2"/>
      <c r="ATK79" s="2"/>
      <c r="ATL79" s="2"/>
      <c r="ATM79" s="2"/>
      <c r="ATN79" s="2"/>
      <c r="ATO79" s="2"/>
      <c r="ATP79" s="2"/>
      <c r="ATQ79" s="2"/>
      <c r="ATR79" s="2"/>
      <c r="ATS79" s="2"/>
      <c r="ATT79" s="2"/>
      <c r="ATU79" s="2"/>
      <c r="ATV79" s="2"/>
      <c r="ATW79" s="2"/>
      <c r="ATX79" s="2"/>
      <c r="ATY79" s="2"/>
      <c r="ATZ79" s="2"/>
      <c r="AUA79" s="2"/>
      <c r="AUB79" s="2"/>
      <c r="AUC79" s="2"/>
      <c r="AUD79" s="2"/>
      <c r="AUE79" s="2"/>
      <c r="AUF79" s="2"/>
      <c r="AUG79" s="2"/>
      <c r="AUH79" s="2"/>
      <c r="AUI79" s="2"/>
      <c r="AUJ79" s="2"/>
      <c r="AUK79" s="2"/>
      <c r="AUL79" s="2"/>
      <c r="AUM79" s="2"/>
      <c r="AUN79" s="2"/>
      <c r="AUO79" s="2"/>
      <c r="AUP79" s="2"/>
      <c r="AUQ79" s="2"/>
      <c r="AUR79" s="2"/>
      <c r="AUS79" s="2"/>
      <c r="AUT79" s="2"/>
      <c r="AUU79" s="2"/>
      <c r="AUV79" s="2"/>
      <c r="AUW79" s="2"/>
      <c r="AUX79" s="2"/>
      <c r="AUY79" s="2"/>
      <c r="AUZ79" s="2"/>
      <c r="AVA79" s="2"/>
      <c r="AVB79" s="2"/>
      <c r="AVC79" s="2"/>
      <c r="AVD79" s="2"/>
      <c r="AVE79" s="2"/>
      <c r="AVF79" s="2"/>
      <c r="AVG79" s="2"/>
      <c r="AVH79" s="2"/>
      <c r="AVI79" s="2"/>
      <c r="AVJ79" s="2"/>
      <c r="AVK79" s="2"/>
      <c r="AVL79" s="2"/>
      <c r="AVM79" s="2"/>
      <c r="AVN79" s="2"/>
      <c r="AVO79" s="2"/>
      <c r="AVP79" s="2"/>
      <c r="AVQ79" s="2"/>
      <c r="AVR79" s="2"/>
      <c r="AVS79" s="2"/>
      <c r="AVT79" s="2"/>
      <c r="AVU79" s="2"/>
      <c r="AVV79" s="2"/>
      <c r="AVW79" s="2"/>
      <c r="AVX79" s="2"/>
      <c r="AVY79" s="2"/>
      <c r="AVZ79" s="2"/>
      <c r="AWA79" s="2"/>
      <c r="AWB79" s="2"/>
      <c r="AWC79" s="2"/>
      <c r="AWD79" s="2"/>
      <c r="AWE79" s="2"/>
      <c r="AWF79" s="2"/>
      <c r="AWG79" s="2"/>
      <c r="AWH79" s="2"/>
      <c r="AWI79" s="2"/>
      <c r="AWJ79" s="2"/>
      <c r="AWK79" s="2"/>
      <c r="AWL79" s="2"/>
      <c r="AWM79" s="2"/>
      <c r="AWN79" s="2"/>
      <c r="AWO79" s="2"/>
      <c r="AWP79" s="2"/>
      <c r="AWQ79" s="2"/>
      <c r="AWR79" s="2"/>
      <c r="AWS79" s="2"/>
      <c r="AWT79" s="2"/>
      <c r="AWU79" s="2"/>
      <c r="AWV79" s="2"/>
      <c r="AWW79" s="2"/>
      <c r="AWX79" s="2"/>
      <c r="AWY79" s="2"/>
      <c r="AWZ79" s="2"/>
      <c r="AXA79" s="2"/>
      <c r="AXB79" s="2"/>
      <c r="AXC79" s="2"/>
      <c r="AXD79" s="2"/>
      <c r="AXE79" s="2"/>
      <c r="AXF79" s="2"/>
      <c r="AXG79" s="2"/>
      <c r="AXH79" s="2"/>
      <c r="AXI79" s="2"/>
      <c r="AXJ79" s="2"/>
      <c r="AXK79" s="2"/>
      <c r="AXL79" s="2"/>
      <c r="AXM79" s="2"/>
      <c r="AXN79" s="2"/>
      <c r="AXO79" s="2"/>
      <c r="AXP79" s="2"/>
      <c r="AXQ79" s="2"/>
      <c r="AXR79" s="2"/>
      <c r="AXS79" s="2"/>
      <c r="AXT79" s="2"/>
      <c r="AXU79" s="2"/>
      <c r="AXV79" s="2"/>
      <c r="AXW79" s="2"/>
      <c r="AXX79" s="2"/>
      <c r="AXY79" s="2"/>
      <c r="AXZ79" s="2"/>
      <c r="AYA79" s="2"/>
      <c r="AYB79" s="2"/>
      <c r="AYC79" s="2"/>
      <c r="AYD79" s="2"/>
      <c r="AYE79" s="2"/>
      <c r="AYF79" s="2"/>
      <c r="AYG79" s="2"/>
      <c r="AYH79" s="2"/>
      <c r="AYI79" s="2"/>
      <c r="AYJ79" s="2"/>
      <c r="AYK79" s="2"/>
      <c r="AYL79" s="2"/>
      <c r="AYM79" s="2"/>
      <c r="AYN79" s="2"/>
      <c r="AYO79" s="2"/>
      <c r="AYP79" s="2"/>
      <c r="AYQ79" s="2"/>
      <c r="AYR79" s="2"/>
      <c r="AYS79" s="2"/>
      <c r="AYT79" s="2"/>
      <c r="AYU79" s="2"/>
      <c r="AYV79" s="2"/>
      <c r="AYW79" s="2"/>
      <c r="AYX79" s="2"/>
      <c r="AYY79" s="2"/>
      <c r="AYZ79" s="2"/>
      <c r="AZA79" s="2"/>
      <c r="AZB79" s="2"/>
      <c r="AZC79" s="2"/>
      <c r="AZD79" s="2"/>
      <c r="AZE79" s="2"/>
      <c r="AZF79" s="2"/>
      <c r="AZG79" s="2"/>
      <c r="AZH79" s="2"/>
      <c r="AZI79" s="2"/>
      <c r="AZJ79" s="2"/>
      <c r="AZK79" s="2"/>
      <c r="AZL79" s="2"/>
      <c r="AZM79" s="2"/>
      <c r="AZN79" s="2"/>
      <c r="AZO79" s="2"/>
      <c r="AZP79" s="2"/>
      <c r="AZQ79" s="2"/>
      <c r="AZR79" s="2"/>
      <c r="AZS79" s="2"/>
      <c r="AZT79" s="2"/>
      <c r="AZU79" s="2"/>
      <c r="AZV79" s="2"/>
      <c r="AZW79" s="2"/>
      <c r="AZX79" s="2"/>
      <c r="AZY79" s="2"/>
      <c r="AZZ79" s="2"/>
      <c r="BAA79" s="2"/>
      <c r="BAB79" s="2"/>
      <c r="BAC79" s="2"/>
      <c r="BAD79" s="2"/>
      <c r="BAE79" s="2"/>
      <c r="BAF79" s="2"/>
      <c r="BAG79" s="2"/>
      <c r="BAH79" s="2"/>
      <c r="BAI79" s="2"/>
      <c r="BAJ79" s="2"/>
      <c r="BAK79" s="2"/>
      <c r="BAL79" s="2"/>
      <c r="BAM79" s="2"/>
      <c r="BAN79" s="2"/>
      <c r="BAO79" s="2"/>
      <c r="BAP79" s="2"/>
      <c r="BAQ79" s="2"/>
      <c r="BAR79" s="2"/>
      <c r="BAS79" s="2"/>
      <c r="BAT79" s="2"/>
      <c r="BAU79" s="2"/>
      <c r="BAV79" s="2"/>
      <c r="BAW79" s="2"/>
      <c r="BAX79" s="2"/>
      <c r="BAY79" s="2"/>
      <c r="BAZ79" s="2"/>
      <c r="BBA79" s="2"/>
      <c r="BBB79" s="2"/>
      <c r="BBC79" s="2"/>
      <c r="BBD79" s="2"/>
      <c r="BBE79" s="2"/>
      <c r="BBF79" s="2"/>
      <c r="BBG79" s="2"/>
      <c r="BBH79" s="2"/>
      <c r="BBI79" s="2"/>
      <c r="BBJ79" s="2"/>
      <c r="BBK79" s="2"/>
      <c r="BBL79" s="2"/>
      <c r="BBM79" s="2"/>
      <c r="BBN79" s="2"/>
      <c r="BBO79" s="2"/>
      <c r="BBP79" s="2"/>
      <c r="BBQ79" s="2"/>
      <c r="BBR79" s="2"/>
      <c r="BBS79" s="2"/>
      <c r="BBT79" s="2"/>
      <c r="BBU79" s="2"/>
      <c r="BBV79" s="2"/>
      <c r="BBW79" s="2"/>
      <c r="BBX79" s="2"/>
      <c r="BBY79" s="2"/>
      <c r="BBZ79" s="2"/>
      <c r="BCA79" s="2"/>
      <c r="BCB79" s="2"/>
      <c r="BCC79" s="2"/>
      <c r="BCD79" s="2"/>
      <c r="BCE79" s="2"/>
      <c r="BCF79" s="2"/>
      <c r="BCG79" s="2"/>
      <c r="BCH79" s="2"/>
      <c r="BCI79" s="2"/>
      <c r="BCJ79" s="2"/>
      <c r="BCK79" s="2"/>
      <c r="BCL79" s="2"/>
      <c r="BCM79" s="2"/>
      <c r="BCN79" s="2"/>
      <c r="BCO79" s="2"/>
      <c r="BCP79" s="2"/>
      <c r="BCQ79" s="2"/>
      <c r="BCR79" s="2"/>
      <c r="BCS79" s="2"/>
      <c r="BCT79" s="2"/>
      <c r="BCU79" s="2"/>
      <c r="BCV79" s="2"/>
      <c r="BCW79" s="2"/>
      <c r="BCX79" s="2"/>
      <c r="BCY79" s="2"/>
      <c r="BCZ79" s="2"/>
      <c r="BDA79" s="2"/>
      <c r="BDB79" s="2"/>
      <c r="BDC79" s="2"/>
      <c r="BDD79" s="2"/>
      <c r="BDE79" s="2"/>
      <c r="BDF79" s="2"/>
      <c r="BDG79" s="2"/>
      <c r="BDH79" s="2"/>
      <c r="BDI79" s="2"/>
      <c r="BDJ79" s="2"/>
      <c r="BDK79" s="2"/>
      <c r="BDL79" s="2"/>
      <c r="BDM79" s="2"/>
      <c r="BDN79" s="2"/>
      <c r="BDO79" s="2"/>
      <c r="BDP79" s="2"/>
      <c r="BDQ79" s="2"/>
      <c r="BDR79" s="2"/>
      <c r="BDS79" s="2"/>
      <c r="BDT79" s="2"/>
      <c r="BDU79" s="2"/>
      <c r="BDV79" s="2"/>
      <c r="BDW79" s="2"/>
      <c r="BDX79" s="2"/>
      <c r="BDY79" s="2"/>
      <c r="BDZ79" s="2"/>
      <c r="BEA79" s="2"/>
      <c r="BEB79" s="2"/>
      <c r="BEC79" s="2"/>
      <c r="BED79" s="2"/>
      <c r="BEE79" s="2"/>
      <c r="BEF79" s="2"/>
      <c r="BEG79" s="2"/>
      <c r="BEH79" s="2"/>
      <c r="BEI79" s="2"/>
      <c r="BEJ79" s="2"/>
      <c r="BEK79" s="2"/>
      <c r="BEL79" s="2"/>
      <c r="BEM79" s="2"/>
      <c r="BEN79" s="2"/>
      <c r="BEO79" s="2"/>
      <c r="BEP79" s="2"/>
      <c r="BEQ79" s="2"/>
      <c r="BER79" s="2"/>
      <c r="BES79" s="2"/>
      <c r="BET79" s="2"/>
      <c r="BEU79" s="2"/>
      <c r="BEV79" s="2"/>
      <c r="BEW79" s="2"/>
      <c r="BEX79" s="2"/>
      <c r="BEY79" s="2"/>
      <c r="BEZ79" s="2"/>
      <c r="BFA79" s="2"/>
      <c r="BFB79" s="2"/>
      <c r="BFC79" s="2"/>
      <c r="BFD79" s="2"/>
      <c r="BFE79" s="2"/>
      <c r="BFF79" s="2"/>
      <c r="BFG79" s="2"/>
      <c r="BFH79" s="2"/>
      <c r="BFI79" s="2"/>
      <c r="BFJ79" s="2"/>
      <c r="BFK79" s="2"/>
      <c r="BFL79" s="2"/>
      <c r="BFM79" s="2"/>
      <c r="BFN79" s="2"/>
      <c r="BFO79" s="2"/>
      <c r="BFP79" s="2"/>
      <c r="BFQ79" s="2"/>
      <c r="BFR79" s="2"/>
      <c r="BFS79" s="2"/>
      <c r="BFT79" s="2"/>
      <c r="BFU79" s="2"/>
      <c r="BFV79" s="2"/>
      <c r="BFW79" s="2"/>
      <c r="BFX79" s="2"/>
      <c r="BFY79" s="2"/>
      <c r="BFZ79" s="2"/>
      <c r="BGA79" s="2"/>
      <c r="BGB79" s="2"/>
      <c r="BGC79" s="2"/>
      <c r="BGD79" s="2"/>
      <c r="BGE79" s="2"/>
      <c r="BGF79" s="2"/>
      <c r="BGG79" s="2"/>
      <c r="BGH79" s="2"/>
      <c r="BGI79" s="2"/>
      <c r="BGJ79" s="2"/>
      <c r="BGK79" s="2"/>
      <c r="BGL79" s="2"/>
      <c r="BGM79" s="2"/>
      <c r="BGN79" s="2"/>
      <c r="BGO79" s="2"/>
      <c r="BGP79" s="2"/>
      <c r="BGQ79" s="2"/>
      <c r="BGR79" s="2"/>
      <c r="BGS79" s="2"/>
      <c r="BGT79" s="2"/>
      <c r="BGU79" s="2"/>
      <c r="BGV79" s="2"/>
      <c r="BGW79" s="2"/>
      <c r="BGX79" s="2"/>
      <c r="BGY79" s="2"/>
      <c r="BGZ79" s="2"/>
      <c r="BHA79" s="2"/>
      <c r="BHB79" s="2"/>
      <c r="BHC79" s="2"/>
      <c r="BHD79" s="2"/>
      <c r="BHE79" s="2"/>
      <c r="BHF79" s="2"/>
      <c r="BHG79" s="2"/>
      <c r="BHH79" s="2"/>
      <c r="BHI79" s="2"/>
      <c r="BHJ79" s="2"/>
      <c r="BHK79" s="2"/>
      <c r="BHL79" s="2"/>
      <c r="BHM79" s="2"/>
      <c r="BHN79" s="2"/>
      <c r="BHO79" s="2"/>
      <c r="BHP79" s="2"/>
      <c r="BHQ79" s="2"/>
      <c r="BHR79" s="2"/>
      <c r="BHS79" s="2"/>
      <c r="BHT79" s="2"/>
      <c r="BHU79" s="2"/>
      <c r="BHV79" s="2"/>
      <c r="BHW79" s="2"/>
      <c r="BHX79" s="2"/>
      <c r="BHY79" s="2"/>
      <c r="BHZ79" s="2"/>
      <c r="BIA79" s="2"/>
      <c r="BIB79" s="2"/>
      <c r="BIC79" s="2"/>
      <c r="BID79" s="2"/>
      <c r="BIE79" s="2"/>
      <c r="BIF79" s="2"/>
      <c r="BIG79" s="2"/>
      <c r="BIH79" s="2"/>
      <c r="BII79" s="2"/>
      <c r="BIJ79" s="2"/>
      <c r="BIK79" s="2"/>
      <c r="BIL79" s="2"/>
      <c r="BIM79" s="2"/>
      <c r="BIN79" s="2"/>
      <c r="BIO79" s="2"/>
      <c r="BIP79" s="2"/>
      <c r="BIQ79" s="2"/>
      <c r="BIR79" s="2"/>
      <c r="BIS79" s="2"/>
      <c r="BIT79" s="2"/>
      <c r="BIU79" s="2"/>
      <c r="BIV79" s="2"/>
      <c r="BIW79" s="2"/>
      <c r="BIX79" s="2"/>
      <c r="BIY79" s="2"/>
      <c r="BIZ79" s="2"/>
      <c r="BJA79" s="2"/>
      <c r="BJB79" s="2"/>
      <c r="BJC79" s="2"/>
      <c r="BJD79" s="2"/>
      <c r="BJE79" s="2"/>
      <c r="BJF79" s="2"/>
      <c r="BJG79" s="2"/>
      <c r="BJH79" s="2"/>
      <c r="BJI79" s="2"/>
      <c r="BJJ79" s="2"/>
      <c r="BJK79" s="2"/>
      <c r="BJL79" s="2"/>
      <c r="BJM79" s="2"/>
      <c r="BJN79" s="2"/>
      <c r="BJO79" s="2"/>
      <c r="BJP79" s="2"/>
      <c r="BJQ79" s="2"/>
      <c r="BJR79" s="2"/>
      <c r="BJS79" s="2"/>
      <c r="BJT79" s="2"/>
      <c r="BJU79" s="2"/>
      <c r="BJV79" s="2"/>
      <c r="BJW79" s="2"/>
      <c r="BJX79" s="2"/>
      <c r="BJY79" s="2"/>
      <c r="BJZ79" s="2"/>
      <c r="BKA79" s="2"/>
      <c r="BKB79" s="2"/>
      <c r="BKC79" s="2"/>
      <c r="BKD79" s="2"/>
      <c r="BKE79" s="2"/>
      <c r="BKF79" s="2"/>
      <c r="BKG79" s="2"/>
      <c r="BKH79" s="2"/>
      <c r="BKI79" s="2"/>
      <c r="BKJ79" s="2"/>
      <c r="BKK79" s="2"/>
      <c r="BKL79" s="2"/>
      <c r="BKM79" s="2"/>
      <c r="BKN79" s="2"/>
      <c r="BKO79" s="2"/>
      <c r="BKP79" s="2"/>
      <c r="BKQ79" s="2"/>
      <c r="BKR79" s="2"/>
      <c r="BKS79" s="2"/>
      <c r="BKT79" s="2"/>
      <c r="BKU79" s="2"/>
      <c r="BKV79" s="2"/>
      <c r="BKW79" s="2"/>
      <c r="BKX79" s="2"/>
      <c r="BKY79" s="2"/>
      <c r="BKZ79" s="2"/>
      <c r="BLA79" s="2"/>
      <c r="BLB79" s="2"/>
      <c r="BLC79" s="2"/>
      <c r="BLD79" s="2"/>
      <c r="BLE79" s="2"/>
      <c r="BLF79" s="2"/>
      <c r="BLG79" s="2"/>
      <c r="BLH79" s="2"/>
      <c r="BLI79" s="2"/>
      <c r="BLJ79" s="2"/>
      <c r="BLK79" s="2"/>
      <c r="BLL79" s="2"/>
      <c r="BLM79" s="2"/>
      <c r="BLN79" s="2"/>
      <c r="BLO79" s="2"/>
      <c r="BLP79" s="2"/>
      <c r="BLQ79" s="2"/>
      <c r="BLR79" s="2"/>
      <c r="BLS79" s="2"/>
      <c r="BLT79" s="2"/>
      <c r="BLU79" s="2"/>
      <c r="BLV79" s="2"/>
      <c r="BLW79" s="2"/>
      <c r="BLX79" s="2"/>
      <c r="BLY79" s="2"/>
      <c r="BLZ79" s="2"/>
      <c r="BMA79" s="2"/>
      <c r="BMB79" s="2"/>
      <c r="BMC79" s="2"/>
      <c r="BMD79" s="2"/>
      <c r="BME79" s="2"/>
      <c r="BMF79" s="2"/>
      <c r="BMG79" s="2"/>
      <c r="BMH79" s="2"/>
      <c r="BMI79" s="2"/>
      <c r="BMJ79" s="2"/>
      <c r="BMK79" s="2"/>
      <c r="BML79" s="2"/>
      <c r="BMM79" s="2"/>
      <c r="BMN79" s="2"/>
      <c r="BMO79" s="2"/>
      <c r="BMP79" s="2"/>
      <c r="BMQ79" s="2"/>
      <c r="BMR79" s="2"/>
      <c r="BMS79" s="2"/>
      <c r="BMT79" s="2"/>
      <c r="BMU79" s="2"/>
      <c r="BMV79" s="2"/>
      <c r="BMW79" s="2"/>
      <c r="BMX79" s="2"/>
      <c r="BMY79" s="2"/>
      <c r="BMZ79" s="2"/>
      <c r="BNA79" s="2"/>
      <c r="BNB79" s="2"/>
      <c r="BNC79" s="2"/>
      <c r="BND79" s="2"/>
      <c r="BNE79" s="2"/>
      <c r="BNF79" s="2"/>
      <c r="BNG79" s="2"/>
      <c r="BNH79" s="2"/>
      <c r="BNI79" s="2"/>
      <c r="BNJ79" s="2"/>
      <c r="BNK79" s="2"/>
      <c r="BNL79" s="2"/>
      <c r="BNM79" s="2"/>
      <c r="BNN79" s="2"/>
      <c r="BNO79" s="2"/>
      <c r="BNP79" s="2"/>
      <c r="BNQ79" s="2"/>
      <c r="BNR79" s="2"/>
      <c r="BNS79" s="2"/>
      <c r="BNT79" s="2"/>
      <c r="BNU79" s="2"/>
      <c r="BNV79" s="2"/>
      <c r="BNW79" s="2"/>
      <c r="BNX79" s="2"/>
      <c r="BNY79" s="2"/>
      <c r="BNZ79" s="2"/>
      <c r="BOA79" s="2"/>
      <c r="BOB79" s="2"/>
      <c r="BOC79" s="2"/>
      <c r="BOD79" s="2"/>
      <c r="BOE79" s="2"/>
      <c r="BOF79" s="2"/>
      <c r="BOG79" s="2"/>
      <c r="BOH79" s="2"/>
      <c r="BOI79" s="2"/>
      <c r="BOJ79" s="2"/>
      <c r="BOK79" s="2"/>
      <c r="BOL79" s="2"/>
      <c r="BOM79" s="2"/>
      <c r="BON79" s="2"/>
      <c r="BOO79" s="2"/>
      <c r="BOP79" s="2"/>
      <c r="BOQ79" s="2"/>
      <c r="BOR79" s="2"/>
      <c r="BOS79" s="2"/>
      <c r="BOT79" s="2"/>
      <c r="BOU79" s="2"/>
      <c r="BOV79" s="2"/>
      <c r="BOW79" s="2"/>
      <c r="BOX79" s="2"/>
      <c r="BOY79" s="2"/>
      <c r="BOZ79" s="2"/>
      <c r="BPA79" s="2"/>
      <c r="BPB79" s="2"/>
      <c r="BPC79" s="2"/>
      <c r="BPD79" s="2"/>
      <c r="BPE79" s="2"/>
      <c r="BPF79" s="2"/>
      <c r="BPG79" s="2"/>
      <c r="BPH79" s="2"/>
      <c r="BPI79" s="2"/>
      <c r="BPJ79" s="2"/>
      <c r="BPK79" s="2"/>
      <c r="BPL79" s="2"/>
      <c r="BPM79" s="2"/>
      <c r="BPN79" s="2"/>
      <c r="BPO79" s="2"/>
      <c r="BPP79" s="2"/>
      <c r="BPQ79" s="2"/>
      <c r="BPR79" s="2"/>
      <c r="BPS79" s="2"/>
      <c r="BPT79" s="2"/>
      <c r="BPU79" s="2"/>
      <c r="BPV79" s="2"/>
      <c r="BPW79" s="2"/>
      <c r="BPX79" s="2"/>
      <c r="BPY79" s="2"/>
      <c r="BPZ79" s="2"/>
      <c r="BQA79" s="2"/>
      <c r="BQB79" s="2"/>
      <c r="BQC79" s="2"/>
      <c r="BQD79" s="2"/>
      <c r="BQE79" s="2"/>
      <c r="BQF79" s="2"/>
      <c r="BQG79" s="2"/>
      <c r="BQH79" s="2"/>
      <c r="BQI79" s="2"/>
      <c r="BQJ79" s="2"/>
      <c r="BQK79" s="2"/>
      <c r="BQL79" s="2"/>
      <c r="BQM79" s="2"/>
      <c r="BQN79" s="2"/>
      <c r="BQO79" s="2"/>
      <c r="BQP79" s="2"/>
      <c r="BQQ79" s="2"/>
      <c r="BQR79" s="2"/>
      <c r="BQS79" s="2"/>
      <c r="BQT79" s="2"/>
      <c r="BQU79" s="2"/>
      <c r="BQV79" s="2"/>
      <c r="BQW79" s="2"/>
      <c r="BQX79" s="2"/>
      <c r="BQY79" s="2"/>
      <c r="BQZ79" s="2"/>
      <c r="BRA79" s="2"/>
      <c r="BRB79" s="2"/>
      <c r="BRC79" s="2"/>
      <c r="BRD79" s="2"/>
      <c r="BRE79" s="2"/>
      <c r="BRF79" s="2"/>
      <c r="BRG79" s="2"/>
      <c r="BRH79" s="2"/>
      <c r="BRI79" s="2"/>
      <c r="BRJ79" s="2"/>
      <c r="BRK79" s="2"/>
      <c r="BRL79" s="2"/>
      <c r="BRM79" s="2"/>
      <c r="BRN79" s="2"/>
      <c r="BRO79" s="2"/>
      <c r="BRP79" s="2"/>
      <c r="BRQ79" s="2"/>
      <c r="BRR79" s="2"/>
      <c r="BRS79" s="2"/>
      <c r="BRT79" s="2"/>
      <c r="BRU79" s="2"/>
      <c r="BRV79" s="2"/>
      <c r="BRW79" s="2"/>
      <c r="BRX79" s="2"/>
      <c r="BRY79" s="2"/>
      <c r="BRZ79" s="2"/>
      <c r="BSA79" s="2"/>
      <c r="BSB79" s="2"/>
      <c r="BSC79" s="2"/>
      <c r="BSD79" s="2"/>
      <c r="BSE79" s="2"/>
      <c r="BSF79" s="2"/>
      <c r="BSG79" s="2"/>
      <c r="BSH79" s="2"/>
      <c r="BSI79" s="2"/>
      <c r="BSJ79" s="2"/>
      <c r="BSK79" s="2"/>
      <c r="BSL79" s="2"/>
      <c r="BSM79" s="2"/>
      <c r="BSN79" s="2"/>
      <c r="BSO79" s="2"/>
      <c r="BSP79" s="2"/>
      <c r="BSQ79" s="2"/>
      <c r="BSR79" s="2"/>
      <c r="BSS79" s="2"/>
      <c r="BST79" s="2"/>
      <c r="BSU79" s="2"/>
      <c r="BSV79" s="2"/>
      <c r="BSW79" s="2"/>
      <c r="BSX79" s="2"/>
      <c r="BSY79" s="2"/>
      <c r="BSZ79" s="2"/>
      <c r="BTA79" s="2"/>
      <c r="BTB79" s="2"/>
      <c r="BTC79" s="2"/>
      <c r="BTD79" s="2"/>
      <c r="BTE79" s="2"/>
      <c r="BTF79" s="2"/>
      <c r="BTG79" s="2"/>
      <c r="BTH79" s="2"/>
      <c r="BTI79" s="2"/>
      <c r="BTJ79" s="2"/>
      <c r="BTK79" s="2"/>
      <c r="BTL79" s="2"/>
      <c r="BTM79" s="2"/>
      <c r="BTN79" s="2"/>
      <c r="BTO79" s="2"/>
      <c r="BTP79" s="2"/>
      <c r="BTQ79" s="2"/>
      <c r="BTR79" s="2"/>
      <c r="BTS79" s="2"/>
      <c r="BTT79" s="2"/>
      <c r="BTU79" s="2"/>
      <c r="BTV79" s="2"/>
      <c r="BTW79" s="2"/>
      <c r="BTX79" s="2"/>
      <c r="BTY79" s="2"/>
      <c r="BTZ79" s="2"/>
      <c r="BUA79" s="2"/>
      <c r="BUB79" s="2"/>
      <c r="BUC79" s="2"/>
      <c r="BUD79" s="2"/>
      <c r="BUE79" s="2"/>
      <c r="BUF79" s="2"/>
      <c r="BUG79" s="2"/>
      <c r="BUH79" s="2"/>
      <c r="BUI79" s="2"/>
      <c r="BUJ79" s="2"/>
      <c r="BUK79" s="2"/>
      <c r="BUL79" s="2"/>
      <c r="BUM79" s="2"/>
      <c r="BUN79" s="2"/>
      <c r="BUO79" s="2"/>
      <c r="BUP79" s="2"/>
      <c r="BUQ79" s="2"/>
      <c r="BUR79" s="2"/>
      <c r="BUS79" s="2"/>
      <c r="BUT79" s="2"/>
      <c r="BUU79" s="2"/>
      <c r="BUV79" s="2"/>
      <c r="BUW79" s="2"/>
      <c r="BUX79" s="2"/>
      <c r="BUY79" s="2"/>
      <c r="BUZ79" s="2"/>
      <c r="BVA79" s="2"/>
      <c r="BVB79" s="2"/>
      <c r="BVC79" s="2"/>
      <c r="BVD79" s="2"/>
      <c r="BVE79" s="2"/>
      <c r="BVF79" s="2"/>
      <c r="BVG79" s="2"/>
      <c r="BVH79" s="2"/>
      <c r="BVI79" s="2"/>
      <c r="BVJ79" s="2"/>
      <c r="BVK79" s="2"/>
      <c r="BVL79" s="2"/>
      <c r="BVM79" s="2"/>
      <c r="BVN79" s="2"/>
      <c r="BVO79" s="2"/>
      <c r="BVP79" s="2"/>
      <c r="BVQ79" s="2"/>
      <c r="BVR79" s="2"/>
      <c r="BVS79" s="2"/>
      <c r="BVT79" s="2"/>
      <c r="BVU79" s="2"/>
      <c r="BVV79" s="2"/>
      <c r="BVW79" s="2"/>
      <c r="BVX79" s="2"/>
      <c r="BVY79" s="2"/>
      <c r="BVZ79" s="2"/>
      <c r="BWA79" s="2"/>
      <c r="BWB79" s="2"/>
      <c r="BWC79" s="2"/>
      <c r="BWD79" s="2"/>
      <c r="BWE79" s="2"/>
      <c r="BWF79" s="2"/>
      <c r="BWG79" s="2"/>
      <c r="BWH79" s="2"/>
      <c r="BWI79" s="2"/>
      <c r="BWJ79" s="2"/>
      <c r="BWK79" s="2"/>
      <c r="BWL79" s="2"/>
      <c r="BWM79" s="2"/>
      <c r="BWN79" s="2"/>
      <c r="BWO79" s="2"/>
      <c r="BWP79" s="2"/>
      <c r="BWQ79" s="2"/>
      <c r="BWR79" s="2"/>
      <c r="BWS79" s="2"/>
      <c r="BWT79" s="2"/>
      <c r="BWU79" s="2"/>
      <c r="BWV79" s="2"/>
      <c r="BWW79" s="2"/>
      <c r="BWX79" s="2"/>
      <c r="BWY79" s="2"/>
      <c r="BWZ79" s="2"/>
      <c r="BXA79" s="2"/>
      <c r="BXB79" s="2"/>
      <c r="BXC79" s="2"/>
      <c r="BXD79" s="2"/>
      <c r="BXE79" s="2"/>
      <c r="BXF79" s="2"/>
      <c r="BXG79" s="2"/>
      <c r="BXH79" s="2"/>
      <c r="BXI79" s="2"/>
      <c r="BXJ79" s="2"/>
      <c r="BXK79" s="2"/>
      <c r="BXL79" s="2"/>
      <c r="BXM79" s="2"/>
      <c r="BXN79" s="2"/>
      <c r="BXO79" s="2"/>
      <c r="BXP79" s="2"/>
      <c r="BXQ79" s="2"/>
      <c r="BXR79" s="2"/>
      <c r="BXS79" s="2"/>
      <c r="BXT79" s="2"/>
      <c r="BXU79" s="2"/>
      <c r="BXV79" s="2"/>
      <c r="BXW79" s="2"/>
      <c r="BXX79" s="2"/>
      <c r="BXY79" s="2"/>
      <c r="BXZ79" s="2"/>
      <c r="BYA79" s="2"/>
      <c r="BYB79" s="2"/>
      <c r="BYC79" s="2"/>
      <c r="BYD79" s="2"/>
      <c r="BYE79" s="2"/>
      <c r="BYF79" s="2"/>
      <c r="BYG79" s="2"/>
      <c r="BYH79" s="2"/>
      <c r="BYI79" s="2"/>
      <c r="BYJ79" s="2"/>
      <c r="BYK79" s="2"/>
      <c r="BYL79" s="2"/>
      <c r="BYM79" s="2"/>
      <c r="BYN79" s="2"/>
      <c r="BYO79" s="2"/>
      <c r="BYP79" s="2"/>
      <c r="BYQ79" s="2"/>
      <c r="BYR79" s="2"/>
      <c r="BYS79" s="2"/>
      <c r="BYT79" s="2"/>
      <c r="BYU79" s="2"/>
      <c r="BYV79" s="2"/>
      <c r="BYW79" s="2"/>
      <c r="BYX79" s="2"/>
      <c r="BYY79" s="2"/>
      <c r="BYZ79" s="2"/>
      <c r="BZA79" s="2"/>
      <c r="BZB79" s="2"/>
      <c r="BZC79" s="2"/>
      <c r="BZD79" s="2"/>
      <c r="BZE79" s="2"/>
      <c r="BZF79" s="2"/>
      <c r="BZG79" s="2"/>
      <c r="BZH79" s="2"/>
      <c r="BZI79" s="2"/>
      <c r="BZJ79" s="2"/>
      <c r="BZK79" s="2"/>
      <c r="BZL79" s="2"/>
      <c r="BZM79" s="2"/>
      <c r="BZN79" s="2"/>
      <c r="BZO79" s="2"/>
      <c r="BZP79" s="2"/>
      <c r="BZQ79" s="2"/>
      <c r="BZR79" s="2"/>
      <c r="BZS79" s="2"/>
      <c r="BZT79" s="2"/>
      <c r="BZU79" s="2"/>
      <c r="BZV79" s="2"/>
      <c r="BZW79" s="2"/>
      <c r="BZX79" s="2"/>
      <c r="BZY79" s="2"/>
      <c r="BZZ79" s="2"/>
      <c r="CAA79" s="2"/>
      <c r="CAB79" s="2"/>
      <c r="CAC79" s="2"/>
      <c r="CAD79" s="2"/>
      <c r="CAE79" s="2"/>
      <c r="CAF79" s="2"/>
      <c r="CAG79" s="2"/>
      <c r="CAH79" s="2"/>
      <c r="CAI79" s="2"/>
      <c r="CAJ79" s="2"/>
      <c r="CAK79" s="2"/>
      <c r="CAL79" s="2"/>
      <c r="CAM79" s="2"/>
      <c r="CAN79" s="2"/>
      <c r="CAO79" s="2"/>
      <c r="CAP79" s="2"/>
      <c r="CAQ79" s="2"/>
      <c r="CAR79" s="2"/>
      <c r="CAS79" s="2"/>
      <c r="CAT79" s="2"/>
      <c r="CAU79" s="2"/>
      <c r="CAV79" s="2"/>
      <c r="CAW79" s="2"/>
      <c r="CAX79" s="2"/>
      <c r="CAY79" s="2"/>
      <c r="CAZ79" s="2"/>
      <c r="CBA79" s="2"/>
      <c r="CBB79" s="2"/>
      <c r="CBC79" s="2"/>
      <c r="CBD79" s="2"/>
      <c r="CBE79" s="2"/>
      <c r="CBF79" s="2"/>
      <c r="CBG79" s="2"/>
      <c r="CBH79" s="2"/>
      <c r="CBI79" s="2"/>
      <c r="CBJ79" s="2"/>
      <c r="CBK79" s="2"/>
      <c r="CBL79" s="2"/>
      <c r="CBM79" s="2"/>
      <c r="CBN79" s="2"/>
      <c r="CBO79" s="2"/>
      <c r="CBP79" s="2"/>
      <c r="CBQ79" s="2"/>
      <c r="CBR79" s="2"/>
      <c r="CBS79" s="2"/>
      <c r="CBT79" s="2"/>
      <c r="CBU79" s="2"/>
      <c r="CBV79" s="2"/>
      <c r="CBW79" s="2"/>
      <c r="CBX79" s="2"/>
      <c r="CBY79" s="2"/>
      <c r="CBZ79" s="2"/>
      <c r="CCA79" s="2"/>
      <c r="CCB79" s="2"/>
      <c r="CCC79" s="2"/>
      <c r="CCD79" s="2"/>
      <c r="CCE79" s="2"/>
      <c r="CCF79" s="2"/>
      <c r="CCG79" s="2"/>
      <c r="CCH79" s="2"/>
      <c r="CCI79" s="2"/>
      <c r="CCJ79" s="2"/>
      <c r="CCK79" s="2"/>
      <c r="CCL79" s="2"/>
      <c r="CCM79" s="2"/>
      <c r="CCN79" s="2"/>
      <c r="CCO79" s="2"/>
      <c r="CCP79" s="2"/>
      <c r="CCQ79" s="2"/>
      <c r="CCR79" s="2"/>
      <c r="CCS79" s="2"/>
      <c r="CCT79" s="2"/>
      <c r="CCU79" s="2"/>
      <c r="CCV79" s="2"/>
      <c r="CCW79" s="2"/>
      <c r="CCX79" s="2"/>
      <c r="CCY79" s="2"/>
      <c r="CCZ79" s="2"/>
      <c r="CDA79" s="2"/>
      <c r="CDB79" s="2"/>
      <c r="CDC79" s="2"/>
      <c r="CDD79" s="2"/>
      <c r="CDE79" s="2"/>
      <c r="CDF79" s="2"/>
      <c r="CDG79" s="2"/>
      <c r="CDH79" s="2"/>
      <c r="CDI79" s="2"/>
      <c r="CDJ79" s="2"/>
      <c r="CDK79" s="2"/>
      <c r="CDL79" s="2"/>
      <c r="CDM79" s="2"/>
      <c r="CDN79" s="2"/>
      <c r="CDO79" s="2"/>
      <c r="CDP79" s="2"/>
      <c r="CDQ79" s="2"/>
      <c r="CDR79" s="2"/>
      <c r="CDS79" s="2"/>
      <c r="CDT79" s="2"/>
      <c r="CDU79" s="2"/>
      <c r="CDV79" s="2"/>
      <c r="CDW79" s="2"/>
      <c r="CDX79" s="2"/>
      <c r="CDY79" s="2"/>
      <c r="CDZ79" s="2"/>
      <c r="CEA79" s="2"/>
      <c r="CEB79" s="2"/>
      <c r="CEC79" s="2"/>
      <c r="CED79" s="2"/>
      <c r="CEE79" s="2"/>
      <c r="CEF79" s="2"/>
      <c r="CEG79" s="2"/>
      <c r="CEH79" s="2"/>
      <c r="CEI79" s="2"/>
      <c r="CEJ79" s="2"/>
      <c r="CEK79" s="2"/>
      <c r="CEL79" s="2"/>
      <c r="CEM79" s="2"/>
      <c r="CEN79" s="2"/>
      <c r="CEO79" s="2"/>
      <c r="CEP79" s="2"/>
      <c r="CEQ79" s="2"/>
      <c r="CER79" s="2"/>
      <c r="CES79" s="2"/>
      <c r="CET79" s="2"/>
      <c r="CEU79" s="2"/>
      <c r="CEV79" s="2"/>
      <c r="CEW79" s="2"/>
      <c r="CEX79" s="2"/>
      <c r="CEY79" s="2"/>
      <c r="CEZ79" s="2"/>
      <c r="CFA79" s="2"/>
      <c r="CFB79" s="2"/>
      <c r="CFC79" s="2"/>
      <c r="CFD79" s="2"/>
      <c r="CFE79" s="2"/>
      <c r="CFF79" s="2"/>
      <c r="CFG79" s="2"/>
      <c r="CFH79" s="2"/>
      <c r="CFI79" s="2"/>
      <c r="CFJ79" s="2"/>
      <c r="CFK79" s="2"/>
      <c r="CFL79" s="2"/>
      <c r="CFM79" s="2"/>
      <c r="CFN79" s="2"/>
      <c r="CFO79" s="2"/>
      <c r="CFP79" s="2"/>
      <c r="CFQ79" s="2"/>
      <c r="CFR79" s="2"/>
      <c r="CFS79" s="2"/>
      <c r="CFT79" s="2"/>
      <c r="CFU79" s="2"/>
      <c r="CFV79" s="2"/>
      <c r="CFW79" s="2"/>
      <c r="CFX79" s="2"/>
      <c r="CFY79" s="2"/>
      <c r="CFZ79" s="2"/>
      <c r="CGA79" s="2"/>
      <c r="CGB79" s="2"/>
      <c r="CGC79" s="2"/>
      <c r="CGD79" s="2"/>
      <c r="CGE79" s="2"/>
      <c r="CGF79" s="2"/>
      <c r="CGG79" s="2"/>
      <c r="CGH79" s="2"/>
      <c r="CGI79" s="2"/>
      <c r="CGJ79" s="2"/>
      <c r="CGK79" s="2"/>
      <c r="CGL79" s="2"/>
      <c r="CGM79" s="2"/>
      <c r="CGN79" s="2"/>
      <c r="CGO79" s="2"/>
      <c r="CGP79" s="2"/>
      <c r="CGQ79" s="2"/>
      <c r="CGR79" s="2"/>
      <c r="CGS79" s="2"/>
      <c r="CGT79" s="2"/>
      <c r="CGU79" s="2"/>
      <c r="CGV79" s="2"/>
      <c r="CGW79" s="2"/>
      <c r="CGX79" s="2"/>
      <c r="CGY79" s="2"/>
      <c r="CGZ79" s="2"/>
      <c r="CHA79" s="2"/>
      <c r="CHB79" s="2"/>
      <c r="CHC79" s="2"/>
      <c r="CHD79" s="2"/>
      <c r="CHE79" s="2"/>
      <c r="CHF79" s="2"/>
      <c r="CHG79" s="2"/>
      <c r="CHH79" s="2"/>
      <c r="CHI79" s="2"/>
      <c r="CHJ79" s="2"/>
      <c r="CHK79" s="2"/>
      <c r="CHL79" s="2"/>
      <c r="CHM79" s="2"/>
      <c r="CHN79" s="2"/>
      <c r="CHO79" s="2"/>
      <c r="CHP79" s="2"/>
      <c r="CHQ79" s="2"/>
      <c r="CHR79" s="2"/>
      <c r="CHS79" s="2"/>
      <c r="CHT79" s="2"/>
      <c r="CHU79" s="2"/>
      <c r="CHV79" s="2"/>
      <c r="CHW79" s="2"/>
      <c r="CHX79" s="2"/>
      <c r="CHY79" s="2"/>
      <c r="CHZ79" s="2"/>
      <c r="CIA79" s="2"/>
      <c r="CIB79" s="2"/>
      <c r="CIC79" s="2"/>
      <c r="CID79" s="2"/>
      <c r="CIE79" s="2"/>
      <c r="CIF79" s="2"/>
      <c r="CIG79" s="2"/>
      <c r="CIH79" s="2"/>
      <c r="CII79" s="2"/>
      <c r="CIJ79" s="2"/>
      <c r="CIK79" s="2"/>
      <c r="CIL79" s="2"/>
      <c r="CIM79" s="2"/>
      <c r="CIN79" s="2"/>
      <c r="CIO79" s="2"/>
      <c r="CIP79" s="2"/>
      <c r="CIQ79" s="2"/>
      <c r="CIR79" s="2"/>
      <c r="CIS79" s="2"/>
      <c r="CIT79" s="2"/>
      <c r="CIU79" s="2"/>
      <c r="CIV79" s="2"/>
      <c r="CIW79" s="2"/>
      <c r="CIX79" s="2"/>
      <c r="CIY79" s="2"/>
      <c r="CIZ79" s="2"/>
      <c r="CJA79" s="2"/>
      <c r="CJB79" s="2"/>
      <c r="CJC79" s="2"/>
      <c r="CJD79" s="2"/>
      <c r="CJE79" s="2"/>
      <c r="CJF79" s="2"/>
      <c r="CJG79" s="2"/>
      <c r="CJH79" s="2"/>
      <c r="CJI79" s="2"/>
      <c r="CJJ79" s="2"/>
      <c r="CJK79" s="2"/>
      <c r="CJL79" s="2"/>
      <c r="CJM79" s="2"/>
      <c r="CJN79" s="2"/>
      <c r="CJO79" s="2"/>
      <c r="CJP79" s="2"/>
      <c r="CJQ79" s="2"/>
      <c r="CJR79" s="2"/>
      <c r="CJS79" s="2"/>
      <c r="CJT79" s="2"/>
      <c r="CJU79" s="2"/>
      <c r="CJV79" s="2"/>
      <c r="CJW79" s="2"/>
      <c r="CJX79" s="2"/>
      <c r="CJY79" s="2"/>
      <c r="CJZ79" s="2"/>
      <c r="CKA79" s="2"/>
      <c r="CKB79" s="2"/>
      <c r="CKC79" s="2"/>
      <c r="CKD79" s="2"/>
      <c r="CKE79" s="2"/>
      <c r="CKF79" s="2"/>
      <c r="CKG79" s="2"/>
      <c r="CKH79" s="2"/>
      <c r="CKI79" s="2"/>
      <c r="CKJ79" s="2"/>
      <c r="CKK79" s="2"/>
      <c r="CKL79" s="2"/>
      <c r="CKM79" s="2"/>
      <c r="CKN79" s="2"/>
      <c r="CKO79" s="2"/>
      <c r="CKP79" s="2"/>
      <c r="CKQ79" s="2"/>
      <c r="CKR79" s="2"/>
      <c r="CKS79" s="2"/>
      <c r="CKT79" s="2"/>
      <c r="CKU79" s="2"/>
      <c r="CKV79" s="2"/>
      <c r="CKW79" s="2"/>
      <c r="CKX79" s="2"/>
      <c r="CKY79" s="2"/>
      <c r="CKZ79" s="2"/>
      <c r="CLA79" s="2"/>
      <c r="CLB79" s="2"/>
      <c r="CLC79" s="2"/>
      <c r="CLD79" s="2"/>
      <c r="CLE79" s="2"/>
      <c r="CLF79" s="2"/>
      <c r="CLG79" s="2"/>
      <c r="CLH79" s="2"/>
      <c r="CLI79" s="2"/>
      <c r="CLJ79" s="2"/>
      <c r="CLK79" s="2"/>
      <c r="CLL79" s="2"/>
      <c r="CLM79" s="2"/>
      <c r="CLN79" s="2"/>
      <c r="CLO79" s="2"/>
      <c r="CLP79" s="2"/>
      <c r="CLQ79" s="2"/>
      <c r="CLR79" s="2"/>
      <c r="CLS79" s="2"/>
      <c r="CLT79" s="2"/>
      <c r="CLU79" s="2"/>
      <c r="CLV79" s="2"/>
      <c r="CLW79" s="2"/>
      <c r="CLX79" s="2"/>
      <c r="CLY79" s="2"/>
      <c r="CLZ79" s="2"/>
      <c r="CMA79" s="2"/>
      <c r="CMB79" s="2"/>
      <c r="CMC79" s="2"/>
      <c r="CMD79" s="2"/>
      <c r="CME79" s="2"/>
      <c r="CMF79" s="2"/>
      <c r="CMG79" s="2"/>
      <c r="CMH79" s="2"/>
      <c r="CMI79" s="2"/>
      <c r="CMJ79" s="2"/>
      <c r="CMK79" s="2"/>
      <c r="CML79" s="2"/>
      <c r="CMM79" s="2"/>
      <c r="CMN79" s="2"/>
      <c r="CMO79" s="2"/>
      <c r="CMP79" s="2"/>
      <c r="CMQ79" s="2"/>
      <c r="CMR79" s="2"/>
      <c r="CMS79" s="2"/>
      <c r="CMT79" s="2"/>
      <c r="CMU79" s="2"/>
      <c r="CMV79" s="2"/>
      <c r="CMW79" s="2"/>
      <c r="CMX79" s="2"/>
      <c r="CMY79" s="2"/>
      <c r="CMZ79" s="2"/>
      <c r="CNA79" s="2"/>
      <c r="CNB79" s="2"/>
      <c r="CNC79" s="2"/>
      <c r="CND79" s="2"/>
      <c r="CNE79" s="2"/>
      <c r="CNF79" s="2"/>
      <c r="CNG79" s="2"/>
      <c r="CNH79" s="2"/>
      <c r="CNI79" s="2"/>
      <c r="CNJ79" s="2"/>
      <c r="CNK79" s="2"/>
      <c r="CNL79" s="2"/>
      <c r="CNM79" s="2"/>
      <c r="CNN79" s="2"/>
      <c r="CNO79" s="2"/>
      <c r="CNP79" s="2"/>
      <c r="CNQ79" s="2"/>
      <c r="CNR79" s="2"/>
      <c r="CNS79" s="2"/>
      <c r="CNT79" s="2"/>
      <c r="CNU79" s="2"/>
      <c r="CNV79" s="2"/>
      <c r="CNW79" s="2"/>
      <c r="CNX79" s="2"/>
      <c r="CNY79" s="2"/>
      <c r="CNZ79" s="2"/>
      <c r="COA79" s="2"/>
      <c r="COB79" s="2"/>
      <c r="COC79" s="2"/>
      <c r="COD79" s="2"/>
      <c r="COE79" s="2"/>
      <c r="COF79" s="2"/>
      <c r="COG79" s="2"/>
      <c r="COH79" s="2"/>
      <c r="COI79" s="2"/>
      <c r="COJ79" s="2"/>
      <c r="COK79" s="2"/>
      <c r="COL79" s="2"/>
      <c r="COM79" s="2"/>
      <c r="CON79" s="2"/>
      <c r="COO79" s="2"/>
      <c r="COP79" s="2"/>
      <c r="COQ79" s="2"/>
      <c r="COR79" s="2"/>
      <c r="COS79" s="2"/>
      <c r="COT79" s="2"/>
      <c r="COU79" s="2"/>
      <c r="COV79" s="2"/>
      <c r="COW79" s="2"/>
      <c r="COX79" s="2"/>
      <c r="COY79" s="2"/>
      <c r="COZ79" s="2"/>
      <c r="CPA79" s="2"/>
      <c r="CPB79" s="2"/>
      <c r="CPC79" s="2"/>
      <c r="CPD79" s="2"/>
      <c r="CPE79" s="2"/>
      <c r="CPF79" s="2"/>
      <c r="CPG79" s="2"/>
      <c r="CPH79" s="2"/>
      <c r="CPI79" s="2"/>
      <c r="CPJ79" s="2"/>
      <c r="CPK79" s="2"/>
      <c r="CPL79" s="2"/>
      <c r="CPM79" s="2"/>
      <c r="CPN79" s="2"/>
      <c r="CPO79" s="2"/>
      <c r="CPP79" s="2"/>
      <c r="CPQ79" s="2"/>
      <c r="CPR79" s="2"/>
      <c r="CPS79" s="2"/>
      <c r="CPT79" s="2"/>
      <c r="CPU79" s="2"/>
      <c r="CPV79" s="2"/>
      <c r="CPW79" s="2"/>
      <c r="CPX79" s="2"/>
      <c r="CPY79" s="2"/>
      <c r="CPZ79" s="2"/>
      <c r="CQA79" s="2"/>
      <c r="CQB79" s="2"/>
      <c r="CQC79" s="2"/>
      <c r="CQD79" s="2"/>
      <c r="CQE79" s="2"/>
      <c r="CQF79" s="2"/>
      <c r="CQG79" s="2"/>
      <c r="CQH79" s="2"/>
      <c r="CQI79" s="2"/>
      <c r="CQJ79" s="2"/>
      <c r="CQK79" s="2"/>
      <c r="CQL79" s="2"/>
      <c r="CQM79" s="2"/>
      <c r="CQN79" s="2"/>
      <c r="CQO79" s="2"/>
      <c r="CQP79" s="2"/>
      <c r="CQQ79" s="2"/>
      <c r="CQR79" s="2"/>
      <c r="CQS79" s="2"/>
      <c r="CQT79" s="2"/>
      <c r="CQU79" s="2"/>
      <c r="CQV79" s="2"/>
      <c r="CQW79" s="2"/>
      <c r="CQX79" s="2"/>
      <c r="CQY79" s="2"/>
      <c r="CQZ79" s="2"/>
      <c r="CRA79" s="2"/>
      <c r="CRB79" s="2"/>
      <c r="CRC79" s="2"/>
      <c r="CRD79" s="2"/>
      <c r="CRE79" s="2"/>
      <c r="CRF79" s="2"/>
      <c r="CRG79" s="2"/>
      <c r="CRH79" s="2"/>
      <c r="CRI79" s="2"/>
      <c r="CRJ79" s="2"/>
      <c r="CRK79" s="2"/>
      <c r="CRL79" s="2"/>
      <c r="CRM79" s="2"/>
      <c r="CRN79" s="2"/>
      <c r="CRO79" s="2"/>
      <c r="CRP79" s="2"/>
      <c r="CRQ79" s="2"/>
      <c r="CRR79" s="2"/>
      <c r="CRS79" s="2"/>
      <c r="CRT79" s="2"/>
      <c r="CRU79" s="2"/>
      <c r="CRV79" s="2"/>
      <c r="CRW79" s="2"/>
      <c r="CRX79" s="2"/>
      <c r="CRY79" s="2"/>
      <c r="CRZ79" s="2"/>
      <c r="CSA79" s="2"/>
      <c r="CSB79" s="2"/>
      <c r="CSC79" s="2"/>
      <c r="CSD79" s="2"/>
      <c r="CSE79" s="2"/>
      <c r="CSF79" s="2"/>
      <c r="CSG79" s="2"/>
      <c r="CSH79" s="2"/>
      <c r="CSI79" s="2"/>
      <c r="CSJ79" s="2"/>
      <c r="CSK79" s="2"/>
      <c r="CSL79" s="2"/>
      <c r="CSM79" s="2"/>
      <c r="CSN79" s="2"/>
      <c r="CSO79" s="2"/>
      <c r="CSP79" s="2"/>
      <c r="CSQ79" s="2"/>
      <c r="CSR79" s="2"/>
      <c r="CSS79" s="2"/>
      <c r="CST79" s="2"/>
      <c r="CSU79" s="2"/>
      <c r="CSV79" s="2"/>
      <c r="CSW79" s="2"/>
      <c r="CSX79" s="2"/>
      <c r="CSY79" s="2"/>
      <c r="CSZ79" s="2"/>
      <c r="CTA79" s="2"/>
      <c r="CTB79" s="2"/>
      <c r="CTC79" s="2"/>
      <c r="CTD79" s="2"/>
      <c r="CTE79" s="2"/>
      <c r="CTF79" s="2"/>
      <c r="CTG79" s="2"/>
      <c r="CTH79" s="2"/>
      <c r="CTI79" s="2"/>
      <c r="CTJ79" s="2"/>
      <c r="CTK79" s="2"/>
      <c r="CTL79" s="2"/>
      <c r="CTM79" s="2"/>
      <c r="CTN79" s="2"/>
      <c r="CTO79" s="2"/>
      <c r="CTP79" s="2"/>
      <c r="CTQ79" s="2"/>
      <c r="CTR79" s="2"/>
      <c r="CTS79" s="2"/>
      <c r="CTT79" s="2"/>
      <c r="CTU79" s="2"/>
      <c r="CTV79" s="2"/>
      <c r="CTW79" s="2"/>
      <c r="CTX79" s="2"/>
      <c r="CTY79" s="2"/>
      <c r="CTZ79" s="2"/>
      <c r="CUA79" s="2"/>
      <c r="CUB79" s="2"/>
      <c r="CUC79" s="2"/>
      <c r="CUD79" s="2"/>
      <c r="CUE79" s="2"/>
      <c r="CUF79" s="2"/>
      <c r="CUG79" s="2"/>
      <c r="CUH79" s="2"/>
      <c r="CUI79" s="2"/>
      <c r="CUJ79" s="2"/>
      <c r="CUK79" s="2"/>
      <c r="CUL79" s="2"/>
      <c r="CUM79" s="2"/>
      <c r="CUN79" s="2"/>
      <c r="CUO79" s="2"/>
      <c r="CUP79" s="2"/>
      <c r="CUQ79" s="2"/>
      <c r="CUR79" s="2"/>
      <c r="CUS79" s="2"/>
      <c r="CUT79" s="2"/>
      <c r="CUU79" s="2"/>
      <c r="CUV79" s="2"/>
      <c r="CUW79" s="2"/>
      <c r="CUX79" s="2"/>
      <c r="CUY79" s="2"/>
      <c r="CUZ79" s="2"/>
      <c r="CVA79" s="2"/>
      <c r="CVB79" s="2"/>
      <c r="CVC79" s="2"/>
      <c r="CVD79" s="2"/>
      <c r="CVE79" s="2"/>
      <c r="CVF79" s="2"/>
      <c r="CVG79" s="2"/>
      <c r="CVH79" s="2"/>
      <c r="CVI79" s="2"/>
      <c r="CVJ79" s="2"/>
      <c r="CVK79" s="2"/>
      <c r="CVL79" s="2"/>
      <c r="CVM79" s="2"/>
      <c r="CVN79" s="2"/>
      <c r="CVO79" s="2"/>
      <c r="CVP79" s="2"/>
      <c r="CVQ79" s="2"/>
      <c r="CVR79" s="2"/>
      <c r="CVS79" s="2"/>
      <c r="CVT79" s="2"/>
      <c r="CVU79" s="2"/>
      <c r="CVV79" s="2"/>
      <c r="CVW79" s="2"/>
      <c r="CVX79" s="2"/>
      <c r="CVY79" s="2"/>
      <c r="CVZ79" s="2"/>
      <c r="CWA79" s="2"/>
      <c r="CWB79" s="2"/>
      <c r="CWC79" s="2"/>
      <c r="CWD79" s="2"/>
      <c r="CWE79" s="2"/>
      <c r="CWF79" s="2"/>
      <c r="CWG79" s="2"/>
      <c r="CWH79" s="2"/>
      <c r="CWI79" s="2"/>
      <c r="CWJ79" s="2"/>
      <c r="CWK79" s="2"/>
      <c r="CWL79" s="2"/>
      <c r="CWM79" s="2"/>
      <c r="CWN79" s="2"/>
      <c r="CWO79" s="2"/>
      <c r="CWP79" s="2"/>
      <c r="CWQ79" s="2"/>
      <c r="CWR79" s="2"/>
      <c r="CWS79" s="2"/>
      <c r="CWT79" s="2"/>
      <c r="CWU79" s="2"/>
      <c r="CWV79" s="2"/>
      <c r="CWW79" s="2"/>
      <c r="CWX79" s="2"/>
      <c r="CWY79" s="2"/>
      <c r="CWZ79" s="2"/>
      <c r="CXA79" s="2"/>
      <c r="CXB79" s="2"/>
      <c r="CXC79" s="2"/>
      <c r="CXD79" s="2"/>
      <c r="CXE79" s="2"/>
      <c r="CXF79" s="2"/>
      <c r="CXG79" s="2"/>
      <c r="CXH79" s="2"/>
      <c r="CXI79" s="2"/>
      <c r="CXJ79" s="2"/>
      <c r="CXK79" s="2"/>
      <c r="CXL79" s="2"/>
      <c r="CXM79" s="2"/>
      <c r="CXN79" s="2"/>
      <c r="CXO79" s="2"/>
      <c r="CXP79" s="2"/>
      <c r="CXQ79" s="2"/>
      <c r="CXR79" s="2"/>
      <c r="CXS79" s="2"/>
      <c r="CXT79" s="2"/>
      <c r="CXU79" s="2"/>
      <c r="CXV79" s="2"/>
      <c r="CXW79" s="2"/>
      <c r="CXX79" s="2"/>
      <c r="CXY79" s="2"/>
      <c r="CXZ79" s="2"/>
      <c r="CYA79" s="2"/>
      <c r="CYB79" s="2"/>
      <c r="CYC79" s="2"/>
      <c r="CYD79" s="2"/>
      <c r="CYE79" s="2"/>
      <c r="CYF79" s="2"/>
      <c r="CYG79" s="2"/>
      <c r="CYH79" s="2"/>
      <c r="CYI79" s="2"/>
      <c r="CYJ79" s="2"/>
      <c r="CYK79" s="2"/>
      <c r="CYL79" s="2"/>
      <c r="CYM79" s="2"/>
      <c r="CYN79" s="2"/>
      <c r="CYO79" s="2"/>
      <c r="CYP79" s="2"/>
      <c r="CYQ79" s="2"/>
      <c r="CYR79" s="2"/>
      <c r="CYS79" s="2"/>
      <c r="CYT79" s="2"/>
      <c r="CYU79" s="2"/>
      <c r="CYV79" s="2"/>
      <c r="CYW79" s="2"/>
      <c r="CYX79" s="2"/>
      <c r="CYY79" s="2"/>
      <c r="CYZ79" s="2"/>
      <c r="CZA79" s="2"/>
      <c r="CZB79" s="2"/>
      <c r="CZC79" s="2"/>
      <c r="CZD79" s="2"/>
      <c r="CZE79" s="2"/>
      <c r="CZF79" s="2"/>
      <c r="CZG79" s="2"/>
      <c r="CZH79" s="2"/>
      <c r="CZI79" s="2"/>
      <c r="CZJ79" s="2"/>
      <c r="CZK79" s="2"/>
      <c r="CZL79" s="2"/>
      <c r="CZM79" s="2"/>
      <c r="CZN79" s="2"/>
      <c r="CZO79" s="2"/>
      <c r="CZP79" s="2"/>
      <c r="CZQ79" s="2"/>
      <c r="CZR79" s="2"/>
      <c r="CZS79" s="2"/>
      <c r="CZT79" s="2"/>
      <c r="CZU79" s="2"/>
      <c r="CZV79" s="2"/>
      <c r="CZW79" s="2"/>
      <c r="CZX79" s="2"/>
      <c r="CZY79" s="2"/>
      <c r="CZZ79" s="2"/>
      <c r="DAA79" s="2"/>
      <c r="DAB79" s="2"/>
      <c r="DAC79" s="2"/>
      <c r="DAD79" s="2"/>
      <c r="DAE79" s="2"/>
      <c r="DAF79" s="2"/>
      <c r="DAG79" s="2"/>
      <c r="DAH79" s="2"/>
      <c r="DAI79" s="2"/>
      <c r="DAJ79" s="2"/>
      <c r="DAK79" s="2"/>
      <c r="DAL79" s="2"/>
      <c r="DAM79" s="2"/>
      <c r="DAN79" s="2"/>
      <c r="DAO79" s="2"/>
      <c r="DAP79" s="2"/>
      <c r="DAQ79" s="2"/>
      <c r="DAR79" s="2"/>
      <c r="DAS79" s="2"/>
      <c r="DAT79" s="2"/>
      <c r="DAU79" s="2"/>
      <c r="DAV79" s="2"/>
      <c r="DAW79" s="2"/>
      <c r="DAX79" s="2"/>
      <c r="DAY79" s="2"/>
      <c r="DAZ79" s="2"/>
      <c r="DBA79" s="2"/>
      <c r="DBB79" s="2"/>
      <c r="DBC79" s="2"/>
      <c r="DBD79" s="2"/>
      <c r="DBE79" s="2"/>
      <c r="DBF79" s="2"/>
      <c r="DBG79" s="2"/>
      <c r="DBH79" s="2"/>
      <c r="DBI79" s="2"/>
      <c r="DBJ79" s="2"/>
      <c r="DBK79" s="2"/>
      <c r="DBL79" s="2"/>
      <c r="DBM79" s="2"/>
      <c r="DBN79" s="2"/>
      <c r="DBO79" s="2"/>
      <c r="DBP79" s="2"/>
      <c r="DBQ79" s="2"/>
      <c r="DBR79" s="2"/>
      <c r="DBS79" s="2"/>
      <c r="DBT79" s="2"/>
      <c r="DBU79" s="2"/>
      <c r="DBV79" s="2"/>
      <c r="DBW79" s="2"/>
      <c r="DBX79" s="2"/>
      <c r="DBY79" s="2"/>
      <c r="DBZ79" s="2"/>
      <c r="DCA79" s="2"/>
      <c r="DCB79" s="2"/>
      <c r="DCC79" s="2"/>
      <c r="DCD79" s="2"/>
      <c r="DCE79" s="2"/>
      <c r="DCF79" s="2"/>
      <c r="DCG79" s="2"/>
      <c r="DCH79" s="2"/>
      <c r="DCI79" s="2"/>
      <c r="DCJ79" s="2"/>
      <c r="DCK79" s="2"/>
      <c r="DCL79" s="2"/>
      <c r="DCM79" s="2"/>
      <c r="DCN79" s="2"/>
      <c r="DCO79" s="2"/>
      <c r="DCP79" s="2"/>
      <c r="DCQ79" s="2"/>
      <c r="DCR79" s="2"/>
      <c r="DCS79" s="2"/>
      <c r="DCT79" s="2"/>
      <c r="DCU79" s="2"/>
      <c r="DCV79" s="2"/>
      <c r="DCW79" s="2"/>
      <c r="DCX79" s="2"/>
      <c r="DCY79" s="2"/>
      <c r="DCZ79" s="2"/>
      <c r="DDA79" s="2"/>
      <c r="DDB79" s="2"/>
      <c r="DDC79" s="2"/>
      <c r="DDD79" s="2"/>
      <c r="DDE79" s="2"/>
      <c r="DDF79" s="2"/>
      <c r="DDG79" s="2"/>
      <c r="DDH79" s="2"/>
      <c r="DDI79" s="2"/>
      <c r="DDJ79" s="2"/>
      <c r="DDK79" s="2"/>
      <c r="DDL79" s="2"/>
      <c r="DDM79" s="2"/>
      <c r="DDN79" s="2"/>
      <c r="DDO79" s="2"/>
      <c r="DDP79" s="2"/>
      <c r="DDQ79" s="2"/>
      <c r="DDR79" s="2"/>
      <c r="DDS79" s="2"/>
      <c r="DDT79" s="2"/>
      <c r="DDU79" s="2"/>
      <c r="DDV79" s="2"/>
      <c r="DDW79" s="2"/>
      <c r="DDX79" s="2"/>
      <c r="DDY79" s="2"/>
      <c r="DDZ79" s="2"/>
      <c r="DEA79" s="2"/>
      <c r="DEB79" s="2"/>
      <c r="DEC79" s="2"/>
      <c r="DED79" s="2"/>
      <c r="DEE79" s="2"/>
      <c r="DEF79" s="2"/>
      <c r="DEG79" s="2"/>
      <c r="DEH79" s="2"/>
      <c r="DEI79" s="2"/>
      <c r="DEJ79" s="2"/>
      <c r="DEK79" s="2"/>
      <c r="DEL79" s="2"/>
      <c r="DEM79" s="2"/>
      <c r="DEN79" s="2"/>
      <c r="DEO79" s="2"/>
      <c r="DEP79" s="2"/>
      <c r="DEQ79" s="2"/>
      <c r="DER79" s="2"/>
      <c r="DES79" s="2"/>
      <c r="DET79" s="2"/>
      <c r="DEU79" s="2"/>
      <c r="DEV79" s="2"/>
      <c r="DEW79" s="2"/>
      <c r="DEX79" s="2"/>
      <c r="DEY79" s="2"/>
      <c r="DEZ79" s="2"/>
      <c r="DFA79" s="2"/>
      <c r="DFB79" s="2"/>
      <c r="DFC79" s="2"/>
      <c r="DFD79" s="2"/>
      <c r="DFE79" s="2"/>
      <c r="DFF79" s="2"/>
      <c r="DFG79" s="2"/>
      <c r="DFH79" s="2"/>
      <c r="DFI79" s="2"/>
      <c r="DFJ79" s="2"/>
      <c r="DFK79" s="2"/>
      <c r="DFL79" s="2"/>
      <c r="DFM79" s="2"/>
      <c r="DFN79" s="2"/>
      <c r="DFO79" s="2"/>
      <c r="DFP79" s="2"/>
      <c r="DFQ79" s="2"/>
      <c r="DFR79" s="2"/>
      <c r="DFS79" s="2"/>
      <c r="DFT79" s="2"/>
      <c r="DFU79" s="2"/>
      <c r="DFV79" s="2"/>
      <c r="DFW79" s="2"/>
      <c r="DFX79" s="2"/>
      <c r="DFY79" s="2"/>
      <c r="DFZ79" s="2"/>
      <c r="DGA79" s="2"/>
      <c r="DGB79" s="2"/>
      <c r="DGC79" s="2"/>
      <c r="DGD79" s="2"/>
      <c r="DGE79" s="2"/>
      <c r="DGF79" s="2"/>
      <c r="DGG79" s="2"/>
      <c r="DGH79" s="2"/>
      <c r="DGI79" s="2"/>
      <c r="DGJ79" s="2"/>
      <c r="DGK79" s="2"/>
      <c r="DGL79" s="2"/>
      <c r="DGM79" s="2"/>
      <c r="DGN79" s="2"/>
      <c r="DGO79" s="2"/>
      <c r="DGP79" s="2"/>
      <c r="DGQ79" s="2"/>
      <c r="DGR79" s="2"/>
      <c r="DGS79" s="2"/>
      <c r="DGT79" s="2"/>
      <c r="DGU79" s="2"/>
      <c r="DGV79" s="2"/>
      <c r="DGW79" s="2"/>
      <c r="DGX79" s="2"/>
      <c r="DGY79" s="2"/>
      <c r="DGZ79" s="2"/>
      <c r="DHA79" s="2"/>
      <c r="DHB79" s="2"/>
      <c r="DHC79" s="2"/>
      <c r="DHD79" s="2"/>
      <c r="DHE79" s="2"/>
      <c r="DHF79" s="2"/>
      <c r="DHG79" s="2"/>
      <c r="DHH79" s="2"/>
      <c r="DHI79" s="2"/>
      <c r="DHJ79" s="2"/>
      <c r="DHK79" s="2"/>
      <c r="DHL79" s="2"/>
      <c r="DHM79" s="2"/>
      <c r="DHN79" s="2"/>
      <c r="DHO79" s="2"/>
      <c r="DHP79" s="2"/>
      <c r="DHQ79" s="2"/>
      <c r="DHR79" s="2"/>
      <c r="DHS79" s="2"/>
      <c r="DHT79" s="2"/>
      <c r="DHU79" s="2"/>
      <c r="DHV79" s="2"/>
      <c r="DHW79" s="2"/>
      <c r="DHX79" s="2"/>
      <c r="DHY79" s="2"/>
      <c r="DHZ79" s="2"/>
      <c r="DIA79" s="2"/>
      <c r="DIB79" s="2"/>
      <c r="DIC79" s="2"/>
      <c r="DID79" s="2"/>
      <c r="DIE79" s="2"/>
      <c r="DIF79" s="2"/>
      <c r="DIG79" s="2"/>
      <c r="DIH79" s="2"/>
      <c r="DII79" s="2"/>
      <c r="DIJ79" s="2"/>
      <c r="DIK79" s="2"/>
      <c r="DIL79" s="2"/>
      <c r="DIM79" s="2"/>
      <c r="DIN79" s="2"/>
      <c r="DIO79" s="2"/>
      <c r="DIP79" s="2"/>
      <c r="DIQ79" s="2"/>
      <c r="DIR79" s="2"/>
      <c r="DIS79" s="2"/>
      <c r="DIT79" s="2"/>
      <c r="DIU79" s="2"/>
      <c r="DIV79" s="2"/>
      <c r="DIW79" s="2"/>
      <c r="DIX79" s="2"/>
      <c r="DIY79" s="2"/>
      <c r="DIZ79" s="2"/>
      <c r="DJA79" s="2"/>
      <c r="DJB79" s="2"/>
      <c r="DJC79" s="2"/>
      <c r="DJD79" s="2"/>
      <c r="DJE79" s="2"/>
      <c r="DJF79" s="2"/>
      <c r="DJG79" s="2"/>
      <c r="DJH79" s="2"/>
      <c r="DJI79" s="2"/>
      <c r="DJJ79" s="2"/>
      <c r="DJK79" s="2"/>
      <c r="DJL79" s="2"/>
      <c r="DJM79" s="2"/>
      <c r="DJN79" s="2"/>
      <c r="DJO79" s="2"/>
      <c r="DJP79" s="2"/>
      <c r="DJQ79" s="2"/>
      <c r="DJR79" s="2"/>
      <c r="DJS79" s="2"/>
      <c r="DJT79" s="2"/>
      <c r="DJU79" s="2"/>
      <c r="DJV79" s="2"/>
      <c r="DJW79" s="2"/>
      <c r="DJX79" s="2"/>
      <c r="DJY79" s="2"/>
      <c r="DJZ79" s="2"/>
      <c r="DKA79" s="2"/>
      <c r="DKB79" s="2"/>
      <c r="DKC79" s="2"/>
      <c r="DKD79" s="2"/>
      <c r="DKE79" s="2"/>
      <c r="DKF79" s="2"/>
      <c r="DKG79" s="2"/>
      <c r="DKH79" s="2"/>
      <c r="DKI79" s="2"/>
      <c r="DKJ79" s="2"/>
      <c r="DKK79" s="2"/>
      <c r="DKL79" s="2"/>
      <c r="DKM79" s="2"/>
      <c r="DKN79" s="2"/>
      <c r="DKO79" s="2"/>
      <c r="DKP79" s="2"/>
      <c r="DKQ79" s="2"/>
      <c r="DKR79" s="2"/>
      <c r="DKS79" s="2"/>
      <c r="DKT79" s="2"/>
      <c r="DKU79" s="2"/>
      <c r="DKV79" s="2"/>
      <c r="DKW79" s="2"/>
      <c r="DKX79" s="2"/>
      <c r="DKY79" s="2"/>
      <c r="DKZ79" s="2"/>
      <c r="DLA79" s="2"/>
      <c r="DLB79" s="2"/>
      <c r="DLC79" s="2"/>
      <c r="DLD79" s="2"/>
      <c r="DLE79" s="2"/>
      <c r="DLF79" s="2"/>
      <c r="DLG79" s="2"/>
      <c r="DLH79" s="2"/>
      <c r="DLI79" s="2"/>
      <c r="DLJ79" s="2"/>
      <c r="DLK79" s="2"/>
      <c r="DLL79" s="2"/>
      <c r="DLM79" s="2"/>
      <c r="DLN79" s="2"/>
      <c r="DLO79" s="2"/>
      <c r="DLP79" s="2"/>
      <c r="DLQ79" s="2"/>
      <c r="DLR79" s="2"/>
      <c r="DLS79" s="2"/>
      <c r="DLT79" s="2"/>
      <c r="DLU79" s="2"/>
      <c r="DLV79" s="2"/>
      <c r="DLW79" s="2"/>
      <c r="DLX79" s="2"/>
      <c r="DLY79" s="2"/>
      <c r="DLZ79" s="2"/>
      <c r="DMA79" s="2"/>
      <c r="DMB79" s="2"/>
      <c r="DMC79" s="2"/>
      <c r="DMD79" s="2"/>
      <c r="DME79" s="2"/>
      <c r="DMF79" s="2"/>
      <c r="DMG79" s="2"/>
      <c r="DMH79" s="2"/>
      <c r="DMI79" s="2"/>
      <c r="DMJ79" s="2"/>
      <c r="DMK79" s="2"/>
      <c r="DML79" s="2"/>
      <c r="DMM79" s="2"/>
      <c r="DMN79" s="2"/>
      <c r="DMO79" s="2"/>
      <c r="DMP79" s="2"/>
      <c r="DMQ79" s="2"/>
      <c r="DMR79" s="2"/>
      <c r="DMS79" s="2"/>
      <c r="DMT79" s="2"/>
      <c r="DMU79" s="2"/>
      <c r="DMV79" s="2"/>
      <c r="DMW79" s="2"/>
      <c r="DMX79" s="2"/>
      <c r="DMY79" s="2"/>
      <c r="DMZ79" s="2"/>
      <c r="DNA79" s="2"/>
      <c r="DNB79" s="2"/>
      <c r="DNC79" s="2"/>
      <c r="DND79" s="2"/>
      <c r="DNE79" s="2"/>
      <c r="DNF79" s="2"/>
      <c r="DNG79" s="2"/>
      <c r="DNH79" s="2"/>
      <c r="DNI79" s="2"/>
      <c r="DNJ79" s="2"/>
      <c r="DNK79" s="2"/>
      <c r="DNL79" s="2"/>
      <c r="DNM79" s="2"/>
      <c r="DNN79" s="2"/>
      <c r="DNO79" s="2"/>
      <c r="DNP79" s="2"/>
      <c r="DNQ79" s="2"/>
      <c r="DNR79" s="2"/>
      <c r="DNS79" s="2"/>
      <c r="DNT79" s="2"/>
      <c r="DNU79" s="2"/>
      <c r="DNV79" s="2"/>
      <c r="DNW79" s="2"/>
      <c r="DNX79" s="2"/>
      <c r="DNY79" s="2"/>
      <c r="DNZ79" s="2"/>
      <c r="DOA79" s="2"/>
      <c r="DOB79" s="2"/>
      <c r="DOC79" s="2"/>
      <c r="DOD79" s="2"/>
      <c r="DOE79" s="2"/>
      <c r="DOF79" s="2"/>
      <c r="DOG79" s="2"/>
      <c r="DOH79" s="2"/>
      <c r="DOI79" s="2"/>
      <c r="DOJ79" s="2"/>
      <c r="DOK79" s="2"/>
      <c r="DOL79" s="2"/>
      <c r="DOM79" s="2"/>
      <c r="DON79" s="2"/>
      <c r="DOO79" s="2"/>
      <c r="DOP79" s="2"/>
      <c r="DOQ79" s="2"/>
      <c r="DOR79" s="2"/>
      <c r="DOS79" s="2"/>
      <c r="DOT79" s="2"/>
      <c r="DOU79" s="2"/>
      <c r="DOV79" s="2"/>
      <c r="DOW79" s="2"/>
      <c r="DOX79" s="2"/>
      <c r="DOY79" s="2"/>
      <c r="DOZ79" s="2"/>
      <c r="DPA79" s="2"/>
      <c r="DPB79" s="2"/>
      <c r="DPC79" s="2"/>
      <c r="DPD79" s="2"/>
      <c r="DPE79" s="2"/>
      <c r="DPF79" s="2"/>
      <c r="DPG79" s="2"/>
      <c r="DPH79" s="2"/>
      <c r="DPI79" s="2"/>
      <c r="DPJ79" s="2"/>
      <c r="DPK79" s="2"/>
      <c r="DPL79" s="2"/>
      <c r="DPM79" s="2"/>
      <c r="DPN79" s="2"/>
      <c r="DPO79" s="2"/>
      <c r="DPP79" s="2"/>
      <c r="DPQ79" s="2"/>
      <c r="DPR79" s="2"/>
      <c r="DPS79" s="2"/>
      <c r="DPT79" s="2"/>
      <c r="DPU79" s="2"/>
      <c r="DPV79" s="2"/>
      <c r="DPW79" s="2"/>
      <c r="DPX79" s="2"/>
      <c r="DPY79" s="2"/>
      <c r="DPZ79" s="2"/>
      <c r="DQA79" s="2"/>
      <c r="DQB79" s="2"/>
      <c r="DQC79" s="2"/>
      <c r="DQD79" s="2"/>
      <c r="DQE79" s="2"/>
      <c r="DQF79" s="2"/>
      <c r="DQG79" s="2"/>
      <c r="DQH79" s="2"/>
      <c r="DQI79" s="2"/>
      <c r="DQJ79" s="2"/>
      <c r="DQK79" s="2"/>
      <c r="DQL79" s="2"/>
      <c r="DQM79" s="2"/>
      <c r="DQN79" s="2"/>
      <c r="DQO79" s="2"/>
      <c r="DQP79" s="2"/>
      <c r="DQQ79" s="2"/>
      <c r="DQR79" s="2"/>
      <c r="DQS79" s="2"/>
      <c r="DQT79" s="2"/>
      <c r="DQU79" s="2"/>
      <c r="DQV79" s="2"/>
      <c r="DQW79" s="2"/>
      <c r="DQX79" s="2"/>
      <c r="DQY79" s="2"/>
      <c r="DQZ79" s="2"/>
      <c r="DRA79" s="2"/>
      <c r="DRB79" s="2"/>
      <c r="DRC79" s="2"/>
      <c r="DRD79" s="2"/>
      <c r="DRE79" s="2"/>
      <c r="DRF79" s="2"/>
      <c r="DRG79" s="2"/>
      <c r="DRH79" s="2"/>
      <c r="DRI79" s="2"/>
      <c r="DRJ79" s="2"/>
      <c r="DRK79" s="2"/>
      <c r="DRL79" s="2"/>
      <c r="DRM79" s="2"/>
      <c r="DRN79" s="2"/>
      <c r="DRO79" s="2"/>
      <c r="DRP79" s="2"/>
      <c r="DRQ79" s="2"/>
      <c r="DRR79" s="2"/>
      <c r="DRS79" s="2"/>
      <c r="DRT79" s="2"/>
      <c r="DRU79" s="2"/>
      <c r="DRV79" s="2"/>
      <c r="DRW79" s="2"/>
      <c r="DRX79" s="2"/>
      <c r="DRY79" s="2"/>
      <c r="DRZ79" s="2"/>
      <c r="DSA79" s="2"/>
      <c r="DSB79" s="2"/>
      <c r="DSC79" s="2"/>
      <c r="DSD79" s="2"/>
      <c r="DSE79" s="2"/>
      <c r="DSF79" s="2"/>
      <c r="DSG79" s="2"/>
      <c r="DSH79" s="2"/>
      <c r="DSI79" s="2"/>
      <c r="DSJ79" s="2"/>
      <c r="DSK79" s="2"/>
      <c r="DSL79" s="2"/>
      <c r="DSM79" s="2"/>
      <c r="DSN79" s="2"/>
      <c r="DSO79" s="2"/>
      <c r="DSP79" s="2"/>
      <c r="DSQ79" s="2"/>
      <c r="DSR79" s="2"/>
      <c r="DSS79" s="2"/>
      <c r="DST79" s="2"/>
      <c r="DSU79" s="2"/>
      <c r="DSV79" s="2"/>
      <c r="DSW79" s="2"/>
      <c r="DSX79" s="2"/>
      <c r="DSY79" s="2"/>
      <c r="DSZ79" s="2"/>
      <c r="DTA79" s="2"/>
      <c r="DTB79" s="2"/>
      <c r="DTC79" s="2"/>
      <c r="DTD79" s="2"/>
      <c r="DTE79" s="2"/>
      <c r="DTF79" s="2"/>
      <c r="DTG79" s="2"/>
      <c r="DTH79" s="2"/>
      <c r="DTI79" s="2"/>
      <c r="DTJ79" s="2"/>
      <c r="DTK79" s="2"/>
      <c r="DTL79" s="2"/>
      <c r="DTM79" s="2"/>
      <c r="DTN79" s="2"/>
      <c r="DTO79" s="2"/>
      <c r="DTP79" s="2"/>
      <c r="DTQ79" s="2"/>
      <c r="DTR79" s="2"/>
      <c r="DTS79" s="2"/>
      <c r="DTT79" s="2"/>
      <c r="DTU79" s="2"/>
      <c r="DTV79" s="2"/>
      <c r="DTW79" s="2"/>
      <c r="DTX79" s="2"/>
      <c r="DTY79" s="2"/>
      <c r="DTZ79" s="2"/>
      <c r="DUA79" s="2"/>
      <c r="DUB79" s="2"/>
      <c r="DUC79" s="2"/>
      <c r="DUD79" s="2"/>
      <c r="DUE79" s="2"/>
      <c r="DUF79" s="2"/>
      <c r="DUG79" s="2"/>
      <c r="DUH79" s="2"/>
      <c r="DUI79" s="2"/>
      <c r="DUJ79" s="2"/>
      <c r="DUK79" s="2"/>
      <c r="DUL79" s="2"/>
      <c r="DUM79" s="2"/>
      <c r="DUN79" s="2"/>
      <c r="DUO79" s="2"/>
      <c r="DUP79" s="2"/>
      <c r="DUQ79" s="2"/>
      <c r="DUR79" s="2"/>
      <c r="DUS79" s="2"/>
      <c r="DUT79" s="2"/>
      <c r="DUU79" s="2"/>
      <c r="DUV79" s="2"/>
      <c r="DUW79" s="2"/>
      <c r="DUX79" s="2"/>
      <c r="DUY79" s="2"/>
      <c r="DUZ79" s="2"/>
      <c r="DVA79" s="2"/>
      <c r="DVB79" s="2"/>
      <c r="DVC79" s="2"/>
      <c r="DVD79" s="2"/>
      <c r="DVE79" s="2"/>
      <c r="DVF79" s="2"/>
      <c r="DVG79" s="2"/>
      <c r="DVH79" s="2"/>
      <c r="DVI79" s="2"/>
      <c r="DVJ79" s="2"/>
      <c r="DVK79" s="2"/>
      <c r="DVL79" s="2"/>
      <c r="DVM79" s="2"/>
      <c r="DVN79" s="2"/>
      <c r="DVO79" s="2"/>
      <c r="DVP79" s="2"/>
      <c r="DVQ79" s="2"/>
      <c r="DVR79" s="2"/>
      <c r="DVS79" s="2"/>
      <c r="DVT79" s="2"/>
      <c r="DVU79" s="2"/>
      <c r="DVV79" s="2"/>
      <c r="DVW79" s="2"/>
      <c r="DVX79" s="2"/>
      <c r="DVY79" s="2"/>
      <c r="DVZ79" s="2"/>
      <c r="DWA79" s="2"/>
      <c r="DWB79" s="2"/>
      <c r="DWC79" s="2"/>
      <c r="DWD79" s="2"/>
      <c r="DWE79" s="2"/>
      <c r="DWF79" s="2"/>
      <c r="DWG79" s="2"/>
      <c r="DWH79" s="2"/>
      <c r="DWI79" s="2"/>
      <c r="DWJ79" s="2"/>
      <c r="DWK79" s="2"/>
      <c r="DWL79" s="2"/>
      <c r="DWM79" s="2"/>
      <c r="DWN79" s="2"/>
      <c r="DWO79" s="2"/>
      <c r="DWP79" s="2"/>
      <c r="DWQ79" s="2"/>
      <c r="DWR79" s="2"/>
      <c r="DWS79" s="2"/>
      <c r="DWT79" s="2"/>
      <c r="DWU79" s="2"/>
      <c r="DWV79" s="2"/>
      <c r="DWW79" s="2"/>
      <c r="DWX79" s="2"/>
      <c r="DWY79" s="2"/>
      <c r="DWZ79" s="2"/>
      <c r="DXA79" s="2"/>
      <c r="DXB79" s="2"/>
      <c r="DXC79" s="2"/>
      <c r="DXD79" s="2"/>
      <c r="DXE79" s="2"/>
      <c r="DXF79" s="2"/>
      <c r="DXG79" s="2"/>
      <c r="DXH79" s="2"/>
      <c r="DXI79" s="2"/>
      <c r="DXJ79" s="2"/>
      <c r="DXK79" s="2"/>
      <c r="DXL79" s="2"/>
      <c r="DXM79" s="2"/>
      <c r="DXN79" s="2"/>
      <c r="DXO79" s="2"/>
      <c r="DXP79" s="2"/>
      <c r="DXQ79" s="2"/>
      <c r="DXR79" s="2"/>
      <c r="DXS79" s="2"/>
      <c r="DXT79" s="2"/>
      <c r="DXU79" s="2"/>
      <c r="DXV79" s="2"/>
      <c r="DXW79" s="2"/>
      <c r="DXX79" s="2"/>
      <c r="DXY79" s="2"/>
      <c r="DXZ79" s="2"/>
      <c r="DYA79" s="2"/>
      <c r="DYB79" s="2"/>
      <c r="DYC79" s="2"/>
      <c r="DYD79" s="2"/>
      <c r="DYE79" s="2"/>
      <c r="DYF79" s="2"/>
      <c r="DYG79" s="2"/>
      <c r="DYH79" s="2"/>
      <c r="DYI79" s="2"/>
      <c r="DYJ79" s="2"/>
      <c r="DYK79" s="2"/>
      <c r="DYL79" s="2"/>
      <c r="DYM79" s="2"/>
      <c r="DYN79" s="2"/>
      <c r="DYO79" s="2"/>
      <c r="DYP79" s="2"/>
      <c r="DYQ79" s="2"/>
      <c r="DYR79" s="2"/>
      <c r="DYS79" s="2"/>
      <c r="DYT79" s="2"/>
      <c r="DYU79" s="2"/>
      <c r="DYV79" s="2"/>
      <c r="DYW79" s="2"/>
      <c r="DYX79" s="2"/>
      <c r="DYY79" s="2"/>
      <c r="DYZ79" s="2"/>
      <c r="DZA79" s="2"/>
      <c r="DZB79" s="2"/>
      <c r="DZC79" s="2"/>
      <c r="DZD79" s="2"/>
      <c r="DZE79" s="2"/>
      <c r="DZF79" s="2"/>
      <c r="DZG79" s="2"/>
      <c r="DZH79" s="2"/>
      <c r="DZI79" s="2"/>
      <c r="DZJ79" s="2"/>
      <c r="DZK79" s="2"/>
      <c r="DZL79" s="2"/>
      <c r="DZM79" s="2"/>
      <c r="DZN79" s="2"/>
      <c r="DZO79" s="2"/>
      <c r="DZP79" s="2"/>
      <c r="DZQ79" s="2"/>
      <c r="DZR79" s="2"/>
      <c r="DZS79" s="2"/>
      <c r="DZT79" s="2"/>
      <c r="DZU79" s="2"/>
      <c r="DZV79" s="2"/>
      <c r="DZW79" s="2"/>
      <c r="DZX79" s="2"/>
      <c r="DZY79" s="2"/>
      <c r="DZZ79" s="2"/>
      <c r="EAA79" s="2"/>
      <c r="EAB79" s="2"/>
      <c r="EAC79" s="2"/>
      <c r="EAD79" s="2"/>
      <c r="EAE79" s="2"/>
      <c r="EAF79" s="2"/>
      <c r="EAG79" s="2"/>
      <c r="EAH79" s="2"/>
      <c r="EAI79" s="2"/>
      <c r="EAJ79" s="2"/>
      <c r="EAK79" s="2"/>
      <c r="EAL79" s="2"/>
      <c r="EAM79" s="2"/>
      <c r="EAN79" s="2"/>
      <c r="EAO79" s="2"/>
      <c r="EAP79" s="2"/>
      <c r="EAQ79" s="2"/>
      <c r="EAR79" s="2"/>
      <c r="EAS79" s="2"/>
      <c r="EAT79" s="2"/>
      <c r="EAU79" s="2"/>
      <c r="EAV79" s="2"/>
      <c r="EAW79" s="2"/>
      <c r="EAX79" s="2"/>
      <c r="EAY79" s="2"/>
      <c r="EAZ79" s="2"/>
      <c r="EBA79" s="2"/>
      <c r="EBB79" s="2"/>
      <c r="EBC79" s="2"/>
      <c r="EBD79" s="2"/>
      <c r="EBE79" s="2"/>
      <c r="EBF79" s="2"/>
      <c r="EBG79" s="2"/>
      <c r="EBH79" s="2"/>
      <c r="EBI79" s="2"/>
      <c r="EBJ79" s="2"/>
      <c r="EBK79" s="2"/>
      <c r="EBL79" s="2"/>
      <c r="EBM79" s="2"/>
      <c r="EBN79" s="2"/>
      <c r="EBO79" s="2"/>
      <c r="EBP79" s="2"/>
      <c r="EBQ79" s="2"/>
      <c r="EBR79" s="2"/>
      <c r="EBS79" s="2"/>
      <c r="EBT79" s="2"/>
      <c r="EBU79" s="2"/>
      <c r="EBV79" s="2"/>
      <c r="EBW79" s="2"/>
      <c r="EBX79" s="2"/>
      <c r="EBY79" s="2"/>
      <c r="EBZ79" s="2"/>
      <c r="ECA79" s="2"/>
      <c r="ECB79" s="2"/>
      <c r="ECC79" s="2"/>
      <c r="ECD79" s="2"/>
      <c r="ECE79" s="2"/>
      <c r="ECF79" s="2"/>
      <c r="ECG79" s="2"/>
      <c r="ECH79" s="2"/>
      <c r="ECI79" s="2"/>
      <c r="ECJ79" s="2"/>
      <c r="ECK79" s="2"/>
      <c r="ECL79" s="2"/>
      <c r="ECM79" s="2"/>
      <c r="ECN79" s="2"/>
      <c r="ECO79" s="2"/>
      <c r="ECP79" s="2"/>
      <c r="ECQ79" s="2"/>
      <c r="ECR79" s="2"/>
      <c r="ECS79" s="2"/>
      <c r="ECT79" s="2"/>
      <c r="ECU79" s="2"/>
      <c r="ECV79" s="2"/>
      <c r="ECW79" s="2"/>
      <c r="ECX79" s="2"/>
      <c r="ECY79" s="2"/>
      <c r="ECZ79" s="2"/>
      <c r="EDA79" s="2"/>
      <c r="EDB79" s="2"/>
      <c r="EDC79" s="2"/>
      <c r="EDD79" s="2"/>
      <c r="EDE79" s="2"/>
      <c r="EDF79" s="2"/>
      <c r="EDG79" s="2"/>
      <c r="EDH79" s="2"/>
      <c r="EDI79" s="2"/>
      <c r="EDJ79" s="2"/>
      <c r="EDK79" s="2"/>
      <c r="EDL79" s="2"/>
      <c r="EDM79" s="2"/>
      <c r="EDN79" s="2"/>
      <c r="EDO79" s="2"/>
      <c r="EDP79" s="2"/>
      <c r="EDQ79" s="2"/>
      <c r="EDR79" s="2"/>
      <c r="EDS79" s="2"/>
      <c r="EDT79" s="2"/>
      <c r="EDU79" s="2"/>
      <c r="EDV79" s="2"/>
      <c r="EDW79" s="2"/>
      <c r="EDX79" s="2"/>
      <c r="EDY79" s="2"/>
      <c r="EDZ79" s="2"/>
      <c r="EEA79" s="2"/>
      <c r="EEB79" s="2"/>
      <c r="EEC79" s="2"/>
      <c r="EED79" s="2"/>
      <c r="EEE79" s="2"/>
      <c r="EEF79" s="2"/>
      <c r="EEG79" s="2"/>
      <c r="EEH79" s="2"/>
      <c r="EEI79" s="2"/>
      <c r="EEJ79" s="2"/>
      <c r="EEK79" s="2"/>
      <c r="EEL79" s="2"/>
      <c r="EEM79" s="2"/>
      <c r="EEN79" s="2"/>
      <c r="EEO79" s="2"/>
      <c r="EEP79" s="2"/>
      <c r="EEQ79" s="2"/>
      <c r="EER79" s="2"/>
      <c r="EES79" s="2"/>
      <c r="EET79" s="2"/>
      <c r="EEU79" s="2"/>
      <c r="EEV79" s="2"/>
      <c r="EEW79" s="2"/>
      <c r="EEX79" s="2"/>
      <c r="EEY79" s="2"/>
      <c r="EEZ79" s="2"/>
      <c r="EFA79" s="2"/>
      <c r="EFB79" s="2"/>
      <c r="EFC79" s="2"/>
      <c r="EFD79" s="2"/>
      <c r="EFE79" s="2"/>
      <c r="EFF79" s="2"/>
      <c r="EFG79" s="2"/>
      <c r="EFH79" s="2"/>
      <c r="EFI79" s="2"/>
      <c r="EFJ79" s="2"/>
      <c r="EFK79" s="2"/>
      <c r="EFL79" s="2"/>
      <c r="EFM79" s="2"/>
      <c r="EFN79" s="2"/>
      <c r="EFO79" s="2"/>
      <c r="EFP79" s="2"/>
      <c r="EFQ79" s="2"/>
      <c r="EFR79" s="2"/>
      <c r="EFS79" s="2"/>
      <c r="EFT79" s="2"/>
      <c r="EFU79" s="2"/>
      <c r="EFV79" s="2"/>
      <c r="EFW79" s="2"/>
      <c r="EFX79" s="2"/>
      <c r="EFY79" s="2"/>
      <c r="EFZ79" s="2"/>
      <c r="EGA79" s="2"/>
      <c r="EGB79" s="2"/>
      <c r="EGC79" s="2"/>
      <c r="EGD79" s="2"/>
      <c r="EGE79" s="2"/>
      <c r="EGF79" s="2"/>
      <c r="EGG79" s="2"/>
      <c r="EGH79" s="2"/>
      <c r="EGI79" s="2"/>
      <c r="EGJ79" s="2"/>
      <c r="EGK79" s="2"/>
      <c r="EGL79" s="2"/>
      <c r="EGM79" s="2"/>
      <c r="EGN79" s="2"/>
      <c r="EGO79" s="2"/>
      <c r="EGP79" s="2"/>
      <c r="EGQ79" s="2"/>
      <c r="EGR79" s="2"/>
      <c r="EGS79" s="2"/>
      <c r="EGT79" s="2"/>
      <c r="EGU79" s="2"/>
      <c r="EGV79" s="2"/>
      <c r="EGW79" s="2"/>
      <c r="EGX79" s="2"/>
      <c r="EGY79" s="2"/>
      <c r="EGZ79" s="2"/>
      <c r="EHA79" s="2"/>
      <c r="EHB79" s="2"/>
      <c r="EHC79" s="2"/>
      <c r="EHD79" s="2"/>
      <c r="EHE79" s="2"/>
      <c r="EHF79" s="2"/>
      <c r="EHG79" s="2"/>
      <c r="EHH79" s="2"/>
      <c r="EHI79" s="2"/>
      <c r="EHJ79" s="2"/>
      <c r="EHK79" s="2"/>
      <c r="EHL79" s="2"/>
      <c r="EHM79" s="2"/>
      <c r="EHN79" s="2"/>
      <c r="EHO79" s="2"/>
      <c r="EHP79" s="2"/>
      <c r="EHQ79" s="2"/>
      <c r="EHR79" s="2"/>
      <c r="EHS79" s="2"/>
      <c r="EHT79" s="2"/>
      <c r="EHU79" s="2"/>
      <c r="EHV79" s="2"/>
      <c r="EHW79" s="2"/>
      <c r="EHX79" s="2"/>
      <c r="EHY79" s="2"/>
      <c r="EHZ79" s="2"/>
      <c r="EIA79" s="2"/>
      <c r="EIB79" s="2"/>
      <c r="EIC79" s="2"/>
      <c r="EID79" s="2"/>
      <c r="EIE79" s="2"/>
      <c r="EIF79" s="2"/>
      <c r="EIG79" s="2"/>
      <c r="EIH79" s="2"/>
      <c r="EII79" s="2"/>
      <c r="EIJ79" s="2"/>
      <c r="EIK79" s="2"/>
      <c r="EIL79" s="2"/>
      <c r="EIM79" s="2"/>
      <c r="EIN79" s="2"/>
      <c r="EIO79" s="2"/>
      <c r="EIP79" s="2"/>
      <c r="EIQ79" s="2"/>
      <c r="EIR79" s="2"/>
      <c r="EIS79" s="2"/>
      <c r="EIT79" s="2"/>
      <c r="EIU79" s="2"/>
      <c r="EIV79" s="2"/>
      <c r="EIW79" s="2"/>
      <c r="EIX79" s="2"/>
      <c r="EIY79" s="2"/>
      <c r="EIZ79" s="2"/>
      <c r="EJA79" s="2"/>
      <c r="EJB79" s="2"/>
      <c r="EJC79" s="2"/>
      <c r="EJD79" s="2"/>
      <c r="EJE79" s="2"/>
      <c r="EJF79" s="2"/>
      <c r="EJG79" s="2"/>
      <c r="EJH79" s="2"/>
      <c r="EJI79" s="2"/>
      <c r="EJJ79" s="2"/>
      <c r="EJK79" s="2"/>
      <c r="EJL79" s="2"/>
      <c r="EJM79" s="2"/>
      <c r="EJN79" s="2"/>
      <c r="EJO79" s="2"/>
      <c r="EJP79" s="2"/>
      <c r="EJQ79" s="2"/>
      <c r="EJR79" s="2"/>
      <c r="EJS79" s="2"/>
      <c r="EJT79" s="2"/>
      <c r="EJU79" s="2"/>
      <c r="EJV79" s="2"/>
      <c r="EJW79" s="2"/>
      <c r="EJX79" s="2"/>
      <c r="EJY79" s="2"/>
      <c r="EJZ79" s="2"/>
      <c r="EKA79" s="2"/>
      <c r="EKB79" s="2"/>
      <c r="EKC79" s="2"/>
      <c r="EKD79" s="2"/>
      <c r="EKE79" s="2"/>
      <c r="EKF79" s="2"/>
      <c r="EKG79" s="2"/>
      <c r="EKH79" s="2"/>
      <c r="EKI79" s="2"/>
      <c r="EKJ79" s="2"/>
      <c r="EKK79" s="2"/>
      <c r="EKL79" s="2"/>
      <c r="EKM79" s="2"/>
      <c r="EKN79" s="2"/>
      <c r="EKO79" s="2"/>
      <c r="EKP79" s="2"/>
      <c r="EKQ79" s="2"/>
      <c r="EKR79" s="2"/>
      <c r="EKS79" s="2"/>
      <c r="EKT79" s="2"/>
      <c r="EKU79" s="2"/>
      <c r="EKV79" s="2"/>
      <c r="EKW79" s="2"/>
      <c r="EKX79" s="2"/>
      <c r="EKY79" s="2"/>
      <c r="EKZ79" s="2"/>
      <c r="ELA79" s="2"/>
      <c r="ELB79" s="2"/>
      <c r="ELC79" s="2"/>
      <c r="ELD79" s="2"/>
      <c r="ELE79" s="2"/>
      <c r="ELF79" s="2"/>
      <c r="ELG79" s="2"/>
      <c r="ELH79" s="2"/>
      <c r="ELI79" s="2"/>
      <c r="ELJ79" s="2"/>
      <c r="ELK79" s="2"/>
      <c r="ELL79" s="2"/>
      <c r="ELM79" s="2"/>
      <c r="ELN79" s="2"/>
      <c r="ELO79" s="2"/>
      <c r="ELP79" s="2"/>
      <c r="ELQ79" s="2"/>
      <c r="ELR79" s="2"/>
      <c r="ELS79" s="2"/>
      <c r="ELT79" s="2"/>
      <c r="ELU79" s="2"/>
      <c r="ELV79" s="2"/>
      <c r="ELW79" s="2"/>
      <c r="ELX79" s="2"/>
      <c r="ELY79" s="2"/>
      <c r="ELZ79" s="2"/>
      <c r="EMA79" s="2"/>
      <c r="EMB79" s="2"/>
      <c r="EMC79" s="2"/>
      <c r="EMD79" s="2"/>
      <c r="EME79" s="2"/>
      <c r="EMF79" s="2"/>
      <c r="EMG79" s="2"/>
      <c r="EMH79" s="2"/>
      <c r="EMI79" s="2"/>
      <c r="EMJ79" s="2"/>
      <c r="EMK79" s="2"/>
      <c r="EML79" s="2"/>
      <c r="EMM79" s="2"/>
      <c r="EMN79" s="2"/>
      <c r="EMO79" s="2"/>
      <c r="EMP79" s="2"/>
      <c r="EMQ79" s="2"/>
      <c r="EMR79" s="2"/>
      <c r="EMS79" s="2"/>
      <c r="EMT79" s="2"/>
      <c r="EMU79" s="2"/>
      <c r="EMV79" s="2"/>
      <c r="EMW79" s="2"/>
      <c r="EMX79" s="2"/>
      <c r="EMY79" s="2"/>
      <c r="EMZ79" s="2"/>
      <c r="ENA79" s="2"/>
      <c r="ENB79" s="2"/>
      <c r="ENC79" s="2"/>
      <c r="END79" s="2"/>
      <c r="ENE79" s="2"/>
      <c r="ENF79" s="2"/>
      <c r="ENG79" s="2"/>
      <c r="ENH79" s="2"/>
      <c r="ENI79" s="2"/>
      <c r="ENJ79" s="2"/>
      <c r="ENK79" s="2"/>
      <c r="ENL79" s="2"/>
      <c r="ENM79" s="2"/>
      <c r="ENN79" s="2"/>
      <c r="ENO79" s="2"/>
      <c r="ENP79" s="2"/>
      <c r="ENQ79" s="2"/>
      <c r="ENR79" s="2"/>
      <c r="ENS79" s="2"/>
      <c r="ENT79" s="2"/>
      <c r="ENU79" s="2"/>
      <c r="ENV79" s="2"/>
      <c r="ENW79" s="2"/>
      <c r="ENX79" s="2"/>
      <c r="ENY79" s="2"/>
      <c r="ENZ79" s="2"/>
      <c r="EOA79" s="2"/>
      <c r="EOB79" s="2"/>
      <c r="EOC79" s="2"/>
      <c r="EOD79" s="2"/>
      <c r="EOE79" s="2"/>
      <c r="EOF79" s="2"/>
      <c r="EOG79" s="2"/>
      <c r="EOH79" s="2"/>
      <c r="EOI79" s="2"/>
      <c r="EOJ79" s="2"/>
      <c r="EOK79" s="2"/>
      <c r="EOL79" s="2"/>
      <c r="EOM79" s="2"/>
      <c r="EON79" s="2"/>
      <c r="EOO79" s="2"/>
      <c r="EOP79" s="2"/>
      <c r="EOQ79" s="2"/>
      <c r="EOR79" s="2"/>
      <c r="EOS79" s="2"/>
      <c r="EOT79" s="2"/>
      <c r="EOU79" s="2"/>
      <c r="EOV79" s="2"/>
      <c r="EOW79" s="2"/>
      <c r="EOX79" s="2"/>
      <c r="EOY79" s="2"/>
      <c r="EOZ79" s="2"/>
      <c r="EPA79" s="2"/>
      <c r="EPB79" s="2"/>
      <c r="EPC79" s="2"/>
      <c r="EPD79" s="2"/>
      <c r="EPE79" s="2"/>
      <c r="EPF79" s="2"/>
      <c r="EPG79" s="2"/>
      <c r="EPH79" s="2"/>
      <c r="EPI79" s="2"/>
      <c r="EPJ79" s="2"/>
      <c r="EPK79" s="2"/>
      <c r="EPL79" s="2"/>
      <c r="EPM79" s="2"/>
      <c r="EPN79" s="2"/>
      <c r="EPO79" s="2"/>
      <c r="EPP79" s="2"/>
      <c r="EPQ79" s="2"/>
      <c r="EPR79" s="2"/>
      <c r="EPS79" s="2"/>
      <c r="EPT79" s="2"/>
      <c r="EPU79" s="2"/>
      <c r="EPV79" s="2"/>
      <c r="EPW79" s="2"/>
      <c r="EPX79" s="2"/>
      <c r="EPY79" s="2"/>
      <c r="EPZ79" s="2"/>
      <c r="EQA79" s="2"/>
      <c r="EQB79" s="2"/>
      <c r="EQC79" s="2"/>
      <c r="EQD79" s="2"/>
      <c r="EQE79" s="2"/>
      <c r="EQF79" s="2"/>
      <c r="EQG79" s="2"/>
      <c r="EQH79" s="2"/>
      <c r="EQI79" s="2"/>
      <c r="EQJ79" s="2"/>
      <c r="EQK79" s="2"/>
      <c r="EQL79" s="2"/>
      <c r="EQM79" s="2"/>
      <c r="EQN79" s="2"/>
      <c r="EQO79" s="2"/>
      <c r="EQP79" s="2"/>
      <c r="EQQ79" s="2"/>
      <c r="EQR79" s="2"/>
      <c r="EQS79" s="2"/>
      <c r="EQT79" s="2"/>
      <c r="EQU79" s="2"/>
      <c r="EQV79" s="2"/>
      <c r="EQW79" s="2"/>
      <c r="EQX79" s="2"/>
      <c r="EQY79" s="2"/>
      <c r="EQZ79" s="2"/>
      <c r="ERA79" s="2"/>
      <c r="ERB79" s="2"/>
      <c r="ERC79" s="2"/>
      <c r="ERD79" s="2"/>
      <c r="ERE79" s="2"/>
      <c r="ERF79" s="2"/>
      <c r="ERG79" s="2"/>
      <c r="ERH79" s="2"/>
      <c r="ERI79" s="2"/>
      <c r="ERJ79" s="2"/>
      <c r="ERK79" s="2"/>
      <c r="ERL79" s="2"/>
      <c r="ERM79" s="2"/>
      <c r="ERN79" s="2"/>
      <c r="ERO79" s="2"/>
      <c r="ERP79" s="2"/>
      <c r="ERQ79" s="2"/>
      <c r="ERR79" s="2"/>
      <c r="ERS79" s="2"/>
      <c r="ERT79" s="2"/>
      <c r="ERU79" s="2"/>
      <c r="ERV79" s="2"/>
      <c r="ERW79" s="2"/>
      <c r="ERX79" s="2"/>
      <c r="ERY79" s="2"/>
      <c r="ERZ79" s="2"/>
      <c r="ESA79" s="2"/>
      <c r="ESB79" s="2"/>
      <c r="ESC79" s="2"/>
      <c r="ESD79" s="2"/>
      <c r="ESE79" s="2"/>
      <c r="ESF79" s="2"/>
      <c r="ESG79" s="2"/>
      <c r="ESH79" s="2"/>
      <c r="ESI79" s="2"/>
      <c r="ESJ79" s="2"/>
      <c r="ESK79" s="2"/>
      <c r="ESL79" s="2"/>
      <c r="ESM79" s="2"/>
      <c r="ESN79" s="2"/>
      <c r="ESO79" s="2"/>
      <c r="ESP79" s="2"/>
      <c r="ESQ79" s="2"/>
      <c r="ESR79" s="2"/>
      <c r="ESS79" s="2"/>
      <c r="EST79" s="2"/>
      <c r="ESU79" s="2"/>
      <c r="ESV79" s="2"/>
      <c r="ESW79" s="2"/>
      <c r="ESX79" s="2"/>
      <c r="ESY79" s="2"/>
      <c r="ESZ79" s="2"/>
      <c r="ETA79" s="2"/>
      <c r="ETB79" s="2"/>
      <c r="ETC79" s="2"/>
      <c r="ETD79" s="2"/>
      <c r="ETE79" s="2"/>
      <c r="ETF79" s="2"/>
      <c r="ETG79" s="2"/>
      <c r="ETH79" s="2"/>
      <c r="ETI79" s="2"/>
      <c r="ETJ79" s="2"/>
      <c r="ETK79" s="2"/>
      <c r="ETL79" s="2"/>
      <c r="ETM79" s="2"/>
      <c r="ETN79" s="2"/>
      <c r="ETO79" s="2"/>
      <c r="ETP79" s="2"/>
      <c r="ETQ79" s="2"/>
      <c r="ETR79" s="2"/>
      <c r="ETS79" s="2"/>
      <c r="ETT79" s="2"/>
      <c r="ETU79" s="2"/>
      <c r="ETV79" s="2"/>
      <c r="ETW79" s="2"/>
      <c r="ETX79" s="2"/>
      <c r="ETY79" s="2"/>
      <c r="ETZ79" s="2"/>
      <c r="EUA79" s="2"/>
      <c r="EUB79" s="2"/>
      <c r="EUC79" s="2"/>
      <c r="EUD79" s="2"/>
      <c r="EUE79" s="2"/>
      <c r="EUF79" s="2"/>
      <c r="EUG79" s="2"/>
      <c r="EUH79" s="2"/>
      <c r="EUI79" s="2"/>
      <c r="EUJ79" s="2"/>
      <c r="EUK79" s="2"/>
      <c r="EUL79" s="2"/>
      <c r="EUM79" s="2"/>
      <c r="EUN79" s="2"/>
      <c r="EUO79" s="2"/>
      <c r="EUP79" s="2"/>
      <c r="EUQ79" s="2"/>
      <c r="EUR79" s="2"/>
      <c r="EUS79" s="2"/>
      <c r="EUT79" s="2"/>
      <c r="EUU79" s="2"/>
      <c r="EUV79" s="2"/>
      <c r="EUW79" s="2"/>
      <c r="EUX79" s="2"/>
      <c r="EUY79" s="2"/>
      <c r="EUZ79" s="2"/>
      <c r="EVA79" s="2"/>
      <c r="EVB79" s="2"/>
      <c r="EVC79" s="2"/>
      <c r="EVD79" s="2"/>
      <c r="EVE79" s="2"/>
      <c r="EVF79" s="2"/>
      <c r="EVG79" s="2"/>
      <c r="EVH79" s="2"/>
      <c r="EVI79" s="2"/>
      <c r="EVJ79" s="2"/>
      <c r="EVK79" s="2"/>
      <c r="EVL79" s="2"/>
      <c r="EVM79" s="2"/>
      <c r="EVN79" s="2"/>
      <c r="EVO79" s="2"/>
      <c r="EVP79" s="2"/>
      <c r="EVQ79" s="2"/>
      <c r="EVR79" s="2"/>
      <c r="EVS79" s="2"/>
      <c r="EVT79" s="2"/>
      <c r="EVU79" s="2"/>
      <c r="EVV79" s="2"/>
      <c r="EVW79" s="2"/>
      <c r="EVX79" s="2"/>
      <c r="EVY79" s="2"/>
      <c r="EVZ79" s="2"/>
      <c r="EWA79" s="2"/>
      <c r="EWB79" s="2"/>
      <c r="EWC79" s="2"/>
      <c r="EWD79" s="2"/>
      <c r="EWE79" s="2"/>
      <c r="EWF79" s="2"/>
      <c r="EWG79" s="2"/>
      <c r="EWH79" s="2"/>
      <c r="EWI79" s="2"/>
      <c r="EWJ79" s="2"/>
      <c r="EWK79" s="2"/>
      <c r="EWL79" s="2"/>
      <c r="EWM79" s="2"/>
      <c r="EWN79" s="2"/>
      <c r="EWO79" s="2"/>
      <c r="EWP79" s="2"/>
      <c r="EWQ79" s="2"/>
      <c r="EWR79" s="2"/>
      <c r="EWS79" s="2"/>
      <c r="EWT79" s="2"/>
      <c r="EWU79" s="2"/>
      <c r="EWV79" s="2"/>
      <c r="EWW79" s="2"/>
      <c r="EWX79" s="2"/>
      <c r="EWY79" s="2"/>
      <c r="EWZ79" s="2"/>
      <c r="EXA79" s="2"/>
      <c r="EXB79" s="2"/>
      <c r="EXC79" s="2"/>
      <c r="EXD79" s="2"/>
      <c r="EXE79" s="2"/>
      <c r="EXF79" s="2"/>
      <c r="EXG79" s="2"/>
      <c r="EXH79" s="2"/>
      <c r="EXI79" s="2"/>
      <c r="EXJ79" s="2"/>
      <c r="EXK79" s="2"/>
      <c r="EXL79" s="2"/>
      <c r="EXM79" s="2"/>
      <c r="EXN79" s="2"/>
      <c r="EXO79" s="2"/>
      <c r="EXP79" s="2"/>
      <c r="EXQ79" s="2"/>
      <c r="EXR79" s="2"/>
      <c r="EXS79" s="2"/>
      <c r="EXT79" s="2"/>
      <c r="EXU79" s="2"/>
      <c r="EXV79" s="2"/>
      <c r="EXW79" s="2"/>
      <c r="EXX79" s="2"/>
      <c r="EXY79" s="2"/>
      <c r="EXZ79" s="2"/>
      <c r="EYA79" s="2"/>
      <c r="EYB79" s="2"/>
      <c r="EYC79" s="2"/>
      <c r="EYD79" s="2"/>
      <c r="EYE79" s="2"/>
      <c r="EYF79" s="2"/>
      <c r="EYG79" s="2"/>
      <c r="EYH79" s="2"/>
      <c r="EYI79" s="2"/>
      <c r="EYJ79" s="2"/>
      <c r="EYK79" s="2"/>
      <c r="EYL79" s="2"/>
      <c r="EYM79" s="2"/>
      <c r="EYN79" s="2"/>
      <c r="EYO79" s="2"/>
      <c r="EYP79" s="2"/>
      <c r="EYQ79" s="2"/>
      <c r="EYR79" s="2"/>
      <c r="EYS79" s="2"/>
      <c r="EYT79" s="2"/>
      <c r="EYU79" s="2"/>
      <c r="EYV79" s="2"/>
      <c r="EYW79" s="2"/>
      <c r="EYX79" s="2"/>
      <c r="EYY79" s="2"/>
      <c r="EYZ79" s="2"/>
      <c r="EZA79" s="2"/>
      <c r="EZB79" s="2"/>
      <c r="EZC79" s="2"/>
      <c r="EZD79" s="2"/>
      <c r="EZE79" s="2"/>
      <c r="EZF79" s="2"/>
      <c r="EZG79" s="2"/>
      <c r="EZH79" s="2"/>
      <c r="EZI79" s="2"/>
      <c r="EZJ79" s="2"/>
      <c r="EZK79" s="2"/>
      <c r="EZL79" s="2"/>
      <c r="EZM79" s="2"/>
      <c r="EZN79" s="2"/>
      <c r="EZO79" s="2"/>
      <c r="EZP79" s="2"/>
      <c r="EZQ79" s="2"/>
      <c r="EZR79" s="2"/>
      <c r="EZS79" s="2"/>
      <c r="EZT79" s="2"/>
      <c r="EZU79" s="2"/>
      <c r="EZV79" s="2"/>
      <c r="EZW79" s="2"/>
      <c r="EZX79" s="2"/>
      <c r="EZY79" s="2"/>
      <c r="EZZ79" s="2"/>
      <c r="FAA79" s="2"/>
      <c r="FAB79" s="2"/>
      <c r="FAC79" s="2"/>
      <c r="FAD79" s="2"/>
      <c r="FAE79" s="2"/>
      <c r="FAF79" s="2"/>
      <c r="FAG79" s="2"/>
      <c r="FAH79" s="2"/>
      <c r="FAI79" s="2"/>
      <c r="FAJ79" s="2"/>
      <c r="FAK79" s="2"/>
      <c r="FAL79" s="2"/>
      <c r="FAM79" s="2"/>
      <c r="FAN79" s="2"/>
      <c r="FAO79" s="2"/>
      <c r="FAP79" s="2"/>
      <c r="FAQ79" s="2"/>
      <c r="FAR79" s="2"/>
      <c r="FAS79" s="2"/>
      <c r="FAT79" s="2"/>
      <c r="FAU79" s="2"/>
      <c r="FAV79" s="2"/>
      <c r="FAW79" s="2"/>
      <c r="FAX79" s="2"/>
      <c r="FAY79" s="2"/>
      <c r="FAZ79" s="2"/>
      <c r="FBA79" s="2"/>
      <c r="FBB79" s="2"/>
      <c r="FBC79" s="2"/>
      <c r="FBD79" s="2"/>
      <c r="FBE79" s="2"/>
      <c r="FBF79" s="2"/>
      <c r="FBG79" s="2"/>
      <c r="FBH79" s="2"/>
      <c r="FBI79" s="2"/>
      <c r="FBJ79" s="2"/>
      <c r="FBK79" s="2"/>
      <c r="FBL79" s="2"/>
      <c r="FBM79" s="2"/>
      <c r="FBN79" s="2"/>
      <c r="FBO79" s="2"/>
      <c r="FBP79" s="2"/>
      <c r="FBQ79" s="2"/>
      <c r="FBR79" s="2"/>
      <c r="FBS79" s="2"/>
      <c r="FBT79" s="2"/>
      <c r="FBU79" s="2"/>
      <c r="FBV79" s="2"/>
      <c r="FBW79" s="2"/>
      <c r="FBX79" s="2"/>
      <c r="FBY79" s="2"/>
      <c r="FBZ79" s="2"/>
      <c r="FCA79" s="2"/>
      <c r="FCB79" s="2"/>
      <c r="FCC79" s="2"/>
      <c r="FCD79" s="2"/>
      <c r="FCE79" s="2"/>
      <c r="FCF79" s="2"/>
      <c r="FCG79" s="2"/>
      <c r="FCH79" s="2"/>
      <c r="FCI79" s="2"/>
      <c r="FCJ79" s="2"/>
      <c r="FCK79" s="2"/>
      <c r="FCL79" s="2"/>
      <c r="FCM79" s="2"/>
      <c r="FCN79" s="2"/>
      <c r="FCO79" s="2"/>
      <c r="FCP79" s="2"/>
      <c r="FCQ79" s="2"/>
      <c r="FCR79" s="2"/>
      <c r="FCS79" s="2"/>
      <c r="FCT79" s="2"/>
      <c r="FCU79" s="2"/>
      <c r="FCV79" s="2"/>
      <c r="FCW79" s="2"/>
      <c r="FCX79" s="2"/>
      <c r="FCY79" s="2"/>
      <c r="FCZ79" s="2"/>
      <c r="FDA79" s="2"/>
      <c r="FDB79" s="2"/>
      <c r="FDC79" s="2"/>
      <c r="FDD79" s="2"/>
      <c r="FDE79" s="2"/>
      <c r="FDF79" s="2"/>
      <c r="FDG79" s="2"/>
      <c r="FDH79" s="2"/>
      <c r="FDI79" s="2"/>
      <c r="FDJ79" s="2"/>
      <c r="FDK79" s="2"/>
      <c r="FDL79" s="2"/>
      <c r="FDM79" s="2"/>
      <c r="FDN79" s="2"/>
      <c r="FDO79" s="2"/>
      <c r="FDP79" s="2"/>
      <c r="FDQ79" s="2"/>
      <c r="FDR79" s="2"/>
      <c r="FDS79" s="2"/>
      <c r="FDT79" s="2"/>
      <c r="FDU79" s="2"/>
      <c r="FDV79" s="2"/>
      <c r="FDW79" s="2"/>
      <c r="FDX79" s="2"/>
      <c r="FDY79" s="2"/>
      <c r="FDZ79" s="2"/>
      <c r="FEA79" s="2"/>
      <c r="FEB79" s="2"/>
      <c r="FEC79" s="2"/>
      <c r="FED79" s="2"/>
      <c r="FEE79" s="2"/>
      <c r="FEF79" s="2"/>
      <c r="FEG79" s="2"/>
      <c r="FEH79" s="2"/>
      <c r="FEI79" s="2"/>
      <c r="FEJ79" s="2"/>
      <c r="FEK79" s="2"/>
      <c r="FEL79" s="2"/>
      <c r="FEM79" s="2"/>
      <c r="FEN79" s="2"/>
      <c r="FEO79" s="2"/>
      <c r="FEP79" s="2"/>
      <c r="FEQ79" s="2"/>
      <c r="FER79" s="2"/>
      <c r="FES79" s="2"/>
      <c r="FET79" s="2"/>
      <c r="FEU79" s="2"/>
      <c r="FEV79" s="2"/>
      <c r="FEW79" s="2"/>
      <c r="FEX79" s="2"/>
      <c r="FEY79" s="2"/>
      <c r="FEZ79" s="2"/>
      <c r="FFA79" s="2"/>
      <c r="FFB79" s="2"/>
      <c r="FFC79" s="2"/>
      <c r="FFD79" s="2"/>
      <c r="FFE79" s="2"/>
      <c r="FFF79" s="2"/>
      <c r="FFG79" s="2"/>
      <c r="FFH79" s="2"/>
      <c r="FFI79" s="2"/>
      <c r="FFJ79" s="2"/>
      <c r="FFK79" s="2"/>
      <c r="FFL79" s="2"/>
      <c r="FFM79" s="2"/>
      <c r="FFN79" s="2"/>
      <c r="FFO79" s="2"/>
      <c r="FFP79" s="2"/>
      <c r="FFQ79" s="2"/>
      <c r="FFR79" s="2"/>
      <c r="FFS79" s="2"/>
      <c r="FFT79" s="2"/>
      <c r="FFU79" s="2"/>
      <c r="FFV79" s="2"/>
      <c r="FFW79" s="2"/>
      <c r="FFX79" s="2"/>
      <c r="FFY79" s="2"/>
      <c r="FFZ79" s="2"/>
      <c r="FGA79" s="2"/>
      <c r="FGB79" s="2"/>
      <c r="FGC79" s="2"/>
      <c r="FGD79" s="2"/>
      <c r="FGE79" s="2"/>
      <c r="FGF79" s="2"/>
      <c r="FGG79" s="2"/>
      <c r="FGH79" s="2"/>
      <c r="FGI79" s="2"/>
      <c r="FGJ79" s="2"/>
      <c r="FGK79" s="2"/>
      <c r="FGL79" s="2"/>
      <c r="FGM79" s="2"/>
      <c r="FGN79" s="2"/>
      <c r="FGO79" s="2"/>
      <c r="FGP79" s="2"/>
      <c r="FGQ79" s="2"/>
      <c r="FGR79" s="2"/>
      <c r="FGS79" s="2"/>
      <c r="FGT79" s="2"/>
      <c r="FGU79" s="2"/>
      <c r="FGV79" s="2"/>
      <c r="FGW79" s="2"/>
      <c r="FGX79" s="2"/>
      <c r="FGY79" s="2"/>
      <c r="FGZ79" s="2"/>
      <c r="FHA79" s="2"/>
      <c r="FHB79" s="2"/>
      <c r="FHC79" s="2"/>
      <c r="FHD79" s="2"/>
      <c r="FHE79" s="2"/>
      <c r="FHF79" s="2"/>
      <c r="FHG79" s="2"/>
      <c r="FHH79" s="2"/>
      <c r="FHI79" s="2"/>
      <c r="FHJ79" s="2"/>
      <c r="FHK79" s="2"/>
      <c r="FHL79" s="2"/>
      <c r="FHM79" s="2"/>
      <c r="FHN79" s="2"/>
      <c r="FHO79" s="2"/>
      <c r="FHP79" s="2"/>
      <c r="FHQ79" s="2"/>
      <c r="FHR79" s="2"/>
      <c r="FHS79" s="2"/>
      <c r="FHT79" s="2"/>
      <c r="FHU79" s="2"/>
      <c r="FHV79" s="2"/>
      <c r="FHW79" s="2"/>
      <c r="FHX79" s="2"/>
      <c r="FHY79" s="2"/>
      <c r="FHZ79" s="2"/>
      <c r="FIA79" s="2"/>
      <c r="FIB79" s="2"/>
      <c r="FIC79" s="2"/>
      <c r="FID79" s="2"/>
      <c r="FIE79" s="2"/>
      <c r="FIF79" s="2"/>
      <c r="FIG79" s="2"/>
      <c r="FIH79" s="2"/>
      <c r="FII79" s="2"/>
      <c r="FIJ79" s="2"/>
      <c r="FIK79" s="2"/>
      <c r="FIL79" s="2"/>
      <c r="FIM79" s="2"/>
      <c r="FIN79" s="2"/>
      <c r="FIO79" s="2"/>
      <c r="FIP79" s="2"/>
      <c r="FIQ79" s="2"/>
      <c r="FIR79" s="2"/>
      <c r="FIS79" s="2"/>
      <c r="FIT79" s="2"/>
      <c r="FIU79" s="2"/>
      <c r="FIV79" s="2"/>
      <c r="FIW79" s="2"/>
      <c r="FIX79" s="2"/>
      <c r="FIY79" s="2"/>
      <c r="FIZ79" s="2"/>
      <c r="FJA79" s="2"/>
      <c r="FJB79" s="2"/>
      <c r="FJC79" s="2"/>
      <c r="FJD79" s="2"/>
      <c r="FJE79" s="2"/>
      <c r="FJF79" s="2"/>
      <c r="FJG79" s="2"/>
      <c r="FJH79" s="2"/>
      <c r="FJI79" s="2"/>
      <c r="FJJ79" s="2"/>
      <c r="FJK79" s="2"/>
      <c r="FJL79" s="2"/>
      <c r="FJM79" s="2"/>
      <c r="FJN79" s="2"/>
      <c r="FJO79" s="2"/>
      <c r="FJP79" s="2"/>
      <c r="FJQ79" s="2"/>
      <c r="FJR79" s="2"/>
      <c r="FJS79" s="2"/>
      <c r="FJT79" s="2"/>
      <c r="FJU79" s="2"/>
      <c r="FJV79" s="2"/>
      <c r="FJW79" s="2"/>
      <c r="FJX79" s="2"/>
      <c r="FJY79" s="2"/>
      <c r="FJZ79" s="2"/>
      <c r="FKA79" s="2"/>
      <c r="FKB79" s="2"/>
      <c r="FKC79" s="2"/>
      <c r="FKD79" s="2"/>
      <c r="FKE79" s="2"/>
      <c r="FKF79" s="2"/>
      <c r="FKG79" s="2"/>
      <c r="FKH79" s="2"/>
      <c r="FKI79" s="2"/>
      <c r="FKJ79" s="2"/>
      <c r="FKK79" s="2"/>
      <c r="FKL79" s="2"/>
      <c r="FKM79" s="2"/>
      <c r="FKN79" s="2"/>
      <c r="FKO79" s="2"/>
      <c r="FKP79" s="2"/>
      <c r="FKQ79" s="2"/>
      <c r="FKR79" s="2"/>
      <c r="FKS79" s="2"/>
      <c r="FKT79" s="2"/>
      <c r="FKU79" s="2"/>
      <c r="FKV79" s="2"/>
      <c r="FKW79" s="2"/>
      <c r="FKX79" s="2"/>
      <c r="FKY79" s="2"/>
      <c r="FKZ79" s="2"/>
      <c r="FLA79" s="2"/>
      <c r="FLB79" s="2"/>
      <c r="FLC79" s="2"/>
      <c r="FLD79" s="2"/>
      <c r="FLE79" s="2"/>
      <c r="FLF79" s="2"/>
      <c r="FLG79" s="2"/>
      <c r="FLH79" s="2"/>
      <c r="FLI79" s="2"/>
      <c r="FLJ79" s="2"/>
      <c r="FLK79" s="2"/>
      <c r="FLL79" s="2"/>
      <c r="FLM79" s="2"/>
      <c r="FLN79" s="2"/>
      <c r="FLO79" s="2"/>
      <c r="FLP79" s="2"/>
      <c r="FLQ79" s="2"/>
      <c r="FLR79" s="2"/>
      <c r="FLS79" s="2"/>
      <c r="FLT79" s="2"/>
      <c r="FLU79" s="2"/>
      <c r="FLV79" s="2"/>
      <c r="FLW79" s="2"/>
      <c r="FLX79" s="2"/>
      <c r="FLY79" s="2"/>
      <c r="FLZ79" s="2"/>
      <c r="FMA79" s="2"/>
      <c r="FMB79" s="2"/>
      <c r="FMC79" s="2"/>
      <c r="FMD79" s="2"/>
      <c r="FME79" s="2"/>
      <c r="FMF79" s="2"/>
      <c r="FMG79" s="2"/>
      <c r="FMH79" s="2"/>
      <c r="FMI79" s="2"/>
      <c r="FMJ79" s="2"/>
      <c r="FMK79" s="2"/>
      <c r="FML79" s="2"/>
      <c r="FMM79" s="2"/>
      <c r="FMN79" s="2"/>
      <c r="FMO79" s="2"/>
      <c r="FMP79" s="2"/>
      <c r="FMQ79" s="2"/>
      <c r="FMR79" s="2"/>
      <c r="FMS79" s="2"/>
      <c r="FMT79" s="2"/>
      <c r="FMU79" s="2"/>
      <c r="FMV79" s="2"/>
      <c r="FMW79" s="2"/>
      <c r="FMX79" s="2"/>
      <c r="FMY79" s="2"/>
      <c r="FMZ79" s="2"/>
      <c r="FNA79" s="2"/>
      <c r="FNB79" s="2"/>
      <c r="FNC79" s="2"/>
      <c r="FND79" s="2"/>
      <c r="FNE79" s="2"/>
      <c r="FNF79" s="2"/>
      <c r="FNG79" s="2"/>
      <c r="FNH79" s="2"/>
      <c r="FNI79" s="2"/>
      <c r="FNJ79" s="2"/>
      <c r="FNK79" s="2"/>
      <c r="FNL79" s="2"/>
      <c r="FNM79" s="2"/>
      <c r="FNN79" s="2"/>
      <c r="FNO79" s="2"/>
      <c r="FNP79" s="2"/>
      <c r="FNQ79" s="2"/>
      <c r="FNR79" s="2"/>
      <c r="FNS79" s="2"/>
      <c r="FNT79" s="2"/>
      <c r="FNU79" s="2"/>
      <c r="FNV79" s="2"/>
      <c r="FNW79" s="2"/>
      <c r="FNX79" s="2"/>
      <c r="FNY79" s="2"/>
      <c r="FNZ79" s="2"/>
      <c r="FOA79" s="2"/>
      <c r="FOB79" s="2"/>
      <c r="FOC79" s="2"/>
      <c r="FOD79" s="2"/>
      <c r="FOE79" s="2"/>
      <c r="FOF79" s="2"/>
      <c r="FOG79" s="2"/>
      <c r="FOH79" s="2"/>
      <c r="FOI79" s="2"/>
      <c r="FOJ79" s="2"/>
      <c r="FOK79" s="2"/>
      <c r="FOL79" s="2"/>
      <c r="FOM79" s="2"/>
      <c r="FON79" s="2"/>
      <c r="FOO79" s="2"/>
      <c r="FOP79" s="2"/>
      <c r="FOQ79" s="2"/>
      <c r="FOR79" s="2"/>
      <c r="FOS79" s="2"/>
      <c r="FOT79" s="2"/>
      <c r="FOU79" s="2"/>
      <c r="FOV79" s="2"/>
      <c r="FOW79" s="2"/>
      <c r="FOX79" s="2"/>
      <c r="FOY79" s="2"/>
      <c r="FOZ79" s="2"/>
      <c r="FPA79" s="2"/>
      <c r="FPB79" s="2"/>
      <c r="FPC79" s="2"/>
      <c r="FPD79" s="2"/>
      <c r="FPE79" s="2"/>
      <c r="FPF79" s="2"/>
      <c r="FPG79" s="2"/>
      <c r="FPH79" s="2"/>
      <c r="FPI79" s="2"/>
      <c r="FPJ79" s="2"/>
      <c r="FPK79" s="2"/>
      <c r="FPL79" s="2"/>
      <c r="FPM79" s="2"/>
      <c r="FPN79" s="2"/>
      <c r="FPO79" s="2"/>
      <c r="FPP79" s="2"/>
      <c r="FPQ79" s="2"/>
      <c r="FPR79" s="2"/>
      <c r="FPS79" s="2"/>
      <c r="FPT79" s="2"/>
      <c r="FPU79" s="2"/>
      <c r="FPV79" s="2"/>
      <c r="FPW79" s="2"/>
      <c r="FPX79" s="2"/>
      <c r="FPY79" s="2"/>
      <c r="FPZ79" s="2"/>
      <c r="FQA79" s="2"/>
      <c r="FQB79" s="2"/>
      <c r="FQC79" s="2"/>
      <c r="FQD79" s="2"/>
      <c r="FQE79" s="2"/>
      <c r="FQF79" s="2"/>
      <c r="FQG79" s="2"/>
      <c r="FQH79" s="2"/>
      <c r="FQI79" s="2"/>
      <c r="FQJ79" s="2"/>
      <c r="FQK79" s="2"/>
      <c r="FQL79" s="2"/>
      <c r="FQM79" s="2"/>
      <c r="FQN79" s="2"/>
      <c r="FQO79" s="2"/>
      <c r="FQP79" s="2"/>
      <c r="FQQ79" s="2"/>
      <c r="FQR79" s="2"/>
      <c r="FQS79" s="2"/>
      <c r="FQT79" s="2"/>
      <c r="FQU79" s="2"/>
      <c r="FQV79" s="2"/>
      <c r="FQW79" s="2"/>
      <c r="FQX79" s="2"/>
      <c r="FQY79" s="2"/>
      <c r="FQZ79" s="2"/>
      <c r="FRA79" s="2"/>
      <c r="FRB79" s="2"/>
      <c r="FRC79" s="2"/>
      <c r="FRD79" s="2"/>
      <c r="FRE79" s="2"/>
      <c r="FRF79" s="2"/>
      <c r="FRG79" s="2"/>
      <c r="FRH79" s="2"/>
      <c r="FRI79" s="2"/>
      <c r="FRJ79" s="2"/>
      <c r="FRK79" s="2"/>
      <c r="FRL79" s="2"/>
      <c r="FRM79" s="2"/>
      <c r="FRN79" s="2"/>
      <c r="FRO79" s="2"/>
      <c r="FRP79" s="2"/>
      <c r="FRQ79" s="2"/>
      <c r="FRR79" s="2"/>
      <c r="FRS79" s="2"/>
      <c r="FRT79" s="2"/>
      <c r="FRU79" s="2"/>
      <c r="FRV79" s="2"/>
      <c r="FRW79" s="2"/>
      <c r="FRX79" s="2"/>
      <c r="FRY79" s="2"/>
      <c r="FRZ79" s="2"/>
      <c r="FSA79" s="2"/>
      <c r="FSB79" s="2"/>
      <c r="FSC79" s="2"/>
      <c r="FSD79" s="2"/>
      <c r="FSE79" s="2"/>
      <c r="FSF79" s="2"/>
      <c r="FSG79" s="2"/>
      <c r="FSH79" s="2"/>
      <c r="FSI79" s="2"/>
      <c r="FSJ79" s="2"/>
      <c r="FSK79" s="2"/>
      <c r="FSL79" s="2"/>
      <c r="FSM79" s="2"/>
      <c r="FSN79" s="2"/>
      <c r="FSO79" s="2"/>
      <c r="FSP79" s="2"/>
      <c r="FSQ79" s="2"/>
      <c r="FSR79" s="2"/>
      <c r="FSS79" s="2"/>
      <c r="FST79" s="2"/>
      <c r="FSU79" s="2"/>
      <c r="FSV79" s="2"/>
      <c r="FSW79" s="2"/>
      <c r="FSX79" s="2"/>
      <c r="FSY79" s="2"/>
      <c r="FSZ79" s="2"/>
      <c r="FTA79" s="2"/>
      <c r="FTB79" s="2"/>
      <c r="FTC79" s="2"/>
      <c r="FTD79" s="2"/>
      <c r="FTE79" s="2"/>
      <c r="FTF79" s="2"/>
      <c r="FTG79" s="2"/>
      <c r="FTH79" s="2"/>
      <c r="FTI79" s="2"/>
      <c r="FTJ79" s="2"/>
      <c r="FTK79" s="2"/>
      <c r="FTL79" s="2"/>
      <c r="FTM79" s="2"/>
      <c r="FTN79" s="2"/>
      <c r="FTO79" s="2"/>
      <c r="FTP79" s="2"/>
      <c r="FTQ79" s="2"/>
      <c r="FTR79" s="2"/>
      <c r="FTS79" s="2"/>
      <c r="FTT79" s="2"/>
      <c r="FTU79" s="2"/>
      <c r="FTV79" s="2"/>
      <c r="FTW79" s="2"/>
      <c r="FTX79" s="2"/>
      <c r="FTY79" s="2"/>
      <c r="FTZ79" s="2"/>
      <c r="FUA79" s="2"/>
      <c r="FUB79" s="2"/>
      <c r="FUC79" s="2"/>
      <c r="FUD79" s="2"/>
      <c r="FUE79" s="2"/>
      <c r="FUF79" s="2"/>
      <c r="FUG79" s="2"/>
      <c r="FUH79" s="2"/>
      <c r="FUI79" s="2"/>
      <c r="FUJ79" s="2"/>
      <c r="FUK79" s="2"/>
      <c r="FUL79" s="2"/>
      <c r="FUM79" s="2"/>
      <c r="FUN79" s="2"/>
      <c r="FUO79" s="2"/>
      <c r="FUP79" s="2"/>
      <c r="FUQ79" s="2"/>
      <c r="FUR79" s="2"/>
      <c r="FUS79" s="2"/>
      <c r="FUT79" s="2"/>
      <c r="FUU79" s="2"/>
      <c r="FUV79" s="2"/>
      <c r="FUW79" s="2"/>
      <c r="FUX79" s="2"/>
      <c r="FUY79" s="2"/>
      <c r="FUZ79" s="2"/>
      <c r="FVA79" s="2"/>
      <c r="FVB79" s="2"/>
      <c r="FVC79" s="2"/>
      <c r="FVD79" s="2"/>
      <c r="FVE79" s="2"/>
      <c r="FVF79" s="2"/>
      <c r="FVG79" s="2"/>
      <c r="FVH79" s="2"/>
      <c r="FVI79" s="2"/>
      <c r="FVJ79" s="2"/>
      <c r="FVK79" s="2"/>
      <c r="FVL79" s="2"/>
      <c r="FVM79" s="2"/>
      <c r="FVN79" s="2"/>
      <c r="FVO79" s="2"/>
      <c r="FVP79" s="2"/>
      <c r="FVQ79" s="2"/>
      <c r="FVR79" s="2"/>
      <c r="FVS79" s="2"/>
      <c r="FVT79" s="2"/>
      <c r="FVU79" s="2"/>
      <c r="FVV79" s="2"/>
      <c r="FVW79" s="2"/>
      <c r="FVX79" s="2"/>
      <c r="FVY79" s="2"/>
      <c r="FVZ79" s="2"/>
      <c r="FWA79" s="2"/>
      <c r="FWB79" s="2"/>
      <c r="FWC79" s="2"/>
      <c r="FWD79" s="2"/>
      <c r="FWE79" s="2"/>
      <c r="FWF79" s="2"/>
      <c r="FWG79" s="2"/>
      <c r="FWH79" s="2"/>
      <c r="FWI79" s="2"/>
      <c r="FWJ79" s="2"/>
      <c r="FWK79" s="2"/>
      <c r="FWL79" s="2"/>
      <c r="FWM79" s="2"/>
      <c r="FWN79" s="2"/>
      <c r="FWO79" s="2"/>
      <c r="FWP79" s="2"/>
      <c r="FWQ79" s="2"/>
      <c r="FWR79" s="2"/>
      <c r="FWS79" s="2"/>
      <c r="FWT79" s="2"/>
      <c r="FWU79" s="2"/>
      <c r="FWV79" s="2"/>
      <c r="FWW79" s="2"/>
      <c r="FWX79" s="2"/>
      <c r="FWY79" s="2"/>
      <c r="FWZ79" s="2"/>
      <c r="FXA79" s="2"/>
      <c r="FXB79" s="2"/>
      <c r="FXC79" s="2"/>
      <c r="FXD79" s="2"/>
      <c r="FXE79" s="2"/>
      <c r="FXF79" s="2"/>
      <c r="FXG79" s="2"/>
      <c r="FXH79" s="2"/>
      <c r="FXI79" s="2"/>
      <c r="FXJ79" s="2"/>
      <c r="FXK79" s="2"/>
      <c r="FXL79" s="2"/>
      <c r="FXM79" s="2"/>
      <c r="FXN79" s="2"/>
      <c r="FXO79" s="2"/>
      <c r="FXP79" s="2"/>
      <c r="FXQ79" s="2"/>
      <c r="FXR79" s="2"/>
      <c r="FXS79" s="2"/>
      <c r="FXT79" s="2"/>
      <c r="FXU79" s="2"/>
      <c r="FXV79" s="2"/>
      <c r="FXW79" s="2"/>
      <c r="FXX79" s="2"/>
      <c r="FXY79" s="2"/>
      <c r="FXZ79" s="2"/>
      <c r="FYA79" s="2"/>
      <c r="FYB79" s="2"/>
      <c r="FYC79" s="2"/>
      <c r="FYD79" s="2"/>
      <c r="FYE79" s="2"/>
      <c r="FYF79" s="2"/>
      <c r="FYG79" s="2"/>
      <c r="FYH79" s="2"/>
      <c r="FYI79" s="2"/>
      <c r="FYJ79" s="2"/>
      <c r="FYK79" s="2"/>
      <c r="FYL79" s="2"/>
      <c r="FYM79" s="2"/>
      <c r="FYN79" s="2"/>
      <c r="FYO79" s="2"/>
      <c r="FYP79" s="2"/>
      <c r="FYQ79" s="2"/>
      <c r="FYR79" s="2"/>
      <c r="FYS79" s="2"/>
      <c r="FYT79" s="2"/>
      <c r="FYU79" s="2"/>
      <c r="FYV79" s="2"/>
      <c r="FYW79" s="2"/>
      <c r="FYX79" s="2"/>
      <c r="FYY79" s="2"/>
      <c r="FYZ79" s="2"/>
      <c r="FZA79" s="2"/>
      <c r="FZB79" s="2"/>
      <c r="FZC79" s="2"/>
      <c r="FZD79" s="2"/>
      <c r="FZE79" s="2"/>
      <c r="FZF79" s="2"/>
      <c r="FZG79" s="2"/>
      <c r="FZH79" s="2"/>
      <c r="FZI79" s="2"/>
      <c r="FZJ79" s="2"/>
      <c r="FZK79" s="2"/>
      <c r="FZL79" s="2"/>
      <c r="FZM79" s="2"/>
      <c r="FZN79" s="2"/>
      <c r="FZO79" s="2"/>
      <c r="FZP79" s="2"/>
      <c r="FZQ79" s="2"/>
      <c r="FZR79" s="2"/>
      <c r="FZS79" s="2"/>
      <c r="FZT79" s="2"/>
      <c r="FZU79" s="2"/>
      <c r="FZV79" s="2"/>
      <c r="FZW79" s="2"/>
      <c r="FZX79" s="2"/>
      <c r="FZY79" s="2"/>
      <c r="FZZ79" s="2"/>
      <c r="GAA79" s="2"/>
      <c r="GAB79" s="2"/>
      <c r="GAC79" s="2"/>
      <c r="GAD79" s="2"/>
      <c r="GAE79" s="2"/>
      <c r="GAF79" s="2"/>
      <c r="GAG79" s="2"/>
      <c r="GAH79" s="2"/>
      <c r="GAI79" s="2"/>
      <c r="GAJ79" s="2"/>
      <c r="GAK79" s="2"/>
      <c r="GAL79" s="2"/>
      <c r="GAM79" s="2"/>
      <c r="GAN79" s="2"/>
      <c r="GAO79" s="2"/>
      <c r="GAP79" s="2"/>
      <c r="GAQ79" s="2"/>
      <c r="GAR79" s="2"/>
      <c r="GAS79" s="2"/>
      <c r="GAT79" s="2"/>
      <c r="GAU79" s="2"/>
      <c r="GAV79" s="2"/>
      <c r="GAW79" s="2"/>
      <c r="GAX79" s="2"/>
      <c r="GAY79" s="2"/>
      <c r="GAZ79" s="2"/>
      <c r="GBA79" s="2"/>
      <c r="GBB79" s="2"/>
      <c r="GBC79" s="2"/>
      <c r="GBD79" s="2"/>
      <c r="GBE79" s="2"/>
      <c r="GBF79" s="2"/>
      <c r="GBG79" s="2"/>
      <c r="GBH79" s="2"/>
      <c r="GBI79" s="2"/>
      <c r="GBJ79" s="2"/>
      <c r="GBK79" s="2"/>
      <c r="GBL79" s="2"/>
      <c r="GBM79" s="2"/>
      <c r="GBN79" s="2"/>
      <c r="GBO79" s="2"/>
      <c r="GBP79" s="2"/>
      <c r="GBQ79" s="2"/>
      <c r="GBR79" s="2"/>
      <c r="GBS79" s="2"/>
      <c r="GBT79" s="2"/>
      <c r="GBU79" s="2"/>
      <c r="GBV79" s="2"/>
      <c r="GBW79" s="2"/>
      <c r="GBX79" s="2"/>
      <c r="GBY79" s="2"/>
      <c r="GBZ79" s="2"/>
      <c r="GCA79" s="2"/>
      <c r="GCB79" s="2"/>
      <c r="GCC79" s="2"/>
      <c r="GCD79" s="2"/>
      <c r="GCE79" s="2"/>
      <c r="GCF79" s="2"/>
      <c r="GCG79" s="2"/>
      <c r="GCH79" s="2"/>
      <c r="GCI79" s="2"/>
      <c r="GCJ79" s="2"/>
      <c r="GCK79" s="2"/>
      <c r="GCL79" s="2"/>
      <c r="GCM79" s="2"/>
      <c r="GCN79" s="2"/>
      <c r="GCO79" s="2"/>
      <c r="GCP79" s="2"/>
      <c r="GCQ79" s="2"/>
      <c r="GCR79" s="2"/>
      <c r="GCS79" s="2"/>
      <c r="GCT79" s="2"/>
      <c r="GCU79" s="2"/>
      <c r="GCV79" s="2"/>
      <c r="GCW79" s="2"/>
      <c r="GCX79" s="2"/>
      <c r="GCY79" s="2"/>
      <c r="GCZ79" s="2"/>
      <c r="GDA79" s="2"/>
      <c r="GDB79" s="2"/>
      <c r="GDC79" s="2"/>
      <c r="GDD79" s="2"/>
      <c r="GDE79" s="2"/>
      <c r="GDF79" s="2"/>
      <c r="GDG79" s="2"/>
      <c r="GDH79" s="2"/>
      <c r="GDI79" s="2"/>
      <c r="GDJ79" s="2"/>
      <c r="GDK79" s="2"/>
      <c r="GDL79" s="2"/>
      <c r="GDM79" s="2"/>
      <c r="GDN79" s="2"/>
      <c r="GDO79" s="2"/>
      <c r="GDP79" s="2"/>
      <c r="GDQ79" s="2"/>
      <c r="GDR79" s="2"/>
      <c r="GDS79" s="2"/>
      <c r="GDT79" s="2"/>
      <c r="GDU79" s="2"/>
      <c r="GDV79" s="2"/>
      <c r="GDW79" s="2"/>
      <c r="GDX79" s="2"/>
      <c r="GDY79" s="2"/>
      <c r="GDZ79" s="2"/>
      <c r="GEA79" s="2"/>
      <c r="GEB79" s="2"/>
      <c r="GEC79" s="2"/>
      <c r="GED79" s="2"/>
      <c r="GEE79" s="2"/>
      <c r="GEF79" s="2"/>
      <c r="GEG79" s="2"/>
      <c r="GEH79" s="2"/>
      <c r="GEI79" s="2"/>
      <c r="GEJ79" s="2"/>
      <c r="GEK79" s="2"/>
      <c r="GEL79" s="2"/>
      <c r="GEM79" s="2"/>
      <c r="GEN79" s="2"/>
      <c r="GEO79" s="2"/>
      <c r="GEP79" s="2"/>
      <c r="GEQ79" s="2"/>
      <c r="GER79" s="2"/>
      <c r="GES79" s="2"/>
      <c r="GET79" s="2"/>
      <c r="GEU79" s="2"/>
      <c r="GEV79" s="2"/>
      <c r="GEW79" s="2"/>
      <c r="GEX79" s="2"/>
      <c r="GEY79" s="2"/>
      <c r="GEZ79" s="2"/>
      <c r="GFA79" s="2"/>
      <c r="GFB79" s="2"/>
      <c r="GFC79" s="2"/>
      <c r="GFD79" s="2"/>
      <c r="GFE79" s="2"/>
      <c r="GFF79" s="2"/>
      <c r="GFG79" s="2"/>
      <c r="GFH79" s="2"/>
      <c r="GFI79" s="2"/>
      <c r="GFJ79" s="2"/>
      <c r="GFK79" s="2"/>
      <c r="GFL79" s="2"/>
      <c r="GFM79" s="2"/>
      <c r="GFN79" s="2"/>
      <c r="GFO79" s="2"/>
      <c r="GFP79" s="2"/>
      <c r="GFQ79" s="2"/>
      <c r="GFR79" s="2"/>
      <c r="GFS79" s="2"/>
      <c r="GFT79" s="2"/>
      <c r="GFU79" s="2"/>
      <c r="GFV79" s="2"/>
      <c r="GFW79" s="2"/>
      <c r="GFX79" s="2"/>
      <c r="GFY79" s="2"/>
      <c r="GFZ79" s="2"/>
      <c r="GGA79" s="2"/>
      <c r="GGB79" s="2"/>
      <c r="GGC79" s="2"/>
      <c r="GGD79" s="2"/>
      <c r="GGE79" s="2"/>
      <c r="GGF79" s="2"/>
      <c r="GGG79" s="2"/>
      <c r="GGH79" s="2"/>
      <c r="GGI79" s="2"/>
      <c r="GGJ79" s="2"/>
      <c r="GGK79" s="2"/>
      <c r="GGL79" s="2"/>
      <c r="GGM79" s="2"/>
      <c r="GGN79" s="2"/>
      <c r="GGO79" s="2"/>
      <c r="GGP79" s="2"/>
      <c r="GGQ79" s="2"/>
      <c r="GGR79" s="2"/>
      <c r="GGS79" s="2"/>
      <c r="GGT79" s="2"/>
      <c r="GGU79" s="2"/>
      <c r="GGV79" s="2"/>
      <c r="GGW79" s="2"/>
      <c r="GGX79" s="2"/>
      <c r="GGY79" s="2"/>
      <c r="GGZ79" s="2"/>
      <c r="GHA79" s="2"/>
      <c r="GHB79" s="2"/>
      <c r="GHC79" s="2"/>
      <c r="GHD79" s="2"/>
      <c r="GHE79" s="2"/>
      <c r="GHF79" s="2"/>
      <c r="GHG79" s="2"/>
      <c r="GHH79" s="2"/>
      <c r="GHI79" s="2"/>
      <c r="GHJ79" s="2"/>
      <c r="GHK79" s="2"/>
      <c r="GHL79" s="2"/>
      <c r="GHM79" s="2"/>
      <c r="GHN79" s="2"/>
      <c r="GHO79" s="2"/>
      <c r="GHP79" s="2"/>
      <c r="GHQ79" s="2"/>
      <c r="GHR79" s="2"/>
      <c r="GHS79" s="2"/>
      <c r="GHT79" s="2"/>
      <c r="GHU79" s="2"/>
      <c r="GHV79" s="2"/>
      <c r="GHW79" s="2"/>
      <c r="GHX79" s="2"/>
      <c r="GHY79" s="2"/>
      <c r="GHZ79" s="2"/>
      <c r="GIA79" s="2"/>
      <c r="GIB79" s="2"/>
      <c r="GIC79" s="2"/>
      <c r="GID79" s="2"/>
      <c r="GIE79" s="2"/>
      <c r="GIF79" s="2"/>
      <c r="GIG79" s="2"/>
      <c r="GIH79" s="2"/>
      <c r="GII79" s="2"/>
      <c r="GIJ79" s="2"/>
      <c r="GIK79" s="2"/>
      <c r="GIL79" s="2"/>
      <c r="GIM79" s="2"/>
      <c r="GIN79" s="2"/>
      <c r="GIO79" s="2"/>
      <c r="GIP79" s="2"/>
      <c r="GIQ79" s="2"/>
      <c r="GIR79" s="2"/>
      <c r="GIS79" s="2"/>
      <c r="GIT79" s="2"/>
      <c r="GIU79" s="2"/>
      <c r="GIV79" s="2"/>
      <c r="GIW79" s="2"/>
      <c r="GIX79" s="2"/>
      <c r="GIY79" s="2"/>
      <c r="GIZ79" s="2"/>
      <c r="GJA79" s="2"/>
      <c r="GJB79" s="2"/>
      <c r="GJC79" s="2"/>
      <c r="GJD79" s="2"/>
      <c r="GJE79" s="2"/>
      <c r="GJF79" s="2"/>
      <c r="GJG79" s="2"/>
      <c r="GJH79" s="2"/>
      <c r="GJI79" s="2"/>
      <c r="GJJ79" s="2"/>
      <c r="GJK79" s="2"/>
      <c r="GJL79" s="2"/>
      <c r="GJM79" s="2"/>
      <c r="GJN79" s="2"/>
      <c r="GJO79" s="2"/>
      <c r="GJP79" s="2"/>
      <c r="GJQ79" s="2"/>
      <c r="GJR79" s="2"/>
      <c r="GJS79" s="2"/>
      <c r="GJT79" s="2"/>
      <c r="GJU79" s="2"/>
      <c r="GJV79" s="2"/>
      <c r="GJW79" s="2"/>
      <c r="GJX79" s="2"/>
      <c r="GJY79" s="2"/>
      <c r="GJZ79" s="2"/>
      <c r="GKA79" s="2"/>
      <c r="GKB79" s="2"/>
      <c r="GKC79" s="2"/>
      <c r="GKD79" s="2"/>
      <c r="GKE79" s="2"/>
      <c r="GKF79" s="2"/>
      <c r="GKG79" s="2"/>
      <c r="GKH79" s="2"/>
      <c r="GKI79" s="2"/>
      <c r="GKJ79" s="2"/>
      <c r="GKK79" s="2"/>
      <c r="GKL79" s="2"/>
      <c r="GKM79" s="2"/>
      <c r="GKN79" s="2"/>
      <c r="GKO79" s="2"/>
      <c r="GKP79" s="2"/>
      <c r="GKQ79" s="2"/>
      <c r="GKR79" s="2"/>
      <c r="GKS79" s="2"/>
      <c r="GKT79" s="2"/>
      <c r="GKU79" s="2"/>
      <c r="GKV79" s="2"/>
      <c r="GKW79" s="2"/>
      <c r="GKX79" s="2"/>
      <c r="GKY79" s="2"/>
      <c r="GKZ79" s="2"/>
      <c r="GLA79" s="2"/>
      <c r="GLB79" s="2"/>
      <c r="GLC79" s="2"/>
      <c r="GLD79" s="2"/>
      <c r="GLE79" s="2"/>
      <c r="GLF79" s="2"/>
      <c r="GLG79" s="2"/>
      <c r="GLH79" s="2"/>
      <c r="GLI79" s="2"/>
      <c r="GLJ79" s="2"/>
      <c r="GLK79" s="2"/>
      <c r="GLL79" s="2"/>
      <c r="GLM79" s="2"/>
      <c r="GLN79" s="2"/>
      <c r="GLO79" s="2"/>
      <c r="GLP79" s="2"/>
      <c r="GLQ79" s="2"/>
      <c r="GLR79" s="2"/>
      <c r="GLS79" s="2"/>
      <c r="GLT79" s="2"/>
      <c r="GLU79" s="2"/>
      <c r="GLV79" s="2"/>
      <c r="GLW79" s="2"/>
      <c r="GLX79" s="2"/>
      <c r="GLY79" s="2"/>
      <c r="GLZ79" s="2"/>
      <c r="GMA79" s="2"/>
      <c r="GMB79" s="2"/>
      <c r="GMC79" s="2"/>
      <c r="GMD79" s="2"/>
      <c r="GME79" s="2"/>
      <c r="GMF79" s="2"/>
      <c r="GMG79" s="2"/>
      <c r="GMH79" s="2"/>
      <c r="GMI79" s="2"/>
      <c r="GMJ79" s="2"/>
      <c r="GMK79" s="2"/>
      <c r="GML79" s="2"/>
      <c r="GMM79" s="2"/>
      <c r="GMN79" s="2"/>
      <c r="GMO79" s="2"/>
      <c r="GMP79" s="2"/>
      <c r="GMQ79" s="2"/>
      <c r="GMR79" s="2"/>
      <c r="GMS79" s="2"/>
      <c r="GMT79" s="2"/>
      <c r="GMU79" s="2"/>
      <c r="GMV79" s="2"/>
      <c r="GMW79" s="2"/>
      <c r="GMX79" s="2"/>
      <c r="GMY79" s="2"/>
      <c r="GMZ79" s="2"/>
      <c r="GNA79" s="2"/>
      <c r="GNB79" s="2"/>
      <c r="GNC79" s="2"/>
      <c r="GND79" s="2"/>
      <c r="GNE79" s="2"/>
      <c r="GNF79" s="2"/>
      <c r="GNG79" s="2"/>
      <c r="GNH79" s="2"/>
      <c r="GNI79" s="2"/>
      <c r="GNJ79" s="2"/>
      <c r="GNK79" s="2"/>
      <c r="GNL79" s="2"/>
      <c r="GNM79" s="2"/>
      <c r="GNN79" s="2"/>
      <c r="GNO79" s="2"/>
      <c r="GNP79" s="2"/>
      <c r="GNQ79" s="2"/>
      <c r="GNR79" s="2"/>
      <c r="GNS79" s="2"/>
      <c r="GNT79" s="2"/>
      <c r="GNU79" s="2"/>
      <c r="GNV79" s="2"/>
      <c r="GNW79" s="2"/>
      <c r="GNX79" s="2"/>
      <c r="GNY79" s="2"/>
      <c r="GNZ79" s="2"/>
      <c r="GOA79" s="2"/>
      <c r="GOB79" s="2"/>
      <c r="GOC79" s="2"/>
      <c r="GOD79" s="2"/>
      <c r="GOE79" s="2"/>
      <c r="GOF79" s="2"/>
      <c r="GOG79" s="2"/>
      <c r="GOH79" s="2"/>
      <c r="GOI79" s="2"/>
      <c r="GOJ79" s="2"/>
      <c r="GOK79" s="2"/>
      <c r="GOL79" s="2"/>
      <c r="GOM79" s="2"/>
      <c r="GON79" s="2"/>
      <c r="GOO79" s="2"/>
      <c r="GOP79" s="2"/>
      <c r="GOQ79" s="2"/>
      <c r="GOR79" s="2"/>
      <c r="GOS79" s="2"/>
      <c r="GOT79" s="2"/>
      <c r="GOU79" s="2"/>
      <c r="GOV79" s="2"/>
      <c r="GOW79" s="2"/>
      <c r="GOX79" s="2"/>
      <c r="GOY79" s="2"/>
      <c r="GOZ79" s="2"/>
      <c r="GPA79" s="2"/>
      <c r="GPB79" s="2"/>
      <c r="GPC79" s="2"/>
      <c r="GPD79" s="2"/>
      <c r="GPE79" s="2"/>
      <c r="GPF79" s="2"/>
      <c r="GPG79" s="2"/>
      <c r="GPH79" s="2"/>
      <c r="GPI79" s="2"/>
      <c r="GPJ79" s="2"/>
      <c r="GPK79" s="2"/>
      <c r="GPL79" s="2"/>
      <c r="GPM79" s="2"/>
      <c r="GPN79" s="2"/>
      <c r="GPO79" s="2"/>
      <c r="GPP79" s="2"/>
      <c r="GPQ79" s="2"/>
      <c r="GPR79" s="2"/>
      <c r="GPS79" s="2"/>
      <c r="GPT79" s="2"/>
      <c r="GPU79" s="2"/>
      <c r="GPV79" s="2"/>
      <c r="GPW79" s="2"/>
      <c r="GPX79" s="2"/>
      <c r="GPY79" s="2"/>
      <c r="GPZ79" s="2"/>
      <c r="GQA79" s="2"/>
      <c r="GQB79" s="2"/>
      <c r="GQC79" s="2"/>
      <c r="GQD79" s="2"/>
      <c r="GQE79" s="2"/>
      <c r="GQF79" s="2"/>
      <c r="GQG79" s="2"/>
      <c r="GQH79" s="2"/>
      <c r="GQI79" s="2"/>
      <c r="GQJ79" s="2"/>
      <c r="GQK79" s="2"/>
      <c r="GQL79" s="2"/>
      <c r="GQM79" s="2"/>
      <c r="GQN79" s="2"/>
      <c r="GQO79" s="2"/>
      <c r="GQP79" s="2"/>
      <c r="GQQ79" s="2"/>
      <c r="GQR79" s="2"/>
      <c r="GQS79" s="2"/>
      <c r="GQT79" s="2"/>
      <c r="GQU79" s="2"/>
      <c r="GQV79" s="2"/>
      <c r="GQW79" s="2"/>
      <c r="GQX79" s="2"/>
      <c r="GQY79" s="2"/>
      <c r="GQZ79" s="2"/>
      <c r="GRA79" s="2"/>
      <c r="GRB79" s="2"/>
      <c r="GRC79" s="2"/>
      <c r="GRD79" s="2"/>
      <c r="GRE79" s="2"/>
      <c r="GRF79" s="2"/>
      <c r="GRG79" s="2"/>
      <c r="GRH79" s="2"/>
      <c r="GRI79" s="2"/>
      <c r="GRJ79" s="2"/>
      <c r="GRK79" s="2"/>
      <c r="GRL79" s="2"/>
      <c r="GRM79" s="2"/>
      <c r="GRN79" s="2"/>
      <c r="GRO79" s="2"/>
      <c r="GRP79" s="2"/>
      <c r="GRQ79" s="2"/>
      <c r="GRR79" s="2"/>
      <c r="GRS79" s="2"/>
      <c r="GRT79" s="2"/>
      <c r="GRU79" s="2"/>
      <c r="GRV79" s="2"/>
      <c r="GRW79" s="2"/>
      <c r="GRX79" s="2"/>
      <c r="GRY79" s="2"/>
      <c r="GRZ79" s="2"/>
      <c r="GSA79" s="2"/>
      <c r="GSB79" s="2"/>
      <c r="GSC79" s="2"/>
      <c r="GSD79" s="2"/>
      <c r="GSE79" s="2"/>
      <c r="GSF79" s="2"/>
      <c r="GSG79" s="2"/>
      <c r="GSH79" s="2"/>
      <c r="GSI79" s="2"/>
      <c r="GSJ79" s="2"/>
      <c r="GSK79" s="2"/>
      <c r="GSL79" s="2"/>
      <c r="GSM79" s="2"/>
      <c r="GSN79" s="2"/>
      <c r="GSO79" s="2"/>
      <c r="GSP79" s="2"/>
      <c r="GSQ79" s="2"/>
      <c r="GSR79" s="2"/>
      <c r="GSS79" s="2"/>
      <c r="GST79" s="2"/>
      <c r="GSU79" s="2"/>
      <c r="GSV79" s="2"/>
      <c r="GSW79" s="2"/>
      <c r="GSX79" s="2"/>
      <c r="GSY79" s="2"/>
      <c r="GSZ79" s="2"/>
      <c r="GTA79" s="2"/>
      <c r="GTB79" s="2"/>
      <c r="GTC79" s="2"/>
      <c r="GTD79" s="2"/>
      <c r="GTE79" s="2"/>
      <c r="GTF79" s="2"/>
      <c r="GTG79" s="2"/>
      <c r="GTH79" s="2"/>
      <c r="GTI79" s="2"/>
      <c r="GTJ79" s="2"/>
      <c r="GTK79" s="2"/>
      <c r="GTL79" s="2"/>
      <c r="GTM79" s="2"/>
      <c r="GTN79" s="2"/>
      <c r="GTO79" s="2"/>
      <c r="GTP79" s="2"/>
      <c r="GTQ79" s="2"/>
      <c r="GTR79" s="2"/>
      <c r="GTS79" s="2"/>
      <c r="GTT79" s="2"/>
      <c r="GTU79" s="2"/>
      <c r="GTV79" s="2"/>
      <c r="GTW79" s="2"/>
      <c r="GTX79" s="2"/>
      <c r="GTY79" s="2"/>
      <c r="GTZ79" s="2"/>
      <c r="GUA79" s="2"/>
      <c r="GUB79" s="2"/>
      <c r="GUC79" s="2"/>
      <c r="GUD79" s="2"/>
      <c r="GUE79" s="2"/>
      <c r="GUF79" s="2"/>
      <c r="GUG79" s="2"/>
      <c r="GUH79" s="2"/>
      <c r="GUI79" s="2"/>
      <c r="GUJ79" s="2"/>
      <c r="GUK79" s="2"/>
      <c r="GUL79" s="2"/>
      <c r="GUM79" s="2"/>
      <c r="GUN79" s="2"/>
      <c r="GUO79" s="2"/>
      <c r="GUP79" s="2"/>
      <c r="GUQ79" s="2"/>
      <c r="GUR79" s="2"/>
      <c r="GUS79" s="2"/>
      <c r="GUT79" s="2"/>
      <c r="GUU79" s="2"/>
      <c r="GUV79" s="2"/>
      <c r="GUW79" s="2"/>
      <c r="GUX79" s="2"/>
      <c r="GUY79" s="2"/>
      <c r="GUZ79" s="2"/>
      <c r="GVA79" s="2"/>
      <c r="GVB79" s="2"/>
      <c r="GVC79" s="2"/>
      <c r="GVD79" s="2"/>
      <c r="GVE79" s="2"/>
      <c r="GVF79" s="2"/>
      <c r="GVG79" s="2"/>
      <c r="GVH79" s="2"/>
      <c r="GVI79" s="2"/>
      <c r="GVJ79" s="2"/>
      <c r="GVK79" s="2"/>
      <c r="GVL79" s="2"/>
      <c r="GVM79" s="2"/>
      <c r="GVN79" s="2"/>
      <c r="GVO79" s="2"/>
      <c r="GVP79" s="2"/>
      <c r="GVQ79" s="2"/>
      <c r="GVR79" s="2"/>
      <c r="GVS79" s="2"/>
      <c r="GVT79" s="2"/>
      <c r="GVU79" s="2"/>
      <c r="GVV79" s="2"/>
      <c r="GVW79" s="2"/>
      <c r="GVX79" s="2"/>
      <c r="GVY79" s="2"/>
      <c r="GVZ79" s="2"/>
      <c r="GWA79" s="2"/>
      <c r="GWB79" s="2"/>
      <c r="GWC79" s="2"/>
      <c r="GWD79" s="2"/>
      <c r="GWE79" s="2"/>
      <c r="GWF79" s="2"/>
      <c r="GWG79" s="2"/>
      <c r="GWH79" s="2"/>
      <c r="GWI79" s="2"/>
      <c r="GWJ79" s="2"/>
      <c r="GWK79" s="2"/>
      <c r="GWL79" s="2"/>
      <c r="GWM79" s="2"/>
      <c r="GWN79" s="2"/>
      <c r="GWO79" s="2"/>
      <c r="GWP79" s="2"/>
      <c r="GWQ79" s="2"/>
      <c r="GWR79" s="2"/>
      <c r="GWS79" s="2"/>
      <c r="GWT79" s="2"/>
      <c r="GWU79" s="2"/>
      <c r="GWV79" s="2"/>
      <c r="GWW79" s="2"/>
      <c r="GWX79" s="2"/>
      <c r="GWY79" s="2"/>
      <c r="GWZ79" s="2"/>
      <c r="GXA79" s="2"/>
      <c r="GXB79" s="2"/>
      <c r="GXC79" s="2"/>
      <c r="GXD79" s="2"/>
      <c r="GXE79" s="2"/>
      <c r="GXF79" s="2"/>
      <c r="GXG79" s="2"/>
      <c r="GXH79" s="2"/>
      <c r="GXI79" s="2"/>
      <c r="GXJ79" s="2"/>
      <c r="GXK79" s="2"/>
      <c r="GXL79" s="2"/>
      <c r="GXM79" s="2"/>
      <c r="GXN79" s="2"/>
      <c r="GXO79" s="2"/>
      <c r="GXP79" s="2"/>
      <c r="GXQ79" s="2"/>
      <c r="GXR79" s="2"/>
      <c r="GXS79" s="2"/>
      <c r="GXT79" s="2"/>
      <c r="GXU79" s="2"/>
      <c r="GXV79" s="2"/>
      <c r="GXW79" s="2"/>
      <c r="GXX79" s="2"/>
      <c r="GXY79" s="2"/>
      <c r="GXZ79" s="2"/>
      <c r="GYA79" s="2"/>
      <c r="GYB79" s="2"/>
      <c r="GYC79" s="2"/>
      <c r="GYD79" s="2"/>
      <c r="GYE79" s="2"/>
      <c r="GYF79" s="2"/>
      <c r="GYG79" s="2"/>
      <c r="GYH79" s="2"/>
      <c r="GYI79" s="2"/>
      <c r="GYJ79" s="2"/>
      <c r="GYK79" s="2"/>
      <c r="GYL79" s="2"/>
      <c r="GYM79" s="2"/>
      <c r="GYN79" s="2"/>
      <c r="GYO79" s="2"/>
      <c r="GYP79" s="2"/>
      <c r="GYQ79" s="2"/>
      <c r="GYR79" s="2"/>
      <c r="GYS79" s="2"/>
      <c r="GYT79" s="2"/>
      <c r="GYU79" s="2"/>
      <c r="GYV79" s="2"/>
      <c r="GYW79" s="2"/>
      <c r="GYX79" s="2"/>
      <c r="GYY79" s="2"/>
      <c r="GYZ79" s="2"/>
      <c r="GZA79" s="2"/>
      <c r="GZB79" s="2"/>
      <c r="GZC79" s="2"/>
      <c r="GZD79" s="2"/>
      <c r="GZE79" s="2"/>
      <c r="GZF79" s="2"/>
      <c r="GZG79" s="2"/>
      <c r="GZH79" s="2"/>
      <c r="GZI79" s="2"/>
      <c r="GZJ79" s="2"/>
      <c r="GZK79" s="2"/>
      <c r="GZL79" s="2"/>
      <c r="GZM79" s="2"/>
      <c r="GZN79" s="2"/>
      <c r="GZO79" s="2"/>
      <c r="GZP79" s="2"/>
      <c r="GZQ79" s="2"/>
      <c r="GZR79" s="2"/>
      <c r="GZS79" s="2"/>
      <c r="GZT79" s="2"/>
      <c r="GZU79" s="2"/>
      <c r="GZV79" s="2"/>
      <c r="GZW79" s="2"/>
      <c r="GZX79" s="2"/>
      <c r="GZY79" s="2"/>
      <c r="GZZ79" s="2"/>
      <c r="HAA79" s="2"/>
      <c r="HAB79" s="2"/>
      <c r="HAC79" s="2"/>
      <c r="HAD79" s="2"/>
      <c r="HAE79" s="2"/>
      <c r="HAF79" s="2"/>
      <c r="HAG79" s="2"/>
      <c r="HAH79" s="2"/>
      <c r="HAI79" s="2"/>
      <c r="HAJ79" s="2"/>
      <c r="HAK79" s="2"/>
      <c r="HAL79" s="2"/>
      <c r="HAM79" s="2"/>
      <c r="HAN79" s="2"/>
      <c r="HAO79" s="2"/>
      <c r="HAP79" s="2"/>
      <c r="HAQ79" s="2"/>
      <c r="HAR79" s="2"/>
      <c r="HAS79" s="2"/>
      <c r="HAT79" s="2"/>
      <c r="HAU79" s="2"/>
      <c r="HAV79" s="2"/>
      <c r="HAW79" s="2"/>
      <c r="HAX79" s="2"/>
      <c r="HAY79" s="2"/>
      <c r="HAZ79" s="2"/>
      <c r="HBA79" s="2"/>
      <c r="HBB79" s="2"/>
      <c r="HBC79" s="2"/>
      <c r="HBD79" s="2"/>
      <c r="HBE79" s="2"/>
      <c r="HBF79" s="2"/>
      <c r="HBG79" s="2"/>
      <c r="HBH79" s="2"/>
      <c r="HBI79" s="2"/>
      <c r="HBJ79" s="2"/>
      <c r="HBK79" s="2"/>
      <c r="HBL79" s="2"/>
      <c r="HBM79" s="2"/>
      <c r="HBN79" s="2"/>
      <c r="HBO79" s="2"/>
      <c r="HBP79" s="2"/>
      <c r="HBQ79" s="2"/>
      <c r="HBR79" s="2"/>
      <c r="HBS79" s="2"/>
      <c r="HBT79" s="2"/>
      <c r="HBU79" s="2"/>
      <c r="HBV79" s="2"/>
      <c r="HBW79" s="2"/>
      <c r="HBX79" s="2"/>
      <c r="HBY79" s="2"/>
      <c r="HBZ79" s="2"/>
      <c r="HCA79" s="2"/>
      <c r="HCB79" s="2"/>
      <c r="HCC79" s="2"/>
      <c r="HCD79" s="2"/>
      <c r="HCE79" s="2"/>
      <c r="HCF79" s="2"/>
      <c r="HCG79" s="2"/>
      <c r="HCH79" s="2"/>
      <c r="HCI79" s="2"/>
      <c r="HCJ79" s="2"/>
      <c r="HCK79" s="2"/>
      <c r="HCL79" s="2"/>
      <c r="HCM79" s="2"/>
      <c r="HCN79" s="2"/>
      <c r="HCO79" s="2"/>
      <c r="HCP79" s="2"/>
      <c r="HCQ79" s="2"/>
      <c r="HCR79" s="2"/>
      <c r="HCS79" s="2"/>
      <c r="HCT79" s="2"/>
      <c r="HCU79" s="2"/>
      <c r="HCV79" s="2"/>
      <c r="HCW79" s="2"/>
      <c r="HCX79" s="2"/>
      <c r="HCY79" s="2"/>
      <c r="HCZ79" s="2"/>
      <c r="HDA79" s="2"/>
      <c r="HDB79" s="2"/>
      <c r="HDC79" s="2"/>
      <c r="HDD79" s="2"/>
      <c r="HDE79" s="2"/>
      <c r="HDF79" s="2"/>
      <c r="HDG79" s="2"/>
      <c r="HDH79" s="2"/>
      <c r="HDI79" s="2"/>
      <c r="HDJ79" s="2"/>
      <c r="HDK79" s="2"/>
      <c r="HDL79" s="2"/>
      <c r="HDM79" s="2"/>
      <c r="HDN79" s="2"/>
      <c r="HDO79" s="2"/>
      <c r="HDP79" s="2"/>
      <c r="HDQ79" s="2"/>
      <c r="HDR79" s="2"/>
      <c r="HDS79" s="2"/>
      <c r="HDT79" s="2"/>
      <c r="HDU79" s="2"/>
      <c r="HDV79" s="2"/>
      <c r="HDW79" s="2"/>
      <c r="HDX79" s="2"/>
      <c r="HDY79" s="2"/>
      <c r="HDZ79" s="2"/>
      <c r="HEA79" s="2"/>
      <c r="HEB79" s="2"/>
      <c r="HEC79" s="2"/>
      <c r="HED79" s="2"/>
      <c r="HEE79" s="2"/>
      <c r="HEF79" s="2"/>
      <c r="HEG79" s="2"/>
      <c r="HEH79" s="2"/>
      <c r="HEI79" s="2"/>
      <c r="HEJ79" s="2"/>
      <c r="HEK79" s="2"/>
      <c r="HEL79" s="2"/>
      <c r="HEM79" s="2"/>
      <c r="HEN79" s="2"/>
      <c r="HEO79" s="2"/>
      <c r="HEP79" s="2"/>
      <c r="HEQ79" s="2"/>
      <c r="HER79" s="2"/>
      <c r="HES79" s="2"/>
      <c r="HET79" s="2"/>
      <c r="HEU79" s="2"/>
      <c r="HEV79" s="2"/>
      <c r="HEW79" s="2"/>
      <c r="HEX79" s="2"/>
      <c r="HEY79" s="2"/>
      <c r="HEZ79" s="2"/>
      <c r="HFA79" s="2"/>
      <c r="HFB79" s="2"/>
      <c r="HFC79" s="2"/>
      <c r="HFD79" s="2"/>
      <c r="HFE79" s="2"/>
      <c r="HFF79" s="2"/>
      <c r="HFG79" s="2"/>
      <c r="HFH79" s="2"/>
      <c r="HFI79" s="2"/>
      <c r="HFJ79" s="2"/>
      <c r="HFK79" s="2"/>
      <c r="HFL79" s="2"/>
      <c r="HFM79" s="2"/>
      <c r="HFN79" s="2"/>
      <c r="HFO79" s="2"/>
      <c r="HFP79" s="2"/>
      <c r="HFQ79" s="2"/>
      <c r="HFR79" s="2"/>
      <c r="HFS79" s="2"/>
      <c r="HFT79" s="2"/>
      <c r="HFU79" s="2"/>
      <c r="HFV79" s="2"/>
      <c r="HFW79" s="2"/>
      <c r="HFX79" s="2"/>
      <c r="HFY79" s="2"/>
      <c r="HFZ79" s="2"/>
      <c r="HGA79" s="2"/>
      <c r="HGB79" s="2"/>
      <c r="HGC79" s="2"/>
      <c r="HGD79" s="2"/>
      <c r="HGE79" s="2"/>
      <c r="HGF79" s="2"/>
      <c r="HGG79" s="2"/>
      <c r="HGH79" s="2"/>
      <c r="HGI79" s="2"/>
      <c r="HGJ79" s="2"/>
      <c r="HGK79" s="2"/>
      <c r="HGL79" s="2"/>
      <c r="HGM79" s="2"/>
      <c r="HGN79" s="2"/>
      <c r="HGO79" s="2"/>
      <c r="HGP79" s="2"/>
      <c r="HGQ79" s="2"/>
      <c r="HGR79" s="2"/>
      <c r="HGS79" s="2"/>
      <c r="HGT79" s="2"/>
      <c r="HGU79" s="2"/>
      <c r="HGV79" s="2"/>
      <c r="HGW79" s="2"/>
      <c r="HGX79" s="2"/>
      <c r="HGY79" s="2"/>
      <c r="HGZ79" s="2"/>
      <c r="HHA79" s="2"/>
      <c r="HHB79" s="2"/>
      <c r="HHC79" s="2"/>
      <c r="HHD79" s="2"/>
      <c r="HHE79" s="2"/>
      <c r="HHF79" s="2"/>
      <c r="HHG79" s="2"/>
      <c r="HHH79" s="2"/>
      <c r="HHI79" s="2"/>
      <c r="HHJ79" s="2"/>
      <c r="HHK79" s="2"/>
      <c r="HHL79" s="2"/>
      <c r="HHM79" s="2"/>
      <c r="HHN79" s="2"/>
      <c r="HHO79" s="2"/>
      <c r="HHP79" s="2"/>
      <c r="HHQ79" s="2"/>
      <c r="HHR79" s="2"/>
      <c r="HHS79" s="2"/>
      <c r="HHT79" s="2"/>
      <c r="HHU79" s="2"/>
      <c r="HHV79" s="2"/>
      <c r="HHW79" s="2"/>
      <c r="HHX79" s="2"/>
      <c r="HHY79" s="2"/>
      <c r="HHZ79" s="2"/>
      <c r="HIA79" s="2"/>
      <c r="HIB79" s="2"/>
      <c r="HIC79" s="2"/>
      <c r="HID79" s="2"/>
      <c r="HIE79" s="2"/>
      <c r="HIF79" s="2"/>
      <c r="HIG79" s="2"/>
      <c r="HIH79" s="2"/>
      <c r="HII79" s="2"/>
      <c r="HIJ79" s="2"/>
      <c r="HIK79" s="2"/>
      <c r="HIL79" s="2"/>
      <c r="HIM79" s="2"/>
      <c r="HIN79" s="2"/>
      <c r="HIO79" s="2"/>
      <c r="HIP79" s="2"/>
      <c r="HIQ79" s="2"/>
      <c r="HIR79" s="2"/>
      <c r="HIS79" s="2"/>
      <c r="HIT79" s="2"/>
      <c r="HIU79" s="2"/>
      <c r="HIV79" s="2"/>
      <c r="HIW79" s="2"/>
      <c r="HIX79" s="2"/>
      <c r="HIY79" s="2"/>
      <c r="HIZ79" s="2"/>
      <c r="HJA79" s="2"/>
      <c r="HJB79" s="2"/>
      <c r="HJC79" s="2"/>
      <c r="HJD79" s="2"/>
      <c r="HJE79" s="2"/>
      <c r="HJF79" s="2"/>
      <c r="HJG79" s="2"/>
      <c r="HJH79" s="2"/>
      <c r="HJI79" s="2"/>
      <c r="HJJ79" s="2"/>
      <c r="HJK79" s="2"/>
      <c r="HJL79" s="2"/>
      <c r="HJM79" s="2"/>
      <c r="HJN79" s="2"/>
      <c r="HJO79" s="2"/>
      <c r="HJP79" s="2"/>
      <c r="HJQ79" s="2"/>
      <c r="HJR79" s="2"/>
      <c r="HJS79" s="2"/>
      <c r="HJT79" s="2"/>
      <c r="HJU79" s="2"/>
      <c r="HJV79" s="2"/>
      <c r="HJW79" s="2"/>
      <c r="HJX79" s="2"/>
      <c r="HJY79" s="2"/>
      <c r="HJZ79" s="2"/>
      <c r="HKA79" s="2"/>
      <c r="HKB79" s="2"/>
      <c r="HKC79" s="2"/>
      <c r="HKD79" s="2"/>
      <c r="HKE79" s="2"/>
      <c r="HKF79" s="2"/>
      <c r="HKG79" s="2"/>
      <c r="HKH79" s="2"/>
      <c r="HKI79" s="2"/>
      <c r="HKJ79" s="2"/>
      <c r="HKK79" s="2"/>
      <c r="HKL79" s="2"/>
      <c r="HKM79" s="2"/>
      <c r="HKN79" s="2"/>
      <c r="HKO79" s="2"/>
      <c r="HKP79" s="2"/>
      <c r="HKQ79" s="2"/>
      <c r="HKR79" s="2"/>
      <c r="HKS79" s="2"/>
      <c r="HKT79" s="2"/>
      <c r="HKU79" s="2"/>
      <c r="HKV79" s="2"/>
      <c r="HKW79" s="2"/>
      <c r="HKX79" s="2"/>
      <c r="HKY79" s="2"/>
      <c r="HKZ79" s="2"/>
      <c r="HLA79" s="2"/>
      <c r="HLB79" s="2"/>
      <c r="HLC79" s="2"/>
      <c r="HLD79" s="2"/>
      <c r="HLE79" s="2"/>
      <c r="HLF79" s="2"/>
      <c r="HLG79" s="2"/>
      <c r="HLH79" s="2"/>
      <c r="HLI79" s="2"/>
      <c r="HLJ79" s="2"/>
      <c r="HLK79" s="2"/>
      <c r="HLL79" s="2"/>
      <c r="HLM79" s="2"/>
      <c r="HLN79" s="2"/>
      <c r="HLO79" s="2"/>
      <c r="HLP79" s="2"/>
      <c r="HLQ79" s="2"/>
      <c r="HLR79" s="2"/>
      <c r="HLS79" s="2"/>
      <c r="HLT79" s="2"/>
      <c r="HLU79" s="2"/>
      <c r="HLV79" s="2"/>
      <c r="HLW79" s="2"/>
      <c r="HLX79" s="2"/>
      <c r="HLY79" s="2"/>
      <c r="HLZ79" s="2"/>
      <c r="HMA79" s="2"/>
      <c r="HMB79" s="2"/>
      <c r="HMC79" s="2"/>
      <c r="HMD79" s="2"/>
      <c r="HME79" s="2"/>
      <c r="HMF79" s="2"/>
      <c r="HMG79" s="2"/>
      <c r="HMH79" s="2"/>
      <c r="HMI79" s="2"/>
      <c r="HMJ79" s="2"/>
      <c r="HMK79" s="2"/>
      <c r="HML79" s="2"/>
      <c r="HMM79" s="2"/>
      <c r="HMN79" s="2"/>
      <c r="HMO79" s="2"/>
      <c r="HMP79" s="2"/>
      <c r="HMQ79" s="2"/>
      <c r="HMR79" s="2"/>
      <c r="HMS79" s="2"/>
      <c r="HMT79" s="2"/>
      <c r="HMU79" s="2"/>
      <c r="HMV79" s="2"/>
      <c r="HMW79" s="2"/>
      <c r="HMX79" s="2"/>
      <c r="HMY79" s="2"/>
      <c r="HMZ79" s="2"/>
      <c r="HNA79" s="2"/>
      <c r="HNB79" s="2"/>
      <c r="HNC79" s="2"/>
      <c r="HND79" s="2"/>
      <c r="HNE79" s="2"/>
      <c r="HNF79" s="2"/>
      <c r="HNG79" s="2"/>
      <c r="HNH79" s="2"/>
      <c r="HNI79" s="2"/>
      <c r="HNJ79" s="2"/>
      <c r="HNK79" s="2"/>
      <c r="HNL79" s="2"/>
      <c r="HNM79" s="2"/>
      <c r="HNN79" s="2"/>
      <c r="HNO79" s="2"/>
      <c r="HNP79" s="2"/>
      <c r="HNQ79" s="2"/>
      <c r="HNR79" s="2"/>
      <c r="HNS79" s="2"/>
      <c r="HNT79" s="2"/>
      <c r="HNU79" s="2"/>
      <c r="HNV79" s="2"/>
      <c r="HNW79" s="2"/>
      <c r="HNX79" s="2"/>
      <c r="HNY79" s="2"/>
      <c r="HNZ79" s="2"/>
      <c r="HOA79" s="2"/>
      <c r="HOB79" s="2"/>
      <c r="HOC79" s="2"/>
      <c r="HOD79" s="2"/>
      <c r="HOE79" s="2"/>
      <c r="HOF79" s="2"/>
      <c r="HOG79" s="2"/>
      <c r="HOH79" s="2"/>
      <c r="HOI79" s="2"/>
      <c r="HOJ79" s="2"/>
      <c r="HOK79" s="2"/>
      <c r="HOL79" s="2"/>
      <c r="HOM79" s="2"/>
      <c r="HON79" s="2"/>
      <c r="HOO79" s="2"/>
      <c r="HOP79" s="2"/>
      <c r="HOQ79" s="2"/>
      <c r="HOR79" s="2"/>
      <c r="HOS79" s="2"/>
      <c r="HOT79" s="2"/>
      <c r="HOU79" s="2"/>
      <c r="HOV79" s="2"/>
      <c r="HOW79" s="2"/>
      <c r="HOX79" s="2"/>
      <c r="HOY79" s="2"/>
      <c r="HOZ79" s="2"/>
      <c r="HPA79" s="2"/>
      <c r="HPB79" s="2"/>
      <c r="HPC79" s="2"/>
      <c r="HPD79" s="2"/>
      <c r="HPE79" s="2"/>
      <c r="HPF79" s="2"/>
      <c r="HPG79" s="2"/>
      <c r="HPH79" s="2"/>
      <c r="HPI79" s="2"/>
      <c r="HPJ79" s="2"/>
      <c r="HPK79" s="2"/>
      <c r="HPL79" s="2"/>
      <c r="HPM79" s="2"/>
      <c r="HPN79" s="2"/>
      <c r="HPO79" s="2"/>
      <c r="HPP79" s="2"/>
      <c r="HPQ79" s="2"/>
      <c r="HPR79" s="2"/>
      <c r="HPS79" s="2"/>
      <c r="HPT79" s="2"/>
      <c r="HPU79" s="2"/>
      <c r="HPV79" s="2"/>
      <c r="HPW79" s="2"/>
      <c r="HPX79" s="2"/>
      <c r="HPY79" s="2"/>
      <c r="HPZ79" s="2"/>
      <c r="HQA79" s="2"/>
      <c r="HQB79" s="2"/>
      <c r="HQC79" s="2"/>
      <c r="HQD79" s="2"/>
      <c r="HQE79" s="2"/>
      <c r="HQF79" s="2"/>
      <c r="HQG79" s="2"/>
      <c r="HQH79" s="2"/>
      <c r="HQI79" s="2"/>
      <c r="HQJ79" s="2"/>
      <c r="HQK79" s="2"/>
      <c r="HQL79" s="2"/>
      <c r="HQM79" s="2"/>
      <c r="HQN79" s="2"/>
      <c r="HQO79" s="2"/>
      <c r="HQP79" s="2"/>
      <c r="HQQ79" s="2"/>
      <c r="HQR79" s="2"/>
      <c r="HQS79" s="2"/>
      <c r="HQT79" s="2"/>
      <c r="HQU79" s="2"/>
      <c r="HQV79" s="2"/>
      <c r="HQW79" s="2"/>
      <c r="HQX79" s="2"/>
      <c r="HQY79" s="2"/>
      <c r="HQZ79" s="2"/>
      <c r="HRA79" s="2"/>
      <c r="HRB79" s="2"/>
      <c r="HRC79" s="2"/>
      <c r="HRD79" s="2"/>
      <c r="HRE79" s="2"/>
      <c r="HRF79" s="2"/>
      <c r="HRG79" s="2"/>
      <c r="HRH79" s="2"/>
      <c r="HRI79" s="2"/>
      <c r="HRJ79" s="2"/>
      <c r="HRK79" s="2"/>
      <c r="HRL79" s="2"/>
      <c r="HRM79" s="2"/>
      <c r="HRN79" s="2"/>
      <c r="HRO79" s="2"/>
      <c r="HRP79" s="2"/>
      <c r="HRQ79" s="2"/>
      <c r="HRR79" s="2"/>
      <c r="HRS79" s="2"/>
      <c r="HRT79" s="2"/>
      <c r="HRU79" s="2"/>
      <c r="HRV79" s="2"/>
      <c r="HRW79" s="2"/>
      <c r="HRX79" s="2"/>
      <c r="HRY79" s="2"/>
      <c r="HRZ79" s="2"/>
      <c r="HSA79" s="2"/>
      <c r="HSB79" s="2"/>
      <c r="HSC79" s="2"/>
      <c r="HSD79" s="2"/>
      <c r="HSE79" s="2"/>
      <c r="HSF79" s="2"/>
      <c r="HSG79" s="2"/>
      <c r="HSH79" s="2"/>
      <c r="HSI79" s="2"/>
      <c r="HSJ79" s="2"/>
      <c r="HSK79" s="2"/>
      <c r="HSL79" s="2"/>
      <c r="HSM79" s="2"/>
      <c r="HSN79" s="2"/>
      <c r="HSO79" s="2"/>
      <c r="HSP79" s="2"/>
      <c r="HSQ79" s="2"/>
      <c r="HSR79" s="2"/>
      <c r="HSS79" s="2"/>
      <c r="HST79" s="2"/>
      <c r="HSU79" s="2"/>
      <c r="HSV79" s="2"/>
      <c r="HSW79" s="2"/>
      <c r="HSX79" s="2"/>
      <c r="HSY79" s="2"/>
      <c r="HSZ79" s="2"/>
      <c r="HTA79" s="2"/>
      <c r="HTB79" s="2"/>
      <c r="HTC79" s="2"/>
      <c r="HTD79" s="2"/>
      <c r="HTE79" s="2"/>
      <c r="HTF79" s="2"/>
      <c r="HTG79" s="2"/>
      <c r="HTH79" s="2"/>
      <c r="HTI79" s="2"/>
      <c r="HTJ79" s="2"/>
      <c r="HTK79" s="2"/>
      <c r="HTL79" s="2"/>
      <c r="HTM79" s="2"/>
      <c r="HTN79" s="2"/>
      <c r="HTO79" s="2"/>
      <c r="HTP79" s="2"/>
      <c r="HTQ79" s="2"/>
      <c r="HTR79" s="2"/>
      <c r="HTS79" s="2"/>
      <c r="HTT79" s="2"/>
      <c r="HTU79" s="2"/>
      <c r="HTV79" s="2"/>
      <c r="HTW79" s="2"/>
      <c r="HTX79" s="2"/>
      <c r="HTY79" s="2"/>
      <c r="HTZ79" s="2"/>
      <c r="HUA79" s="2"/>
      <c r="HUB79" s="2"/>
      <c r="HUC79" s="2"/>
      <c r="HUD79" s="2"/>
      <c r="HUE79" s="2"/>
      <c r="HUF79" s="2"/>
      <c r="HUG79" s="2"/>
      <c r="HUH79" s="2"/>
      <c r="HUI79" s="2"/>
      <c r="HUJ79" s="2"/>
      <c r="HUK79" s="2"/>
      <c r="HUL79" s="2"/>
      <c r="HUM79" s="2"/>
      <c r="HUN79" s="2"/>
      <c r="HUO79" s="2"/>
      <c r="HUP79" s="2"/>
      <c r="HUQ79" s="2"/>
      <c r="HUR79" s="2"/>
      <c r="HUS79" s="2"/>
      <c r="HUT79" s="2"/>
      <c r="HUU79" s="2"/>
      <c r="HUV79" s="2"/>
      <c r="HUW79" s="2"/>
      <c r="HUX79" s="2"/>
      <c r="HUY79" s="2"/>
      <c r="HUZ79" s="2"/>
      <c r="HVA79" s="2"/>
      <c r="HVB79" s="2"/>
      <c r="HVC79" s="2"/>
      <c r="HVD79" s="2"/>
      <c r="HVE79" s="2"/>
      <c r="HVF79" s="2"/>
      <c r="HVG79" s="2"/>
      <c r="HVH79" s="2"/>
      <c r="HVI79" s="2"/>
      <c r="HVJ79" s="2"/>
      <c r="HVK79" s="2"/>
      <c r="HVL79" s="2"/>
      <c r="HVM79" s="2"/>
      <c r="HVN79" s="2"/>
      <c r="HVO79" s="2"/>
      <c r="HVP79" s="2"/>
      <c r="HVQ79" s="2"/>
      <c r="HVR79" s="2"/>
      <c r="HVS79" s="2"/>
      <c r="HVT79" s="2"/>
      <c r="HVU79" s="2"/>
      <c r="HVV79" s="2"/>
      <c r="HVW79" s="2"/>
      <c r="HVX79" s="2"/>
      <c r="HVY79" s="2"/>
      <c r="HVZ79" s="2"/>
      <c r="HWA79" s="2"/>
      <c r="HWB79" s="2"/>
      <c r="HWC79" s="2"/>
      <c r="HWD79" s="2"/>
      <c r="HWE79" s="2"/>
      <c r="HWF79" s="2"/>
      <c r="HWG79" s="2"/>
      <c r="HWH79" s="2"/>
      <c r="HWI79" s="2"/>
      <c r="HWJ79" s="2"/>
      <c r="HWK79" s="2"/>
      <c r="HWL79" s="2"/>
      <c r="HWM79" s="2"/>
      <c r="HWN79" s="2"/>
      <c r="HWO79" s="2"/>
      <c r="HWP79" s="2"/>
      <c r="HWQ79" s="2"/>
      <c r="HWR79" s="2"/>
      <c r="HWS79" s="2"/>
      <c r="HWT79" s="2"/>
      <c r="HWU79" s="2"/>
      <c r="HWV79" s="2"/>
      <c r="HWW79" s="2"/>
      <c r="HWX79" s="2"/>
      <c r="HWY79" s="2"/>
      <c r="HWZ79" s="2"/>
      <c r="HXA79" s="2"/>
      <c r="HXB79" s="2"/>
      <c r="HXC79" s="2"/>
      <c r="HXD79" s="2"/>
      <c r="HXE79" s="2"/>
      <c r="HXF79" s="2"/>
      <c r="HXG79" s="2"/>
      <c r="HXH79" s="2"/>
      <c r="HXI79" s="2"/>
      <c r="HXJ79" s="2"/>
      <c r="HXK79" s="2"/>
      <c r="HXL79" s="2"/>
      <c r="HXM79" s="2"/>
      <c r="HXN79" s="2"/>
      <c r="HXO79" s="2"/>
      <c r="HXP79" s="2"/>
      <c r="HXQ79" s="2"/>
      <c r="HXR79" s="2"/>
      <c r="HXS79" s="2"/>
      <c r="HXT79" s="2"/>
      <c r="HXU79" s="2"/>
      <c r="HXV79" s="2"/>
      <c r="HXW79" s="2"/>
      <c r="HXX79" s="2"/>
      <c r="HXY79" s="2"/>
      <c r="HXZ79" s="2"/>
      <c r="HYA79" s="2"/>
      <c r="HYB79" s="2"/>
      <c r="HYC79" s="2"/>
      <c r="HYD79" s="2"/>
      <c r="HYE79" s="2"/>
      <c r="HYF79" s="2"/>
      <c r="HYG79" s="2"/>
      <c r="HYH79" s="2"/>
      <c r="HYI79" s="2"/>
      <c r="HYJ79" s="2"/>
      <c r="HYK79" s="2"/>
      <c r="HYL79" s="2"/>
      <c r="HYM79" s="2"/>
      <c r="HYN79" s="2"/>
      <c r="HYO79" s="2"/>
      <c r="HYP79" s="2"/>
      <c r="HYQ79" s="2"/>
      <c r="HYR79" s="2"/>
      <c r="HYS79" s="2"/>
      <c r="HYT79" s="2"/>
      <c r="HYU79" s="2"/>
      <c r="HYV79" s="2"/>
      <c r="HYW79" s="2"/>
      <c r="HYX79" s="2"/>
      <c r="HYY79" s="2"/>
      <c r="HYZ79" s="2"/>
      <c r="HZA79" s="2"/>
      <c r="HZB79" s="2"/>
      <c r="HZC79" s="2"/>
      <c r="HZD79" s="2"/>
      <c r="HZE79" s="2"/>
      <c r="HZF79" s="2"/>
      <c r="HZG79" s="2"/>
      <c r="HZH79" s="2"/>
      <c r="HZI79" s="2"/>
      <c r="HZJ79" s="2"/>
      <c r="HZK79" s="2"/>
      <c r="HZL79" s="2"/>
      <c r="HZM79" s="2"/>
      <c r="HZN79" s="2"/>
      <c r="HZO79" s="2"/>
      <c r="HZP79" s="2"/>
      <c r="HZQ79" s="2"/>
      <c r="HZR79" s="2"/>
      <c r="HZS79" s="2"/>
      <c r="HZT79" s="2"/>
      <c r="HZU79" s="2"/>
      <c r="HZV79" s="2"/>
      <c r="HZW79" s="2"/>
      <c r="HZX79" s="2"/>
      <c r="HZY79" s="2"/>
      <c r="HZZ79" s="2"/>
      <c r="IAA79" s="2"/>
      <c r="IAB79" s="2"/>
      <c r="IAC79" s="2"/>
      <c r="IAD79" s="2"/>
      <c r="IAE79" s="2"/>
      <c r="IAF79" s="2"/>
      <c r="IAG79" s="2"/>
      <c r="IAH79" s="2"/>
      <c r="IAI79" s="2"/>
      <c r="IAJ79" s="2"/>
      <c r="IAK79" s="2"/>
      <c r="IAL79" s="2"/>
      <c r="IAM79" s="2"/>
      <c r="IAN79" s="2"/>
      <c r="IAO79" s="2"/>
      <c r="IAP79" s="2"/>
      <c r="IAQ79" s="2"/>
      <c r="IAR79" s="2"/>
      <c r="IAS79" s="2"/>
      <c r="IAT79" s="2"/>
      <c r="IAU79" s="2"/>
      <c r="IAV79" s="2"/>
      <c r="IAW79" s="2"/>
      <c r="IAX79" s="2"/>
      <c r="IAY79" s="2"/>
      <c r="IAZ79" s="2"/>
      <c r="IBA79" s="2"/>
      <c r="IBB79" s="2"/>
      <c r="IBC79" s="2"/>
      <c r="IBD79" s="2"/>
      <c r="IBE79" s="2"/>
      <c r="IBF79" s="2"/>
      <c r="IBG79" s="2"/>
      <c r="IBH79" s="2"/>
      <c r="IBI79" s="2"/>
      <c r="IBJ79" s="2"/>
      <c r="IBK79" s="2"/>
      <c r="IBL79" s="2"/>
      <c r="IBM79" s="2"/>
      <c r="IBN79" s="2"/>
      <c r="IBO79" s="2"/>
      <c r="IBP79" s="2"/>
      <c r="IBQ79" s="2"/>
      <c r="IBR79" s="2"/>
      <c r="IBS79" s="2"/>
      <c r="IBT79" s="2"/>
      <c r="IBU79" s="2"/>
      <c r="IBV79" s="2"/>
      <c r="IBW79" s="2"/>
      <c r="IBX79" s="2"/>
      <c r="IBY79" s="2"/>
      <c r="IBZ79" s="2"/>
      <c r="ICA79" s="2"/>
      <c r="ICB79" s="2"/>
      <c r="ICC79" s="2"/>
      <c r="ICD79" s="2"/>
      <c r="ICE79" s="2"/>
      <c r="ICF79" s="2"/>
      <c r="ICG79" s="2"/>
      <c r="ICH79" s="2"/>
      <c r="ICI79" s="2"/>
      <c r="ICJ79" s="2"/>
      <c r="ICK79" s="2"/>
      <c r="ICL79" s="2"/>
      <c r="ICM79" s="2"/>
      <c r="ICN79" s="2"/>
      <c r="ICO79" s="2"/>
      <c r="ICP79" s="2"/>
      <c r="ICQ79" s="2"/>
      <c r="ICR79" s="2"/>
      <c r="ICS79" s="2"/>
      <c r="ICT79" s="2"/>
      <c r="ICU79" s="2"/>
      <c r="ICV79" s="2"/>
      <c r="ICW79" s="2"/>
      <c r="ICX79" s="2"/>
      <c r="ICY79" s="2"/>
      <c r="ICZ79" s="2"/>
      <c r="IDA79" s="2"/>
      <c r="IDB79" s="2"/>
      <c r="IDC79" s="2"/>
      <c r="IDD79" s="2"/>
      <c r="IDE79" s="2"/>
      <c r="IDF79" s="2"/>
      <c r="IDG79" s="2"/>
      <c r="IDH79" s="2"/>
      <c r="IDI79" s="2"/>
      <c r="IDJ79" s="2"/>
      <c r="IDK79" s="2"/>
      <c r="IDL79" s="2"/>
      <c r="IDM79" s="2"/>
      <c r="IDN79" s="2"/>
      <c r="IDO79" s="2"/>
      <c r="IDP79" s="2"/>
      <c r="IDQ79" s="2"/>
      <c r="IDR79" s="2"/>
      <c r="IDS79" s="2"/>
      <c r="IDT79" s="2"/>
      <c r="IDU79" s="2"/>
      <c r="IDV79" s="2"/>
      <c r="IDW79" s="2"/>
      <c r="IDX79" s="2"/>
      <c r="IDY79" s="2"/>
      <c r="IDZ79" s="2"/>
      <c r="IEA79" s="2"/>
      <c r="IEB79" s="2"/>
      <c r="IEC79" s="2"/>
      <c r="IED79" s="2"/>
      <c r="IEE79" s="2"/>
      <c r="IEF79" s="2"/>
      <c r="IEG79" s="2"/>
      <c r="IEH79" s="2"/>
      <c r="IEI79" s="2"/>
      <c r="IEJ79" s="2"/>
      <c r="IEK79" s="2"/>
      <c r="IEL79" s="2"/>
      <c r="IEM79" s="2"/>
      <c r="IEN79" s="2"/>
      <c r="IEO79" s="2"/>
      <c r="IEP79" s="2"/>
      <c r="IEQ79" s="2"/>
      <c r="IER79" s="2"/>
      <c r="IES79" s="2"/>
      <c r="IET79" s="2"/>
      <c r="IEU79" s="2"/>
      <c r="IEV79" s="2"/>
      <c r="IEW79" s="2"/>
      <c r="IEX79" s="2"/>
      <c r="IEY79" s="2"/>
      <c r="IEZ79" s="2"/>
      <c r="IFA79" s="2"/>
      <c r="IFB79" s="2"/>
      <c r="IFC79" s="2"/>
      <c r="IFD79" s="2"/>
      <c r="IFE79" s="2"/>
      <c r="IFF79" s="2"/>
      <c r="IFG79" s="2"/>
      <c r="IFH79" s="2"/>
      <c r="IFI79" s="2"/>
      <c r="IFJ79" s="2"/>
      <c r="IFK79" s="2"/>
      <c r="IFL79" s="2"/>
      <c r="IFM79" s="2"/>
      <c r="IFN79" s="2"/>
      <c r="IFO79" s="2"/>
      <c r="IFP79" s="2"/>
      <c r="IFQ79" s="2"/>
      <c r="IFR79" s="2"/>
      <c r="IFS79" s="2"/>
      <c r="IFT79" s="2"/>
      <c r="IFU79" s="2"/>
      <c r="IFV79" s="2"/>
      <c r="IFW79" s="2"/>
      <c r="IFX79" s="2"/>
      <c r="IFY79" s="2"/>
      <c r="IFZ79" s="2"/>
      <c r="IGA79" s="2"/>
      <c r="IGB79" s="2"/>
      <c r="IGC79" s="2"/>
      <c r="IGD79" s="2"/>
      <c r="IGE79" s="2"/>
      <c r="IGF79" s="2"/>
      <c r="IGG79" s="2"/>
      <c r="IGH79" s="2"/>
      <c r="IGI79" s="2"/>
      <c r="IGJ79" s="2"/>
      <c r="IGK79" s="2"/>
      <c r="IGL79" s="2"/>
      <c r="IGM79" s="2"/>
      <c r="IGN79" s="2"/>
      <c r="IGO79" s="2"/>
      <c r="IGP79" s="2"/>
      <c r="IGQ79" s="2"/>
      <c r="IGR79" s="2"/>
      <c r="IGS79" s="2"/>
      <c r="IGT79" s="2"/>
      <c r="IGU79" s="2"/>
      <c r="IGV79" s="2"/>
      <c r="IGW79" s="2"/>
      <c r="IGX79" s="2"/>
      <c r="IGY79" s="2"/>
      <c r="IGZ79" s="2"/>
      <c r="IHA79" s="2"/>
      <c r="IHB79" s="2"/>
      <c r="IHC79" s="2"/>
      <c r="IHD79" s="2"/>
      <c r="IHE79" s="2"/>
      <c r="IHF79" s="2"/>
      <c r="IHG79" s="2"/>
      <c r="IHH79" s="2"/>
      <c r="IHI79" s="2"/>
      <c r="IHJ79" s="2"/>
      <c r="IHK79" s="2"/>
      <c r="IHL79" s="2"/>
      <c r="IHM79" s="2"/>
      <c r="IHN79" s="2"/>
      <c r="IHO79" s="2"/>
      <c r="IHP79" s="2"/>
      <c r="IHQ79" s="2"/>
      <c r="IHR79" s="2"/>
      <c r="IHS79" s="2"/>
      <c r="IHT79" s="2"/>
      <c r="IHU79" s="2"/>
      <c r="IHV79" s="2"/>
      <c r="IHW79" s="2"/>
      <c r="IHX79" s="2"/>
      <c r="IHY79" s="2"/>
      <c r="IHZ79" s="2"/>
      <c r="IIA79" s="2"/>
      <c r="IIB79" s="2"/>
      <c r="IIC79" s="2"/>
      <c r="IID79" s="2"/>
      <c r="IIE79" s="2"/>
      <c r="IIF79" s="2"/>
      <c r="IIG79" s="2"/>
      <c r="IIH79" s="2"/>
      <c r="III79" s="2"/>
      <c r="IIJ79" s="2"/>
      <c r="IIK79" s="2"/>
      <c r="IIL79" s="2"/>
      <c r="IIM79" s="2"/>
      <c r="IIN79" s="2"/>
      <c r="IIO79" s="2"/>
      <c r="IIP79" s="2"/>
      <c r="IIQ79" s="2"/>
      <c r="IIR79" s="2"/>
      <c r="IIS79" s="2"/>
      <c r="IIT79" s="2"/>
      <c r="IIU79" s="2"/>
      <c r="IIV79" s="2"/>
      <c r="IIW79" s="2"/>
      <c r="IIX79" s="2"/>
      <c r="IIY79" s="2"/>
      <c r="IIZ79" s="2"/>
      <c r="IJA79" s="2"/>
      <c r="IJB79" s="2"/>
      <c r="IJC79" s="2"/>
      <c r="IJD79" s="2"/>
      <c r="IJE79" s="2"/>
      <c r="IJF79" s="2"/>
      <c r="IJG79" s="2"/>
      <c r="IJH79" s="2"/>
      <c r="IJI79" s="2"/>
      <c r="IJJ79" s="2"/>
      <c r="IJK79" s="2"/>
      <c r="IJL79" s="2"/>
      <c r="IJM79" s="2"/>
      <c r="IJN79" s="2"/>
      <c r="IJO79" s="2"/>
      <c r="IJP79" s="2"/>
      <c r="IJQ79" s="2"/>
      <c r="IJR79" s="2"/>
      <c r="IJS79" s="2"/>
      <c r="IJT79" s="2"/>
      <c r="IJU79" s="2"/>
      <c r="IJV79" s="2"/>
      <c r="IJW79" s="2"/>
      <c r="IJX79" s="2"/>
      <c r="IJY79" s="2"/>
      <c r="IJZ79" s="2"/>
      <c r="IKA79" s="2"/>
      <c r="IKB79" s="2"/>
      <c r="IKC79" s="2"/>
      <c r="IKD79" s="2"/>
      <c r="IKE79" s="2"/>
      <c r="IKF79" s="2"/>
      <c r="IKG79" s="2"/>
      <c r="IKH79" s="2"/>
      <c r="IKI79" s="2"/>
      <c r="IKJ79" s="2"/>
      <c r="IKK79" s="2"/>
      <c r="IKL79" s="2"/>
      <c r="IKM79" s="2"/>
      <c r="IKN79" s="2"/>
      <c r="IKO79" s="2"/>
      <c r="IKP79" s="2"/>
      <c r="IKQ79" s="2"/>
      <c r="IKR79" s="2"/>
      <c r="IKS79" s="2"/>
      <c r="IKT79" s="2"/>
      <c r="IKU79" s="2"/>
      <c r="IKV79" s="2"/>
      <c r="IKW79" s="2"/>
      <c r="IKX79" s="2"/>
      <c r="IKY79" s="2"/>
      <c r="IKZ79" s="2"/>
      <c r="ILA79" s="2"/>
      <c r="ILB79" s="2"/>
      <c r="ILC79" s="2"/>
      <c r="ILD79" s="2"/>
      <c r="ILE79" s="2"/>
      <c r="ILF79" s="2"/>
      <c r="ILG79" s="2"/>
      <c r="ILH79" s="2"/>
      <c r="ILI79" s="2"/>
      <c r="ILJ79" s="2"/>
      <c r="ILK79" s="2"/>
      <c r="ILL79" s="2"/>
      <c r="ILM79" s="2"/>
      <c r="ILN79" s="2"/>
      <c r="ILO79" s="2"/>
      <c r="ILP79" s="2"/>
      <c r="ILQ79" s="2"/>
      <c r="ILR79" s="2"/>
      <c r="ILS79" s="2"/>
      <c r="ILT79" s="2"/>
      <c r="ILU79" s="2"/>
      <c r="ILV79" s="2"/>
      <c r="ILW79" s="2"/>
      <c r="ILX79" s="2"/>
      <c r="ILY79" s="2"/>
      <c r="ILZ79" s="2"/>
      <c r="IMA79" s="2"/>
      <c r="IMB79" s="2"/>
      <c r="IMC79" s="2"/>
      <c r="IMD79" s="2"/>
      <c r="IME79" s="2"/>
      <c r="IMF79" s="2"/>
      <c r="IMG79" s="2"/>
      <c r="IMH79" s="2"/>
      <c r="IMI79" s="2"/>
      <c r="IMJ79" s="2"/>
      <c r="IMK79" s="2"/>
      <c r="IML79" s="2"/>
      <c r="IMM79" s="2"/>
      <c r="IMN79" s="2"/>
      <c r="IMO79" s="2"/>
      <c r="IMP79" s="2"/>
      <c r="IMQ79" s="2"/>
      <c r="IMR79" s="2"/>
      <c r="IMS79" s="2"/>
      <c r="IMT79" s="2"/>
      <c r="IMU79" s="2"/>
      <c r="IMV79" s="2"/>
      <c r="IMW79" s="2"/>
      <c r="IMX79" s="2"/>
      <c r="IMY79" s="2"/>
      <c r="IMZ79" s="2"/>
      <c r="INA79" s="2"/>
      <c r="INB79" s="2"/>
      <c r="INC79" s="2"/>
      <c r="IND79" s="2"/>
      <c r="INE79" s="2"/>
      <c r="INF79" s="2"/>
      <c r="ING79" s="2"/>
      <c r="INH79" s="2"/>
      <c r="INI79" s="2"/>
      <c r="INJ79" s="2"/>
      <c r="INK79" s="2"/>
      <c r="INL79" s="2"/>
      <c r="INM79" s="2"/>
      <c r="INN79" s="2"/>
      <c r="INO79" s="2"/>
      <c r="INP79" s="2"/>
      <c r="INQ79" s="2"/>
      <c r="INR79" s="2"/>
      <c r="INS79" s="2"/>
      <c r="INT79" s="2"/>
      <c r="INU79" s="2"/>
      <c r="INV79" s="2"/>
      <c r="INW79" s="2"/>
      <c r="INX79" s="2"/>
      <c r="INY79" s="2"/>
      <c r="INZ79" s="2"/>
      <c r="IOA79" s="2"/>
      <c r="IOB79" s="2"/>
      <c r="IOC79" s="2"/>
      <c r="IOD79" s="2"/>
      <c r="IOE79" s="2"/>
      <c r="IOF79" s="2"/>
      <c r="IOG79" s="2"/>
      <c r="IOH79" s="2"/>
      <c r="IOI79" s="2"/>
      <c r="IOJ79" s="2"/>
      <c r="IOK79" s="2"/>
      <c r="IOL79" s="2"/>
      <c r="IOM79" s="2"/>
      <c r="ION79" s="2"/>
      <c r="IOO79" s="2"/>
      <c r="IOP79" s="2"/>
      <c r="IOQ79" s="2"/>
      <c r="IOR79" s="2"/>
      <c r="IOS79" s="2"/>
      <c r="IOT79" s="2"/>
      <c r="IOU79" s="2"/>
      <c r="IOV79" s="2"/>
      <c r="IOW79" s="2"/>
      <c r="IOX79" s="2"/>
      <c r="IOY79" s="2"/>
      <c r="IOZ79" s="2"/>
      <c r="IPA79" s="2"/>
      <c r="IPB79" s="2"/>
      <c r="IPC79" s="2"/>
      <c r="IPD79" s="2"/>
      <c r="IPE79" s="2"/>
      <c r="IPF79" s="2"/>
      <c r="IPG79" s="2"/>
      <c r="IPH79" s="2"/>
      <c r="IPI79" s="2"/>
      <c r="IPJ79" s="2"/>
      <c r="IPK79" s="2"/>
      <c r="IPL79" s="2"/>
      <c r="IPM79" s="2"/>
      <c r="IPN79" s="2"/>
      <c r="IPO79" s="2"/>
      <c r="IPP79" s="2"/>
      <c r="IPQ79" s="2"/>
      <c r="IPR79" s="2"/>
      <c r="IPS79" s="2"/>
      <c r="IPT79" s="2"/>
      <c r="IPU79" s="2"/>
      <c r="IPV79" s="2"/>
      <c r="IPW79" s="2"/>
      <c r="IPX79" s="2"/>
      <c r="IPY79" s="2"/>
      <c r="IPZ79" s="2"/>
      <c r="IQA79" s="2"/>
      <c r="IQB79" s="2"/>
      <c r="IQC79" s="2"/>
      <c r="IQD79" s="2"/>
      <c r="IQE79" s="2"/>
      <c r="IQF79" s="2"/>
      <c r="IQG79" s="2"/>
      <c r="IQH79" s="2"/>
      <c r="IQI79" s="2"/>
      <c r="IQJ79" s="2"/>
      <c r="IQK79" s="2"/>
      <c r="IQL79" s="2"/>
      <c r="IQM79" s="2"/>
      <c r="IQN79" s="2"/>
      <c r="IQO79" s="2"/>
      <c r="IQP79" s="2"/>
      <c r="IQQ79" s="2"/>
      <c r="IQR79" s="2"/>
      <c r="IQS79" s="2"/>
      <c r="IQT79" s="2"/>
      <c r="IQU79" s="2"/>
      <c r="IQV79" s="2"/>
      <c r="IQW79" s="2"/>
      <c r="IQX79" s="2"/>
      <c r="IQY79" s="2"/>
      <c r="IQZ79" s="2"/>
      <c r="IRA79" s="2"/>
      <c r="IRB79" s="2"/>
      <c r="IRC79" s="2"/>
      <c r="IRD79" s="2"/>
      <c r="IRE79" s="2"/>
      <c r="IRF79" s="2"/>
      <c r="IRG79" s="2"/>
      <c r="IRH79" s="2"/>
      <c r="IRI79" s="2"/>
      <c r="IRJ79" s="2"/>
      <c r="IRK79" s="2"/>
      <c r="IRL79" s="2"/>
      <c r="IRM79" s="2"/>
      <c r="IRN79" s="2"/>
      <c r="IRO79" s="2"/>
      <c r="IRP79" s="2"/>
      <c r="IRQ79" s="2"/>
      <c r="IRR79" s="2"/>
      <c r="IRS79" s="2"/>
      <c r="IRT79" s="2"/>
      <c r="IRU79" s="2"/>
      <c r="IRV79" s="2"/>
      <c r="IRW79" s="2"/>
      <c r="IRX79" s="2"/>
      <c r="IRY79" s="2"/>
      <c r="IRZ79" s="2"/>
      <c r="ISA79" s="2"/>
      <c r="ISB79" s="2"/>
      <c r="ISC79" s="2"/>
      <c r="ISD79" s="2"/>
      <c r="ISE79" s="2"/>
      <c r="ISF79" s="2"/>
      <c r="ISG79" s="2"/>
      <c r="ISH79" s="2"/>
      <c r="ISI79" s="2"/>
      <c r="ISJ79" s="2"/>
      <c r="ISK79" s="2"/>
      <c r="ISL79" s="2"/>
      <c r="ISM79" s="2"/>
      <c r="ISN79" s="2"/>
      <c r="ISO79" s="2"/>
      <c r="ISP79" s="2"/>
      <c r="ISQ79" s="2"/>
      <c r="ISR79" s="2"/>
      <c r="ISS79" s="2"/>
      <c r="IST79" s="2"/>
      <c r="ISU79" s="2"/>
      <c r="ISV79" s="2"/>
      <c r="ISW79" s="2"/>
      <c r="ISX79" s="2"/>
      <c r="ISY79" s="2"/>
      <c r="ISZ79" s="2"/>
      <c r="ITA79" s="2"/>
      <c r="ITB79" s="2"/>
      <c r="ITC79" s="2"/>
      <c r="ITD79" s="2"/>
      <c r="ITE79" s="2"/>
      <c r="ITF79" s="2"/>
      <c r="ITG79" s="2"/>
      <c r="ITH79" s="2"/>
      <c r="ITI79" s="2"/>
      <c r="ITJ79" s="2"/>
      <c r="ITK79" s="2"/>
      <c r="ITL79" s="2"/>
      <c r="ITM79" s="2"/>
      <c r="ITN79" s="2"/>
      <c r="ITO79" s="2"/>
      <c r="ITP79" s="2"/>
      <c r="ITQ79" s="2"/>
      <c r="ITR79" s="2"/>
      <c r="ITS79" s="2"/>
      <c r="ITT79" s="2"/>
      <c r="ITU79" s="2"/>
      <c r="ITV79" s="2"/>
      <c r="ITW79" s="2"/>
      <c r="ITX79" s="2"/>
      <c r="ITY79" s="2"/>
      <c r="ITZ79" s="2"/>
      <c r="IUA79" s="2"/>
      <c r="IUB79" s="2"/>
      <c r="IUC79" s="2"/>
      <c r="IUD79" s="2"/>
      <c r="IUE79" s="2"/>
      <c r="IUF79" s="2"/>
      <c r="IUG79" s="2"/>
      <c r="IUH79" s="2"/>
      <c r="IUI79" s="2"/>
      <c r="IUJ79" s="2"/>
      <c r="IUK79" s="2"/>
      <c r="IUL79" s="2"/>
      <c r="IUM79" s="2"/>
      <c r="IUN79" s="2"/>
      <c r="IUO79" s="2"/>
      <c r="IUP79" s="2"/>
      <c r="IUQ79" s="2"/>
      <c r="IUR79" s="2"/>
      <c r="IUS79" s="2"/>
      <c r="IUT79" s="2"/>
      <c r="IUU79" s="2"/>
      <c r="IUV79" s="2"/>
      <c r="IUW79" s="2"/>
      <c r="IUX79" s="2"/>
      <c r="IUY79" s="2"/>
      <c r="IUZ79" s="2"/>
      <c r="IVA79" s="2"/>
      <c r="IVB79" s="2"/>
      <c r="IVC79" s="2"/>
      <c r="IVD79" s="2"/>
      <c r="IVE79" s="2"/>
      <c r="IVF79" s="2"/>
      <c r="IVG79" s="2"/>
      <c r="IVH79" s="2"/>
      <c r="IVI79" s="2"/>
      <c r="IVJ79" s="2"/>
      <c r="IVK79" s="2"/>
      <c r="IVL79" s="2"/>
      <c r="IVM79" s="2"/>
      <c r="IVN79" s="2"/>
      <c r="IVO79" s="2"/>
      <c r="IVP79" s="2"/>
      <c r="IVQ79" s="2"/>
      <c r="IVR79" s="2"/>
      <c r="IVS79" s="2"/>
      <c r="IVT79" s="2"/>
      <c r="IVU79" s="2"/>
      <c r="IVV79" s="2"/>
      <c r="IVW79" s="2"/>
      <c r="IVX79" s="2"/>
      <c r="IVY79" s="2"/>
      <c r="IVZ79" s="2"/>
      <c r="IWA79" s="2"/>
      <c r="IWB79" s="2"/>
      <c r="IWC79" s="2"/>
      <c r="IWD79" s="2"/>
      <c r="IWE79" s="2"/>
      <c r="IWF79" s="2"/>
      <c r="IWG79" s="2"/>
      <c r="IWH79" s="2"/>
      <c r="IWI79" s="2"/>
      <c r="IWJ79" s="2"/>
      <c r="IWK79" s="2"/>
      <c r="IWL79" s="2"/>
      <c r="IWM79" s="2"/>
      <c r="IWN79" s="2"/>
      <c r="IWO79" s="2"/>
      <c r="IWP79" s="2"/>
      <c r="IWQ79" s="2"/>
      <c r="IWR79" s="2"/>
      <c r="IWS79" s="2"/>
      <c r="IWT79" s="2"/>
      <c r="IWU79" s="2"/>
      <c r="IWV79" s="2"/>
      <c r="IWW79" s="2"/>
      <c r="IWX79" s="2"/>
      <c r="IWY79" s="2"/>
      <c r="IWZ79" s="2"/>
      <c r="IXA79" s="2"/>
      <c r="IXB79" s="2"/>
      <c r="IXC79" s="2"/>
      <c r="IXD79" s="2"/>
      <c r="IXE79" s="2"/>
      <c r="IXF79" s="2"/>
      <c r="IXG79" s="2"/>
      <c r="IXH79" s="2"/>
      <c r="IXI79" s="2"/>
      <c r="IXJ79" s="2"/>
      <c r="IXK79" s="2"/>
      <c r="IXL79" s="2"/>
      <c r="IXM79" s="2"/>
      <c r="IXN79" s="2"/>
      <c r="IXO79" s="2"/>
      <c r="IXP79" s="2"/>
      <c r="IXQ79" s="2"/>
      <c r="IXR79" s="2"/>
      <c r="IXS79" s="2"/>
      <c r="IXT79" s="2"/>
      <c r="IXU79" s="2"/>
      <c r="IXV79" s="2"/>
      <c r="IXW79" s="2"/>
      <c r="IXX79" s="2"/>
      <c r="IXY79" s="2"/>
      <c r="IXZ79" s="2"/>
      <c r="IYA79" s="2"/>
      <c r="IYB79" s="2"/>
      <c r="IYC79" s="2"/>
      <c r="IYD79" s="2"/>
      <c r="IYE79" s="2"/>
      <c r="IYF79" s="2"/>
      <c r="IYG79" s="2"/>
      <c r="IYH79" s="2"/>
      <c r="IYI79" s="2"/>
      <c r="IYJ79" s="2"/>
      <c r="IYK79" s="2"/>
      <c r="IYL79" s="2"/>
      <c r="IYM79" s="2"/>
      <c r="IYN79" s="2"/>
      <c r="IYO79" s="2"/>
      <c r="IYP79" s="2"/>
      <c r="IYQ79" s="2"/>
      <c r="IYR79" s="2"/>
      <c r="IYS79" s="2"/>
      <c r="IYT79" s="2"/>
      <c r="IYU79" s="2"/>
      <c r="IYV79" s="2"/>
      <c r="IYW79" s="2"/>
      <c r="IYX79" s="2"/>
      <c r="IYY79" s="2"/>
      <c r="IYZ79" s="2"/>
      <c r="IZA79" s="2"/>
      <c r="IZB79" s="2"/>
      <c r="IZC79" s="2"/>
      <c r="IZD79" s="2"/>
      <c r="IZE79" s="2"/>
      <c r="IZF79" s="2"/>
      <c r="IZG79" s="2"/>
      <c r="IZH79" s="2"/>
      <c r="IZI79" s="2"/>
      <c r="IZJ79" s="2"/>
      <c r="IZK79" s="2"/>
      <c r="IZL79" s="2"/>
      <c r="IZM79" s="2"/>
      <c r="IZN79" s="2"/>
      <c r="IZO79" s="2"/>
      <c r="IZP79" s="2"/>
      <c r="IZQ79" s="2"/>
      <c r="IZR79" s="2"/>
      <c r="IZS79" s="2"/>
      <c r="IZT79" s="2"/>
      <c r="IZU79" s="2"/>
      <c r="IZV79" s="2"/>
      <c r="IZW79" s="2"/>
      <c r="IZX79" s="2"/>
      <c r="IZY79" s="2"/>
      <c r="IZZ79" s="2"/>
      <c r="JAA79" s="2"/>
      <c r="JAB79" s="2"/>
      <c r="JAC79" s="2"/>
      <c r="JAD79" s="2"/>
      <c r="JAE79" s="2"/>
      <c r="JAF79" s="2"/>
      <c r="JAG79" s="2"/>
      <c r="JAH79" s="2"/>
      <c r="JAI79" s="2"/>
      <c r="JAJ79" s="2"/>
      <c r="JAK79" s="2"/>
      <c r="JAL79" s="2"/>
      <c r="JAM79" s="2"/>
      <c r="JAN79" s="2"/>
      <c r="JAO79" s="2"/>
      <c r="JAP79" s="2"/>
      <c r="JAQ79" s="2"/>
      <c r="JAR79" s="2"/>
      <c r="JAS79" s="2"/>
      <c r="JAT79" s="2"/>
      <c r="JAU79" s="2"/>
      <c r="JAV79" s="2"/>
      <c r="JAW79" s="2"/>
      <c r="JAX79" s="2"/>
      <c r="JAY79" s="2"/>
      <c r="JAZ79" s="2"/>
      <c r="JBA79" s="2"/>
      <c r="JBB79" s="2"/>
      <c r="JBC79" s="2"/>
      <c r="JBD79" s="2"/>
      <c r="JBE79" s="2"/>
      <c r="JBF79" s="2"/>
      <c r="JBG79" s="2"/>
      <c r="JBH79" s="2"/>
      <c r="JBI79" s="2"/>
      <c r="JBJ79" s="2"/>
      <c r="JBK79" s="2"/>
      <c r="JBL79" s="2"/>
      <c r="JBM79" s="2"/>
      <c r="JBN79" s="2"/>
      <c r="JBO79" s="2"/>
      <c r="JBP79" s="2"/>
      <c r="JBQ79" s="2"/>
      <c r="JBR79" s="2"/>
      <c r="JBS79" s="2"/>
      <c r="JBT79" s="2"/>
      <c r="JBU79" s="2"/>
      <c r="JBV79" s="2"/>
      <c r="JBW79" s="2"/>
      <c r="JBX79" s="2"/>
      <c r="JBY79" s="2"/>
      <c r="JBZ79" s="2"/>
      <c r="JCA79" s="2"/>
      <c r="JCB79" s="2"/>
      <c r="JCC79" s="2"/>
      <c r="JCD79" s="2"/>
      <c r="JCE79" s="2"/>
      <c r="JCF79" s="2"/>
      <c r="JCG79" s="2"/>
      <c r="JCH79" s="2"/>
      <c r="JCI79" s="2"/>
      <c r="JCJ79" s="2"/>
      <c r="JCK79" s="2"/>
      <c r="JCL79" s="2"/>
      <c r="JCM79" s="2"/>
      <c r="JCN79" s="2"/>
      <c r="JCO79" s="2"/>
      <c r="JCP79" s="2"/>
      <c r="JCQ79" s="2"/>
      <c r="JCR79" s="2"/>
      <c r="JCS79" s="2"/>
      <c r="JCT79" s="2"/>
      <c r="JCU79" s="2"/>
      <c r="JCV79" s="2"/>
      <c r="JCW79" s="2"/>
      <c r="JCX79" s="2"/>
      <c r="JCY79" s="2"/>
      <c r="JCZ79" s="2"/>
      <c r="JDA79" s="2"/>
      <c r="JDB79" s="2"/>
      <c r="JDC79" s="2"/>
      <c r="JDD79" s="2"/>
      <c r="JDE79" s="2"/>
      <c r="JDF79" s="2"/>
      <c r="JDG79" s="2"/>
      <c r="JDH79" s="2"/>
      <c r="JDI79" s="2"/>
      <c r="JDJ79" s="2"/>
      <c r="JDK79" s="2"/>
      <c r="JDL79" s="2"/>
      <c r="JDM79" s="2"/>
      <c r="JDN79" s="2"/>
      <c r="JDO79" s="2"/>
      <c r="JDP79" s="2"/>
      <c r="JDQ79" s="2"/>
      <c r="JDR79" s="2"/>
      <c r="JDS79" s="2"/>
      <c r="JDT79" s="2"/>
      <c r="JDU79" s="2"/>
      <c r="JDV79" s="2"/>
      <c r="JDW79" s="2"/>
      <c r="JDX79" s="2"/>
      <c r="JDY79" s="2"/>
      <c r="JDZ79" s="2"/>
      <c r="JEA79" s="2"/>
      <c r="JEB79" s="2"/>
      <c r="JEC79" s="2"/>
      <c r="JED79" s="2"/>
      <c r="JEE79" s="2"/>
      <c r="JEF79" s="2"/>
      <c r="JEG79" s="2"/>
      <c r="JEH79" s="2"/>
      <c r="JEI79" s="2"/>
      <c r="JEJ79" s="2"/>
      <c r="JEK79" s="2"/>
      <c r="JEL79" s="2"/>
      <c r="JEM79" s="2"/>
      <c r="JEN79" s="2"/>
      <c r="JEO79" s="2"/>
      <c r="JEP79" s="2"/>
      <c r="JEQ79" s="2"/>
      <c r="JER79" s="2"/>
      <c r="JES79" s="2"/>
      <c r="JET79" s="2"/>
      <c r="JEU79" s="2"/>
      <c r="JEV79" s="2"/>
      <c r="JEW79" s="2"/>
      <c r="JEX79" s="2"/>
      <c r="JEY79" s="2"/>
      <c r="JEZ79" s="2"/>
      <c r="JFA79" s="2"/>
      <c r="JFB79" s="2"/>
      <c r="JFC79" s="2"/>
      <c r="JFD79" s="2"/>
      <c r="JFE79" s="2"/>
      <c r="JFF79" s="2"/>
      <c r="JFG79" s="2"/>
      <c r="JFH79" s="2"/>
      <c r="JFI79" s="2"/>
      <c r="JFJ79" s="2"/>
      <c r="JFK79" s="2"/>
      <c r="JFL79" s="2"/>
      <c r="JFM79" s="2"/>
      <c r="JFN79" s="2"/>
      <c r="JFO79" s="2"/>
      <c r="JFP79" s="2"/>
      <c r="JFQ79" s="2"/>
      <c r="JFR79" s="2"/>
      <c r="JFS79" s="2"/>
      <c r="JFT79" s="2"/>
      <c r="JFU79" s="2"/>
      <c r="JFV79" s="2"/>
      <c r="JFW79" s="2"/>
      <c r="JFX79" s="2"/>
      <c r="JFY79" s="2"/>
      <c r="JFZ79" s="2"/>
      <c r="JGA79" s="2"/>
      <c r="JGB79" s="2"/>
      <c r="JGC79" s="2"/>
      <c r="JGD79" s="2"/>
      <c r="JGE79" s="2"/>
      <c r="JGF79" s="2"/>
      <c r="JGG79" s="2"/>
      <c r="JGH79" s="2"/>
      <c r="JGI79" s="2"/>
      <c r="JGJ79" s="2"/>
      <c r="JGK79" s="2"/>
      <c r="JGL79" s="2"/>
      <c r="JGM79" s="2"/>
      <c r="JGN79" s="2"/>
      <c r="JGO79" s="2"/>
      <c r="JGP79" s="2"/>
      <c r="JGQ79" s="2"/>
      <c r="JGR79" s="2"/>
      <c r="JGS79" s="2"/>
      <c r="JGT79" s="2"/>
      <c r="JGU79" s="2"/>
      <c r="JGV79" s="2"/>
      <c r="JGW79" s="2"/>
      <c r="JGX79" s="2"/>
      <c r="JGY79" s="2"/>
      <c r="JGZ79" s="2"/>
      <c r="JHA79" s="2"/>
      <c r="JHB79" s="2"/>
      <c r="JHC79" s="2"/>
      <c r="JHD79" s="2"/>
      <c r="JHE79" s="2"/>
      <c r="JHF79" s="2"/>
      <c r="JHG79" s="2"/>
      <c r="JHH79" s="2"/>
      <c r="JHI79" s="2"/>
      <c r="JHJ79" s="2"/>
      <c r="JHK79" s="2"/>
      <c r="JHL79" s="2"/>
      <c r="JHM79" s="2"/>
      <c r="JHN79" s="2"/>
      <c r="JHO79" s="2"/>
      <c r="JHP79" s="2"/>
      <c r="JHQ79" s="2"/>
      <c r="JHR79" s="2"/>
      <c r="JHS79" s="2"/>
      <c r="JHT79" s="2"/>
      <c r="JHU79" s="2"/>
      <c r="JHV79" s="2"/>
      <c r="JHW79" s="2"/>
      <c r="JHX79" s="2"/>
      <c r="JHY79" s="2"/>
      <c r="JHZ79" s="2"/>
      <c r="JIA79" s="2"/>
      <c r="JIB79" s="2"/>
      <c r="JIC79" s="2"/>
      <c r="JID79" s="2"/>
      <c r="JIE79" s="2"/>
      <c r="JIF79" s="2"/>
      <c r="JIG79" s="2"/>
      <c r="JIH79" s="2"/>
      <c r="JII79" s="2"/>
      <c r="JIJ79" s="2"/>
      <c r="JIK79" s="2"/>
      <c r="JIL79" s="2"/>
      <c r="JIM79" s="2"/>
      <c r="JIN79" s="2"/>
      <c r="JIO79" s="2"/>
      <c r="JIP79" s="2"/>
      <c r="JIQ79" s="2"/>
      <c r="JIR79" s="2"/>
      <c r="JIS79" s="2"/>
      <c r="JIT79" s="2"/>
      <c r="JIU79" s="2"/>
      <c r="JIV79" s="2"/>
      <c r="JIW79" s="2"/>
      <c r="JIX79" s="2"/>
      <c r="JIY79" s="2"/>
      <c r="JIZ79" s="2"/>
      <c r="JJA79" s="2"/>
      <c r="JJB79" s="2"/>
      <c r="JJC79" s="2"/>
      <c r="JJD79" s="2"/>
      <c r="JJE79" s="2"/>
      <c r="JJF79" s="2"/>
      <c r="JJG79" s="2"/>
      <c r="JJH79" s="2"/>
      <c r="JJI79" s="2"/>
      <c r="JJJ79" s="2"/>
      <c r="JJK79" s="2"/>
      <c r="JJL79" s="2"/>
      <c r="JJM79" s="2"/>
      <c r="JJN79" s="2"/>
      <c r="JJO79" s="2"/>
      <c r="JJP79" s="2"/>
      <c r="JJQ79" s="2"/>
      <c r="JJR79" s="2"/>
      <c r="JJS79" s="2"/>
      <c r="JJT79" s="2"/>
      <c r="JJU79" s="2"/>
      <c r="JJV79" s="2"/>
      <c r="JJW79" s="2"/>
      <c r="JJX79" s="2"/>
      <c r="JJY79" s="2"/>
      <c r="JJZ79" s="2"/>
      <c r="JKA79" s="2"/>
      <c r="JKB79" s="2"/>
      <c r="JKC79" s="2"/>
      <c r="JKD79" s="2"/>
      <c r="JKE79" s="2"/>
      <c r="JKF79" s="2"/>
      <c r="JKG79" s="2"/>
      <c r="JKH79" s="2"/>
      <c r="JKI79" s="2"/>
      <c r="JKJ79" s="2"/>
      <c r="JKK79" s="2"/>
      <c r="JKL79" s="2"/>
      <c r="JKM79" s="2"/>
      <c r="JKN79" s="2"/>
      <c r="JKO79" s="2"/>
      <c r="JKP79" s="2"/>
      <c r="JKQ79" s="2"/>
      <c r="JKR79" s="2"/>
      <c r="JKS79" s="2"/>
      <c r="JKT79" s="2"/>
      <c r="JKU79" s="2"/>
      <c r="JKV79" s="2"/>
      <c r="JKW79" s="2"/>
      <c r="JKX79" s="2"/>
      <c r="JKY79" s="2"/>
      <c r="JKZ79" s="2"/>
      <c r="JLA79" s="2"/>
      <c r="JLB79" s="2"/>
      <c r="JLC79" s="2"/>
      <c r="JLD79" s="2"/>
      <c r="JLE79" s="2"/>
      <c r="JLF79" s="2"/>
      <c r="JLG79" s="2"/>
      <c r="JLH79" s="2"/>
      <c r="JLI79" s="2"/>
      <c r="JLJ79" s="2"/>
      <c r="JLK79" s="2"/>
      <c r="JLL79" s="2"/>
      <c r="JLM79" s="2"/>
      <c r="JLN79" s="2"/>
      <c r="JLO79" s="2"/>
      <c r="JLP79" s="2"/>
      <c r="JLQ79" s="2"/>
      <c r="JLR79" s="2"/>
      <c r="JLS79" s="2"/>
      <c r="JLT79" s="2"/>
      <c r="JLU79" s="2"/>
      <c r="JLV79" s="2"/>
      <c r="JLW79" s="2"/>
      <c r="JLX79" s="2"/>
      <c r="JLY79" s="2"/>
      <c r="JLZ79" s="2"/>
      <c r="JMA79" s="2"/>
      <c r="JMB79" s="2"/>
      <c r="JMC79" s="2"/>
      <c r="JMD79" s="2"/>
      <c r="JME79" s="2"/>
      <c r="JMF79" s="2"/>
      <c r="JMG79" s="2"/>
      <c r="JMH79" s="2"/>
      <c r="JMI79" s="2"/>
      <c r="JMJ79" s="2"/>
      <c r="JMK79" s="2"/>
      <c r="JML79" s="2"/>
      <c r="JMM79" s="2"/>
      <c r="JMN79" s="2"/>
      <c r="JMO79" s="2"/>
      <c r="JMP79" s="2"/>
      <c r="JMQ79" s="2"/>
      <c r="JMR79" s="2"/>
      <c r="JMS79" s="2"/>
      <c r="JMT79" s="2"/>
      <c r="JMU79" s="2"/>
      <c r="JMV79" s="2"/>
      <c r="JMW79" s="2"/>
      <c r="JMX79" s="2"/>
      <c r="JMY79" s="2"/>
      <c r="JMZ79" s="2"/>
      <c r="JNA79" s="2"/>
      <c r="JNB79" s="2"/>
      <c r="JNC79" s="2"/>
      <c r="JND79" s="2"/>
      <c r="JNE79" s="2"/>
      <c r="JNF79" s="2"/>
      <c r="JNG79" s="2"/>
      <c r="JNH79" s="2"/>
      <c r="JNI79" s="2"/>
      <c r="JNJ79" s="2"/>
      <c r="JNK79" s="2"/>
      <c r="JNL79" s="2"/>
      <c r="JNM79" s="2"/>
      <c r="JNN79" s="2"/>
      <c r="JNO79" s="2"/>
      <c r="JNP79" s="2"/>
      <c r="JNQ79" s="2"/>
      <c r="JNR79" s="2"/>
      <c r="JNS79" s="2"/>
      <c r="JNT79" s="2"/>
      <c r="JNU79" s="2"/>
      <c r="JNV79" s="2"/>
      <c r="JNW79" s="2"/>
      <c r="JNX79" s="2"/>
      <c r="JNY79" s="2"/>
      <c r="JNZ79" s="2"/>
      <c r="JOA79" s="2"/>
      <c r="JOB79" s="2"/>
      <c r="JOC79" s="2"/>
      <c r="JOD79" s="2"/>
      <c r="JOE79" s="2"/>
      <c r="JOF79" s="2"/>
      <c r="JOG79" s="2"/>
      <c r="JOH79" s="2"/>
      <c r="JOI79" s="2"/>
      <c r="JOJ79" s="2"/>
      <c r="JOK79" s="2"/>
      <c r="JOL79" s="2"/>
      <c r="JOM79" s="2"/>
      <c r="JON79" s="2"/>
      <c r="JOO79" s="2"/>
      <c r="JOP79" s="2"/>
      <c r="JOQ79" s="2"/>
      <c r="JOR79" s="2"/>
      <c r="JOS79" s="2"/>
      <c r="JOT79" s="2"/>
      <c r="JOU79" s="2"/>
      <c r="JOV79" s="2"/>
      <c r="JOW79" s="2"/>
      <c r="JOX79" s="2"/>
      <c r="JOY79" s="2"/>
      <c r="JOZ79" s="2"/>
      <c r="JPA79" s="2"/>
      <c r="JPB79" s="2"/>
      <c r="JPC79" s="2"/>
      <c r="JPD79" s="2"/>
      <c r="JPE79" s="2"/>
      <c r="JPF79" s="2"/>
      <c r="JPG79" s="2"/>
      <c r="JPH79" s="2"/>
      <c r="JPI79" s="2"/>
      <c r="JPJ79" s="2"/>
      <c r="JPK79" s="2"/>
      <c r="JPL79" s="2"/>
      <c r="JPM79" s="2"/>
      <c r="JPN79" s="2"/>
      <c r="JPO79" s="2"/>
      <c r="JPP79" s="2"/>
      <c r="JPQ79" s="2"/>
      <c r="JPR79" s="2"/>
      <c r="JPS79" s="2"/>
      <c r="JPT79" s="2"/>
      <c r="JPU79" s="2"/>
      <c r="JPV79" s="2"/>
      <c r="JPW79" s="2"/>
      <c r="JPX79" s="2"/>
      <c r="JPY79" s="2"/>
      <c r="JPZ79" s="2"/>
      <c r="JQA79" s="2"/>
      <c r="JQB79" s="2"/>
      <c r="JQC79" s="2"/>
      <c r="JQD79" s="2"/>
      <c r="JQE79" s="2"/>
      <c r="JQF79" s="2"/>
      <c r="JQG79" s="2"/>
      <c r="JQH79" s="2"/>
      <c r="JQI79" s="2"/>
      <c r="JQJ79" s="2"/>
      <c r="JQK79" s="2"/>
      <c r="JQL79" s="2"/>
      <c r="JQM79" s="2"/>
      <c r="JQN79" s="2"/>
      <c r="JQO79" s="2"/>
      <c r="JQP79" s="2"/>
      <c r="JQQ79" s="2"/>
      <c r="JQR79" s="2"/>
      <c r="JQS79" s="2"/>
      <c r="JQT79" s="2"/>
      <c r="JQU79" s="2"/>
      <c r="JQV79" s="2"/>
      <c r="JQW79" s="2"/>
      <c r="JQX79" s="2"/>
      <c r="JQY79" s="2"/>
      <c r="JQZ79" s="2"/>
      <c r="JRA79" s="2"/>
      <c r="JRB79" s="2"/>
      <c r="JRC79" s="2"/>
      <c r="JRD79" s="2"/>
      <c r="JRE79" s="2"/>
      <c r="JRF79" s="2"/>
      <c r="JRG79" s="2"/>
      <c r="JRH79" s="2"/>
      <c r="JRI79" s="2"/>
      <c r="JRJ79" s="2"/>
      <c r="JRK79" s="2"/>
      <c r="JRL79" s="2"/>
      <c r="JRM79" s="2"/>
      <c r="JRN79" s="2"/>
      <c r="JRO79" s="2"/>
      <c r="JRP79" s="2"/>
      <c r="JRQ79" s="2"/>
      <c r="JRR79" s="2"/>
      <c r="JRS79" s="2"/>
      <c r="JRT79" s="2"/>
      <c r="JRU79" s="2"/>
      <c r="JRV79" s="2"/>
      <c r="JRW79" s="2"/>
      <c r="JRX79" s="2"/>
      <c r="JRY79" s="2"/>
      <c r="JRZ79" s="2"/>
      <c r="JSA79" s="2"/>
      <c r="JSB79" s="2"/>
      <c r="JSC79" s="2"/>
      <c r="JSD79" s="2"/>
      <c r="JSE79" s="2"/>
      <c r="JSF79" s="2"/>
      <c r="JSG79" s="2"/>
      <c r="JSH79" s="2"/>
      <c r="JSI79" s="2"/>
      <c r="JSJ79" s="2"/>
      <c r="JSK79" s="2"/>
      <c r="JSL79" s="2"/>
      <c r="JSM79" s="2"/>
      <c r="JSN79" s="2"/>
      <c r="JSO79" s="2"/>
      <c r="JSP79" s="2"/>
      <c r="JSQ79" s="2"/>
      <c r="JSR79" s="2"/>
      <c r="JSS79" s="2"/>
      <c r="JST79" s="2"/>
      <c r="JSU79" s="2"/>
      <c r="JSV79" s="2"/>
      <c r="JSW79" s="2"/>
      <c r="JSX79" s="2"/>
      <c r="JSY79" s="2"/>
      <c r="JSZ79" s="2"/>
      <c r="JTA79" s="2"/>
      <c r="JTB79" s="2"/>
      <c r="JTC79" s="2"/>
      <c r="JTD79" s="2"/>
      <c r="JTE79" s="2"/>
      <c r="JTF79" s="2"/>
      <c r="JTG79" s="2"/>
      <c r="JTH79" s="2"/>
      <c r="JTI79" s="2"/>
      <c r="JTJ79" s="2"/>
      <c r="JTK79" s="2"/>
      <c r="JTL79" s="2"/>
      <c r="JTM79" s="2"/>
      <c r="JTN79" s="2"/>
      <c r="JTO79" s="2"/>
      <c r="JTP79" s="2"/>
      <c r="JTQ79" s="2"/>
      <c r="JTR79" s="2"/>
      <c r="JTS79" s="2"/>
      <c r="JTT79" s="2"/>
      <c r="JTU79" s="2"/>
      <c r="JTV79" s="2"/>
      <c r="JTW79" s="2"/>
      <c r="JTX79" s="2"/>
      <c r="JTY79" s="2"/>
      <c r="JTZ79" s="2"/>
      <c r="JUA79" s="2"/>
      <c r="JUB79" s="2"/>
      <c r="JUC79" s="2"/>
      <c r="JUD79" s="2"/>
      <c r="JUE79" s="2"/>
      <c r="JUF79" s="2"/>
      <c r="JUG79" s="2"/>
      <c r="JUH79" s="2"/>
      <c r="JUI79" s="2"/>
      <c r="JUJ79" s="2"/>
      <c r="JUK79" s="2"/>
      <c r="JUL79" s="2"/>
      <c r="JUM79" s="2"/>
      <c r="JUN79" s="2"/>
      <c r="JUO79" s="2"/>
      <c r="JUP79" s="2"/>
      <c r="JUQ79" s="2"/>
      <c r="JUR79" s="2"/>
      <c r="JUS79" s="2"/>
      <c r="JUT79" s="2"/>
      <c r="JUU79" s="2"/>
      <c r="JUV79" s="2"/>
      <c r="JUW79" s="2"/>
      <c r="JUX79" s="2"/>
      <c r="JUY79" s="2"/>
      <c r="JUZ79" s="2"/>
      <c r="JVA79" s="2"/>
      <c r="JVB79" s="2"/>
      <c r="JVC79" s="2"/>
      <c r="JVD79" s="2"/>
      <c r="JVE79" s="2"/>
      <c r="JVF79" s="2"/>
      <c r="JVG79" s="2"/>
      <c r="JVH79" s="2"/>
      <c r="JVI79" s="2"/>
      <c r="JVJ79" s="2"/>
      <c r="JVK79" s="2"/>
      <c r="JVL79" s="2"/>
      <c r="JVM79" s="2"/>
      <c r="JVN79" s="2"/>
      <c r="JVO79" s="2"/>
      <c r="JVP79" s="2"/>
      <c r="JVQ79" s="2"/>
      <c r="JVR79" s="2"/>
      <c r="JVS79" s="2"/>
      <c r="JVT79" s="2"/>
      <c r="JVU79" s="2"/>
      <c r="JVV79" s="2"/>
      <c r="JVW79" s="2"/>
      <c r="JVX79" s="2"/>
      <c r="JVY79" s="2"/>
      <c r="JVZ79" s="2"/>
      <c r="JWA79" s="2"/>
      <c r="JWB79" s="2"/>
      <c r="JWC79" s="2"/>
      <c r="JWD79" s="2"/>
      <c r="JWE79" s="2"/>
      <c r="JWF79" s="2"/>
      <c r="JWG79" s="2"/>
      <c r="JWH79" s="2"/>
      <c r="JWI79" s="2"/>
      <c r="JWJ79" s="2"/>
      <c r="JWK79" s="2"/>
      <c r="JWL79" s="2"/>
      <c r="JWM79" s="2"/>
      <c r="JWN79" s="2"/>
      <c r="JWO79" s="2"/>
      <c r="JWP79" s="2"/>
      <c r="JWQ79" s="2"/>
      <c r="JWR79" s="2"/>
      <c r="JWS79" s="2"/>
      <c r="JWT79" s="2"/>
      <c r="JWU79" s="2"/>
      <c r="JWV79" s="2"/>
      <c r="JWW79" s="2"/>
      <c r="JWX79" s="2"/>
      <c r="JWY79" s="2"/>
      <c r="JWZ79" s="2"/>
      <c r="JXA79" s="2"/>
      <c r="JXB79" s="2"/>
      <c r="JXC79" s="2"/>
      <c r="JXD79" s="2"/>
      <c r="JXE79" s="2"/>
      <c r="JXF79" s="2"/>
      <c r="JXG79" s="2"/>
      <c r="JXH79" s="2"/>
      <c r="JXI79" s="2"/>
      <c r="JXJ79" s="2"/>
      <c r="JXK79" s="2"/>
      <c r="JXL79" s="2"/>
      <c r="JXM79" s="2"/>
      <c r="JXN79" s="2"/>
      <c r="JXO79" s="2"/>
      <c r="JXP79" s="2"/>
      <c r="JXQ79" s="2"/>
      <c r="JXR79" s="2"/>
      <c r="JXS79" s="2"/>
      <c r="JXT79" s="2"/>
      <c r="JXU79" s="2"/>
      <c r="JXV79" s="2"/>
      <c r="JXW79" s="2"/>
      <c r="JXX79" s="2"/>
      <c r="JXY79" s="2"/>
      <c r="JXZ79" s="2"/>
      <c r="JYA79" s="2"/>
      <c r="JYB79" s="2"/>
      <c r="JYC79" s="2"/>
      <c r="JYD79" s="2"/>
      <c r="JYE79" s="2"/>
      <c r="JYF79" s="2"/>
      <c r="JYG79" s="2"/>
      <c r="JYH79" s="2"/>
      <c r="JYI79" s="2"/>
      <c r="JYJ79" s="2"/>
      <c r="JYK79" s="2"/>
      <c r="JYL79" s="2"/>
      <c r="JYM79" s="2"/>
      <c r="JYN79" s="2"/>
      <c r="JYO79" s="2"/>
      <c r="JYP79" s="2"/>
      <c r="JYQ79" s="2"/>
      <c r="JYR79" s="2"/>
      <c r="JYS79" s="2"/>
      <c r="JYT79" s="2"/>
      <c r="JYU79" s="2"/>
      <c r="JYV79" s="2"/>
      <c r="JYW79" s="2"/>
      <c r="JYX79" s="2"/>
      <c r="JYY79" s="2"/>
      <c r="JYZ79" s="2"/>
      <c r="JZA79" s="2"/>
      <c r="JZB79" s="2"/>
      <c r="JZC79" s="2"/>
      <c r="JZD79" s="2"/>
      <c r="JZE79" s="2"/>
      <c r="JZF79" s="2"/>
      <c r="JZG79" s="2"/>
      <c r="JZH79" s="2"/>
      <c r="JZI79" s="2"/>
      <c r="JZJ79" s="2"/>
      <c r="JZK79" s="2"/>
      <c r="JZL79" s="2"/>
      <c r="JZM79" s="2"/>
      <c r="JZN79" s="2"/>
      <c r="JZO79" s="2"/>
      <c r="JZP79" s="2"/>
      <c r="JZQ79" s="2"/>
      <c r="JZR79" s="2"/>
      <c r="JZS79" s="2"/>
      <c r="JZT79" s="2"/>
      <c r="JZU79" s="2"/>
      <c r="JZV79" s="2"/>
      <c r="JZW79" s="2"/>
      <c r="JZX79" s="2"/>
      <c r="JZY79" s="2"/>
      <c r="JZZ79" s="2"/>
      <c r="KAA79" s="2"/>
      <c r="KAB79" s="2"/>
      <c r="KAC79" s="2"/>
      <c r="KAD79" s="2"/>
      <c r="KAE79" s="2"/>
      <c r="KAF79" s="2"/>
      <c r="KAG79" s="2"/>
      <c r="KAH79" s="2"/>
      <c r="KAI79" s="2"/>
      <c r="KAJ79" s="2"/>
      <c r="KAK79" s="2"/>
      <c r="KAL79" s="2"/>
      <c r="KAM79" s="2"/>
      <c r="KAN79" s="2"/>
      <c r="KAO79" s="2"/>
      <c r="KAP79" s="2"/>
      <c r="KAQ79" s="2"/>
      <c r="KAR79" s="2"/>
      <c r="KAS79" s="2"/>
      <c r="KAT79" s="2"/>
      <c r="KAU79" s="2"/>
      <c r="KAV79" s="2"/>
      <c r="KAW79" s="2"/>
      <c r="KAX79" s="2"/>
      <c r="KAY79" s="2"/>
      <c r="KAZ79" s="2"/>
      <c r="KBA79" s="2"/>
      <c r="KBB79" s="2"/>
      <c r="KBC79" s="2"/>
      <c r="KBD79" s="2"/>
      <c r="KBE79" s="2"/>
      <c r="KBF79" s="2"/>
      <c r="KBG79" s="2"/>
      <c r="KBH79" s="2"/>
      <c r="KBI79" s="2"/>
      <c r="KBJ79" s="2"/>
      <c r="KBK79" s="2"/>
      <c r="KBL79" s="2"/>
      <c r="KBM79" s="2"/>
      <c r="KBN79" s="2"/>
      <c r="KBO79" s="2"/>
      <c r="KBP79" s="2"/>
      <c r="KBQ79" s="2"/>
      <c r="KBR79" s="2"/>
      <c r="KBS79" s="2"/>
      <c r="KBT79" s="2"/>
      <c r="KBU79" s="2"/>
      <c r="KBV79" s="2"/>
      <c r="KBW79" s="2"/>
      <c r="KBX79" s="2"/>
      <c r="KBY79" s="2"/>
      <c r="KBZ79" s="2"/>
      <c r="KCA79" s="2"/>
      <c r="KCB79" s="2"/>
      <c r="KCC79" s="2"/>
      <c r="KCD79" s="2"/>
      <c r="KCE79" s="2"/>
      <c r="KCF79" s="2"/>
      <c r="KCG79" s="2"/>
      <c r="KCH79" s="2"/>
      <c r="KCI79" s="2"/>
      <c r="KCJ79" s="2"/>
      <c r="KCK79" s="2"/>
      <c r="KCL79" s="2"/>
      <c r="KCM79" s="2"/>
      <c r="KCN79" s="2"/>
      <c r="KCO79" s="2"/>
      <c r="KCP79" s="2"/>
      <c r="KCQ79" s="2"/>
      <c r="KCR79" s="2"/>
      <c r="KCS79" s="2"/>
      <c r="KCT79" s="2"/>
      <c r="KCU79" s="2"/>
      <c r="KCV79" s="2"/>
      <c r="KCW79" s="2"/>
      <c r="KCX79" s="2"/>
      <c r="KCY79" s="2"/>
      <c r="KCZ79" s="2"/>
      <c r="KDA79" s="2"/>
      <c r="KDB79" s="2"/>
      <c r="KDC79" s="2"/>
      <c r="KDD79" s="2"/>
      <c r="KDE79" s="2"/>
      <c r="KDF79" s="2"/>
      <c r="KDG79" s="2"/>
      <c r="KDH79" s="2"/>
      <c r="KDI79" s="2"/>
      <c r="KDJ79" s="2"/>
      <c r="KDK79" s="2"/>
      <c r="KDL79" s="2"/>
      <c r="KDM79" s="2"/>
      <c r="KDN79" s="2"/>
      <c r="KDO79" s="2"/>
      <c r="KDP79" s="2"/>
      <c r="KDQ79" s="2"/>
      <c r="KDR79" s="2"/>
      <c r="KDS79" s="2"/>
      <c r="KDT79" s="2"/>
      <c r="KDU79" s="2"/>
      <c r="KDV79" s="2"/>
      <c r="KDW79" s="2"/>
      <c r="KDX79" s="2"/>
      <c r="KDY79" s="2"/>
      <c r="KDZ79" s="2"/>
      <c r="KEA79" s="2"/>
      <c r="KEB79" s="2"/>
      <c r="KEC79" s="2"/>
      <c r="KED79" s="2"/>
      <c r="KEE79" s="2"/>
      <c r="KEF79" s="2"/>
      <c r="KEG79" s="2"/>
      <c r="KEH79" s="2"/>
      <c r="KEI79" s="2"/>
      <c r="KEJ79" s="2"/>
      <c r="KEK79" s="2"/>
      <c r="KEL79" s="2"/>
      <c r="KEM79" s="2"/>
      <c r="KEN79" s="2"/>
      <c r="KEO79" s="2"/>
      <c r="KEP79" s="2"/>
      <c r="KEQ79" s="2"/>
      <c r="KER79" s="2"/>
      <c r="KES79" s="2"/>
      <c r="KET79" s="2"/>
      <c r="KEU79" s="2"/>
      <c r="KEV79" s="2"/>
      <c r="KEW79" s="2"/>
      <c r="KEX79" s="2"/>
      <c r="KEY79" s="2"/>
      <c r="KEZ79" s="2"/>
      <c r="KFA79" s="2"/>
      <c r="KFB79" s="2"/>
      <c r="KFC79" s="2"/>
      <c r="KFD79" s="2"/>
      <c r="KFE79" s="2"/>
      <c r="KFF79" s="2"/>
      <c r="KFG79" s="2"/>
      <c r="KFH79" s="2"/>
      <c r="KFI79" s="2"/>
      <c r="KFJ79" s="2"/>
      <c r="KFK79" s="2"/>
      <c r="KFL79" s="2"/>
      <c r="KFM79" s="2"/>
      <c r="KFN79" s="2"/>
      <c r="KFO79" s="2"/>
      <c r="KFP79" s="2"/>
      <c r="KFQ79" s="2"/>
      <c r="KFR79" s="2"/>
      <c r="KFS79" s="2"/>
      <c r="KFT79" s="2"/>
      <c r="KFU79" s="2"/>
      <c r="KFV79" s="2"/>
      <c r="KFW79" s="2"/>
      <c r="KFX79" s="2"/>
      <c r="KFY79" s="2"/>
      <c r="KFZ79" s="2"/>
      <c r="KGA79" s="2"/>
      <c r="KGB79" s="2"/>
      <c r="KGC79" s="2"/>
      <c r="KGD79" s="2"/>
      <c r="KGE79" s="2"/>
      <c r="KGF79" s="2"/>
      <c r="KGG79" s="2"/>
      <c r="KGH79" s="2"/>
      <c r="KGI79" s="2"/>
      <c r="KGJ79" s="2"/>
      <c r="KGK79" s="2"/>
      <c r="KGL79" s="2"/>
      <c r="KGM79" s="2"/>
      <c r="KGN79" s="2"/>
      <c r="KGO79" s="2"/>
      <c r="KGP79" s="2"/>
      <c r="KGQ79" s="2"/>
      <c r="KGR79" s="2"/>
      <c r="KGS79" s="2"/>
      <c r="KGT79" s="2"/>
      <c r="KGU79" s="2"/>
      <c r="KGV79" s="2"/>
      <c r="KGW79" s="2"/>
      <c r="KGX79" s="2"/>
      <c r="KGY79" s="2"/>
      <c r="KGZ79" s="2"/>
      <c r="KHA79" s="2"/>
      <c r="KHB79" s="2"/>
      <c r="KHC79" s="2"/>
      <c r="KHD79" s="2"/>
      <c r="KHE79" s="2"/>
      <c r="KHF79" s="2"/>
      <c r="KHG79" s="2"/>
      <c r="KHH79" s="2"/>
      <c r="KHI79" s="2"/>
      <c r="KHJ79" s="2"/>
      <c r="KHK79" s="2"/>
      <c r="KHL79" s="2"/>
      <c r="KHM79" s="2"/>
      <c r="KHN79" s="2"/>
      <c r="KHO79" s="2"/>
      <c r="KHP79" s="2"/>
      <c r="KHQ79" s="2"/>
      <c r="KHR79" s="2"/>
      <c r="KHS79" s="2"/>
      <c r="KHT79" s="2"/>
      <c r="KHU79" s="2"/>
      <c r="KHV79" s="2"/>
      <c r="KHW79" s="2"/>
      <c r="KHX79" s="2"/>
      <c r="KHY79" s="2"/>
      <c r="KHZ79" s="2"/>
      <c r="KIA79" s="2"/>
      <c r="KIB79" s="2"/>
      <c r="KIC79" s="2"/>
      <c r="KID79" s="2"/>
      <c r="KIE79" s="2"/>
      <c r="KIF79" s="2"/>
      <c r="KIG79" s="2"/>
      <c r="KIH79" s="2"/>
      <c r="KII79" s="2"/>
      <c r="KIJ79" s="2"/>
      <c r="KIK79" s="2"/>
      <c r="KIL79" s="2"/>
      <c r="KIM79" s="2"/>
      <c r="KIN79" s="2"/>
      <c r="KIO79" s="2"/>
      <c r="KIP79" s="2"/>
      <c r="KIQ79" s="2"/>
      <c r="KIR79" s="2"/>
      <c r="KIS79" s="2"/>
      <c r="KIT79" s="2"/>
      <c r="KIU79" s="2"/>
      <c r="KIV79" s="2"/>
      <c r="KIW79" s="2"/>
      <c r="KIX79" s="2"/>
      <c r="KIY79" s="2"/>
      <c r="KIZ79" s="2"/>
      <c r="KJA79" s="2"/>
      <c r="KJB79" s="2"/>
      <c r="KJC79" s="2"/>
      <c r="KJD79" s="2"/>
      <c r="KJE79" s="2"/>
      <c r="KJF79" s="2"/>
      <c r="KJG79" s="2"/>
      <c r="KJH79" s="2"/>
      <c r="KJI79" s="2"/>
      <c r="KJJ79" s="2"/>
      <c r="KJK79" s="2"/>
      <c r="KJL79" s="2"/>
      <c r="KJM79" s="2"/>
      <c r="KJN79" s="2"/>
      <c r="KJO79" s="2"/>
      <c r="KJP79" s="2"/>
      <c r="KJQ79" s="2"/>
      <c r="KJR79" s="2"/>
      <c r="KJS79" s="2"/>
      <c r="KJT79" s="2"/>
      <c r="KJU79" s="2"/>
      <c r="KJV79" s="2"/>
      <c r="KJW79" s="2"/>
      <c r="KJX79" s="2"/>
      <c r="KJY79" s="2"/>
      <c r="KJZ79" s="2"/>
      <c r="KKA79" s="2"/>
      <c r="KKB79" s="2"/>
      <c r="KKC79" s="2"/>
      <c r="KKD79" s="2"/>
      <c r="KKE79" s="2"/>
      <c r="KKF79" s="2"/>
      <c r="KKG79" s="2"/>
      <c r="KKH79" s="2"/>
      <c r="KKI79" s="2"/>
      <c r="KKJ79" s="2"/>
      <c r="KKK79" s="2"/>
      <c r="KKL79" s="2"/>
      <c r="KKM79" s="2"/>
      <c r="KKN79" s="2"/>
      <c r="KKO79" s="2"/>
      <c r="KKP79" s="2"/>
      <c r="KKQ79" s="2"/>
      <c r="KKR79" s="2"/>
      <c r="KKS79" s="2"/>
      <c r="KKT79" s="2"/>
      <c r="KKU79" s="2"/>
      <c r="KKV79" s="2"/>
      <c r="KKW79" s="2"/>
      <c r="KKX79" s="2"/>
      <c r="KKY79" s="2"/>
      <c r="KKZ79" s="2"/>
      <c r="KLA79" s="2"/>
      <c r="KLB79" s="2"/>
      <c r="KLC79" s="2"/>
      <c r="KLD79" s="2"/>
      <c r="KLE79" s="2"/>
      <c r="KLF79" s="2"/>
      <c r="KLG79" s="2"/>
      <c r="KLH79" s="2"/>
      <c r="KLI79" s="2"/>
      <c r="KLJ79" s="2"/>
      <c r="KLK79" s="2"/>
      <c r="KLL79" s="2"/>
      <c r="KLM79" s="2"/>
      <c r="KLN79" s="2"/>
      <c r="KLO79" s="2"/>
      <c r="KLP79" s="2"/>
      <c r="KLQ79" s="2"/>
      <c r="KLR79" s="2"/>
      <c r="KLS79" s="2"/>
      <c r="KLT79" s="2"/>
      <c r="KLU79" s="2"/>
      <c r="KLV79" s="2"/>
      <c r="KLW79" s="2"/>
      <c r="KLX79" s="2"/>
      <c r="KLY79" s="2"/>
      <c r="KLZ79" s="2"/>
      <c r="KMA79" s="2"/>
      <c r="KMB79" s="2"/>
      <c r="KMC79" s="2"/>
      <c r="KMD79" s="2"/>
      <c r="KME79" s="2"/>
      <c r="KMF79" s="2"/>
      <c r="KMG79" s="2"/>
      <c r="KMH79" s="2"/>
      <c r="KMI79" s="2"/>
      <c r="KMJ79" s="2"/>
      <c r="KMK79" s="2"/>
      <c r="KML79" s="2"/>
      <c r="KMM79" s="2"/>
      <c r="KMN79" s="2"/>
      <c r="KMO79" s="2"/>
      <c r="KMP79" s="2"/>
      <c r="KMQ79" s="2"/>
      <c r="KMR79" s="2"/>
      <c r="KMS79" s="2"/>
      <c r="KMT79" s="2"/>
      <c r="KMU79" s="2"/>
      <c r="KMV79" s="2"/>
      <c r="KMW79" s="2"/>
      <c r="KMX79" s="2"/>
      <c r="KMY79" s="2"/>
      <c r="KMZ79" s="2"/>
      <c r="KNA79" s="2"/>
      <c r="KNB79" s="2"/>
      <c r="KNC79" s="2"/>
      <c r="KND79" s="2"/>
      <c r="KNE79" s="2"/>
      <c r="KNF79" s="2"/>
      <c r="KNG79" s="2"/>
      <c r="KNH79" s="2"/>
      <c r="KNI79" s="2"/>
      <c r="KNJ79" s="2"/>
      <c r="KNK79" s="2"/>
      <c r="KNL79" s="2"/>
      <c r="KNM79" s="2"/>
      <c r="KNN79" s="2"/>
      <c r="KNO79" s="2"/>
      <c r="KNP79" s="2"/>
      <c r="KNQ79" s="2"/>
      <c r="KNR79" s="2"/>
      <c r="KNS79" s="2"/>
      <c r="KNT79" s="2"/>
      <c r="KNU79" s="2"/>
      <c r="KNV79" s="2"/>
      <c r="KNW79" s="2"/>
      <c r="KNX79" s="2"/>
      <c r="KNY79" s="2"/>
      <c r="KNZ79" s="2"/>
      <c r="KOA79" s="2"/>
      <c r="KOB79" s="2"/>
      <c r="KOC79" s="2"/>
      <c r="KOD79" s="2"/>
      <c r="KOE79" s="2"/>
      <c r="KOF79" s="2"/>
      <c r="KOG79" s="2"/>
      <c r="KOH79" s="2"/>
      <c r="KOI79" s="2"/>
      <c r="KOJ79" s="2"/>
      <c r="KOK79" s="2"/>
      <c r="KOL79" s="2"/>
      <c r="KOM79" s="2"/>
      <c r="KON79" s="2"/>
      <c r="KOO79" s="2"/>
      <c r="KOP79" s="2"/>
      <c r="KOQ79" s="2"/>
      <c r="KOR79" s="2"/>
      <c r="KOS79" s="2"/>
      <c r="KOT79" s="2"/>
      <c r="KOU79" s="2"/>
      <c r="KOV79" s="2"/>
      <c r="KOW79" s="2"/>
      <c r="KOX79" s="2"/>
      <c r="KOY79" s="2"/>
      <c r="KOZ79" s="2"/>
      <c r="KPA79" s="2"/>
      <c r="KPB79" s="2"/>
      <c r="KPC79" s="2"/>
      <c r="KPD79" s="2"/>
      <c r="KPE79" s="2"/>
      <c r="KPF79" s="2"/>
      <c r="KPG79" s="2"/>
      <c r="KPH79" s="2"/>
      <c r="KPI79" s="2"/>
      <c r="KPJ79" s="2"/>
      <c r="KPK79" s="2"/>
      <c r="KPL79" s="2"/>
      <c r="KPM79" s="2"/>
      <c r="KPN79" s="2"/>
      <c r="KPO79" s="2"/>
      <c r="KPP79" s="2"/>
      <c r="KPQ79" s="2"/>
      <c r="KPR79" s="2"/>
      <c r="KPS79" s="2"/>
      <c r="KPT79" s="2"/>
      <c r="KPU79" s="2"/>
      <c r="KPV79" s="2"/>
      <c r="KPW79" s="2"/>
      <c r="KPX79" s="2"/>
      <c r="KPY79" s="2"/>
      <c r="KPZ79" s="2"/>
      <c r="KQA79" s="2"/>
      <c r="KQB79" s="2"/>
      <c r="KQC79" s="2"/>
      <c r="KQD79" s="2"/>
      <c r="KQE79" s="2"/>
      <c r="KQF79" s="2"/>
      <c r="KQG79" s="2"/>
      <c r="KQH79" s="2"/>
      <c r="KQI79" s="2"/>
      <c r="KQJ79" s="2"/>
      <c r="KQK79" s="2"/>
      <c r="KQL79" s="2"/>
      <c r="KQM79" s="2"/>
      <c r="KQN79" s="2"/>
      <c r="KQO79" s="2"/>
      <c r="KQP79" s="2"/>
      <c r="KQQ79" s="2"/>
      <c r="KQR79" s="2"/>
      <c r="KQS79" s="2"/>
      <c r="KQT79" s="2"/>
      <c r="KQU79" s="2"/>
      <c r="KQV79" s="2"/>
      <c r="KQW79" s="2"/>
      <c r="KQX79" s="2"/>
      <c r="KQY79" s="2"/>
      <c r="KQZ79" s="2"/>
      <c r="KRA79" s="2"/>
      <c r="KRB79" s="2"/>
      <c r="KRC79" s="2"/>
      <c r="KRD79" s="2"/>
      <c r="KRE79" s="2"/>
      <c r="KRF79" s="2"/>
      <c r="KRG79" s="2"/>
      <c r="KRH79" s="2"/>
      <c r="KRI79" s="2"/>
      <c r="KRJ79" s="2"/>
      <c r="KRK79" s="2"/>
      <c r="KRL79" s="2"/>
      <c r="KRM79" s="2"/>
      <c r="KRN79" s="2"/>
      <c r="KRO79" s="2"/>
      <c r="KRP79" s="2"/>
      <c r="KRQ79" s="2"/>
      <c r="KRR79" s="2"/>
      <c r="KRS79" s="2"/>
      <c r="KRT79" s="2"/>
      <c r="KRU79" s="2"/>
      <c r="KRV79" s="2"/>
      <c r="KRW79" s="2"/>
      <c r="KRX79" s="2"/>
      <c r="KRY79" s="2"/>
      <c r="KRZ79" s="2"/>
      <c r="KSA79" s="2"/>
      <c r="KSB79" s="2"/>
      <c r="KSC79" s="2"/>
      <c r="KSD79" s="2"/>
      <c r="KSE79" s="2"/>
      <c r="KSF79" s="2"/>
      <c r="KSG79" s="2"/>
      <c r="KSH79" s="2"/>
      <c r="KSI79" s="2"/>
      <c r="KSJ79" s="2"/>
      <c r="KSK79" s="2"/>
      <c r="KSL79" s="2"/>
      <c r="KSM79" s="2"/>
      <c r="KSN79" s="2"/>
      <c r="KSO79" s="2"/>
      <c r="KSP79" s="2"/>
      <c r="KSQ79" s="2"/>
      <c r="KSR79" s="2"/>
      <c r="KSS79" s="2"/>
      <c r="KST79" s="2"/>
      <c r="KSU79" s="2"/>
      <c r="KSV79" s="2"/>
      <c r="KSW79" s="2"/>
      <c r="KSX79" s="2"/>
      <c r="KSY79" s="2"/>
      <c r="KSZ79" s="2"/>
      <c r="KTA79" s="2"/>
      <c r="KTB79" s="2"/>
      <c r="KTC79" s="2"/>
      <c r="KTD79" s="2"/>
      <c r="KTE79" s="2"/>
      <c r="KTF79" s="2"/>
      <c r="KTG79" s="2"/>
      <c r="KTH79" s="2"/>
      <c r="KTI79" s="2"/>
      <c r="KTJ79" s="2"/>
      <c r="KTK79" s="2"/>
      <c r="KTL79" s="2"/>
      <c r="KTM79" s="2"/>
      <c r="KTN79" s="2"/>
      <c r="KTO79" s="2"/>
      <c r="KTP79" s="2"/>
      <c r="KTQ79" s="2"/>
      <c r="KTR79" s="2"/>
      <c r="KTS79" s="2"/>
      <c r="KTT79" s="2"/>
      <c r="KTU79" s="2"/>
      <c r="KTV79" s="2"/>
      <c r="KTW79" s="2"/>
      <c r="KTX79" s="2"/>
      <c r="KTY79" s="2"/>
      <c r="KTZ79" s="2"/>
      <c r="KUA79" s="2"/>
      <c r="KUB79" s="2"/>
      <c r="KUC79" s="2"/>
      <c r="KUD79" s="2"/>
      <c r="KUE79" s="2"/>
      <c r="KUF79" s="2"/>
      <c r="KUG79" s="2"/>
      <c r="KUH79" s="2"/>
      <c r="KUI79" s="2"/>
      <c r="KUJ79" s="2"/>
      <c r="KUK79" s="2"/>
      <c r="KUL79" s="2"/>
      <c r="KUM79" s="2"/>
      <c r="KUN79" s="2"/>
      <c r="KUO79" s="2"/>
      <c r="KUP79" s="2"/>
      <c r="KUQ79" s="2"/>
      <c r="KUR79" s="2"/>
      <c r="KUS79" s="2"/>
      <c r="KUT79" s="2"/>
      <c r="KUU79" s="2"/>
      <c r="KUV79" s="2"/>
      <c r="KUW79" s="2"/>
      <c r="KUX79" s="2"/>
      <c r="KUY79" s="2"/>
      <c r="KUZ79" s="2"/>
      <c r="KVA79" s="2"/>
      <c r="KVB79" s="2"/>
      <c r="KVC79" s="2"/>
      <c r="KVD79" s="2"/>
      <c r="KVE79" s="2"/>
      <c r="KVF79" s="2"/>
      <c r="KVG79" s="2"/>
      <c r="KVH79" s="2"/>
      <c r="KVI79" s="2"/>
      <c r="KVJ79" s="2"/>
      <c r="KVK79" s="2"/>
      <c r="KVL79" s="2"/>
      <c r="KVM79" s="2"/>
      <c r="KVN79" s="2"/>
      <c r="KVO79" s="2"/>
      <c r="KVP79" s="2"/>
      <c r="KVQ79" s="2"/>
      <c r="KVR79" s="2"/>
      <c r="KVS79" s="2"/>
      <c r="KVT79" s="2"/>
      <c r="KVU79" s="2"/>
      <c r="KVV79" s="2"/>
      <c r="KVW79" s="2"/>
      <c r="KVX79" s="2"/>
      <c r="KVY79" s="2"/>
      <c r="KVZ79" s="2"/>
      <c r="KWA79" s="2"/>
      <c r="KWB79" s="2"/>
      <c r="KWC79" s="2"/>
      <c r="KWD79" s="2"/>
      <c r="KWE79" s="2"/>
      <c r="KWF79" s="2"/>
      <c r="KWG79" s="2"/>
      <c r="KWH79" s="2"/>
      <c r="KWI79" s="2"/>
      <c r="KWJ79" s="2"/>
      <c r="KWK79" s="2"/>
      <c r="KWL79" s="2"/>
      <c r="KWM79" s="2"/>
      <c r="KWN79" s="2"/>
      <c r="KWO79" s="2"/>
      <c r="KWP79" s="2"/>
      <c r="KWQ79" s="2"/>
      <c r="KWR79" s="2"/>
      <c r="KWS79" s="2"/>
      <c r="KWT79" s="2"/>
      <c r="KWU79" s="2"/>
      <c r="KWV79" s="2"/>
      <c r="KWW79" s="2"/>
      <c r="KWX79" s="2"/>
      <c r="KWY79" s="2"/>
      <c r="KWZ79" s="2"/>
      <c r="KXA79" s="2"/>
      <c r="KXB79" s="2"/>
      <c r="KXC79" s="2"/>
      <c r="KXD79" s="2"/>
      <c r="KXE79" s="2"/>
      <c r="KXF79" s="2"/>
      <c r="KXG79" s="2"/>
      <c r="KXH79" s="2"/>
      <c r="KXI79" s="2"/>
      <c r="KXJ79" s="2"/>
      <c r="KXK79" s="2"/>
      <c r="KXL79" s="2"/>
      <c r="KXM79" s="2"/>
      <c r="KXN79" s="2"/>
      <c r="KXO79" s="2"/>
      <c r="KXP79" s="2"/>
      <c r="KXQ79" s="2"/>
      <c r="KXR79" s="2"/>
      <c r="KXS79" s="2"/>
      <c r="KXT79" s="2"/>
      <c r="KXU79" s="2"/>
      <c r="KXV79" s="2"/>
      <c r="KXW79" s="2"/>
      <c r="KXX79" s="2"/>
      <c r="KXY79" s="2"/>
      <c r="KXZ79" s="2"/>
      <c r="KYA79" s="2"/>
      <c r="KYB79" s="2"/>
      <c r="KYC79" s="2"/>
      <c r="KYD79" s="2"/>
      <c r="KYE79" s="2"/>
      <c r="KYF79" s="2"/>
      <c r="KYG79" s="2"/>
      <c r="KYH79" s="2"/>
      <c r="KYI79" s="2"/>
      <c r="KYJ79" s="2"/>
      <c r="KYK79" s="2"/>
      <c r="KYL79" s="2"/>
      <c r="KYM79" s="2"/>
      <c r="KYN79" s="2"/>
      <c r="KYO79" s="2"/>
      <c r="KYP79" s="2"/>
      <c r="KYQ79" s="2"/>
      <c r="KYR79" s="2"/>
      <c r="KYS79" s="2"/>
      <c r="KYT79" s="2"/>
      <c r="KYU79" s="2"/>
      <c r="KYV79" s="2"/>
      <c r="KYW79" s="2"/>
      <c r="KYX79" s="2"/>
      <c r="KYY79" s="2"/>
      <c r="KYZ79" s="2"/>
      <c r="KZA79" s="2"/>
      <c r="KZB79" s="2"/>
      <c r="KZC79" s="2"/>
      <c r="KZD79" s="2"/>
      <c r="KZE79" s="2"/>
      <c r="KZF79" s="2"/>
      <c r="KZG79" s="2"/>
      <c r="KZH79" s="2"/>
      <c r="KZI79" s="2"/>
      <c r="KZJ79" s="2"/>
      <c r="KZK79" s="2"/>
      <c r="KZL79" s="2"/>
      <c r="KZM79" s="2"/>
      <c r="KZN79" s="2"/>
      <c r="KZO79" s="2"/>
      <c r="KZP79" s="2"/>
      <c r="KZQ79" s="2"/>
      <c r="KZR79" s="2"/>
      <c r="KZS79" s="2"/>
      <c r="KZT79" s="2"/>
      <c r="KZU79" s="2"/>
      <c r="KZV79" s="2"/>
      <c r="KZW79" s="2"/>
      <c r="KZX79" s="2"/>
      <c r="KZY79" s="2"/>
      <c r="KZZ79" s="2"/>
      <c r="LAA79" s="2"/>
      <c r="LAB79" s="2"/>
      <c r="LAC79" s="2"/>
      <c r="LAD79" s="2"/>
      <c r="LAE79" s="2"/>
      <c r="LAF79" s="2"/>
      <c r="LAG79" s="2"/>
      <c r="LAH79" s="2"/>
      <c r="LAI79" s="2"/>
      <c r="LAJ79" s="2"/>
      <c r="LAK79" s="2"/>
      <c r="LAL79" s="2"/>
      <c r="LAM79" s="2"/>
      <c r="LAN79" s="2"/>
      <c r="LAO79" s="2"/>
      <c r="LAP79" s="2"/>
      <c r="LAQ79" s="2"/>
      <c r="LAR79" s="2"/>
      <c r="LAS79" s="2"/>
      <c r="LAT79" s="2"/>
      <c r="LAU79" s="2"/>
      <c r="LAV79" s="2"/>
      <c r="LAW79" s="2"/>
      <c r="LAX79" s="2"/>
      <c r="LAY79" s="2"/>
      <c r="LAZ79" s="2"/>
      <c r="LBA79" s="2"/>
      <c r="LBB79" s="2"/>
      <c r="LBC79" s="2"/>
      <c r="LBD79" s="2"/>
      <c r="LBE79" s="2"/>
      <c r="LBF79" s="2"/>
      <c r="LBG79" s="2"/>
      <c r="LBH79" s="2"/>
      <c r="LBI79" s="2"/>
      <c r="LBJ79" s="2"/>
      <c r="LBK79" s="2"/>
      <c r="LBL79" s="2"/>
      <c r="LBM79" s="2"/>
      <c r="LBN79" s="2"/>
      <c r="LBO79" s="2"/>
      <c r="LBP79" s="2"/>
      <c r="LBQ79" s="2"/>
      <c r="LBR79" s="2"/>
      <c r="LBS79" s="2"/>
      <c r="LBT79" s="2"/>
      <c r="LBU79" s="2"/>
      <c r="LBV79" s="2"/>
      <c r="LBW79" s="2"/>
      <c r="LBX79" s="2"/>
      <c r="LBY79" s="2"/>
      <c r="LBZ79" s="2"/>
      <c r="LCA79" s="2"/>
      <c r="LCB79" s="2"/>
      <c r="LCC79" s="2"/>
      <c r="LCD79" s="2"/>
      <c r="LCE79" s="2"/>
      <c r="LCF79" s="2"/>
      <c r="LCG79" s="2"/>
      <c r="LCH79" s="2"/>
      <c r="LCI79" s="2"/>
      <c r="LCJ79" s="2"/>
      <c r="LCK79" s="2"/>
      <c r="LCL79" s="2"/>
      <c r="LCM79" s="2"/>
      <c r="LCN79" s="2"/>
      <c r="LCO79" s="2"/>
      <c r="LCP79" s="2"/>
      <c r="LCQ79" s="2"/>
      <c r="LCR79" s="2"/>
      <c r="LCS79" s="2"/>
      <c r="LCT79" s="2"/>
      <c r="LCU79" s="2"/>
      <c r="LCV79" s="2"/>
      <c r="LCW79" s="2"/>
      <c r="LCX79" s="2"/>
      <c r="LCY79" s="2"/>
      <c r="LCZ79" s="2"/>
      <c r="LDA79" s="2"/>
      <c r="LDB79" s="2"/>
      <c r="LDC79" s="2"/>
      <c r="LDD79" s="2"/>
      <c r="LDE79" s="2"/>
      <c r="LDF79" s="2"/>
      <c r="LDG79" s="2"/>
      <c r="LDH79" s="2"/>
      <c r="LDI79" s="2"/>
      <c r="LDJ79" s="2"/>
      <c r="LDK79" s="2"/>
      <c r="LDL79" s="2"/>
      <c r="LDM79" s="2"/>
      <c r="LDN79" s="2"/>
      <c r="LDO79" s="2"/>
      <c r="LDP79" s="2"/>
      <c r="LDQ79" s="2"/>
      <c r="LDR79" s="2"/>
      <c r="LDS79" s="2"/>
      <c r="LDT79" s="2"/>
      <c r="LDU79" s="2"/>
      <c r="LDV79" s="2"/>
      <c r="LDW79" s="2"/>
      <c r="LDX79" s="2"/>
      <c r="LDY79" s="2"/>
      <c r="LDZ79" s="2"/>
      <c r="LEA79" s="2"/>
      <c r="LEB79" s="2"/>
      <c r="LEC79" s="2"/>
      <c r="LED79" s="2"/>
      <c r="LEE79" s="2"/>
      <c r="LEF79" s="2"/>
      <c r="LEG79" s="2"/>
      <c r="LEH79" s="2"/>
      <c r="LEI79" s="2"/>
      <c r="LEJ79" s="2"/>
      <c r="LEK79" s="2"/>
      <c r="LEL79" s="2"/>
      <c r="LEM79" s="2"/>
      <c r="LEN79" s="2"/>
      <c r="LEO79" s="2"/>
      <c r="LEP79" s="2"/>
      <c r="LEQ79" s="2"/>
      <c r="LER79" s="2"/>
      <c r="LES79" s="2"/>
      <c r="LET79" s="2"/>
      <c r="LEU79" s="2"/>
      <c r="LEV79" s="2"/>
      <c r="LEW79" s="2"/>
      <c r="LEX79" s="2"/>
      <c r="LEY79" s="2"/>
      <c r="LEZ79" s="2"/>
      <c r="LFA79" s="2"/>
      <c r="LFB79" s="2"/>
      <c r="LFC79" s="2"/>
      <c r="LFD79" s="2"/>
      <c r="LFE79" s="2"/>
      <c r="LFF79" s="2"/>
      <c r="LFG79" s="2"/>
      <c r="LFH79" s="2"/>
      <c r="LFI79" s="2"/>
      <c r="LFJ79" s="2"/>
      <c r="LFK79" s="2"/>
      <c r="LFL79" s="2"/>
      <c r="LFM79" s="2"/>
      <c r="LFN79" s="2"/>
      <c r="LFO79" s="2"/>
      <c r="LFP79" s="2"/>
      <c r="LFQ79" s="2"/>
      <c r="LFR79" s="2"/>
      <c r="LFS79" s="2"/>
      <c r="LFT79" s="2"/>
      <c r="LFU79" s="2"/>
      <c r="LFV79" s="2"/>
      <c r="LFW79" s="2"/>
      <c r="LFX79" s="2"/>
      <c r="LFY79" s="2"/>
      <c r="LFZ79" s="2"/>
      <c r="LGA79" s="2"/>
      <c r="LGB79" s="2"/>
      <c r="LGC79" s="2"/>
      <c r="LGD79" s="2"/>
      <c r="LGE79" s="2"/>
      <c r="LGF79" s="2"/>
      <c r="LGG79" s="2"/>
      <c r="LGH79" s="2"/>
      <c r="LGI79" s="2"/>
      <c r="LGJ79" s="2"/>
      <c r="LGK79" s="2"/>
      <c r="LGL79" s="2"/>
      <c r="LGM79" s="2"/>
      <c r="LGN79" s="2"/>
      <c r="LGO79" s="2"/>
      <c r="LGP79" s="2"/>
      <c r="LGQ79" s="2"/>
      <c r="LGR79" s="2"/>
      <c r="LGS79" s="2"/>
      <c r="LGT79" s="2"/>
      <c r="LGU79" s="2"/>
      <c r="LGV79" s="2"/>
      <c r="LGW79" s="2"/>
      <c r="LGX79" s="2"/>
      <c r="LGY79" s="2"/>
      <c r="LGZ79" s="2"/>
      <c r="LHA79" s="2"/>
      <c r="LHB79" s="2"/>
      <c r="LHC79" s="2"/>
      <c r="LHD79" s="2"/>
      <c r="LHE79" s="2"/>
      <c r="LHF79" s="2"/>
      <c r="LHG79" s="2"/>
      <c r="LHH79" s="2"/>
      <c r="LHI79" s="2"/>
      <c r="LHJ79" s="2"/>
      <c r="LHK79" s="2"/>
      <c r="LHL79" s="2"/>
      <c r="LHM79" s="2"/>
      <c r="LHN79" s="2"/>
      <c r="LHO79" s="2"/>
      <c r="LHP79" s="2"/>
      <c r="LHQ79" s="2"/>
      <c r="LHR79" s="2"/>
      <c r="LHS79" s="2"/>
      <c r="LHT79" s="2"/>
      <c r="LHU79" s="2"/>
      <c r="LHV79" s="2"/>
      <c r="LHW79" s="2"/>
      <c r="LHX79" s="2"/>
      <c r="LHY79" s="2"/>
      <c r="LHZ79" s="2"/>
      <c r="LIA79" s="2"/>
      <c r="LIB79" s="2"/>
      <c r="LIC79" s="2"/>
      <c r="LID79" s="2"/>
      <c r="LIE79" s="2"/>
      <c r="LIF79" s="2"/>
      <c r="LIG79" s="2"/>
      <c r="LIH79" s="2"/>
      <c r="LII79" s="2"/>
      <c r="LIJ79" s="2"/>
      <c r="LIK79" s="2"/>
      <c r="LIL79" s="2"/>
      <c r="LIM79" s="2"/>
      <c r="LIN79" s="2"/>
      <c r="LIO79" s="2"/>
      <c r="LIP79" s="2"/>
      <c r="LIQ79" s="2"/>
      <c r="LIR79" s="2"/>
      <c r="LIS79" s="2"/>
      <c r="LIT79" s="2"/>
      <c r="LIU79" s="2"/>
      <c r="LIV79" s="2"/>
      <c r="LIW79" s="2"/>
      <c r="LIX79" s="2"/>
      <c r="LIY79" s="2"/>
      <c r="LIZ79" s="2"/>
      <c r="LJA79" s="2"/>
      <c r="LJB79" s="2"/>
      <c r="LJC79" s="2"/>
      <c r="LJD79" s="2"/>
      <c r="LJE79" s="2"/>
      <c r="LJF79" s="2"/>
      <c r="LJG79" s="2"/>
      <c r="LJH79" s="2"/>
      <c r="LJI79" s="2"/>
      <c r="LJJ79" s="2"/>
      <c r="LJK79" s="2"/>
      <c r="LJL79" s="2"/>
      <c r="LJM79" s="2"/>
      <c r="LJN79" s="2"/>
      <c r="LJO79" s="2"/>
      <c r="LJP79" s="2"/>
      <c r="LJQ79" s="2"/>
      <c r="LJR79" s="2"/>
      <c r="LJS79" s="2"/>
      <c r="LJT79" s="2"/>
      <c r="LJU79" s="2"/>
      <c r="LJV79" s="2"/>
      <c r="LJW79" s="2"/>
      <c r="LJX79" s="2"/>
      <c r="LJY79" s="2"/>
      <c r="LJZ79" s="2"/>
      <c r="LKA79" s="2"/>
      <c r="LKB79" s="2"/>
      <c r="LKC79" s="2"/>
      <c r="LKD79" s="2"/>
      <c r="LKE79" s="2"/>
      <c r="LKF79" s="2"/>
      <c r="LKG79" s="2"/>
      <c r="LKH79" s="2"/>
      <c r="LKI79" s="2"/>
      <c r="LKJ79" s="2"/>
      <c r="LKK79" s="2"/>
      <c r="LKL79" s="2"/>
      <c r="LKM79" s="2"/>
      <c r="LKN79" s="2"/>
      <c r="LKO79" s="2"/>
      <c r="LKP79" s="2"/>
      <c r="LKQ79" s="2"/>
      <c r="LKR79" s="2"/>
      <c r="LKS79" s="2"/>
      <c r="LKT79" s="2"/>
      <c r="LKU79" s="2"/>
      <c r="LKV79" s="2"/>
      <c r="LKW79" s="2"/>
      <c r="LKX79" s="2"/>
      <c r="LKY79" s="2"/>
      <c r="LKZ79" s="2"/>
      <c r="LLA79" s="2"/>
      <c r="LLB79" s="2"/>
      <c r="LLC79" s="2"/>
      <c r="LLD79" s="2"/>
      <c r="LLE79" s="2"/>
      <c r="LLF79" s="2"/>
      <c r="LLG79" s="2"/>
      <c r="LLH79" s="2"/>
      <c r="LLI79" s="2"/>
      <c r="LLJ79" s="2"/>
      <c r="LLK79" s="2"/>
      <c r="LLL79" s="2"/>
      <c r="LLM79" s="2"/>
      <c r="LLN79" s="2"/>
      <c r="LLO79" s="2"/>
      <c r="LLP79" s="2"/>
      <c r="LLQ79" s="2"/>
      <c r="LLR79" s="2"/>
      <c r="LLS79" s="2"/>
      <c r="LLT79" s="2"/>
      <c r="LLU79" s="2"/>
      <c r="LLV79" s="2"/>
      <c r="LLW79" s="2"/>
      <c r="LLX79" s="2"/>
      <c r="LLY79" s="2"/>
      <c r="LLZ79" s="2"/>
      <c r="LMA79" s="2"/>
      <c r="LMB79" s="2"/>
      <c r="LMC79" s="2"/>
      <c r="LMD79" s="2"/>
      <c r="LME79" s="2"/>
      <c r="LMF79" s="2"/>
      <c r="LMG79" s="2"/>
      <c r="LMH79" s="2"/>
      <c r="LMI79" s="2"/>
      <c r="LMJ79" s="2"/>
      <c r="LMK79" s="2"/>
      <c r="LML79" s="2"/>
      <c r="LMM79" s="2"/>
      <c r="LMN79" s="2"/>
      <c r="LMO79" s="2"/>
      <c r="LMP79" s="2"/>
      <c r="LMQ79" s="2"/>
      <c r="LMR79" s="2"/>
      <c r="LMS79" s="2"/>
      <c r="LMT79" s="2"/>
      <c r="LMU79" s="2"/>
      <c r="LMV79" s="2"/>
      <c r="LMW79" s="2"/>
      <c r="LMX79" s="2"/>
      <c r="LMY79" s="2"/>
      <c r="LMZ79" s="2"/>
      <c r="LNA79" s="2"/>
      <c r="LNB79" s="2"/>
      <c r="LNC79" s="2"/>
      <c r="LND79" s="2"/>
      <c r="LNE79" s="2"/>
      <c r="LNF79" s="2"/>
      <c r="LNG79" s="2"/>
      <c r="LNH79" s="2"/>
      <c r="LNI79" s="2"/>
      <c r="LNJ79" s="2"/>
      <c r="LNK79" s="2"/>
      <c r="LNL79" s="2"/>
      <c r="LNM79" s="2"/>
      <c r="LNN79" s="2"/>
      <c r="LNO79" s="2"/>
      <c r="LNP79" s="2"/>
      <c r="LNQ79" s="2"/>
      <c r="LNR79" s="2"/>
      <c r="LNS79" s="2"/>
      <c r="LNT79" s="2"/>
      <c r="LNU79" s="2"/>
      <c r="LNV79" s="2"/>
      <c r="LNW79" s="2"/>
      <c r="LNX79" s="2"/>
      <c r="LNY79" s="2"/>
      <c r="LNZ79" s="2"/>
      <c r="LOA79" s="2"/>
      <c r="LOB79" s="2"/>
      <c r="LOC79" s="2"/>
      <c r="LOD79" s="2"/>
      <c r="LOE79" s="2"/>
      <c r="LOF79" s="2"/>
      <c r="LOG79" s="2"/>
      <c r="LOH79" s="2"/>
      <c r="LOI79" s="2"/>
      <c r="LOJ79" s="2"/>
      <c r="LOK79" s="2"/>
      <c r="LOL79" s="2"/>
      <c r="LOM79" s="2"/>
      <c r="LON79" s="2"/>
      <c r="LOO79" s="2"/>
      <c r="LOP79" s="2"/>
      <c r="LOQ79" s="2"/>
      <c r="LOR79" s="2"/>
      <c r="LOS79" s="2"/>
      <c r="LOT79" s="2"/>
      <c r="LOU79" s="2"/>
      <c r="LOV79" s="2"/>
      <c r="LOW79" s="2"/>
      <c r="LOX79" s="2"/>
      <c r="LOY79" s="2"/>
      <c r="LOZ79" s="2"/>
      <c r="LPA79" s="2"/>
      <c r="LPB79" s="2"/>
      <c r="LPC79" s="2"/>
      <c r="LPD79" s="2"/>
      <c r="LPE79" s="2"/>
      <c r="LPF79" s="2"/>
      <c r="LPG79" s="2"/>
      <c r="LPH79" s="2"/>
      <c r="LPI79" s="2"/>
      <c r="LPJ79" s="2"/>
      <c r="LPK79" s="2"/>
      <c r="LPL79" s="2"/>
      <c r="LPM79" s="2"/>
      <c r="LPN79" s="2"/>
      <c r="LPO79" s="2"/>
      <c r="LPP79" s="2"/>
      <c r="LPQ79" s="2"/>
      <c r="LPR79" s="2"/>
      <c r="LPS79" s="2"/>
      <c r="LPT79" s="2"/>
      <c r="LPU79" s="2"/>
      <c r="LPV79" s="2"/>
      <c r="LPW79" s="2"/>
      <c r="LPX79" s="2"/>
      <c r="LPY79" s="2"/>
      <c r="LPZ79" s="2"/>
      <c r="LQA79" s="2"/>
      <c r="LQB79" s="2"/>
      <c r="LQC79" s="2"/>
      <c r="LQD79" s="2"/>
      <c r="LQE79" s="2"/>
      <c r="LQF79" s="2"/>
      <c r="LQG79" s="2"/>
      <c r="LQH79" s="2"/>
      <c r="LQI79" s="2"/>
      <c r="LQJ79" s="2"/>
      <c r="LQK79" s="2"/>
      <c r="LQL79" s="2"/>
      <c r="LQM79" s="2"/>
      <c r="LQN79" s="2"/>
      <c r="LQO79" s="2"/>
      <c r="LQP79" s="2"/>
      <c r="LQQ79" s="2"/>
      <c r="LQR79" s="2"/>
      <c r="LQS79" s="2"/>
      <c r="LQT79" s="2"/>
      <c r="LQU79" s="2"/>
      <c r="LQV79" s="2"/>
      <c r="LQW79" s="2"/>
      <c r="LQX79" s="2"/>
      <c r="LQY79" s="2"/>
      <c r="LQZ79" s="2"/>
      <c r="LRA79" s="2"/>
      <c r="LRB79" s="2"/>
      <c r="LRC79" s="2"/>
      <c r="LRD79" s="2"/>
      <c r="LRE79" s="2"/>
      <c r="LRF79" s="2"/>
      <c r="LRG79" s="2"/>
      <c r="LRH79" s="2"/>
      <c r="LRI79" s="2"/>
      <c r="LRJ79" s="2"/>
      <c r="LRK79" s="2"/>
      <c r="LRL79" s="2"/>
      <c r="LRM79" s="2"/>
      <c r="LRN79" s="2"/>
      <c r="LRO79" s="2"/>
      <c r="LRP79" s="2"/>
      <c r="LRQ79" s="2"/>
      <c r="LRR79" s="2"/>
      <c r="LRS79" s="2"/>
      <c r="LRT79" s="2"/>
      <c r="LRU79" s="2"/>
      <c r="LRV79" s="2"/>
      <c r="LRW79" s="2"/>
      <c r="LRX79" s="2"/>
      <c r="LRY79" s="2"/>
      <c r="LRZ79" s="2"/>
      <c r="LSA79" s="2"/>
      <c r="LSB79" s="2"/>
      <c r="LSC79" s="2"/>
      <c r="LSD79" s="2"/>
      <c r="LSE79" s="2"/>
      <c r="LSF79" s="2"/>
      <c r="LSG79" s="2"/>
      <c r="LSH79" s="2"/>
      <c r="LSI79" s="2"/>
      <c r="LSJ79" s="2"/>
      <c r="LSK79" s="2"/>
      <c r="LSL79" s="2"/>
      <c r="LSM79" s="2"/>
      <c r="LSN79" s="2"/>
      <c r="LSO79" s="2"/>
      <c r="LSP79" s="2"/>
      <c r="LSQ79" s="2"/>
      <c r="LSR79" s="2"/>
      <c r="LSS79" s="2"/>
      <c r="LST79" s="2"/>
      <c r="LSU79" s="2"/>
      <c r="LSV79" s="2"/>
      <c r="LSW79" s="2"/>
      <c r="LSX79" s="2"/>
      <c r="LSY79" s="2"/>
      <c r="LSZ79" s="2"/>
      <c r="LTA79" s="2"/>
      <c r="LTB79" s="2"/>
      <c r="LTC79" s="2"/>
      <c r="LTD79" s="2"/>
      <c r="LTE79" s="2"/>
      <c r="LTF79" s="2"/>
      <c r="LTG79" s="2"/>
      <c r="LTH79" s="2"/>
      <c r="LTI79" s="2"/>
      <c r="LTJ79" s="2"/>
      <c r="LTK79" s="2"/>
      <c r="LTL79" s="2"/>
      <c r="LTM79" s="2"/>
      <c r="LTN79" s="2"/>
      <c r="LTO79" s="2"/>
      <c r="LTP79" s="2"/>
      <c r="LTQ79" s="2"/>
      <c r="LTR79" s="2"/>
      <c r="LTS79" s="2"/>
      <c r="LTT79" s="2"/>
      <c r="LTU79" s="2"/>
      <c r="LTV79" s="2"/>
      <c r="LTW79" s="2"/>
      <c r="LTX79" s="2"/>
      <c r="LTY79" s="2"/>
      <c r="LTZ79" s="2"/>
      <c r="LUA79" s="2"/>
      <c r="LUB79" s="2"/>
      <c r="LUC79" s="2"/>
      <c r="LUD79" s="2"/>
      <c r="LUE79" s="2"/>
      <c r="LUF79" s="2"/>
      <c r="LUG79" s="2"/>
      <c r="LUH79" s="2"/>
      <c r="LUI79" s="2"/>
      <c r="LUJ79" s="2"/>
      <c r="LUK79" s="2"/>
      <c r="LUL79" s="2"/>
      <c r="LUM79" s="2"/>
      <c r="LUN79" s="2"/>
      <c r="LUO79" s="2"/>
      <c r="LUP79" s="2"/>
      <c r="LUQ79" s="2"/>
      <c r="LUR79" s="2"/>
      <c r="LUS79" s="2"/>
      <c r="LUT79" s="2"/>
      <c r="LUU79" s="2"/>
      <c r="LUV79" s="2"/>
      <c r="LUW79" s="2"/>
      <c r="LUX79" s="2"/>
      <c r="LUY79" s="2"/>
      <c r="LUZ79" s="2"/>
      <c r="LVA79" s="2"/>
      <c r="LVB79" s="2"/>
      <c r="LVC79" s="2"/>
      <c r="LVD79" s="2"/>
      <c r="LVE79" s="2"/>
      <c r="LVF79" s="2"/>
      <c r="LVG79" s="2"/>
      <c r="LVH79" s="2"/>
      <c r="LVI79" s="2"/>
      <c r="LVJ79" s="2"/>
      <c r="LVK79" s="2"/>
      <c r="LVL79" s="2"/>
      <c r="LVM79" s="2"/>
      <c r="LVN79" s="2"/>
      <c r="LVO79" s="2"/>
      <c r="LVP79" s="2"/>
      <c r="LVQ79" s="2"/>
      <c r="LVR79" s="2"/>
      <c r="LVS79" s="2"/>
      <c r="LVT79" s="2"/>
      <c r="LVU79" s="2"/>
      <c r="LVV79" s="2"/>
      <c r="LVW79" s="2"/>
      <c r="LVX79" s="2"/>
      <c r="LVY79" s="2"/>
      <c r="LVZ79" s="2"/>
      <c r="LWA79" s="2"/>
      <c r="LWB79" s="2"/>
      <c r="LWC79" s="2"/>
      <c r="LWD79" s="2"/>
      <c r="LWE79" s="2"/>
      <c r="LWF79" s="2"/>
      <c r="LWG79" s="2"/>
      <c r="LWH79" s="2"/>
      <c r="LWI79" s="2"/>
      <c r="LWJ79" s="2"/>
      <c r="LWK79" s="2"/>
      <c r="LWL79" s="2"/>
      <c r="LWM79" s="2"/>
      <c r="LWN79" s="2"/>
      <c r="LWO79" s="2"/>
      <c r="LWP79" s="2"/>
      <c r="LWQ79" s="2"/>
      <c r="LWR79" s="2"/>
      <c r="LWS79" s="2"/>
      <c r="LWT79" s="2"/>
      <c r="LWU79" s="2"/>
      <c r="LWV79" s="2"/>
      <c r="LWW79" s="2"/>
      <c r="LWX79" s="2"/>
      <c r="LWY79" s="2"/>
      <c r="LWZ79" s="2"/>
      <c r="LXA79" s="2"/>
      <c r="LXB79" s="2"/>
      <c r="LXC79" s="2"/>
      <c r="LXD79" s="2"/>
      <c r="LXE79" s="2"/>
      <c r="LXF79" s="2"/>
      <c r="LXG79" s="2"/>
      <c r="LXH79" s="2"/>
      <c r="LXI79" s="2"/>
      <c r="LXJ79" s="2"/>
      <c r="LXK79" s="2"/>
      <c r="LXL79" s="2"/>
      <c r="LXM79" s="2"/>
      <c r="LXN79" s="2"/>
      <c r="LXO79" s="2"/>
      <c r="LXP79" s="2"/>
      <c r="LXQ79" s="2"/>
      <c r="LXR79" s="2"/>
      <c r="LXS79" s="2"/>
      <c r="LXT79" s="2"/>
      <c r="LXU79" s="2"/>
      <c r="LXV79" s="2"/>
      <c r="LXW79" s="2"/>
      <c r="LXX79" s="2"/>
      <c r="LXY79" s="2"/>
      <c r="LXZ79" s="2"/>
      <c r="LYA79" s="2"/>
      <c r="LYB79" s="2"/>
      <c r="LYC79" s="2"/>
      <c r="LYD79" s="2"/>
      <c r="LYE79" s="2"/>
      <c r="LYF79" s="2"/>
      <c r="LYG79" s="2"/>
      <c r="LYH79" s="2"/>
      <c r="LYI79" s="2"/>
      <c r="LYJ79" s="2"/>
      <c r="LYK79" s="2"/>
      <c r="LYL79" s="2"/>
      <c r="LYM79" s="2"/>
      <c r="LYN79" s="2"/>
      <c r="LYO79" s="2"/>
      <c r="LYP79" s="2"/>
      <c r="LYQ79" s="2"/>
      <c r="LYR79" s="2"/>
      <c r="LYS79" s="2"/>
      <c r="LYT79" s="2"/>
      <c r="LYU79" s="2"/>
      <c r="LYV79" s="2"/>
      <c r="LYW79" s="2"/>
      <c r="LYX79" s="2"/>
      <c r="LYY79" s="2"/>
      <c r="LYZ79" s="2"/>
      <c r="LZA79" s="2"/>
      <c r="LZB79" s="2"/>
      <c r="LZC79" s="2"/>
      <c r="LZD79" s="2"/>
      <c r="LZE79" s="2"/>
      <c r="LZF79" s="2"/>
      <c r="LZG79" s="2"/>
      <c r="LZH79" s="2"/>
      <c r="LZI79" s="2"/>
      <c r="LZJ79" s="2"/>
      <c r="LZK79" s="2"/>
      <c r="LZL79" s="2"/>
      <c r="LZM79" s="2"/>
      <c r="LZN79" s="2"/>
      <c r="LZO79" s="2"/>
      <c r="LZP79" s="2"/>
      <c r="LZQ79" s="2"/>
      <c r="LZR79" s="2"/>
      <c r="LZS79" s="2"/>
      <c r="LZT79" s="2"/>
      <c r="LZU79" s="2"/>
      <c r="LZV79" s="2"/>
      <c r="LZW79" s="2"/>
      <c r="LZX79" s="2"/>
      <c r="LZY79" s="2"/>
      <c r="LZZ79" s="2"/>
      <c r="MAA79" s="2"/>
      <c r="MAB79" s="2"/>
      <c r="MAC79" s="2"/>
      <c r="MAD79" s="2"/>
      <c r="MAE79" s="2"/>
      <c r="MAF79" s="2"/>
      <c r="MAG79" s="2"/>
      <c r="MAH79" s="2"/>
      <c r="MAI79" s="2"/>
      <c r="MAJ79" s="2"/>
      <c r="MAK79" s="2"/>
      <c r="MAL79" s="2"/>
      <c r="MAM79" s="2"/>
      <c r="MAN79" s="2"/>
      <c r="MAO79" s="2"/>
      <c r="MAP79" s="2"/>
      <c r="MAQ79" s="2"/>
      <c r="MAR79" s="2"/>
      <c r="MAS79" s="2"/>
      <c r="MAT79" s="2"/>
      <c r="MAU79" s="2"/>
      <c r="MAV79" s="2"/>
      <c r="MAW79" s="2"/>
      <c r="MAX79" s="2"/>
      <c r="MAY79" s="2"/>
      <c r="MAZ79" s="2"/>
      <c r="MBA79" s="2"/>
      <c r="MBB79" s="2"/>
      <c r="MBC79" s="2"/>
      <c r="MBD79" s="2"/>
      <c r="MBE79" s="2"/>
      <c r="MBF79" s="2"/>
      <c r="MBG79" s="2"/>
      <c r="MBH79" s="2"/>
      <c r="MBI79" s="2"/>
      <c r="MBJ79" s="2"/>
      <c r="MBK79" s="2"/>
      <c r="MBL79" s="2"/>
      <c r="MBM79" s="2"/>
      <c r="MBN79" s="2"/>
      <c r="MBO79" s="2"/>
      <c r="MBP79" s="2"/>
      <c r="MBQ79" s="2"/>
      <c r="MBR79" s="2"/>
      <c r="MBS79" s="2"/>
      <c r="MBT79" s="2"/>
      <c r="MBU79" s="2"/>
      <c r="MBV79" s="2"/>
      <c r="MBW79" s="2"/>
      <c r="MBX79" s="2"/>
      <c r="MBY79" s="2"/>
      <c r="MBZ79" s="2"/>
      <c r="MCA79" s="2"/>
      <c r="MCB79" s="2"/>
      <c r="MCC79" s="2"/>
      <c r="MCD79" s="2"/>
      <c r="MCE79" s="2"/>
      <c r="MCF79" s="2"/>
      <c r="MCG79" s="2"/>
      <c r="MCH79" s="2"/>
      <c r="MCI79" s="2"/>
      <c r="MCJ79" s="2"/>
      <c r="MCK79" s="2"/>
      <c r="MCL79" s="2"/>
      <c r="MCM79" s="2"/>
      <c r="MCN79" s="2"/>
      <c r="MCO79" s="2"/>
      <c r="MCP79" s="2"/>
      <c r="MCQ79" s="2"/>
      <c r="MCR79" s="2"/>
      <c r="MCS79" s="2"/>
      <c r="MCT79" s="2"/>
      <c r="MCU79" s="2"/>
      <c r="MCV79" s="2"/>
      <c r="MCW79" s="2"/>
      <c r="MCX79" s="2"/>
      <c r="MCY79" s="2"/>
      <c r="MCZ79" s="2"/>
      <c r="MDA79" s="2"/>
      <c r="MDB79" s="2"/>
      <c r="MDC79" s="2"/>
      <c r="MDD79" s="2"/>
      <c r="MDE79" s="2"/>
      <c r="MDF79" s="2"/>
      <c r="MDG79" s="2"/>
      <c r="MDH79" s="2"/>
      <c r="MDI79" s="2"/>
      <c r="MDJ79" s="2"/>
      <c r="MDK79" s="2"/>
      <c r="MDL79" s="2"/>
      <c r="MDM79" s="2"/>
      <c r="MDN79" s="2"/>
      <c r="MDO79" s="2"/>
      <c r="MDP79" s="2"/>
      <c r="MDQ79" s="2"/>
      <c r="MDR79" s="2"/>
      <c r="MDS79" s="2"/>
      <c r="MDT79" s="2"/>
      <c r="MDU79" s="2"/>
      <c r="MDV79" s="2"/>
      <c r="MDW79" s="2"/>
      <c r="MDX79" s="2"/>
      <c r="MDY79" s="2"/>
      <c r="MDZ79" s="2"/>
      <c r="MEA79" s="2"/>
      <c r="MEB79" s="2"/>
      <c r="MEC79" s="2"/>
      <c r="MED79" s="2"/>
      <c r="MEE79" s="2"/>
      <c r="MEF79" s="2"/>
      <c r="MEG79" s="2"/>
      <c r="MEH79" s="2"/>
      <c r="MEI79" s="2"/>
      <c r="MEJ79" s="2"/>
      <c r="MEK79" s="2"/>
      <c r="MEL79" s="2"/>
      <c r="MEM79" s="2"/>
      <c r="MEN79" s="2"/>
      <c r="MEO79" s="2"/>
      <c r="MEP79" s="2"/>
      <c r="MEQ79" s="2"/>
      <c r="MER79" s="2"/>
      <c r="MES79" s="2"/>
      <c r="MET79" s="2"/>
      <c r="MEU79" s="2"/>
      <c r="MEV79" s="2"/>
      <c r="MEW79" s="2"/>
      <c r="MEX79" s="2"/>
      <c r="MEY79" s="2"/>
      <c r="MEZ79" s="2"/>
      <c r="MFA79" s="2"/>
      <c r="MFB79" s="2"/>
      <c r="MFC79" s="2"/>
      <c r="MFD79" s="2"/>
      <c r="MFE79" s="2"/>
      <c r="MFF79" s="2"/>
      <c r="MFG79" s="2"/>
      <c r="MFH79" s="2"/>
      <c r="MFI79" s="2"/>
      <c r="MFJ79" s="2"/>
      <c r="MFK79" s="2"/>
      <c r="MFL79" s="2"/>
      <c r="MFM79" s="2"/>
      <c r="MFN79" s="2"/>
      <c r="MFO79" s="2"/>
      <c r="MFP79" s="2"/>
      <c r="MFQ79" s="2"/>
      <c r="MFR79" s="2"/>
      <c r="MFS79" s="2"/>
      <c r="MFT79" s="2"/>
      <c r="MFU79" s="2"/>
      <c r="MFV79" s="2"/>
      <c r="MFW79" s="2"/>
      <c r="MFX79" s="2"/>
      <c r="MFY79" s="2"/>
      <c r="MFZ79" s="2"/>
      <c r="MGA79" s="2"/>
      <c r="MGB79" s="2"/>
      <c r="MGC79" s="2"/>
      <c r="MGD79" s="2"/>
      <c r="MGE79" s="2"/>
      <c r="MGF79" s="2"/>
      <c r="MGG79" s="2"/>
      <c r="MGH79" s="2"/>
      <c r="MGI79" s="2"/>
      <c r="MGJ79" s="2"/>
      <c r="MGK79" s="2"/>
      <c r="MGL79" s="2"/>
      <c r="MGM79" s="2"/>
      <c r="MGN79" s="2"/>
      <c r="MGO79" s="2"/>
      <c r="MGP79" s="2"/>
      <c r="MGQ79" s="2"/>
      <c r="MGR79" s="2"/>
      <c r="MGS79" s="2"/>
      <c r="MGT79" s="2"/>
      <c r="MGU79" s="2"/>
      <c r="MGV79" s="2"/>
      <c r="MGW79" s="2"/>
      <c r="MGX79" s="2"/>
      <c r="MGY79" s="2"/>
      <c r="MGZ79" s="2"/>
      <c r="MHA79" s="2"/>
      <c r="MHB79" s="2"/>
      <c r="MHC79" s="2"/>
      <c r="MHD79" s="2"/>
      <c r="MHE79" s="2"/>
      <c r="MHF79" s="2"/>
      <c r="MHG79" s="2"/>
      <c r="MHH79" s="2"/>
      <c r="MHI79" s="2"/>
      <c r="MHJ79" s="2"/>
      <c r="MHK79" s="2"/>
      <c r="MHL79" s="2"/>
      <c r="MHM79" s="2"/>
      <c r="MHN79" s="2"/>
      <c r="MHO79" s="2"/>
      <c r="MHP79" s="2"/>
      <c r="MHQ79" s="2"/>
      <c r="MHR79" s="2"/>
      <c r="MHS79" s="2"/>
      <c r="MHT79" s="2"/>
      <c r="MHU79" s="2"/>
      <c r="MHV79" s="2"/>
      <c r="MHW79" s="2"/>
      <c r="MHX79" s="2"/>
      <c r="MHY79" s="2"/>
      <c r="MHZ79" s="2"/>
      <c r="MIA79" s="2"/>
      <c r="MIB79" s="2"/>
      <c r="MIC79" s="2"/>
      <c r="MID79" s="2"/>
      <c r="MIE79" s="2"/>
      <c r="MIF79" s="2"/>
      <c r="MIG79" s="2"/>
      <c r="MIH79" s="2"/>
      <c r="MII79" s="2"/>
      <c r="MIJ79" s="2"/>
      <c r="MIK79" s="2"/>
      <c r="MIL79" s="2"/>
      <c r="MIM79" s="2"/>
      <c r="MIN79" s="2"/>
      <c r="MIO79" s="2"/>
      <c r="MIP79" s="2"/>
      <c r="MIQ79" s="2"/>
      <c r="MIR79" s="2"/>
      <c r="MIS79" s="2"/>
      <c r="MIT79" s="2"/>
      <c r="MIU79" s="2"/>
      <c r="MIV79" s="2"/>
      <c r="MIW79" s="2"/>
      <c r="MIX79" s="2"/>
      <c r="MIY79" s="2"/>
      <c r="MIZ79" s="2"/>
      <c r="MJA79" s="2"/>
      <c r="MJB79" s="2"/>
      <c r="MJC79" s="2"/>
      <c r="MJD79" s="2"/>
      <c r="MJE79" s="2"/>
      <c r="MJF79" s="2"/>
      <c r="MJG79" s="2"/>
      <c r="MJH79" s="2"/>
      <c r="MJI79" s="2"/>
      <c r="MJJ79" s="2"/>
      <c r="MJK79" s="2"/>
      <c r="MJL79" s="2"/>
      <c r="MJM79" s="2"/>
      <c r="MJN79" s="2"/>
      <c r="MJO79" s="2"/>
      <c r="MJP79" s="2"/>
      <c r="MJQ79" s="2"/>
      <c r="MJR79" s="2"/>
      <c r="MJS79" s="2"/>
      <c r="MJT79" s="2"/>
      <c r="MJU79" s="2"/>
      <c r="MJV79" s="2"/>
      <c r="MJW79" s="2"/>
      <c r="MJX79" s="2"/>
      <c r="MJY79" s="2"/>
      <c r="MJZ79" s="2"/>
      <c r="MKA79" s="2"/>
      <c r="MKB79" s="2"/>
      <c r="MKC79" s="2"/>
      <c r="MKD79" s="2"/>
      <c r="MKE79" s="2"/>
      <c r="MKF79" s="2"/>
      <c r="MKG79" s="2"/>
      <c r="MKH79" s="2"/>
      <c r="MKI79" s="2"/>
      <c r="MKJ79" s="2"/>
      <c r="MKK79" s="2"/>
      <c r="MKL79" s="2"/>
      <c r="MKM79" s="2"/>
      <c r="MKN79" s="2"/>
      <c r="MKO79" s="2"/>
      <c r="MKP79" s="2"/>
      <c r="MKQ79" s="2"/>
      <c r="MKR79" s="2"/>
      <c r="MKS79" s="2"/>
      <c r="MKT79" s="2"/>
      <c r="MKU79" s="2"/>
      <c r="MKV79" s="2"/>
      <c r="MKW79" s="2"/>
      <c r="MKX79" s="2"/>
      <c r="MKY79" s="2"/>
      <c r="MKZ79" s="2"/>
      <c r="MLA79" s="2"/>
      <c r="MLB79" s="2"/>
      <c r="MLC79" s="2"/>
      <c r="MLD79" s="2"/>
      <c r="MLE79" s="2"/>
      <c r="MLF79" s="2"/>
      <c r="MLG79" s="2"/>
      <c r="MLH79" s="2"/>
      <c r="MLI79" s="2"/>
      <c r="MLJ79" s="2"/>
      <c r="MLK79" s="2"/>
      <c r="MLL79" s="2"/>
      <c r="MLM79" s="2"/>
      <c r="MLN79" s="2"/>
      <c r="MLO79" s="2"/>
      <c r="MLP79" s="2"/>
      <c r="MLQ79" s="2"/>
      <c r="MLR79" s="2"/>
      <c r="MLS79" s="2"/>
      <c r="MLT79" s="2"/>
      <c r="MLU79" s="2"/>
      <c r="MLV79" s="2"/>
      <c r="MLW79" s="2"/>
      <c r="MLX79" s="2"/>
      <c r="MLY79" s="2"/>
      <c r="MLZ79" s="2"/>
      <c r="MMA79" s="2"/>
      <c r="MMB79" s="2"/>
      <c r="MMC79" s="2"/>
      <c r="MMD79" s="2"/>
      <c r="MME79" s="2"/>
      <c r="MMF79" s="2"/>
      <c r="MMG79" s="2"/>
      <c r="MMH79" s="2"/>
      <c r="MMI79" s="2"/>
      <c r="MMJ79" s="2"/>
      <c r="MMK79" s="2"/>
      <c r="MML79" s="2"/>
      <c r="MMM79" s="2"/>
      <c r="MMN79" s="2"/>
      <c r="MMO79" s="2"/>
      <c r="MMP79" s="2"/>
      <c r="MMQ79" s="2"/>
      <c r="MMR79" s="2"/>
      <c r="MMS79" s="2"/>
      <c r="MMT79" s="2"/>
      <c r="MMU79" s="2"/>
      <c r="MMV79" s="2"/>
      <c r="MMW79" s="2"/>
      <c r="MMX79" s="2"/>
      <c r="MMY79" s="2"/>
      <c r="MMZ79" s="2"/>
      <c r="MNA79" s="2"/>
      <c r="MNB79" s="2"/>
      <c r="MNC79" s="2"/>
      <c r="MND79" s="2"/>
      <c r="MNE79" s="2"/>
      <c r="MNF79" s="2"/>
      <c r="MNG79" s="2"/>
      <c r="MNH79" s="2"/>
      <c r="MNI79" s="2"/>
      <c r="MNJ79" s="2"/>
      <c r="MNK79" s="2"/>
      <c r="MNL79" s="2"/>
      <c r="MNM79" s="2"/>
      <c r="MNN79" s="2"/>
      <c r="MNO79" s="2"/>
      <c r="MNP79" s="2"/>
      <c r="MNQ79" s="2"/>
      <c r="MNR79" s="2"/>
      <c r="MNS79" s="2"/>
      <c r="MNT79" s="2"/>
      <c r="MNU79" s="2"/>
      <c r="MNV79" s="2"/>
      <c r="MNW79" s="2"/>
      <c r="MNX79" s="2"/>
      <c r="MNY79" s="2"/>
      <c r="MNZ79" s="2"/>
      <c r="MOA79" s="2"/>
      <c r="MOB79" s="2"/>
      <c r="MOC79" s="2"/>
      <c r="MOD79" s="2"/>
      <c r="MOE79" s="2"/>
      <c r="MOF79" s="2"/>
      <c r="MOG79" s="2"/>
      <c r="MOH79" s="2"/>
      <c r="MOI79" s="2"/>
      <c r="MOJ79" s="2"/>
      <c r="MOK79" s="2"/>
      <c r="MOL79" s="2"/>
      <c r="MOM79" s="2"/>
      <c r="MON79" s="2"/>
      <c r="MOO79" s="2"/>
      <c r="MOP79" s="2"/>
      <c r="MOQ79" s="2"/>
      <c r="MOR79" s="2"/>
      <c r="MOS79" s="2"/>
      <c r="MOT79" s="2"/>
      <c r="MOU79" s="2"/>
      <c r="MOV79" s="2"/>
      <c r="MOW79" s="2"/>
      <c r="MOX79" s="2"/>
      <c r="MOY79" s="2"/>
      <c r="MOZ79" s="2"/>
      <c r="MPA79" s="2"/>
      <c r="MPB79" s="2"/>
      <c r="MPC79" s="2"/>
      <c r="MPD79" s="2"/>
      <c r="MPE79" s="2"/>
      <c r="MPF79" s="2"/>
      <c r="MPG79" s="2"/>
      <c r="MPH79" s="2"/>
      <c r="MPI79" s="2"/>
      <c r="MPJ79" s="2"/>
      <c r="MPK79" s="2"/>
      <c r="MPL79" s="2"/>
      <c r="MPM79" s="2"/>
      <c r="MPN79" s="2"/>
      <c r="MPO79" s="2"/>
      <c r="MPP79" s="2"/>
      <c r="MPQ79" s="2"/>
      <c r="MPR79" s="2"/>
      <c r="MPS79" s="2"/>
      <c r="MPT79" s="2"/>
      <c r="MPU79" s="2"/>
      <c r="MPV79" s="2"/>
      <c r="MPW79" s="2"/>
      <c r="MPX79" s="2"/>
      <c r="MPY79" s="2"/>
      <c r="MPZ79" s="2"/>
      <c r="MQA79" s="2"/>
      <c r="MQB79" s="2"/>
      <c r="MQC79" s="2"/>
      <c r="MQD79" s="2"/>
      <c r="MQE79" s="2"/>
      <c r="MQF79" s="2"/>
      <c r="MQG79" s="2"/>
      <c r="MQH79" s="2"/>
      <c r="MQI79" s="2"/>
      <c r="MQJ79" s="2"/>
      <c r="MQK79" s="2"/>
      <c r="MQL79" s="2"/>
      <c r="MQM79" s="2"/>
      <c r="MQN79" s="2"/>
      <c r="MQO79" s="2"/>
      <c r="MQP79" s="2"/>
      <c r="MQQ79" s="2"/>
      <c r="MQR79" s="2"/>
      <c r="MQS79" s="2"/>
      <c r="MQT79" s="2"/>
      <c r="MQU79" s="2"/>
      <c r="MQV79" s="2"/>
      <c r="MQW79" s="2"/>
      <c r="MQX79" s="2"/>
      <c r="MQY79" s="2"/>
      <c r="MQZ79" s="2"/>
      <c r="MRA79" s="2"/>
      <c r="MRB79" s="2"/>
      <c r="MRC79" s="2"/>
      <c r="MRD79" s="2"/>
      <c r="MRE79" s="2"/>
      <c r="MRF79" s="2"/>
      <c r="MRG79" s="2"/>
      <c r="MRH79" s="2"/>
      <c r="MRI79" s="2"/>
      <c r="MRJ79" s="2"/>
      <c r="MRK79" s="2"/>
      <c r="MRL79" s="2"/>
      <c r="MRM79" s="2"/>
      <c r="MRN79" s="2"/>
      <c r="MRO79" s="2"/>
      <c r="MRP79" s="2"/>
      <c r="MRQ79" s="2"/>
      <c r="MRR79" s="2"/>
      <c r="MRS79" s="2"/>
      <c r="MRT79" s="2"/>
      <c r="MRU79" s="2"/>
      <c r="MRV79" s="2"/>
      <c r="MRW79" s="2"/>
      <c r="MRX79" s="2"/>
      <c r="MRY79" s="2"/>
      <c r="MRZ79" s="2"/>
      <c r="MSA79" s="2"/>
      <c r="MSB79" s="2"/>
      <c r="MSC79" s="2"/>
      <c r="MSD79" s="2"/>
      <c r="MSE79" s="2"/>
      <c r="MSF79" s="2"/>
      <c r="MSG79" s="2"/>
      <c r="MSH79" s="2"/>
      <c r="MSI79" s="2"/>
      <c r="MSJ79" s="2"/>
      <c r="MSK79" s="2"/>
      <c r="MSL79" s="2"/>
      <c r="MSM79" s="2"/>
      <c r="MSN79" s="2"/>
      <c r="MSO79" s="2"/>
      <c r="MSP79" s="2"/>
      <c r="MSQ79" s="2"/>
      <c r="MSR79" s="2"/>
      <c r="MSS79" s="2"/>
      <c r="MST79" s="2"/>
      <c r="MSU79" s="2"/>
      <c r="MSV79" s="2"/>
      <c r="MSW79" s="2"/>
      <c r="MSX79" s="2"/>
      <c r="MSY79" s="2"/>
      <c r="MSZ79" s="2"/>
      <c r="MTA79" s="2"/>
      <c r="MTB79" s="2"/>
      <c r="MTC79" s="2"/>
      <c r="MTD79" s="2"/>
      <c r="MTE79" s="2"/>
      <c r="MTF79" s="2"/>
      <c r="MTG79" s="2"/>
      <c r="MTH79" s="2"/>
      <c r="MTI79" s="2"/>
      <c r="MTJ79" s="2"/>
      <c r="MTK79" s="2"/>
      <c r="MTL79" s="2"/>
      <c r="MTM79" s="2"/>
      <c r="MTN79" s="2"/>
      <c r="MTO79" s="2"/>
      <c r="MTP79" s="2"/>
      <c r="MTQ79" s="2"/>
      <c r="MTR79" s="2"/>
      <c r="MTS79" s="2"/>
      <c r="MTT79" s="2"/>
      <c r="MTU79" s="2"/>
      <c r="MTV79" s="2"/>
      <c r="MTW79" s="2"/>
      <c r="MTX79" s="2"/>
      <c r="MTY79" s="2"/>
      <c r="MTZ79" s="2"/>
      <c r="MUA79" s="2"/>
      <c r="MUB79" s="2"/>
      <c r="MUC79" s="2"/>
      <c r="MUD79" s="2"/>
      <c r="MUE79" s="2"/>
      <c r="MUF79" s="2"/>
      <c r="MUG79" s="2"/>
      <c r="MUH79" s="2"/>
      <c r="MUI79" s="2"/>
      <c r="MUJ79" s="2"/>
      <c r="MUK79" s="2"/>
      <c r="MUL79" s="2"/>
      <c r="MUM79" s="2"/>
      <c r="MUN79" s="2"/>
      <c r="MUO79" s="2"/>
      <c r="MUP79" s="2"/>
      <c r="MUQ79" s="2"/>
      <c r="MUR79" s="2"/>
      <c r="MUS79" s="2"/>
      <c r="MUT79" s="2"/>
      <c r="MUU79" s="2"/>
      <c r="MUV79" s="2"/>
      <c r="MUW79" s="2"/>
      <c r="MUX79" s="2"/>
      <c r="MUY79" s="2"/>
      <c r="MUZ79" s="2"/>
      <c r="MVA79" s="2"/>
      <c r="MVB79" s="2"/>
      <c r="MVC79" s="2"/>
      <c r="MVD79" s="2"/>
      <c r="MVE79" s="2"/>
      <c r="MVF79" s="2"/>
      <c r="MVG79" s="2"/>
      <c r="MVH79" s="2"/>
      <c r="MVI79" s="2"/>
      <c r="MVJ79" s="2"/>
      <c r="MVK79" s="2"/>
      <c r="MVL79" s="2"/>
      <c r="MVM79" s="2"/>
      <c r="MVN79" s="2"/>
      <c r="MVO79" s="2"/>
      <c r="MVP79" s="2"/>
      <c r="MVQ79" s="2"/>
      <c r="MVR79" s="2"/>
      <c r="MVS79" s="2"/>
      <c r="MVT79" s="2"/>
      <c r="MVU79" s="2"/>
      <c r="MVV79" s="2"/>
      <c r="MVW79" s="2"/>
      <c r="MVX79" s="2"/>
      <c r="MVY79" s="2"/>
      <c r="MVZ79" s="2"/>
      <c r="MWA79" s="2"/>
      <c r="MWB79" s="2"/>
      <c r="MWC79" s="2"/>
      <c r="MWD79" s="2"/>
      <c r="MWE79" s="2"/>
      <c r="MWF79" s="2"/>
      <c r="MWG79" s="2"/>
      <c r="MWH79" s="2"/>
      <c r="MWI79" s="2"/>
      <c r="MWJ79" s="2"/>
      <c r="MWK79" s="2"/>
      <c r="MWL79" s="2"/>
      <c r="MWM79" s="2"/>
      <c r="MWN79" s="2"/>
      <c r="MWO79" s="2"/>
      <c r="MWP79" s="2"/>
      <c r="MWQ79" s="2"/>
      <c r="MWR79" s="2"/>
      <c r="MWS79" s="2"/>
      <c r="MWT79" s="2"/>
      <c r="MWU79" s="2"/>
      <c r="MWV79" s="2"/>
      <c r="MWW79" s="2"/>
      <c r="MWX79" s="2"/>
      <c r="MWY79" s="2"/>
      <c r="MWZ79" s="2"/>
      <c r="MXA79" s="2"/>
      <c r="MXB79" s="2"/>
      <c r="MXC79" s="2"/>
      <c r="MXD79" s="2"/>
      <c r="MXE79" s="2"/>
      <c r="MXF79" s="2"/>
      <c r="MXG79" s="2"/>
      <c r="MXH79" s="2"/>
      <c r="MXI79" s="2"/>
      <c r="MXJ79" s="2"/>
      <c r="MXK79" s="2"/>
      <c r="MXL79" s="2"/>
      <c r="MXM79" s="2"/>
      <c r="MXN79" s="2"/>
      <c r="MXO79" s="2"/>
      <c r="MXP79" s="2"/>
      <c r="MXQ79" s="2"/>
      <c r="MXR79" s="2"/>
      <c r="MXS79" s="2"/>
      <c r="MXT79" s="2"/>
      <c r="MXU79" s="2"/>
      <c r="MXV79" s="2"/>
      <c r="MXW79" s="2"/>
      <c r="MXX79" s="2"/>
      <c r="MXY79" s="2"/>
      <c r="MXZ79" s="2"/>
      <c r="MYA79" s="2"/>
      <c r="MYB79" s="2"/>
      <c r="MYC79" s="2"/>
      <c r="MYD79" s="2"/>
      <c r="MYE79" s="2"/>
      <c r="MYF79" s="2"/>
      <c r="MYG79" s="2"/>
      <c r="MYH79" s="2"/>
      <c r="MYI79" s="2"/>
      <c r="MYJ79" s="2"/>
      <c r="MYK79" s="2"/>
      <c r="MYL79" s="2"/>
      <c r="MYM79" s="2"/>
      <c r="MYN79" s="2"/>
      <c r="MYO79" s="2"/>
      <c r="MYP79" s="2"/>
      <c r="MYQ79" s="2"/>
      <c r="MYR79" s="2"/>
      <c r="MYS79" s="2"/>
      <c r="MYT79" s="2"/>
      <c r="MYU79" s="2"/>
      <c r="MYV79" s="2"/>
      <c r="MYW79" s="2"/>
      <c r="MYX79" s="2"/>
      <c r="MYY79" s="2"/>
      <c r="MYZ79" s="2"/>
      <c r="MZA79" s="2"/>
      <c r="MZB79" s="2"/>
      <c r="MZC79" s="2"/>
      <c r="MZD79" s="2"/>
      <c r="MZE79" s="2"/>
      <c r="MZF79" s="2"/>
      <c r="MZG79" s="2"/>
      <c r="MZH79" s="2"/>
      <c r="MZI79" s="2"/>
      <c r="MZJ79" s="2"/>
      <c r="MZK79" s="2"/>
      <c r="MZL79" s="2"/>
      <c r="MZM79" s="2"/>
      <c r="MZN79" s="2"/>
      <c r="MZO79" s="2"/>
      <c r="MZP79" s="2"/>
      <c r="MZQ79" s="2"/>
      <c r="MZR79" s="2"/>
      <c r="MZS79" s="2"/>
      <c r="MZT79" s="2"/>
      <c r="MZU79" s="2"/>
      <c r="MZV79" s="2"/>
      <c r="MZW79" s="2"/>
      <c r="MZX79" s="2"/>
      <c r="MZY79" s="2"/>
      <c r="MZZ79" s="2"/>
      <c r="NAA79" s="2"/>
      <c r="NAB79" s="2"/>
      <c r="NAC79" s="2"/>
      <c r="NAD79" s="2"/>
      <c r="NAE79" s="2"/>
      <c r="NAF79" s="2"/>
      <c r="NAG79" s="2"/>
      <c r="NAH79" s="2"/>
      <c r="NAI79" s="2"/>
      <c r="NAJ79" s="2"/>
      <c r="NAK79" s="2"/>
      <c r="NAL79" s="2"/>
      <c r="NAM79" s="2"/>
      <c r="NAN79" s="2"/>
      <c r="NAO79" s="2"/>
      <c r="NAP79" s="2"/>
      <c r="NAQ79" s="2"/>
      <c r="NAR79" s="2"/>
      <c r="NAS79" s="2"/>
      <c r="NAT79" s="2"/>
      <c r="NAU79" s="2"/>
      <c r="NAV79" s="2"/>
      <c r="NAW79" s="2"/>
      <c r="NAX79" s="2"/>
      <c r="NAY79" s="2"/>
      <c r="NAZ79" s="2"/>
      <c r="NBA79" s="2"/>
      <c r="NBB79" s="2"/>
      <c r="NBC79" s="2"/>
      <c r="NBD79" s="2"/>
      <c r="NBE79" s="2"/>
      <c r="NBF79" s="2"/>
      <c r="NBG79" s="2"/>
      <c r="NBH79" s="2"/>
      <c r="NBI79" s="2"/>
      <c r="NBJ79" s="2"/>
      <c r="NBK79" s="2"/>
      <c r="NBL79" s="2"/>
      <c r="NBM79" s="2"/>
      <c r="NBN79" s="2"/>
      <c r="NBO79" s="2"/>
      <c r="NBP79" s="2"/>
      <c r="NBQ79" s="2"/>
      <c r="NBR79" s="2"/>
      <c r="NBS79" s="2"/>
      <c r="NBT79" s="2"/>
      <c r="NBU79" s="2"/>
      <c r="NBV79" s="2"/>
      <c r="NBW79" s="2"/>
      <c r="NBX79" s="2"/>
      <c r="NBY79" s="2"/>
      <c r="NBZ79" s="2"/>
      <c r="NCA79" s="2"/>
      <c r="NCB79" s="2"/>
      <c r="NCC79" s="2"/>
      <c r="NCD79" s="2"/>
      <c r="NCE79" s="2"/>
      <c r="NCF79" s="2"/>
      <c r="NCG79" s="2"/>
      <c r="NCH79" s="2"/>
      <c r="NCI79" s="2"/>
      <c r="NCJ79" s="2"/>
      <c r="NCK79" s="2"/>
      <c r="NCL79" s="2"/>
      <c r="NCM79" s="2"/>
      <c r="NCN79" s="2"/>
      <c r="NCO79" s="2"/>
      <c r="NCP79" s="2"/>
      <c r="NCQ79" s="2"/>
      <c r="NCR79" s="2"/>
      <c r="NCS79" s="2"/>
      <c r="NCT79" s="2"/>
      <c r="NCU79" s="2"/>
      <c r="NCV79" s="2"/>
      <c r="NCW79" s="2"/>
      <c r="NCX79" s="2"/>
      <c r="NCY79" s="2"/>
      <c r="NCZ79" s="2"/>
      <c r="NDA79" s="2"/>
      <c r="NDB79" s="2"/>
      <c r="NDC79" s="2"/>
      <c r="NDD79" s="2"/>
      <c r="NDE79" s="2"/>
      <c r="NDF79" s="2"/>
      <c r="NDG79" s="2"/>
      <c r="NDH79" s="2"/>
      <c r="NDI79" s="2"/>
      <c r="NDJ79" s="2"/>
      <c r="NDK79" s="2"/>
      <c r="NDL79" s="2"/>
      <c r="NDM79" s="2"/>
      <c r="NDN79" s="2"/>
      <c r="NDO79" s="2"/>
      <c r="NDP79" s="2"/>
      <c r="NDQ79" s="2"/>
      <c r="NDR79" s="2"/>
      <c r="NDS79" s="2"/>
      <c r="NDT79" s="2"/>
      <c r="NDU79" s="2"/>
      <c r="NDV79" s="2"/>
      <c r="NDW79" s="2"/>
      <c r="NDX79" s="2"/>
      <c r="NDY79" s="2"/>
      <c r="NDZ79" s="2"/>
      <c r="NEA79" s="2"/>
      <c r="NEB79" s="2"/>
      <c r="NEC79" s="2"/>
      <c r="NED79" s="2"/>
      <c r="NEE79" s="2"/>
      <c r="NEF79" s="2"/>
      <c r="NEG79" s="2"/>
      <c r="NEH79" s="2"/>
      <c r="NEI79" s="2"/>
      <c r="NEJ79" s="2"/>
      <c r="NEK79" s="2"/>
      <c r="NEL79" s="2"/>
      <c r="NEM79" s="2"/>
      <c r="NEN79" s="2"/>
      <c r="NEO79" s="2"/>
      <c r="NEP79" s="2"/>
      <c r="NEQ79" s="2"/>
      <c r="NER79" s="2"/>
      <c r="NES79" s="2"/>
      <c r="NET79" s="2"/>
      <c r="NEU79" s="2"/>
      <c r="NEV79" s="2"/>
      <c r="NEW79" s="2"/>
      <c r="NEX79" s="2"/>
      <c r="NEY79" s="2"/>
      <c r="NEZ79" s="2"/>
      <c r="NFA79" s="2"/>
      <c r="NFB79" s="2"/>
      <c r="NFC79" s="2"/>
      <c r="NFD79" s="2"/>
      <c r="NFE79" s="2"/>
      <c r="NFF79" s="2"/>
      <c r="NFG79" s="2"/>
      <c r="NFH79" s="2"/>
      <c r="NFI79" s="2"/>
      <c r="NFJ79" s="2"/>
      <c r="NFK79" s="2"/>
      <c r="NFL79" s="2"/>
      <c r="NFM79" s="2"/>
      <c r="NFN79" s="2"/>
      <c r="NFO79" s="2"/>
      <c r="NFP79" s="2"/>
      <c r="NFQ79" s="2"/>
      <c r="NFR79" s="2"/>
      <c r="NFS79" s="2"/>
      <c r="NFT79" s="2"/>
      <c r="NFU79" s="2"/>
      <c r="NFV79" s="2"/>
      <c r="NFW79" s="2"/>
      <c r="NFX79" s="2"/>
      <c r="NFY79" s="2"/>
      <c r="NFZ79" s="2"/>
      <c r="NGA79" s="2"/>
      <c r="NGB79" s="2"/>
      <c r="NGC79" s="2"/>
      <c r="NGD79" s="2"/>
      <c r="NGE79" s="2"/>
      <c r="NGF79" s="2"/>
      <c r="NGG79" s="2"/>
      <c r="NGH79" s="2"/>
      <c r="NGI79" s="2"/>
      <c r="NGJ79" s="2"/>
      <c r="NGK79" s="2"/>
      <c r="NGL79" s="2"/>
      <c r="NGM79" s="2"/>
      <c r="NGN79" s="2"/>
      <c r="NGO79" s="2"/>
      <c r="NGP79" s="2"/>
      <c r="NGQ79" s="2"/>
      <c r="NGR79" s="2"/>
      <c r="NGS79" s="2"/>
      <c r="NGT79" s="2"/>
      <c r="NGU79" s="2"/>
      <c r="NGV79" s="2"/>
      <c r="NGW79" s="2"/>
      <c r="NGX79" s="2"/>
      <c r="NGY79" s="2"/>
      <c r="NGZ79" s="2"/>
      <c r="NHA79" s="2"/>
      <c r="NHB79" s="2"/>
      <c r="NHC79" s="2"/>
      <c r="NHD79" s="2"/>
      <c r="NHE79" s="2"/>
      <c r="NHF79" s="2"/>
      <c r="NHG79" s="2"/>
      <c r="NHH79" s="2"/>
      <c r="NHI79" s="2"/>
      <c r="NHJ79" s="2"/>
      <c r="NHK79" s="2"/>
      <c r="NHL79" s="2"/>
      <c r="NHM79" s="2"/>
      <c r="NHN79" s="2"/>
      <c r="NHO79" s="2"/>
      <c r="NHP79" s="2"/>
      <c r="NHQ79" s="2"/>
      <c r="NHR79" s="2"/>
      <c r="NHS79" s="2"/>
      <c r="NHT79" s="2"/>
      <c r="NHU79" s="2"/>
      <c r="NHV79" s="2"/>
      <c r="NHW79" s="2"/>
      <c r="NHX79" s="2"/>
      <c r="NHY79" s="2"/>
      <c r="NHZ79" s="2"/>
      <c r="NIA79" s="2"/>
      <c r="NIB79" s="2"/>
      <c r="NIC79" s="2"/>
      <c r="NID79" s="2"/>
      <c r="NIE79" s="2"/>
      <c r="NIF79" s="2"/>
      <c r="NIG79" s="2"/>
      <c r="NIH79" s="2"/>
      <c r="NII79" s="2"/>
      <c r="NIJ79" s="2"/>
      <c r="NIK79" s="2"/>
      <c r="NIL79" s="2"/>
      <c r="NIM79" s="2"/>
      <c r="NIN79" s="2"/>
      <c r="NIO79" s="2"/>
      <c r="NIP79" s="2"/>
      <c r="NIQ79" s="2"/>
      <c r="NIR79" s="2"/>
      <c r="NIS79" s="2"/>
      <c r="NIT79" s="2"/>
      <c r="NIU79" s="2"/>
      <c r="NIV79" s="2"/>
      <c r="NIW79" s="2"/>
      <c r="NIX79" s="2"/>
      <c r="NIY79" s="2"/>
      <c r="NIZ79" s="2"/>
      <c r="NJA79" s="2"/>
      <c r="NJB79" s="2"/>
      <c r="NJC79" s="2"/>
      <c r="NJD79" s="2"/>
      <c r="NJE79" s="2"/>
      <c r="NJF79" s="2"/>
      <c r="NJG79" s="2"/>
      <c r="NJH79" s="2"/>
      <c r="NJI79" s="2"/>
      <c r="NJJ79" s="2"/>
      <c r="NJK79" s="2"/>
      <c r="NJL79" s="2"/>
      <c r="NJM79" s="2"/>
      <c r="NJN79" s="2"/>
      <c r="NJO79" s="2"/>
      <c r="NJP79" s="2"/>
      <c r="NJQ79" s="2"/>
      <c r="NJR79" s="2"/>
      <c r="NJS79" s="2"/>
      <c r="NJT79" s="2"/>
      <c r="NJU79" s="2"/>
      <c r="NJV79" s="2"/>
      <c r="NJW79" s="2"/>
      <c r="NJX79" s="2"/>
      <c r="NJY79" s="2"/>
      <c r="NJZ79" s="2"/>
      <c r="NKA79" s="2"/>
      <c r="NKB79" s="2"/>
      <c r="NKC79" s="2"/>
      <c r="NKD79" s="2"/>
      <c r="NKE79" s="2"/>
      <c r="NKF79" s="2"/>
      <c r="NKG79" s="2"/>
      <c r="NKH79" s="2"/>
      <c r="NKI79" s="2"/>
      <c r="NKJ79" s="2"/>
      <c r="NKK79" s="2"/>
      <c r="NKL79" s="2"/>
      <c r="NKM79" s="2"/>
      <c r="NKN79" s="2"/>
      <c r="NKO79" s="2"/>
      <c r="NKP79" s="2"/>
      <c r="NKQ79" s="2"/>
      <c r="NKR79" s="2"/>
      <c r="NKS79" s="2"/>
      <c r="NKT79" s="2"/>
      <c r="NKU79" s="2"/>
      <c r="NKV79" s="2"/>
      <c r="NKW79" s="2"/>
      <c r="NKX79" s="2"/>
      <c r="NKY79" s="2"/>
      <c r="NKZ79" s="2"/>
      <c r="NLA79" s="2"/>
      <c r="NLB79" s="2"/>
      <c r="NLC79" s="2"/>
      <c r="NLD79" s="2"/>
      <c r="NLE79" s="2"/>
      <c r="NLF79" s="2"/>
      <c r="NLG79" s="2"/>
      <c r="NLH79" s="2"/>
      <c r="NLI79" s="2"/>
      <c r="NLJ79" s="2"/>
      <c r="NLK79" s="2"/>
      <c r="NLL79" s="2"/>
      <c r="NLM79" s="2"/>
      <c r="NLN79" s="2"/>
      <c r="NLO79" s="2"/>
      <c r="NLP79" s="2"/>
      <c r="NLQ79" s="2"/>
      <c r="NLR79" s="2"/>
      <c r="NLS79" s="2"/>
      <c r="NLT79" s="2"/>
      <c r="NLU79" s="2"/>
      <c r="NLV79" s="2"/>
      <c r="NLW79" s="2"/>
      <c r="NLX79" s="2"/>
      <c r="NLY79" s="2"/>
      <c r="NLZ79" s="2"/>
      <c r="NMA79" s="2"/>
      <c r="NMB79" s="2"/>
      <c r="NMC79" s="2"/>
      <c r="NMD79" s="2"/>
      <c r="NME79" s="2"/>
      <c r="NMF79" s="2"/>
      <c r="NMG79" s="2"/>
      <c r="NMH79" s="2"/>
      <c r="NMI79" s="2"/>
      <c r="NMJ79" s="2"/>
      <c r="NMK79" s="2"/>
      <c r="NML79" s="2"/>
      <c r="NMM79" s="2"/>
      <c r="NMN79" s="2"/>
      <c r="NMO79" s="2"/>
      <c r="NMP79" s="2"/>
      <c r="NMQ79" s="2"/>
      <c r="NMR79" s="2"/>
      <c r="NMS79" s="2"/>
      <c r="NMT79" s="2"/>
      <c r="NMU79" s="2"/>
      <c r="NMV79" s="2"/>
      <c r="NMW79" s="2"/>
      <c r="NMX79" s="2"/>
      <c r="NMY79" s="2"/>
      <c r="NMZ79" s="2"/>
      <c r="NNA79" s="2"/>
      <c r="NNB79" s="2"/>
      <c r="NNC79" s="2"/>
      <c r="NND79" s="2"/>
      <c r="NNE79" s="2"/>
      <c r="NNF79" s="2"/>
      <c r="NNG79" s="2"/>
      <c r="NNH79" s="2"/>
      <c r="NNI79" s="2"/>
      <c r="NNJ79" s="2"/>
      <c r="NNK79" s="2"/>
      <c r="NNL79" s="2"/>
      <c r="NNM79" s="2"/>
      <c r="NNN79" s="2"/>
      <c r="NNO79" s="2"/>
      <c r="NNP79" s="2"/>
      <c r="NNQ79" s="2"/>
      <c r="NNR79" s="2"/>
      <c r="NNS79" s="2"/>
      <c r="NNT79" s="2"/>
      <c r="NNU79" s="2"/>
      <c r="NNV79" s="2"/>
      <c r="NNW79" s="2"/>
      <c r="NNX79" s="2"/>
      <c r="NNY79" s="2"/>
      <c r="NNZ79" s="2"/>
      <c r="NOA79" s="2"/>
      <c r="NOB79" s="2"/>
      <c r="NOC79" s="2"/>
      <c r="NOD79" s="2"/>
      <c r="NOE79" s="2"/>
      <c r="NOF79" s="2"/>
      <c r="NOG79" s="2"/>
      <c r="NOH79" s="2"/>
      <c r="NOI79" s="2"/>
      <c r="NOJ79" s="2"/>
      <c r="NOK79" s="2"/>
      <c r="NOL79" s="2"/>
      <c r="NOM79" s="2"/>
      <c r="NON79" s="2"/>
      <c r="NOO79" s="2"/>
      <c r="NOP79" s="2"/>
      <c r="NOQ79" s="2"/>
      <c r="NOR79" s="2"/>
      <c r="NOS79" s="2"/>
      <c r="NOT79" s="2"/>
      <c r="NOU79" s="2"/>
      <c r="NOV79" s="2"/>
      <c r="NOW79" s="2"/>
      <c r="NOX79" s="2"/>
      <c r="NOY79" s="2"/>
      <c r="NOZ79" s="2"/>
      <c r="NPA79" s="2"/>
      <c r="NPB79" s="2"/>
      <c r="NPC79" s="2"/>
      <c r="NPD79" s="2"/>
      <c r="NPE79" s="2"/>
      <c r="NPF79" s="2"/>
      <c r="NPG79" s="2"/>
      <c r="NPH79" s="2"/>
      <c r="NPI79" s="2"/>
      <c r="NPJ79" s="2"/>
      <c r="NPK79" s="2"/>
      <c r="NPL79" s="2"/>
      <c r="NPM79" s="2"/>
      <c r="NPN79" s="2"/>
      <c r="NPO79" s="2"/>
      <c r="NPP79" s="2"/>
      <c r="NPQ79" s="2"/>
      <c r="NPR79" s="2"/>
      <c r="NPS79" s="2"/>
      <c r="NPT79" s="2"/>
      <c r="NPU79" s="2"/>
      <c r="NPV79" s="2"/>
      <c r="NPW79" s="2"/>
      <c r="NPX79" s="2"/>
      <c r="NPY79" s="2"/>
      <c r="NPZ79" s="2"/>
      <c r="NQA79" s="2"/>
      <c r="NQB79" s="2"/>
      <c r="NQC79" s="2"/>
      <c r="NQD79" s="2"/>
      <c r="NQE79" s="2"/>
      <c r="NQF79" s="2"/>
      <c r="NQG79" s="2"/>
      <c r="NQH79" s="2"/>
      <c r="NQI79" s="2"/>
      <c r="NQJ79" s="2"/>
      <c r="NQK79" s="2"/>
      <c r="NQL79" s="2"/>
      <c r="NQM79" s="2"/>
      <c r="NQN79" s="2"/>
      <c r="NQO79" s="2"/>
      <c r="NQP79" s="2"/>
      <c r="NQQ79" s="2"/>
      <c r="NQR79" s="2"/>
      <c r="NQS79" s="2"/>
      <c r="NQT79" s="2"/>
      <c r="NQU79" s="2"/>
      <c r="NQV79" s="2"/>
      <c r="NQW79" s="2"/>
      <c r="NQX79" s="2"/>
      <c r="NQY79" s="2"/>
      <c r="NQZ79" s="2"/>
      <c r="NRA79" s="2"/>
      <c r="NRB79" s="2"/>
      <c r="NRC79" s="2"/>
      <c r="NRD79" s="2"/>
      <c r="NRE79" s="2"/>
      <c r="NRF79" s="2"/>
      <c r="NRG79" s="2"/>
      <c r="NRH79" s="2"/>
      <c r="NRI79" s="2"/>
      <c r="NRJ79" s="2"/>
      <c r="NRK79" s="2"/>
      <c r="NRL79" s="2"/>
      <c r="NRM79" s="2"/>
      <c r="NRN79" s="2"/>
      <c r="NRO79" s="2"/>
      <c r="NRP79" s="2"/>
      <c r="NRQ79" s="2"/>
      <c r="NRR79" s="2"/>
      <c r="NRS79" s="2"/>
      <c r="NRT79" s="2"/>
      <c r="NRU79" s="2"/>
      <c r="NRV79" s="2"/>
      <c r="NRW79" s="2"/>
      <c r="NRX79" s="2"/>
      <c r="NRY79" s="2"/>
      <c r="NRZ79" s="2"/>
      <c r="NSA79" s="2"/>
      <c r="NSB79" s="2"/>
      <c r="NSC79" s="2"/>
      <c r="NSD79" s="2"/>
      <c r="NSE79" s="2"/>
      <c r="NSF79" s="2"/>
      <c r="NSG79" s="2"/>
      <c r="NSH79" s="2"/>
      <c r="NSI79" s="2"/>
      <c r="NSJ79" s="2"/>
      <c r="NSK79" s="2"/>
      <c r="NSL79" s="2"/>
      <c r="NSM79" s="2"/>
      <c r="NSN79" s="2"/>
      <c r="NSO79" s="2"/>
      <c r="NSP79" s="2"/>
      <c r="NSQ79" s="2"/>
      <c r="NSR79" s="2"/>
      <c r="NSS79" s="2"/>
      <c r="NST79" s="2"/>
      <c r="NSU79" s="2"/>
      <c r="NSV79" s="2"/>
      <c r="NSW79" s="2"/>
      <c r="NSX79" s="2"/>
      <c r="NSY79" s="2"/>
      <c r="NSZ79" s="2"/>
      <c r="NTA79" s="2"/>
      <c r="NTB79" s="2"/>
      <c r="NTC79" s="2"/>
      <c r="NTD79" s="2"/>
      <c r="NTE79" s="2"/>
      <c r="NTF79" s="2"/>
      <c r="NTG79" s="2"/>
      <c r="NTH79" s="2"/>
      <c r="NTI79" s="2"/>
      <c r="NTJ79" s="2"/>
      <c r="NTK79" s="2"/>
      <c r="NTL79" s="2"/>
      <c r="NTM79" s="2"/>
      <c r="NTN79" s="2"/>
      <c r="NTO79" s="2"/>
      <c r="NTP79" s="2"/>
      <c r="NTQ79" s="2"/>
      <c r="NTR79" s="2"/>
      <c r="NTS79" s="2"/>
      <c r="NTT79" s="2"/>
      <c r="NTU79" s="2"/>
      <c r="NTV79" s="2"/>
      <c r="NTW79" s="2"/>
      <c r="NTX79" s="2"/>
      <c r="NTY79" s="2"/>
      <c r="NTZ79" s="2"/>
      <c r="NUA79" s="2"/>
      <c r="NUB79" s="2"/>
      <c r="NUC79" s="2"/>
      <c r="NUD79" s="2"/>
      <c r="NUE79" s="2"/>
      <c r="NUF79" s="2"/>
      <c r="NUG79" s="2"/>
      <c r="NUH79" s="2"/>
      <c r="NUI79" s="2"/>
      <c r="NUJ79" s="2"/>
      <c r="NUK79" s="2"/>
      <c r="NUL79" s="2"/>
      <c r="NUM79" s="2"/>
      <c r="NUN79" s="2"/>
      <c r="NUO79" s="2"/>
      <c r="NUP79" s="2"/>
      <c r="NUQ79" s="2"/>
      <c r="NUR79" s="2"/>
      <c r="NUS79" s="2"/>
      <c r="NUT79" s="2"/>
      <c r="NUU79" s="2"/>
      <c r="NUV79" s="2"/>
      <c r="NUW79" s="2"/>
      <c r="NUX79" s="2"/>
      <c r="NUY79" s="2"/>
      <c r="NUZ79" s="2"/>
      <c r="NVA79" s="2"/>
      <c r="NVB79" s="2"/>
      <c r="NVC79" s="2"/>
      <c r="NVD79" s="2"/>
      <c r="NVE79" s="2"/>
      <c r="NVF79" s="2"/>
      <c r="NVG79" s="2"/>
      <c r="NVH79" s="2"/>
      <c r="NVI79" s="2"/>
      <c r="NVJ79" s="2"/>
      <c r="NVK79" s="2"/>
      <c r="NVL79" s="2"/>
      <c r="NVM79" s="2"/>
      <c r="NVN79" s="2"/>
      <c r="NVO79" s="2"/>
      <c r="NVP79" s="2"/>
      <c r="NVQ79" s="2"/>
      <c r="NVR79" s="2"/>
      <c r="NVS79" s="2"/>
      <c r="NVT79" s="2"/>
      <c r="NVU79" s="2"/>
      <c r="NVV79" s="2"/>
      <c r="NVW79" s="2"/>
      <c r="NVX79" s="2"/>
      <c r="NVY79" s="2"/>
      <c r="NVZ79" s="2"/>
      <c r="NWA79" s="2"/>
      <c r="NWB79" s="2"/>
      <c r="NWC79" s="2"/>
      <c r="NWD79" s="2"/>
      <c r="NWE79" s="2"/>
      <c r="NWF79" s="2"/>
      <c r="NWG79" s="2"/>
      <c r="NWH79" s="2"/>
      <c r="NWI79" s="2"/>
      <c r="NWJ79" s="2"/>
      <c r="NWK79" s="2"/>
      <c r="NWL79" s="2"/>
      <c r="NWM79" s="2"/>
      <c r="NWN79" s="2"/>
      <c r="NWO79" s="2"/>
      <c r="NWP79" s="2"/>
      <c r="NWQ79" s="2"/>
      <c r="NWR79" s="2"/>
      <c r="NWS79" s="2"/>
      <c r="NWT79" s="2"/>
      <c r="NWU79" s="2"/>
      <c r="NWV79" s="2"/>
      <c r="NWW79" s="2"/>
      <c r="NWX79" s="2"/>
      <c r="NWY79" s="2"/>
      <c r="NWZ79" s="2"/>
      <c r="NXA79" s="2"/>
      <c r="NXB79" s="2"/>
      <c r="NXC79" s="2"/>
      <c r="NXD79" s="2"/>
      <c r="NXE79" s="2"/>
      <c r="NXF79" s="2"/>
      <c r="NXG79" s="2"/>
      <c r="NXH79" s="2"/>
      <c r="NXI79" s="2"/>
      <c r="NXJ79" s="2"/>
      <c r="NXK79" s="2"/>
      <c r="NXL79" s="2"/>
      <c r="NXM79" s="2"/>
      <c r="NXN79" s="2"/>
      <c r="NXO79" s="2"/>
      <c r="NXP79" s="2"/>
      <c r="NXQ79" s="2"/>
      <c r="NXR79" s="2"/>
      <c r="NXS79" s="2"/>
      <c r="NXT79" s="2"/>
      <c r="NXU79" s="2"/>
      <c r="NXV79" s="2"/>
      <c r="NXW79" s="2"/>
      <c r="NXX79" s="2"/>
      <c r="NXY79" s="2"/>
      <c r="NXZ79" s="2"/>
      <c r="NYA79" s="2"/>
      <c r="NYB79" s="2"/>
      <c r="NYC79" s="2"/>
      <c r="NYD79" s="2"/>
      <c r="NYE79" s="2"/>
      <c r="NYF79" s="2"/>
      <c r="NYG79" s="2"/>
      <c r="NYH79" s="2"/>
      <c r="NYI79" s="2"/>
      <c r="NYJ79" s="2"/>
      <c r="NYK79" s="2"/>
      <c r="NYL79" s="2"/>
      <c r="NYM79" s="2"/>
      <c r="NYN79" s="2"/>
      <c r="NYO79" s="2"/>
      <c r="NYP79" s="2"/>
      <c r="NYQ79" s="2"/>
      <c r="NYR79" s="2"/>
      <c r="NYS79" s="2"/>
      <c r="NYT79" s="2"/>
      <c r="NYU79" s="2"/>
      <c r="NYV79" s="2"/>
      <c r="NYW79" s="2"/>
      <c r="NYX79" s="2"/>
      <c r="NYY79" s="2"/>
      <c r="NYZ79" s="2"/>
      <c r="NZA79" s="2"/>
      <c r="NZB79" s="2"/>
      <c r="NZC79" s="2"/>
      <c r="NZD79" s="2"/>
      <c r="NZE79" s="2"/>
      <c r="NZF79" s="2"/>
      <c r="NZG79" s="2"/>
      <c r="NZH79" s="2"/>
      <c r="NZI79" s="2"/>
      <c r="NZJ79" s="2"/>
      <c r="NZK79" s="2"/>
      <c r="NZL79" s="2"/>
      <c r="NZM79" s="2"/>
      <c r="NZN79" s="2"/>
      <c r="NZO79" s="2"/>
      <c r="NZP79" s="2"/>
      <c r="NZQ79" s="2"/>
      <c r="NZR79" s="2"/>
      <c r="NZS79" s="2"/>
      <c r="NZT79" s="2"/>
      <c r="NZU79" s="2"/>
      <c r="NZV79" s="2"/>
      <c r="NZW79" s="2"/>
      <c r="NZX79" s="2"/>
      <c r="NZY79" s="2"/>
      <c r="NZZ79" s="2"/>
      <c r="OAA79" s="2"/>
      <c r="OAB79" s="2"/>
      <c r="OAC79" s="2"/>
      <c r="OAD79" s="2"/>
      <c r="OAE79" s="2"/>
      <c r="OAF79" s="2"/>
      <c r="OAG79" s="2"/>
      <c r="OAH79" s="2"/>
      <c r="OAI79" s="2"/>
      <c r="OAJ79" s="2"/>
      <c r="OAK79" s="2"/>
      <c r="OAL79" s="2"/>
      <c r="OAM79" s="2"/>
      <c r="OAN79" s="2"/>
      <c r="OAO79" s="2"/>
      <c r="OAP79" s="2"/>
      <c r="OAQ79" s="2"/>
      <c r="OAR79" s="2"/>
      <c r="OAS79" s="2"/>
      <c r="OAT79" s="2"/>
      <c r="OAU79" s="2"/>
      <c r="OAV79" s="2"/>
      <c r="OAW79" s="2"/>
      <c r="OAX79" s="2"/>
      <c r="OAY79" s="2"/>
      <c r="OAZ79" s="2"/>
      <c r="OBA79" s="2"/>
      <c r="OBB79" s="2"/>
      <c r="OBC79" s="2"/>
      <c r="OBD79" s="2"/>
      <c r="OBE79" s="2"/>
      <c r="OBF79" s="2"/>
      <c r="OBG79" s="2"/>
      <c r="OBH79" s="2"/>
      <c r="OBI79" s="2"/>
      <c r="OBJ79" s="2"/>
      <c r="OBK79" s="2"/>
      <c r="OBL79" s="2"/>
      <c r="OBM79" s="2"/>
      <c r="OBN79" s="2"/>
      <c r="OBO79" s="2"/>
      <c r="OBP79" s="2"/>
      <c r="OBQ79" s="2"/>
      <c r="OBR79" s="2"/>
      <c r="OBS79" s="2"/>
      <c r="OBT79" s="2"/>
      <c r="OBU79" s="2"/>
      <c r="OBV79" s="2"/>
      <c r="OBW79" s="2"/>
      <c r="OBX79" s="2"/>
      <c r="OBY79" s="2"/>
      <c r="OBZ79" s="2"/>
      <c r="OCA79" s="2"/>
      <c r="OCB79" s="2"/>
      <c r="OCC79" s="2"/>
      <c r="OCD79" s="2"/>
      <c r="OCE79" s="2"/>
      <c r="OCF79" s="2"/>
      <c r="OCG79" s="2"/>
      <c r="OCH79" s="2"/>
      <c r="OCI79" s="2"/>
      <c r="OCJ79" s="2"/>
      <c r="OCK79" s="2"/>
      <c r="OCL79" s="2"/>
      <c r="OCM79" s="2"/>
      <c r="OCN79" s="2"/>
      <c r="OCO79" s="2"/>
      <c r="OCP79" s="2"/>
      <c r="OCQ79" s="2"/>
      <c r="OCR79" s="2"/>
      <c r="OCS79" s="2"/>
      <c r="OCT79" s="2"/>
      <c r="OCU79" s="2"/>
      <c r="OCV79" s="2"/>
      <c r="OCW79" s="2"/>
      <c r="OCX79" s="2"/>
      <c r="OCY79" s="2"/>
      <c r="OCZ79" s="2"/>
      <c r="ODA79" s="2"/>
      <c r="ODB79" s="2"/>
      <c r="ODC79" s="2"/>
      <c r="ODD79" s="2"/>
      <c r="ODE79" s="2"/>
      <c r="ODF79" s="2"/>
      <c r="ODG79" s="2"/>
      <c r="ODH79" s="2"/>
      <c r="ODI79" s="2"/>
      <c r="ODJ79" s="2"/>
      <c r="ODK79" s="2"/>
      <c r="ODL79" s="2"/>
      <c r="ODM79" s="2"/>
      <c r="ODN79" s="2"/>
      <c r="ODO79" s="2"/>
      <c r="ODP79" s="2"/>
      <c r="ODQ79" s="2"/>
      <c r="ODR79" s="2"/>
      <c r="ODS79" s="2"/>
      <c r="ODT79" s="2"/>
      <c r="ODU79" s="2"/>
      <c r="ODV79" s="2"/>
      <c r="ODW79" s="2"/>
      <c r="ODX79" s="2"/>
      <c r="ODY79" s="2"/>
      <c r="ODZ79" s="2"/>
      <c r="OEA79" s="2"/>
      <c r="OEB79" s="2"/>
      <c r="OEC79" s="2"/>
      <c r="OED79" s="2"/>
      <c r="OEE79" s="2"/>
      <c r="OEF79" s="2"/>
      <c r="OEG79" s="2"/>
      <c r="OEH79" s="2"/>
      <c r="OEI79" s="2"/>
      <c r="OEJ79" s="2"/>
      <c r="OEK79" s="2"/>
      <c r="OEL79" s="2"/>
      <c r="OEM79" s="2"/>
      <c r="OEN79" s="2"/>
      <c r="OEO79" s="2"/>
      <c r="OEP79" s="2"/>
      <c r="OEQ79" s="2"/>
      <c r="OER79" s="2"/>
      <c r="OES79" s="2"/>
      <c r="OET79" s="2"/>
      <c r="OEU79" s="2"/>
      <c r="OEV79" s="2"/>
      <c r="OEW79" s="2"/>
      <c r="OEX79" s="2"/>
      <c r="OEY79" s="2"/>
      <c r="OEZ79" s="2"/>
      <c r="OFA79" s="2"/>
      <c r="OFB79" s="2"/>
      <c r="OFC79" s="2"/>
      <c r="OFD79" s="2"/>
      <c r="OFE79" s="2"/>
      <c r="OFF79" s="2"/>
      <c r="OFG79" s="2"/>
      <c r="OFH79" s="2"/>
      <c r="OFI79" s="2"/>
      <c r="OFJ79" s="2"/>
      <c r="OFK79" s="2"/>
      <c r="OFL79" s="2"/>
      <c r="OFM79" s="2"/>
      <c r="OFN79" s="2"/>
      <c r="OFO79" s="2"/>
      <c r="OFP79" s="2"/>
      <c r="OFQ79" s="2"/>
      <c r="OFR79" s="2"/>
      <c r="OFS79" s="2"/>
      <c r="OFT79" s="2"/>
      <c r="OFU79" s="2"/>
      <c r="OFV79" s="2"/>
      <c r="OFW79" s="2"/>
      <c r="OFX79" s="2"/>
      <c r="OFY79" s="2"/>
      <c r="OFZ79" s="2"/>
      <c r="OGA79" s="2"/>
      <c r="OGB79" s="2"/>
      <c r="OGC79" s="2"/>
      <c r="OGD79" s="2"/>
      <c r="OGE79" s="2"/>
      <c r="OGF79" s="2"/>
      <c r="OGG79" s="2"/>
      <c r="OGH79" s="2"/>
      <c r="OGI79" s="2"/>
      <c r="OGJ79" s="2"/>
      <c r="OGK79" s="2"/>
      <c r="OGL79" s="2"/>
      <c r="OGM79" s="2"/>
      <c r="OGN79" s="2"/>
      <c r="OGO79" s="2"/>
      <c r="OGP79" s="2"/>
      <c r="OGQ79" s="2"/>
      <c r="OGR79" s="2"/>
      <c r="OGS79" s="2"/>
      <c r="OGT79" s="2"/>
      <c r="OGU79" s="2"/>
      <c r="OGV79" s="2"/>
      <c r="OGW79" s="2"/>
      <c r="OGX79" s="2"/>
      <c r="OGY79" s="2"/>
      <c r="OGZ79" s="2"/>
      <c r="OHA79" s="2"/>
      <c r="OHB79" s="2"/>
      <c r="OHC79" s="2"/>
      <c r="OHD79" s="2"/>
      <c r="OHE79" s="2"/>
      <c r="OHF79" s="2"/>
      <c r="OHG79" s="2"/>
      <c r="OHH79" s="2"/>
      <c r="OHI79" s="2"/>
      <c r="OHJ79" s="2"/>
      <c r="OHK79" s="2"/>
      <c r="OHL79" s="2"/>
      <c r="OHM79" s="2"/>
      <c r="OHN79" s="2"/>
      <c r="OHO79" s="2"/>
      <c r="OHP79" s="2"/>
      <c r="OHQ79" s="2"/>
      <c r="OHR79" s="2"/>
      <c r="OHS79" s="2"/>
      <c r="OHT79" s="2"/>
      <c r="OHU79" s="2"/>
      <c r="OHV79" s="2"/>
      <c r="OHW79" s="2"/>
      <c r="OHX79" s="2"/>
      <c r="OHY79" s="2"/>
      <c r="OHZ79" s="2"/>
      <c r="OIA79" s="2"/>
      <c r="OIB79" s="2"/>
      <c r="OIC79" s="2"/>
      <c r="OID79" s="2"/>
      <c r="OIE79" s="2"/>
      <c r="OIF79" s="2"/>
      <c r="OIG79" s="2"/>
      <c r="OIH79" s="2"/>
      <c r="OII79" s="2"/>
      <c r="OIJ79" s="2"/>
      <c r="OIK79" s="2"/>
      <c r="OIL79" s="2"/>
      <c r="OIM79" s="2"/>
      <c r="OIN79" s="2"/>
      <c r="OIO79" s="2"/>
      <c r="OIP79" s="2"/>
      <c r="OIQ79" s="2"/>
      <c r="OIR79" s="2"/>
      <c r="OIS79" s="2"/>
      <c r="OIT79" s="2"/>
      <c r="OIU79" s="2"/>
      <c r="OIV79" s="2"/>
      <c r="OIW79" s="2"/>
      <c r="OIX79" s="2"/>
      <c r="OIY79" s="2"/>
      <c r="OIZ79" s="2"/>
      <c r="OJA79" s="2"/>
      <c r="OJB79" s="2"/>
      <c r="OJC79" s="2"/>
      <c r="OJD79" s="2"/>
      <c r="OJE79" s="2"/>
      <c r="OJF79" s="2"/>
      <c r="OJG79" s="2"/>
      <c r="OJH79" s="2"/>
      <c r="OJI79" s="2"/>
      <c r="OJJ79" s="2"/>
      <c r="OJK79" s="2"/>
      <c r="OJL79" s="2"/>
      <c r="OJM79" s="2"/>
      <c r="OJN79" s="2"/>
      <c r="OJO79" s="2"/>
      <c r="OJP79" s="2"/>
      <c r="OJQ79" s="2"/>
      <c r="OJR79" s="2"/>
      <c r="OJS79" s="2"/>
      <c r="OJT79" s="2"/>
      <c r="OJU79" s="2"/>
      <c r="OJV79" s="2"/>
      <c r="OJW79" s="2"/>
      <c r="OJX79" s="2"/>
      <c r="OJY79" s="2"/>
      <c r="OJZ79" s="2"/>
      <c r="OKA79" s="2"/>
      <c r="OKB79" s="2"/>
      <c r="OKC79" s="2"/>
      <c r="OKD79" s="2"/>
      <c r="OKE79" s="2"/>
      <c r="OKF79" s="2"/>
      <c r="OKG79" s="2"/>
      <c r="OKH79" s="2"/>
      <c r="OKI79" s="2"/>
      <c r="OKJ79" s="2"/>
      <c r="OKK79" s="2"/>
      <c r="OKL79" s="2"/>
      <c r="OKM79" s="2"/>
      <c r="OKN79" s="2"/>
      <c r="OKO79" s="2"/>
      <c r="OKP79" s="2"/>
      <c r="OKQ79" s="2"/>
      <c r="OKR79" s="2"/>
      <c r="OKS79" s="2"/>
      <c r="OKT79" s="2"/>
      <c r="OKU79" s="2"/>
      <c r="OKV79" s="2"/>
      <c r="OKW79" s="2"/>
      <c r="OKX79" s="2"/>
      <c r="OKY79" s="2"/>
      <c r="OKZ79" s="2"/>
      <c r="OLA79" s="2"/>
      <c r="OLB79" s="2"/>
      <c r="OLC79" s="2"/>
      <c r="OLD79" s="2"/>
      <c r="OLE79" s="2"/>
      <c r="OLF79" s="2"/>
      <c r="OLG79" s="2"/>
      <c r="OLH79" s="2"/>
      <c r="OLI79" s="2"/>
      <c r="OLJ79" s="2"/>
      <c r="OLK79" s="2"/>
      <c r="OLL79" s="2"/>
      <c r="OLM79" s="2"/>
      <c r="OLN79" s="2"/>
      <c r="OLO79" s="2"/>
      <c r="OLP79" s="2"/>
      <c r="OLQ79" s="2"/>
      <c r="OLR79" s="2"/>
      <c r="OLS79" s="2"/>
      <c r="OLT79" s="2"/>
      <c r="OLU79" s="2"/>
      <c r="OLV79" s="2"/>
      <c r="OLW79" s="2"/>
      <c r="OLX79" s="2"/>
      <c r="OLY79" s="2"/>
      <c r="OLZ79" s="2"/>
      <c r="OMA79" s="2"/>
      <c r="OMB79" s="2"/>
      <c r="OMC79" s="2"/>
      <c r="OMD79" s="2"/>
      <c r="OME79" s="2"/>
      <c r="OMF79" s="2"/>
      <c r="OMG79" s="2"/>
      <c r="OMH79" s="2"/>
      <c r="OMI79" s="2"/>
      <c r="OMJ79" s="2"/>
      <c r="OMK79" s="2"/>
      <c r="OML79" s="2"/>
      <c r="OMM79" s="2"/>
      <c r="OMN79" s="2"/>
      <c r="OMO79" s="2"/>
      <c r="OMP79" s="2"/>
      <c r="OMQ79" s="2"/>
      <c r="OMR79" s="2"/>
      <c r="OMS79" s="2"/>
      <c r="OMT79" s="2"/>
      <c r="OMU79" s="2"/>
      <c r="OMV79" s="2"/>
      <c r="OMW79" s="2"/>
      <c r="OMX79" s="2"/>
      <c r="OMY79" s="2"/>
      <c r="OMZ79" s="2"/>
      <c r="ONA79" s="2"/>
      <c r="ONB79" s="2"/>
      <c r="ONC79" s="2"/>
      <c r="OND79" s="2"/>
      <c r="ONE79" s="2"/>
      <c r="ONF79" s="2"/>
      <c r="ONG79" s="2"/>
      <c r="ONH79" s="2"/>
      <c r="ONI79" s="2"/>
      <c r="ONJ79" s="2"/>
      <c r="ONK79" s="2"/>
      <c r="ONL79" s="2"/>
      <c r="ONM79" s="2"/>
      <c r="ONN79" s="2"/>
      <c r="ONO79" s="2"/>
      <c r="ONP79" s="2"/>
      <c r="ONQ79" s="2"/>
      <c r="ONR79" s="2"/>
      <c r="ONS79" s="2"/>
      <c r="ONT79" s="2"/>
      <c r="ONU79" s="2"/>
      <c r="ONV79" s="2"/>
      <c r="ONW79" s="2"/>
      <c r="ONX79" s="2"/>
      <c r="ONY79" s="2"/>
      <c r="ONZ79" s="2"/>
      <c r="OOA79" s="2"/>
      <c r="OOB79" s="2"/>
      <c r="OOC79" s="2"/>
      <c r="OOD79" s="2"/>
      <c r="OOE79" s="2"/>
      <c r="OOF79" s="2"/>
      <c r="OOG79" s="2"/>
      <c r="OOH79" s="2"/>
      <c r="OOI79" s="2"/>
      <c r="OOJ79" s="2"/>
      <c r="OOK79" s="2"/>
      <c r="OOL79" s="2"/>
      <c r="OOM79" s="2"/>
      <c r="OON79" s="2"/>
      <c r="OOO79" s="2"/>
      <c r="OOP79" s="2"/>
      <c r="OOQ79" s="2"/>
      <c r="OOR79" s="2"/>
      <c r="OOS79" s="2"/>
      <c r="OOT79" s="2"/>
      <c r="OOU79" s="2"/>
      <c r="OOV79" s="2"/>
      <c r="OOW79" s="2"/>
      <c r="OOX79" s="2"/>
      <c r="OOY79" s="2"/>
      <c r="OOZ79" s="2"/>
      <c r="OPA79" s="2"/>
      <c r="OPB79" s="2"/>
      <c r="OPC79" s="2"/>
      <c r="OPD79" s="2"/>
      <c r="OPE79" s="2"/>
      <c r="OPF79" s="2"/>
      <c r="OPG79" s="2"/>
      <c r="OPH79" s="2"/>
      <c r="OPI79" s="2"/>
      <c r="OPJ79" s="2"/>
      <c r="OPK79" s="2"/>
      <c r="OPL79" s="2"/>
      <c r="OPM79" s="2"/>
      <c r="OPN79" s="2"/>
      <c r="OPO79" s="2"/>
      <c r="OPP79" s="2"/>
      <c r="OPQ79" s="2"/>
      <c r="OPR79" s="2"/>
      <c r="OPS79" s="2"/>
      <c r="OPT79" s="2"/>
      <c r="OPU79" s="2"/>
      <c r="OPV79" s="2"/>
      <c r="OPW79" s="2"/>
      <c r="OPX79" s="2"/>
      <c r="OPY79" s="2"/>
      <c r="OPZ79" s="2"/>
      <c r="OQA79" s="2"/>
      <c r="OQB79" s="2"/>
      <c r="OQC79" s="2"/>
      <c r="OQD79" s="2"/>
      <c r="OQE79" s="2"/>
      <c r="OQF79" s="2"/>
      <c r="OQG79" s="2"/>
      <c r="OQH79" s="2"/>
      <c r="OQI79" s="2"/>
      <c r="OQJ79" s="2"/>
      <c r="OQK79" s="2"/>
      <c r="OQL79" s="2"/>
      <c r="OQM79" s="2"/>
      <c r="OQN79" s="2"/>
      <c r="OQO79" s="2"/>
      <c r="OQP79" s="2"/>
      <c r="OQQ79" s="2"/>
      <c r="OQR79" s="2"/>
      <c r="OQS79" s="2"/>
      <c r="OQT79" s="2"/>
      <c r="OQU79" s="2"/>
      <c r="OQV79" s="2"/>
      <c r="OQW79" s="2"/>
      <c r="OQX79" s="2"/>
      <c r="OQY79" s="2"/>
      <c r="OQZ79" s="2"/>
      <c r="ORA79" s="2"/>
      <c r="ORB79" s="2"/>
      <c r="ORC79" s="2"/>
      <c r="ORD79" s="2"/>
      <c r="ORE79" s="2"/>
      <c r="ORF79" s="2"/>
      <c r="ORG79" s="2"/>
      <c r="ORH79" s="2"/>
      <c r="ORI79" s="2"/>
      <c r="ORJ79" s="2"/>
      <c r="ORK79" s="2"/>
      <c r="ORL79" s="2"/>
      <c r="ORM79" s="2"/>
      <c r="ORN79" s="2"/>
      <c r="ORO79" s="2"/>
      <c r="ORP79" s="2"/>
      <c r="ORQ79" s="2"/>
      <c r="ORR79" s="2"/>
      <c r="ORS79" s="2"/>
      <c r="ORT79" s="2"/>
      <c r="ORU79" s="2"/>
      <c r="ORV79" s="2"/>
      <c r="ORW79" s="2"/>
      <c r="ORX79" s="2"/>
      <c r="ORY79" s="2"/>
      <c r="ORZ79" s="2"/>
      <c r="OSA79" s="2"/>
      <c r="OSB79" s="2"/>
      <c r="OSC79" s="2"/>
      <c r="OSD79" s="2"/>
      <c r="OSE79" s="2"/>
      <c r="OSF79" s="2"/>
      <c r="OSG79" s="2"/>
      <c r="OSH79" s="2"/>
      <c r="OSI79" s="2"/>
      <c r="OSJ79" s="2"/>
      <c r="OSK79" s="2"/>
      <c r="OSL79" s="2"/>
      <c r="OSM79" s="2"/>
      <c r="OSN79" s="2"/>
      <c r="OSO79" s="2"/>
      <c r="OSP79" s="2"/>
      <c r="OSQ79" s="2"/>
      <c r="OSR79" s="2"/>
      <c r="OSS79" s="2"/>
      <c r="OST79" s="2"/>
      <c r="OSU79" s="2"/>
      <c r="OSV79" s="2"/>
      <c r="OSW79" s="2"/>
      <c r="OSX79" s="2"/>
      <c r="OSY79" s="2"/>
      <c r="OSZ79" s="2"/>
      <c r="OTA79" s="2"/>
      <c r="OTB79" s="2"/>
      <c r="OTC79" s="2"/>
      <c r="OTD79" s="2"/>
      <c r="OTE79" s="2"/>
      <c r="OTF79" s="2"/>
      <c r="OTG79" s="2"/>
      <c r="OTH79" s="2"/>
      <c r="OTI79" s="2"/>
      <c r="OTJ79" s="2"/>
      <c r="OTK79" s="2"/>
      <c r="OTL79" s="2"/>
      <c r="OTM79" s="2"/>
      <c r="OTN79" s="2"/>
      <c r="OTO79" s="2"/>
      <c r="OTP79" s="2"/>
      <c r="OTQ79" s="2"/>
      <c r="OTR79" s="2"/>
      <c r="OTS79" s="2"/>
      <c r="OTT79" s="2"/>
      <c r="OTU79" s="2"/>
      <c r="OTV79" s="2"/>
      <c r="OTW79" s="2"/>
      <c r="OTX79" s="2"/>
      <c r="OTY79" s="2"/>
      <c r="OTZ79" s="2"/>
      <c r="OUA79" s="2"/>
      <c r="OUB79" s="2"/>
      <c r="OUC79" s="2"/>
      <c r="OUD79" s="2"/>
      <c r="OUE79" s="2"/>
      <c r="OUF79" s="2"/>
      <c r="OUG79" s="2"/>
      <c r="OUH79" s="2"/>
      <c r="OUI79" s="2"/>
      <c r="OUJ79" s="2"/>
      <c r="OUK79" s="2"/>
      <c r="OUL79" s="2"/>
      <c r="OUM79" s="2"/>
      <c r="OUN79" s="2"/>
      <c r="OUO79" s="2"/>
      <c r="OUP79" s="2"/>
      <c r="OUQ79" s="2"/>
      <c r="OUR79" s="2"/>
      <c r="OUS79" s="2"/>
      <c r="OUT79" s="2"/>
      <c r="OUU79" s="2"/>
      <c r="OUV79" s="2"/>
      <c r="OUW79" s="2"/>
      <c r="OUX79" s="2"/>
      <c r="OUY79" s="2"/>
      <c r="OUZ79" s="2"/>
      <c r="OVA79" s="2"/>
      <c r="OVB79" s="2"/>
      <c r="OVC79" s="2"/>
      <c r="OVD79" s="2"/>
      <c r="OVE79" s="2"/>
      <c r="OVF79" s="2"/>
      <c r="OVG79" s="2"/>
      <c r="OVH79" s="2"/>
      <c r="OVI79" s="2"/>
      <c r="OVJ79" s="2"/>
      <c r="OVK79" s="2"/>
      <c r="OVL79" s="2"/>
      <c r="OVM79" s="2"/>
      <c r="OVN79" s="2"/>
      <c r="OVO79" s="2"/>
      <c r="OVP79" s="2"/>
      <c r="OVQ79" s="2"/>
      <c r="OVR79" s="2"/>
      <c r="OVS79" s="2"/>
      <c r="OVT79" s="2"/>
      <c r="OVU79" s="2"/>
      <c r="OVV79" s="2"/>
      <c r="OVW79" s="2"/>
      <c r="OVX79" s="2"/>
      <c r="OVY79" s="2"/>
      <c r="OVZ79" s="2"/>
      <c r="OWA79" s="2"/>
      <c r="OWB79" s="2"/>
      <c r="OWC79" s="2"/>
      <c r="OWD79" s="2"/>
      <c r="OWE79" s="2"/>
      <c r="OWF79" s="2"/>
      <c r="OWG79" s="2"/>
      <c r="OWH79" s="2"/>
      <c r="OWI79" s="2"/>
      <c r="OWJ79" s="2"/>
      <c r="OWK79" s="2"/>
      <c r="OWL79" s="2"/>
      <c r="OWM79" s="2"/>
      <c r="OWN79" s="2"/>
      <c r="OWO79" s="2"/>
      <c r="OWP79" s="2"/>
      <c r="OWQ79" s="2"/>
      <c r="OWR79" s="2"/>
      <c r="OWS79" s="2"/>
      <c r="OWT79" s="2"/>
      <c r="OWU79" s="2"/>
      <c r="OWV79" s="2"/>
      <c r="OWW79" s="2"/>
      <c r="OWX79" s="2"/>
      <c r="OWY79" s="2"/>
      <c r="OWZ79" s="2"/>
      <c r="OXA79" s="2"/>
      <c r="OXB79" s="2"/>
      <c r="OXC79" s="2"/>
      <c r="OXD79" s="2"/>
      <c r="OXE79" s="2"/>
      <c r="OXF79" s="2"/>
      <c r="OXG79" s="2"/>
      <c r="OXH79" s="2"/>
      <c r="OXI79" s="2"/>
      <c r="OXJ79" s="2"/>
      <c r="OXK79" s="2"/>
      <c r="OXL79" s="2"/>
      <c r="OXM79" s="2"/>
      <c r="OXN79" s="2"/>
      <c r="OXO79" s="2"/>
      <c r="OXP79" s="2"/>
      <c r="OXQ79" s="2"/>
      <c r="OXR79" s="2"/>
      <c r="OXS79" s="2"/>
      <c r="OXT79" s="2"/>
      <c r="OXU79" s="2"/>
      <c r="OXV79" s="2"/>
      <c r="OXW79" s="2"/>
      <c r="OXX79" s="2"/>
      <c r="OXY79" s="2"/>
      <c r="OXZ79" s="2"/>
      <c r="OYA79" s="2"/>
      <c r="OYB79" s="2"/>
      <c r="OYC79" s="2"/>
      <c r="OYD79" s="2"/>
      <c r="OYE79" s="2"/>
      <c r="OYF79" s="2"/>
      <c r="OYG79" s="2"/>
      <c r="OYH79" s="2"/>
      <c r="OYI79" s="2"/>
      <c r="OYJ79" s="2"/>
      <c r="OYK79" s="2"/>
      <c r="OYL79" s="2"/>
      <c r="OYM79" s="2"/>
      <c r="OYN79" s="2"/>
      <c r="OYO79" s="2"/>
      <c r="OYP79" s="2"/>
      <c r="OYQ79" s="2"/>
      <c r="OYR79" s="2"/>
      <c r="OYS79" s="2"/>
      <c r="OYT79" s="2"/>
      <c r="OYU79" s="2"/>
      <c r="OYV79" s="2"/>
      <c r="OYW79" s="2"/>
      <c r="OYX79" s="2"/>
      <c r="OYY79" s="2"/>
      <c r="OYZ79" s="2"/>
      <c r="OZA79" s="2"/>
      <c r="OZB79" s="2"/>
      <c r="OZC79" s="2"/>
      <c r="OZD79" s="2"/>
      <c r="OZE79" s="2"/>
      <c r="OZF79" s="2"/>
      <c r="OZG79" s="2"/>
      <c r="OZH79" s="2"/>
      <c r="OZI79" s="2"/>
      <c r="OZJ79" s="2"/>
      <c r="OZK79" s="2"/>
      <c r="OZL79" s="2"/>
      <c r="OZM79" s="2"/>
      <c r="OZN79" s="2"/>
      <c r="OZO79" s="2"/>
      <c r="OZP79" s="2"/>
      <c r="OZQ79" s="2"/>
      <c r="OZR79" s="2"/>
      <c r="OZS79" s="2"/>
      <c r="OZT79" s="2"/>
      <c r="OZU79" s="2"/>
      <c r="OZV79" s="2"/>
      <c r="OZW79" s="2"/>
      <c r="OZX79" s="2"/>
      <c r="OZY79" s="2"/>
      <c r="OZZ79" s="2"/>
      <c r="PAA79" s="2"/>
      <c r="PAB79" s="2"/>
      <c r="PAC79" s="2"/>
      <c r="PAD79" s="2"/>
      <c r="PAE79" s="2"/>
      <c r="PAF79" s="2"/>
      <c r="PAG79" s="2"/>
      <c r="PAH79" s="2"/>
      <c r="PAI79" s="2"/>
      <c r="PAJ79" s="2"/>
      <c r="PAK79" s="2"/>
      <c r="PAL79" s="2"/>
      <c r="PAM79" s="2"/>
      <c r="PAN79" s="2"/>
      <c r="PAO79" s="2"/>
      <c r="PAP79" s="2"/>
      <c r="PAQ79" s="2"/>
      <c r="PAR79" s="2"/>
      <c r="PAS79" s="2"/>
      <c r="PAT79" s="2"/>
      <c r="PAU79" s="2"/>
      <c r="PAV79" s="2"/>
      <c r="PAW79" s="2"/>
      <c r="PAX79" s="2"/>
      <c r="PAY79" s="2"/>
      <c r="PAZ79" s="2"/>
      <c r="PBA79" s="2"/>
      <c r="PBB79" s="2"/>
      <c r="PBC79" s="2"/>
      <c r="PBD79" s="2"/>
      <c r="PBE79" s="2"/>
      <c r="PBF79" s="2"/>
      <c r="PBG79" s="2"/>
      <c r="PBH79" s="2"/>
      <c r="PBI79" s="2"/>
      <c r="PBJ79" s="2"/>
      <c r="PBK79" s="2"/>
      <c r="PBL79" s="2"/>
      <c r="PBM79" s="2"/>
      <c r="PBN79" s="2"/>
      <c r="PBO79" s="2"/>
      <c r="PBP79" s="2"/>
      <c r="PBQ79" s="2"/>
      <c r="PBR79" s="2"/>
      <c r="PBS79" s="2"/>
      <c r="PBT79" s="2"/>
      <c r="PBU79" s="2"/>
      <c r="PBV79" s="2"/>
      <c r="PBW79" s="2"/>
      <c r="PBX79" s="2"/>
      <c r="PBY79" s="2"/>
      <c r="PBZ79" s="2"/>
      <c r="PCA79" s="2"/>
      <c r="PCB79" s="2"/>
      <c r="PCC79" s="2"/>
      <c r="PCD79" s="2"/>
      <c r="PCE79" s="2"/>
      <c r="PCF79" s="2"/>
      <c r="PCG79" s="2"/>
      <c r="PCH79" s="2"/>
      <c r="PCI79" s="2"/>
      <c r="PCJ79" s="2"/>
      <c r="PCK79" s="2"/>
      <c r="PCL79" s="2"/>
      <c r="PCM79" s="2"/>
      <c r="PCN79" s="2"/>
      <c r="PCO79" s="2"/>
      <c r="PCP79" s="2"/>
      <c r="PCQ79" s="2"/>
      <c r="PCR79" s="2"/>
      <c r="PCS79" s="2"/>
      <c r="PCT79" s="2"/>
      <c r="PCU79" s="2"/>
      <c r="PCV79" s="2"/>
      <c r="PCW79" s="2"/>
      <c r="PCX79" s="2"/>
      <c r="PCY79" s="2"/>
      <c r="PCZ79" s="2"/>
      <c r="PDA79" s="2"/>
      <c r="PDB79" s="2"/>
      <c r="PDC79" s="2"/>
      <c r="PDD79" s="2"/>
      <c r="PDE79" s="2"/>
      <c r="PDF79" s="2"/>
      <c r="PDG79" s="2"/>
      <c r="PDH79" s="2"/>
      <c r="PDI79" s="2"/>
      <c r="PDJ79" s="2"/>
      <c r="PDK79" s="2"/>
      <c r="PDL79" s="2"/>
      <c r="PDM79" s="2"/>
      <c r="PDN79" s="2"/>
      <c r="PDO79" s="2"/>
      <c r="PDP79" s="2"/>
      <c r="PDQ79" s="2"/>
      <c r="PDR79" s="2"/>
      <c r="PDS79" s="2"/>
      <c r="PDT79" s="2"/>
      <c r="PDU79" s="2"/>
      <c r="PDV79" s="2"/>
      <c r="PDW79" s="2"/>
      <c r="PDX79" s="2"/>
      <c r="PDY79" s="2"/>
      <c r="PDZ79" s="2"/>
      <c r="PEA79" s="2"/>
      <c r="PEB79" s="2"/>
      <c r="PEC79" s="2"/>
      <c r="PED79" s="2"/>
      <c r="PEE79" s="2"/>
      <c r="PEF79" s="2"/>
      <c r="PEG79" s="2"/>
      <c r="PEH79" s="2"/>
      <c r="PEI79" s="2"/>
      <c r="PEJ79" s="2"/>
      <c r="PEK79" s="2"/>
      <c r="PEL79" s="2"/>
      <c r="PEM79" s="2"/>
      <c r="PEN79" s="2"/>
      <c r="PEO79" s="2"/>
      <c r="PEP79" s="2"/>
      <c r="PEQ79" s="2"/>
      <c r="PER79" s="2"/>
      <c r="PES79" s="2"/>
      <c r="PET79" s="2"/>
      <c r="PEU79" s="2"/>
      <c r="PEV79" s="2"/>
      <c r="PEW79" s="2"/>
      <c r="PEX79" s="2"/>
      <c r="PEY79" s="2"/>
      <c r="PEZ79" s="2"/>
      <c r="PFA79" s="2"/>
      <c r="PFB79" s="2"/>
      <c r="PFC79" s="2"/>
      <c r="PFD79" s="2"/>
      <c r="PFE79" s="2"/>
      <c r="PFF79" s="2"/>
      <c r="PFG79" s="2"/>
      <c r="PFH79" s="2"/>
      <c r="PFI79" s="2"/>
      <c r="PFJ79" s="2"/>
      <c r="PFK79" s="2"/>
      <c r="PFL79" s="2"/>
      <c r="PFM79" s="2"/>
      <c r="PFN79" s="2"/>
      <c r="PFO79" s="2"/>
      <c r="PFP79" s="2"/>
      <c r="PFQ79" s="2"/>
      <c r="PFR79" s="2"/>
      <c r="PFS79" s="2"/>
      <c r="PFT79" s="2"/>
      <c r="PFU79" s="2"/>
      <c r="PFV79" s="2"/>
      <c r="PFW79" s="2"/>
      <c r="PFX79" s="2"/>
      <c r="PFY79" s="2"/>
      <c r="PFZ79" s="2"/>
      <c r="PGA79" s="2"/>
      <c r="PGB79" s="2"/>
      <c r="PGC79" s="2"/>
      <c r="PGD79" s="2"/>
      <c r="PGE79" s="2"/>
      <c r="PGF79" s="2"/>
      <c r="PGG79" s="2"/>
      <c r="PGH79" s="2"/>
      <c r="PGI79" s="2"/>
      <c r="PGJ79" s="2"/>
      <c r="PGK79" s="2"/>
      <c r="PGL79" s="2"/>
      <c r="PGM79" s="2"/>
      <c r="PGN79" s="2"/>
      <c r="PGO79" s="2"/>
      <c r="PGP79" s="2"/>
      <c r="PGQ79" s="2"/>
      <c r="PGR79" s="2"/>
      <c r="PGS79" s="2"/>
      <c r="PGT79" s="2"/>
      <c r="PGU79" s="2"/>
      <c r="PGV79" s="2"/>
      <c r="PGW79" s="2"/>
      <c r="PGX79" s="2"/>
      <c r="PGY79" s="2"/>
      <c r="PGZ79" s="2"/>
      <c r="PHA79" s="2"/>
      <c r="PHB79" s="2"/>
      <c r="PHC79" s="2"/>
      <c r="PHD79" s="2"/>
      <c r="PHE79" s="2"/>
      <c r="PHF79" s="2"/>
      <c r="PHG79" s="2"/>
      <c r="PHH79" s="2"/>
      <c r="PHI79" s="2"/>
      <c r="PHJ79" s="2"/>
      <c r="PHK79" s="2"/>
      <c r="PHL79" s="2"/>
      <c r="PHM79" s="2"/>
      <c r="PHN79" s="2"/>
      <c r="PHO79" s="2"/>
      <c r="PHP79" s="2"/>
      <c r="PHQ79" s="2"/>
      <c r="PHR79" s="2"/>
      <c r="PHS79" s="2"/>
      <c r="PHT79" s="2"/>
      <c r="PHU79" s="2"/>
      <c r="PHV79" s="2"/>
      <c r="PHW79" s="2"/>
      <c r="PHX79" s="2"/>
      <c r="PHY79" s="2"/>
      <c r="PHZ79" s="2"/>
      <c r="PIA79" s="2"/>
      <c r="PIB79" s="2"/>
      <c r="PIC79" s="2"/>
      <c r="PID79" s="2"/>
      <c r="PIE79" s="2"/>
      <c r="PIF79" s="2"/>
      <c r="PIG79" s="2"/>
      <c r="PIH79" s="2"/>
      <c r="PII79" s="2"/>
      <c r="PIJ79" s="2"/>
      <c r="PIK79" s="2"/>
      <c r="PIL79" s="2"/>
      <c r="PIM79" s="2"/>
      <c r="PIN79" s="2"/>
      <c r="PIO79" s="2"/>
      <c r="PIP79" s="2"/>
      <c r="PIQ79" s="2"/>
      <c r="PIR79" s="2"/>
      <c r="PIS79" s="2"/>
      <c r="PIT79" s="2"/>
      <c r="PIU79" s="2"/>
      <c r="PIV79" s="2"/>
      <c r="PIW79" s="2"/>
      <c r="PIX79" s="2"/>
      <c r="PIY79" s="2"/>
      <c r="PIZ79" s="2"/>
      <c r="PJA79" s="2"/>
      <c r="PJB79" s="2"/>
      <c r="PJC79" s="2"/>
      <c r="PJD79" s="2"/>
      <c r="PJE79" s="2"/>
      <c r="PJF79" s="2"/>
      <c r="PJG79" s="2"/>
      <c r="PJH79" s="2"/>
      <c r="PJI79" s="2"/>
      <c r="PJJ79" s="2"/>
      <c r="PJK79" s="2"/>
      <c r="PJL79" s="2"/>
      <c r="PJM79" s="2"/>
      <c r="PJN79" s="2"/>
      <c r="PJO79" s="2"/>
      <c r="PJP79" s="2"/>
      <c r="PJQ79" s="2"/>
      <c r="PJR79" s="2"/>
      <c r="PJS79" s="2"/>
      <c r="PJT79" s="2"/>
      <c r="PJU79" s="2"/>
      <c r="PJV79" s="2"/>
      <c r="PJW79" s="2"/>
      <c r="PJX79" s="2"/>
      <c r="PJY79" s="2"/>
      <c r="PJZ79" s="2"/>
      <c r="PKA79" s="2"/>
      <c r="PKB79" s="2"/>
      <c r="PKC79" s="2"/>
      <c r="PKD79" s="2"/>
      <c r="PKE79" s="2"/>
      <c r="PKF79" s="2"/>
      <c r="PKG79" s="2"/>
      <c r="PKH79" s="2"/>
      <c r="PKI79" s="2"/>
      <c r="PKJ79" s="2"/>
      <c r="PKK79" s="2"/>
      <c r="PKL79" s="2"/>
      <c r="PKM79" s="2"/>
      <c r="PKN79" s="2"/>
      <c r="PKO79" s="2"/>
      <c r="PKP79" s="2"/>
      <c r="PKQ79" s="2"/>
      <c r="PKR79" s="2"/>
      <c r="PKS79" s="2"/>
      <c r="PKT79" s="2"/>
      <c r="PKU79" s="2"/>
      <c r="PKV79" s="2"/>
      <c r="PKW79" s="2"/>
      <c r="PKX79" s="2"/>
      <c r="PKY79" s="2"/>
      <c r="PKZ79" s="2"/>
      <c r="PLA79" s="2"/>
      <c r="PLB79" s="2"/>
      <c r="PLC79" s="2"/>
      <c r="PLD79" s="2"/>
      <c r="PLE79" s="2"/>
      <c r="PLF79" s="2"/>
      <c r="PLG79" s="2"/>
      <c r="PLH79" s="2"/>
      <c r="PLI79" s="2"/>
      <c r="PLJ79" s="2"/>
      <c r="PLK79" s="2"/>
      <c r="PLL79" s="2"/>
      <c r="PLM79" s="2"/>
      <c r="PLN79" s="2"/>
      <c r="PLO79" s="2"/>
      <c r="PLP79" s="2"/>
      <c r="PLQ79" s="2"/>
      <c r="PLR79" s="2"/>
      <c r="PLS79" s="2"/>
      <c r="PLT79" s="2"/>
      <c r="PLU79" s="2"/>
      <c r="PLV79" s="2"/>
      <c r="PLW79" s="2"/>
      <c r="PLX79" s="2"/>
      <c r="PLY79" s="2"/>
      <c r="PLZ79" s="2"/>
      <c r="PMA79" s="2"/>
      <c r="PMB79" s="2"/>
      <c r="PMC79" s="2"/>
      <c r="PMD79" s="2"/>
      <c r="PME79" s="2"/>
      <c r="PMF79" s="2"/>
      <c r="PMG79" s="2"/>
      <c r="PMH79" s="2"/>
      <c r="PMI79" s="2"/>
      <c r="PMJ79" s="2"/>
      <c r="PMK79" s="2"/>
      <c r="PML79" s="2"/>
      <c r="PMM79" s="2"/>
      <c r="PMN79" s="2"/>
      <c r="PMO79" s="2"/>
      <c r="PMP79" s="2"/>
      <c r="PMQ79" s="2"/>
      <c r="PMR79" s="2"/>
      <c r="PMS79" s="2"/>
      <c r="PMT79" s="2"/>
      <c r="PMU79" s="2"/>
      <c r="PMV79" s="2"/>
      <c r="PMW79" s="2"/>
      <c r="PMX79" s="2"/>
      <c r="PMY79" s="2"/>
      <c r="PMZ79" s="2"/>
      <c r="PNA79" s="2"/>
      <c r="PNB79" s="2"/>
      <c r="PNC79" s="2"/>
      <c r="PND79" s="2"/>
      <c r="PNE79" s="2"/>
      <c r="PNF79" s="2"/>
      <c r="PNG79" s="2"/>
      <c r="PNH79" s="2"/>
      <c r="PNI79" s="2"/>
      <c r="PNJ79" s="2"/>
      <c r="PNK79" s="2"/>
      <c r="PNL79" s="2"/>
      <c r="PNM79" s="2"/>
      <c r="PNN79" s="2"/>
      <c r="PNO79" s="2"/>
      <c r="PNP79" s="2"/>
      <c r="PNQ79" s="2"/>
      <c r="PNR79" s="2"/>
      <c r="PNS79" s="2"/>
      <c r="PNT79" s="2"/>
      <c r="PNU79" s="2"/>
      <c r="PNV79" s="2"/>
      <c r="PNW79" s="2"/>
      <c r="PNX79" s="2"/>
      <c r="PNY79" s="2"/>
      <c r="PNZ79" s="2"/>
      <c r="POA79" s="2"/>
      <c r="POB79" s="2"/>
      <c r="POC79" s="2"/>
      <c r="POD79" s="2"/>
      <c r="POE79" s="2"/>
      <c r="POF79" s="2"/>
      <c r="POG79" s="2"/>
      <c r="POH79" s="2"/>
      <c r="POI79" s="2"/>
      <c r="POJ79" s="2"/>
      <c r="POK79" s="2"/>
      <c r="POL79" s="2"/>
      <c r="POM79" s="2"/>
      <c r="PON79" s="2"/>
      <c r="POO79" s="2"/>
      <c r="POP79" s="2"/>
      <c r="POQ79" s="2"/>
      <c r="POR79" s="2"/>
      <c r="POS79" s="2"/>
      <c r="POT79" s="2"/>
      <c r="POU79" s="2"/>
      <c r="POV79" s="2"/>
      <c r="POW79" s="2"/>
      <c r="POX79" s="2"/>
      <c r="POY79" s="2"/>
      <c r="POZ79" s="2"/>
      <c r="PPA79" s="2"/>
      <c r="PPB79" s="2"/>
      <c r="PPC79" s="2"/>
      <c r="PPD79" s="2"/>
      <c r="PPE79" s="2"/>
      <c r="PPF79" s="2"/>
      <c r="PPG79" s="2"/>
      <c r="PPH79" s="2"/>
      <c r="PPI79" s="2"/>
      <c r="PPJ79" s="2"/>
      <c r="PPK79" s="2"/>
      <c r="PPL79" s="2"/>
      <c r="PPM79" s="2"/>
      <c r="PPN79" s="2"/>
      <c r="PPO79" s="2"/>
      <c r="PPP79" s="2"/>
      <c r="PPQ79" s="2"/>
      <c r="PPR79" s="2"/>
      <c r="PPS79" s="2"/>
      <c r="PPT79" s="2"/>
      <c r="PPU79" s="2"/>
      <c r="PPV79" s="2"/>
      <c r="PPW79" s="2"/>
      <c r="PPX79" s="2"/>
      <c r="PPY79" s="2"/>
      <c r="PPZ79" s="2"/>
      <c r="PQA79" s="2"/>
      <c r="PQB79" s="2"/>
      <c r="PQC79" s="2"/>
      <c r="PQD79" s="2"/>
      <c r="PQE79" s="2"/>
      <c r="PQF79" s="2"/>
      <c r="PQG79" s="2"/>
      <c r="PQH79" s="2"/>
      <c r="PQI79" s="2"/>
      <c r="PQJ79" s="2"/>
      <c r="PQK79" s="2"/>
      <c r="PQL79" s="2"/>
      <c r="PQM79" s="2"/>
      <c r="PQN79" s="2"/>
      <c r="PQO79" s="2"/>
      <c r="PQP79" s="2"/>
      <c r="PQQ79" s="2"/>
      <c r="PQR79" s="2"/>
      <c r="PQS79" s="2"/>
      <c r="PQT79" s="2"/>
      <c r="PQU79" s="2"/>
      <c r="PQV79" s="2"/>
      <c r="PQW79" s="2"/>
      <c r="PQX79" s="2"/>
      <c r="PQY79" s="2"/>
      <c r="PQZ79" s="2"/>
      <c r="PRA79" s="2"/>
      <c r="PRB79" s="2"/>
      <c r="PRC79" s="2"/>
      <c r="PRD79" s="2"/>
      <c r="PRE79" s="2"/>
      <c r="PRF79" s="2"/>
      <c r="PRG79" s="2"/>
      <c r="PRH79" s="2"/>
      <c r="PRI79" s="2"/>
      <c r="PRJ79" s="2"/>
      <c r="PRK79" s="2"/>
      <c r="PRL79" s="2"/>
      <c r="PRM79" s="2"/>
      <c r="PRN79" s="2"/>
      <c r="PRO79" s="2"/>
      <c r="PRP79" s="2"/>
      <c r="PRQ79" s="2"/>
      <c r="PRR79" s="2"/>
      <c r="PRS79" s="2"/>
      <c r="PRT79" s="2"/>
      <c r="PRU79" s="2"/>
      <c r="PRV79" s="2"/>
      <c r="PRW79" s="2"/>
      <c r="PRX79" s="2"/>
      <c r="PRY79" s="2"/>
      <c r="PRZ79" s="2"/>
      <c r="PSA79" s="2"/>
      <c r="PSB79" s="2"/>
      <c r="PSC79" s="2"/>
      <c r="PSD79" s="2"/>
      <c r="PSE79" s="2"/>
      <c r="PSF79" s="2"/>
      <c r="PSG79" s="2"/>
      <c r="PSH79" s="2"/>
      <c r="PSI79" s="2"/>
      <c r="PSJ79" s="2"/>
      <c r="PSK79" s="2"/>
      <c r="PSL79" s="2"/>
      <c r="PSM79" s="2"/>
      <c r="PSN79" s="2"/>
      <c r="PSO79" s="2"/>
      <c r="PSP79" s="2"/>
      <c r="PSQ79" s="2"/>
      <c r="PSR79" s="2"/>
      <c r="PSS79" s="2"/>
      <c r="PST79" s="2"/>
      <c r="PSU79" s="2"/>
      <c r="PSV79" s="2"/>
      <c r="PSW79" s="2"/>
      <c r="PSX79" s="2"/>
      <c r="PSY79" s="2"/>
      <c r="PSZ79" s="2"/>
      <c r="PTA79" s="2"/>
      <c r="PTB79" s="2"/>
      <c r="PTC79" s="2"/>
      <c r="PTD79" s="2"/>
      <c r="PTE79" s="2"/>
      <c r="PTF79" s="2"/>
      <c r="PTG79" s="2"/>
      <c r="PTH79" s="2"/>
      <c r="PTI79" s="2"/>
      <c r="PTJ79" s="2"/>
      <c r="PTK79" s="2"/>
      <c r="PTL79" s="2"/>
      <c r="PTM79" s="2"/>
      <c r="PTN79" s="2"/>
      <c r="PTO79" s="2"/>
      <c r="PTP79" s="2"/>
      <c r="PTQ79" s="2"/>
      <c r="PTR79" s="2"/>
      <c r="PTS79" s="2"/>
      <c r="PTT79" s="2"/>
      <c r="PTU79" s="2"/>
      <c r="PTV79" s="2"/>
      <c r="PTW79" s="2"/>
      <c r="PTX79" s="2"/>
      <c r="PTY79" s="2"/>
      <c r="PTZ79" s="2"/>
      <c r="PUA79" s="2"/>
      <c r="PUB79" s="2"/>
      <c r="PUC79" s="2"/>
      <c r="PUD79" s="2"/>
      <c r="PUE79" s="2"/>
      <c r="PUF79" s="2"/>
      <c r="PUG79" s="2"/>
      <c r="PUH79" s="2"/>
      <c r="PUI79" s="2"/>
      <c r="PUJ79" s="2"/>
      <c r="PUK79" s="2"/>
      <c r="PUL79" s="2"/>
      <c r="PUM79" s="2"/>
      <c r="PUN79" s="2"/>
      <c r="PUO79" s="2"/>
      <c r="PUP79" s="2"/>
      <c r="PUQ79" s="2"/>
      <c r="PUR79" s="2"/>
      <c r="PUS79" s="2"/>
      <c r="PUT79" s="2"/>
      <c r="PUU79" s="2"/>
      <c r="PUV79" s="2"/>
      <c r="PUW79" s="2"/>
      <c r="PUX79" s="2"/>
      <c r="PUY79" s="2"/>
      <c r="PUZ79" s="2"/>
      <c r="PVA79" s="2"/>
      <c r="PVB79" s="2"/>
      <c r="PVC79" s="2"/>
      <c r="PVD79" s="2"/>
      <c r="PVE79" s="2"/>
      <c r="PVF79" s="2"/>
      <c r="PVG79" s="2"/>
      <c r="PVH79" s="2"/>
      <c r="PVI79" s="2"/>
      <c r="PVJ79" s="2"/>
      <c r="PVK79" s="2"/>
      <c r="PVL79" s="2"/>
      <c r="PVM79" s="2"/>
      <c r="PVN79" s="2"/>
      <c r="PVO79" s="2"/>
      <c r="PVP79" s="2"/>
      <c r="PVQ79" s="2"/>
      <c r="PVR79" s="2"/>
      <c r="PVS79" s="2"/>
      <c r="PVT79" s="2"/>
      <c r="PVU79" s="2"/>
      <c r="PVV79" s="2"/>
      <c r="PVW79" s="2"/>
      <c r="PVX79" s="2"/>
      <c r="PVY79" s="2"/>
      <c r="PVZ79" s="2"/>
      <c r="PWA79" s="2"/>
      <c r="PWB79" s="2"/>
      <c r="PWC79" s="2"/>
      <c r="PWD79" s="2"/>
      <c r="PWE79" s="2"/>
      <c r="PWF79" s="2"/>
      <c r="PWG79" s="2"/>
      <c r="PWH79" s="2"/>
      <c r="PWI79" s="2"/>
      <c r="PWJ79" s="2"/>
      <c r="PWK79" s="2"/>
      <c r="PWL79" s="2"/>
      <c r="PWM79" s="2"/>
      <c r="PWN79" s="2"/>
      <c r="PWO79" s="2"/>
      <c r="PWP79" s="2"/>
      <c r="PWQ79" s="2"/>
      <c r="PWR79" s="2"/>
      <c r="PWS79" s="2"/>
      <c r="PWT79" s="2"/>
      <c r="PWU79" s="2"/>
      <c r="PWV79" s="2"/>
      <c r="PWW79" s="2"/>
      <c r="PWX79" s="2"/>
      <c r="PWY79" s="2"/>
      <c r="PWZ79" s="2"/>
      <c r="PXA79" s="2"/>
      <c r="PXB79" s="2"/>
      <c r="PXC79" s="2"/>
      <c r="PXD79" s="2"/>
      <c r="PXE79" s="2"/>
      <c r="PXF79" s="2"/>
      <c r="PXG79" s="2"/>
      <c r="PXH79" s="2"/>
      <c r="PXI79" s="2"/>
      <c r="PXJ79" s="2"/>
      <c r="PXK79" s="2"/>
      <c r="PXL79" s="2"/>
      <c r="PXM79" s="2"/>
      <c r="PXN79" s="2"/>
      <c r="PXO79" s="2"/>
      <c r="PXP79" s="2"/>
      <c r="PXQ79" s="2"/>
      <c r="PXR79" s="2"/>
      <c r="PXS79" s="2"/>
      <c r="PXT79" s="2"/>
      <c r="PXU79" s="2"/>
      <c r="PXV79" s="2"/>
      <c r="PXW79" s="2"/>
      <c r="PXX79" s="2"/>
      <c r="PXY79" s="2"/>
      <c r="PXZ79" s="2"/>
      <c r="PYA79" s="2"/>
      <c r="PYB79" s="2"/>
      <c r="PYC79" s="2"/>
      <c r="PYD79" s="2"/>
      <c r="PYE79" s="2"/>
      <c r="PYF79" s="2"/>
      <c r="PYG79" s="2"/>
      <c r="PYH79" s="2"/>
      <c r="PYI79" s="2"/>
      <c r="PYJ79" s="2"/>
      <c r="PYK79" s="2"/>
      <c r="PYL79" s="2"/>
      <c r="PYM79" s="2"/>
      <c r="PYN79" s="2"/>
      <c r="PYO79" s="2"/>
      <c r="PYP79" s="2"/>
      <c r="PYQ79" s="2"/>
      <c r="PYR79" s="2"/>
      <c r="PYS79" s="2"/>
      <c r="PYT79" s="2"/>
      <c r="PYU79" s="2"/>
      <c r="PYV79" s="2"/>
      <c r="PYW79" s="2"/>
      <c r="PYX79" s="2"/>
      <c r="PYY79" s="2"/>
      <c r="PYZ79" s="2"/>
      <c r="PZA79" s="2"/>
      <c r="PZB79" s="2"/>
      <c r="PZC79" s="2"/>
      <c r="PZD79" s="2"/>
      <c r="PZE79" s="2"/>
      <c r="PZF79" s="2"/>
      <c r="PZG79" s="2"/>
      <c r="PZH79" s="2"/>
      <c r="PZI79" s="2"/>
      <c r="PZJ79" s="2"/>
      <c r="PZK79" s="2"/>
      <c r="PZL79" s="2"/>
      <c r="PZM79" s="2"/>
      <c r="PZN79" s="2"/>
      <c r="PZO79" s="2"/>
      <c r="PZP79" s="2"/>
      <c r="PZQ79" s="2"/>
      <c r="PZR79" s="2"/>
      <c r="PZS79" s="2"/>
      <c r="PZT79" s="2"/>
      <c r="PZU79" s="2"/>
      <c r="PZV79" s="2"/>
      <c r="PZW79" s="2"/>
      <c r="PZX79" s="2"/>
      <c r="PZY79" s="2"/>
      <c r="PZZ79" s="2"/>
      <c r="QAA79" s="2"/>
      <c r="QAB79" s="2"/>
      <c r="QAC79" s="2"/>
      <c r="QAD79" s="2"/>
      <c r="QAE79" s="2"/>
      <c r="QAF79" s="2"/>
      <c r="QAG79" s="2"/>
      <c r="QAH79" s="2"/>
      <c r="QAI79" s="2"/>
      <c r="QAJ79" s="2"/>
      <c r="QAK79" s="2"/>
      <c r="QAL79" s="2"/>
      <c r="QAM79" s="2"/>
      <c r="QAN79" s="2"/>
      <c r="QAO79" s="2"/>
      <c r="QAP79" s="2"/>
      <c r="QAQ79" s="2"/>
      <c r="QAR79" s="2"/>
      <c r="QAS79" s="2"/>
      <c r="QAT79" s="2"/>
      <c r="QAU79" s="2"/>
      <c r="QAV79" s="2"/>
      <c r="QAW79" s="2"/>
      <c r="QAX79" s="2"/>
      <c r="QAY79" s="2"/>
      <c r="QAZ79" s="2"/>
      <c r="QBA79" s="2"/>
      <c r="QBB79" s="2"/>
      <c r="QBC79" s="2"/>
      <c r="QBD79" s="2"/>
      <c r="QBE79" s="2"/>
      <c r="QBF79" s="2"/>
      <c r="QBG79" s="2"/>
      <c r="QBH79" s="2"/>
      <c r="QBI79" s="2"/>
      <c r="QBJ79" s="2"/>
      <c r="QBK79" s="2"/>
      <c r="QBL79" s="2"/>
      <c r="QBM79" s="2"/>
      <c r="QBN79" s="2"/>
      <c r="QBO79" s="2"/>
      <c r="QBP79" s="2"/>
      <c r="QBQ79" s="2"/>
      <c r="QBR79" s="2"/>
      <c r="QBS79" s="2"/>
      <c r="QBT79" s="2"/>
      <c r="QBU79" s="2"/>
      <c r="QBV79" s="2"/>
      <c r="QBW79" s="2"/>
      <c r="QBX79" s="2"/>
      <c r="QBY79" s="2"/>
      <c r="QBZ79" s="2"/>
      <c r="QCA79" s="2"/>
      <c r="QCB79" s="2"/>
      <c r="QCC79" s="2"/>
      <c r="QCD79" s="2"/>
      <c r="QCE79" s="2"/>
      <c r="QCF79" s="2"/>
      <c r="QCG79" s="2"/>
      <c r="QCH79" s="2"/>
      <c r="QCI79" s="2"/>
      <c r="QCJ79" s="2"/>
      <c r="QCK79" s="2"/>
      <c r="QCL79" s="2"/>
      <c r="QCM79" s="2"/>
      <c r="QCN79" s="2"/>
      <c r="QCO79" s="2"/>
      <c r="QCP79" s="2"/>
      <c r="QCQ79" s="2"/>
      <c r="QCR79" s="2"/>
      <c r="QCS79" s="2"/>
      <c r="QCT79" s="2"/>
      <c r="QCU79" s="2"/>
      <c r="QCV79" s="2"/>
      <c r="QCW79" s="2"/>
      <c r="QCX79" s="2"/>
      <c r="QCY79" s="2"/>
      <c r="QCZ79" s="2"/>
      <c r="QDA79" s="2"/>
      <c r="QDB79" s="2"/>
      <c r="QDC79" s="2"/>
      <c r="QDD79" s="2"/>
      <c r="QDE79" s="2"/>
      <c r="QDF79" s="2"/>
      <c r="QDG79" s="2"/>
      <c r="QDH79" s="2"/>
      <c r="QDI79" s="2"/>
      <c r="QDJ79" s="2"/>
      <c r="QDK79" s="2"/>
      <c r="QDL79" s="2"/>
      <c r="QDM79" s="2"/>
      <c r="QDN79" s="2"/>
      <c r="QDO79" s="2"/>
      <c r="QDP79" s="2"/>
      <c r="QDQ79" s="2"/>
      <c r="QDR79" s="2"/>
      <c r="QDS79" s="2"/>
      <c r="QDT79" s="2"/>
      <c r="QDU79" s="2"/>
      <c r="QDV79" s="2"/>
      <c r="QDW79" s="2"/>
      <c r="QDX79" s="2"/>
      <c r="QDY79" s="2"/>
      <c r="QDZ79" s="2"/>
      <c r="QEA79" s="2"/>
      <c r="QEB79" s="2"/>
      <c r="QEC79" s="2"/>
      <c r="QED79" s="2"/>
      <c r="QEE79" s="2"/>
      <c r="QEF79" s="2"/>
      <c r="QEG79" s="2"/>
      <c r="QEH79" s="2"/>
      <c r="QEI79" s="2"/>
      <c r="QEJ79" s="2"/>
      <c r="QEK79" s="2"/>
      <c r="QEL79" s="2"/>
      <c r="QEM79" s="2"/>
      <c r="QEN79" s="2"/>
      <c r="QEO79" s="2"/>
      <c r="QEP79" s="2"/>
      <c r="QEQ79" s="2"/>
      <c r="QER79" s="2"/>
      <c r="QES79" s="2"/>
      <c r="QET79" s="2"/>
      <c r="QEU79" s="2"/>
      <c r="QEV79" s="2"/>
      <c r="QEW79" s="2"/>
      <c r="QEX79" s="2"/>
      <c r="QEY79" s="2"/>
      <c r="QEZ79" s="2"/>
      <c r="QFA79" s="2"/>
      <c r="QFB79" s="2"/>
      <c r="QFC79" s="2"/>
      <c r="QFD79" s="2"/>
      <c r="QFE79" s="2"/>
      <c r="QFF79" s="2"/>
      <c r="QFG79" s="2"/>
      <c r="QFH79" s="2"/>
      <c r="QFI79" s="2"/>
      <c r="QFJ79" s="2"/>
      <c r="QFK79" s="2"/>
      <c r="QFL79" s="2"/>
      <c r="QFM79" s="2"/>
      <c r="QFN79" s="2"/>
      <c r="QFO79" s="2"/>
      <c r="QFP79" s="2"/>
      <c r="QFQ79" s="2"/>
      <c r="QFR79" s="2"/>
      <c r="QFS79" s="2"/>
      <c r="QFT79" s="2"/>
      <c r="QFU79" s="2"/>
      <c r="QFV79" s="2"/>
      <c r="QFW79" s="2"/>
      <c r="QFX79" s="2"/>
      <c r="QFY79" s="2"/>
      <c r="QFZ79" s="2"/>
      <c r="QGA79" s="2"/>
      <c r="QGB79" s="2"/>
      <c r="QGC79" s="2"/>
      <c r="QGD79" s="2"/>
      <c r="QGE79" s="2"/>
      <c r="QGF79" s="2"/>
      <c r="QGG79" s="2"/>
      <c r="QGH79" s="2"/>
      <c r="QGI79" s="2"/>
      <c r="QGJ79" s="2"/>
      <c r="QGK79" s="2"/>
      <c r="QGL79" s="2"/>
      <c r="QGM79" s="2"/>
      <c r="QGN79" s="2"/>
      <c r="QGO79" s="2"/>
      <c r="QGP79" s="2"/>
      <c r="QGQ79" s="2"/>
      <c r="QGR79" s="2"/>
      <c r="QGS79" s="2"/>
      <c r="QGT79" s="2"/>
      <c r="QGU79" s="2"/>
      <c r="QGV79" s="2"/>
      <c r="QGW79" s="2"/>
      <c r="QGX79" s="2"/>
      <c r="QGY79" s="2"/>
      <c r="QGZ79" s="2"/>
      <c r="QHA79" s="2"/>
      <c r="QHB79" s="2"/>
      <c r="QHC79" s="2"/>
      <c r="QHD79" s="2"/>
      <c r="QHE79" s="2"/>
      <c r="QHF79" s="2"/>
      <c r="QHG79" s="2"/>
      <c r="QHH79" s="2"/>
      <c r="QHI79" s="2"/>
      <c r="QHJ79" s="2"/>
      <c r="QHK79" s="2"/>
      <c r="QHL79" s="2"/>
      <c r="QHM79" s="2"/>
      <c r="QHN79" s="2"/>
      <c r="QHO79" s="2"/>
      <c r="QHP79" s="2"/>
      <c r="QHQ79" s="2"/>
      <c r="QHR79" s="2"/>
      <c r="QHS79" s="2"/>
      <c r="QHT79" s="2"/>
      <c r="QHU79" s="2"/>
      <c r="QHV79" s="2"/>
      <c r="QHW79" s="2"/>
      <c r="QHX79" s="2"/>
      <c r="QHY79" s="2"/>
      <c r="QHZ79" s="2"/>
      <c r="QIA79" s="2"/>
      <c r="QIB79" s="2"/>
      <c r="QIC79" s="2"/>
      <c r="QID79" s="2"/>
      <c r="QIE79" s="2"/>
      <c r="QIF79" s="2"/>
      <c r="QIG79" s="2"/>
      <c r="QIH79" s="2"/>
      <c r="QII79" s="2"/>
      <c r="QIJ79" s="2"/>
      <c r="QIK79" s="2"/>
      <c r="QIL79" s="2"/>
      <c r="QIM79" s="2"/>
      <c r="QIN79" s="2"/>
      <c r="QIO79" s="2"/>
      <c r="QIP79" s="2"/>
      <c r="QIQ79" s="2"/>
      <c r="QIR79" s="2"/>
      <c r="QIS79" s="2"/>
      <c r="QIT79" s="2"/>
      <c r="QIU79" s="2"/>
      <c r="QIV79" s="2"/>
      <c r="QIW79" s="2"/>
      <c r="QIX79" s="2"/>
      <c r="QIY79" s="2"/>
      <c r="QIZ79" s="2"/>
      <c r="QJA79" s="2"/>
      <c r="QJB79" s="2"/>
      <c r="QJC79" s="2"/>
      <c r="QJD79" s="2"/>
      <c r="QJE79" s="2"/>
      <c r="QJF79" s="2"/>
      <c r="QJG79" s="2"/>
      <c r="QJH79" s="2"/>
      <c r="QJI79" s="2"/>
      <c r="QJJ79" s="2"/>
      <c r="QJK79" s="2"/>
      <c r="QJL79" s="2"/>
      <c r="QJM79" s="2"/>
      <c r="QJN79" s="2"/>
      <c r="QJO79" s="2"/>
      <c r="QJP79" s="2"/>
      <c r="QJQ79" s="2"/>
      <c r="QJR79" s="2"/>
      <c r="QJS79" s="2"/>
      <c r="QJT79" s="2"/>
      <c r="QJU79" s="2"/>
      <c r="QJV79" s="2"/>
      <c r="QJW79" s="2"/>
      <c r="QJX79" s="2"/>
      <c r="QJY79" s="2"/>
      <c r="QJZ79" s="2"/>
      <c r="QKA79" s="2"/>
      <c r="QKB79" s="2"/>
      <c r="QKC79" s="2"/>
      <c r="QKD79" s="2"/>
      <c r="QKE79" s="2"/>
      <c r="QKF79" s="2"/>
      <c r="QKG79" s="2"/>
      <c r="QKH79" s="2"/>
      <c r="QKI79" s="2"/>
      <c r="QKJ79" s="2"/>
      <c r="QKK79" s="2"/>
      <c r="QKL79" s="2"/>
      <c r="QKM79" s="2"/>
      <c r="QKN79" s="2"/>
      <c r="QKO79" s="2"/>
      <c r="QKP79" s="2"/>
      <c r="QKQ79" s="2"/>
      <c r="QKR79" s="2"/>
      <c r="QKS79" s="2"/>
      <c r="QKT79" s="2"/>
      <c r="QKU79" s="2"/>
      <c r="QKV79" s="2"/>
      <c r="QKW79" s="2"/>
      <c r="QKX79" s="2"/>
      <c r="QKY79" s="2"/>
      <c r="QKZ79" s="2"/>
      <c r="QLA79" s="2"/>
      <c r="QLB79" s="2"/>
      <c r="QLC79" s="2"/>
      <c r="QLD79" s="2"/>
      <c r="QLE79" s="2"/>
      <c r="QLF79" s="2"/>
      <c r="QLG79" s="2"/>
      <c r="QLH79" s="2"/>
      <c r="QLI79" s="2"/>
      <c r="QLJ79" s="2"/>
      <c r="QLK79" s="2"/>
      <c r="QLL79" s="2"/>
      <c r="QLM79" s="2"/>
      <c r="QLN79" s="2"/>
      <c r="QLO79" s="2"/>
      <c r="QLP79" s="2"/>
      <c r="QLQ79" s="2"/>
      <c r="QLR79" s="2"/>
      <c r="QLS79" s="2"/>
      <c r="QLT79" s="2"/>
      <c r="QLU79" s="2"/>
      <c r="QLV79" s="2"/>
      <c r="QLW79" s="2"/>
      <c r="QLX79" s="2"/>
      <c r="QLY79" s="2"/>
      <c r="QLZ79" s="2"/>
      <c r="QMA79" s="2"/>
      <c r="QMB79" s="2"/>
      <c r="QMC79" s="2"/>
      <c r="QMD79" s="2"/>
      <c r="QME79" s="2"/>
      <c r="QMF79" s="2"/>
      <c r="QMG79" s="2"/>
      <c r="QMH79" s="2"/>
      <c r="QMI79" s="2"/>
      <c r="QMJ79" s="2"/>
      <c r="QMK79" s="2"/>
      <c r="QML79" s="2"/>
      <c r="QMM79" s="2"/>
      <c r="QMN79" s="2"/>
      <c r="QMO79" s="2"/>
      <c r="QMP79" s="2"/>
      <c r="QMQ79" s="2"/>
      <c r="QMR79" s="2"/>
      <c r="QMS79" s="2"/>
      <c r="QMT79" s="2"/>
      <c r="QMU79" s="2"/>
      <c r="QMV79" s="2"/>
      <c r="QMW79" s="2"/>
      <c r="QMX79" s="2"/>
      <c r="QMY79" s="2"/>
      <c r="QMZ79" s="2"/>
      <c r="QNA79" s="2"/>
      <c r="QNB79" s="2"/>
      <c r="QNC79" s="2"/>
      <c r="QND79" s="2"/>
      <c r="QNE79" s="2"/>
      <c r="QNF79" s="2"/>
      <c r="QNG79" s="2"/>
      <c r="QNH79" s="2"/>
      <c r="QNI79" s="2"/>
      <c r="QNJ79" s="2"/>
      <c r="QNK79" s="2"/>
      <c r="QNL79" s="2"/>
      <c r="QNM79" s="2"/>
      <c r="QNN79" s="2"/>
      <c r="QNO79" s="2"/>
      <c r="QNP79" s="2"/>
      <c r="QNQ79" s="2"/>
      <c r="QNR79" s="2"/>
      <c r="QNS79" s="2"/>
      <c r="QNT79" s="2"/>
      <c r="QNU79" s="2"/>
      <c r="QNV79" s="2"/>
      <c r="QNW79" s="2"/>
      <c r="QNX79" s="2"/>
      <c r="QNY79" s="2"/>
      <c r="QNZ79" s="2"/>
      <c r="QOA79" s="2"/>
      <c r="QOB79" s="2"/>
      <c r="QOC79" s="2"/>
      <c r="QOD79" s="2"/>
      <c r="QOE79" s="2"/>
      <c r="QOF79" s="2"/>
      <c r="QOG79" s="2"/>
      <c r="QOH79" s="2"/>
      <c r="QOI79" s="2"/>
      <c r="QOJ79" s="2"/>
      <c r="QOK79" s="2"/>
      <c r="QOL79" s="2"/>
      <c r="QOM79" s="2"/>
      <c r="QON79" s="2"/>
      <c r="QOO79" s="2"/>
      <c r="QOP79" s="2"/>
      <c r="QOQ79" s="2"/>
      <c r="QOR79" s="2"/>
      <c r="QOS79" s="2"/>
      <c r="QOT79" s="2"/>
      <c r="QOU79" s="2"/>
      <c r="QOV79" s="2"/>
      <c r="QOW79" s="2"/>
      <c r="QOX79" s="2"/>
      <c r="QOY79" s="2"/>
      <c r="QOZ79" s="2"/>
      <c r="QPA79" s="2"/>
      <c r="QPB79" s="2"/>
      <c r="QPC79" s="2"/>
      <c r="QPD79" s="2"/>
      <c r="QPE79" s="2"/>
      <c r="QPF79" s="2"/>
      <c r="QPG79" s="2"/>
      <c r="QPH79" s="2"/>
      <c r="QPI79" s="2"/>
      <c r="QPJ79" s="2"/>
      <c r="QPK79" s="2"/>
      <c r="QPL79" s="2"/>
      <c r="QPM79" s="2"/>
      <c r="QPN79" s="2"/>
      <c r="QPO79" s="2"/>
      <c r="QPP79" s="2"/>
      <c r="QPQ79" s="2"/>
      <c r="QPR79" s="2"/>
      <c r="QPS79" s="2"/>
      <c r="QPT79" s="2"/>
      <c r="QPU79" s="2"/>
      <c r="QPV79" s="2"/>
      <c r="QPW79" s="2"/>
      <c r="QPX79" s="2"/>
      <c r="QPY79" s="2"/>
      <c r="QPZ79" s="2"/>
      <c r="QQA79" s="2"/>
      <c r="QQB79" s="2"/>
      <c r="QQC79" s="2"/>
      <c r="QQD79" s="2"/>
      <c r="QQE79" s="2"/>
      <c r="QQF79" s="2"/>
      <c r="QQG79" s="2"/>
      <c r="QQH79" s="2"/>
      <c r="QQI79" s="2"/>
      <c r="QQJ79" s="2"/>
      <c r="QQK79" s="2"/>
      <c r="QQL79" s="2"/>
      <c r="QQM79" s="2"/>
      <c r="QQN79" s="2"/>
      <c r="QQO79" s="2"/>
      <c r="QQP79" s="2"/>
      <c r="QQQ79" s="2"/>
      <c r="QQR79" s="2"/>
      <c r="QQS79" s="2"/>
      <c r="QQT79" s="2"/>
      <c r="QQU79" s="2"/>
      <c r="QQV79" s="2"/>
      <c r="QQW79" s="2"/>
      <c r="QQX79" s="2"/>
      <c r="QQY79" s="2"/>
      <c r="QQZ79" s="2"/>
      <c r="QRA79" s="2"/>
      <c r="QRB79" s="2"/>
      <c r="QRC79" s="2"/>
      <c r="QRD79" s="2"/>
      <c r="QRE79" s="2"/>
      <c r="QRF79" s="2"/>
      <c r="QRG79" s="2"/>
      <c r="QRH79" s="2"/>
      <c r="QRI79" s="2"/>
      <c r="QRJ79" s="2"/>
      <c r="QRK79" s="2"/>
      <c r="QRL79" s="2"/>
      <c r="QRM79" s="2"/>
      <c r="QRN79" s="2"/>
      <c r="QRO79" s="2"/>
      <c r="QRP79" s="2"/>
      <c r="QRQ79" s="2"/>
      <c r="QRR79" s="2"/>
      <c r="QRS79" s="2"/>
      <c r="QRT79" s="2"/>
      <c r="QRU79" s="2"/>
      <c r="QRV79" s="2"/>
      <c r="QRW79" s="2"/>
      <c r="QRX79" s="2"/>
      <c r="QRY79" s="2"/>
      <c r="QRZ79" s="2"/>
      <c r="QSA79" s="2"/>
      <c r="QSB79" s="2"/>
      <c r="QSC79" s="2"/>
      <c r="QSD79" s="2"/>
      <c r="QSE79" s="2"/>
      <c r="QSF79" s="2"/>
      <c r="QSG79" s="2"/>
      <c r="QSH79" s="2"/>
      <c r="QSI79" s="2"/>
      <c r="QSJ79" s="2"/>
      <c r="QSK79" s="2"/>
      <c r="QSL79" s="2"/>
      <c r="QSM79" s="2"/>
      <c r="QSN79" s="2"/>
      <c r="QSO79" s="2"/>
      <c r="QSP79" s="2"/>
      <c r="QSQ79" s="2"/>
      <c r="QSR79" s="2"/>
      <c r="QSS79" s="2"/>
      <c r="QST79" s="2"/>
      <c r="QSU79" s="2"/>
      <c r="QSV79" s="2"/>
      <c r="QSW79" s="2"/>
      <c r="QSX79" s="2"/>
      <c r="QSY79" s="2"/>
      <c r="QSZ79" s="2"/>
      <c r="QTA79" s="2"/>
      <c r="QTB79" s="2"/>
      <c r="QTC79" s="2"/>
      <c r="QTD79" s="2"/>
      <c r="QTE79" s="2"/>
      <c r="QTF79" s="2"/>
      <c r="QTG79" s="2"/>
      <c r="QTH79" s="2"/>
      <c r="QTI79" s="2"/>
      <c r="QTJ79" s="2"/>
      <c r="QTK79" s="2"/>
      <c r="QTL79" s="2"/>
      <c r="QTM79" s="2"/>
      <c r="QTN79" s="2"/>
      <c r="QTO79" s="2"/>
      <c r="QTP79" s="2"/>
      <c r="QTQ79" s="2"/>
      <c r="QTR79" s="2"/>
      <c r="QTS79" s="2"/>
      <c r="QTT79" s="2"/>
      <c r="QTU79" s="2"/>
      <c r="QTV79" s="2"/>
      <c r="QTW79" s="2"/>
      <c r="QTX79" s="2"/>
      <c r="QTY79" s="2"/>
      <c r="QTZ79" s="2"/>
      <c r="QUA79" s="2"/>
      <c r="QUB79" s="2"/>
      <c r="QUC79" s="2"/>
      <c r="QUD79" s="2"/>
      <c r="QUE79" s="2"/>
      <c r="QUF79" s="2"/>
      <c r="QUG79" s="2"/>
      <c r="QUH79" s="2"/>
      <c r="QUI79" s="2"/>
      <c r="QUJ79" s="2"/>
      <c r="QUK79" s="2"/>
      <c r="QUL79" s="2"/>
      <c r="QUM79" s="2"/>
      <c r="QUN79" s="2"/>
      <c r="QUO79" s="2"/>
      <c r="QUP79" s="2"/>
      <c r="QUQ79" s="2"/>
      <c r="QUR79" s="2"/>
      <c r="QUS79" s="2"/>
      <c r="QUT79" s="2"/>
      <c r="QUU79" s="2"/>
      <c r="QUV79" s="2"/>
      <c r="QUW79" s="2"/>
      <c r="QUX79" s="2"/>
      <c r="QUY79" s="2"/>
      <c r="QUZ79" s="2"/>
      <c r="QVA79" s="2"/>
      <c r="QVB79" s="2"/>
      <c r="QVC79" s="2"/>
      <c r="QVD79" s="2"/>
      <c r="QVE79" s="2"/>
      <c r="QVF79" s="2"/>
      <c r="QVG79" s="2"/>
      <c r="QVH79" s="2"/>
      <c r="QVI79" s="2"/>
      <c r="QVJ79" s="2"/>
      <c r="QVK79" s="2"/>
      <c r="QVL79" s="2"/>
      <c r="QVM79" s="2"/>
      <c r="QVN79" s="2"/>
      <c r="QVO79" s="2"/>
      <c r="QVP79" s="2"/>
      <c r="QVQ79" s="2"/>
      <c r="QVR79" s="2"/>
      <c r="QVS79" s="2"/>
      <c r="QVT79" s="2"/>
      <c r="QVU79" s="2"/>
      <c r="QVV79" s="2"/>
      <c r="QVW79" s="2"/>
      <c r="QVX79" s="2"/>
      <c r="QVY79" s="2"/>
      <c r="QVZ79" s="2"/>
      <c r="QWA79" s="2"/>
      <c r="QWB79" s="2"/>
      <c r="QWC79" s="2"/>
      <c r="QWD79" s="2"/>
      <c r="QWE79" s="2"/>
      <c r="QWF79" s="2"/>
      <c r="QWG79" s="2"/>
      <c r="QWH79" s="2"/>
      <c r="QWI79" s="2"/>
      <c r="QWJ79" s="2"/>
      <c r="QWK79" s="2"/>
      <c r="QWL79" s="2"/>
      <c r="QWM79" s="2"/>
      <c r="QWN79" s="2"/>
      <c r="QWO79" s="2"/>
      <c r="QWP79" s="2"/>
      <c r="QWQ79" s="2"/>
      <c r="QWR79" s="2"/>
      <c r="QWS79" s="2"/>
      <c r="QWT79" s="2"/>
      <c r="QWU79" s="2"/>
      <c r="QWV79" s="2"/>
      <c r="QWW79" s="2"/>
      <c r="QWX79" s="2"/>
      <c r="QWY79" s="2"/>
      <c r="QWZ79" s="2"/>
      <c r="QXA79" s="2"/>
      <c r="QXB79" s="2"/>
      <c r="QXC79" s="2"/>
      <c r="QXD79" s="2"/>
      <c r="QXE79" s="2"/>
      <c r="QXF79" s="2"/>
      <c r="QXG79" s="2"/>
      <c r="QXH79" s="2"/>
      <c r="QXI79" s="2"/>
      <c r="QXJ79" s="2"/>
      <c r="QXK79" s="2"/>
      <c r="QXL79" s="2"/>
      <c r="QXM79" s="2"/>
      <c r="QXN79" s="2"/>
      <c r="QXO79" s="2"/>
      <c r="QXP79" s="2"/>
      <c r="QXQ79" s="2"/>
      <c r="QXR79" s="2"/>
      <c r="QXS79" s="2"/>
      <c r="QXT79" s="2"/>
      <c r="QXU79" s="2"/>
      <c r="QXV79" s="2"/>
      <c r="QXW79" s="2"/>
      <c r="QXX79" s="2"/>
      <c r="QXY79" s="2"/>
      <c r="QXZ79" s="2"/>
      <c r="QYA79" s="2"/>
      <c r="QYB79" s="2"/>
      <c r="QYC79" s="2"/>
      <c r="QYD79" s="2"/>
      <c r="QYE79" s="2"/>
      <c r="QYF79" s="2"/>
      <c r="QYG79" s="2"/>
      <c r="QYH79" s="2"/>
      <c r="QYI79" s="2"/>
      <c r="QYJ79" s="2"/>
      <c r="QYK79" s="2"/>
      <c r="QYL79" s="2"/>
      <c r="QYM79" s="2"/>
      <c r="QYN79" s="2"/>
      <c r="QYO79" s="2"/>
      <c r="QYP79" s="2"/>
      <c r="QYQ79" s="2"/>
      <c r="QYR79" s="2"/>
      <c r="QYS79" s="2"/>
      <c r="QYT79" s="2"/>
      <c r="QYU79" s="2"/>
      <c r="QYV79" s="2"/>
      <c r="QYW79" s="2"/>
      <c r="QYX79" s="2"/>
      <c r="QYY79" s="2"/>
      <c r="QYZ79" s="2"/>
      <c r="QZA79" s="2"/>
      <c r="QZB79" s="2"/>
      <c r="QZC79" s="2"/>
      <c r="QZD79" s="2"/>
      <c r="QZE79" s="2"/>
      <c r="QZF79" s="2"/>
      <c r="QZG79" s="2"/>
      <c r="QZH79" s="2"/>
      <c r="QZI79" s="2"/>
      <c r="QZJ79" s="2"/>
      <c r="QZK79" s="2"/>
      <c r="QZL79" s="2"/>
      <c r="QZM79" s="2"/>
      <c r="QZN79" s="2"/>
      <c r="QZO79" s="2"/>
      <c r="QZP79" s="2"/>
      <c r="QZQ79" s="2"/>
      <c r="QZR79" s="2"/>
      <c r="QZS79" s="2"/>
      <c r="QZT79" s="2"/>
      <c r="QZU79" s="2"/>
      <c r="QZV79" s="2"/>
      <c r="QZW79" s="2"/>
      <c r="QZX79" s="2"/>
      <c r="QZY79" s="2"/>
      <c r="QZZ79" s="2"/>
      <c r="RAA79" s="2"/>
      <c r="RAB79" s="2"/>
      <c r="RAC79" s="2"/>
      <c r="RAD79" s="2"/>
      <c r="RAE79" s="2"/>
      <c r="RAF79" s="2"/>
      <c r="RAG79" s="2"/>
      <c r="RAH79" s="2"/>
      <c r="RAI79" s="2"/>
      <c r="RAJ79" s="2"/>
      <c r="RAK79" s="2"/>
      <c r="RAL79" s="2"/>
      <c r="RAM79" s="2"/>
      <c r="RAN79" s="2"/>
      <c r="RAO79" s="2"/>
      <c r="RAP79" s="2"/>
      <c r="RAQ79" s="2"/>
      <c r="RAR79" s="2"/>
      <c r="RAS79" s="2"/>
      <c r="RAT79" s="2"/>
      <c r="RAU79" s="2"/>
      <c r="RAV79" s="2"/>
      <c r="RAW79" s="2"/>
      <c r="RAX79" s="2"/>
      <c r="RAY79" s="2"/>
      <c r="RAZ79" s="2"/>
      <c r="RBA79" s="2"/>
      <c r="RBB79" s="2"/>
      <c r="RBC79" s="2"/>
      <c r="RBD79" s="2"/>
      <c r="RBE79" s="2"/>
      <c r="RBF79" s="2"/>
      <c r="RBG79" s="2"/>
      <c r="RBH79" s="2"/>
      <c r="RBI79" s="2"/>
      <c r="RBJ79" s="2"/>
      <c r="RBK79" s="2"/>
      <c r="RBL79" s="2"/>
      <c r="RBM79" s="2"/>
      <c r="RBN79" s="2"/>
      <c r="RBO79" s="2"/>
      <c r="RBP79" s="2"/>
      <c r="RBQ79" s="2"/>
      <c r="RBR79" s="2"/>
      <c r="RBS79" s="2"/>
      <c r="RBT79" s="2"/>
      <c r="RBU79" s="2"/>
      <c r="RBV79" s="2"/>
      <c r="RBW79" s="2"/>
      <c r="RBX79" s="2"/>
      <c r="RBY79" s="2"/>
      <c r="RBZ79" s="2"/>
      <c r="RCA79" s="2"/>
      <c r="RCB79" s="2"/>
      <c r="RCC79" s="2"/>
      <c r="RCD79" s="2"/>
      <c r="RCE79" s="2"/>
      <c r="RCF79" s="2"/>
      <c r="RCG79" s="2"/>
      <c r="RCH79" s="2"/>
      <c r="RCI79" s="2"/>
      <c r="RCJ79" s="2"/>
      <c r="RCK79" s="2"/>
      <c r="RCL79" s="2"/>
      <c r="RCM79" s="2"/>
      <c r="RCN79" s="2"/>
      <c r="RCO79" s="2"/>
      <c r="RCP79" s="2"/>
      <c r="RCQ79" s="2"/>
      <c r="RCR79" s="2"/>
      <c r="RCS79" s="2"/>
      <c r="RCT79" s="2"/>
      <c r="RCU79" s="2"/>
      <c r="RCV79" s="2"/>
      <c r="RCW79" s="2"/>
      <c r="RCX79" s="2"/>
      <c r="RCY79" s="2"/>
      <c r="RCZ79" s="2"/>
      <c r="RDA79" s="2"/>
      <c r="RDB79" s="2"/>
      <c r="RDC79" s="2"/>
      <c r="RDD79" s="2"/>
      <c r="RDE79" s="2"/>
      <c r="RDF79" s="2"/>
      <c r="RDG79" s="2"/>
      <c r="RDH79" s="2"/>
      <c r="RDI79" s="2"/>
      <c r="RDJ79" s="2"/>
      <c r="RDK79" s="2"/>
      <c r="RDL79" s="2"/>
      <c r="RDM79" s="2"/>
      <c r="RDN79" s="2"/>
      <c r="RDO79" s="2"/>
      <c r="RDP79" s="2"/>
      <c r="RDQ79" s="2"/>
      <c r="RDR79" s="2"/>
      <c r="RDS79" s="2"/>
      <c r="RDT79" s="2"/>
      <c r="RDU79" s="2"/>
      <c r="RDV79" s="2"/>
      <c r="RDW79" s="2"/>
      <c r="RDX79" s="2"/>
      <c r="RDY79" s="2"/>
      <c r="RDZ79" s="2"/>
      <c r="REA79" s="2"/>
      <c r="REB79" s="2"/>
      <c r="REC79" s="2"/>
      <c r="RED79" s="2"/>
      <c r="REE79" s="2"/>
      <c r="REF79" s="2"/>
      <c r="REG79" s="2"/>
      <c r="REH79" s="2"/>
      <c r="REI79" s="2"/>
      <c r="REJ79" s="2"/>
      <c r="REK79" s="2"/>
      <c r="REL79" s="2"/>
      <c r="REM79" s="2"/>
      <c r="REN79" s="2"/>
      <c r="REO79" s="2"/>
      <c r="REP79" s="2"/>
      <c r="REQ79" s="2"/>
      <c r="RER79" s="2"/>
      <c r="RES79" s="2"/>
      <c r="RET79" s="2"/>
      <c r="REU79" s="2"/>
      <c r="REV79" s="2"/>
      <c r="REW79" s="2"/>
      <c r="REX79" s="2"/>
      <c r="REY79" s="2"/>
      <c r="REZ79" s="2"/>
      <c r="RFA79" s="2"/>
      <c r="RFB79" s="2"/>
      <c r="RFC79" s="2"/>
      <c r="RFD79" s="2"/>
      <c r="RFE79" s="2"/>
      <c r="RFF79" s="2"/>
      <c r="RFG79" s="2"/>
      <c r="RFH79" s="2"/>
      <c r="RFI79" s="2"/>
      <c r="RFJ79" s="2"/>
      <c r="RFK79" s="2"/>
      <c r="RFL79" s="2"/>
      <c r="RFM79" s="2"/>
      <c r="RFN79" s="2"/>
      <c r="RFO79" s="2"/>
      <c r="RFP79" s="2"/>
      <c r="RFQ79" s="2"/>
      <c r="RFR79" s="2"/>
      <c r="RFS79" s="2"/>
      <c r="RFT79" s="2"/>
      <c r="RFU79" s="2"/>
      <c r="RFV79" s="2"/>
      <c r="RFW79" s="2"/>
      <c r="RFX79" s="2"/>
      <c r="RFY79" s="2"/>
      <c r="RFZ79" s="2"/>
      <c r="RGA79" s="2"/>
      <c r="RGB79" s="2"/>
      <c r="RGC79" s="2"/>
      <c r="RGD79" s="2"/>
      <c r="RGE79" s="2"/>
      <c r="RGF79" s="2"/>
      <c r="RGG79" s="2"/>
      <c r="RGH79" s="2"/>
      <c r="RGI79" s="2"/>
      <c r="RGJ79" s="2"/>
      <c r="RGK79" s="2"/>
      <c r="RGL79" s="2"/>
      <c r="RGM79" s="2"/>
      <c r="RGN79" s="2"/>
      <c r="RGO79" s="2"/>
      <c r="RGP79" s="2"/>
      <c r="RGQ79" s="2"/>
      <c r="RGR79" s="2"/>
      <c r="RGS79" s="2"/>
      <c r="RGT79" s="2"/>
      <c r="RGU79" s="2"/>
      <c r="RGV79" s="2"/>
      <c r="RGW79" s="2"/>
      <c r="RGX79" s="2"/>
      <c r="RGY79" s="2"/>
      <c r="RGZ79" s="2"/>
      <c r="RHA79" s="2"/>
      <c r="RHB79" s="2"/>
      <c r="RHC79" s="2"/>
      <c r="RHD79" s="2"/>
      <c r="RHE79" s="2"/>
      <c r="RHF79" s="2"/>
      <c r="RHG79" s="2"/>
      <c r="RHH79" s="2"/>
      <c r="RHI79" s="2"/>
      <c r="RHJ79" s="2"/>
      <c r="RHK79" s="2"/>
      <c r="RHL79" s="2"/>
      <c r="RHM79" s="2"/>
      <c r="RHN79" s="2"/>
      <c r="RHO79" s="2"/>
      <c r="RHP79" s="2"/>
      <c r="RHQ79" s="2"/>
      <c r="RHR79" s="2"/>
      <c r="RHS79" s="2"/>
      <c r="RHT79" s="2"/>
      <c r="RHU79" s="2"/>
      <c r="RHV79" s="2"/>
      <c r="RHW79" s="2"/>
      <c r="RHX79" s="2"/>
      <c r="RHY79" s="2"/>
      <c r="RHZ79" s="2"/>
      <c r="RIA79" s="2"/>
      <c r="RIB79" s="2"/>
      <c r="RIC79" s="2"/>
      <c r="RID79" s="2"/>
      <c r="RIE79" s="2"/>
      <c r="RIF79" s="2"/>
      <c r="RIG79" s="2"/>
      <c r="RIH79" s="2"/>
      <c r="RII79" s="2"/>
      <c r="RIJ79" s="2"/>
      <c r="RIK79" s="2"/>
      <c r="RIL79" s="2"/>
      <c r="RIM79" s="2"/>
      <c r="RIN79" s="2"/>
      <c r="RIO79" s="2"/>
      <c r="RIP79" s="2"/>
      <c r="RIQ79" s="2"/>
      <c r="RIR79" s="2"/>
      <c r="RIS79" s="2"/>
      <c r="RIT79" s="2"/>
      <c r="RIU79" s="2"/>
      <c r="RIV79" s="2"/>
      <c r="RIW79" s="2"/>
      <c r="RIX79" s="2"/>
      <c r="RIY79" s="2"/>
      <c r="RIZ79" s="2"/>
      <c r="RJA79" s="2"/>
      <c r="RJB79" s="2"/>
      <c r="RJC79" s="2"/>
      <c r="RJD79" s="2"/>
      <c r="RJE79" s="2"/>
      <c r="RJF79" s="2"/>
      <c r="RJG79" s="2"/>
      <c r="RJH79" s="2"/>
      <c r="RJI79" s="2"/>
      <c r="RJJ79" s="2"/>
      <c r="RJK79" s="2"/>
      <c r="RJL79" s="2"/>
      <c r="RJM79" s="2"/>
      <c r="RJN79" s="2"/>
      <c r="RJO79" s="2"/>
      <c r="RJP79" s="2"/>
      <c r="RJQ79" s="2"/>
      <c r="RJR79" s="2"/>
      <c r="RJS79" s="2"/>
      <c r="RJT79" s="2"/>
      <c r="RJU79" s="2"/>
      <c r="RJV79" s="2"/>
      <c r="RJW79" s="2"/>
      <c r="RJX79" s="2"/>
      <c r="RJY79" s="2"/>
      <c r="RJZ79" s="2"/>
      <c r="RKA79" s="2"/>
      <c r="RKB79" s="2"/>
      <c r="RKC79" s="2"/>
      <c r="RKD79" s="2"/>
      <c r="RKE79" s="2"/>
      <c r="RKF79" s="2"/>
      <c r="RKG79" s="2"/>
      <c r="RKH79" s="2"/>
      <c r="RKI79" s="2"/>
      <c r="RKJ79" s="2"/>
      <c r="RKK79" s="2"/>
      <c r="RKL79" s="2"/>
      <c r="RKM79" s="2"/>
      <c r="RKN79" s="2"/>
      <c r="RKO79" s="2"/>
      <c r="RKP79" s="2"/>
      <c r="RKQ79" s="2"/>
      <c r="RKR79" s="2"/>
      <c r="RKS79" s="2"/>
      <c r="RKT79" s="2"/>
      <c r="RKU79" s="2"/>
      <c r="RKV79" s="2"/>
      <c r="RKW79" s="2"/>
      <c r="RKX79" s="2"/>
      <c r="RKY79" s="2"/>
      <c r="RKZ79" s="2"/>
      <c r="RLA79" s="2"/>
      <c r="RLB79" s="2"/>
      <c r="RLC79" s="2"/>
      <c r="RLD79" s="2"/>
      <c r="RLE79" s="2"/>
      <c r="RLF79" s="2"/>
      <c r="RLG79" s="2"/>
      <c r="RLH79" s="2"/>
      <c r="RLI79" s="2"/>
      <c r="RLJ79" s="2"/>
      <c r="RLK79" s="2"/>
      <c r="RLL79" s="2"/>
      <c r="RLM79" s="2"/>
      <c r="RLN79" s="2"/>
      <c r="RLO79" s="2"/>
      <c r="RLP79" s="2"/>
      <c r="RLQ79" s="2"/>
      <c r="RLR79" s="2"/>
      <c r="RLS79" s="2"/>
      <c r="RLT79" s="2"/>
      <c r="RLU79" s="2"/>
      <c r="RLV79" s="2"/>
      <c r="RLW79" s="2"/>
      <c r="RLX79" s="2"/>
      <c r="RLY79" s="2"/>
      <c r="RLZ79" s="2"/>
      <c r="RMA79" s="2"/>
      <c r="RMB79" s="2"/>
      <c r="RMC79" s="2"/>
      <c r="RMD79" s="2"/>
      <c r="RME79" s="2"/>
      <c r="RMF79" s="2"/>
      <c r="RMG79" s="2"/>
      <c r="RMH79" s="2"/>
      <c r="RMI79" s="2"/>
      <c r="RMJ79" s="2"/>
      <c r="RMK79" s="2"/>
      <c r="RML79" s="2"/>
      <c r="RMM79" s="2"/>
      <c r="RMN79" s="2"/>
      <c r="RMO79" s="2"/>
      <c r="RMP79" s="2"/>
      <c r="RMQ79" s="2"/>
      <c r="RMR79" s="2"/>
      <c r="RMS79" s="2"/>
      <c r="RMT79" s="2"/>
      <c r="RMU79" s="2"/>
      <c r="RMV79" s="2"/>
      <c r="RMW79" s="2"/>
      <c r="RMX79" s="2"/>
      <c r="RMY79" s="2"/>
      <c r="RMZ79" s="2"/>
      <c r="RNA79" s="2"/>
      <c r="RNB79" s="2"/>
      <c r="RNC79" s="2"/>
      <c r="RND79" s="2"/>
      <c r="RNE79" s="2"/>
      <c r="RNF79" s="2"/>
      <c r="RNG79" s="2"/>
      <c r="RNH79" s="2"/>
      <c r="RNI79" s="2"/>
      <c r="RNJ79" s="2"/>
      <c r="RNK79" s="2"/>
      <c r="RNL79" s="2"/>
      <c r="RNM79" s="2"/>
      <c r="RNN79" s="2"/>
      <c r="RNO79" s="2"/>
      <c r="RNP79" s="2"/>
      <c r="RNQ79" s="2"/>
      <c r="RNR79" s="2"/>
      <c r="RNS79" s="2"/>
      <c r="RNT79" s="2"/>
      <c r="RNU79" s="2"/>
      <c r="RNV79" s="2"/>
      <c r="RNW79" s="2"/>
      <c r="RNX79" s="2"/>
      <c r="RNY79" s="2"/>
      <c r="RNZ79" s="2"/>
      <c r="ROA79" s="2"/>
      <c r="ROB79" s="2"/>
      <c r="ROC79" s="2"/>
      <c r="ROD79" s="2"/>
      <c r="ROE79" s="2"/>
      <c r="ROF79" s="2"/>
      <c r="ROG79" s="2"/>
      <c r="ROH79" s="2"/>
      <c r="ROI79" s="2"/>
      <c r="ROJ79" s="2"/>
      <c r="ROK79" s="2"/>
      <c r="ROL79" s="2"/>
      <c r="ROM79" s="2"/>
      <c r="RON79" s="2"/>
      <c r="ROO79" s="2"/>
      <c r="ROP79" s="2"/>
      <c r="ROQ79" s="2"/>
      <c r="ROR79" s="2"/>
      <c r="ROS79" s="2"/>
      <c r="ROT79" s="2"/>
      <c r="ROU79" s="2"/>
      <c r="ROV79" s="2"/>
      <c r="ROW79" s="2"/>
      <c r="ROX79" s="2"/>
      <c r="ROY79" s="2"/>
      <c r="ROZ79" s="2"/>
      <c r="RPA79" s="2"/>
      <c r="RPB79" s="2"/>
      <c r="RPC79" s="2"/>
      <c r="RPD79" s="2"/>
      <c r="RPE79" s="2"/>
      <c r="RPF79" s="2"/>
      <c r="RPG79" s="2"/>
      <c r="RPH79" s="2"/>
      <c r="RPI79" s="2"/>
      <c r="RPJ79" s="2"/>
      <c r="RPK79" s="2"/>
      <c r="RPL79" s="2"/>
      <c r="RPM79" s="2"/>
      <c r="RPN79" s="2"/>
      <c r="RPO79" s="2"/>
      <c r="RPP79" s="2"/>
      <c r="RPQ79" s="2"/>
      <c r="RPR79" s="2"/>
      <c r="RPS79" s="2"/>
      <c r="RPT79" s="2"/>
      <c r="RPU79" s="2"/>
      <c r="RPV79" s="2"/>
      <c r="RPW79" s="2"/>
      <c r="RPX79" s="2"/>
      <c r="RPY79" s="2"/>
      <c r="RPZ79" s="2"/>
      <c r="RQA79" s="2"/>
      <c r="RQB79" s="2"/>
      <c r="RQC79" s="2"/>
      <c r="RQD79" s="2"/>
      <c r="RQE79" s="2"/>
      <c r="RQF79" s="2"/>
      <c r="RQG79" s="2"/>
      <c r="RQH79" s="2"/>
      <c r="RQI79" s="2"/>
      <c r="RQJ79" s="2"/>
      <c r="RQK79" s="2"/>
      <c r="RQL79" s="2"/>
      <c r="RQM79" s="2"/>
      <c r="RQN79" s="2"/>
      <c r="RQO79" s="2"/>
      <c r="RQP79" s="2"/>
      <c r="RQQ79" s="2"/>
      <c r="RQR79" s="2"/>
      <c r="RQS79" s="2"/>
      <c r="RQT79" s="2"/>
      <c r="RQU79" s="2"/>
      <c r="RQV79" s="2"/>
      <c r="RQW79" s="2"/>
      <c r="RQX79" s="2"/>
      <c r="RQY79" s="2"/>
      <c r="RQZ79" s="2"/>
      <c r="RRA79" s="2"/>
      <c r="RRB79" s="2"/>
      <c r="RRC79" s="2"/>
      <c r="RRD79" s="2"/>
      <c r="RRE79" s="2"/>
      <c r="RRF79" s="2"/>
      <c r="RRG79" s="2"/>
      <c r="RRH79" s="2"/>
      <c r="RRI79" s="2"/>
      <c r="RRJ79" s="2"/>
      <c r="RRK79" s="2"/>
      <c r="RRL79" s="2"/>
      <c r="RRM79" s="2"/>
      <c r="RRN79" s="2"/>
      <c r="RRO79" s="2"/>
      <c r="RRP79" s="2"/>
      <c r="RRQ79" s="2"/>
      <c r="RRR79" s="2"/>
      <c r="RRS79" s="2"/>
      <c r="RRT79" s="2"/>
      <c r="RRU79" s="2"/>
      <c r="RRV79" s="2"/>
      <c r="RRW79" s="2"/>
      <c r="RRX79" s="2"/>
      <c r="RRY79" s="2"/>
      <c r="RRZ79" s="2"/>
      <c r="RSA79" s="2"/>
      <c r="RSB79" s="2"/>
      <c r="RSC79" s="2"/>
      <c r="RSD79" s="2"/>
      <c r="RSE79" s="2"/>
      <c r="RSF79" s="2"/>
      <c r="RSG79" s="2"/>
      <c r="RSH79" s="2"/>
      <c r="RSI79" s="2"/>
      <c r="RSJ79" s="2"/>
      <c r="RSK79" s="2"/>
      <c r="RSL79" s="2"/>
      <c r="RSM79" s="2"/>
      <c r="RSN79" s="2"/>
      <c r="RSO79" s="2"/>
      <c r="RSP79" s="2"/>
      <c r="RSQ79" s="2"/>
      <c r="RSR79" s="2"/>
      <c r="RSS79" s="2"/>
      <c r="RST79" s="2"/>
      <c r="RSU79" s="2"/>
      <c r="RSV79" s="2"/>
      <c r="RSW79" s="2"/>
      <c r="RSX79" s="2"/>
      <c r="RSY79" s="2"/>
      <c r="RSZ79" s="2"/>
      <c r="RTA79" s="2"/>
      <c r="RTB79" s="2"/>
      <c r="RTC79" s="2"/>
      <c r="RTD79" s="2"/>
      <c r="RTE79" s="2"/>
      <c r="RTF79" s="2"/>
      <c r="RTG79" s="2"/>
      <c r="RTH79" s="2"/>
      <c r="RTI79" s="2"/>
      <c r="RTJ79" s="2"/>
      <c r="RTK79" s="2"/>
      <c r="RTL79" s="2"/>
      <c r="RTM79" s="2"/>
      <c r="RTN79" s="2"/>
      <c r="RTO79" s="2"/>
      <c r="RTP79" s="2"/>
      <c r="RTQ79" s="2"/>
      <c r="RTR79" s="2"/>
      <c r="RTS79" s="2"/>
      <c r="RTT79" s="2"/>
      <c r="RTU79" s="2"/>
      <c r="RTV79" s="2"/>
      <c r="RTW79" s="2"/>
      <c r="RTX79" s="2"/>
      <c r="RTY79" s="2"/>
      <c r="RTZ79" s="2"/>
      <c r="RUA79" s="2"/>
      <c r="RUB79" s="2"/>
      <c r="RUC79" s="2"/>
      <c r="RUD79" s="2"/>
      <c r="RUE79" s="2"/>
      <c r="RUF79" s="2"/>
      <c r="RUG79" s="2"/>
      <c r="RUH79" s="2"/>
      <c r="RUI79" s="2"/>
      <c r="RUJ79" s="2"/>
      <c r="RUK79" s="2"/>
      <c r="RUL79" s="2"/>
      <c r="RUM79" s="2"/>
      <c r="RUN79" s="2"/>
      <c r="RUO79" s="2"/>
      <c r="RUP79" s="2"/>
      <c r="RUQ79" s="2"/>
      <c r="RUR79" s="2"/>
      <c r="RUS79" s="2"/>
      <c r="RUT79" s="2"/>
      <c r="RUU79" s="2"/>
      <c r="RUV79" s="2"/>
      <c r="RUW79" s="2"/>
      <c r="RUX79" s="2"/>
      <c r="RUY79" s="2"/>
      <c r="RUZ79" s="2"/>
      <c r="RVA79" s="2"/>
      <c r="RVB79" s="2"/>
      <c r="RVC79" s="2"/>
      <c r="RVD79" s="2"/>
      <c r="RVE79" s="2"/>
      <c r="RVF79" s="2"/>
      <c r="RVG79" s="2"/>
      <c r="RVH79" s="2"/>
      <c r="RVI79" s="2"/>
      <c r="RVJ79" s="2"/>
      <c r="RVK79" s="2"/>
      <c r="RVL79" s="2"/>
      <c r="RVM79" s="2"/>
      <c r="RVN79" s="2"/>
      <c r="RVO79" s="2"/>
      <c r="RVP79" s="2"/>
      <c r="RVQ79" s="2"/>
      <c r="RVR79" s="2"/>
      <c r="RVS79" s="2"/>
      <c r="RVT79" s="2"/>
      <c r="RVU79" s="2"/>
      <c r="RVV79" s="2"/>
      <c r="RVW79" s="2"/>
      <c r="RVX79" s="2"/>
      <c r="RVY79" s="2"/>
      <c r="RVZ79" s="2"/>
      <c r="RWA79" s="2"/>
      <c r="RWB79" s="2"/>
      <c r="RWC79" s="2"/>
      <c r="RWD79" s="2"/>
      <c r="RWE79" s="2"/>
      <c r="RWF79" s="2"/>
      <c r="RWG79" s="2"/>
      <c r="RWH79" s="2"/>
      <c r="RWI79" s="2"/>
      <c r="RWJ79" s="2"/>
      <c r="RWK79" s="2"/>
      <c r="RWL79" s="2"/>
      <c r="RWM79" s="2"/>
      <c r="RWN79" s="2"/>
      <c r="RWO79" s="2"/>
      <c r="RWP79" s="2"/>
      <c r="RWQ79" s="2"/>
      <c r="RWR79" s="2"/>
      <c r="RWS79" s="2"/>
      <c r="RWT79" s="2"/>
      <c r="RWU79" s="2"/>
      <c r="RWV79" s="2"/>
      <c r="RWW79" s="2"/>
      <c r="RWX79" s="2"/>
      <c r="RWY79" s="2"/>
      <c r="RWZ79" s="2"/>
      <c r="RXA79" s="2"/>
      <c r="RXB79" s="2"/>
      <c r="RXC79" s="2"/>
      <c r="RXD79" s="2"/>
      <c r="RXE79" s="2"/>
      <c r="RXF79" s="2"/>
      <c r="RXG79" s="2"/>
      <c r="RXH79" s="2"/>
      <c r="RXI79" s="2"/>
      <c r="RXJ79" s="2"/>
      <c r="RXK79" s="2"/>
      <c r="RXL79" s="2"/>
      <c r="RXM79" s="2"/>
      <c r="RXN79" s="2"/>
      <c r="RXO79" s="2"/>
      <c r="RXP79" s="2"/>
      <c r="RXQ79" s="2"/>
      <c r="RXR79" s="2"/>
      <c r="RXS79" s="2"/>
      <c r="RXT79" s="2"/>
      <c r="RXU79" s="2"/>
      <c r="RXV79" s="2"/>
      <c r="RXW79" s="2"/>
      <c r="RXX79" s="2"/>
      <c r="RXY79" s="2"/>
      <c r="RXZ79" s="2"/>
      <c r="RYA79" s="2"/>
      <c r="RYB79" s="2"/>
      <c r="RYC79" s="2"/>
      <c r="RYD79" s="2"/>
      <c r="RYE79" s="2"/>
      <c r="RYF79" s="2"/>
      <c r="RYG79" s="2"/>
      <c r="RYH79" s="2"/>
      <c r="RYI79" s="2"/>
      <c r="RYJ79" s="2"/>
      <c r="RYK79" s="2"/>
      <c r="RYL79" s="2"/>
      <c r="RYM79" s="2"/>
      <c r="RYN79" s="2"/>
      <c r="RYO79" s="2"/>
      <c r="RYP79" s="2"/>
      <c r="RYQ79" s="2"/>
      <c r="RYR79" s="2"/>
      <c r="RYS79" s="2"/>
      <c r="RYT79" s="2"/>
      <c r="RYU79" s="2"/>
      <c r="RYV79" s="2"/>
      <c r="RYW79" s="2"/>
      <c r="RYX79" s="2"/>
      <c r="RYY79" s="2"/>
      <c r="RYZ79" s="2"/>
      <c r="RZA79" s="2"/>
      <c r="RZB79" s="2"/>
      <c r="RZC79" s="2"/>
      <c r="RZD79" s="2"/>
      <c r="RZE79" s="2"/>
      <c r="RZF79" s="2"/>
      <c r="RZG79" s="2"/>
      <c r="RZH79" s="2"/>
      <c r="RZI79" s="2"/>
      <c r="RZJ79" s="2"/>
      <c r="RZK79" s="2"/>
      <c r="RZL79" s="2"/>
      <c r="RZM79" s="2"/>
      <c r="RZN79" s="2"/>
      <c r="RZO79" s="2"/>
      <c r="RZP79" s="2"/>
      <c r="RZQ79" s="2"/>
      <c r="RZR79" s="2"/>
      <c r="RZS79" s="2"/>
      <c r="RZT79" s="2"/>
      <c r="RZU79" s="2"/>
      <c r="RZV79" s="2"/>
      <c r="RZW79" s="2"/>
      <c r="RZX79" s="2"/>
      <c r="RZY79" s="2"/>
      <c r="RZZ79" s="2"/>
      <c r="SAA79" s="2"/>
      <c r="SAB79" s="2"/>
      <c r="SAC79" s="2"/>
      <c r="SAD79" s="2"/>
      <c r="SAE79" s="2"/>
      <c r="SAF79" s="2"/>
      <c r="SAG79" s="2"/>
      <c r="SAH79" s="2"/>
      <c r="SAI79" s="2"/>
      <c r="SAJ79" s="2"/>
      <c r="SAK79" s="2"/>
      <c r="SAL79" s="2"/>
      <c r="SAM79" s="2"/>
      <c r="SAN79" s="2"/>
      <c r="SAO79" s="2"/>
      <c r="SAP79" s="2"/>
      <c r="SAQ79" s="2"/>
      <c r="SAR79" s="2"/>
      <c r="SAS79" s="2"/>
      <c r="SAT79" s="2"/>
      <c r="SAU79" s="2"/>
      <c r="SAV79" s="2"/>
      <c r="SAW79" s="2"/>
      <c r="SAX79" s="2"/>
      <c r="SAY79" s="2"/>
      <c r="SAZ79" s="2"/>
      <c r="SBA79" s="2"/>
      <c r="SBB79" s="2"/>
      <c r="SBC79" s="2"/>
      <c r="SBD79" s="2"/>
      <c r="SBE79" s="2"/>
      <c r="SBF79" s="2"/>
      <c r="SBG79" s="2"/>
      <c r="SBH79" s="2"/>
      <c r="SBI79" s="2"/>
      <c r="SBJ79" s="2"/>
      <c r="SBK79" s="2"/>
      <c r="SBL79" s="2"/>
      <c r="SBM79" s="2"/>
      <c r="SBN79" s="2"/>
      <c r="SBO79" s="2"/>
      <c r="SBP79" s="2"/>
      <c r="SBQ79" s="2"/>
      <c r="SBR79" s="2"/>
      <c r="SBS79" s="2"/>
      <c r="SBT79" s="2"/>
      <c r="SBU79" s="2"/>
      <c r="SBV79" s="2"/>
      <c r="SBW79" s="2"/>
      <c r="SBX79" s="2"/>
      <c r="SBY79" s="2"/>
      <c r="SBZ79" s="2"/>
      <c r="SCA79" s="2"/>
      <c r="SCB79" s="2"/>
      <c r="SCC79" s="2"/>
      <c r="SCD79" s="2"/>
      <c r="SCE79" s="2"/>
      <c r="SCF79" s="2"/>
      <c r="SCG79" s="2"/>
      <c r="SCH79" s="2"/>
      <c r="SCI79" s="2"/>
      <c r="SCJ79" s="2"/>
      <c r="SCK79" s="2"/>
      <c r="SCL79" s="2"/>
      <c r="SCM79" s="2"/>
      <c r="SCN79" s="2"/>
      <c r="SCO79" s="2"/>
      <c r="SCP79" s="2"/>
      <c r="SCQ79" s="2"/>
      <c r="SCR79" s="2"/>
      <c r="SCS79" s="2"/>
      <c r="SCT79" s="2"/>
      <c r="SCU79" s="2"/>
      <c r="SCV79" s="2"/>
      <c r="SCW79" s="2"/>
      <c r="SCX79" s="2"/>
      <c r="SCY79" s="2"/>
      <c r="SCZ79" s="2"/>
      <c r="SDA79" s="2"/>
      <c r="SDB79" s="2"/>
      <c r="SDC79" s="2"/>
      <c r="SDD79" s="2"/>
      <c r="SDE79" s="2"/>
      <c r="SDF79" s="2"/>
      <c r="SDG79" s="2"/>
      <c r="SDH79" s="2"/>
      <c r="SDI79" s="2"/>
      <c r="SDJ79" s="2"/>
      <c r="SDK79" s="2"/>
      <c r="SDL79" s="2"/>
      <c r="SDM79" s="2"/>
      <c r="SDN79" s="2"/>
      <c r="SDO79" s="2"/>
      <c r="SDP79" s="2"/>
      <c r="SDQ79" s="2"/>
      <c r="SDR79" s="2"/>
      <c r="SDS79" s="2"/>
      <c r="SDT79" s="2"/>
      <c r="SDU79" s="2"/>
      <c r="SDV79" s="2"/>
      <c r="SDW79" s="2"/>
      <c r="SDX79" s="2"/>
      <c r="SDY79" s="2"/>
      <c r="SDZ79" s="2"/>
      <c r="SEA79" s="2"/>
      <c r="SEB79" s="2"/>
      <c r="SEC79" s="2"/>
      <c r="SED79" s="2"/>
      <c r="SEE79" s="2"/>
      <c r="SEF79" s="2"/>
      <c r="SEG79" s="2"/>
      <c r="SEH79" s="2"/>
      <c r="SEI79" s="2"/>
      <c r="SEJ79" s="2"/>
      <c r="SEK79" s="2"/>
      <c r="SEL79" s="2"/>
      <c r="SEM79" s="2"/>
      <c r="SEN79" s="2"/>
      <c r="SEO79" s="2"/>
      <c r="SEP79" s="2"/>
      <c r="SEQ79" s="2"/>
      <c r="SER79" s="2"/>
      <c r="SES79" s="2"/>
      <c r="SET79" s="2"/>
      <c r="SEU79" s="2"/>
      <c r="SEV79" s="2"/>
      <c r="SEW79" s="2"/>
      <c r="SEX79" s="2"/>
      <c r="SEY79" s="2"/>
      <c r="SEZ79" s="2"/>
      <c r="SFA79" s="2"/>
      <c r="SFB79" s="2"/>
      <c r="SFC79" s="2"/>
      <c r="SFD79" s="2"/>
      <c r="SFE79" s="2"/>
      <c r="SFF79" s="2"/>
      <c r="SFG79" s="2"/>
      <c r="SFH79" s="2"/>
      <c r="SFI79" s="2"/>
      <c r="SFJ79" s="2"/>
      <c r="SFK79" s="2"/>
      <c r="SFL79" s="2"/>
      <c r="SFM79" s="2"/>
      <c r="SFN79" s="2"/>
      <c r="SFO79" s="2"/>
      <c r="SFP79" s="2"/>
      <c r="SFQ79" s="2"/>
      <c r="SFR79" s="2"/>
      <c r="SFS79" s="2"/>
      <c r="SFT79" s="2"/>
      <c r="SFU79" s="2"/>
      <c r="SFV79" s="2"/>
      <c r="SFW79" s="2"/>
      <c r="SFX79" s="2"/>
      <c r="SFY79" s="2"/>
      <c r="SFZ79" s="2"/>
      <c r="SGA79" s="2"/>
      <c r="SGB79" s="2"/>
      <c r="SGC79" s="2"/>
      <c r="SGD79" s="2"/>
      <c r="SGE79" s="2"/>
      <c r="SGF79" s="2"/>
      <c r="SGG79" s="2"/>
      <c r="SGH79" s="2"/>
      <c r="SGI79" s="2"/>
      <c r="SGJ79" s="2"/>
      <c r="SGK79" s="2"/>
      <c r="SGL79" s="2"/>
      <c r="SGM79" s="2"/>
      <c r="SGN79" s="2"/>
      <c r="SGO79" s="2"/>
      <c r="SGP79" s="2"/>
      <c r="SGQ79" s="2"/>
      <c r="SGR79" s="2"/>
      <c r="SGS79" s="2"/>
      <c r="SGT79" s="2"/>
      <c r="SGU79" s="2"/>
      <c r="SGV79" s="2"/>
      <c r="SGW79" s="2"/>
      <c r="SGX79" s="2"/>
      <c r="SGY79" s="2"/>
      <c r="SGZ79" s="2"/>
      <c r="SHA79" s="2"/>
      <c r="SHB79" s="2"/>
      <c r="SHC79" s="2"/>
      <c r="SHD79" s="2"/>
      <c r="SHE79" s="2"/>
      <c r="SHF79" s="2"/>
      <c r="SHG79" s="2"/>
      <c r="SHH79" s="2"/>
      <c r="SHI79" s="2"/>
      <c r="SHJ79" s="2"/>
      <c r="SHK79" s="2"/>
      <c r="SHL79" s="2"/>
      <c r="SHM79" s="2"/>
      <c r="SHN79" s="2"/>
      <c r="SHO79" s="2"/>
      <c r="SHP79" s="2"/>
      <c r="SHQ79" s="2"/>
      <c r="SHR79" s="2"/>
      <c r="SHS79" s="2"/>
      <c r="SHT79" s="2"/>
      <c r="SHU79" s="2"/>
      <c r="SHV79" s="2"/>
      <c r="SHW79" s="2"/>
      <c r="SHX79" s="2"/>
      <c r="SHY79" s="2"/>
      <c r="SHZ79" s="2"/>
      <c r="SIA79" s="2"/>
      <c r="SIB79" s="2"/>
      <c r="SIC79" s="2"/>
      <c r="SID79" s="2"/>
      <c r="SIE79" s="2"/>
      <c r="SIF79" s="2"/>
      <c r="SIG79" s="2"/>
      <c r="SIH79" s="2"/>
      <c r="SII79" s="2"/>
      <c r="SIJ79" s="2"/>
      <c r="SIK79" s="2"/>
      <c r="SIL79" s="2"/>
      <c r="SIM79" s="2"/>
      <c r="SIN79" s="2"/>
      <c r="SIO79" s="2"/>
      <c r="SIP79" s="2"/>
      <c r="SIQ79" s="2"/>
      <c r="SIR79" s="2"/>
      <c r="SIS79" s="2"/>
      <c r="SIT79" s="2"/>
      <c r="SIU79" s="2"/>
      <c r="SIV79" s="2"/>
      <c r="SIW79" s="2"/>
      <c r="SIX79" s="2"/>
      <c r="SIY79" s="2"/>
      <c r="SIZ79" s="2"/>
      <c r="SJA79" s="2"/>
      <c r="SJB79" s="2"/>
      <c r="SJC79" s="2"/>
      <c r="SJD79" s="2"/>
      <c r="SJE79" s="2"/>
      <c r="SJF79" s="2"/>
      <c r="SJG79" s="2"/>
      <c r="SJH79" s="2"/>
      <c r="SJI79" s="2"/>
      <c r="SJJ79" s="2"/>
      <c r="SJK79" s="2"/>
      <c r="SJL79" s="2"/>
      <c r="SJM79" s="2"/>
      <c r="SJN79" s="2"/>
      <c r="SJO79" s="2"/>
      <c r="SJP79" s="2"/>
      <c r="SJQ79" s="2"/>
      <c r="SJR79" s="2"/>
      <c r="SJS79" s="2"/>
      <c r="SJT79" s="2"/>
      <c r="SJU79" s="2"/>
      <c r="SJV79" s="2"/>
      <c r="SJW79" s="2"/>
      <c r="SJX79" s="2"/>
      <c r="SJY79" s="2"/>
      <c r="SJZ79" s="2"/>
      <c r="SKA79" s="2"/>
      <c r="SKB79" s="2"/>
      <c r="SKC79" s="2"/>
      <c r="SKD79" s="2"/>
      <c r="SKE79" s="2"/>
      <c r="SKF79" s="2"/>
      <c r="SKG79" s="2"/>
      <c r="SKH79" s="2"/>
      <c r="SKI79" s="2"/>
      <c r="SKJ79" s="2"/>
      <c r="SKK79" s="2"/>
      <c r="SKL79" s="2"/>
      <c r="SKM79" s="2"/>
      <c r="SKN79" s="2"/>
      <c r="SKO79" s="2"/>
      <c r="SKP79" s="2"/>
      <c r="SKQ79" s="2"/>
      <c r="SKR79" s="2"/>
      <c r="SKS79" s="2"/>
      <c r="SKT79" s="2"/>
      <c r="SKU79" s="2"/>
      <c r="SKV79" s="2"/>
      <c r="SKW79" s="2"/>
      <c r="SKX79" s="2"/>
      <c r="SKY79" s="2"/>
      <c r="SKZ79" s="2"/>
      <c r="SLA79" s="2"/>
      <c r="SLB79" s="2"/>
      <c r="SLC79" s="2"/>
      <c r="SLD79" s="2"/>
      <c r="SLE79" s="2"/>
      <c r="SLF79" s="2"/>
      <c r="SLG79" s="2"/>
      <c r="SLH79" s="2"/>
      <c r="SLI79" s="2"/>
      <c r="SLJ79" s="2"/>
      <c r="SLK79" s="2"/>
      <c r="SLL79" s="2"/>
      <c r="SLM79" s="2"/>
      <c r="SLN79" s="2"/>
      <c r="SLO79" s="2"/>
      <c r="SLP79" s="2"/>
      <c r="SLQ79" s="2"/>
      <c r="SLR79" s="2"/>
      <c r="SLS79" s="2"/>
      <c r="SLT79" s="2"/>
      <c r="SLU79" s="2"/>
      <c r="SLV79" s="2"/>
      <c r="SLW79" s="2"/>
      <c r="SLX79" s="2"/>
      <c r="SLY79" s="2"/>
      <c r="SLZ79" s="2"/>
      <c r="SMA79" s="2"/>
      <c r="SMB79" s="2"/>
      <c r="SMC79" s="2"/>
      <c r="SMD79" s="2"/>
      <c r="SME79" s="2"/>
      <c r="SMF79" s="2"/>
      <c r="SMG79" s="2"/>
      <c r="SMH79" s="2"/>
      <c r="SMI79" s="2"/>
      <c r="SMJ79" s="2"/>
      <c r="SMK79" s="2"/>
      <c r="SML79" s="2"/>
      <c r="SMM79" s="2"/>
      <c r="SMN79" s="2"/>
      <c r="SMO79" s="2"/>
      <c r="SMP79" s="2"/>
      <c r="SMQ79" s="2"/>
      <c r="SMR79" s="2"/>
      <c r="SMS79" s="2"/>
      <c r="SMT79" s="2"/>
      <c r="SMU79" s="2"/>
      <c r="SMV79" s="2"/>
      <c r="SMW79" s="2"/>
      <c r="SMX79" s="2"/>
      <c r="SMY79" s="2"/>
      <c r="SMZ79" s="2"/>
      <c r="SNA79" s="2"/>
      <c r="SNB79" s="2"/>
      <c r="SNC79" s="2"/>
      <c r="SND79" s="2"/>
      <c r="SNE79" s="2"/>
      <c r="SNF79" s="2"/>
      <c r="SNG79" s="2"/>
      <c r="SNH79" s="2"/>
      <c r="SNI79" s="2"/>
      <c r="SNJ79" s="2"/>
      <c r="SNK79" s="2"/>
      <c r="SNL79" s="2"/>
      <c r="SNM79" s="2"/>
      <c r="SNN79" s="2"/>
      <c r="SNO79" s="2"/>
      <c r="SNP79" s="2"/>
      <c r="SNQ79" s="2"/>
      <c r="SNR79" s="2"/>
      <c r="SNS79" s="2"/>
      <c r="SNT79" s="2"/>
      <c r="SNU79" s="2"/>
      <c r="SNV79" s="2"/>
      <c r="SNW79" s="2"/>
      <c r="SNX79" s="2"/>
      <c r="SNY79" s="2"/>
      <c r="SNZ79" s="2"/>
      <c r="SOA79" s="2"/>
      <c r="SOB79" s="2"/>
      <c r="SOC79" s="2"/>
      <c r="SOD79" s="2"/>
      <c r="SOE79" s="2"/>
      <c r="SOF79" s="2"/>
      <c r="SOG79" s="2"/>
      <c r="SOH79" s="2"/>
      <c r="SOI79" s="2"/>
      <c r="SOJ79" s="2"/>
      <c r="SOK79" s="2"/>
      <c r="SOL79" s="2"/>
      <c r="SOM79" s="2"/>
      <c r="SON79" s="2"/>
      <c r="SOO79" s="2"/>
      <c r="SOP79" s="2"/>
      <c r="SOQ79" s="2"/>
      <c r="SOR79" s="2"/>
      <c r="SOS79" s="2"/>
      <c r="SOT79" s="2"/>
      <c r="SOU79" s="2"/>
      <c r="SOV79" s="2"/>
      <c r="SOW79" s="2"/>
      <c r="SOX79" s="2"/>
      <c r="SOY79" s="2"/>
      <c r="SOZ79" s="2"/>
      <c r="SPA79" s="2"/>
      <c r="SPB79" s="2"/>
      <c r="SPC79" s="2"/>
      <c r="SPD79" s="2"/>
      <c r="SPE79" s="2"/>
      <c r="SPF79" s="2"/>
      <c r="SPG79" s="2"/>
      <c r="SPH79" s="2"/>
      <c r="SPI79" s="2"/>
      <c r="SPJ79" s="2"/>
      <c r="SPK79" s="2"/>
      <c r="SPL79" s="2"/>
      <c r="SPM79" s="2"/>
      <c r="SPN79" s="2"/>
      <c r="SPO79" s="2"/>
      <c r="SPP79" s="2"/>
      <c r="SPQ79" s="2"/>
      <c r="SPR79" s="2"/>
      <c r="SPS79" s="2"/>
      <c r="SPT79" s="2"/>
      <c r="SPU79" s="2"/>
      <c r="SPV79" s="2"/>
      <c r="SPW79" s="2"/>
      <c r="SPX79" s="2"/>
      <c r="SPY79" s="2"/>
      <c r="SPZ79" s="2"/>
      <c r="SQA79" s="2"/>
      <c r="SQB79" s="2"/>
      <c r="SQC79" s="2"/>
      <c r="SQD79" s="2"/>
      <c r="SQE79" s="2"/>
      <c r="SQF79" s="2"/>
      <c r="SQG79" s="2"/>
      <c r="SQH79" s="2"/>
      <c r="SQI79" s="2"/>
      <c r="SQJ79" s="2"/>
      <c r="SQK79" s="2"/>
      <c r="SQL79" s="2"/>
      <c r="SQM79" s="2"/>
      <c r="SQN79" s="2"/>
      <c r="SQO79" s="2"/>
      <c r="SQP79" s="2"/>
      <c r="SQQ79" s="2"/>
      <c r="SQR79" s="2"/>
      <c r="SQS79" s="2"/>
      <c r="SQT79" s="2"/>
      <c r="SQU79" s="2"/>
      <c r="SQV79" s="2"/>
      <c r="SQW79" s="2"/>
      <c r="SQX79" s="2"/>
      <c r="SQY79" s="2"/>
      <c r="SQZ79" s="2"/>
      <c r="SRA79" s="2"/>
      <c r="SRB79" s="2"/>
      <c r="SRC79" s="2"/>
      <c r="SRD79" s="2"/>
      <c r="SRE79" s="2"/>
      <c r="SRF79" s="2"/>
      <c r="SRG79" s="2"/>
      <c r="SRH79" s="2"/>
      <c r="SRI79" s="2"/>
      <c r="SRJ79" s="2"/>
      <c r="SRK79" s="2"/>
      <c r="SRL79" s="2"/>
      <c r="SRM79" s="2"/>
      <c r="SRN79" s="2"/>
      <c r="SRO79" s="2"/>
      <c r="SRP79" s="2"/>
      <c r="SRQ79" s="2"/>
      <c r="SRR79" s="2"/>
      <c r="SRS79" s="2"/>
      <c r="SRT79" s="2"/>
      <c r="SRU79" s="2"/>
      <c r="SRV79" s="2"/>
      <c r="SRW79" s="2"/>
      <c r="SRX79" s="2"/>
      <c r="SRY79" s="2"/>
      <c r="SRZ79" s="2"/>
      <c r="SSA79" s="2"/>
      <c r="SSB79" s="2"/>
      <c r="SSC79" s="2"/>
      <c r="SSD79" s="2"/>
      <c r="SSE79" s="2"/>
      <c r="SSF79" s="2"/>
      <c r="SSG79" s="2"/>
      <c r="SSH79" s="2"/>
      <c r="SSI79" s="2"/>
      <c r="SSJ79" s="2"/>
      <c r="SSK79" s="2"/>
      <c r="SSL79" s="2"/>
      <c r="SSM79" s="2"/>
      <c r="SSN79" s="2"/>
      <c r="SSO79" s="2"/>
      <c r="SSP79" s="2"/>
      <c r="SSQ79" s="2"/>
      <c r="SSR79" s="2"/>
      <c r="SSS79" s="2"/>
      <c r="SST79" s="2"/>
      <c r="SSU79" s="2"/>
      <c r="SSV79" s="2"/>
      <c r="SSW79" s="2"/>
      <c r="SSX79" s="2"/>
      <c r="SSY79" s="2"/>
      <c r="SSZ79" s="2"/>
      <c r="STA79" s="2"/>
      <c r="STB79" s="2"/>
      <c r="STC79" s="2"/>
      <c r="STD79" s="2"/>
      <c r="STE79" s="2"/>
      <c r="STF79" s="2"/>
      <c r="STG79" s="2"/>
      <c r="STH79" s="2"/>
      <c r="STI79" s="2"/>
      <c r="STJ79" s="2"/>
      <c r="STK79" s="2"/>
      <c r="STL79" s="2"/>
      <c r="STM79" s="2"/>
      <c r="STN79" s="2"/>
      <c r="STO79" s="2"/>
      <c r="STP79" s="2"/>
      <c r="STQ79" s="2"/>
      <c r="STR79" s="2"/>
      <c r="STS79" s="2"/>
      <c r="STT79" s="2"/>
      <c r="STU79" s="2"/>
      <c r="STV79" s="2"/>
      <c r="STW79" s="2"/>
      <c r="STX79" s="2"/>
      <c r="STY79" s="2"/>
      <c r="STZ79" s="2"/>
      <c r="SUA79" s="2"/>
      <c r="SUB79" s="2"/>
      <c r="SUC79" s="2"/>
      <c r="SUD79" s="2"/>
      <c r="SUE79" s="2"/>
      <c r="SUF79" s="2"/>
      <c r="SUG79" s="2"/>
      <c r="SUH79" s="2"/>
      <c r="SUI79" s="2"/>
      <c r="SUJ79" s="2"/>
      <c r="SUK79" s="2"/>
      <c r="SUL79" s="2"/>
      <c r="SUM79" s="2"/>
      <c r="SUN79" s="2"/>
      <c r="SUO79" s="2"/>
      <c r="SUP79" s="2"/>
      <c r="SUQ79" s="2"/>
      <c r="SUR79" s="2"/>
      <c r="SUS79" s="2"/>
      <c r="SUT79" s="2"/>
      <c r="SUU79" s="2"/>
      <c r="SUV79" s="2"/>
      <c r="SUW79" s="2"/>
      <c r="SUX79" s="2"/>
      <c r="SUY79" s="2"/>
      <c r="SUZ79" s="2"/>
      <c r="SVA79" s="2"/>
      <c r="SVB79" s="2"/>
      <c r="SVC79" s="2"/>
      <c r="SVD79" s="2"/>
      <c r="SVE79" s="2"/>
      <c r="SVF79" s="2"/>
      <c r="SVG79" s="2"/>
      <c r="SVH79" s="2"/>
      <c r="SVI79" s="2"/>
      <c r="SVJ79" s="2"/>
      <c r="SVK79" s="2"/>
      <c r="SVL79" s="2"/>
      <c r="SVM79" s="2"/>
      <c r="SVN79" s="2"/>
      <c r="SVO79" s="2"/>
      <c r="SVP79" s="2"/>
      <c r="SVQ79" s="2"/>
      <c r="SVR79" s="2"/>
      <c r="SVS79" s="2"/>
      <c r="SVT79" s="2"/>
      <c r="SVU79" s="2"/>
      <c r="SVV79" s="2"/>
      <c r="SVW79" s="2"/>
      <c r="SVX79" s="2"/>
      <c r="SVY79" s="2"/>
      <c r="SVZ79" s="2"/>
      <c r="SWA79" s="2"/>
      <c r="SWB79" s="2"/>
      <c r="SWC79" s="2"/>
      <c r="SWD79" s="2"/>
      <c r="SWE79" s="2"/>
      <c r="SWF79" s="2"/>
      <c r="SWG79" s="2"/>
      <c r="SWH79" s="2"/>
      <c r="SWI79" s="2"/>
      <c r="SWJ79" s="2"/>
      <c r="SWK79" s="2"/>
      <c r="SWL79" s="2"/>
      <c r="SWM79" s="2"/>
      <c r="SWN79" s="2"/>
      <c r="SWO79" s="2"/>
      <c r="SWP79" s="2"/>
      <c r="SWQ79" s="2"/>
      <c r="SWR79" s="2"/>
      <c r="SWS79" s="2"/>
      <c r="SWT79" s="2"/>
      <c r="SWU79" s="2"/>
      <c r="SWV79" s="2"/>
      <c r="SWW79" s="2"/>
      <c r="SWX79" s="2"/>
      <c r="SWY79" s="2"/>
      <c r="SWZ79" s="2"/>
      <c r="SXA79" s="2"/>
      <c r="SXB79" s="2"/>
      <c r="SXC79" s="2"/>
      <c r="SXD79" s="2"/>
      <c r="SXE79" s="2"/>
      <c r="SXF79" s="2"/>
      <c r="SXG79" s="2"/>
      <c r="SXH79" s="2"/>
      <c r="SXI79" s="2"/>
      <c r="SXJ79" s="2"/>
      <c r="SXK79" s="2"/>
      <c r="SXL79" s="2"/>
      <c r="SXM79" s="2"/>
      <c r="SXN79" s="2"/>
      <c r="SXO79" s="2"/>
      <c r="SXP79" s="2"/>
      <c r="SXQ79" s="2"/>
      <c r="SXR79" s="2"/>
      <c r="SXS79" s="2"/>
      <c r="SXT79" s="2"/>
      <c r="SXU79" s="2"/>
      <c r="SXV79" s="2"/>
      <c r="SXW79" s="2"/>
      <c r="SXX79" s="2"/>
      <c r="SXY79" s="2"/>
      <c r="SXZ79" s="2"/>
      <c r="SYA79" s="2"/>
      <c r="SYB79" s="2"/>
      <c r="SYC79" s="2"/>
      <c r="SYD79" s="2"/>
      <c r="SYE79" s="2"/>
      <c r="SYF79" s="2"/>
      <c r="SYG79" s="2"/>
      <c r="SYH79" s="2"/>
      <c r="SYI79" s="2"/>
      <c r="SYJ79" s="2"/>
      <c r="SYK79" s="2"/>
      <c r="SYL79" s="2"/>
      <c r="SYM79" s="2"/>
      <c r="SYN79" s="2"/>
      <c r="SYO79" s="2"/>
      <c r="SYP79" s="2"/>
      <c r="SYQ79" s="2"/>
      <c r="SYR79" s="2"/>
      <c r="SYS79" s="2"/>
      <c r="SYT79" s="2"/>
      <c r="SYU79" s="2"/>
      <c r="SYV79" s="2"/>
      <c r="SYW79" s="2"/>
      <c r="SYX79" s="2"/>
      <c r="SYY79" s="2"/>
      <c r="SYZ79" s="2"/>
      <c r="SZA79" s="2"/>
      <c r="SZB79" s="2"/>
      <c r="SZC79" s="2"/>
      <c r="SZD79" s="2"/>
      <c r="SZE79" s="2"/>
      <c r="SZF79" s="2"/>
      <c r="SZG79" s="2"/>
      <c r="SZH79" s="2"/>
      <c r="SZI79" s="2"/>
      <c r="SZJ79" s="2"/>
      <c r="SZK79" s="2"/>
      <c r="SZL79" s="2"/>
      <c r="SZM79" s="2"/>
      <c r="SZN79" s="2"/>
      <c r="SZO79" s="2"/>
      <c r="SZP79" s="2"/>
      <c r="SZQ79" s="2"/>
      <c r="SZR79" s="2"/>
      <c r="SZS79" s="2"/>
      <c r="SZT79" s="2"/>
      <c r="SZU79" s="2"/>
      <c r="SZV79" s="2"/>
      <c r="SZW79" s="2"/>
      <c r="SZX79" s="2"/>
      <c r="SZY79" s="2"/>
      <c r="SZZ79" s="2"/>
      <c r="TAA79" s="2"/>
      <c r="TAB79" s="2"/>
      <c r="TAC79" s="2"/>
      <c r="TAD79" s="2"/>
      <c r="TAE79" s="2"/>
      <c r="TAF79" s="2"/>
      <c r="TAG79" s="2"/>
      <c r="TAH79" s="2"/>
      <c r="TAI79" s="2"/>
      <c r="TAJ79" s="2"/>
      <c r="TAK79" s="2"/>
      <c r="TAL79" s="2"/>
      <c r="TAM79" s="2"/>
      <c r="TAN79" s="2"/>
      <c r="TAO79" s="2"/>
      <c r="TAP79" s="2"/>
      <c r="TAQ79" s="2"/>
      <c r="TAR79" s="2"/>
      <c r="TAS79" s="2"/>
      <c r="TAT79" s="2"/>
      <c r="TAU79" s="2"/>
      <c r="TAV79" s="2"/>
      <c r="TAW79" s="2"/>
      <c r="TAX79" s="2"/>
      <c r="TAY79" s="2"/>
      <c r="TAZ79" s="2"/>
      <c r="TBA79" s="2"/>
      <c r="TBB79" s="2"/>
      <c r="TBC79" s="2"/>
      <c r="TBD79" s="2"/>
      <c r="TBE79" s="2"/>
      <c r="TBF79" s="2"/>
      <c r="TBG79" s="2"/>
      <c r="TBH79" s="2"/>
      <c r="TBI79" s="2"/>
      <c r="TBJ79" s="2"/>
      <c r="TBK79" s="2"/>
      <c r="TBL79" s="2"/>
      <c r="TBM79" s="2"/>
      <c r="TBN79" s="2"/>
      <c r="TBO79" s="2"/>
      <c r="TBP79" s="2"/>
      <c r="TBQ79" s="2"/>
      <c r="TBR79" s="2"/>
      <c r="TBS79" s="2"/>
      <c r="TBT79" s="2"/>
      <c r="TBU79" s="2"/>
      <c r="TBV79" s="2"/>
      <c r="TBW79" s="2"/>
      <c r="TBX79" s="2"/>
      <c r="TBY79" s="2"/>
      <c r="TBZ79" s="2"/>
      <c r="TCA79" s="2"/>
      <c r="TCB79" s="2"/>
      <c r="TCC79" s="2"/>
      <c r="TCD79" s="2"/>
      <c r="TCE79" s="2"/>
      <c r="TCF79" s="2"/>
      <c r="TCG79" s="2"/>
      <c r="TCH79" s="2"/>
      <c r="TCI79" s="2"/>
      <c r="TCJ79" s="2"/>
      <c r="TCK79" s="2"/>
      <c r="TCL79" s="2"/>
      <c r="TCM79" s="2"/>
      <c r="TCN79" s="2"/>
      <c r="TCO79" s="2"/>
      <c r="TCP79" s="2"/>
      <c r="TCQ79" s="2"/>
      <c r="TCR79" s="2"/>
      <c r="TCS79" s="2"/>
      <c r="TCT79" s="2"/>
      <c r="TCU79" s="2"/>
      <c r="TCV79" s="2"/>
      <c r="TCW79" s="2"/>
      <c r="TCX79" s="2"/>
      <c r="TCY79" s="2"/>
      <c r="TCZ79" s="2"/>
      <c r="TDA79" s="2"/>
      <c r="TDB79" s="2"/>
      <c r="TDC79" s="2"/>
      <c r="TDD79" s="2"/>
      <c r="TDE79" s="2"/>
      <c r="TDF79" s="2"/>
      <c r="TDG79" s="2"/>
      <c r="TDH79" s="2"/>
      <c r="TDI79" s="2"/>
      <c r="TDJ79" s="2"/>
      <c r="TDK79" s="2"/>
      <c r="TDL79" s="2"/>
      <c r="TDM79" s="2"/>
      <c r="TDN79" s="2"/>
      <c r="TDO79" s="2"/>
      <c r="TDP79" s="2"/>
      <c r="TDQ79" s="2"/>
      <c r="TDR79" s="2"/>
      <c r="TDS79" s="2"/>
      <c r="TDT79" s="2"/>
      <c r="TDU79" s="2"/>
      <c r="TDV79" s="2"/>
      <c r="TDW79" s="2"/>
      <c r="TDX79" s="2"/>
      <c r="TDY79" s="2"/>
      <c r="TDZ79" s="2"/>
      <c r="TEA79" s="2"/>
      <c r="TEB79" s="2"/>
      <c r="TEC79" s="2"/>
      <c r="TED79" s="2"/>
      <c r="TEE79" s="2"/>
      <c r="TEF79" s="2"/>
      <c r="TEG79" s="2"/>
      <c r="TEH79" s="2"/>
      <c r="TEI79" s="2"/>
      <c r="TEJ79" s="2"/>
      <c r="TEK79" s="2"/>
      <c r="TEL79" s="2"/>
      <c r="TEM79" s="2"/>
      <c r="TEN79" s="2"/>
      <c r="TEO79" s="2"/>
      <c r="TEP79" s="2"/>
      <c r="TEQ79" s="2"/>
      <c r="TER79" s="2"/>
      <c r="TES79" s="2"/>
      <c r="TET79" s="2"/>
      <c r="TEU79" s="2"/>
      <c r="TEV79" s="2"/>
      <c r="TEW79" s="2"/>
      <c r="TEX79" s="2"/>
      <c r="TEY79" s="2"/>
      <c r="TEZ79" s="2"/>
      <c r="TFA79" s="2"/>
      <c r="TFB79" s="2"/>
      <c r="TFC79" s="2"/>
      <c r="TFD79" s="2"/>
      <c r="TFE79" s="2"/>
      <c r="TFF79" s="2"/>
      <c r="TFG79" s="2"/>
      <c r="TFH79" s="2"/>
      <c r="TFI79" s="2"/>
      <c r="TFJ79" s="2"/>
      <c r="TFK79" s="2"/>
      <c r="TFL79" s="2"/>
      <c r="TFM79" s="2"/>
      <c r="TFN79" s="2"/>
      <c r="TFO79" s="2"/>
      <c r="TFP79" s="2"/>
      <c r="TFQ79" s="2"/>
      <c r="TFR79" s="2"/>
      <c r="TFS79" s="2"/>
      <c r="TFT79" s="2"/>
      <c r="TFU79" s="2"/>
      <c r="TFV79" s="2"/>
      <c r="TFW79" s="2"/>
      <c r="TFX79" s="2"/>
      <c r="TFY79" s="2"/>
      <c r="TFZ79" s="2"/>
      <c r="TGA79" s="2"/>
      <c r="TGB79" s="2"/>
      <c r="TGC79" s="2"/>
      <c r="TGD79" s="2"/>
      <c r="TGE79" s="2"/>
      <c r="TGF79" s="2"/>
      <c r="TGG79" s="2"/>
      <c r="TGH79" s="2"/>
      <c r="TGI79" s="2"/>
      <c r="TGJ79" s="2"/>
      <c r="TGK79" s="2"/>
      <c r="TGL79" s="2"/>
      <c r="TGM79" s="2"/>
      <c r="TGN79" s="2"/>
      <c r="TGO79" s="2"/>
      <c r="TGP79" s="2"/>
      <c r="TGQ79" s="2"/>
      <c r="TGR79" s="2"/>
      <c r="TGS79" s="2"/>
      <c r="TGT79" s="2"/>
      <c r="TGU79" s="2"/>
      <c r="TGV79" s="2"/>
      <c r="TGW79" s="2"/>
      <c r="TGX79" s="2"/>
      <c r="TGY79" s="2"/>
      <c r="TGZ79" s="2"/>
      <c r="THA79" s="2"/>
      <c r="THB79" s="2"/>
      <c r="THC79" s="2"/>
      <c r="THD79" s="2"/>
      <c r="THE79" s="2"/>
      <c r="THF79" s="2"/>
      <c r="THG79" s="2"/>
      <c r="THH79" s="2"/>
      <c r="THI79" s="2"/>
      <c r="THJ79" s="2"/>
      <c r="THK79" s="2"/>
      <c r="THL79" s="2"/>
      <c r="THM79" s="2"/>
      <c r="THN79" s="2"/>
      <c r="THO79" s="2"/>
      <c r="THP79" s="2"/>
      <c r="THQ79" s="2"/>
      <c r="THR79" s="2"/>
      <c r="THS79" s="2"/>
      <c r="THT79" s="2"/>
      <c r="THU79" s="2"/>
      <c r="THV79" s="2"/>
      <c r="THW79" s="2"/>
      <c r="THX79" s="2"/>
      <c r="THY79" s="2"/>
      <c r="THZ79" s="2"/>
      <c r="TIA79" s="2"/>
      <c r="TIB79" s="2"/>
      <c r="TIC79" s="2"/>
      <c r="TID79" s="2"/>
      <c r="TIE79" s="2"/>
      <c r="TIF79" s="2"/>
      <c r="TIG79" s="2"/>
      <c r="TIH79" s="2"/>
      <c r="TII79" s="2"/>
      <c r="TIJ79" s="2"/>
      <c r="TIK79" s="2"/>
      <c r="TIL79" s="2"/>
      <c r="TIM79" s="2"/>
      <c r="TIN79" s="2"/>
      <c r="TIO79" s="2"/>
      <c r="TIP79" s="2"/>
      <c r="TIQ79" s="2"/>
      <c r="TIR79" s="2"/>
      <c r="TIS79" s="2"/>
      <c r="TIT79" s="2"/>
      <c r="TIU79" s="2"/>
      <c r="TIV79" s="2"/>
      <c r="TIW79" s="2"/>
      <c r="TIX79" s="2"/>
      <c r="TIY79" s="2"/>
      <c r="TIZ79" s="2"/>
      <c r="TJA79" s="2"/>
      <c r="TJB79" s="2"/>
      <c r="TJC79" s="2"/>
      <c r="TJD79" s="2"/>
      <c r="TJE79" s="2"/>
      <c r="TJF79" s="2"/>
      <c r="TJG79" s="2"/>
      <c r="TJH79" s="2"/>
      <c r="TJI79" s="2"/>
      <c r="TJJ79" s="2"/>
      <c r="TJK79" s="2"/>
      <c r="TJL79" s="2"/>
      <c r="TJM79" s="2"/>
      <c r="TJN79" s="2"/>
      <c r="TJO79" s="2"/>
      <c r="TJP79" s="2"/>
      <c r="TJQ79" s="2"/>
      <c r="TJR79" s="2"/>
      <c r="TJS79" s="2"/>
      <c r="TJT79" s="2"/>
      <c r="TJU79" s="2"/>
      <c r="TJV79" s="2"/>
      <c r="TJW79" s="2"/>
      <c r="TJX79" s="2"/>
      <c r="TJY79" s="2"/>
      <c r="TJZ79" s="2"/>
      <c r="TKA79" s="2"/>
      <c r="TKB79" s="2"/>
      <c r="TKC79" s="2"/>
      <c r="TKD79" s="2"/>
      <c r="TKE79" s="2"/>
      <c r="TKF79" s="2"/>
      <c r="TKG79" s="2"/>
      <c r="TKH79" s="2"/>
      <c r="TKI79" s="2"/>
      <c r="TKJ79" s="2"/>
      <c r="TKK79" s="2"/>
      <c r="TKL79" s="2"/>
      <c r="TKM79" s="2"/>
      <c r="TKN79" s="2"/>
      <c r="TKO79" s="2"/>
      <c r="TKP79" s="2"/>
      <c r="TKQ79" s="2"/>
      <c r="TKR79" s="2"/>
      <c r="TKS79" s="2"/>
      <c r="TKT79" s="2"/>
      <c r="TKU79" s="2"/>
      <c r="TKV79" s="2"/>
      <c r="TKW79" s="2"/>
      <c r="TKX79" s="2"/>
      <c r="TKY79" s="2"/>
      <c r="TKZ79" s="2"/>
      <c r="TLA79" s="2"/>
      <c r="TLB79" s="2"/>
      <c r="TLC79" s="2"/>
      <c r="TLD79" s="2"/>
      <c r="TLE79" s="2"/>
      <c r="TLF79" s="2"/>
      <c r="TLG79" s="2"/>
      <c r="TLH79" s="2"/>
      <c r="TLI79" s="2"/>
      <c r="TLJ79" s="2"/>
      <c r="TLK79" s="2"/>
      <c r="TLL79" s="2"/>
      <c r="TLM79" s="2"/>
      <c r="TLN79" s="2"/>
      <c r="TLO79" s="2"/>
      <c r="TLP79" s="2"/>
      <c r="TLQ79" s="2"/>
      <c r="TLR79" s="2"/>
      <c r="TLS79" s="2"/>
      <c r="TLT79" s="2"/>
      <c r="TLU79" s="2"/>
      <c r="TLV79" s="2"/>
      <c r="TLW79" s="2"/>
      <c r="TLX79" s="2"/>
      <c r="TLY79" s="2"/>
      <c r="TLZ79" s="2"/>
      <c r="TMA79" s="2"/>
      <c r="TMB79" s="2"/>
      <c r="TMC79" s="2"/>
      <c r="TMD79" s="2"/>
      <c r="TME79" s="2"/>
      <c r="TMF79" s="2"/>
      <c r="TMG79" s="2"/>
      <c r="TMH79" s="2"/>
      <c r="TMI79" s="2"/>
      <c r="TMJ79" s="2"/>
      <c r="TMK79" s="2"/>
      <c r="TML79" s="2"/>
      <c r="TMM79" s="2"/>
      <c r="TMN79" s="2"/>
      <c r="TMO79" s="2"/>
      <c r="TMP79" s="2"/>
      <c r="TMQ79" s="2"/>
      <c r="TMR79" s="2"/>
      <c r="TMS79" s="2"/>
      <c r="TMT79" s="2"/>
      <c r="TMU79" s="2"/>
      <c r="TMV79" s="2"/>
      <c r="TMW79" s="2"/>
      <c r="TMX79" s="2"/>
      <c r="TMY79" s="2"/>
      <c r="TMZ79" s="2"/>
      <c r="TNA79" s="2"/>
      <c r="TNB79" s="2"/>
      <c r="TNC79" s="2"/>
      <c r="TND79" s="2"/>
      <c r="TNE79" s="2"/>
      <c r="TNF79" s="2"/>
      <c r="TNG79" s="2"/>
      <c r="TNH79" s="2"/>
      <c r="TNI79" s="2"/>
      <c r="TNJ79" s="2"/>
      <c r="TNK79" s="2"/>
      <c r="TNL79" s="2"/>
      <c r="TNM79" s="2"/>
      <c r="TNN79" s="2"/>
      <c r="TNO79" s="2"/>
      <c r="TNP79" s="2"/>
      <c r="TNQ79" s="2"/>
      <c r="TNR79" s="2"/>
      <c r="TNS79" s="2"/>
      <c r="TNT79" s="2"/>
      <c r="TNU79" s="2"/>
      <c r="TNV79" s="2"/>
      <c r="TNW79" s="2"/>
      <c r="TNX79" s="2"/>
      <c r="TNY79" s="2"/>
      <c r="TNZ79" s="2"/>
      <c r="TOA79" s="2"/>
      <c r="TOB79" s="2"/>
      <c r="TOC79" s="2"/>
      <c r="TOD79" s="2"/>
      <c r="TOE79" s="2"/>
      <c r="TOF79" s="2"/>
      <c r="TOG79" s="2"/>
      <c r="TOH79" s="2"/>
      <c r="TOI79" s="2"/>
      <c r="TOJ79" s="2"/>
      <c r="TOK79" s="2"/>
      <c r="TOL79" s="2"/>
      <c r="TOM79" s="2"/>
      <c r="TON79" s="2"/>
      <c r="TOO79" s="2"/>
      <c r="TOP79" s="2"/>
      <c r="TOQ79" s="2"/>
      <c r="TOR79" s="2"/>
      <c r="TOS79" s="2"/>
      <c r="TOT79" s="2"/>
      <c r="TOU79" s="2"/>
      <c r="TOV79" s="2"/>
      <c r="TOW79" s="2"/>
      <c r="TOX79" s="2"/>
      <c r="TOY79" s="2"/>
      <c r="TOZ79" s="2"/>
      <c r="TPA79" s="2"/>
      <c r="TPB79" s="2"/>
      <c r="TPC79" s="2"/>
      <c r="TPD79" s="2"/>
      <c r="TPE79" s="2"/>
      <c r="TPF79" s="2"/>
      <c r="TPG79" s="2"/>
      <c r="TPH79" s="2"/>
      <c r="TPI79" s="2"/>
      <c r="TPJ79" s="2"/>
      <c r="TPK79" s="2"/>
      <c r="TPL79" s="2"/>
      <c r="TPM79" s="2"/>
      <c r="TPN79" s="2"/>
      <c r="TPO79" s="2"/>
      <c r="TPP79" s="2"/>
      <c r="TPQ79" s="2"/>
      <c r="TPR79" s="2"/>
      <c r="TPS79" s="2"/>
      <c r="TPT79" s="2"/>
      <c r="TPU79" s="2"/>
      <c r="TPV79" s="2"/>
      <c r="TPW79" s="2"/>
      <c r="TPX79" s="2"/>
      <c r="TPY79" s="2"/>
      <c r="TPZ79" s="2"/>
      <c r="TQA79" s="2"/>
      <c r="TQB79" s="2"/>
      <c r="TQC79" s="2"/>
      <c r="TQD79" s="2"/>
      <c r="TQE79" s="2"/>
      <c r="TQF79" s="2"/>
      <c r="TQG79" s="2"/>
      <c r="TQH79" s="2"/>
      <c r="TQI79" s="2"/>
      <c r="TQJ79" s="2"/>
      <c r="TQK79" s="2"/>
      <c r="TQL79" s="2"/>
      <c r="TQM79" s="2"/>
      <c r="TQN79" s="2"/>
      <c r="TQO79" s="2"/>
      <c r="TQP79" s="2"/>
      <c r="TQQ79" s="2"/>
      <c r="TQR79" s="2"/>
      <c r="TQS79" s="2"/>
      <c r="TQT79" s="2"/>
      <c r="TQU79" s="2"/>
      <c r="TQV79" s="2"/>
      <c r="TQW79" s="2"/>
      <c r="TQX79" s="2"/>
      <c r="TQY79" s="2"/>
      <c r="TQZ79" s="2"/>
      <c r="TRA79" s="2"/>
      <c r="TRB79" s="2"/>
      <c r="TRC79" s="2"/>
      <c r="TRD79" s="2"/>
      <c r="TRE79" s="2"/>
      <c r="TRF79" s="2"/>
      <c r="TRG79" s="2"/>
      <c r="TRH79" s="2"/>
      <c r="TRI79" s="2"/>
      <c r="TRJ79" s="2"/>
      <c r="TRK79" s="2"/>
      <c r="TRL79" s="2"/>
      <c r="TRM79" s="2"/>
      <c r="TRN79" s="2"/>
      <c r="TRO79" s="2"/>
      <c r="TRP79" s="2"/>
      <c r="TRQ79" s="2"/>
      <c r="TRR79" s="2"/>
      <c r="TRS79" s="2"/>
      <c r="TRT79" s="2"/>
      <c r="TRU79" s="2"/>
      <c r="TRV79" s="2"/>
      <c r="TRW79" s="2"/>
      <c r="TRX79" s="2"/>
      <c r="TRY79" s="2"/>
      <c r="TRZ79" s="2"/>
      <c r="TSA79" s="2"/>
      <c r="TSB79" s="2"/>
      <c r="TSC79" s="2"/>
      <c r="TSD79" s="2"/>
      <c r="TSE79" s="2"/>
      <c r="TSF79" s="2"/>
      <c r="TSG79" s="2"/>
      <c r="TSH79" s="2"/>
      <c r="TSI79" s="2"/>
      <c r="TSJ79" s="2"/>
      <c r="TSK79" s="2"/>
      <c r="TSL79" s="2"/>
      <c r="TSM79" s="2"/>
      <c r="TSN79" s="2"/>
      <c r="TSO79" s="2"/>
      <c r="TSP79" s="2"/>
      <c r="TSQ79" s="2"/>
      <c r="TSR79" s="2"/>
      <c r="TSS79" s="2"/>
      <c r="TST79" s="2"/>
      <c r="TSU79" s="2"/>
      <c r="TSV79" s="2"/>
      <c r="TSW79" s="2"/>
      <c r="TSX79" s="2"/>
      <c r="TSY79" s="2"/>
      <c r="TSZ79" s="2"/>
      <c r="TTA79" s="2"/>
      <c r="TTB79" s="2"/>
      <c r="TTC79" s="2"/>
      <c r="TTD79" s="2"/>
      <c r="TTE79" s="2"/>
      <c r="TTF79" s="2"/>
      <c r="TTG79" s="2"/>
      <c r="TTH79" s="2"/>
      <c r="TTI79" s="2"/>
      <c r="TTJ79" s="2"/>
      <c r="TTK79" s="2"/>
      <c r="TTL79" s="2"/>
      <c r="TTM79" s="2"/>
      <c r="TTN79" s="2"/>
      <c r="TTO79" s="2"/>
      <c r="TTP79" s="2"/>
      <c r="TTQ79" s="2"/>
      <c r="TTR79" s="2"/>
      <c r="TTS79" s="2"/>
      <c r="TTT79" s="2"/>
      <c r="TTU79" s="2"/>
      <c r="TTV79" s="2"/>
      <c r="TTW79" s="2"/>
      <c r="TTX79" s="2"/>
      <c r="TTY79" s="2"/>
      <c r="TTZ79" s="2"/>
      <c r="TUA79" s="2"/>
      <c r="TUB79" s="2"/>
      <c r="TUC79" s="2"/>
      <c r="TUD79" s="2"/>
      <c r="TUE79" s="2"/>
      <c r="TUF79" s="2"/>
      <c r="TUG79" s="2"/>
      <c r="TUH79" s="2"/>
      <c r="TUI79" s="2"/>
      <c r="TUJ79" s="2"/>
      <c r="TUK79" s="2"/>
      <c r="TUL79" s="2"/>
      <c r="TUM79" s="2"/>
      <c r="TUN79" s="2"/>
      <c r="TUO79" s="2"/>
      <c r="TUP79" s="2"/>
      <c r="TUQ79" s="2"/>
      <c r="TUR79" s="2"/>
      <c r="TUS79" s="2"/>
      <c r="TUT79" s="2"/>
      <c r="TUU79" s="2"/>
      <c r="TUV79" s="2"/>
      <c r="TUW79" s="2"/>
      <c r="TUX79" s="2"/>
      <c r="TUY79" s="2"/>
      <c r="TUZ79" s="2"/>
      <c r="TVA79" s="2"/>
      <c r="TVB79" s="2"/>
      <c r="TVC79" s="2"/>
      <c r="TVD79" s="2"/>
      <c r="TVE79" s="2"/>
      <c r="TVF79" s="2"/>
      <c r="TVG79" s="2"/>
      <c r="TVH79" s="2"/>
      <c r="TVI79" s="2"/>
      <c r="TVJ79" s="2"/>
      <c r="TVK79" s="2"/>
      <c r="TVL79" s="2"/>
      <c r="TVM79" s="2"/>
      <c r="TVN79" s="2"/>
      <c r="TVO79" s="2"/>
      <c r="TVP79" s="2"/>
      <c r="TVQ79" s="2"/>
      <c r="TVR79" s="2"/>
      <c r="TVS79" s="2"/>
      <c r="TVT79" s="2"/>
      <c r="TVU79" s="2"/>
      <c r="TVV79" s="2"/>
      <c r="TVW79" s="2"/>
      <c r="TVX79" s="2"/>
      <c r="TVY79" s="2"/>
      <c r="TVZ79" s="2"/>
      <c r="TWA79" s="2"/>
      <c r="TWB79" s="2"/>
      <c r="TWC79" s="2"/>
      <c r="TWD79" s="2"/>
      <c r="TWE79" s="2"/>
      <c r="TWF79" s="2"/>
      <c r="TWG79" s="2"/>
      <c r="TWH79" s="2"/>
      <c r="TWI79" s="2"/>
      <c r="TWJ79" s="2"/>
      <c r="TWK79" s="2"/>
      <c r="TWL79" s="2"/>
      <c r="TWM79" s="2"/>
      <c r="TWN79" s="2"/>
      <c r="TWO79" s="2"/>
      <c r="TWP79" s="2"/>
      <c r="TWQ79" s="2"/>
      <c r="TWR79" s="2"/>
      <c r="TWS79" s="2"/>
      <c r="TWT79" s="2"/>
      <c r="TWU79" s="2"/>
      <c r="TWV79" s="2"/>
      <c r="TWW79" s="2"/>
      <c r="TWX79" s="2"/>
      <c r="TWY79" s="2"/>
      <c r="TWZ79" s="2"/>
      <c r="TXA79" s="2"/>
      <c r="TXB79" s="2"/>
      <c r="TXC79" s="2"/>
      <c r="TXD79" s="2"/>
      <c r="TXE79" s="2"/>
      <c r="TXF79" s="2"/>
      <c r="TXG79" s="2"/>
      <c r="TXH79" s="2"/>
      <c r="TXI79" s="2"/>
      <c r="TXJ79" s="2"/>
      <c r="TXK79" s="2"/>
      <c r="TXL79" s="2"/>
      <c r="TXM79" s="2"/>
      <c r="TXN79" s="2"/>
      <c r="TXO79" s="2"/>
      <c r="TXP79" s="2"/>
      <c r="TXQ79" s="2"/>
      <c r="TXR79" s="2"/>
      <c r="TXS79" s="2"/>
      <c r="TXT79" s="2"/>
      <c r="TXU79" s="2"/>
      <c r="TXV79" s="2"/>
      <c r="TXW79" s="2"/>
      <c r="TXX79" s="2"/>
      <c r="TXY79" s="2"/>
      <c r="TXZ79" s="2"/>
      <c r="TYA79" s="2"/>
      <c r="TYB79" s="2"/>
      <c r="TYC79" s="2"/>
      <c r="TYD79" s="2"/>
      <c r="TYE79" s="2"/>
      <c r="TYF79" s="2"/>
      <c r="TYG79" s="2"/>
      <c r="TYH79" s="2"/>
      <c r="TYI79" s="2"/>
      <c r="TYJ79" s="2"/>
      <c r="TYK79" s="2"/>
      <c r="TYL79" s="2"/>
      <c r="TYM79" s="2"/>
      <c r="TYN79" s="2"/>
      <c r="TYO79" s="2"/>
      <c r="TYP79" s="2"/>
      <c r="TYQ79" s="2"/>
      <c r="TYR79" s="2"/>
      <c r="TYS79" s="2"/>
      <c r="TYT79" s="2"/>
      <c r="TYU79" s="2"/>
      <c r="TYV79" s="2"/>
      <c r="TYW79" s="2"/>
      <c r="TYX79" s="2"/>
      <c r="TYY79" s="2"/>
      <c r="TYZ79" s="2"/>
      <c r="TZA79" s="2"/>
      <c r="TZB79" s="2"/>
      <c r="TZC79" s="2"/>
      <c r="TZD79" s="2"/>
      <c r="TZE79" s="2"/>
      <c r="TZF79" s="2"/>
      <c r="TZG79" s="2"/>
      <c r="TZH79" s="2"/>
      <c r="TZI79" s="2"/>
      <c r="TZJ79" s="2"/>
      <c r="TZK79" s="2"/>
      <c r="TZL79" s="2"/>
      <c r="TZM79" s="2"/>
      <c r="TZN79" s="2"/>
      <c r="TZO79" s="2"/>
      <c r="TZP79" s="2"/>
      <c r="TZQ79" s="2"/>
      <c r="TZR79" s="2"/>
      <c r="TZS79" s="2"/>
      <c r="TZT79" s="2"/>
      <c r="TZU79" s="2"/>
      <c r="TZV79" s="2"/>
      <c r="TZW79" s="2"/>
      <c r="TZX79" s="2"/>
      <c r="TZY79" s="2"/>
      <c r="TZZ79" s="2"/>
      <c r="UAA79" s="2"/>
      <c r="UAB79" s="2"/>
      <c r="UAC79" s="2"/>
      <c r="UAD79" s="2"/>
      <c r="UAE79" s="2"/>
      <c r="UAF79" s="2"/>
      <c r="UAG79" s="2"/>
      <c r="UAH79" s="2"/>
      <c r="UAI79" s="2"/>
      <c r="UAJ79" s="2"/>
      <c r="UAK79" s="2"/>
      <c r="UAL79" s="2"/>
      <c r="UAM79" s="2"/>
      <c r="UAN79" s="2"/>
      <c r="UAO79" s="2"/>
      <c r="UAP79" s="2"/>
      <c r="UAQ79" s="2"/>
      <c r="UAR79" s="2"/>
      <c r="UAS79" s="2"/>
      <c r="UAT79" s="2"/>
      <c r="UAU79" s="2"/>
      <c r="UAV79" s="2"/>
      <c r="UAW79" s="2"/>
      <c r="UAX79" s="2"/>
      <c r="UAY79" s="2"/>
      <c r="UAZ79" s="2"/>
      <c r="UBA79" s="2"/>
      <c r="UBB79" s="2"/>
      <c r="UBC79" s="2"/>
      <c r="UBD79" s="2"/>
      <c r="UBE79" s="2"/>
      <c r="UBF79" s="2"/>
      <c r="UBG79" s="2"/>
      <c r="UBH79" s="2"/>
      <c r="UBI79" s="2"/>
      <c r="UBJ79" s="2"/>
      <c r="UBK79" s="2"/>
      <c r="UBL79" s="2"/>
      <c r="UBM79" s="2"/>
      <c r="UBN79" s="2"/>
      <c r="UBO79" s="2"/>
      <c r="UBP79" s="2"/>
      <c r="UBQ79" s="2"/>
      <c r="UBR79" s="2"/>
      <c r="UBS79" s="2"/>
      <c r="UBT79" s="2"/>
      <c r="UBU79" s="2"/>
      <c r="UBV79" s="2"/>
      <c r="UBW79" s="2"/>
      <c r="UBX79" s="2"/>
      <c r="UBY79" s="2"/>
      <c r="UBZ79" s="2"/>
      <c r="UCA79" s="2"/>
      <c r="UCB79" s="2"/>
      <c r="UCC79" s="2"/>
      <c r="UCD79" s="2"/>
      <c r="UCE79" s="2"/>
      <c r="UCF79" s="2"/>
      <c r="UCG79" s="2"/>
      <c r="UCH79" s="2"/>
      <c r="UCI79" s="2"/>
      <c r="UCJ79" s="2"/>
      <c r="UCK79" s="2"/>
      <c r="UCL79" s="2"/>
      <c r="UCM79" s="2"/>
      <c r="UCN79" s="2"/>
      <c r="UCO79" s="2"/>
      <c r="UCP79" s="2"/>
      <c r="UCQ79" s="2"/>
      <c r="UCR79" s="2"/>
      <c r="UCS79" s="2"/>
      <c r="UCT79" s="2"/>
      <c r="UCU79" s="2"/>
      <c r="UCV79" s="2"/>
      <c r="UCW79" s="2"/>
      <c r="UCX79" s="2"/>
      <c r="UCY79" s="2"/>
      <c r="UCZ79" s="2"/>
      <c r="UDA79" s="2"/>
      <c r="UDB79" s="2"/>
      <c r="UDC79" s="2"/>
      <c r="UDD79" s="2"/>
      <c r="UDE79" s="2"/>
      <c r="UDF79" s="2"/>
      <c r="UDG79" s="2"/>
      <c r="UDH79" s="2"/>
      <c r="UDI79" s="2"/>
      <c r="UDJ79" s="2"/>
      <c r="UDK79" s="2"/>
      <c r="UDL79" s="2"/>
      <c r="UDM79" s="2"/>
      <c r="UDN79" s="2"/>
      <c r="UDO79" s="2"/>
      <c r="UDP79" s="2"/>
      <c r="UDQ79" s="2"/>
      <c r="UDR79" s="2"/>
      <c r="UDS79" s="2"/>
      <c r="UDT79" s="2"/>
      <c r="UDU79" s="2"/>
      <c r="UDV79" s="2"/>
      <c r="UDW79" s="2"/>
      <c r="UDX79" s="2"/>
      <c r="UDY79" s="2"/>
      <c r="UDZ79" s="2"/>
      <c r="UEA79" s="2"/>
      <c r="UEB79" s="2"/>
      <c r="UEC79" s="2"/>
      <c r="UED79" s="2"/>
      <c r="UEE79" s="2"/>
      <c r="UEF79" s="2"/>
      <c r="UEG79" s="2"/>
      <c r="UEH79" s="2"/>
      <c r="UEI79" s="2"/>
      <c r="UEJ79" s="2"/>
      <c r="UEK79" s="2"/>
      <c r="UEL79" s="2"/>
      <c r="UEM79" s="2"/>
      <c r="UEN79" s="2"/>
      <c r="UEO79" s="2"/>
      <c r="UEP79" s="2"/>
      <c r="UEQ79" s="2"/>
      <c r="UER79" s="2"/>
      <c r="UES79" s="2"/>
      <c r="UET79" s="2"/>
      <c r="UEU79" s="2"/>
      <c r="UEV79" s="2"/>
      <c r="UEW79" s="2"/>
      <c r="UEX79" s="2"/>
      <c r="UEY79" s="2"/>
      <c r="UEZ79" s="2"/>
      <c r="UFA79" s="2"/>
      <c r="UFB79" s="2"/>
      <c r="UFC79" s="2"/>
      <c r="UFD79" s="2"/>
      <c r="UFE79" s="2"/>
      <c r="UFF79" s="2"/>
      <c r="UFG79" s="2"/>
      <c r="UFH79" s="2"/>
      <c r="UFI79" s="2"/>
      <c r="UFJ79" s="2"/>
      <c r="UFK79" s="2"/>
      <c r="UFL79" s="2"/>
      <c r="UFM79" s="2"/>
      <c r="UFN79" s="2"/>
      <c r="UFO79" s="2"/>
      <c r="UFP79" s="2"/>
      <c r="UFQ79" s="2"/>
      <c r="UFR79" s="2"/>
      <c r="UFS79" s="2"/>
      <c r="UFT79" s="2"/>
      <c r="UFU79" s="2"/>
      <c r="UFV79" s="2"/>
      <c r="UFW79" s="2"/>
      <c r="UFX79" s="2"/>
      <c r="UFY79" s="2"/>
      <c r="UFZ79" s="2"/>
      <c r="UGA79" s="2"/>
      <c r="UGB79" s="2"/>
      <c r="UGC79" s="2"/>
      <c r="UGD79" s="2"/>
      <c r="UGE79" s="2"/>
      <c r="UGF79" s="2"/>
      <c r="UGG79" s="2"/>
      <c r="UGH79" s="2"/>
      <c r="UGI79" s="2"/>
      <c r="UGJ79" s="2"/>
      <c r="UGK79" s="2"/>
      <c r="UGL79" s="2"/>
      <c r="UGM79" s="2"/>
      <c r="UGN79" s="2"/>
      <c r="UGO79" s="2"/>
      <c r="UGP79" s="2"/>
      <c r="UGQ79" s="2"/>
      <c r="UGR79" s="2"/>
      <c r="UGS79" s="2"/>
      <c r="UGT79" s="2"/>
      <c r="UGU79" s="2"/>
      <c r="UGV79" s="2"/>
      <c r="UGW79" s="2"/>
      <c r="UGX79" s="2"/>
      <c r="UGY79" s="2"/>
      <c r="UGZ79" s="2"/>
      <c r="UHA79" s="2"/>
      <c r="UHB79" s="2"/>
      <c r="UHC79" s="2"/>
      <c r="UHD79" s="2"/>
      <c r="UHE79" s="2"/>
      <c r="UHF79" s="2"/>
      <c r="UHG79" s="2"/>
      <c r="UHH79" s="2"/>
      <c r="UHI79" s="2"/>
      <c r="UHJ79" s="2"/>
      <c r="UHK79" s="2"/>
      <c r="UHL79" s="2"/>
      <c r="UHM79" s="2"/>
      <c r="UHN79" s="2"/>
      <c r="UHO79" s="2"/>
      <c r="UHP79" s="2"/>
      <c r="UHQ79" s="2"/>
      <c r="UHR79" s="2"/>
      <c r="UHS79" s="2"/>
      <c r="UHT79" s="2"/>
      <c r="UHU79" s="2"/>
      <c r="UHV79" s="2"/>
      <c r="UHW79" s="2"/>
      <c r="UHX79" s="2"/>
      <c r="UHY79" s="2"/>
      <c r="UHZ79" s="2"/>
      <c r="UIA79" s="2"/>
      <c r="UIB79" s="2"/>
      <c r="UIC79" s="2"/>
      <c r="UID79" s="2"/>
      <c r="UIE79" s="2"/>
      <c r="UIF79" s="2"/>
      <c r="UIG79" s="2"/>
      <c r="UIH79" s="2"/>
      <c r="UII79" s="2"/>
      <c r="UIJ79" s="2"/>
      <c r="UIK79" s="2"/>
      <c r="UIL79" s="2"/>
      <c r="UIM79" s="2"/>
      <c r="UIN79" s="2"/>
      <c r="UIO79" s="2"/>
      <c r="UIP79" s="2"/>
      <c r="UIQ79" s="2"/>
      <c r="UIR79" s="2"/>
      <c r="UIS79" s="2"/>
      <c r="UIT79" s="2"/>
      <c r="UIU79" s="2"/>
      <c r="UIV79" s="2"/>
      <c r="UIW79" s="2"/>
      <c r="UIX79" s="2"/>
      <c r="UIY79" s="2"/>
      <c r="UIZ79" s="2"/>
      <c r="UJA79" s="2"/>
      <c r="UJB79" s="2"/>
      <c r="UJC79" s="2"/>
      <c r="UJD79" s="2"/>
      <c r="UJE79" s="2"/>
      <c r="UJF79" s="2"/>
      <c r="UJG79" s="2"/>
      <c r="UJH79" s="2"/>
      <c r="UJI79" s="2"/>
      <c r="UJJ79" s="2"/>
      <c r="UJK79" s="2"/>
      <c r="UJL79" s="2"/>
      <c r="UJM79" s="2"/>
      <c r="UJN79" s="2"/>
      <c r="UJO79" s="2"/>
      <c r="UJP79" s="2"/>
      <c r="UJQ79" s="2"/>
      <c r="UJR79" s="2"/>
      <c r="UJS79" s="2"/>
      <c r="UJT79" s="2"/>
      <c r="UJU79" s="2"/>
      <c r="UJV79" s="2"/>
      <c r="UJW79" s="2"/>
      <c r="UJX79" s="2"/>
      <c r="UJY79" s="2"/>
      <c r="UJZ79" s="2"/>
      <c r="UKA79" s="2"/>
      <c r="UKB79" s="2"/>
      <c r="UKC79" s="2"/>
      <c r="UKD79" s="2"/>
      <c r="UKE79" s="2"/>
      <c r="UKF79" s="2"/>
      <c r="UKG79" s="2"/>
      <c r="UKH79" s="2"/>
      <c r="UKI79" s="2"/>
      <c r="UKJ79" s="2"/>
      <c r="UKK79" s="2"/>
      <c r="UKL79" s="2"/>
      <c r="UKM79" s="2"/>
      <c r="UKN79" s="2"/>
      <c r="UKO79" s="2"/>
      <c r="UKP79" s="2"/>
      <c r="UKQ79" s="2"/>
      <c r="UKR79" s="2"/>
      <c r="UKS79" s="2"/>
      <c r="UKT79" s="2"/>
      <c r="UKU79" s="2"/>
      <c r="UKV79" s="2"/>
      <c r="UKW79" s="2"/>
      <c r="UKX79" s="2"/>
      <c r="UKY79" s="2"/>
      <c r="UKZ79" s="2"/>
      <c r="ULA79" s="2"/>
      <c r="ULB79" s="2"/>
      <c r="ULC79" s="2"/>
      <c r="ULD79" s="2"/>
      <c r="ULE79" s="2"/>
      <c r="ULF79" s="2"/>
      <c r="ULG79" s="2"/>
      <c r="ULH79" s="2"/>
      <c r="ULI79" s="2"/>
      <c r="ULJ79" s="2"/>
      <c r="ULK79" s="2"/>
      <c r="ULL79" s="2"/>
      <c r="ULM79" s="2"/>
      <c r="ULN79" s="2"/>
      <c r="ULO79" s="2"/>
      <c r="ULP79" s="2"/>
      <c r="ULQ79" s="2"/>
      <c r="ULR79" s="2"/>
      <c r="ULS79" s="2"/>
      <c r="ULT79" s="2"/>
      <c r="ULU79" s="2"/>
      <c r="ULV79" s="2"/>
      <c r="ULW79" s="2"/>
      <c r="ULX79" s="2"/>
      <c r="ULY79" s="2"/>
      <c r="ULZ79" s="2"/>
      <c r="UMA79" s="2"/>
      <c r="UMB79" s="2"/>
      <c r="UMC79" s="2"/>
      <c r="UMD79" s="2"/>
      <c r="UME79" s="2"/>
      <c r="UMF79" s="2"/>
      <c r="UMG79" s="2"/>
      <c r="UMH79" s="2"/>
      <c r="UMI79" s="2"/>
      <c r="UMJ79" s="2"/>
      <c r="UMK79" s="2"/>
      <c r="UML79" s="2"/>
      <c r="UMM79" s="2"/>
      <c r="UMN79" s="2"/>
      <c r="UMO79" s="2"/>
      <c r="UMP79" s="2"/>
      <c r="UMQ79" s="2"/>
      <c r="UMR79" s="2"/>
      <c r="UMS79" s="2"/>
      <c r="UMT79" s="2"/>
      <c r="UMU79" s="2"/>
      <c r="UMV79" s="2"/>
      <c r="UMW79" s="2"/>
      <c r="UMX79" s="2"/>
      <c r="UMY79" s="2"/>
      <c r="UMZ79" s="2"/>
      <c r="UNA79" s="2"/>
      <c r="UNB79" s="2"/>
      <c r="UNC79" s="2"/>
      <c r="UND79" s="2"/>
      <c r="UNE79" s="2"/>
      <c r="UNF79" s="2"/>
      <c r="UNG79" s="2"/>
      <c r="UNH79" s="2"/>
      <c r="UNI79" s="2"/>
      <c r="UNJ79" s="2"/>
      <c r="UNK79" s="2"/>
      <c r="UNL79" s="2"/>
      <c r="UNM79" s="2"/>
      <c r="UNN79" s="2"/>
      <c r="UNO79" s="2"/>
      <c r="UNP79" s="2"/>
      <c r="UNQ79" s="2"/>
      <c r="UNR79" s="2"/>
      <c r="UNS79" s="2"/>
      <c r="UNT79" s="2"/>
      <c r="UNU79" s="2"/>
      <c r="UNV79" s="2"/>
      <c r="UNW79" s="2"/>
      <c r="UNX79" s="2"/>
      <c r="UNY79" s="2"/>
      <c r="UNZ79" s="2"/>
      <c r="UOA79" s="2"/>
      <c r="UOB79" s="2"/>
      <c r="UOC79" s="2"/>
      <c r="UOD79" s="2"/>
      <c r="UOE79" s="2"/>
      <c r="UOF79" s="2"/>
      <c r="UOG79" s="2"/>
      <c r="UOH79" s="2"/>
      <c r="UOI79" s="2"/>
      <c r="UOJ79" s="2"/>
      <c r="UOK79" s="2"/>
      <c r="UOL79" s="2"/>
      <c r="UOM79" s="2"/>
      <c r="UON79" s="2"/>
      <c r="UOO79" s="2"/>
      <c r="UOP79" s="2"/>
      <c r="UOQ79" s="2"/>
      <c r="UOR79" s="2"/>
      <c r="UOS79" s="2"/>
      <c r="UOT79" s="2"/>
      <c r="UOU79" s="2"/>
      <c r="UOV79" s="2"/>
      <c r="UOW79" s="2"/>
      <c r="UOX79" s="2"/>
      <c r="UOY79" s="2"/>
      <c r="UOZ79" s="2"/>
      <c r="UPA79" s="2"/>
      <c r="UPB79" s="2"/>
      <c r="UPC79" s="2"/>
      <c r="UPD79" s="2"/>
      <c r="UPE79" s="2"/>
      <c r="UPF79" s="2"/>
      <c r="UPG79" s="2"/>
      <c r="UPH79" s="2"/>
      <c r="UPI79" s="2"/>
      <c r="UPJ79" s="2"/>
      <c r="UPK79" s="2"/>
      <c r="UPL79" s="2"/>
      <c r="UPM79" s="2"/>
      <c r="UPN79" s="2"/>
      <c r="UPO79" s="2"/>
      <c r="UPP79" s="2"/>
      <c r="UPQ79" s="2"/>
      <c r="UPR79" s="2"/>
      <c r="UPS79" s="2"/>
      <c r="UPT79" s="2"/>
      <c r="UPU79" s="2"/>
      <c r="UPV79" s="2"/>
      <c r="UPW79" s="2"/>
      <c r="UPX79" s="2"/>
      <c r="UPY79" s="2"/>
      <c r="UPZ79" s="2"/>
      <c r="UQA79" s="2"/>
      <c r="UQB79" s="2"/>
      <c r="UQC79" s="2"/>
      <c r="UQD79" s="2"/>
      <c r="UQE79" s="2"/>
      <c r="UQF79" s="2"/>
      <c r="UQG79" s="2"/>
      <c r="UQH79" s="2"/>
      <c r="UQI79" s="2"/>
      <c r="UQJ79" s="2"/>
      <c r="UQK79" s="2"/>
      <c r="UQL79" s="2"/>
      <c r="UQM79" s="2"/>
      <c r="UQN79" s="2"/>
      <c r="UQO79" s="2"/>
      <c r="UQP79" s="2"/>
      <c r="UQQ79" s="2"/>
      <c r="UQR79" s="2"/>
      <c r="UQS79" s="2"/>
      <c r="UQT79" s="2"/>
      <c r="UQU79" s="2"/>
      <c r="UQV79" s="2"/>
      <c r="UQW79" s="2"/>
      <c r="UQX79" s="2"/>
      <c r="UQY79" s="2"/>
      <c r="UQZ79" s="2"/>
      <c r="URA79" s="2"/>
      <c r="URB79" s="2"/>
      <c r="URC79" s="2"/>
      <c r="URD79" s="2"/>
      <c r="URE79" s="2"/>
      <c r="URF79" s="2"/>
      <c r="URG79" s="2"/>
      <c r="URH79" s="2"/>
      <c r="URI79" s="2"/>
      <c r="URJ79" s="2"/>
      <c r="URK79" s="2"/>
      <c r="URL79" s="2"/>
      <c r="URM79" s="2"/>
      <c r="URN79" s="2"/>
      <c r="URO79" s="2"/>
      <c r="URP79" s="2"/>
      <c r="URQ79" s="2"/>
      <c r="URR79" s="2"/>
      <c r="URS79" s="2"/>
      <c r="URT79" s="2"/>
      <c r="URU79" s="2"/>
      <c r="URV79" s="2"/>
      <c r="URW79" s="2"/>
      <c r="URX79" s="2"/>
      <c r="URY79" s="2"/>
      <c r="URZ79" s="2"/>
      <c r="USA79" s="2"/>
      <c r="USB79" s="2"/>
      <c r="USC79" s="2"/>
      <c r="USD79" s="2"/>
      <c r="USE79" s="2"/>
      <c r="USF79" s="2"/>
      <c r="USG79" s="2"/>
      <c r="USH79" s="2"/>
      <c r="USI79" s="2"/>
      <c r="USJ79" s="2"/>
      <c r="USK79" s="2"/>
      <c r="USL79" s="2"/>
      <c r="USM79" s="2"/>
      <c r="USN79" s="2"/>
      <c r="USO79" s="2"/>
      <c r="USP79" s="2"/>
      <c r="USQ79" s="2"/>
      <c r="USR79" s="2"/>
      <c r="USS79" s="2"/>
      <c r="UST79" s="2"/>
      <c r="USU79" s="2"/>
      <c r="USV79" s="2"/>
      <c r="USW79" s="2"/>
      <c r="USX79" s="2"/>
      <c r="USY79" s="2"/>
      <c r="USZ79" s="2"/>
      <c r="UTA79" s="2"/>
      <c r="UTB79" s="2"/>
      <c r="UTC79" s="2"/>
      <c r="UTD79" s="2"/>
      <c r="UTE79" s="2"/>
      <c r="UTF79" s="2"/>
      <c r="UTG79" s="2"/>
      <c r="UTH79" s="2"/>
      <c r="UTI79" s="2"/>
      <c r="UTJ79" s="2"/>
      <c r="UTK79" s="2"/>
      <c r="UTL79" s="2"/>
      <c r="UTM79" s="2"/>
      <c r="UTN79" s="2"/>
      <c r="UTO79" s="2"/>
      <c r="UTP79" s="2"/>
      <c r="UTQ79" s="2"/>
      <c r="UTR79" s="2"/>
      <c r="UTS79" s="2"/>
      <c r="UTT79" s="2"/>
      <c r="UTU79" s="2"/>
      <c r="UTV79" s="2"/>
      <c r="UTW79" s="2"/>
      <c r="UTX79" s="2"/>
      <c r="UTY79" s="2"/>
      <c r="UTZ79" s="2"/>
      <c r="UUA79" s="2"/>
      <c r="UUB79" s="2"/>
      <c r="UUC79" s="2"/>
      <c r="UUD79" s="2"/>
      <c r="UUE79" s="2"/>
      <c r="UUF79" s="2"/>
      <c r="UUG79" s="2"/>
      <c r="UUH79" s="2"/>
      <c r="UUI79" s="2"/>
      <c r="UUJ79" s="2"/>
      <c r="UUK79" s="2"/>
      <c r="UUL79" s="2"/>
      <c r="UUM79" s="2"/>
      <c r="UUN79" s="2"/>
      <c r="UUO79" s="2"/>
      <c r="UUP79" s="2"/>
      <c r="UUQ79" s="2"/>
      <c r="UUR79" s="2"/>
      <c r="UUS79" s="2"/>
      <c r="UUT79" s="2"/>
      <c r="UUU79" s="2"/>
      <c r="UUV79" s="2"/>
      <c r="UUW79" s="2"/>
      <c r="UUX79" s="2"/>
      <c r="UUY79" s="2"/>
      <c r="UUZ79" s="2"/>
      <c r="UVA79" s="2"/>
      <c r="UVB79" s="2"/>
      <c r="UVC79" s="2"/>
      <c r="UVD79" s="2"/>
      <c r="UVE79" s="2"/>
      <c r="UVF79" s="2"/>
      <c r="UVG79" s="2"/>
      <c r="UVH79" s="2"/>
      <c r="UVI79" s="2"/>
      <c r="UVJ79" s="2"/>
      <c r="UVK79" s="2"/>
      <c r="UVL79" s="2"/>
      <c r="UVM79" s="2"/>
      <c r="UVN79" s="2"/>
      <c r="UVO79" s="2"/>
      <c r="UVP79" s="2"/>
      <c r="UVQ79" s="2"/>
      <c r="UVR79" s="2"/>
      <c r="UVS79" s="2"/>
      <c r="UVT79" s="2"/>
      <c r="UVU79" s="2"/>
      <c r="UVV79" s="2"/>
      <c r="UVW79" s="2"/>
      <c r="UVX79" s="2"/>
      <c r="UVY79" s="2"/>
      <c r="UVZ79" s="2"/>
      <c r="UWA79" s="2"/>
      <c r="UWB79" s="2"/>
      <c r="UWC79" s="2"/>
      <c r="UWD79" s="2"/>
      <c r="UWE79" s="2"/>
      <c r="UWF79" s="2"/>
      <c r="UWG79" s="2"/>
      <c r="UWH79" s="2"/>
      <c r="UWI79" s="2"/>
      <c r="UWJ79" s="2"/>
      <c r="UWK79" s="2"/>
      <c r="UWL79" s="2"/>
      <c r="UWM79" s="2"/>
      <c r="UWN79" s="2"/>
      <c r="UWO79" s="2"/>
      <c r="UWP79" s="2"/>
      <c r="UWQ79" s="2"/>
      <c r="UWR79" s="2"/>
      <c r="UWS79" s="2"/>
      <c r="UWT79" s="2"/>
      <c r="UWU79" s="2"/>
      <c r="UWV79" s="2"/>
      <c r="UWW79" s="2"/>
      <c r="UWX79" s="2"/>
      <c r="UWY79" s="2"/>
      <c r="UWZ79" s="2"/>
      <c r="UXA79" s="2"/>
      <c r="UXB79" s="2"/>
      <c r="UXC79" s="2"/>
      <c r="UXD79" s="2"/>
      <c r="UXE79" s="2"/>
      <c r="UXF79" s="2"/>
      <c r="UXG79" s="2"/>
      <c r="UXH79" s="2"/>
      <c r="UXI79" s="2"/>
      <c r="UXJ79" s="2"/>
      <c r="UXK79" s="2"/>
      <c r="UXL79" s="2"/>
      <c r="UXM79" s="2"/>
      <c r="UXN79" s="2"/>
      <c r="UXO79" s="2"/>
      <c r="UXP79" s="2"/>
      <c r="UXQ79" s="2"/>
      <c r="UXR79" s="2"/>
      <c r="UXS79" s="2"/>
      <c r="UXT79" s="2"/>
      <c r="UXU79" s="2"/>
      <c r="UXV79" s="2"/>
      <c r="UXW79" s="2"/>
      <c r="UXX79" s="2"/>
      <c r="UXY79" s="2"/>
      <c r="UXZ79" s="2"/>
      <c r="UYA79" s="2"/>
      <c r="UYB79" s="2"/>
      <c r="UYC79" s="2"/>
      <c r="UYD79" s="2"/>
      <c r="UYE79" s="2"/>
      <c r="UYF79" s="2"/>
      <c r="UYG79" s="2"/>
      <c r="UYH79" s="2"/>
      <c r="UYI79" s="2"/>
      <c r="UYJ79" s="2"/>
      <c r="UYK79" s="2"/>
      <c r="UYL79" s="2"/>
      <c r="UYM79" s="2"/>
      <c r="UYN79" s="2"/>
      <c r="UYO79" s="2"/>
      <c r="UYP79" s="2"/>
      <c r="UYQ79" s="2"/>
      <c r="UYR79" s="2"/>
      <c r="UYS79" s="2"/>
      <c r="UYT79" s="2"/>
      <c r="UYU79" s="2"/>
      <c r="UYV79" s="2"/>
      <c r="UYW79" s="2"/>
      <c r="UYX79" s="2"/>
      <c r="UYY79" s="2"/>
      <c r="UYZ79" s="2"/>
      <c r="UZA79" s="2"/>
      <c r="UZB79" s="2"/>
      <c r="UZC79" s="2"/>
      <c r="UZD79" s="2"/>
      <c r="UZE79" s="2"/>
      <c r="UZF79" s="2"/>
      <c r="UZG79" s="2"/>
      <c r="UZH79" s="2"/>
      <c r="UZI79" s="2"/>
      <c r="UZJ79" s="2"/>
      <c r="UZK79" s="2"/>
      <c r="UZL79" s="2"/>
      <c r="UZM79" s="2"/>
      <c r="UZN79" s="2"/>
      <c r="UZO79" s="2"/>
      <c r="UZP79" s="2"/>
      <c r="UZQ79" s="2"/>
      <c r="UZR79" s="2"/>
      <c r="UZS79" s="2"/>
      <c r="UZT79" s="2"/>
      <c r="UZU79" s="2"/>
      <c r="UZV79" s="2"/>
      <c r="UZW79" s="2"/>
      <c r="UZX79" s="2"/>
      <c r="UZY79" s="2"/>
      <c r="UZZ79" s="2"/>
      <c r="VAA79" s="2"/>
      <c r="VAB79" s="2"/>
      <c r="VAC79" s="2"/>
      <c r="VAD79" s="2"/>
      <c r="VAE79" s="2"/>
      <c r="VAF79" s="2"/>
      <c r="VAG79" s="2"/>
      <c r="VAH79" s="2"/>
      <c r="VAI79" s="2"/>
      <c r="VAJ79" s="2"/>
      <c r="VAK79" s="2"/>
      <c r="VAL79" s="2"/>
      <c r="VAM79" s="2"/>
      <c r="VAN79" s="2"/>
      <c r="VAO79" s="2"/>
      <c r="VAP79" s="2"/>
      <c r="VAQ79" s="2"/>
      <c r="VAR79" s="2"/>
      <c r="VAS79" s="2"/>
      <c r="VAT79" s="2"/>
      <c r="VAU79" s="2"/>
      <c r="VAV79" s="2"/>
      <c r="VAW79" s="2"/>
      <c r="VAX79" s="2"/>
      <c r="VAY79" s="2"/>
      <c r="VAZ79" s="2"/>
      <c r="VBA79" s="2"/>
      <c r="VBB79" s="2"/>
      <c r="VBC79" s="2"/>
      <c r="VBD79" s="2"/>
      <c r="VBE79" s="2"/>
      <c r="VBF79" s="2"/>
      <c r="VBG79" s="2"/>
      <c r="VBH79" s="2"/>
      <c r="VBI79" s="2"/>
      <c r="VBJ79" s="2"/>
      <c r="VBK79" s="2"/>
      <c r="VBL79" s="2"/>
      <c r="VBM79" s="2"/>
      <c r="VBN79" s="2"/>
      <c r="VBO79" s="2"/>
      <c r="VBP79" s="2"/>
      <c r="VBQ79" s="2"/>
      <c r="VBR79" s="2"/>
      <c r="VBS79" s="2"/>
      <c r="VBT79" s="2"/>
      <c r="VBU79" s="2"/>
      <c r="VBV79" s="2"/>
      <c r="VBW79" s="2"/>
      <c r="VBX79" s="2"/>
      <c r="VBY79" s="2"/>
      <c r="VBZ79" s="2"/>
      <c r="VCA79" s="2"/>
      <c r="VCB79" s="2"/>
      <c r="VCC79" s="2"/>
      <c r="VCD79" s="2"/>
      <c r="VCE79" s="2"/>
      <c r="VCF79" s="2"/>
      <c r="VCG79" s="2"/>
      <c r="VCH79" s="2"/>
      <c r="VCI79" s="2"/>
      <c r="VCJ79" s="2"/>
      <c r="VCK79" s="2"/>
      <c r="VCL79" s="2"/>
      <c r="VCM79" s="2"/>
      <c r="VCN79" s="2"/>
      <c r="VCO79" s="2"/>
      <c r="VCP79" s="2"/>
      <c r="VCQ79" s="2"/>
      <c r="VCR79" s="2"/>
      <c r="VCS79" s="2"/>
      <c r="VCT79" s="2"/>
      <c r="VCU79" s="2"/>
      <c r="VCV79" s="2"/>
      <c r="VCW79" s="2"/>
      <c r="VCX79" s="2"/>
      <c r="VCY79" s="2"/>
      <c r="VCZ79" s="2"/>
      <c r="VDA79" s="2"/>
      <c r="VDB79" s="2"/>
      <c r="VDC79" s="2"/>
      <c r="VDD79" s="2"/>
      <c r="VDE79" s="2"/>
      <c r="VDF79" s="2"/>
      <c r="VDG79" s="2"/>
      <c r="VDH79" s="2"/>
      <c r="VDI79" s="2"/>
      <c r="VDJ79" s="2"/>
      <c r="VDK79" s="2"/>
      <c r="VDL79" s="2"/>
      <c r="VDM79" s="2"/>
      <c r="VDN79" s="2"/>
      <c r="VDO79" s="2"/>
      <c r="VDP79" s="2"/>
      <c r="VDQ79" s="2"/>
      <c r="VDR79" s="2"/>
      <c r="VDS79" s="2"/>
      <c r="VDT79" s="2"/>
      <c r="VDU79" s="2"/>
      <c r="VDV79" s="2"/>
      <c r="VDW79" s="2"/>
      <c r="VDX79" s="2"/>
      <c r="VDY79" s="2"/>
      <c r="VDZ79" s="2"/>
      <c r="VEA79" s="2"/>
      <c r="VEB79" s="2"/>
      <c r="VEC79" s="2"/>
      <c r="VED79" s="2"/>
      <c r="VEE79" s="2"/>
      <c r="VEF79" s="2"/>
      <c r="VEG79" s="2"/>
      <c r="VEH79" s="2"/>
      <c r="VEI79" s="2"/>
      <c r="VEJ79" s="2"/>
      <c r="VEK79" s="2"/>
      <c r="VEL79" s="2"/>
      <c r="VEM79" s="2"/>
      <c r="VEN79" s="2"/>
      <c r="VEO79" s="2"/>
      <c r="VEP79" s="2"/>
      <c r="VEQ79" s="2"/>
      <c r="VER79" s="2"/>
      <c r="VES79" s="2"/>
      <c r="VET79" s="2"/>
      <c r="VEU79" s="2"/>
      <c r="VEV79" s="2"/>
      <c r="VEW79" s="2"/>
      <c r="VEX79" s="2"/>
      <c r="VEY79" s="2"/>
      <c r="VEZ79" s="2"/>
      <c r="VFA79" s="2"/>
      <c r="VFB79" s="2"/>
      <c r="VFC79" s="2"/>
      <c r="VFD79" s="2"/>
      <c r="VFE79" s="2"/>
      <c r="VFF79" s="2"/>
      <c r="VFG79" s="2"/>
      <c r="VFH79" s="2"/>
      <c r="VFI79" s="2"/>
      <c r="VFJ79" s="2"/>
      <c r="VFK79" s="2"/>
      <c r="VFL79" s="2"/>
      <c r="VFM79" s="2"/>
      <c r="VFN79" s="2"/>
      <c r="VFO79" s="2"/>
      <c r="VFP79" s="2"/>
      <c r="VFQ79" s="2"/>
      <c r="VFR79" s="2"/>
      <c r="VFS79" s="2"/>
      <c r="VFT79" s="2"/>
      <c r="VFU79" s="2"/>
      <c r="VFV79" s="2"/>
      <c r="VFW79" s="2"/>
      <c r="VFX79" s="2"/>
      <c r="VFY79" s="2"/>
      <c r="VFZ79" s="2"/>
      <c r="VGA79" s="2"/>
      <c r="VGB79" s="2"/>
      <c r="VGC79" s="2"/>
      <c r="VGD79" s="2"/>
      <c r="VGE79" s="2"/>
      <c r="VGF79" s="2"/>
      <c r="VGG79" s="2"/>
      <c r="VGH79" s="2"/>
      <c r="VGI79" s="2"/>
      <c r="VGJ79" s="2"/>
      <c r="VGK79" s="2"/>
      <c r="VGL79" s="2"/>
      <c r="VGM79" s="2"/>
      <c r="VGN79" s="2"/>
      <c r="VGO79" s="2"/>
      <c r="VGP79" s="2"/>
      <c r="VGQ79" s="2"/>
      <c r="VGR79" s="2"/>
      <c r="VGS79" s="2"/>
      <c r="VGT79" s="2"/>
      <c r="VGU79" s="2"/>
      <c r="VGV79" s="2"/>
      <c r="VGW79" s="2"/>
      <c r="VGX79" s="2"/>
      <c r="VGY79" s="2"/>
      <c r="VGZ79" s="2"/>
      <c r="VHA79" s="2"/>
      <c r="VHB79" s="2"/>
      <c r="VHC79" s="2"/>
      <c r="VHD79" s="2"/>
      <c r="VHE79" s="2"/>
      <c r="VHF79" s="2"/>
      <c r="VHG79" s="2"/>
      <c r="VHH79" s="2"/>
      <c r="VHI79" s="2"/>
      <c r="VHJ79" s="2"/>
      <c r="VHK79" s="2"/>
      <c r="VHL79" s="2"/>
      <c r="VHM79" s="2"/>
      <c r="VHN79" s="2"/>
      <c r="VHO79" s="2"/>
      <c r="VHP79" s="2"/>
      <c r="VHQ79" s="2"/>
      <c r="VHR79" s="2"/>
      <c r="VHS79" s="2"/>
      <c r="VHT79" s="2"/>
      <c r="VHU79" s="2"/>
      <c r="VHV79" s="2"/>
      <c r="VHW79" s="2"/>
      <c r="VHX79" s="2"/>
      <c r="VHY79" s="2"/>
      <c r="VHZ79" s="2"/>
      <c r="VIA79" s="2"/>
      <c r="VIB79" s="2"/>
      <c r="VIC79" s="2"/>
      <c r="VID79" s="2"/>
      <c r="VIE79" s="2"/>
      <c r="VIF79" s="2"/>
      <c r="VIG79" s="2"/>
      <c r="VIH79" s="2"/>
      <c r="VII79" s="2"/>
      <c r="VIJ79" s="2"/>
      <c r="VIK79" s="2"/>
      <c r="VIL79" s="2"/>
      <c r="VIM79" s="2"/>
      <c r="VIN79" s="2"/>
      <c r="VIO79" s="2"/>
      <c r="VIP79" s="2"/>
      <c r="VIQ79" s="2"/>
      <c r="VIR79" s="2"/>
      <c r="VIS79" s="2"/>
      <c r="VIT79" s="2"/>
      <c r="VIU79" s="2"/>
      <c r="VIV79" s="2"/>
      <c r="VIW79" s="2"/>
      <c r="VIX79" s="2"/>
      <c r="VIY79" s="2"/>
      <c r="VIZ79" s="2"/>
      <c r="VJA79" s="2"/>
      <c r="VJB79" s="2"/>
      <c r="VJC79" s="2"/>
      <c r="VJD79" s="2"/>
      <c r="VJE79" s="2"/>
      <c r="VJF79" s="2"/>
      <c r="VJG79" s="2"/>
      <c r="VJH79" s="2"/>
      <c r="VJI79" s="2"/>
      <c r="VJJ79" s="2"/>
      <c r="VJK79" s="2"/>
      <c r="VJL79" s="2"/>
      <c r="VJM79" s="2"/>
      <c r="VJN79" s="2"/>
      <c r="VJO79" s="2"/>
      <c r="VJP79" s="2"/>
      <c r="VJQ79" s="2"/>
      <c r="VJR79" s="2"/>
      <c r="VJS79" s="2"/>
      <c r="VJT79" s="2"/>
      <c r="VJU79" s="2"/>
      <c r="VJV79" s="2"/>
      <c r="VJW79" s="2"/>
      <c r="VJX79" s="2"/>
      <c r="VJY79" s="2"/>
      <c r="VJZ79" s="2"/>
      <c r="VKA79" s="2"/>
      <c r="VKB79" s="2"/>
      <c r="VKC79" s="2"/>
      <c r="VKD79" s="2"/>
      <c r="VKE79" s="2"/>
      <c r="VKF79" s="2"/>
      <c r="VKG79" s="2"/>
      <c r="VKH79" s="2"/>
      <c r="VKI79" s="2"/>
      <c r="VKJ79" s="2"/>
      <c r="VKK79" s="2"/>
      <c r="VKL79" s="2"/>
      <c r="VKM79" s="2"/>
      <c r="VKN79" s="2"/>
      <c r="VKO79" s="2"/>
      <c r="VKP79" s="2"/>
      <c r="VKQ79" s="2"/>
      <c r="VKR79" s="2"/>
      <c r="VKS79" s="2"/>
      <c r="VKT79" s="2"/>
      <c r="VKU79" s="2"/>
      <c r="VKV79" s="2"/>
      <c r="VKW79" s="2"/>
      <c r="VKX79" s="2"/>
      <c r="VKY79" s="2"/>
      <c r="VKZ79" s="2"/>
      <c r="VLA79" s="2"/>
      <c r="VLB79" s="2"/>
      <c r="VLC79" s="2"/>
      <c r="VLD79" s="2"/>
      <c r="VLE79" s="2"/>
      <c r="VLF79" s="2"/>
      <c r="VLG79" s="2"/>
      <c r="VLH79" s="2"/>
      <c r="VLI79" s="2"/>
      <c r="VLJ79" s="2"/>
      <c r="VLK79" s="2"/>
      <c r="VLL79" s="2"/>
      <c r="VLM79" s="2"/>
      <c r="VLN79" s="2"/>
      <c r="VLO79" s="2"/>
      <c r="VLP79" s="2"/>
      <c r="VLQ79" s="2"/>
      <c r="VLR79" s="2"/>
      <c r="VLS79" s="2"/>
      <c r="VLT79" s="2"/>
      <c r="VLU79" s="2"/>
      <c r="VLV79" s="2"/>
      <c r="VLW79" s="2"/>
      <c r="VLX79" s="2"/>
      <c r="VLY79" s="2"/>
      <c r="VLZ79" s="2"/>
      <c r="VMA79" s="2"/>
      <c r="VMB79" s="2"/>
      <c r="VMC79" s="2"/>
      <c r="VMD79" s="2"/>
      <c r="VME79" s="2"/>
      <c r="VMF79" s="2"/>
      <c r="VMG79" s="2"/>
      <c r="VMH79" s="2"/>
      <c r="VMI79" s="2"/>
      <c r="VMJ79" s="2"/>
      <c r="VMK79" s="2"/>
      <c r="VML79" s="2"/>
      <c r="VMM79" s="2"/>
      <c r="VMN79" s="2"/>
      <c r="VMO79" s="2"/>
      <c r="VMP79" s="2"/>
      <c r="VMQ79" s="2"/>
      <c r="VMR79" s="2"/>
      <c r="VMS79" s="2"/>
      <c r="VMT79" s="2"/>
      <c r="VMU79" s="2"/>
      <c r="VMV79" s="2"/>
      <c r="VMW79" s="2"/>
      <c r="VMX79" s="2"/>
      <c r="VMY79" s="2"/>
      <c r="VMZ79" s="2"/>
      <c r="VNA79" s="2"/>
      <c r="VNB79" s="2"/>
      <c r="VNC79" s="2"/>
      <c r="VND79" s="2"/>
      <c r="VNE79" s="2"/>
      <c r="VNF79" s="2"/>
      <c r="VNG79" s="2"/>
      <c r="VNH79" s="2"/>
      <c r="VNI79" s="2"/>
      <c r="VNJ79" s="2"/>
      <c r="VNK79" s="2"/>
      <c r="VNL79" s="2"/>
      <c r="VNM79" s="2"/>
      <c r="VNN79" s="2"/>
      <c r="VNO79" s="2"/>
      <c r="VNP79" s="2"/>
      <c r="VNQ79" s="2"/>
      <c r="VNR79" s="2"/>
      <c r="VNS79" s="2"/>
      <c r="VNT79" s="2"/>
      <c r="VNU79" s="2"/>
      <c r="VNV79" s="2"/>
      <c r="VNW79" s="2"/>
      <c r="VNX79" s="2"/>
      <c r="VNY79" s="2"/>
      <c r="VNZ79" s="2"/>
      <c r="VOA79" s="2"/>
      <c r="VOB79" s="2"/>
      <c r="VOC79" s="2"/>
      <c r="VOD79" s="2"/>
      <c r="VOE79" s="2"/>
      <c r="VOF79" s="2"/>
      <c r="VOG79" s="2"/>
      <c r="VOH79" s="2"/>
      <c r="VOI79" s="2"/>
      <c r="VOJ79" s="2"/>
      <c r="VOK79" s="2"/>
      <c r="VOL79" s="2"/>
      <c r="VOM79" s="2"/>
      <c r="VON79" s="2"/>
      <c r="VOO79" s="2"/>
      <c r="VOP79" s="2"/>
      <c r="VOQ79" s="2"/>
      <c r="VOR79" s="2"/>
      <c r="VOS79" s="2"/>
      <c r="VOT79" s="2"/>
      <c r="VOU79" s="2"/>
      <c r="VOV79" s="2"/>
      <c r="VOW79" s="2"/>
      <c r="VOX79" s="2"/>
      <c r="VOY79" s="2"/>
      <c r="VOZ79" s="2"/>
      <c r="VPA79" s="2"/>
      <c r="VPB79" s="2"/>
      <c r="VPC79" s="2"/>
      <c r="VPD79" s="2"/>
      <c r="VPE79" s="2"/>
      <c r="VPF79" s="2"/>
      <c r="VPG79" s="2"/>
      <c r="VPH79" s="2"/>
      <c r="VPI79" s="2"/>
      <c r="VPJ79" s="2"/>
      <c r="VPK79" s="2"/>
      <c r="VPL79" s="2"/>
      <c r="VPM79" s="2"/>
      <c r="VPN79" s="2"/>
      <c r="VPO79" s="2"/>
      <c r="VPP79" s="2"/>
      <c r="VPQ79" s="2"/>
      <c r="VPR79" s="2"/>
      <c r="VPS79" s="2"/>
      <c r="VPT79" s="2"/>
      <c r="VPU79" s="2"/>
      <c r="VPV79" s="2"/>
      <c r="VPW79" s="2"/>
      <c r="VPX79" s="2"/>
      <c r="VPY79" s="2"/>
      <c r="VPZ79" s="2"/>
      <c r="VQA79" s="2"/>
      <c r="VQB79" s="2"/>
      <c r="VQC79" s="2"/>
      <c r="VQD79" s="2"/>
      <c r="VQE79" s="2"/>
      <c r="VQF79" s="2"/>
      <c r="VQG79" s="2"/>
      <c r="VQH79" s="2"/>
      <c r="VQI79" s="2"/>
      <c r="VQJ79" s="2"/>
      <c r="VQK79" s="2"/>
      <c r="VQL79" s="2"/>
      <c r="VQM79" s="2"/>
      <c r="VQN79" s="2"/>
      <c r="VQO79" s="2"/>
      <c r="VQP79" s="2"/>
      <c r="VQQ79" s="2"/>
      <c r="VQR79" s="2"/>
      <c r="VQS79" s="2"/>
      <c r="VQT79" s="2"/>
      <c r="VQU79" s="2"/>
      <c r="VQV79" s="2"/>
      <c r="VQW79" s="2"/>
      <c r="VQX79" s="2"/>
      <c r="VQY79" s="2"/>
      <c r="VQZ79" s="2"/>
      <c r="VRA79" s="2"/>
      <c r="VRB79" s="2"/>
      <c r="VRC79" s="2"/>
      <c r="VRD79" s="2"/>
      <c r="VRE79" s="2"/>
      <c r="VRF79" s="2"/>
      <c r="VRG79" s="2"/>
      <c r="VRH79" s="2"/>
      <c r="VRI79" s="2"/>
      <c r="VRJ79" s="2"/>
      <c r="VRK79" s="2"/>
      <c r="VRL79" s="2"/>
      <c r="VRM79" s="2"/>
      <c r="VRN79" s="2"/>
      <c r="VRO79" s="2"/>
      <c r="VRP79" s="2"/>
      <c r="VRQ79" s="2"/>
      <c r="VRR79" s="2"/>
      <c r="VRS79" s="2"/>
      <c r="VRT79" s="2"/>
      <c r="VRU79" s="2"/>
      <c r="VRV79" s="2"/>
      <c r="VRW79" s="2"/>
      <c r="VRX79" s="2"/>
      <c r="VRY79" s="2"/>
      <c r="VRZ79" s="2"/>
      <c r="VSA79" s="2"/>
      <c r="VSB79" s="2"/>
      <c r="VSC79" s="2"/>
      <c r="VSD79" s="2"/>
      <c r="VSE79" s="2"/>
      <c r="VSF79" s="2"/>
      <c r="VSG79" s="2"/>
      <c r="VSH79" s="2"/>
      <c r="VSI79" s="2"/>
      <c r="VSJ79" s="2"/>
      <c r="VSK79" s="2"/>
      <c r="VSL79" s="2"/>
      <c r="VSM79" s="2"/>
      <c r="VSN79" s="2"/>
      <c r="VSO79" s="2"/>
      <c r="VSP79" s="2"/>
      <c r="VSQ79" s="2"/>
      <c r="VSR79" s="2"/>
      <c r="VSS79" s="2"/>
      <c r="VST79" s="2"/>
      <c r="VSU79" s="2"/>
      <c r="VSV79" s="2"/>
      <c r="VSW79" s="2"/>
      <c r="VSX79" s="2"/>
      <c r="VSY79" s="2"/>
      <c r="VSZ79" s="2"/>
      <c r="VTA79" s="2"/>
      <c r="VTB79" s="2"/>
      <c r="VTC79" s="2"/>
      <c r="VTD79" s="2"/>
      <c r="VTE79" s="2"/>
      <c r="VTF79" s="2"/>
      <c r="VTG79" s="2"/>
      <c r="VTH79" s="2"/>
      <c r="VTI79" s="2"/>
      <c r="VTJ79" s="2"/>
      <c r="VTK79" s="2"/>
      <c r="VTL79" s="2"/>
      <c r="VTM79" s="2"/>
      <c r="VTN79" s="2"/>
      <c r="VTO79" s="2"/>
      <c r="VTP79" s="2"/>
      <c r="VTQ79" s="2"/>
      <c r="VTR79" s="2"/>
      <c r="VTS79" s="2"/>
      <c r="VTT79" s="2"/>
      <c r="VTU79" s="2"/>
      <c r="VTV79" s="2"/>
      <c r="VTW79" s="2"/>
      <c r="VTX79" s="2"/>
      <c r="VTY79" s="2"/>
      <c r="VTZ79" s="2"/>
      <c r="VUA79" s="2"/>
      <c r="VUB79" s="2"/>
      <c r="VUC79" s="2"/>
      <c r="VUD79" s="2"/>
      <c r="VUE79" s="2"/>
      <c r="VUF79" s="2"/>
      <c r="VUG79" s="2"/>
      <c r="VUH79" s="2"/>
      <c r="VUI79" s="2"/>
      <c r="VUJ79" s="2"/>
      <c r="VUK79" s="2"/>
      <c r="VUL79" s="2"/>
      <c r="VUM79" s="2"/>
      <c r="VUN79" s="2"/>
      <c r="VUO79" s="2"/>
      <c r="VUP79" s="2"/>
      <c r="VUQ79" s="2"/>
      <c r="VUR79" s="2"/>
      <c r="VUS79" s="2"/>
      <c r="VUT79" s="2"/>
      <c r="VUU79" s="2"/>
      <c r="VUV79" s="2"/>
      <c r="VUW79" s="2"/>
      <c r="VUX79" s="2"/>
      <c r="VUY79" s="2"/>
      <c r="VUZ79" s="2"/>
      <c r="VVA79" s="2"/>
      <c r="VVB79" s="2"/>
      <c r="VVC79" s="2"/>
      <c r="VVD79" s="2"/>
      <c r="VVE79" s="2"/>
      <c r="VVF79" s="2"/>
      <c r="VVG79" s="2"/>
      <c r="VVH79" s="2"/>
      <c r="VVI79" s="2"/>
      <c r="VVJ79" s="2"/>
      <c r="VVK79" s="2"/>
      <c r="VVL79" s="2"/>
      <c r="VVM79" s="2"/>
      <c r="VVN79" s="2"/>
      <c r="VVO79" s="2"/>
      <c r="VVP79" s="2"/>
      <c r="VVQ79" s="2"/>
      <c r="VVR79" s="2"/>
      <c r="VVS79" s="2"/>
      <c r="VVT79" s="2"/>
      <c r="VVU79" s="2"/>
      <c r="VVV79" s="2"/>
      <c r="VVW79" s="2"/>
      <c r="VVX79" s="2"/>
      <c r="VVY79" s="2"/>
      <c r="VVZ79" s="2"/>
      <c r="VWA79" s="2"/>
      <c r="VWB79" s="2"/>
      <c r="VWC79" s="2"/>
      <c r="VWD79" s="2"/>
      <c r="VWE79" s="2"/>
      <c r="VWF79" s="2"/>
      <c r="VWG79" s="2"/>
      <c r="VWH79" s="2"/>
      <c r="VWI79" s="2"/>
      <c r="VWJ79" s="2"/>
      <c r="VWK79" s="2"/>
      <c r="VWL79" s="2"/>
      <c r="VWM79" s="2"/>
      <c r="VWN79" s="2"/>
      <c r="VWO79" s="2"/>
      <c r="VWP79" s="2"/>
      <c r="VWQ79" s="2"/>
      <c r="VWR79" s="2"/>
      <c r="VWS79" s="2"/>
      <c r="VWT79" s="2"/>
      <c r="VWU79" s="2"/>
      <c r="VWV79" s="2"/>
      <c r="VWW79" s="2"/>
      <c r="VWX79" s="2"/>
      <c r="VWY79" s="2"/>
      <c r="VWZ79" s="2"/>
      <c r="VXA79" s="2"/>
      <c r="VXB79" s="2"/>
      <c r="VXC79" s="2"/>
      <c r="VXD79" s="2"/>
      <c r="VXE79" s="2"/>
      <c r="VXF79" s="2"/>
      <c r="VXG79" s="2"/>
      <c r="VXH79" s="2"/>
      <c r="VXI79" s="2"/>
      <c r="VXJ79" s="2"/>
      <c r="VXK79" s="2"/>
      <c r="VXL79" s="2"/>
      <c r="VXM79" s="2"/>
      <c r="VXN79" s="2"/>
      <c r="VXO79" s="2"/>
      <c r="VXP79" s="2"/>
      <c r="VXQ79" s="2"/>
      <c r="VXR79" s="2"/>
      <c r="VXS79" s="2"/>
      <c r="VXT79" s="2"/>
      <c r="VXU79" s="2"/>
      <c r="VXV79" s="2"/>
      <c r="VXW79" s="2"/>
      <c r="VXX79" s="2"/>
      <c r="VXY79" s="2"/>
      <c r="VXZ79" s="2"/>
      <c r="VYA79" s="2"/>
      <c r="VYB79" s="2"/>
      <c r="VYC79" s="2"/>
      <c r="VYD79" s="2"/>
      <c r="VYE79" s="2"/>
      <c r="VYF79" s="2"/>
      <c r="VYG79" s="2"/>
      <c r="VYH79" s="2"/>
      <c r="VYI79" s="2"/>
      <c r="VYJ79" s="2"/>
      <c r="VYK79" s="2"/>
      <c r="VYL79" s="2"/>
      <c r="VYM79" s="2"/>
      <c r="VYN79" s="2"/>
      <c r="VYO79" s="2"/>
      <c r="VYP79" s="2"/>
      <c r="VYQ79" s="2"/>
      <c r="VYR79" s="2"/>
      <c r="VYS79" s="2"/>
      <c r="VYT79" s="2"/>
      <c r="VYU79" s="2"/>
      <c r="VYV79" s="2"/>
      <c r="VYW79" s="2"/>
      <c r="VYX79" s="2"/>
      <c r="VYY79" s="2"/>
      <c r="VYZ79" s="2"/>
      <c r="VZA79" s="2"/>
      <c r="VZB79" s="2"/>
      <c r="VZC79" s="2"/>
      <c r="VZD79" s="2"/>
      <c r="VZE79" s="2"/>
      <c r="VZF79" s="2"/>
      <c r="VZG79" s="2"/>
      <c r="VZH79" s="2"/>
      <c r="VZI79" s="2"/>
      <c r="VZJ79" s="2"/>
      <c r="VZK79" s="2"/>
      <c r="VZL79" s="2"/>
      <c r="VZM79" s="2"/>
      <c r="VZN79" s="2"/>
      <c r="VZO79" s="2"/>
      <c r="VZP79" s="2"/>
      <c r="VZQ79" s="2"/>
      <c r="VZR79" s="2"/>
      <c r="VZS79" s="2"/>
      <c r="VZT79" s="2"/>
      <c r="VZU79" s="2"/>
      <c r="VZV79" s="2"/>
      <c r="VZW79" s="2"/>
      <c r="VZX79" s="2"/>
      <c r="VZY79" s="2"/>
      <c r="VZZ79" s="2"/>
      <c r="WAA79" s="2"/>
      <c r="WAB79" s="2"/>
      <c r="WAC79" s="2"/>
      <c r="WAD79" s="2"/>
      <c r="WAE79" s="2"/>
      <c r="WAF79" s="2"/>
      <c r="WAG79" s="2"/>
      <c r="WAH79" s="2"/>
      <c r="WAI79" s="2"/>
      <c r="WAJ79" s="2"/>
      <c r="WAK79" s="2"/>
      <c r="WAL79" s="2"/>
      <c r="WAM79" s="2"/>
      <c r="WAN79" s="2"/>
      <c r="WAO79" s="2"/>
      <c r="WAP79" s="2"/>
      <c r="WAQ79" s="2"/>
      <c r="WAR79" s="2"/>
      <c r="WAS79" s="2"/>
      <c r="WAT79" s="2"/>
      <c r="WAU79" s="2"/>
      <c r="WAV79" s="2"/>
      <c r="WAW79" s="2"/>
      <c r="WAX79" s="2"/>
      <c r="WAY79" s="2"/>
      <c r="WAZ79" s="2"/>
      <c r="WBA79" s="2"/>
      <c r="WBB79" s="2"/>
      <c r="WBC79" s="2"/>
      <c r="WBD79" s="2"/>
      <c r="WBE79" s="2"/>
      <c r="WBF79" s="2"/>
      <c r="WBG79" s="2"/>
      <c r="WBH79" s="2"/>
      <c r="WBI79" s="2"/>
      <c r="WBJ79" s="2"/>
      <c r="WBK79" s="2"/>
      <c r="WBL79" s="2"/>
      <c r="WBM79" s="2"/>
      <c r="WBN79" s="2"/>
      <c r="WBO79" s="2"/>
      <c r="WBP79" s="2"/>
      <c r="WBQ79" s="2"/>
      <c r="WBR79" s="2"/>
      <c r="WBS79" s="2"/>
      <c r="WBT79" s="2"/>
      <c r="WBU79" s="2"/>
      <c r="WBV79" s="2"/>
      <c r="WBW79" s="2"/>
      <c r="WBX79" s="2"/>
      <c r="WBY79" s="2"/>
      <c r="WBZ79" s="2"/>
      <c r="WCA79" s="2"/>
      <c r="WCB79" s="2"/>
      <c r="WCC79" s="2"/>
      <c r="WCD79" s="2"/>
      <c r="WCE79" s="2"/>
      <c r="WCF79" s="2"/>
      <c r="WCG79" s="2"/>
      <c r="WCH79" s="2"/>
      <c r="WCI79" s="2"/>
      <c r="WCJ79" s="2"/>
      <c r="WCK79" s="2"/>
      <c r="WCL79" s="2"/>
      <c r="WCM79" s="2"/>
      <c r="WCN79" s="2"/>
      <c r="WCO79" s="2"/>
      <c r="WCP79" s="2"/>
      <c r="WCQ79" s="2"/>
      <c r="WCR79" s="2"/>
      <c r="WCS79" s="2"/>
      <c r="WCT79" s="2"/>
      <c r="WCU79" s="2"/>
      <c r="WCV79" s="2"/>
      <c r="WCW79" s="2"/>
      <c r="WCX79" s="2"/>
      <c r="WCY79" s="2"/>
      <c r="WCZ79" s="2"/>
      <c r="WDA79" s="2"/>
      <c r="WDB79" s="2"/>
      <c r="WDC79" s="2"/>
      <c r="WDD79" s="2"/>
      <c r="WDE79" s="2"/>
      <c r="WDF79" s="2"/>
      <c r="WDG79" s="2"/>
      <c r="WDH79" s="2"/>
      <c r="WDI79" s="2"/>
      <c r="WDJ79" s="2"/>
      <c r="WDK79" s="2"/>
      <c r="WDL79" s="2"/>
      <c r="WDM79" s="2"/>
      <c r="WDN79" s="2"/>
      <c r="WDO79" s="2"/>
      <c r="WDP79" s="2"/>
      <c r="WDQ79" s="2"/>
      <c r="WDR79" s="2"/>
      <c r="WDS79" s="2"/>
      <c r="WDT79" s="2"/>
      <c r="WDU79" s="2"/>
      <c r="WDV79" s="2"/>
      <c r="WDW79" s="2"/>
      <c r="WDX79" s="2"/>
      <c r="WDY79" s="2"/>
      <c r="WDZ79" s="2"/>
      <c r="WEA79" s="2"/>
      <c r="WEB79" s="2"/>
      <c r="WEC79" s="2"/>
      <c r="WED79" s="2"/>
      <c r="WEE79" s="2"/>
      <c r="WEF79" s="2"/>
      <c r="WEG79" s="2"/>
      <c r="WEH79" s="2"/>
      <c r="WEI79" s="2"/>
      <c r="WEJ79" s="2"/>
      <c r="WEK79" s="2"/>
      <c r="WEL79" s="2"/>
      <c r="WEM79" s="2"/>
      <c r="WEN79" s="2"/>
      <c r="WEO79" s="2"/>
      <c r="WEP79" s="2"/>
      <c r="WEQ79" s="2"/>
      <c r="WER79" s="2"/>
      <c r="WES79" s="2"/>
      <c r="WET79" s="2"/>
      <c r="WEU79" s="2"/>
      <c r="WEV79" s="2"/>
      <c r="WEW79" s="2"/>
      <c r="WEX79" s="2"/>
      <c r="WEY79" s="2"/>
      <c r="WEZ79" s="2"/>
      <c r="WFA79" s="2"/>
      <c r="WFB79" s="2"/>
      <c r="WFC79" s="2"/>
      <c r="WFD79" s="2"/>
      <c r="WFE79" s="2"/>
      <c r="WFF79" s="2"/>
      <c r="WFG79" s="2"/>
      <c r="WFH79" s="2"/>
      <c r="WFI79" s="2"/>
      <c r="WFJ79" s="2"/>
      <c r="WFK79" s="2"/>
      <c r="WFL79" s="2"/>
      <c r="WFM79" s="2"/>
      <c r="WFN79" s="2"/>
      <c r="WFO79" s="2"/>
      <c r="WFP79" s="2"/>
      <c r="WFQ79" s="2"/>
      <c r="WFR79" s="2"/>
      <c r="WFS79" s="2"/>
      <c r="WFT79" s="2"/>
      <c r="WFU79" s="2"/>
      <c r="WFV79" s="2"/>
      <c r="WFW79" s="2"/>
      <c r="WFX79" s="2"/>
      <c r="WFY79" s="2"/>
      <c r="WFZ79" s="2"/>
      <c r="WGA79" s="2"/>
      <c r="WGB79" s="2"/>
      <c r="WGC79" s="2"/>
      <c r="WGD79" s="2"/>
      <c r="WGE79" s="2"/>
      <c r="WGF79" s="2"/>
      <c r="WGG79" s="2"/>
      <c r="WGH79" s="2"/>
      <c r="WGI79" s="2"/>
      <c r="WGJ79" s="2"/>
      <c r="WGK79" s="2"/>
      <c r="WGL79" s="2"/>
      <c r="WGM79" s="2"/>
      <c r="WGN79" s="2"/>
      <c r="WGO79" s="2"/>
      <c r="WGP79" s="2"/>
      <c r="WGQ79" s="2"/>
      <c r="WGR79" s="2"/>
      <c r="WGS79" s="2"/>
      <c r="WGT79" s="2"/>
      <c r="WGU79" s="2"/>
      <c r="WGV79" s="2"/>
      <c r="WGW79" s="2"/>
      <c r="WGX79" s="2"/>
      <c r="WGY79" s="2"/>
      <c r="WGZ79" s="2"/>
      <c r="WHA79" s="2"/>
      <c r="WHB79" s="2"/>
      <c r="WHC79" s="2"/>
      <c r="WHD79" s="2"/>
      <c r="WHE79" s="2"/>
      <c r="WHF79" s="2"/>
      <c r="WHG79" s="2"/>
      <c r="WHH79" s="2"/>
      <c r="WHI79" s="2"/>
      <c r="WHJ79" s="2"/>
      <c r="WHK79" s="2"/>
      <c r="WHL79" s="2"/>
      <c r="WHM79" s="2"/>
      <c r="WHN79" s="2"/>
      <c r="WHO79" s="2"/>
      <c r="WHP79" s="2"/>
      <c r="WHQ79" s="2"/>
      <c r="WHR79" s="2"/>
      <c r="WHS79" s="2"/>
      <c r="WHT79" s="2"/>
      <c r="WHU79" s="2"/>
      <c r="WHV79" s="2"/>
      <c r="WHW79" s="2"/>
      <c r="WHX79" s="2"/>
      <c r="WHY79" s="2"/>
      <c r="WHZ79" s="2"/>
      <c r="WIA79" s="2"/>
      <c r="WIB79" s="2"/>
      <c r="WIC79" s="2"/>
      <c r="WID79" s="2"/>
      <c r="WIE79" s="2"/>
      <c r="WIF79" s="2"/>
      <c r="WIG79" s="2"/>
      <c r="WIH79" s="2"/>
      <c r="WII79" s="2"/>
      <c r="WIJ79" s="2"/>
      <c r="WIK79" s="2"/>
      <c r="WIL79" s="2"/>
      <c r="WIM79" s="2"/>
      <c r="WIN79" s="2"/>
      <c r="WIO79" s="2"/>
      <c r="WIP79" s="2"/>
      <c r="WIQ79" s="2"/>
      <c r="WIR79" s="2"/>
      <c r="WIS79" s="2"/>
      <c r="WIT79" s="2"/>
      <c r="WIU79" s="2"/>
      <c r="WIV79" s="2"/>
      <c r="WIW79" s="2"/>
      <c r="WIX79" s="2"/>
      <c r="WIY79" s="2"/>
      <c r="WIZ79" s="2"/>
      <c r="WJA79" s="2"/>
      <c r="WJB79" s="2"/>
      <c r="WJC79" s="2"/>
      <c r="WJD79" s="2"/>
      <c r="WJE79" s="2"/>
      <c r="WJF79" s="2"/>
      <c r="WJG79" s="2"/>
      <c r="WJH79" s="2"/>
      <c r="WJI79" s="2"/>
      <c r="WJJ79" s="2"/>
      <c r="WJK79" s="2"/>
      <c r="WJL79" s="2"/>
      <c r="WJM79" s="2"/>
      <c r="WJN79" s="2"/>
      <c r="WJO79" s="2"/>
      <c r="WJP79" s="2"/>
      <c r="WJQ79" s="2"/>
      <c r="WJR79" s="2"/>
      <c r="WJS79" s="2"/>
      <c r="WJT79" s="2"/>
      <c r="WJU79" s="2"/>
      <c r="WJV79" s="2"/>
      <c r="WJW79" s="2"/>
      <c r="WJX79" s="2"/>
      <c r="WJY79" s="2"/>
      <c r="WJZ79" s="2"/>
      <c r="WKA79" s="2"/>
      <c r="WKB79" s="2"/>
      <c r="WKC79" s="2"/>
      <c r="WKD79" s="2"/>
      <c r="WKE79" s="2"/>
      <c r="WKF79" s="2"/>
      <c r="WKG79" s="2"/>
      <c r="WKH79" s="2"/>
      <c r="WKI79" s="2"/>
      <c r="WKJ79" s="2"/>
      <c r="WKK79" s="2"/>
      <c r="WKL79" s="2"/>
      <c r="WKM79" s="2"/>
      <c r="WKN79" s="2"/>
      <c r="WKO79" s="2"/>
      <c r="WKP79" s="2"/>
      <c r="WKQ79" s="2"/>
      <c r="WKR79" s="2"/>
      <c r="WKS79" s="2"/>
      <c r="WKT79" s="2"/>
      <c r="WKU79" s="2"/>
      <c r="WKV79" s="2"/>
      <c r="WKW79" s="2"/>
      <c r="WKX79" s="2"/>
      <c r="WKY79" s="2"/>
      <c r="WKZ79" s="2"/>
      <c r="WLA79" s="2"/>
      <c r="WLB79" s="2"/>
      <c r="WLC79" s="2"/>
      <c r="WLD79" s="2"/>
      <c r="WLE79" s="2"/>
      <c r="WLF79" s="2"/>
      <c r="WLG79" s="2"/>
      <c r="WLH79" s="2"/>
      <c r="WLI79" s="2"/>
      <c r="WLJ79" s="2"/>
      <c r="WLK79" s="2"/>
      <c r="WLL79" s="2"/>
      <c r="WLM79" s="2"/>
      <c r="WLN79" s="2"/>
      <c r="WLO79" s="2"/>
      <c r="WLP79" s="2"/>
      <c r="WLQ79" s="2"/>
      <c r="WLR79" s="2"/>
      <c r="WLS79" s="2"/>
      <c r="WLT79" s="2"/>
      <c r="WLU79" s="2"/>
      <c r="WLV79" s="2"/>
      <c r="WLW79" s="2"/>
      <c r="WLX79" s="2"/>
      <c r="WLY79" s="2"/>
      <c r="WLZ79" s="2"/>
      <c r="WMA79" s="2"/>
      <c r="WMB79" s="2"/>
      <c r="WMC79" s="2"/>
      <c r="WMD79" s="2"/>
      <c r="WME79" s="2"/>
      <c r="WMF79" s="2"/>
      <c r="WMG79" s="2"/>
      <c r="WMH79" s="2"/>
      <c r="WMI79" s="2"/>
      <c r="WMJ79" s="2"/>
      <c r="WMK79" s="2"/>
      <c r="WML79" s="2"/>
      <c r="WMM79" s="2"/>
      <c r="WMN79" s="2"/>
      <c r="WMO79" s="2"/>
      <c r="WMP79" s="2"/>
      <c r="WMQ79" s="2"/>
      <c r="WMR79" s="2"/>
      <c r="WMS79" s="2"/>
      <c r="WMT79" s="2"/>
      <c r="WMU79" s="2"/>
      <c r="WMV79" s="2"/>
      <c r="WMW79" s="2"/>
      <c r="WMX79" s="2"/>
      <c r="WMY79" s="2"/>
      <c r="WMZ79" s="2"/>
      <c r="WNA79" s="2"/>
      <c r="WNB79" s="2"/>
      <c r="WNC79" s="2"/>
      <c r="WND79" s="2"/>
      <c r="WNE79" s="2"/>
      <c r="WNF79" s="2"/>
      <c r="WNG79" s="2"/>
      <c r="WNH79" s="2"/>
      <c r="WNI79" s="2"/>
      <c r="WNJ79" s="2"/>
      <c r="WNK79" s="2"/>
      <c r="WNL79" s="2"/>
      <c r="WNM79" s="2"/>
      <c r="WNN79" s="2"/>
      <c r="WNO79" s="2"/>
      <c r="WNP79" s="2"/>
      <c r="WNQ79" s="2"/>
      <c r="WNR79" s="2"/>
      <c r="WNS79" s="2"/>
      <c r="WNT79" s="2"/>
      <c r="WNU79" s="2"/>
      <c r="WNV79" s="2"/>
      <c r="WNW79" s="2"/>
      <c r="WNX79" s="2"/>
      <c r="WNY79" s="2"/>
      <c r="WNZ79" s="2"/>
      <c r="WOA79" s="2"/>
      <c r="WOB79" s="2"/>
      <c r="WOC79" s="2"/>
      <c r="WOD79" s="2"/>
      <c r="WOE79" s="2"/>
      <c r="WOF79" s="2"/>
      <c r="WOG79" s="2"/>
      <c r="WOH79" s="2"/>
      <c r="WOI79" s="2"/>
      <c r="WOJ79" s="2"/>
      <c r="WOK79" s="2"/>
      <c r="WOL79" s="2"/>
      <c r="WOM79" s="2"/>
      <c r="WON79" s="2"/>
      <c r="WOO79" s="2"/>
      <c r="WOP79" s="2"/>
      <c r="WOQ79" s="2"/>
      <c r="WOR79" s="2"/>
      <c r="WOS79" s="2"/>
      <c r="WOT79" s="2"/>
      <c r="WOU79" s="2"/>
      <c r="WOV79" s="2"/>
      <c r="WOW79" s="2"/>
      <c r="WOX79" s="2"/>
      <c r="WOY79" s="2"/>
      <c r="WOZ79" s="2"/>
      <c r="WPA79" s="2"/>
      <c r="WPB79" s="2"/>
      <c r="WPC79" s="2"/>
      <c r="WPD79" s="2"/>
      <c r="WPE79" s="2"/>
      <c r="WPF79" s="2"/>
      <c r="WPG79" s="2"/>
      <c r="WPH79" s="2"/>
      <c r="WPI79" s="2"/>
      <c r="WPJ79" s="2"/>
      <c r="WPK79" s="2"/>
      <c r="WPL79" s="2"/>
      <c r="WPM79" s="2"/>
      <c r="WPN79" s="2"/>
      <c r="WPO79" s="2"/>
      <c r="WPP79" s="2"/>
      <c r="WPQ79" s="2"/>
      <c r="WPR79" s="2"/>
      <c r="WPS79" s="2"/>
      <c r="WPT79" s="2"/>
      <c r="WPU79" s="2"/>
      <c r="WPV79" s="2"/>
      <c r="WPW79" s="2"/>
      <c r="WPX79" s="2"/>
      <c r="WPY79" s="2"/>
      <c r="WPZ79" s="2"/>
      <c r="WQA79" s="2"/>
      <c r="WQB79" s="2"/>
      <c r="WQC79" s="2"/>
      <c r="WQD79" s="2"/>
      <c r="WQE79" s="2"/>
      <c r="WQF79" s="2"/>
      <c r="WQG79" s="2"/>
      <c r="WQH79" s="2"/>
      <c r="WQI79" s="2"/>
      <c r="WQJ79" s="2"/>
      <c r="WQK79" s="2"/>
      <c r="WQL79" s="2"/>
      <c r="WQM79" s="2"/>
      <c r="WQN79" s="2"/>
      <c r="WQO79" s="2"/>
      <c r="WQP79" s="2"/>
      <c r="WQQ79" s="2"/>
      <c r="WQR79" s="2"/>
      <c r="WQS79" s="2"/>
      <c r="WQT79" s="2"/>
      <c r="WQU79" s="2"/>
      <c r="WQV79" s="2"/>
      <c r="WQW79" s="2"/>
      <c r="WQX79" s="2"/>
      <c r="WQY79" s="2"/>
      <c r="WQZ79" s="2"/>
      <c r="WRA79" s="2"/>
      <c r="WRB79" s="2"/>
      <c r="WRC79" s="2"/>
      <c r="WRD79" s="2"/>
      <c r="WRE79" s="2"/>
      <c r="WRF79" s="2"/>
      <c r="WRG79" s="2"/>
      <c r="WRH79" s="2"/>
      <c r="WRI79" s="2"/>
      <c r="WRJ79" s="2"/>
      <c r="WRK79" s="2"/>
      <c r="WRL79" s="2"/>
      <c r="WRM79" s="2"/>
      <c r="WRN79" s="2"/>
      <c r="WRO79" s="2"/>
      <c r="WRP79" s="2"/>
      <c r="WRQ79" s="2"/>
      <c r="WRR79" s="2"/>
      <c r="WRS79" s="2"/>
      <c r="WRT79" s="2"/>
      <c r="WRU79" s="2"/>
      <c r="WRV79" s="2"/>
      <c r="WRW79" s="2"/>
      <c r="WRX79" s="2"/>
      <c r="WRY79" s="2"/>
      <c r="WRZ79" s="2"/>
      <c r="WSA79" s="2"/>
      <c r="WSB79" s="2"/>
      <c r="WSC79" s="2"/>
      <c r="WSD79" s="2"/>
      <c r="WSE79" s="2"/>
      <c r="WSF79" s="2"/>
      <c r="WSG79" s="2"/>
      <c r="WSH79" s="2"/>
      <c r="WSI79" s="2"/>
      <c r="WSJ79" s="2"/>
      <c r="WSK79" s="2"/>
      <c r="WSL79" s="2"/>
      <c r="WSM79" s="2"/>
      <c r="WSN79" s="2"/>
      <c r="WSO79" s="2"/>
      <c r="WSP79" s="2"/>
      <c r="WSQ79" s="2"/>
      <c r="WSR79" s="2"/>
      <c r="WSS79" s="2"/>
      <c r="WST79" s="2"/>
      <c r="WSU79" s="2"/>
      <c r="WSV79" s="2"/>
      <c r="WSW79" s="2"/>
      <c r="WSX79" s="2"/>
      <c r="WSY79" s="2"/>
      <c r="WSZ79" s="2"/>
      <c r="WTA79" s="2"/>
      <c r="WTB79" s="2"/>
      <c r="WTC79" s="2"/>
      <c r="WTD79" s="2"/>
      <c r="WTE79" s="2"/>
      <c r="WTF79" s="2"/>
      <c r="WTG79" s="2"/>
      <c r="WTH79" s="2"/>
      <c r="WTI79" s="2"/>
      <c r="WTJ79" s="2"/>
      <c r="WTK79" s="2"/>
      <c r="WTL79" s="2"/>
      <c r="WTM79" s="2"/>
      <c r="WTN79" s="2"/>
      <c r="WTO79" s="2"/>
      <c r="WTP79" s="2"/>
      <c r="WTQ79" s="2"/>
      <c r="WTR79" s="2"/>
      <c r="WTS79" s="2"/>
      <c r="WTT79" s="2"/>
      <c r="WTU79" s="2"/>
      <c r="WTV79" s="2"/>
      <c r="WTW79" s="2"/>
      <c r="WTX79" s="2"/>
      <c r="WTY79" s="2"/>
      <c r="WTZ79" s="2"/>
      <c r="WUA79" s="2"/>
      <c r="WUB79" s="2"/>
      <c r="WUC79" s="2"/>
      <c r="WUD79" s="2"/>
      <c r="WUE79" s="2"/>
      <c r="WUF79" s="2"/>
      <c r="WUG79" s="2"/>
      <c r="WUH79" s="2"/>
      <c r="WUI79" s="2"/>
      <c r="WUJ79" s="2"/>
      <c r="WUK79" s="2"/>
      <c r="WUL79" s="2"/>
      <c r="WUM79" s="2"/>
      <c r="WUN79" s="2"/>
      <c r="WUO79" s="2"/>
      <c r="WUP79" s="2"/>
      <c r="WUQ79" s="2"/>
      <c r="WUR79" s="2"/>
      <c r="WUS79" s="2"/>
      <c r="WUT79" s="2"/>
      <c r="WUU79" s="2"/>
      <c r="WUV79" s="2"/>
      <c r="WUW79" s="2"/>
      <c r="WUX79" s="2"/>
      <c r="WUY79" s="2"/>
      <c r="WUZ79" s="2"/>
      <c r="WVA79" s="2"/>
      <c r="WVB79" s="2"/>
      <c r="WVC79" s="2"/>
      <c r="WVD79" s="2"/>
      <c r="WVE79" s="2"/>
      <c r="WVF79" s="2"/>
      <c r="WVG79" s="2"/>
      <c r="WVH79" s="2"/>
      <c r="WVI79" s="2"/>
      <c r="WVJ79" s="2"/>
      <c r="WVK79" s="2"/>
      <c r="WVL79" s="2"/>
      <c r="WVM79" s="2"/>
      <c r="WVN79" s="2"/>
      <c r="WVO79" s="2"/>
      <c r="WVP79" s="2"/>
      <c r="WVQ79" s="2"/>
      <c r="WVR79" s="2"/>
      <c r="WVS79" s="2"/>
      <c r="WVT79" s="2"/>
      <c r="WVU79" s="2"/>
      <c r="WVV79" s="2"/>
      <c r="WVW79" s="2"/>
      <c r="WVX79" s="2"/>
      <c r="WVY79" s="2"/>
      <c r="WVZ79" s="2"/>
      <c r="WWA79" s="2"/>
      <c r="WWB79" s="2"/>
      <c r="WWC79" s="2"/>
      <c r="WWD79" s="2"/>
      <c r="WWE79" s="2"/>
      <c r="WWF79" s="2"/>
      <c r="WWG79" s="2"/>
      <c r="WWH79" s="2"/>
      <c r="WWI79" s="2"/>
      <c r="WWJ79" s="2"/>
      <c r="WWK79" s="2"/>
      <c r="WWL79" s="2"/>
      <c r="WWM79" s="2"/>
      <c r="WWN79" s="2"/>
      <c r="WWO79" s="2"/>
      <c r="WWP79" s="2"/>
      <c r="WWQ79" s="2"/>
      <c r="WWR79" s="2"/>
      <c r="WWS79" s="2"/>
      <c r="WWT79" s="2"/>
      <c r="WWU79" s="2"/>
      <c r="WWV79" s="2"/>
      <c r="WWW79" s="2"/>
      <c r="WWX79" s="2"/>
      <c r="WWY79" s="2"/>
      <c r="WWZ79" s="2"/>
      <c r="WXA79" s="2"/>
      <c r="WXB79" s="2"/>
      <c r="WXC79" s="2"/>
      <c r="WXD79" s="2"/>
      <c r="WXE79" s="2"/>
      <c r="WXF79" s="2"/>
      <c r="WXG79" s="2"/>
      <c r="WXH79" s="2"/>
      <c r="WXI79" s="2"/>
      <c r="WXJ79" s="2"/>
      <c r="WXK79" s="2"/>
      <c r="WXL79" s="2"/>
      <c r="WXM79" s="2"/>
      <c r="WXN79" s="2"/>
      <c r="WXO79" s="2"/>
      <c r="WXP79" s="2"/>
      <c r="WXQ79" s="2"/>
      <c r="WXR79" s="2"/>
      <c r="WXS79" s="2"/>
      <c r="WXT79" s="2"/>
      <c r="WXU79" s="2"/>
      <c r="WXV79" s="2"/>
      <c r="WXW79" s="2"/>
      <c r="WXX79" s="2"/>
      <c r="WXY79" s="2"/>
      <c r="WXZ79" s="2"/>
      <c r="WYA79" s="2"/>
      <c r="WYB79" s="2"/>
      <c r="WYC79" s="2"/>
      <c r="WYD79" s="2"/>
      <c r="WYE79" s="2"/>
      <c r="WYF79" s="2"/>
      <c r="WYG79" s="2"/>
      <c r="WYH79" s="2"/>
      <c r="WYI79" s="2"/>
      <c r="WYJ79" s="2"/>
      <c r="WYK79" s="2"/>
      <c r="WYL79" s="2"/>
      <c r="WYM79" s="2"/>
      <c r="WYN79" s="2"/>
      <c r="WYO79" s="2"/>
      <c r="WYP79" s="2"/>
      <c r="WYQ79" s="2"/>
      <c r="WYR79" s="2"/>
      <c r="WYS79" s="2"/>
      <c r="WYT79" s="2"/>
      <c r="WYU79" s="2"/>
      <c r="WYV79" s="2"/>
      <c r="WYW79" s="2"/>
      <c r="WYX79" s="2"/>
      <c r="WYY79" s="2"/>
      <c r="WYZ79" s="2"/>
      <c r="WZA79" s="2"/>
      <c r="WZB79" s="2"/>
      <c r="WZC79" s="2"/>
      <c r="WZD79" s="2"/>
      <c r="WZE79" s="2"/>
      <c r="WZF79" s="2"/>
      <c r="WZG79" s="2"/>
      <c r="WZH79" s="2"/>
      <c r="WZI79" s="2"/>
      <c r="WZJ79" s="2"/>
      <c r="WZK79" s="2"/>
      <c r="WZL79" s="2"/>
      <c r="WZM79" s="2"/>
      <c r="WZN79" s="2"/>
      <c r="WZO79" s="2"/>
      <c r="WZP79" s="2"/>
      <c r="WZQ79" s="2"/>
      <c r="WZR79" s="2"/>
      <c r="WZS79" s="2"/>
      <c r="WZT79" s="2"/>
      <c r="WZU79" s="2"/>
      <c r="WZV79" s="2"/>
      <c r="WZW79" s="2"/>
      <c r="WZX79" s="2"/>
      <c r="WZY79" s="2"/>
      <c r="WZZ79" s="2"/>
      <c r="XAA79" s="2"/>
      <c r="XAB79" s="2"/>
      <c r="XAC79" s="2"/>
      <c r="XAD79" s="2"/>
      <c r="XAE79" s="2"/>
      <c r="XAF79" s="2"/>
      <c r="XAG79" s="2"/>
      <c r="XAH79" s="2"/>
      <c r="XAI79" s="2"/>
      <c r="XAJ79" s="2"/>
      <c r="XAK79" s="2"/>
      <c r="XAL79" s="2"/>
      <c r="XAM79" s="2"/>
      <c r="XAN79" s="2"/>
      <c r="XAO79" s="2"/>
      <c r="XAP79" s="2"/>
      <c r="XAQ79" s="2"/>
      <c r="XAR79" s="2"/>
      <c r="XAS79" s="2"/>
      <c r="XAT79" s="2"/>
      <c r="XAU79" s="2"/>
      <c r="XAV79" s="2"/>
      <c r="XAW79" s="2"/>
      <c r="XAX79" s="2"/>
      <c r="XAY79" s="2"/>
      <c r="XAZ79" s="2"/>
      <c r="XBA79" s="2"/>
      <c r="XBB79" s="2"/>
      <c r="XBC79" s="2"/>
      <c r="XBD79" s="2"/>
      <c r="XBE79" s="2"/>
      <c r="XBF79" s="2"/>
      <c r="XBG79" s="2"/>
      <c r="XBH79" s="2"/>
      <c r="XBI79" s="2"/>
      <c r="XBJ79" s="2"/>
      <c r="XBK79" s="2"/>
      <c r="XBL79" s="2"/>
      <c r="XBM79" s="2"/>
      <c r="XBN79" s="2"/>
      <c r="XBO79" s="2"/>
      <c r="XBP79" s="2"/>
      <c r="XBQ79" s="2"/>
      <c r="XBR79" s="2"/>
      <c r="XBS79" s="2"/>
      <c r="XBT79" s="2"/>
      <c r="XBU79" s="2"/>
      <c r="XBV79" s="2"/>
      <c r="XBW79" s="2"/>
      <c r="XBX79" s="2"/>
      <c r="XBY79" s="2"/>
      <c r="XBZ79" s="2"/>
      <c r="XCA79" s="2"/>
      <c r="XCB79" s="2"/>
      <c r="XCC79" s="2"/>
      <c r="XCD79" s="2"/>
      <c r="XCE79" s="2"/>
      <c r="XCF79" s="2"/>
      <c r="XCG79" s="2"/>
      <c r="XCH79" s="2"/>
      <c r="XCI79" s="2"/>
      <c r="XCJ79" s="2"/>
      <c r="XCK79" s="2"/>
      <c r="XCL79" s="2"/>
      <c r="XCM79" s="2"/>
      <c r="XCN79" s="2"/>
      <c r="XCO79" s="2"/>
      <c r="XCP79" s="2"/>
      <c r="XCQ79" s="2"/>
      <c r="XCR79" s="2"/>
      <c r="XCS79" s="2"/>
      <c r="XCT79" s="2"/>
      <c r="XCU79" s="2"/>
      <c r="XCV79" s="2"/>
      <c r="XCW79" s="2"/>
      <c r="XCX79" s="2"/>
      <c r="XCY79" s="2"/>
      <c r="XCZ79" s="2"/>
      <c r="XDA79" s="2"/>
      <c r="XDB79" s="2"/>
      <c r="XDC79" s="2"/>
      <c r="XDD79" s="2"/>
      <c r="XDE79" s="2"/>
      <c r="XDF79" s="2"/>
      <c r="XDG79" s="2"/>
      <c r="XDH79" s="2"/>
      <c r="XDI79" s="2"/>
      <c r="XDJ79" s="2"/>
      <c r="XDK79" s="2"/>
      <c r="XDL79" s="2"/>
      <c r="XDM79" s="2"/>
      <c r="XDN79" s="2"/>
      <c r="XDO79" s="2"/>
      <c r="XDP79" s="2"/>
      <c r="XDQ79" s="2"/>
      <c r="XDR79" s="2"/>
      <c r="XDS79" s="2"/>
      <c r="XDT79" s="2"/>
      <c r="XDU79" s="2"/>
      <c r="XDV79" s="2"/>
      <c r="XDW79" s="2"/>
      <c r="XDX79" s="2"/>
      <c r="XDY79" s="2"/>
      <c r="XDZ79" s="2"/>
      <c r="XEA79" s="2"/>
      <c r="XEB79" s="2"/>
      <c r="XEC79" s="2"/>
      <c r="XED79" s="2"/>
      <c r="XEE79" s="2"/>
      <c r="XEF79" s="2"/>
      <c r="XEG79" s="2"/>
      <c r="XEH79" s="2"/>
      <c r="XEI79" s="2"/>
      <c r="XEJ79" s="2"/>
      <c r="XEK79" s="2"/>
      <c r="XEL79" s="2"/>
      <c r="XEM79" s="2"/>
      <c r="XEN79" s="2"/>
      <c r="XEO79" s="2"/>
      <c r="XEP79" s="2"/>
      <c r="XEQ79" s="2"/>
      <c r="XER79" s="2"/>
      <c r="XES79" s="2"/>
      <c r="XET79" s="2"/>
      <c r="XEU79" s="2"/>
      <c r="XEV79" s="2"/>
      <c r="XEW79" s="2"/>
      <c r="XEX79" s="2"/>
      <c r="XEY79" s="2"/>
      <c r="XEZ79" s="2"/>
      <c r="XFA79" s="2"/>
      <c r="XFB79" s="2"/>
      <c r="XFC79" s="2"/>
    </row>
    <row r="80" spans="1:16383" x14ac:dyDescent="0.25">
      <c r="A80" t="s">
        <v>213</v>
      </c>
      <c r="B80" s="2" t="s">
        <v>430</v>
      </c>
      <c r="C80" s="46">
        <v>10000000</v>
      </c>
      <c r="D80" s="163"/>
      <c r="E80" s="163"/>
      <c r="F80" s="163"/>
      <c r="G80" s="163"/>
      <c r="H80" s="163"/>
      <c r="I80" s="163"/>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2" t="s">
        <v>439</v>
      </c>
    </row>
    <row r="81" spans="1:16383" x14ac:dyDescent="0.25">
      <c r="A81" t="s">
        <v>214</v>
      </c>
      <c r="B81" s="2" t="s">
        <v>437</v>
      </c>
      <c r="C81" s="47">
        <v>0</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2" t="s">
        <v>439</v>
      </c>
    </row>
    <row r="82" spans="1:16383" x14ac:dyDescent="0.25">
      <c r="A82" s="2" t="s">
        <v>41</v>
      </c>
      <c r="B82" s="2" t="s">
        <v>207</v>
      </c>
      <c r="C82" s="125">
        <v>1500</v>
      </c>
      <c r="D82" s="167">
        <f>C82*0.8</f>
        <v>1200</v>
      </c>
      <c r="E82" s="162">
        <f>C82*1.2</f>
        <v>1800</v>
      </c>
      <c r="F82" s="169">
        <f t="shared" ref="F82:AH82" si="3">ROUND($C$82-(F1-$C$1)/(2050-2020)*($AI$82-$C$91),0)</f>
        <v>1475</v>
      </c>
      <c r="G82" s="169">
        <f t="shared" si="3"/>
        <v>1450</v>
      </c>
      <c r="H82" s="169">
        <f t="shared" si="3"/>
        <v>1425</v>
      </c>
      <c r="I82" s="169">
        <f t="shared" si="3"/>
        <v>1400</v>
      </c>
      <c r="J82" s="169">
        <f t="shared" si="3"/>
        <v>1375</v>
      </c>
      <c r="K82" s="169">
        <f t="shared" si="3"/>
        <v>1350</v>
      </c>
      <c r="L82" s="169">
        <f t="shared" si="3"/>
        <v>1325</v>
      </c>
      <c r="M82" s="169">
        <f t="shared" si="3"/>
        <v>1300</v>
      </c>
      <c r="N82" s="169">
        <f t="shared" si="3"/>
        <v>1275</v>
      </c>
      <c r="O82" s="169">
        <f t="shared" si="3"/>
        <v>1250</v>
      </c>
      <c r="P82" s="169">
        <f t="shared" si="3"/>
        <v>1225</v>
      </c>
      <c r="Q82" s="169">
        <f t="shared" si="3"/>
        <v>1200</v>
      </c>
      <c r="R82" s="169">
        <f t="shared" si="3"/>
        <v>1175</v>
      </c>
      <c r="S82" s="169">
        <f t="shared" si="3"/>
        <v>1150</v>
      </c>
      <c r="T82" s="169">
        <f t="shared" si="3"/>
        <v>1125</v>
      </c>
      <c r="U82" s="169">
        <f t="shared" si="3"/>
        <v>1100</v>
      </c>
      <c r="V82" s="169">
        <f t="shared" si="3"/>
        <v>1075</v>
      </c>
      <c r="W82" s="169">
        <f t="shared" si="3"/>
        <v>1050</v>
      </c>
      <c r="X82" s="169">
        <f t="shared" si="3"/>
        <v>1025</v>
      </c>
      <c r="Y82" s="169">
        <f t="shared" si="3"/>
        <v>1000</v>
      </c>
      <c r="Z82" s="169">
        <f t="shared" si="3"/>
        <v>975</v>
      </c>
      <c r="AA82" s="169">
        <f t="shared" si="3"/>
        <v>950</v>
      </c>
      <c r="AB82" s="169">
        <f t="shared" si="3"/>
        <v>925</v>
      </c>
      <c r="AC82" s="169">
        <f t="shared" si="3"/>
        <v>901</v>
      </c>
      <c r="AD82" s="169">
        <f t="shared" si="3"/>
        <v>876</v>
      </c>
      <c r="AE82" s="169">
        <f t="shared" si="3"/>
        <v>851</v>
      </c>
      <c r="AF82" s="169">
        <f t="shared" si="3"/>
        <v>826</v>
      </c>
      <c r="AG82" s="169">
        <f t="shared" si="3"/>
        <v>801</v>
      </c>
      <c r="AH82" s="169">
        <f t="shared" si="3"/>
        <v>776</v>
      </c>
      <c r="AI82">
        <v>750</v>
      </c>
      <c r="AJ82" s="2" t="s">
        <v>204</v>
      </c>
      <c r="AK82" s="2" t="s">
        <v>546</v>
      </c>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G82" s="2"/>
      <c r="NH82" s="2"/>
      <c r="NI82" s="2"/>
      <c r="NJ82" s="2"/>
      <c r="NK82" s="2"/>
      <c r="NL82" s="2"/>
      <c r="NM82" s="2"/>
      <c r="NN82" s="2"/>
      <c r="NO82" s="2"/>
      <c r="NP82" s="2"/>
      <c r="NQ82" s="2"/>
      <c r="NR82" s="2"/>
      <c r="NS82" s="2"/>
      <c r="NT82" s="2"/>
      <c r="NU82" s="2"/>
      <c r="NV82" s="2"/>
      <c r="NW82" s="2"/>
      <c r="NX82" s="2"/>
      <c r="NY82" s="2"/>
      <c r="NZ82" s="2"/>
      <c r="OA82" s="2"/>
      <c r="OB82" s="2"/>
      <c r="OC82" s="2"/>
      <c r="OD82" s="2"/>
      <c r="OE82" s="2"/>
      <c r="OF82" s="2"/>
      <c r="OG82" s="2"/>
      <c r="OH82" s="2"/>
      <c r="OI82" s="2"/>
      <c r="OJ82" s="2"/>
      <c r="OK82" s="2"/>
      <c r="OL82" s="2"/>
      <c r="OM82" s="2"/>
      <c r="ON82" s="2"/>
      <c r="OO82" s="2"/>
      <c r="OP82" s="2"/>
      <c r="OQ82" s="2"/>
      <c r="OR82" s="2"/>
      <c r="OS82" s="2"/>
      <c r="OT82" s="2"/>
      <c r="OU82" s="2"/>
      <c r="OV82" s="2"/>
      <c r="OW82" s="2"/>
      <c r="OX82" s="2"/>
      <c r="OY82" s="2"/>
      <c r="OZ82" s="2"/>
      <c r="PA82" s="2"/>
      <c r="PB82" s="2"/>
      <c r="PC82" s="2"/>
      <c r="PD82" s="2"/>
      <c r="PE82" s="2"/>
      <c r="PF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QK82" s="2"/>
      <c r="QL82" s="2"/>
      <c r="QM82" s="2"/>
      <c r="QN82" s="2"/>
      <c r="QO82" s="2"/>
      <c r="QP82" s="2"/>
      <c r="QQ82" s="2"/>
      <c r="QR82" s="2"/>
      <c r="QS82" s="2"/>
      <c r="QT82" s="2"/>
      <c r="QU82" s="2"/>
      <c r="QV82" s="2"/>
      <c r="QW82" s="2"/>
      <c r="QX82" s="2"/>
      <c r="QY82" s="2"/>
      <c r="QZ82" s="2"/>
      <c r="RA82" s="2"/>
      <c r="RB82" s="2"/>
      <c r="RC82" s="2"/>
      <c r="RD82" s="2"/>
      <c r="RE82" s="2"/>
      <c r="RF82" s="2"/>
      <c r="RG82" s="2"/>
      <c r="RH82" s="2"/>
      <c r="RI82" s="2"/>
      <c r="RJ82" s="2"/>
      <c r="RK82" s="2"/>
      <c r="RL82" s="2"/>
      <c r="RM82" s="2"/>
      <c r="RN82" s="2"/>
      <c r="RO82" s="2"/>
      <c r="RP82" s="2"/>
      <c r="RQ82" s="2"/>
      <c r="RR82" s="2"/>
      <c r="RS82" s="2"/>
      <c r="RT82" s="2"/>
      <c r="RU82" s="2"/>
      <c r="RV82" s="2"/>
      <c r="RW82" s="2"/>
      <c r="RX82" s="2"/>
      <c r="RY82" s="2"/>
      <c r="RZ82" s="2"/>
      <c r="SA82" s="2"/>
      <c r="SB82" s="2"/>
      <c r="SC82" s="2"/>
      <c r="SD82" s="2"/>
      <c r="SE82" s="2"/>
      <c r="SF82" s="2"/>
      <c r="SG82" s="2"/>
      <c r="SH82" s="2"/>
      <c r="SI82" s="2"/>
      <c r="SJ82" s="2"/>
      <c r="SK82" s="2"/>
      <c r="SL82" s="2"/>
      <c r="SM82" s="2"/>
      <c r="SN82" s="2"/>
      <c r="SO82" s="2"/>
      <c r="SP82" s="2"/>
      <c r="SQ82" s="2"/>
      <c r="SR82" s="2"/>
      <c r="SS82" s="2"/>
      <c r="ST82" s="2"/>
      <c r="SU82" s="2"/>
      <c r="SV82" s="2"/>
      <c r="SW82" s="2"/>
      <c r="SX82" s="2"/>
      <c r="SY82" s="2"/>
      <c r="SZ82" s="2"/>
      <c r="TA82" s="2"/>
      <c r="TB82" s="2"/>
      <c r="TC82" s="2"/>
      <c r="TD82" s="2"/>
      <c r="TE82" s="2"/>
      <c r="TF82" s="2"/>
      <c r="TG82" s="2"/>
      <c r="TH82" s="2"/>
      <c r="TI82" s="2"/>
      <c r="TJ82" s="2"/>
      <c r="TK82" s="2"/>
      <c r="TL82" s="2"/>
      <c r="TM82" s="2"/>
      <c r="TN82" s="2"/>
      <c r="TO82" s="2"/>
      <c r="TP82" s="2"/>
      <c r="TQ82" s="2"/>
      <c r="TR82" s="2"/>
      <c r="TS82" s="2"/>
      <c r="TT82" s="2"/>
      <c r="TU82" s="2"/>
      <c r="TV82" s="2"/>
      <c r="TW82" s="2"/>
      <c r="TX82" s="2"/>
      <c r="TY82" s="2"/>
      <c r="TZ82" s="2"/>
      <c r="UA82" s="2"/>
      <c r="UB82" s="2"/>
      <c r="UC82" s="2"/>
      <c r="UD82" s="2"/>
      <c r="UE82" s="2"/>
      <c r="UF82" s="2"/>
      <c r="UG82" s="2"/>
      <c r="UH82" s="2"/>
      <c r="UI82" s="2"/>
      <c r="UJ82" s="2"/>
      <c r="UK82" s="2"/>
      <c r="UL82" s="2"/>
      <c r="UM82" s="2"/>
      <c r="UN82" s="2"/>
      <c r="UO82" s="2"/>
      <c r="UP82" s="2"/>
      <c r="UQ82" s="2"/>
      <c r="UR82" s="2"/>
      <c r="US82" s="2"/>
      <c r="UT82" s="2"/>
      <c r="UU82" s="2"/>
      <c r="UV82" s="2"/>
      <c r="UW82" s="2"/>
      <c r="UX82" s="2"/>
      <c r="UY82" s="2"/>
      <c r="UZ82" s="2"/>
      <c r="VA82" s="2"/>
      <c r="VB82" s="2"/>
      <c r="VC82" s="2"/>
      <c r="VD82" s="2"/>
      <c r="VE82" s="2"/>
      <c r="VF82" s="2"/>
      <c r="VG82" s="2"/>
      <c r="VH82" s="2"/>
      <c r="VI82" s="2"/>
      <c r="VJ82" s="2"/>
      <c r="VK82" s="2"/>
      <c r="VL82" s="2"/>
      <c r="VM82" s="2"/>
      <c r="VN82" s="2"/>
      <c r="VO82" s="2"/>
      <c r="VP82" s="2"/>
      <c r="VQ82" s="2"/>
      <c r="VR82" s="2"/>
      <c r="VS82" s="2"/>
      <c r="VT82" s="2"/>
      <c r="VU82" s="2"/>
      <c r="VV82" s="2"/>
      <c r="VW82" s="2"/>
      <c r="VX82" s="2"/>
      <c r="VY82" s="2"/>
      <c r="VZ82" s="2"/>
      <c r="WA82" s="2"/>
      <c r="WB82" s="2"/>
      <c r="WC82" s="2"/>
      <c r="WD82" s="2"/>
      <c r="WE82" s="2"/>
      <c r="WF82" s="2"/>
      <c r="WG82" s="2"/>
      <c r="WH82" s="2"/>
      <c r="WI82" s="2"/>
      <c r="WJ82" s="2"/>
      <c r="WK82" s="2"/>
      <c r="WL82" s="2"/>
      <c r="WM82" s="2"/>
      <c r="WN82" s="2"/>
      <c r="WO82" s="2"/>
      <c r="WP82" s="2"/>
      <c r="WQ82" s="2"/>
      <c r="WR82" s="2"/>
      <c r="WS82" s="2"/>
      <c r="WT82" s="2"/>
      <c r="WU82" s="2"/>
      <c r="WV82" s="2"/>
      <c r="WW82" s="2"/>
      <c r="WX82" s="2"/>
      <c r="WY82" s="2"/>
      <c r="WZ82" s="2"/>
      <c r="XA82" s="2"/>
      <c r="XB82" s="2"/>
      <c r="XC82" s="2"/>
      <c r="XD82" s="2"/>
      <c r="XE82" s="2"/>
      <c r="XF82" s="2"/>
      <c r="XG82" s="2"/>
      <c r="XH82" s="2"/>
      <c r="XI82" s="2"/>
      <c r="XJ82" s="2"/>
      <c r="XK82" s="2"/>
      <c r="XL82" s="2"/>
      <c r="XM82" s="2"/>
      <c r="XN82" s="2"/>
      <c r="XO82" s="2"/>
      <c r="XP82" s="2"/>
      <c r="XQ82" s="2"/>
      <c r="XR82" s="2"/>
      <c r="XS82" s="2"/>
      <c r="XT82" s="2"/>
      <c r="XU82" s="2"/>
      <c r="XV82" s="2"/>
      <c r="XW82" s="2"/>
      <c r="XX82" s="2"/>
      <c r="XY82" s="2"/>
      <c r="XZ82" s="2"/>
      <c r="YA82" s="2"/>
      <c r="YB82" s="2"/>
      <c r="YC82" s="2"/>
      <c r="YD82" s="2"/>
      <c r="YE82" s="2"/>
      <c r="YF82" s="2"/>
      <c r="YG82" s="2"/>
      <c r="YH82" s="2"/>
      <c r="YI82" s="2"/>
      <c r="YJ82" s="2"/>
      <c r="YK82" s="2"/>
      <c r="YL82" s="2"/>
      <c r="YM82" s="2"/>
      <c r="YN82" s="2"/>
      <c r="YO82" s="2"/>
      <c r="YP82" s="2"/>
      <c r="YQ82" s="2"/>
      <c r="YR82" s="2"/>
      <c r="YS82" s="2"/>
      <c r="YT82" s="2"/>
      <c r="YU82" s="2"/>
      <c r="YV82" s="2"/>
      <c r="YW82" s="2"/>
      <c r="YX82" s="2"/>
      <c r="YY82" s="2"/>
      <c r="YZ82" s="2"/>
      <c r="ZA82" s="2"/>
      <c r="ZB82" s="2"/>
      <c r="ZC82" s="2"/>
      <c r="ZD82" s="2"/>
      <c r="ZE82" s="2"/>
      <c r="ZF82" s="2"/>
      <c r="ZG82" s="2"/>
      <c r="ZH82" s="2"/>
      <c r="ZI82" s="2"/>
      <c r="ZJ82" s="2"/>
      <c r="ZK82" s="2"/>
      <c r="ZL82" s="2"/>
      <c r="ZM82" s="2"/>
      <c r="ZN82" s="2"/>
      <c r="ZO82" s="2"/>
      <c r="ZP82" s="2"/>
      <c r="ZQ82" s="2"/>
      <c r="ZR82" s="2"/>
      <c r="ZS82" s="2"/>
      <c r="ZT82" s="2"/>
      <c r="ZU82" s="2"/>
      <c r="ZV82" s="2"/>
      <c r="ZW82" s="2"/>
      <c r="ZX82" s="2"/>
      <c r="ZY82" s="2"/>
      <c r="ZZ82" s="2"/>
      <c r="AAA82" s="2"/>
      <c r="AAB82" s="2"/>
      <c r="AAC82" s="2"/>
      <c r="AAD82" s="2"/>
      <c r="AAE82" s="2"/>
      <c r="AAF82" s="2"/>
      <c r="AAG82" s="2"/>
      <c r="AAH82" s="2"/>
      <c r="AAI82" s="2"/>
      <c r="AAJ82" s="2"/>
      <c r="AAK82" s="2"/>
      <c r="AAL82" s="2"/>
      <c r="AAM82" s="2"/>
      <c r="AAN82" s="2"/>
      <c r="AAO82" s="2"/>
      <c r="AAP82" s="2"/>
      <c r="AAQ82" s="2"/>
      <c r="AAR82" s="2"/>
      <c r="AAS82" s="2"/>
      <c r="AAT82" s="2"/>
      <c r="AAU82" s="2"/>
      <c r="AAV82" s="2"/>
      <c r="AAW82" s="2"/>
      <c r="AAX82" s="2"/>
      <c r="AAY82" s="2"/>
      <c r="AAZ82" s="2"/>
      <c r="ABA82" s="2"/>
      <c r="ABB82" s="2"/>
      <c r="ABC82" s="2"/>
      <c r="ABD82" s="2"/>
      <c r="ABE82" s="2"/>
      <c r="ABF82" s="2"/>
      <c r="ABG82" s="2"/>
      <c r="ABH82" s="2"/>
      <c r="ABI82" s="2"/>
      <c r="ABJ82" s="2"/>
      <c r="ABK82" s="2"/>
      <c r="ABL82" s="2"/>
      <c r="ABM82" s="2"/>
      <c r="ABN82" s="2"/>
      <c r="ABO82" s="2"/>
      <c r="ABP82" s="2"/>
      <c r="ABQ82" s="2"/>
      <c r="ABR82" s="2"/>
      <c r="ABS82" s="2"/>
      <c r="ABT82" s="2"/>
      <c r="ABU82" s="2"/>
      <c r="ABV82" s="2"/>
      <c r="ABW82" s="2"/>
      <c r="ABX82" s="2"/>
      <c r="ABY82" s="2"/>
      <c r="ABZ82" s="2"/>
      <c r="ACA82" s="2"/>
      <c r="ACB82" s="2"/>
      <c r="ACC82" s="2"/>
      <c r="ACD82" s="2"/>
      <c r="ACE82" s="2"/>
      <c r="ACF82" s="2"/>
      <c r="ACG82" s="2"/>
      <c r="ACH82" s="2"/>
      <c r="ACI82" s="2"/>
      <c r="ACJ82" s="2"/>
      <c r="ACK82" s="2"/>
      <c r="ACL82" s="2"/>
      <c r="ACM82" s="2"/>
      <c r="ACN82" s="2"/>
      <c r="ACO82" s="2"/>
      <c r="ACP82" s="2"/>
      <c r="ACQ82" s="2"/>
      <c r="ACR82" s="2"/>
      <c r="ACS82" s="2"/>
      <c r="ACT82" s="2"/>
      <c r="ACU82" s="2"/>
      <c r="ACV82" s="2"/>
      <c r="ACW82" s="2"/>
      <c r="ACX82" s="2"/>
      <c r="ACY82" s="2"/>
      <c r="ACZ82" s="2"/>
      <c r="ADA82" s="2"/>
      <c r="ADB82" s="2"/>
      <c r="ADC82" s="2"/>
      <c r="ADD82" s="2"/>
      <c r="ADE82" s="2"/>
      <c r="ADF82" s="2"/>
      <c r="ADG82" s="2"/>
      <c r="ADH82" s="2"/>
      <c r="ADI82" s="2"/>
      <c r="ADJ82" s="2"/>
      <c r="ADK82" s="2"/>
      <c r="ADL82" s="2"/>
      <c r="ADM82" s="2"/>
      <c r="ADN82" s="2"/>
      <c r="ADO82" s="2"/>
      <c r="ADP82" s="2"/>
      <c r="ADQ82" s="2"/>
      <c r="ADR82" s="2"/>
      <c r="ADS82" s="2"/>
      <c r="ADT82" s="2"/>
      <c r="ADU82" s="2"/>
      <c r="ADV82" s="2"/>
      <c r="ADW82" s="2"/>
      <c r="ADX82" s="2"/>
      <c r="ADY82" s="2"/>
      <c r="ADZ82" s="2"/>
      <c r="AEA82" s="2"/>
      <c r="AEB82" s="2"/>
      <c r="AEC82" s="2"/>
      <c r="AED82" s="2"/>
      <c r="AEE82" s="2"/>
      <c r="AEF82" s="2"/>
      <c r="AEG82" s="2"/>
      <c r="AEH82" s="2"/>
      <c r="AEI82" s="2"/>
      <c r="AEJ82" s="2"/>
      <c r="AEK82" s="2"/>
      <c r="AEL82" s="2"/>
      <c r="AEM82" s="2"/>
      <c r="AEN82" s="2"/>
      <c r="AEO82" s="2"/>
      <c r="AEP82" s="2"/>
      <c r="AEQ82" s="2"/>
      <c r="AER82" s="2"/>
      <c r="AES82" s="2"/>
      <c r="AET82" s="2"/>
      <c r="AEU82" s="2"/>
      <c r="AEV82" s="2"/>
      <c r="AEW82" s="2"/>
      <c r="AEX82" s="2"/>
      <c r="AEY82" s="2"/>
      <c r="AEZ82" s="2"/>
      <c r="AFA82" s="2"/>
      <c r="AFB82" s="2"/>
      <c r="AFC82" s="2"/>
      <c r="AFD82" s="2"/>
      <c r="AFE82" s="2"/>
      <c r="AFF82" s="2"/>
      <c r="AFG82" s="2"/>
      <c r="AFH82" s="2"/>
      <c r="AFI82" s="2"/>
      <c r="AFJ82" s="2"/>
      <c r="AFK82" s="2"/>
      <c r="AFL82" s="2"/>
      <c r="AFM82" s="2"/>
      <c r="AFN82" s="2"/>
      <c r="AFO82" s="2"/>
      <c r="AFP82" s="2"/>
      <c r="AFQ82" s="2"/>
      <c r="AFR82" s="2"/>
      <c r="AFS82" s="2"/>
      <c r="AFT82" s="2"/>
      <c r="AFU82" s="2"/>
      <c r="AFV82" s="2"/>
      <c r="AFW82" s="2"/>
      <c r="AFX82" s="2"/>
      <c r="AFY82" s="2"/>
      <c r="AFZ82" s="2"/>
      <c r="AGA82" s="2"/>
      <c r="AGB82" s="2"/>
      <c r="AGC82" s="2"/>
      <c r="AGD82" s="2"/>
      <c r="AGE82" s="2"/>
      <c r="AGF82" s="2"/>
      <c r="AGG82" s="2"/>
      <c r="AGH82" s="2"/>
      <c r="AGI82" s="2"/>
      <c r="AGJ82" s="2"/>
      <c r="AGK82" s="2"/>
      <c r="AGL82" s="2"/>
      <c r="AGM82" s="2"/>
      <c r="AGN82" s="2"/>
      <c r="AGO82" s="2"/>
      <c r="AGP82" s="2"/>
      <c r="AGQ82" s="2"/>
      <c r="AGR82" s="2"/>
      <c r="AGS82" s="2"/>
      <c r="AGT82" s="2"/>
      <c r="AGU82" s="2"/>
      <c r="AGV82" s="2"/>
      <c r="AGW82" s="2"/>
      <c r="AGX82" s="2"/>
      <c r="AGY82" s="2"/>
      <c r="AGZ82" s="2"/>
      <c r="AHA82" s="2"/>
      <c r="AHB82" s="2"/>
      <c r="AHC82" s="2"/>
      <c r="AHD82" s="2"/>
      <c r="AHE82" s="2"/>
      <c r="AHF82" s="2"/>
      <c r="AHG82" s="2"/>
      <c r="AHH82" s="2"/>
      <c r="AHI82" s="2"/>
      <c r="AHJ82" s="2"/>
      <c r="AHK82" s="2"/>
      <c r="AHL82" s="2"/>
      <c r="AHM82" s="2"/>
      <c r="AHN82" s="2"/>
      <c r="AHO82" s="2"/>
      <c r="AHP82" s="2"/>
      <c r="AHQ82" s="2"/>
      <c r="AHR82" s="2"/>
      <c r="AHS82" s="2"/>
      <c r="AHT82" s="2"/>
      <c r="AHU82" s="2"/>
      <c r="AHV82" s="2"/>
      <c r="AHW82" s="2"/>
      <c r="AHX82" s="2"/>
      <c r="AHY82" s="2"/>
      <c r="AHZ82" s="2"/>
      <c r="AIA82" s="2"/>
      <c r="AIB82" s="2"/>
      <c r="AIC82" s="2"/>
      <c r="AID82" s="2"/>
      <c r="AIE82" s="2"/>
      <c r="AIF82" s="2"/>
      <c r="AIG82" s="2"/>
      <c r="AIH82" s="2"/>
      <c r="AII82" s="2"/>
      <c r="AIJ82" s="2"/>
      <c r="AIK82" s="2"/>
      <c r="AIL82" s="2"/>
      <c r="AIM82" s="2"/>
      <c r="AIN82" s="2"/>
      <c r="AIO82" s="2"/>
      <c r="AIP82" s="2"/>
      <c r="AIQ82" s="2"/>
      <c r="AIR82" s="2"/>
      <c r="AIS82" s="2"/>
      <c r="AIT82" s="2"/>
      <c r="AIU82" s="2"/>
      <c r="AIV82" s="2"/>
      <c r="AIW82" s="2"/>
      <c r="AIX82" s="2"/>
      <c r="AIY82" s="2"/>
      <c r="AIZ82" s="2"/>
      <c r="AJA82" s="2"/>
      <c r="AJB82" s="2"/>
      <c r="AJC82" s="2"/>
      <c r="AJD82" s="2"/>
      <c r="AJE82" s="2"/>
      <c r="AJF82" s="2"/>
      <c r="AJG82" s="2"/>
      <c r="AJH82" s="2"/>
      <c r="AJI82" s="2"/>
      <c r="AJJ82" s="2"/>
      <c r="AJK82" s="2"/>
      <c r="AJL82" s="2"/>
      <c r="AJM82" s="2"/>
      <c r="AJN82" s="2"/>
      <c r="AJO82" s="2"/>
      <c r="AJP82" s="2"/>
      <c r="AJQ82" s="2"/>
      <c r="AJR82" s="2"/>
      <c r="AJS82" s="2"/>
      <c r="AJT82" s="2"/>
      <c r="AJU82" s="2"/>
      <c r="AJV82" s="2"/>
      <c r="AJW82" s="2"/>
      <c r="AJX82" s="2"/>
      <c r="AJY82" s="2"/>
      <c r="AJZ82" s="2"/>
      <c r="AKA82" s="2"/>
      <c r="AKB82" s="2"/>
      <c r="AKC82" s="2"/>
      <c r="AKD82" s="2"/>
      <c r="AKE82" s="2"/>
      <c r="AKF82" s="2"/>
      <c r="AKG82" s="2"/>
      <c r="AKH82" s="2"/>
      <c r="AKI82" s="2"/>
      <c r="AKJ82" s="2"/>
      <c r="AKK82" s="2"/>
      <c r="AKL82" s="2"/>
      <c r="AKM82" s="2"/>
      <c r="AKN82" s="2"/>
      <c r="AKO82" s="2"/>
      <c r="AKP82" s="2"/>
      <c r="AKQ82" s="2"/>
      <c r="AKR82" s="2"/>
      <c r="AKS82" s="2"/>
      <c r="AKT82" s="2"/>
      <c r="AKU82" s="2"/>
      <c r="AKV82" s="2"/>
      <c r="AKW82" s="2"/>
      <c r="AKX82" s="2"/>
      <c r="AKY82" s="2"/>
      <c r="AKZ82" s="2"/>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c r="AMC82" s="2"/>
      <c r="AMD82" s="2"/>
      <c r="AME82" s="2"/>
      <c r="AMF82" s="2"/>
      <c r="AMG82" s="2"/>
      <c r="AMH82" s="2"/>
      <c r="AMI82" s="2"/>
      <c r="AMJ82" s="2"/>
      <c r="AMK82" s="2"/>
      <c r="AML82" s="2"/>
      <c r="AMM82" s="2"/>
      <c r="AMN82" s="2"/>
      <c r="AMO82" s="2"/>
      <c r="AMP82" s="2"/>
      <c r="AMQ82" s="2"/>
      <c r="AMR82" s="2"/>
      <c r="AMS82" s="2"/>
      <c r="AMT82" s="2"/>
      <c r="AMU82" s="2"/>
      <c r="AMV82" s="2"/>
      <c r="AMW82" s="2"/>
      <c r="AMX82" s="2"/>
      <c r="AMY82" s="2"/>
      <c r="AMZ82" s="2"/>
      <c r="ANA82" s="2"/>
      <c r="ANB82" s="2"/>
      <c r="ANC82" s="2"/>
      <c r="AND82" s="2"/>
      <c r="ANE82" s="2"/>
      <c r="ANF82" s="2"/>
      <c r="ANG82" s="2"/>
      <c r="ANH82" s="2"/>
      <c r="ANI82" s="2"/>
      <c r="ANJ82" s="2"/>
      <c r="ANK82" s="2"/>
      <c r="ANL82" s="2"/>
      <c r="ANM82" s="2"/>
      <c r="ANN82" s="2"/>
      <c r="ANO82" s="2"/>
      <c r="ANP82" s="2"/>
      <c r="ANQ82" s="2"/>
      <c r="ANR82" s="2"/>
      <c r="ANS82" s="2"/>
      <c r="ANT82" s="2"/>
      <c r="ANU82" s="2"/>
      <c r="ANV82" s="2"/>
      <c r="ANW82" s="2"/>
      <c r="ANX82" s="2"/>
      <c r="ANY82" s="2"/>
      <c r="ANZ82" s="2"/>
      <c r="AOA82" s="2"/>
      <c r="AOB82" s="2"/>
      <c r="AOC82" s="2"/>
      <c r="AOD82" s="2"/>
      <c r="AOE82" s="2"/>
      <c r="AOF82" s="2"/>
      <c r="AOG82" s="2"/>
      <c r="AOH82" s="2"/>
      <c r="AOI82" s="2"/>
      <c r="AOJ82" s="2"/>
      <c r="AOK82" s="2"/>
      <c r="AOL82" s="2"/>
      <c r="AOM82" s="2"/>
      <c r="AON82" s="2"/>
      <c r="AOO82" s="2"/>
      <c r="AOP82" s="2"/>
      <c r="AOQ82" s="2"/>
      <c r="AOR82" s="2"/>
      <c r="AOS82" s="2"/>
      <c r="AOT82" s="2"/>
      <c r="AOU82" s="2"/>
      <c r="AOV82" s="2"/>
      <c r="AOW82" s="2"/>
      <c r="AOX82" s="2"/>
      <c r="AOY82" s="2"/>
      <c r="AOZ82" s="2"/>
      <c r="APA82" s="2"/>
      <c r="APB82" s="2"/>
      <c r="APC82" s="2"/>
      <c r="APD82" s="2"/>
      <c r="APE82" s="2"/>
      <c r="APF82" s="2"/>
      <c r="APG82" s="2"/>
      <c r="APH82" s="2"/>
      <c r="API82" s="2"/>
      <c r="APJ82" s="2"/>
      <c r="APK82" s="2"/>
      <c r="APL82" s="2"/>
      <c r="APM82" s="2"/>
      <c r="APN82" s="2"/>
      <c r="APO82" s="2"/>
      <c r="APP82" s="2"/>
      <c r="APQ82" s="2"/>
      <c r="APR82" s="2"/>
      <c r="APS82" s="2"/>
      <c r="APT82" s="2"/>
      <c r="APU82" s="2"/>
      <c r="APV82" s="2"/>
      <c r="APW82" s="2"/>
      <c r="APX82" s="2"/>
      <c r="APY82" s="2"/>
      <c r="APZ82" s="2"/>
      <c r="AQA82" s="2"/>
      <c r="AQB82" s="2"/>
      <c r="AQC82" s="2"/>
      <c r="AQD82" s="2"/>
      <c r="AQE82" s="2"/>
      <c r="AQF82" s="2"/>
      <c r="AQG82" s="2"/>
      <c r="AQH82" s="2"/>
      <c r="AQI82" s="2"/>
      <c r="AQJ82" s="2"/>
      <c r="AQK82" s="2"/>
      <c r="AQL82" s="2"/>
      <c r="AQM82" s="2"/>
      <c r="AQN82" s="2"/>
      <c r="AQO82" s="2"/>
      <c r="AQP82" s="2"/>
      <c r="AQQ82" s="2"/>
      <c r="AQR82" s="2"/>
      <c r="AQS82" s="2"/>
      <c r="AQT82" s="2"/>
      <c r="AQU82" s="2"/>
      <c r="AQV82" s="2"/>
      <c r="AQW82" s="2"/>
      <c r="AQX82" s="2"/>
      <c r="AQY82" s="2"/>
      <c r="AQZ82" s="2"/>
      <c r="ARA82" s="2"/>
      <c r="ARB82" s="2"/>
      <c r="ARC82" s="2"/>
      <c r="ARD82" s="2"/>
      <c r="ARE82" s="2"/>
      <c r="ARF82" s="2"/>
      <c r="ARG82" s="2"/>
      <c r="ARH82" s="2"/>
      <c r="ARI82" s="2"/>
      <c r="ARJ82" s="2"/>
      <c r="ARK82" s="2"/>
      <c r="ARL82" s="2"/>
      <c r="ARM82" s="2"/>
      <c r="ARN82" s="2"/>
      <c r="ARO82" s="2"/>
      <c r="ARP82" s="2"/>
      <c r="ARQ82" s="2"/>
      <c r="ARR82" s="2"/>
      <c r="ARS82" s="2"/>
      <c r="ART82" s="2"/>
      <c r="ARU82" s="2"/>
      <c r="ARV82" s="2"/>
      <c r="ARW82" s="2"/>
      <c r="ARX82" s="2"/>
      <c r="ARY82" s="2"/>
      <c r="ARZ82" s="2"/>
      <c r="ASA82" s="2"/>
      <c r="ASB82" s="2"/>
      <c r="ASC82" s="2"/>
      <c r="ASD82" s="2"/>
      <c r="ASE82" s="2"/>
      <c r="ASF82" s="2"/>
      <c r="ASG82" s="2"/>
      <c r="ASH82" s="2"/>
      <c r="ASI82" s="2"/>
      <c r="ASJ82" s="2"/>
      <c r="ASK82" s="2"/>
      <c r="ASL82" s="2"/>
      <c r="ASM82" s="2"/>
      <c r="ASN82" s="2"/>
      <c r="ASO82" s="2"/>
      <c r="ASP82" s="2"/>
      <c r="ASQ82" s="2"/>
      <c r="ASR82" s="2"/>
      <c r="ASS82" s="2"/>
      <c r="AST82" s="2"/>
      <c r="ASU82" s="2"/>
      <c r="ASV82" s="2"/>
      <c r="ASW82" s="2"/>
      <c r="ASX82" s="2"/>
      <c r="ASY82" s="2"/>
      <c r="ASZ82" s="2"/>
      <c r="ATA82" s="2"/>
      <c r="ATB82" s="2"/>
      <c r="ATC82" s="2"/>
      <c r="ATD82" s="2"/>
      <c r="ATE82" s="2"/>
      <c r="ATF82" s="2"/>
      <c r="ATG82" s="2"/>
      <c r="ATH82" s="2"/>
      <c r="ATI82" s="2"/>
      <c r="ATJ82" s="2"/>
      <c r="ATK82" s="2"/>
      <c r="ATL82" s="2"/>
      <c r="ATM82" s="2"/>
      <c r="ATN82" s="2"/>
      <c r="ATO82" s="2"/>
      <c r="ATP82" s="2"/>
      <c r="ATQ82" s="2"/>
      <c r="ATR82" s="2"/>
      <c r="ATS82" s="2"/>
      <c r="ATT82" s="2"/>
      <c r="ATU82" s="2"/>
      <c r="ATV82" s="2"/>
      <c r="ATW82" s="2"/>
      <c r="ATX82" s="2"/>
      <c r="ATY82" s="2"/>
      <c r="ATZ82" s="2"/>
      <c r="AUA82" s="2"/>
      <c r="AUB82" s="2"/>
      <c r="AUC82" s="2"/>
      <c r="AUD82" s="2"/>
      <c r="AUE82" s="2"/>
      <c r="AUF82" s="2"/>
      <c r="AUG82" s="2"/>
      <c r="AUH82" s="2"/>
      <c r="AUI82" s="2"/>
      <c r="AUJ82" s="2"/>
      <c r="AUK82" s="2"/>
      <c r="AUL82" s="2"/>
      <c r="AUM82" s="2"/>
      <c r="AUN82" s="2"/>
      <c r="AUO82" s="2"/>
      <c r="AUP82" s="2"/>
      <c r="AUQ82" s="2"/>
      <c r="AUR82" s="2"/>
      <c r="AUS82" s="2"/>
      <c r="AUT82" s="2"/>
      <c r="AUU82" s="2"/>
      <c r="AUV82" s="2"/>
      <c r="AUW82" s="2"/>
      <c r="AUX82" s="2"/>
      <c r="AUY82" s="2"/>
      <c r="AUZ82" s="2"/>
      <c r="AVA82" s="2"/>
      <c r="AVB82" s="2"/>
      <c r="AVC82" s="2"/>
      <c r="AVD82" s="2"/>
      <c r="AVE82" s="2"/>
      <c r="AVF82" s="2"/>
      <c r="AVG82" s="2"/>
      <c r="AVH82" s="2"/>
      <c r="AVI82" s="2"/>
      <c r="AVJ82" s="2"/>
      <c r="AVK82" s="2"/>
      <c r="AVL82" s="2"/>
      <c r="AVM82" s="2"/>
      <c r="AVN82" s="2"/>
      <c r="AVO82" s="2"/>
      <c r="AVP82" s="2"/>
      <c r="AVQ82" s="2"/>
      <c r="AVR82" s="2"/>
      <c r="AVS82" s="2"/>
      <c r="AVT82" s="2"/>
      <c r="AVU82" s="2"/>
      <c r="AVV82" s="2"/>
      <c r="AVW82" s="2"/>
      <c r="AVX82" s="2"/>
      <c r="AVY82" s="2"/>
      <c r="AVZ82" s="2"/>
      <c r="AWA82" s="2"/>
      <c r="AWB82" s="2"/>
      <c r="AWC82" s="2"/>
      <c r="AWD82" s="2"/>
      <c r="AWE82" s="2"/>
      <c r="AWF82" s="2"/>
      <c r="AWG82" s="2"/>
      <c r="AWH82" s="2"/>
      <c r="AWI82" s="2"/>
      <c r="AWJ82" s="2"/>
      <c r="AWK82" s="2"/>
      <c r="AWL82" s="2"/>
      <c r="AWM82" s="2"/>
      <c r="AWN82" s="2"/>
      <c r="AWO82" s="2"/>
      <c r="AWP82" s="2"/>
      <c r="AWQ82" s="2"/>
      <c r="AWR82" s="2"/>
      <c r="AWS82" s="2"/>
      <c r="AWT82" s="2"/>
      <c r="AWU82" s="2"/>
      <c r="AWV82" s="2"/>
      <c r="AWW82" s="2"/>
      <c r="AWX82" s="2"/>
      <c r="AWY82" s="2"/>
      <c r="AWZ82" s="2"/>
      <c r="AXA82" s="2"/>
      <c r="AXB82" s="2"/>
      <c r="AXC82" s="2"/>
      <c r="AXD82" s="2"/>
      <c r="AXE82" s="2"/>
      <c r="AXF82" s="2"/>
      <c r="AXG82" s="2"/>
      <c r="AXH82" s="2"/>
      <c r="AXI82" s="2"/>
      <c r="AXJ82" s="2"/>
      <c r="AXK82" s="2"/>
      <c r="AXL82" s="2"/>
      <c r="AXM82" s="2"/>
      <c r="AXN82" s="2"/>
      <c r="AXO82" s="2"/>
      <c r="AXP82" s="2"/>
      <c r="AXQ82" s="2"/>
      <c r="AXR82" s="2"/>
      <c r="AXS82" s="2"/>
      <c r="AXT82" s="2"/>
      <c r="AXU82" s="2"/>
      <c r="AXV82" s="2"/>
      <c r="AXW82" s="2"/>
      <c r="AXX82" s="2"/>
      <c r="AXY82" s="2"/>
      <c r="AXZ82" s="2"/>
      <c r="AYA82" s="2"/>
      <c r="AYB82" s="2"/>
      <c r="AYC82" s="2"/>
      <c r="AYD82" s="2"/>
      <c r="AYE82" s="2"/>
      <c r="AYF82" s="2"/>
      <c r="AYG82" s="2"/>
      <c r="AYH82" s="2"/>
      <c r="AYI82" s="2"/>
      <c r="AYJ82" s="2"/>
      <c r="AYK82" s="2"/>
      <c r="AYL82" s="2"/>
      <c r="AYM82" s="2"/>
      <c r="AYN82" s="2"/>
      <c r="AYO82" s="2"/>
      <c r="AYP82" s="2"/>
      <c r="AYQ82" s="2"/>
      <c r="AYR82" s="2"/>
      <c r="AYS82" s="2"/>
      <c r="AYT82" s="2"/>
      <c r="AYU82" s="2"/>
      <c r="AYV82" s="2"/>
      <c r="AYW82" s="2"/>
      <c r="AYX82" s="2"/>
      <c r="AYY82" s="2"/>
      <c r="AYZ82" s="2"/>
      <c r="AZA82" s="2"/>
      <c r="AZB82" s="2"/>
      <c r="AZC82" s="2"/>
      <c r="AZD82" s="2"/>
      <c r="AZE82" s="2"/>
      <c r="AZF82" s="2"/>
      <c r="AZG82" s="2"/>
      <c r="AZH82" s="2"/>
      <c r="AZI82" s="2"/>
      <c r="AZJ82" s="2"/>
      <c r="AZK82" s="2"/>
      <c r="AZL82" s="2"/>
      <c r="AZM82" s="2"/>
      <c r="AZN82" s="2"/>
      <c r="AZO82" s="2"/>
      <c r="AZP82" s="2"/>
      <c r="AZQ82" s="2"/>
      <c r="AZR82" s="2"/>
      <c r="AZS82" s="2"/>
      <c r="AZT82" s="2"/>
      <c r="AZU82" s="2"/>
      <c r="AZV82" s="2"/>
      <c r="AZW82" s="2"/>
      <c r="AZX82" s="2"/>
      <c r="AZY82" s="2"/>
      <c r="AZZ82" s="2"/>
      <c r="BAA82" s="2"/>
      <c r="BAB82" s="2"/>
      <c r="BAC82" s="2"/>
      <c r="BAD82" s="2"/>
      <c r="BAE82" s="2"/>
      <c r="BAF82" s="2"/>
      <c r="BAG82" s="2"/>
      <c r="BAH82" s="2"/>
      <c r="BAI82" s="2"/>
      <c r="BAJ82" s="2"/>
      <c r="BAK82" s="2"/>
      <c r="BAL82" s="2"/>
      <c r="BAM82" s="2"/>
      <c r="BAN82" s="2"/>
      <c r="BAO82" s="2"/>
      <c r="BAP82" s="2"/>
      <c r="BAQ82" s="2"/>
      <c r="BAR82" s="2"/>
      <c r="BAS82" s="2"/>
      <c r="BAT82" s="2"/>
      <c r="BAU82" s="2"/>
      <c r="BAV82" s="2"/>
      <c r="BAW82" s="2"/>
      <c r="BAX82" s="2"/>
      <c r="BAY82" s="2"/>
      <c r="BAZ82" s="2"/>
      <c r="BBA82" s="2"/>
      <c r="BBB82" s="2"/>
      <c r="BBC82" s="2"/>
      <c r="BBD82" s="2"/>
      <c r="BBE82" s="2"/>
      <c r="BBF82" s="2"/>
      <c r="BBG82" s="2"/>
      <c r="BBH82" s="2"/>
      <c r="BBI82" s="2"/>
      <c r="BBJ82" s="2"/>
      <c r="BBK82" s="2"/>
      <c r="BBL82" s="2"/>
      <c r="BBM82" s="2"/>
      <c r="BBN82" s="2"/>
      <c r="BBO82" s="2"/>
      <c r="BBP82" s="2"/>
      <c r="BBQ82" s="2"/>
      <c r="BBR82" s="2"/>
      <c r="BBS82" s="2"/>
      <c r="BBT82" s="2"/>
      <c r="BBU82" s="2"/>
      <c r="BBV82" s="2"/>
      <c r="BBW82" s="2"/>
      <c r="BBX82" s="2"/>
      <c r="BBY82" s="2"/>
      <c r="BBZ82" s="2"/>
      <c r="BCA82" s="2"/>
      <c r="BCB82" s="2"/>
      <c r="BCC82" s="2"/>
      <c r="BCD82" s="2"/>
      <c r="BCE82" s="2"/>
      <c r="BCF82" s="2"/>
      <c r="BCG82" s="2"/>
      <c r="BCH82" s="2"/>
      <c r="BCI82" s="2"/>
      <c r="BCJ82" s="2"/>
      <c r="BCK82" s="2"/>
      <c r="BCL82" s="2"/>
      <c r="BCM82" s="2"/>
      <c r="BCN82" s="2"/>
      <c r="BCO82" s="2"/>
      <c r="BCP82" s="2"/>
      <c r="BCQ82" s="2"/>
      <c r="BCR82" s="2"/>
      <c r="BCS82" s="2"/>
      <c r="BCT82" s="2"/>
      <c r="BCU82" s="2"/>
      <c r="BCV82" s="2"/>
      <c r="BCW82" s="2"/>
      <c r="BCX82" s="2"/>
      <c r="BCY82" s="2"/>
      <c r="BCZ82" s="2"/>
      <c r="BDA82" s="2"/>
      <c r="BDB82" s="2"/>
      <c r="BDC82" s="2"/>
      <c r="BDD82" s="2"/>
      <c r="BDE82" s="2"/>
      <c r="BDF82" s="2"/>
      <c r="BDG82" s="2"/>
      <c r="BDH82" s="2"/>
      <c r="BDI82" s="2"/>
      <c r="BDJ82" s="2"/>
      <c r="BDK82" s="2"/>
      <c r="BDL82" s="2"/>
      <c r="BDM82" s="2"/>
      <c r="BDN82" s="2"/>
      <c r="BDO82" s="2"/>
      <c r="BDP82" s="2"/>
      <c r="BDQ82" s="2"/>
      <c r="BDR82" s="2"/>
      <c r="BDS82" s="2"/>
      <c r="BDT82" s="2"/>
      <c r="BDU82" s="2"/>
      <c r="BDV82" s="2"/>
      <c r="BDW82" s="2"/>
      <c r="BDX82" s="2"/>
      <c r="BDY82" s="2"/>
      <c r="BDZ82" s="2"/>
      <c r="BEA82" s="2"/>
      <c r="BEB82" s="2"/>
      <c r="BEC82" s="2"/>
      <c r="BED82" s="2"/>
      <c r="BEE82" s="2"/>
      <c r="BEF82" s="2"/>
      <c r="BEG82" s="2"/>
      <c r="BEH82" s="2"/>
      <c r="BEI82" s="2"/>
      <c r="BEJ82" s="2"/>
      <c r="BEK82" s="2"/>
      <c r="BEL82" s="2"/>
      <c r="BEM82" s="2"/>
      <c r="BEN82" s="2"/>
      <c r="BEO82" s="2"/>
      <c r="BEP82" s="2"/>
      <c r="BEQ82" s="2"/>
      <c r="BER82" s="2"/>
      <c r="BES82" s="2"/>
      <c r="BET82" s="2"/>
      <c r="BEU82" s="2"/>
      <c r="BEV82" s="2"/>
      <c r="BEW82" s="2"/>
      <c r="BEX82" s="2"/>
      <c r="BEY82" s="2"/>
      <c r="BEZ82" s="2"/>
      <c r="BFA82" s="2"/>
      <c r="BFB82" s="2"/>
      <c r="BFC82" s="2"/>
      <c r="BFD82" s="2"/>
      <c r="BFE82" s="2"/>
      <c r="BFF82" s="2"/>
      <c r="BFG82" s="2"/>
      <c r="BFH82" s="2"/>
      <c r="BFI82" s="2"/>
      <c r="BFJ82" s="2"/>
      <c r="BFK82" s="2"/>
      <c r="BFL82" s="2"/>
      <c r="BFM82" s="2"/>
      <c r="BFN82" s="2"/>
      <c r="BFO82" s="2"/>
      <c r="BFP82" s="2"/>
      <c r="BFQ82" s="2"/>
      <c r="BFR82" s="2"/>
      <c r="BFS82" s="2"/>
      <c r="BFT82" s="2"/>
      <c r="BFU82" s="2"/>
      <c r="BFV82" s="2"/>
      <c r="BFW82" s="2"/>
      <c r="BFX82" s="2"/>
      <c r="BFY82" s="2"/>
      <c r="BFZ82" s="2"/>
      <c r="BGA82" s="2"/>
      <c r="BGB82" s="2"/>
      <c r="BGC82" s="2"/>
      <c r="BGD82" s="2"/>
      <c r="BGE82" s="2"/>
      <c r="BGF82" s="2"/>
      <c r="BGG82" s="2"/>
      <c r="BGH82" s="2"/>
      <c r="BGI82" s="2"/>
      <c r="BGJ82" s="2"/>
      <c r="BGK82" s="2"/>
      <c r="BGL82" s="2"/>
      <c r="BGM82" s="2"/>
      <c r="BGN82" s="2"/>
      <c r="BGO82" s="2"/>
      <c r="BGP82" s="2"/>
      <c r="BGQ82" s="2"/>
      <c r="BGR82" s="2"/>
      <c r="BGS82" s="2"/>
      <c r="BGT82" s="2"/>
      <c r="BGU82" s="2"/>
      <c r="BGV82" s="2"/>
      <c r="BGW82" s="2"/>
      <c r="BGX82" s="2"/>
      <c r="BGY82" s="2"/>
      <c r="BGZ82" s="2"/>
      <c r="BHA82" s="2"/>
      <c r="BHB82" s="2"/>
      <c r="BHC82" s="2"/>
      <c r="BHD82" s="2"/>
      <c r="BHE82" s="2"/>
      <c r="BHF82" s="2"/>
      <c r="BHG82" s="2"/>
      <c r="BHH82" s="2"/>
      <c r="BHI82" s="2"/>
      <c r="BHJ82" s="2"/>
      <c r="BHK82" s="2"/>
      <c r="BHL82" s="2"/>
      <c r="BHM82" s="2"/>
      <c r="BHN82" s="2"/>
      <c r="BHO82" s="2"/>
      <c r="BHP82" s="2"/>
      <c r="BHQ82" s="2"/>
      <c r="BHR82" s="2"/>
      <c r="BHS82" s="2"/>
      <c r="BHT82" s="2"/>
      <c r="BHU82" s="2"/>
      <c r="BHV82" s="2"/>
      <c r="BHW82" s="2"/>
      <c r="BHX82" s="2"/>
      <c r="BHY82" s="2"/>
      <c r="BHZ82" s="2"/>
      <c r="BIA82" s="2"/>
      <c r="BIB82" s="2"/>
      <c r="BIC82" s="2"/>
      <c r="BID82" s="2"/>
      <c r="BIE82" s="2"/>
      <c r="BIF82" s="2"/>
      <c r="BIG82" s="2"/>
      <c r="BIH82" s="2"/>
      <c r="BII82" s="2"/>
      <c r="BIJ82" s="2"/>
      <c r="BIK82" s="2"/>
      <c r="BIL82" s="2"/>
      <c r="BIM82" s="2"/>
      <c r="BIN82" s="2"/>
      <c r="BIO82" s="2"/>
      <c r="BIP82" s="2"/>
      <c r="BIQ82" s="2"/>
      <c r="BIR82" s="2"/>
      <c r="BIS82" s="2"/>
      <c r="BIT82" s="2"/>
      <c r="BIU82" s="2"/>
      <c r="BIV82" s="2"/>
      <c r="BIW82" s="2"/>
      <c r="BIX82" s="2"/>
      <c r="BIY82" s="2"/>
      <c r="BIZ82" s="2"/>
      <c r="BJA82" s="2"/>
      <c r="BJB82" s="2"/>
      <c r="BJC82" s="2"/>
      <c r="BJD82" s="2"/>
      <c r="BJE82" s="2"/>
      <c r="BJF82" s="2"/>
      <c r="BJG82" s="2"/>
      <c r="BJH82" s="2"/>
      <c r="BJI82" s="2"/>
      <c r="BJJ82" s="2"/>
      <c r="BJK82" s="2"/>
      <c r="BJL82" s="2"/>
      <c r="BJM82" s="2"/>
      <c r="BJN82" s="2"/>
      <c r="BJO82" s="2"/>
      <c r="BJP82" s="2"/>
      <c r="BJQ82" s="2"/>
      <c r="BJR82" s="2"/>
      <c r="BJS82" s="2"/>
      <c r="BJT82" s="2"/>
      <c r="BJU82" s="2"/>
      <c r="BJV82" s="2"/>
      <c r="BJW82" s="2"/>
      <c r="BJX82" s="2"/>
      <c r="BJY82" s="2"/>
      <c r="BJZ82" s="2"/>
      <c r="BKA82" s="2"/>
      <c r="BKB82" s="2"/>
      <c r="BKC82" s="2"/>
      <c r="BKD82" s="2"/>
      <c r="BKE82" s="2"/>
      <c r="BKF82" s="2"/>
      <c r="BKG82" s="2"/>
      <c r="BKH82" s="2"/>
      <c r="BKI82" s="2"/>
      <c r="BKJ82" s="2"/>
      <c r="BKK82" s="2"/>
      <c r="BKL82" s="2"/>
      <c r="BKM82" s="2"/>
      <c r="BKN82" s="2"/>
      <c r="BKO82" s="2"/>
      <c r="BKP82" s="2"/>
      <c r="BKQ82" s="2"/>
      <c r="BKR82" s="2"/>
      <c r="BKS82" s="2"/>
      <c r="BKT82" s="2"/>
      <c r="BKU82" s="2"/>
      <c r="BKV82" s="2"/>
      <c r="BKW82" s="2"/>
      <c r="BKX82" s="2"/>
      <c r="BKY82" s="2"/>
      <c r="BKZ82" s="2"/>
      <c r="BLA82" s="2"/>
      <c r="BLB82" s="2"/>
      <c r="BLC82" s="2"/>
      <c r="BLD82" s="2"/>
      <c r="BLE82" s="2"/>
      <c r="BLF82" s="2"/>
      <c r="BLG82" s="2"/>
      <c r="BLH82" s="2"/>
      <c r="BLI82" s="2"/>
      <c r="BLJ82" s="2"/>
      <c r="BLK82" s="2"/>
      <c r="BLL82" s="2"/>
      <c r="BLM82" s="2"/>
      <c r="BLN82" s="2"/>
      <c r="BLO82" s="2"/>
      <c r="BLP82" s="2"/>
      <c r="BLQ82" s="2"/>
      <c r="BLR82" s="2"/>
      <c r="BLS82" s="2"/>
      <c r="BLT82" s="2"/>
      <c r="BLU82" s="2"/>
      <c r="BLV82" s="2"/>
      <c r="BLW82" s="2"/>
      <c r="BLX82" s="2"/>
      <c r="BLY82" s="2"/>
      <c r="BLZ82" s="2"/>
      <c r="BMA82" s="2"/>
      <c r="BMB82" s="2"/>
      <c r="BMC82" s="2"/>
      <c r="BMD82" s="2"/>
      <c r="BME82" s="2"/>
      <c r="BMF82" s="2"/>
      <c r="BMG82" s="2"/>
      <c r="BMH82" s="2"/>
      <c r="BMI82" s="2"/>
      <c r="BMJ82" s="2"/>
      <c r="BMK82" s="2"/>
      <c r="BML82" s="2"/>
      <c r="BMM82" s="2"/>
      <c r="BMN82" s="2"/>
      <c r="BMO82" s="2"/>
      <c r="BMP82" s="2"/>
      <c r="BMQ82" s="2"/>
      <c r="BMR82" s="2"/>
      <c r="BMS82" s="2"/>
      <c r="BMT82" s="2"/>
      <c r="BMU82" s="2"/>
      <c r="BMV82" s="2"/>
      <c r="BMW82" s="2"/>
      <c r="BMX82" s="2"/>
      <c r="BMY82" s="2"/>
      <c r="BMZ82" s="2"/>
      <c r="BNA82" s="2"/>
      <c r="BNB82" s="2"/>
      <c r="BNC82" s="2"/>
      <c r="BND82" s="2"/>
      <c r="BNE82" s="2"/>
      <c r="BNF82" s="2"/>
      <c r="BNG82" s="2"/>
      <c r="BNH82" s="2"/>
      <c r="BNI82" s="2"/>
      <c r="BNJ82" s="2"/>
      <c r="BNK82" s="2"/>
      <c r="BNL82" s="2"/>
      <c r="BNM82" s="2"/>
      <c r="BNN82" s="2"/>
      <c r="BNO82" s="2"/>
      <c r="BNP82" s="2"/>
      <c r="BNQ82" s="2"/>
      <c r="BNR82" s="2"/>
      <c r="BNS82" s="2"/>
      <c r="BNT82" s="2"/>
      <c r="BNU82" s="2"/>
      <c r="BNV82" s="2"/>
      <c r="BNW82" s="2"/>
      <c r="BNX82" s="2"/>
      <c r="BNY82" s="2"/>
      <c r="BNZ82" s="2"/>
      <c r="BOA82" s="2"/>
      <c r="BOB82" s="2"/>
      <c r="BOC82" s="2"/>
      <c r="BOD82" s="2"/>
      <c r="BOE82" s="2"/>
      <c r="BOF82" s="2"/>
      <c r="BOG82" s="2"/>
      <c r="BOH82" s="2"/>
      <c r="BOI82" s="2"/>
      <c r="BOJ82" s="2"/>
      <c r="BOK82" s="2"/>
      <c r="BOL82" s="2"/>
      <c r="BOM82" s="2"/>
      <c r="BON82" s="2"/>
      <c r="BOO82" s="2"/>
      <c r="BOP82" s="2"/>
      <c r="BOQ82" s="2"/>
      <c r="BOR82" s="2"/>
      <c r="BOS82" s="2"/>
      <c r="BOT82" s="2"/>
      <c r="BOU82" s="2"/>
      <c r="BOV82" s="2"/>
      <c r="BOW82" s="2"/>
      <c r="BOX82" s="2"/>
      <c r="BOY82" s="2"/>
      <c r="BOZ82" s="2"/>
      <c r="BPA82" s="2"/>
      <c r="BPB82" s="2"/>
      <c r="BPC82" s="2"/>
      <c r="BPD82" s="2"/>
      <c r="BPE82" s="2"/>
      <c r="BPF82" s="2"/>
      <c r="BPG82" s="2"/>
      <c r="BPH82" s="2"/>
      <c r="BPI82" s="2"/>
      <c r="BPJ82" s="2"/>
      <c r="BPK82" s="2"/>
      <c r="BPL82" s="2"/>
      <c r="BPM82" s="2"/>
      <c r="BPN82" s="2"/>
      <c r="BPO82" s="2"/>
      <c r="BPP82" s="2"/>
      <c r="BPQ82" s="2"/>
      <c r="BPR82" s="2"/>
      <c r="BPS82" s="2"/>
      <c r="BPT82" s="2"/>
      <c r="BPU82" s="2"/>
      <c r="BPV82" s="2"/>
      <c r="BPW82" s="2"/>
      <c r="BPX82" s="2"/>
      <c r="BPY82" s="2"/>
      <c r="BPZ82" s="2"/>
      <c r="BQA82" s="2"/>
      <c r="BQB82" s="2"/>
      <c r="BQC82" s="2"/>
      <c r="BQD82" s="2"/>
      <c r="BQE82" s="2"/>
      <c r="BQF82" s="2"/>
      <c r="BQG82" s="2"/>
      <c r="BQH82" s="2"/>
      <c r="BQI82" s="2"/>
      <c r="BQJ82" s="2"/>
      <c r="BQK82" s="2"/>
      <c r="BQL82" s="2"/>
      <c r="BQM82" s="2"/>
      <c r="BQN82" s="2"/>
      <c r="BQO82" s="2"/>
      <c r="BQP82" s="2"/>
      <c r="BQQ82" s="2"/>
      <c r="BQR82" s="2"/>
      <c r="BQS82" s="2"/>
      <c r="BQT82" s="2"/>
      <c r="BQU82" s="2"/>
      <c r="BQV82" s="2"/>
      <c r="BQW82" s="2"/>
      <c r="BQX82" s="2"/>
      <c r="BQY82" s="2"/>
      <c r="BQZ82" s="2"/>
      <c r="BRA82" s="2"/>
      <c r="BRB82" s="2"/>
      <c r="BRC82" s="2"/>
      <c r="BRD82" s="2"/>
      <c r="BRE82" s="2"/>
      <c r="BRF82" s="2"/>
      <c r="BRG82" s="2"/>
      <c r="BRH82" s="2"/>
      <c r="BRI82" s="2"/>
      <c r="BRJ82" s="2"/>
      <c r="BRK82" s="2"/>
      <c r="BRL82" s="2"/>
      <c r="BRM82" s="2"/>
      <c r="BRN82" s="2"/>
      <c r="BRO82" s="2"/>
      <c r="BRP82" s="2"/>
      <c r="BRQ82" s="2"/>
      <c r="BRR82" s="2"/>
      <c r="BRS82" s="2"/>
      <c r="BRT82" s="2"/>
      <c r="BRU82" s="2"/>
      <c r="BRV82" s="2"/>
      <c r="BRW82" s="2"/>
      <c r="BRX82" s="2"/>
      <c r="BRY82" s="2"/>
      <c r="BRZ82" s="2"/>
      <c r="BSA82" s="2"/>
      <c r="BSB82" s="2"/>
      <c r="BSC82" s="2"/>
      <c r="BSD82" s="2"/>
      <c r="BSE82" s="2"/>
      <c r="BSF82" s="2"/>
      <c r="BSG82" s="2"/>
      <c r="BSH82" s="2"/>
      <c r="BSI82" s="2"/>
      <c r="BSJ82" s="2"/>
      <c r="BSK82" s="2"/>
      <c r="BSL82" s="2"/>
      <c r="BSM82" s="2"/>
      <c r="BSN82" s="2"/>
      <c r="BSO82" s="2"/>
      <c r="BSP82" s="2"/>
      <c r="BSQ82" s="2"/>
      <c r="BSR82" s="2"/>
      <c r="BSS82" s="2"/>
      <c r="BST82" s="2"/>
      <c r="BSU82" s="2"/>
      <c r="BSV82" s="2"/>
      <c r="BSW82" s="2"/>
      <c r="BSX82" s="2"/>
      <c r="BSY82" s="2"/>
      <c r="BSZ82" s="2"/>
      <c r="BTA82" s="2"/>
      <c r="BTB82" s="2"/>
      <c r="BTC82" s="2"/>
      <c r="BTD82" s="2"/>
      <c r="BTE82" s="2"/>
      <c r="BTF82" s="2"/>
      <c r="BTG82" s="2"/>
      <c r="BTH82" s="2"/>
      <c r="BTI82" s="2"/>
      <c r="BTJ82" s="2"/>
      <c r="BTK82" s="2"/>
      <c r="BTL82" s="2"/>
      <c r="BTM82" s="2"/>
      <c r="BTN82" s="2"/>
      <c r="BTO82" s="2"/>
      <c r="BTP82" s="2"/>
      <c r="BTQ82" s="2"/>
      <c r="BTR82" s="2"/>
      <c r="BTS82" s="2"/>
      <c r="BTT82" s="2"/>
      <c r="BTU82" s="2"/>
      <c r="BTV82" s="2"/>
      <c r="BTW82" s="2"/>
      <c r="BTX82" s="2"/>
      <c r="BTY82" s="2"/>
      <c r="BTZ82" s="2"/>
      <c r="BUA82" s="2"/>
      <c r="BUB82" s="2"/>
      <c r="BUC82" s="2"/>
      <c r="BUD82" s="2"/>
      <c r="BUE82" s="2"/>
      <c r="BUF82" s="2"/>
      <c r="BUG82" s="2"/>
      <c r="BUH82" s="2"/>
      <c r="BUI82" s="2"/>
      <c r="BUJ82" s="2"/>
      <c r="BUK82" s="2"/>
      <c r="BUL82" s="2"/>
      <c r="BUM82" s="2"/>
      <c r="BUN82" s="2"/>
      <c r="BUO82" s="2"/>
      <c r="BUP82" s="2"/>
      <c r="BUQ82" s="2"/>
      <c r="BUR82" s="2"/>
      <c r="BUS82" s="2"/>
      <c r="BUT82" s="2"/>
      <c r="BUU82" s="2"/>
      <c r="BUV82" s="2"/>
      <c r="BUW82" s="2"/>
      <c r="BUX82" s="2"/>
      <c r="BUY82" s="2"/>
      <c r="BUZ82" s="2"/>
      <c r="BVA82" s="2"/>
      <c r="BVB82" s="2"/>
      <c r="BVC82" s="2"/>
      <c r="BVD82" s="2"/>
      <c r="BVE82" s="2"/>
      <c r="BVF82" s="2"/>
      <c r="BVG82" s="2"/>
      <c r="BVH82" s="2"/>
      <c r="BVI82" s="2"/>
      <c r="BVJ82" s="2"/>
      <c r="BVK82" s="2"/>
      <c r="BVL82" s="2"/>
      <c r="BVM82" s="2"/>
      <c r="BVN82" s="2"/>
      <c r="BVO82" s="2"/>
      <c r="BVP82" s="2"/>
      <c r="BVQ82" s="2"/>
      <c r="BVR82" s="2"/>
      <c r="BVS82" s="2"/>
      <c r="BVT82" s="2"/>
      <c r="BVU82" s="2"/>
      <c r="BVV82" s="2"/>
      <c r="BVW82" s="2"/>
      <c r="BVX82" s="2"/>
      <c r="BVY82" s="2"/>
      <c r="BVZ82" s="2"/>
      <c r="BWA82" s="2"/>
      <c r="BWB82" s="2"/>
      <c r="BWC82" s="2"/>
      <c r="BWD82" s="2"/>
      <c r="BWE82" s="2"/>
      <c r="BWF82" s="2"/>
      <c r="BWG82" s="2"/>
      <c r="BWH82" s="2"/>
      <c r="BWI82" s="2"/>
      <c r="BWJ82" s="2"/>
      <c r="BWK82" s="2"/>
      <c r="BWL82" s="2"/>
      <c r="BWM82" s="2"/>
      <c r="BWN82" s="2"/>
      <c r="BWO82" s="2"/>
      <c r="BWP82" s="2"/>
      <c r="BWQ82" s="2"/>
      <c r="BWR82" s="2"/>
      <c r="BWS82" s="2"/>
      <c r="BWT82" s="2"/>
      <c r="BWU82" s="2"/>
      <c r="BWV82" s="2"/>
      <c r="BWW82" s="2"/>
      <c r="BWX82" s="2"/>
      <c r="BWY82" s="2"/>
      <c r="BWZ82" s="2"/>
      <c r="BXA82" s="2"/>
      <c r="BXB82" s="2"/>
      <c r="BXC82" s="2"/>
      <c r="BXD82" s="2"/>
      <c r="BXE82" s="2"/>
      <c r="BXF82" s="2"/>
      <c r="BXG82" s="2"/>
      <c r="BXH82" s="2"/>
      <c r="BXI82" s="2"/>
      <c r="BXJ82" s="2"/>
      <c r="BXK82" s="2"/>
      <c r="BXL82" s="2"/>
      <c r="BXM82" s="2"/>
      <c r="BXN82" s="2"/>
      <c r="BXO82" s="2"/>
      <c r="BXP82" s="2"/>
      <c r="BXQ82" s="2"/>
      <c r="BXR82" s="2"/>
      <c r="BXS82" s="2"/>
      <c r="BXT82" s="2"/>
      <c r="BXU82" s="2"/>
      <c r="BXV82" s="2"/>
      <c r="BXW82" s="2"/>
      <c r="BXX82" s="2"/>
      <c r="BXY82" s="2"/>
      <c r="BXZ82" s="2"/>
      <c r="BYA82" s="2"/>
      <c r="BYB82" s="2"/>
      <c r="BYC82" s="2"/>
      <c r="BYD82" s="2"/>
      <c r="BYE82" s="2"/>
      <c r="BYF82" s="2"/>
      <c r="BYG82" s="2"/>
      <c r="BYH82" s="2"/>
      <c r="BYI82" s="2"/>
      <c r="BYJ82" s="2"/>
      <c r="BYK82" s="2"/>
      <c r="BYL82" s="2"/>
      <c r="BYM82" s="2"/>
      <c r="BYN82" s="2"/>
      <c r="BYO82" s="2"/>
      <c r="BYP82" s="2"/>
      <c r="BYQ82" s="2"/>
      <c r="BYR82" s="2"/>
      <c r="BYS82" s="2"/>
      <c r="BYT82" s="2"/>
      <c r="BYU82" s="2"/>
      <c r="BYV82" s="2"/>
      <c r="BYW82" s="2"/>
      <c r="BYX82" s="2"/>
      <c r="BYY82" s="2"/>
      <c r="BYZ82" s="2"/>
      <c r="BZA82" s="2"/>
      <c r="BZB82" s="2"/>
      <c r="BZC82" s="2"/>
      <c r="BZD82" s="2"/>
      <c r="BZE82" s="2"/>
      <c r="BZF82" s="2"/>
      <c r="BZG82" s="2"/>
      <c r="BZH82" s="2"/>
      <c r="BZI82" s="2"/>
      <c r="BZJ82" s="2"/>
      <c r="BZK82" s="2"/>
      <c r="BZL82" s="2"/>
      <c r="BZM82" s="2"/>
      <c r="BZN82" s="2"/>
      <c r="BZO82" s="2"/>
      <c r="BZP82" s="2"/>
      <c r="BZQ82" s="2"/>
      <c r="BZR82" s="2"/>
      <c r="BZS82" s="2"/>
      <c r="BZT82" s="2"/>
      <c r="BZU82" s="2"/>
      <c r="BZV82" s="2"/>
      <c r="BZW82" s="2"/>
      <c r="BZX82" s="2"/>
      <c r="BZY82" s="2"/>
      <c r="BZZ82" s="2"/>
      <c r="CAA82" s="2"/>
      <c r="CAB82" s="2"/>
      <c r="CAC82" s="2"/>
      <c r="CAD82" s="2"/>
      <c r="CAE82" s="2"/>
      <c r="CAF82" s="2"/>
      <c r="CAG82" s="2"/>
      <c r="CAH82" s="2"/>
      <c r="CAI82" s="2"/>
      <c r="CAJ82" s="2"/>
      <c r="CAK82" s="2"/>
      <c r="CAL82" s="2"/>
      <c r="CAM82" s="2"/>
      <c r="CAN82" s="2"/>
      <c r="CAO82" s="2"/>
      <c r="CAP82" s="2"/>
      <c r="CAQ82" s="2"/>
      <c r="CAR82" s="2"/>
      <c r="CAS82" s="2"/>
      <c r="CAT82" s="2"/>
      <c r="CAU82" s="2"/>
      <c r="CAV82" s="2"/>
      <c r="CAW82" s="2"/>
      <c r="CAX82" s="2"/>
      <c r="CAY82" s="2"/>
      <c r="CAZ82" s="2"/>
      <c r="CBA82" s="2"/>
      <c r="CBB82" s="2"/>
      <c r="CBC82" s="2"/>
      <c r="CBD82" s="2"/>
      <c r="CBE82" s="2"/>
      <c r="CBF82" s="2"/>
      <c r="CBG82" s="2"/>
      <c r="CBH82" s="2"/>
      <c r="CBI82" s="2"/>
      <c r="CBJ82" s="2"/>
      <c r="CBK82" s="2"/>
      <c r="CBL82" s="2"/>
      <c r="CBM82" s="2"/>
      <c r="CBN82" s="2"/>
      <c r="CBO82" s="2"/>
      <c r="CBP82" s="2"/>
      <c r="CBQ82" s="2"/>
      <c r="CBR82" s="2"/>
      <c r="CBS82" s="2"/>
      <c r="CBT82" s="2"/>
      <c r="CBU82" s="2"/>
      <c r="CBV82" s="2"/>
      <c r="CBW82" s="2"/>
      <c r="CBX82" s="2"/>
      <c r="CBY82" s="2"/>
      <c r="CBZ82" s="2"/>
      <c r="CCA82" s="2"/>
      <c r="CCB82" s="2"/>
      <c r="CCC82" s="2"/>
      <c r="CCD82" s="2"/>
      <c r="CCE82" s="2"/>
      <c r="CCF82" s="2"/>
      <c r="CCG82" s="2"/>
      <c r="CCH82" s="2"/>
      <c r="CCI82" s="2"/>
      <c r="CCJ82" s="2"/>
      <c r="CCK82" s="2"/>
      <c r="CCL82" s="2"/>
      <c r="CCM82" s="2"/>
      <c r="CCN82" s="2"/>
      <c r="CCO82" s="2"/>
      <c r="CCP82" s="2"/>
      <c r="CCQ82" s="2"/>
      <c r="CCR82" s="2"/>
      <c r="CCS82" s="2"/>
      <c r="CCT82" s="2"/>
      <c r="CCU82" s="2"/>
      <c r="CCV82" s="2"/>
      <c r="CCW82" s="2"/>
      <c r="CCX82" s="2"/>
      <c r="CCY82" s="2"/>
      <c r="CCZ82" s="2"/>
      <c r="CDA82" s="2"/>
      <c r="CDB82" s="2"/>
      <c r="CDC82" s="2"/>
      <c r="CDD82" s="2"/>
      <c r="CDE82" s="2"/>
      <c r="CDF82" s="2"/>
      <c r="CDG82" s="2"/>
      <c r="CDH82" s="2"/>
      <c r="CDI82" s="2"/>
      <c r="CDJ82" s="2"/>
      <c r="CDK82" s="2"/>
      <c r="CDL82" s="2"/>
      <c r="CDM82" s="2"/>
      <c r="CDN82" s="2"/>
      <c r="CDO82" s="2"/>
      <c r="CDP82" s="2"/>
      <c r="CDQ82" s="2"/>
      <c r="CDR82" s="2"/>
      <c r="CDS82" s="2"/>
      <c r="CDT82" s="2"/>
      <c r="CDU82" s="2"/>
      <c r="CDV82" s="2"/>
      <c r="CDW82" s="2"/>
      <c r="CDX82" s="2"/>
      <c r="CDY82" s="2"/>
      <c r="CDZ82" s="2"/>
      <c r="CEA82" s="2"/>
      <c r="CEB82" s="2"/>
      <c r="CEC82" s="2"/>
      <c r="CED82" s="2"/>
      <c r="CEE82" s="2"/>
      <c r="CEF82" s="2"/>
      <c r="CEG82" s="2"/>
      <c r="CEH82" s="2"/>
      <c r="CEI82" s="2"/>
      <c r="CEJ82" s="2"/>
      <c r="CEK82" s="2"/>
      <c r="CEL82" s="2"/>
      <c r="CEM82" s="2"/>
      <c r="CEN82" s="2"/>
      <c r="CEO82" s="2"/>
      <c r="CEP82" s="2"/>
      <c r="CEQ82" s="2"/>
      <c r="CER82" s="2"/>
      <c r="CES82" s="2"/>
      <c r="CET82" s="2"/>
      <c r="CEU82" s="2"/>
      <c r="CEV82" s="2"/>
      <c r="CEW82" s="2"/>
      <c r="CEX82" s="2"/>
      <c r="CEY82" s="2"/>
      <c r="CEZ82" s="2"/>
      <c r="CFA82" s="2"/>
      <c r="CFB82" s="2"/>
      <c r="CFC82" s="2"/>
      <c r="CFD82" s="2"/>
      <c r="CFE82" s="2"/>
      <c r="CFF82" s="2"/>
      <c r="CFG82" s="2"/>
      <c r="CFH82" s="2"/>
      <c r="CFI82" s="2"/>
      <c r="CFJ82" s="2"/>
      <c r="CFK82" s="2"/>
      <c r="CFL82" s="2"/>
      <c r="CFM82" s="2"/>
      <c r="CFN82" s="2"/>
      <c r="CFO82" s="2"/>
      <c r="CFP82" s="2"/>
      <c r="CFQ82" s="2"/>
      <c r="CFR82" s="2"/>
      <c r="CFS82" s="2"/>
      <c r="CFT82" s="2"/>
      <c r="CFU82" s="2"/>
      <c r="CFV82" s="2"/>
      <c r="CFW82" s="2"/>
      <c r="CFX82" s="2"/>
      <c r="CFY82" s="2"/>
      <c r="CFZ82" s="2"/>
      <c r="CGA82" s="2"/>
      <c r="CGB82" s="2"/>
      <c r="CGC82" s="2"/>
      <c r="CGD82" s="2"/>
      <c r="CGE82" s="2"/>
      <c r="CGF82" s="2"/>
      <c r="CGG82" s="2"/>
      <c r="CGH82" s="2"/>
      <c r="CGI82" s="2"/>
      <c r="CGJ82" s="2"/>
      <c r="CGK82" s="2"/>
      <c r="CGL82" s="2"/>
      <c r="CGM82" s="2"/>
      <c r="CGN82" s="2"/>
      <c r="CGO82" s="2"/>
      <c r="CGP82" s="2"/>
      <c r="CGQ82" s="2"/>
      <c r="CGR82" s="2"/>
      <c r="CGS82" s="2"/>
      <c r="CGT82" s="2"/>
      <c r="CGU82" s="2"/>
      <c r="CGV82" s="2"/>
      <c r="CGW82" s="2"/>
      <c r="CGX82" s="2"/>
      <c r="CGY82" s="2"/>
      <c r="CGZ82" s="2"/>
      <c r="CHA82" s="2"/>
      <c r="CHB82" s="2"/>
      <c r="CHC82" s="2"/>
      <c r="CHD82" s="2"/>
      <c r="CHE82" s="2"/>
      <c r="CHF82" s="2"/>
      <c r="CHG82" s="2"/>
      <c r="CHH82" s="2"/>
      <c r="CHI82" s="2"/>
      <c r="CHJ82" s="2"/>
      <c r="CHK82" s="2"/>
      <c r="CHL82" s="2"/>
      <c r="CHM82" s="2"/>
      <c r="CHN82" s="2"/>
      <c r="CHO82" s="2"/>
      <c r="CHP82" s="2"/>
      <c r="CHQ82" s="2"/>
      <c r="CHR82" s="2"/>
      <c r="CHS82" s="2"/>
      <c r="CHT82" s="2"/>
      <c r="CHU82" s="2"/>
      <c r="CHV82" s="2"/>
      <c r="CHW82" s="2"/>
      <c r="CHX82" s="2"/>
      <c r="CHY82" s="2"/>
      <c r="CHZ82" s="2"/>
      <c r="CIA82" s="2"/>
      <c r="CIB82" s="2"/>
      <c r="CIC82" s="2"/>
      <c r="CID82" s="2"/>
      <c r="CIE82" s="2"/>
      <c r="CIF82" s="2"/>
      <c r="CIG82" s="2"/>
      <c r="CIH82" s="2"/>
      <c r="CII82" s="2"/>
      <c r="CIJ82" s="2"/>
      <c r="CIK82" s="2"/>
      <c r="CIL82" s="2"/>
      <c r="CIM82" s="2"/>
      <c r="CIN82" s="2"/>
      <c r="CIO82" s="2"/>
      <c r="CIP82" s="2"/>
      <c r="CIQ82" s="2"/>
      <c r="CIR82" s="2"/>
      <c r="CIS82" s="2"/>
      <c r="CIT82" s="2"/>
      <c r="CIU82" s="2"/>
      <c r="CIV82" s="2"/>
      <c r="CIW82" s="2"/>
      <c r="CIX82" s="2"/>
      <c r="CIY82" s="2"/>
      <c r="CIZ82" s="2"/>
      <c r="CJA82" s="2"/>
      <c r="CJB82" s="2"/>
      <c r="CJC82" s="2"/>
      <c r="CJD82" s="2"/>
      <c r="CJE82" s="2"/>
      <c r="CJF82" s="2"/>
      <c r="CJG82" s="2"/>
      <c r="CJH82" s="2"/>
      <c r="CJI82" s="2"/>
      <c r="CJJ82" s="2"/>
      <c r="CJK82" s="2"/>
      <c r="CJL82" s="2"/>
      <c r="CJM82" s="2"/>
      <c r="CJN82" s="2"/>
      <c r="CJO82" s="2"/>
      <c r="CJP82" s="2"/>
      <c r="CJQ82" s="2"/>
      <c r="CJR82" s="2"/>
      <c r="CJS82" s="2"/>
      <c r="CJT82" s="2"/>
      <c r="CJU82" s="2"/>
      <c r="CJV82" s="2"/>
      <c r="CJW82" s="2"/>
      <c r="CJX82" s="2"/>
      <c r="CJY82" s="2"/>
      <c r="CJZ82" s="2"/>
      <c r="CKA82" s="2"/>
      <c r="CKB82" s="2"/>
      <c r="CKC82" s="2"/>
      <c r="CKD82" s="2"/>
      <c r="CKE82" s="2"/>
      <c r="CKF82" s="2"/>
      <c r="CKG82" s="2"/>
      <c r="CKH82" s="2"/>
      <c r="CKI82" s="2"/>
      <c r="CKJ82" s="2"/>
      <c r="CKK82" s="2"/>
      <c r="CKL82" s="2"/>
      <c r="CKM82" s="2"/>
      <c r="CKN82" s="2"/>
      <c r="CKO82" s="2"/>
      <c r="CKP82" s="2"/>
      <c r="CKQ82" s="2"/>
      <c r="CKR82" s="2"/>
      <c r="CKS82" s="2"/>
      <c r="CKT82" s="2"/>
      <c r="CKU82" s="2"/>
      <c r="CKV82" s="2"/>
      <c r="CKW82" s="2"/>
      <c r="CKX82" s="2"/>
      <c r="CKY82" s="2"/>
      <c r="CKZ82" s="2"/>
      <c r="CLA82" s="2"/>
      <c r="CLB82" s="2"/>
      <c r="CLC82" s="2"/>
      <c r="CLD82" s="2"/>
      <c r="CLE82" s="2"/>
      <c r="CLF82" s="2"/>
      <c r="CLG82" s="2"/>
      <c r="CLH82" s="2"/>
      <c r="CLI82" s="2"/>
      <c r="CLJ82" s="2"/>
      <c r="CLK82" s="2"/>
      <c r="CLL82" s="2"/>
      <c r="CLM82" s="2"/>
      <c r="CLN82" s="2"/>
      <c r="CLO82" s="2"/>
      <c r="CLP82" s="2"/>
      <c r="CLQ82" s="2"/>
      <c r="CLR82" s="2"/>
      <c r="CLS82" s="2"/>
      <c r="CLT82" s="2"/>
      <c r="CLU82" s="2"/>
      <c r="CLV82" s="2"/>
      <c r="CLW82" s="2"/>
      <c r="CLX82" s="2"/>
      <c r="CLY82" s="2"/>
      <c r="CLZ82" s="2"/>
      <c r="CMA82" s="2"/>
      <c r="CMB82" s="2"/>
      <c r="CMC82" s="2"/>
      <c r="CMD82" s="2"/>
      <c r="CME82" s="2"/>
      <c r="CMF82" s="2"/>
      <c r="CMG82" s="2"/>
      <c r="CMH82" s="2"/>
      <c r="CMI82" s="2"/>
      <c r="CMJ82" s="2"/>
      <c r="CMK82" s="2"/>
      <c r="CML82" s="2"/>
      <c r="CMM82" s="2"/>
      <c r="CMN82" s="2"/>
      <c r="CMO82" s="2"/>
      <c r="CMP82" s="2"/>
      <c r="CMQ82" s="2"/>
      <c r="CMR82" s="2"/>
      <c r="CMS82" s="2"/>
      <c r="CMT82" s="2"/>
      <c r="CMU82" s="2"/>
      <c r="CMV82" s="2"/>
      <c r="CMW82" s="2"/>
      <c r="CMX82" s="2"/>
      <c r="CMY82" s="2"/>
      <c r="CMZ82" s="2"/>
      <c r="CNA82" s="2"/>
      <c r="CNB82" s="2"/>
      <c r="CNC82" s="2"/>
      <c r="CND82" s="2"/>
      <c r="CNE82" s="2"/>
      <c r="CNF82" s="2"/>
      <c r="CNG82" s="2"/>
      <c r="CNH82" s="2"/>
      <c r="CNI82" s="2"/>
      <c r="CNJ82" s="2"/>
      <c r="CNK82" s="2"/>
      <c r="CNL82" s="2"/>
      <c r="CNM82" s="2"/>
      <c r="CNN82" s="2"/>
      <c r="CNO82" s="2"/>
      <c r="CNP82" s="2"/>
      <c r="CNQ82" s="2"/>
      <c r="CNR82" s="2"/>
      <c r="CNS82" s="2"/>
      <c r="CNT82" s="2"/>
      <c r="CNU82" s="2"/>
      <c r="CNV82" s="2"/>
      <c r="CNW82" s="2"/>
      <c r="CNX82" s="2"/>
      <c r="CNY82" s="2"/>
      <c r="CNZ82" s="2"/>
      <c r="COA82" s="2"/>
      <c r="COB82" s="2"/>
      <c r="COC82" s="2"/>
      <c r="COD82" s="2"/>
      <c r="COE82" s="2"/>
      <c r="COF82" s="2"/>
      <c r="COG82" s="2"/>
      <c r="COH82" s="2"/>
      <c r="COI82" s="2"/>
      <c r="COJ82" s="2"/>
      <c r="COK82" s="2"/>
      <c r="COL82" s="2"/>
      <c r="COM82" s="2"/>
      <c r="CON82" s="2"/>
      <c r="COO82" s="2"/>
      <c r="COP82" s="2"/>
      <c r="COQ82" s="2"/>
      <c r="COR82" s="2"/>
      <c r="COS82" s="2"/>
      <c r="COT82" s="2"/>
      <c r="COU82" s="2"/>
      <c r="COV82" s="2"/>
      <c r="COW82" s="2"/>
      <c r="COX82" s="2"/>
      <c r="COY82" s="2"/>
      <c r="COZ82" s="2"/>
      <c r="CPA82" s="2"/>
      <c r="CPB82" s="2"/>
      <c r="CPC82" s="2"/>
      <c r="CPD82" s="2"/>
      <c r="CPE82" s="2"/>
      <c r="CPF82" s="2"/>
      <c r="CPG82" s="2"/>
      <c r="CPH82" s="2"/>
      <c r="CPI82" s="2"/>
      <c r="CPJ82" s="2"/>
      <c r="CPK82" s="2"/>
      <c r="CPL82" s="2"/>
      <c r="CPM82" s="2"/>
      <c r="CPN82" s="2"/>
      <c r="CPO82" s="2"/>
      <c r="CPP82" s="2"/>
      <c r="CPQ82" s="2"/>
      <c r="CPR82" s="2"/>
      <c r="CPS82" s="2"/>
      <c r="CPT82" s="2"/>
      <c r="CPU82" s="2"/>
      <c r="CPV82" s="2"/>
      <c r="CPW82" s="2"/>
      <c r="CPX82" s="2"/>
      <c r="CPY82" s="2"/>
      <c r="CPZ82" s="2"/>
      <c r="CQA82" s="2"/>
      <c r="CQB82" s="2"/>
      <c r="CQC82" s="2"/>
      <c r="CQD82" s="2"/>
      <c r="CQE82" s="2"/>
      <c r="CQF82" s="2"/>
      <c r="CQG82" s="2"/>
      <c r="CQH82" s="2"/>
      <c r="CQI82" s="2"/>
      <c r="CQJ82" s="2"/>
      <c r="CQK82" s="2"/>
      <c r="CQL82" s="2"/>
      <c r="CQM82" s="2"/>
      <c r="CQN82" s="2"/>
      <c r="CQO82" s="2"/>
      <c r="CQP82" s="2"/>
      <c r="CQQ82" s="2"/>
      <c r="CQR82" s="2"/>
      <c r="CQS82" s="2"/>
      <c r="CQT82" s="2"/>
      <c r="CQU82" s="2"/>
      <c r="CQV82" s="2"/>
      <c r="CQW82" s="2"/>
      <c r="CQX82" s="2"/>
      <c r="CQY82" s="2"/>
      <c r="CQZ82" s="2"/>
      <c r="CRA82" s="2"/>
      <c r="CRB82" s="2"/>
      <c r="CRC82" s="2"/>
      <c r="CRD82" s="2"/>
      <c r="CRE82" s="2"/>
      <c r="CRF82" s="2"/>
      <c r="CRG82" s="2"/>
      <c r="CRH82" s="2"/>
      <c r="CRI82" s="2"/>
      <c r="CRJ82" s="2"/>
      <c r="CRK82" s="2"/>
      <c r="CRL82" s="2"/>
      <c r="CRM82" s="2"/>
      <c r="CRN82" s="2"/>
      <c r="CRO82" s="2"/>
      <c r="CRP82" s="2"/>
      <c r="CRQ82" s="2"/>
      <c r="CRR82" s="2"/>
      <c r="CRS82" s="2"/>
      <c r="CRT82" s="2"/>
      <c r="CRU82" s="2"/>
      <c r="CRV82" s="2"/>
      <c r="CRW82" s="2"/>
      <c r="CRX82" s="2"/>
      <c r="CRY82" s="2"/>
      <c r="CRZ82" s="2"/>
      <c r="CSA82" s="2"/>
      <c r="CSB82" s="2"/>
      <c r="CSC82" s="2"/>
      <c r="CSD82" s="2"/>
      <c r="CSE82" s="2"/>
      <c r="CSF82" s="2"/>
      <c r="CSG82" s="2"/>
      <c r="CSH82" s="2"/>
      <c r="CSI82" s="2"/>
      <c r="CSJ82" s="2"/>
      <c r="CSK82" s="2"/>
      <c r="CSL82" s="2"/>
      <c r="CSM82" s="2"/>
      <c r="CSN82" s="2"/>
      <c r="CSO82" s="2"/>
      <c r="CSP82" s="2"/>
      <c r="CSQ82" s="2"/>
      <c r="CSR82" s="2"/>
      <c r="CSS82" s="2"/>
      <c r="CST82" s="2"/>
      <c r="CSU82" s="2"/>
      <c r="CSV82" s="2"/>
      <c r="CSW82" s="2"/>
      <c r="CSX82" s="2"/>
      <c r="CSY82" s="2"/>
      <c r="CSZ82" s="2"/>
      <c r="CTA82" s="2"/>
      <c r="CTB82" s="2"/>
      <c r="CTC82" s="2"/>
      <c r="CTD82" s="2"/>
      <c r="CTE82" s="2"/>
      <c r="CTF82" s="2"/>
      <c r="CTG82" s="2"/>
      <c r="CTH82" s="2"/>
      <c r="CTI82" s="2"/>
      <c r="CTJ82" s="2"/>
      <c r="CTK82" s="2"/>
      <c r="CTL82" s="2"/>
      <c r="CTM82" s="2"/>
      <c r="CTN82" s="2"/>
      <c r="CTO82" s="2"/>
      <c r="CTP82" s="2"/>
      <c r="CTQ82" s="2"/>
      <c r="CTR82" s="2"/>
      <c r="CTS82" s="2"/>
      <c r="CTT82" s="2"/>
      <c r="CTU82" s="2"/>
      <c r="CTV82" s="2"/>
      <c r="CTW82" s="2"/>
      <c r="CTX82" s="2"/>
      <c r="CTY82" s="2"/>
      <c r="CTZ82" s="2"/>
      <c r="CUA82" s="2"/>
      <c r="CUB82" s="2"/>
      <c r="CUC82" s="2"/>
      <c r="CUD82" s="2"/>
      <c r="CUE82" s="2"/>
      <c r="CUF82" s="2"/>
      <c r="CUG82" s="2"/>
      <c r="CUH82" s="2"/>
      <c r="CUI82" s="2"/>
      <c r="CUJ82" s="2"/>
      <c r="CUK82" s="2"/>
      <c r="CUL82" s="2"/>
      <c r="CUM82" s="2"/>
      <c r="CUN82" s="2"/>
      <c r="CUO82" s="2"/>
      <c r="CUP82" s="2"/>
      <c r="CUQ82" s="2"/>
      <c r="CUR82" s="2"/>
      <c r="CUS82" s="2"/>
      <c r="CUT82" s="2"/>
      <c r="CUU82" s="2"/>
      <c r="CUV82" s="2"/>
      <c r="CUW82" s="2"/>
      <c r="CUX82" s="2"/>
      <c r="CUY82" s="2"/>
      <c r="CUZ82" s="2"/>
      <c r="CVA82" s="2"/>
      <c r="CVB82" s="2"/>
      <c r="CVC82" s="2"/>
      <c r="CVD82" s="2"/>
      <c r="CVE82" s="2"/>
      <c r="CVF82" s="2"/>
      <c r="CVG82" s="2"/>
      <c r="CVH82" s="2"/>
      <c r="CVI82" s="2"/>
      <c r="CVJ82" s="2"/>
      <c r="CVK82" s="2"/>
      <c r="CVL82" s="2"/>
      <c r="CVM82" s="2"/>
      <c r="CVN82" s="2"/>
      <c r="CVO82" s="2"/>
      <c r="CVP82" s="2"/>
      <c r="CVQ82" s="2"/>
      <c r="CVR82" s="2"/>
      <c r="CVS82" s="2"/>
      <c r="CVT82" s="2"/>
      <c r="CVU82" s="2"/>
      <c r="CVV82" s="2"/>
      <c r="CVW82" s="2"/>
      <c r="CVX82" s="2"/>
      <c r="CVY82" s="2"/>
      <c r="CVZ82" s="2"/>
      <c r="CWA82" s="2"/>
      <c r="CWB82" s="2"/>
      <c r="CWC82" s="2"/>
      <c r="CWD82" s="2"/>
      <c r="CWE82" s="2"/>
      <c r="CWF82" s="2"/>
      <c r="CWG82" s="2"/>
      <c r="CWH82" s="2"/>
      <c r="CWI82" s="2"/>
      <c r="CWJ82" s="2"/>
      <c r="CWK82" s="2"/>
      <c r="CWL82" s="2"/>
      <c r="CWM82" s="2"/>
      <c r="CWN82" s="2"/>
      <c r="CWO82" s="2"/>
      <c r="CWP82" s="2"/>
      <c r="CWQ82" s="2"/>
      <c r="CWR82" s="2"/>
      <c r="CWS82" s="2"/>
      <c r="CWT82" s="2"/>
      <c r="CWU82" s="2"/>
      <c r="CWV82" s="2"/>
      <c r="CWW82" s="2"/>
      <c r="CWX82" s="2"/>
      <c r="CWY82" s="2"/>
      <c r="CWZ82" s="2"/>
      <c r="CXA82" s="2"/>
      <c r="CXB82" s="2"/>
      <c r="CXC82" s="2"/>
      <c r="CXD82" s="2"/>
      <c r="CXE82" s="2"/>
      <c r="CXF82" s="2"/>
      <c r="CXG82" s="2"/>
      <c r="CXH82" s="2"/>
      <c r="CXI82" s="2"/>
      <c r="CXJ82" s="2"/>
      <c r="CXK82" s="2"/>
      <c r="CXL82" s="2"/>
      <c r="CXM82" s="2"/>
      <c r="CXN82" s="2"/>
      <c r="CXO82" s="2"/>
      <c r="CXP82" s="2"/>
      <c r="CXQ82" s="2"/>
      <c r="CXR82" s="2"/>
      <c r="CXS82" s="2"/>
      <c r="CXT82" s="2"/>
      <c r="CXU82" s="2"/>
      <c r="CXV82" s="2"/>
      <c r="CXW82" s="2"/>
      <c r="CXX82" s="2"/>
      <c r="CXY82" s="2"/>
      <c r="CXZ82" s="2"/>
      <c r="CYA82" s="2"/>
      <c r="CYB82" s="2"/>
      <c r="CYC82" s="2"/>
      <c r="CYD82" s="2"/>
      <c r="CYE82" s="2"/>
      <c r="CYF82" s="2"/>
      <c r="CYG82" s="2"/>
      <c r="CYH82" s="2"/>
      <c r="CYI82" s="2"/>
      <c r="CYJ82" s="2"/>
      <c r="CYK82" s="2"/>
      <c r="CYL82" s="2"/>
      <c r="CYM82" s="2"/>
      <c r="CYN82" s="2"/>
      <c r="CYO82" s="2"/>
      <c r="CYP82" s="2"/>
      <c r="CYQ82" s="2"/>
      <c r="CYR82" s="2"/>
      <c r="CYS82" s="2"/>
      <c r="CYT82" s="2"/>
      <c r="CYU82" s="2"/>
      <c r="CYV82" s="2"/>
      <c r="CYW82" s="2"/>
      <c r="CYX82" s="2"/>
      <c r="CYY82" s="2"/>
      <c r="CYZ82" s="2"/>
      <c r="CZA82" s="2"/>
      <c r="CZB82" s="2"/>
      <c r="CZC82" s="2"/>
      <c r="CZD82" s="2"/>
      <c r="CZE82" s="2"/>
      <c r="CZF82" s="2"/>
      <c r="CZG82" s="2"/>
      <c r="CZH82" s="2"/>
      <c r="CZI82" s="2"/>
      <c r="CZJ82" s="2"/>
      <c r="CZK82" s="2"/>
      <c r="CZL82" s="2"/>
      <c r="CZM82" s="2"/>
      <c r="CZN82" s="2"/>
      <c r="CZO82" s="2"/>
      <c r="CZP82" s="2"/>
      <c r="CZQ82" s="2"/>
      <c r="CZR82" s="2"/>
      <c r="CZS82" s="2"/>
      <c r="CZT82" s="2"/>
      <c r="CZU82" s="2"/>
      <c r="CZV82" s="2"/>
      <c r="CZW82" s="2"/>
      <c r="CZX82" s="2"/>
      <c r="CZY82" s="2"/>
      <c r="CZZ82" s="2"/>
      <c r="DAA82" s="2"/>
      <c r="DAB82" s="2"/>
      <c r="DAC82" s="2"/>
      <c r="DAD82" s="2"/>
      <c r="DAE82" s="2"/>
      <c r="DAF82" s="2"/>
      <c r="DAG82" s="2"/>
      <c r="DAH82" s="2"/>
      <c r="DAI82" s="2"/>
      <c r="DAJ82" s="2"/>
      <c r="DAK82" s="2"/>
      <c r="DAL82" s="2"/>
      <c r="DAM82" s="2"/>
      <c r="DAN82" s="2"/>
      <c r="DAO82" s="2"/>
      <c r="DAP82" s="2"/>
      <c r="DAQ82" s="2"/>
      <c r="DAR82" s="2"/>
      <c r="DAS82" s="2"/>
      <c r="DAT82" s="2"/>
      <c r="DAU82" s="2"/>
      <c r="DAV82" s="2"/>
      <c r="DAW82" s="2"/>
      <c r="DAX82" s="2"/>
      <c r="DAY82" s="2"/>
      <c r="DAZ82" s="2"/>
      <c r="DBA82" s="2"/>
      <c r="DBB82" s="2"/>
      <c r="DBC82" s="2"/>
      <c r="DBD82" s="2"/>
      <c r="DBE82" s="2"/>
      <c r="DBF82" s="2"/>
      <c r="DBG82" s="2"/>
      <c r="DBH82" s="2"/>
      <c r="DBI82" s="2"/>
      <c r="DBJ82" s="2"/>
      <c r="DBK82" s="2"/>
      <c r="DBL82" s="2"/>
      <c r="DBM82" s="2"/>
      <c r="DBN82" s="2"/>
      <c r="DBO82" s="2"/>
      <c r="DBP82" s="2"/>
      <c r="DBQ82" s="2"/>
      <c r="DBR82" s="2"/>
      <c r="DBS82" s="2"/>
      <c r="DBT82" s="2"/>
      <c r="DBU82" s="2"/>
      <c r="DBV82" s="2"/>
      <c r="DBW82" s="2"/>
      <c r="DBX82" s="2"/>
      <c r="DBY82" s="2"/>
      <c r="DBZ82" s="2"/>
      <c r="DCA82" s="2"/>
      <c r="DCB82" s="2"/>
      <c r="DCC82" s="2"/>
      <c r="DCD82" s="2"/>
      <c r="DCE82" s="2"/>
      <c r="DCF82" s="2"/>
      <c r="DCG82" s="2"/>
      <c r="DCH82" s="2"/>
      <c r="DCI82" s="2"/>
      <c r="DCJ82" s="2"/>
      <c r="DCK82" s="2"/>
      <c r="DCL82" s="2"/>
      <c r="DCM82" s="2"/>
      <c r="DCN82" s="2"/>
      <c r="DCO82" s="2"/>
      <c r="DCP82" s="2"/>
      <c r="DCQ82" s="2"/>
      <c r="DCR82" s="2"/>
      <c r="DCS82" s="2"/>
      <c r="DCT82" s="2"/>
      <c r="DCU82" s="2"/>
      <c r="DCV82" s="2"/>
      <c r="DCW82" s="2"/>
      <c r="DCX82" s="2"/>
      <c r="DCY82" s="2"/>
      <c r="DCZ82" s="2"/>
      <c r="DDA82" s="2"/>
      <c r="DDB82" s="2"/>
      <c r="DDC82" s="2"/>
      <c r="DDD82" s="2"/>
      <c r="DDE82" s="2"/>
      <c r="DDF82" s="2"/>
      <c r="DDG82" s="2"/>
      <c r="DDH82" s="2"/>
      <c r="DDI82" s="2"/>
      <c r="DDJ82" s="2"/>
      <c r="DDK82" s="2"/>
      <c r="DDL82" s="2"/>
      <c r="DDM82" s="2"/>
      <c r="DDN82" s="2"/>
      <c r="DDO82" s="2"/>
      <c r="DDP82" s="2"/>
      <c r="DDQ82" s="2"/>
      <c r="DDR82" s="2"/>
      <c r="DDS82" s="2"/>
      <c r="DDT82" s="2"/>
      <c r="DDU82" s="2"/>
      <c r="DDV82" s="2"/>
      <c r="DDW82" s="2"/>
      <c r="DDX82" s="2"/>
      <c r="DDY82" s="2"/>
      <c r="DDZ82" s="2"/>
      <c r="DEA82" s="2"/>
      <c r="DEB82" s="2"/>
      <c r="DEC82" s="2"/>
      <c r="DED82" s="2"/>
      <c r="DEE82" s="2"/>
      <c r="DEF82" s="2"/>
      <c r="DEG82" s="2"/>
      <c r="DEH82" s="2"/>
      <c r="DEI82" s="2"/>
      <c r="DEJ82" s="2"/>
      <c r="DEK82" s="2"/>
      <c r="DEL82" s="2"/>
      <c r="DEM82" s="2"/>
      <c r="DEN82" s="2"/>
      <c r="DEO82" s="2"/>
      <c r="DEP82" s="2"/>
      <c r="DEQ82" s="2"/>
      <c r="DER82" s="2"/>
      <c r="DES82" s="2"/>
      <c r="DET82" s="2"/>
      <c r="DEU82" s="2"/>
      <c r="DEV82" s="2"/>
      <c r="DEW82" s="2"/>
      <c r="DEX82" s="2"/>
      <c r="DEY82" s="2"/>
      <c r="DEZ82" s="2"/>
      <c r="DFA82" s="2"/>
      <c r="DFB82" s="2"/>
      <c r="DFC82" s="2"/>
      <c r="DFD82" s="2"/>
      <c r="DFE82" s="2"/>
      <c r="DFF82" s="2"/>
      <c r="DFG82" s="2"/>
      <c r="DFH82" s="2"/>
      <c r="DFI82" s="2"/>
      <c r="DFJ82" s="2"/>
      <c r="DFK82" s="2"/>
      <c r="DFL82" s="2"/>
      <c r="DFM82" s="2"/>
      <c r="DFN82" s="2"/>
      <c r="DFO82" s="2"/>
      <c r="DFP82" s="2"/>
      <c r="DFQ82" s="2"/>
      <c r="DFR82" s="2"/>
      <c r="DFS82" s="2"/>
      <c r="DFT82" s="2"/>
      <c r="DFU82" s="2"/>
      <c r="DFV82" s="2"/>
      <c r="DFW82" s="2"/>
      <c r="DFX82" s="2"/>
      <c r="DFY82" s="2"/>
      <c r="DFZ82" s="2"/>
      <c r="DGA82" s="2"/>
      <c r="DGB82" s="2"/>
      <c r="DGC82" s="2"/>
      <c r="DGD82" s="2"/>
      <c r="DGE82" s="2"/>
      <c r="DGF82" s="2"/>
      <c r="DGG82" s="2"/>
      <c r="DGH82" s="2"/>
      <c r="DGI82" s="2"/>
      <c r="DGJ82" s="2"/>
      <c r="DGK82" s="2"/>
      <c r="DGL82" s="2"/>
      <c r="DGM82" s="2"/>
      <c r="DGN82" s="2"/>
      <c r="DGO82" s="2"/>
      <c r="DGP82" s="2"/>
      <c r="DGQ82" s="2"/>
      <c r="DGR82" s="2"/>
      <c r="DGS82" s="2"/>
      <c r="DGT82" s="2"/>
      <c r="DGU82" s="2"/>
      <c r="DGV82" s="2"/>
      <c r="DGW82" s="2"/>
      <c r="DGX82" s="2"/>
      <c r="DGY82" s="2"/>
      <c r="DGZ82" s="2"/>
      <c r="DHA82" s="2"/>
      <c r="DHB82" s="2"/>
      <c r="DHC82" s="2"/>
      <c r="DHD82" s="2"/>
      <c r="DHE82" s="2"/>
      <c r="DHF82" s="2"/>
      <c r="DHG82" s="2"/>
      <c r="DHH82" s="2"/>
      <c r="DHI82" s="2"/>
      <c r="DHJ82" s="2"/>
      <c r="DHK82" s="2"/>
      <c r="DHL82" s="2"/>
      <c r="DHM82" s="2"/>
      <c r="DHN82" s="2"/>
      <c r="DHO82" s="2"/>
      <c r="DHP82" s="2"/>
      <c r="DHQ82" s="2"/>
      <c r="DHR82" s="2"/>
      <c r="DHS82" s="2"/>
      <c r="DHT82" s="2"/>
      <c r="DHU82" s="2"/>
      <c r="DHV82" s="2"/>
      <c r="DHW82" s="2"/>
      <c r="DHX82" s="2"/>
      <c r="DHY82" s="2"/>
      <c r="DHZ82" s="2"/>
      <c r="DIA82" s="2"/>
      <c r="DIB82" s="2"/>
      <c r="DIC82" s="2"/>
      <c r="DID82" s="2"/>
      <c r="DIE82" s="2"/>
      <c r="DIF82" s="2"/>
      <c r="DIG82" s="2"/>
      <c r="DIH82" s="2"/>
      <c r="DII82" s="2"/>
      <c r="DIJ82" s="2"/>
      <c r="DIK82" s="2"/>
      <c r="DIL82" s="2"/>
      <c r="DIM82" s="2"/>
      <c r="DIN82" s="2"/>
      <c r="DIO82" s="2"/>
      <c r="DIP82" s="2"/>
      <c r="DIQ82" s="2"/>
      <c r="DIR82" s="2"/>
      <c r="DIS82" s="2"/>
      <c r="DIT82" s="2"/>
      <c r="DIU82" s="2"/>
      <c r="DIV82" s="2"/>
      <c r="DIW82" s="2"/>
      <c r="DIX82" s="2"/>
      <c r="DIY82" s="2"/>
      <c r="DIZ82" s="2"/>
      <c r="DJA82" s="2"/>
      <c r="DJB82" s="2"/>
      <c r="DJC82" s="2"/>
      <c r="DJD82" s="2"/>
      <c r="DJE82" s="2"/>
      <c r="DJF82" s="2"/>
      <c r="DJG82" s="2"/>
      <c r="DJH82" s="2"/>
      <c r="DJI82" s="2"/>
      <c r="DJJ82" s="2"/>
      <c r="DJK82" s="2"/>
      <c r="DJL82" s="2"/>
      <c r="DJM82" s="2"/>
      <c r="DJN82" s="2"/>
      <c r="DJO82" s="2"/>
      <c r="DJP82" s="2"/>
      <c r="DJQ82" s="2"/>
      <c r="DJR82" s="2"/>
      <c r="DJS82" s="2"/>
      <c r="DJT82" s="2"/>
      <c r="DJU82" s="2"/>
      <c r="DJV82" s="2"/>
      <c r="DJW82" s="2"/>
      <c r="DJX82" s="2"/>
      <c r="DJY82" s="2"/>
      <c r="DJZ82" s="2"/>
      <c r="DKA82" s="2"/>
      <c r="DKB82" s="2"/>
      <c r="DKC82" s="2"/>
      <c r="DKD82" s="2"/>
      <c r="DKE82" s="2"/>
      <c r="DKF82" s="2"/>
      <c r="DKG82" s="2"/>
      <c r="DKH82" s="2"/>
      <c r="DKI82" s="2"/>
      <c r="DKJ82" s="2"/>
      <c r="DKK82" s="2"/>
      <c r="DKL82" s="2"/>
      <c r="DKM82" s="2"/>
      <c r="DKN82" s="2"/>
      <c r="DKO82" s="2"/>
      <c r="DKP82" s="2"/>
      <c r="DKQ82" s="2"/>
      <c r="DKR82" s="2"/>
      <c r="DKS82" s="2"/>
      <c r="DKT82" s="2"/>
      <c r="DKU82" s="2"/>
      <c r="DKV82" s="2"/>
      <c r="DKW82" s="2"/>
      <c r="DKX82" s="2"/>
      <c r="DKY82" s="2"/>
      <c r="DKZ82" s="2"/>
      <c r="DLA82" s="2"/>
      <c r="DLB82" s="2"/>
      <c r="DLC82" s="2"/>
      <c r="DLD82" s="2"/>
      <c r="DLE82" s="2"/>
      <c r="DLF82" s="2"/>
      <c r="DLG82" s="2"/>
      <c r="DLH82" s="2"/>
      <c r="DLI82" s="2"/>
      <c r="DLJ82" s="2"/>
      <c r="DLK82" s="2"/>
      <c r="DLL82" s="2"/>
      <c r="DLM82" s="2"/>
      <c r="DLN82" s="2"/>
      <c r="DLO82" s="2"/>
      <c r="DLP82" s="2"/>
      <c r="DLQ82" s="2"/>
      <c r="DLR82" s="2"/>
      <c r="DLS82" s="2"/>
      <c r="DLT82" s="2"/>
      <c r="DLU82" s="2"/>
      <c r="DLV82" s="2"/>
      <c r="DLW82" s="2"/>
      <c r="DLX82" s="2"/>
      <c r="DLY82" s="2"/>
      <c r="DLZ82" s="2"/>
      <c r="DMA82" s="2"/>
      <c r="DMB82" s="2"/>
      <c r="DMC82" s="2"/>
      <c r="DMD82" s="2"/>
      <c r="DME82" s="2"/>
      <c r="DMF82" s="2"/>
      <c r="DMG82" s="2"/>
      <c r="DMH82" s="2"/>
      <c r="DMI82" s="2"/>
      <c r="DMJ82" s="2"/>
      <c r="DMK82" s="2"/>
      <c r="DML82" s="2"/>
      <c r="DMM82" s="2"/>
      <c r="DMN82" s="2"/>
      <c r="DMO82" s="2"/>
      <c r="DMP82" s="2"/>
      <c r="DMQ82" s="2"/>
      <c r="DMR82" s="2"/>
      <c r="DMS82" s="2"/>
      <c r="DMT82" s="2"/>
      <c r="DMU82" s="2"/>
      <c r="DMV82" s="2"/>
      <c r="DMW82" s="2"/>
      <c r="DMX82" s="2"/>
      <c r="DMY82" s="2"/>
      <c r="DMZ82" s="2"/>
      <c r="DNA82" s="2"/>
      <c r="DNB82" s="2"/>
      <c r="DNC82" s="2"/>
      <c r="DND82" s="2"/>
      <c r="DNE82" s="2"/>
      <c r="DNF82" s="2"/>
      <c r="DNG82" s="2"/>
      <c r="DNH82" s="2"/>
      <c r="DNI82" s="2"/>
      <c r="DNJ82" s="2"/>
      <c r="DNK82" s="2"/>
      <c r="DNL82" s="2"/>
      <c r="DNM82" s="2"/>
      <c r="DNN82" s="2"/>
      <c r="DNO82" s="2"/>
      <c r="DNP82" s="2"/>
      <c r="DNQ82" s="2"/>
      <c r="DNR82" s="2"/>
      <c r="DNS82" s="2"/>
      <c r="DNT82" s="2"/>
      <c r="DNU82" s="2"/>
      <c r="DNV82" s="2"/>
      <c r="DNW82" s="2"/>
      <c r="DNX82" s="2"/>
      <c r="DNY82" s="2"/>
      <c r="DNZ82" s="2"/>
      <c r="DOA82" s="2"/>
      <c r="DOB82" s="2"/>
      <c r="DOC82" s="2"/>
      <c r="DOD82" s="2"/>
      <c r="DOE82" s="2"/>
      <c r="DOF82" s="2"/>
      <c r="DOG82" s="2"/>
      <c r="DOH82" s="2"/>
      <c r="DOI82" s="2"/>
      <c r="DOJ82" s="2"/>
      <c r="DOK82" s="2"/>
      <c r="DOL82" s="2"/>
      <c r="DOM82" s="2"/>
      <c r="DON82" s="2"/>
      <c r="DOO82" s="2"/>
      <c r="DOP82" s="2"/>
      <c r="DOQ82" s="2"/>
      <c r="DOR82" s="2"/>
      <c r="DOS82" s="2"/>
      <c r="DOT82" s="2"/>
      <c r="DOU82" s="2"/>
      <c r="DOV82" s="2"/>
      <c r="DOW82" s="2"/>
      <c r="DOX82" s="2"/>
      <c r="DOY82" s="2"/>
      <c r="DOZ82" s="2"/>
      <c r="DPA82" s="2"/>
      <c r="DPB82" s="2"/>
      <c r="DPC82" s="2"/>
      <c r="DPD82" s="2"/>
      <c r="DPE82" s="2"/>
      <c r="DPF82" s="2"/>
      <c r="DPG82" s="2"/>
      <c r="DPH82" s="2"/>
      <c r="DPI82" s="2"/>
      <c r="DPJ82" s="2"/>
      <c r="DPK82" s="2"/>
      <c r="DPL82" s="2"/>
      <c r="DPM82" s="2"/>
      <c r="DPN82" s="2"/>
      <c r="DPO82" s="2"/>
      <c r="DPP82" s="2"/>
      <c r="DPQ82" s="2"/>
      <c r="DPR82" s="2"/>
      <c r="DPS82" s="2"/>
      <c r="DPT82" s="2"/>
      <c r="DPU82" s="2"/>
      <c r="DPV82" s="2"/>
      <c r="DPW82" s="2"/>
      <c r="DPX82" s="2"/>
      <c r="DPY82" s="2"/>
      <c r="DPZ82" s="2"/>
      <c r="DQA82" s="2"/>
      <c r="DQB82" s="2"/>
      <c r="DQC82" s="2"/>
      <c r="DQD82" s="2"/>
      <c r="DQE82" s="2"/>
      <c r="DQF82" s="2"/>
      <c r="DQG82" s="2"/>
      <c r="DQH82" s="2"/>
      <c r="DQI82" s="2"/>
      <c r="DQJ82" s="2"/>
      <c r="DQK82" s="2"/>
      <c r="DQL82" s="2"/>
      <c r="DQM82" s="2"/>
      <c r="DQN82" s="2"/>
      <c r="DQO82" s="2"/>
      <c r="DQP82" s="2"/>
      <c r="DQQ82" s="2"/>
      <c r="DQR82" s="2"/>
      <c r="DQS82" s="2"/>
      <c r="DQT82" s="2"/>
      <c r="DQU82" s="2"/>
      <c r="DQV82" s="2"/>
      <c r="DQW82" s="2"/>
      <c r="DQX82" s="2"/>
      <c r="DQY82" s="2"/>
      <c r="DQZ82" s="2"/>
      <c r="DRA82" s="2"/>
      <c r="DRB82" s="2"/>
      <c r="DRC82" s="2"/>
      <c r="DRD82" s="2"/>
      <c r="DRE82" s="2"/>
      <c r="DRF82" s="2"/>
      <c r="DRG82" s="2"/>
      <c r="DRH82" s="2"/>
      <c r="DRI82" s="2"/>
      <c r="DRJ82" s="2"/>
      <c r="DRK82" s="2"/>
      <c r="DRL82" s="2"/>
      <c r="DRM82" s="2"/>
      <c r="DRN82" s="2"/>
      <c r="DRO82" s="2"/>
      <c r="DRP82" s="2"/>
      <c r="DRQ82" s="2"/>
      <c r="DRR82" s="2"/>
      <c r="DRS82" s="2"/>
      <c r="DRT82" s="2"/>
      <c r="DRU82" s="2"/>
      <c r="DRV82" s="2"/>
      <c r="DRW82" s="2"/>
      <c r="DRX82" s="2"/>
      <c r="DRY82" s="2"/>
      <c r="DRZ82" s="2"/>
      <c r="DSA82" s="2"/>
      <c r="DSB82" s="2"/>
      <c r="DSC82" s="2"/>
      <c r="DSD82" s="2"/>
      <c r="DSE82" s="2"/>
      <c r="DSF82" s="2"/>
      <c r="DSG82" s="2"/>
      <c r="DSH82" s="2"/>
      <c r="DSI82" s="2"/>
      <c r="DSJ82" s="2"/>
      <c r="DSK82" s="2"/>
      <c r="DSL82" s="2"/>
      <c r="DSM82" s="2"/>
      <c r="DSN82" s="2"/>
      <c r="DSO82" s="2"/>
      <c r="DSP82" s="2"/>
      <c r="DSQ82" s="2"/>
      <c r="DSR82" s="2"/>
      <c r="DSS82" s="2"/>
      <c r="DST82" s="2"/>
      <c r="DSU82" s="2"/>
      <c r="DSV82" s="2"/>
      <c r="DSW82" s="2"/>
      <c r="DSX82" s="2"/>
      <c r="DSY82" s="2"/>
      <c r="DSZ82" s="2"/>
      <c r="DTA82" s="2"/>
      <c r="DTB82" s="2"/>
      <c r="DTC82" s="2"/>
      <c r="DTD82" s="2"/>
      <c r="DTE82" s="2"/>
      <c r="DTF82" s="2"/>
      <c r="DTG82" s="2"/>
      <c r="DTH82" s="2"/>
      <c r="DTI82" s="2"/>
      <c r="DTJ82" s="2"/>
      <c r="DTK82" s="2"/>
      <c r="DTL82" s="2"/>
      <c r="DTM82" s="2"/>
      <c r="DTN82" s="2"/>
      <c r="DTO82" s="2"/>
      <c r="DTP82" s="2"/>
      <c r="DTQ82" s="2"/>
      <c r="DTR82" s="2"/>
      <c r="DTS82" s="2"/>
      <c r="DTT82" s="2"/>
      <c r="DTU82" s="2"/>
      <c r="DTV82" s="2"/>
      <c r="DTW82" s="2"/>
      <c r="DTX82" s="2"/>
      <c r="DTY82" s="2"/>
      <c r="DTZ82" s="2"/>
      <c r="DUA82" s="2"/>
      <c r="DUB82" s="2"/>
      <c r="DUC82" s="2"/>
      <c r="DUD82" s="2"/>
      <c r="DUE82" s="2"/>
      <c r="DUF82" s="2"/>
      <c r="DUG82" s="2"/>
      <c r="DUH82" s="2"/>
      <c r="DUI82" s="2"/>
      <c r="DUJ82" s="2"/>
      <c r="DUK82" s="2"/>
      <c r="DUL82" s="2"/>
      <c r="DUM82" s="2"/>
      <c r="DUN82" s="2"/>
      <c r="DUO82" s="2"/>
      <c r="DUP82" s="2"/>
      <c r="DUQ82" s="2"/>
      <c r="DUR82" s="2"/>
      <c r="DUS82" s="2"/>
      <c r="DUT82" s="2"/>
      <c r="DUU82" s="2"/>
      <c r="DUV82" s="2"/>
      <c r="DUW82" s="2"/>
      <c r="DUX82" s="2"/>
      <c r="DUY82" s="2"/>
      <c r="DUZ82" s="2"/>
      <c r="DVA82" s="2"/>
      <c r="DVB82" s="2"/>
      <c r="DVC82" s="2"/>
      <c r="DVD82" s="2"/>
      <c r="DVE82" s="2"/>
      <c r="DVF82" s="2"/>
      <c r="DVG82" s="2"/>
      <c r="DVH82" s="2"/>
      <c r="DVI82" s="2"/>
      <c r="DVJ82" s="2"/>
      <c r="DVK82" s="2"/>
      <c r="DVL82" s="2"/>
      <c r="DVM82" s="2"/>
      <c r="DVN82" s="2"/>
      <c r="DVO82" s="2"/>
      <c r="DVP82" s="2"/>
      <c r="DVQ82" s="2"/>
      <c r="DVR82" s="2"/>
      <c r="DVS82" s="2"/>
      <c r="DVT82" s="2"/>
      <c r="DVU82" s="2"/>
      <c r="DVV82" s="2"/>
      <c r="DVW82" s="2"/>
      <c r="DVX82" s="2"/>
      <c r="DVY82" s="2"/>
      <c r="DVZ82" s="2"/>
      <c r="DWA82" s="2"/>
      <c r="DWB82" s="2"/>
      <c r="DWC82" s="2"/>
      <c r="DWD82" s="2"/>
      <c r="DWE82" s="2"/>
      <c r="DWF82" s="2"/>
      <c r="DWG82" s="2"/>
      <c r="DWH82" s="2"/>
      <c r="DWI82" s="2"/>
      <c r="DWJ82" s="2"/>
      <c r="DWK82" s="2"/>
      <c r="DWL82" s="2"/>
      <c r="DWM82" s="2"/>
      <c r="DWN82" s="2"/>
      <c r="DWO82" s="2"/>
      <c r="DWP82" s="2"/>
      <c r="DWQ82" s="2"/>
      <c r="DWR82" s="2"/>
      <c r="DWS82" s="2"/>
      <c r="DWT82" s="2"/>
      <c r="DWU82" s="2"/>
      <c r="DWV82" s="2"/>
      <c r="DWW82" s="2"/>
      <c r="DWX82" s="2"/>
      <c r="DWY82" s="2"/>
      <c r="DWZ82" s="2"/>
      <c r="DXA82" s="2"/>
      <c r="DXB82" s="2"/>
      <c r="DXC82" s="2"/>
      <c r="DXD82" s="2"/>
      <c r="DXE82" s="2"/>
      <c r="DXF82" s="2"/>
      <c r="DXG82" s="2"/>
      <c r="DXH82" s="2"/>
      <c r="DXI82" s="2"/>
      <c r="DXJ82" s="2"/>
      <c r="DXK82" s="2"/>
      <c r="DXL82" s="2"/>
      <c r="DXM82" s="2"/>
      <c r="DXN82" s="2"/>
      <c r="DXO82" s="2"/>
      <c r="DXP82" s="2"/>
      <c r="DXQ82" s="2"/>
      <c r="DXR82" s="2"/>
      <c r="DXS82" s="2"/>
      <c r="DXT82" s="2"/>
      <c r="DXU82" s="2"/>
      <c r="DXV82" s="2"/>
      <c r="DXW82" s="2"/>
      <c r="DXX82" s="2"/>
      <c r="DXY82" s="2"/>
      <c r="DXZ82" s="2"/>
      <c r="DYA82" s="2"/>
      <c r="DYB82" s="2"/>
      <c r="DYC82" s="2"/>
      <c r="DYD82" s="2"/>
      <c r="DYE82" s="2"/>
      <c r="DYF82" s="2"/>
      <c r="DYG82" s="2"/>
      <c r="DYH82" s="2"/>
      <c r="DYI82" s="2"/>
      <c r="DYJ82" s="2"/>
      <c r="DYK82" s="2"/>
      <c r="DYL82" s="2"/>
      <c r="DYM82" s="2"/>
      <c r="DYN82" s="2"/>
      <c r="DYO82" s="2"/>
      <c r="DYP82" s="2"/>
      <c r="DYQ82" s="2"/>
      <c r="DYR82" s="2"/>
      <c r="DYS82" s="2"/>
      <c r="DYT82" s="2"/>
      <c r="DYU82" s="2"/>
      <c r="DYV82" s="2"/>
      <c r="DYW82" s="2"/>
      <c r="DYX82" s="2"/>
      <c r="DYY82" s="2"/>
      <c r="DYZ82" s="2"/>
      <c r="DZA82" s="2"/>
      <c r="DZB82" s="2"/>
      <c r="DZC82" s="2"/>
      <c r="DZD82" s="2"/>
      <c r="DZE82" s="2"/>
      <c r="DZF82" s="2"/>
      <c r="DZG82" s="2"/>
      <c r="DZH82" s="2"/>
      <c r="DZI82" s="2"/>
      <c r="DZJ82" s="2"/>
      <c r="DZK82" s="2"/>
      <c r="DZL82" s="2"/>
      <c r="DZM82" s="2"/>
      <c r="DZN82" s="2"/>
      <c r="DZO82" s="2"/>
      <c r="DZP82" s="2"/>
      <c r="DZQ82" s="2"/>
      <c r="DZR82" s="2"/>
      <c r="DZS82" s="2"/>
      <c r="DZT82" s="2"/>
      <c r="DZU82" s="2"/>
      <c r="DZV82" s="2"/>
      <c r="DZW82" s="2"/>
      <c r="DZX82" s="2"/>
      <c r="DZY82" s="2"/>
      <c r="DZZ82" s="2"/>
      <c r="EAA82" s="2"/>
      <c r="EAB82" s="2"/>
      <c r="EAC82" s="2"/>
      <c r="EAD82" s="2"/>
      <c r="EAE82" s="2"/>
      <c r="EAF82" s="2"/>
      <c r="EAG82" s="2"/>
      <c r="EAH82" s="2"/>
      <c r="EAI82" s="2"/>
      <c r="EAJ82" s="2"/>
      <c r="EAK82" s="2"/>
      <c r="EAL82" s="2"/>
      <c r="EAM82" s="2"/>
      <c r="EAN82" s="2"/>
      <c r="EAO82" s="2"/>
      <c r="EAP82" s="2"/>
      <c r="EAQ82" s="2"/>
      <c r="EAR82" s="2"/>
      <c r="EAS82" s="2"/>
      <c r="EAT82" s="2"/>
      <c r="EAU82" s="2"/>
      <c r="EAV82" s="2"/>
      <c r="EAW82" s="2"/>
      <c r="EAX82" s="2"/>
      <c r="EAY82" s="2"/>
      <c r="EAZ82" s="2"/>
      <c r="EBA82" s="2"/>
      <c r="EBB82" s="2"/>
      <c r="EBC82" s="2"/>
      <c r="EBD82" s="2"/>
      <c r="EBE82" s="2"/>
      <c r="EBF82" s="2"/>
      <c r="EBG82" s="2"/>
      <c r="EBH82" s="2"/>
      <c r="EBI82" s="2"/>
      <c r="EBJ82" s="2"/>
      <c r="EBK82" s="2"/>
      <c r="EBL82" s="2"/>
      <c r="EBM82" s="2"/>
      <c r="EBN82" s="2"/>
      <c r="EBO82" s="2"/>
      <c r="EBP82" s="2"/>
      <c r="EBQ82" s="2"/>
      <c r="EBR82" s="2"/>
      <c r="EBS82" s="2"/>
      <c r="EBT82" s="2"/>
      <c r="EBU82" s="2"/>
      <c r="EBV82" s="2"/>
      <c r="EBW82" s="2"/>
      <c r="EBX82" s="2"/>
      <c r="EBY82" s="2"/>
      <c r="EBZ82" s="2"/>
      <c r="ECA82" s="2"/>
      <c r="ECB82" s="2"/>
      <c r="ECC82" s="2"/>
      <c r="ECD82" s="2"/>
      <c r="ECE82" s="2"/>
      <c r="ECF82" s="2"/>
      <c r="ECG82" s="2"/>
      <c r="ECH82" s="2"/>
      <c r="ECI82" s="2"/>
      <c r="ECJ82" s="2"/>
      <c r="ECK82" s="2"/>
      <c r="ECL82" s="2"/>
      <c r="ECM82" s="2"/>
      <c r="ECN82" s="2"/>
      <c r="ECO82" s="2"/>
      <c r="ECP82" s="2"/>
      <c r="ECQ82" s="2"/>
      <c r="ECR82" s="2"/>
      <c r="ECS82" s="2"/>
      <c r="ECT82" s="2"/>
      <c r="ECU82" s="2"/>
      <c r="ECV82" s="2"/>
      <c r="ECW82" s="2"/>
      <c r="ECX82" s="2"/>
      <c r="ECY82" s="2"/>
      <c r="ECZ82" s="2"/>
      <c r="EDA82" s="2"/>
      <c r="EDB82" s="2"/>
      <c r="EDC82" s="2"/>
      <c r="EDD82" s="2"/>
      <c r="EDE82" s="2"/>
      <c r="EDF82" s="2"/>
      <c r="EDG82" s="2"/>
      <c r="EDH82" s="2"/>
      <c r="EDI82" s="2"/>
      <c r="EDJ82" s="2"/>
      <c r="EDK82" s="2"/>
      <c r="EDL82" s="2"/>
      <c r="EDM82" s="2"/>
      <c r="EDN82" s="2"/>
      <c r="EDO82" s="2"/>
      <c r="EDP82" s="2"/>
      <c r="EDQ82" s="2"/>
      <c r="EDR82" s="2"/>
      <c r="EDS82" s="2"/>
      <c r="EDT82" s="2"/>
      <c r="EDU82" s="2"/>
      <c r="EDV82" s="2"/>
      <c r="EDW82" s="2"/>
      <c r="EDX82" s="2"/>
      <c r="EDY82" s="2"/>
      <c r="EDZ82" s="2"/>
      <c r="EEA82" s="2"/>
      <c r="EEB82" s="2"/>
      <c r="EEC82" s="2"/>
      <c r="EED82" s="2"/>
      <c r="EEE82" s="2"/>
      <c r="EEF82" s="2"/>
      <c r="EEG82" s="2"/>
      <c r="EEH82" s="2"/>
      <c r="EEI82" s="2"/>
      <c r="EEJ82" s="2"/>
      <c r="EEK82" s="2"/>
      <c r="EEL82" s="2"/>
      <c r="EEM82" s="2"/>
      <c r="EEN82" s="2"/>
      <c r="EEO82" s="2"/>
      <c r="EEP82" s="2"/>
      <c r="EEQ82" s="2"/>
      <c r="EER82" s="2"/>
      <c r="EES82" s="2"/>
      <c r="EET82" s="2"/>
      <c r="EEU82" s="2"/>
      <c r="EEV82" s="2"/>
      <c r="EEW82" s="2"/>
      <c r="EEX82" s="2"/>
      <c r="EEY82" s="2"/>
      <c r="EEZ82" s="2"/>
      <c r="EFA82" s="2"/>
      <c r="EFB82" s="2"/>
      <c r="EFC82" s="2"/>
      <c r="EFD82" s="2"/>
      <c r="EFE82" s="2"/>
      <c r="EFF82" s="2"/>
      <c r="EFG82" s="2"/>
      <c r="EFH82" s="2"/>
      <c r="EFI82" s="2"/>
      <c r="EFJ82" s="2"/>
      <c r="EFK82" s="2"/>
      <c r="EFL82" s="2"/>
      <c r="EFM82" s="2"/>
      <c r="EFN82" s="2"/>
      <c r="EFO82" s="2"/>
      <c r="EFP82" s="2"/>
      <c r="EFQ82" s="2"/>
      <c r="EFR82" s="2"/>
      <c r="EFS82" s="2"/>
      <c r="EFT82" s="2"/>
      <c r="EFU82" s="2"/>
      <c r="EFV82" s="2"/>
      <c r="EFW82" s="2"/>
      <c r="EFX82" s="2"/>
      <c r="EFY82" s="2"/>
      <c r="EFZ82" s="2"/>
      <c r="EGA82" s="2"/>
      <c r="EGB82" s="2"/>
      <c r="EGC82" s="2"/>
      <c r="EGD82" s="2"/>
      <c r="EGE82" s="2"/>
      <c r="EGF82" s="2"/>
      <c r="EGG82" s="2"/>
      <c r="EGH82" s="2"/>
      <c r="EGI82" s="2"/>
      <c r="EGJ82" s="2"/>
      <c r="EGK82" s="2"/>
      <c r="EGL82" s="2"/>
      <c r="EGM82" s="2"/>
      <c r="EGN82" s="2"/>
      <c r="EGO82" s="2"/>
      <c r="EGP82" s="2"/>
      <c r="EGQ82" s="2"/>
      <c r="EGR82" s="2"/>
      <c r="EGS82" s="2"/>
      <c r="EGT82" s="2"/>
      <c r="EGU82" s="2"/>
      <c r="EGV82" s="2"/>
      <c r="EGW82" s="2"/>
      <c r="EGX82" s="2"/>
      <c r="EGY82" s="2"/>
      <c r="EGZ82" s="2"/>
      <c r="EHA82" s="2"/>
      <c r="EHB82" s="2"/>
      <c r="EHC82" s="2"/>
      <c r="EHD82" s="2"/>
      <c r="EHE82" s="2"/>
      <c r="EHF82" s="2"/>
      <c r="EHG82" s="2"/>
      <c r="EHH82" s="2"/>
      <c r="EHI82" s="2"/>
      <c r="EHJ82" s="2"/>
      <c r="EHK82" s="2"/>
      <c r="EHL82" s="2"/>
      <c r="EHM82" s="2"/>
      <c r="EHN82" s="2"/>
      <c r="EHO82" s="2"/>
      <c r="EHP82" s="2"/>
      <c r="EHQ82" s="2"/>
      <c r="EHR82" s="2"/>
      <c r="EHS82" s="2"/>
      <c r="EHT82" s="2"/>
      <c r="EHU82" s="2"/>
      <c r="EHV82" s="2"/>
      <c r="EHW82" s="2"/>
      <c r="EHX82" s="2"/>
      <c r="EHY82" s="2"/>
      <c r="EHZ82" s="2"/>
      <c r="EIA82" s="2"/>
      <c r="EIB82" s="2"/>
      <c r="EIC82" s="2"/>
      <c r="EID82" s="2"/>
      <c r="EIE82" s="2"/>
      <c r="EIF82" s="2"/>
      <c r="EIG82" s="2"/>
      <c r="EIH82" s="2"/>
      <c r="EII82" s="2"/>
      <c r="EIJ82" s="2"/>
      <c r="EIK82" s="2"/>
      <c r="EIL82" s="2"/>
      <c r="EIM82" s="2"/>
      <c r="EIN82" s="2"/>
      <c r="EIO82" s="2"/>
      <c r="EIP82" s="2"/>
      <c r="EIQ82" s="2"/>
      <c r="EIR82" s="2"/>
      <c r="EIS82" s="2"/>
      <c r="EIT82" s="2"/>
      <c r="EIU82" s="2"/>
      <c r="EIV82" s="2"/>
      <c r="EIW82" s="2"/>
      <c r="EIX82" s="2"/>
      <c r="EIY82" s="2"/>
      <c r="EIZ82" s="2"/>
      <c r="EJA82" s="2"/>
      <c r="EJB82" s="2"/>
      <c r="EJC82" s="2"/>
      <c r="EJD82" s="2"/>
      <c r="EJE82" s="2"/>
      <c r="EJF82" s="2"/>
      <c r="EJG82" s="2"/>
      <c r="EJH82" s="2"/>
      <c r="EJI82" s="2"/>
      <c r="EJJ82" s="2"/>
      <c r="EJK82" s="2"/>
      <c r="EJL82" s="2"/>
      <c r="EJM82" s="2"/>
      <c r="EJN82" s="2"/>
      <c r="EJO82" s="2"/>
      <c r="EJP82" s="2"/>
      <c r="EJQ82" s="2"/>
      <c r="EJR82" s="2"/>
      <c r="EJS82" s="2"/>
      <c r="EJT82" s="2"/>
      <c r="EJU82" s="2"/>
      <c r="EJV82" s="2"/>
      <c r="EJW82" s="2"/>
      <c r="EJX82" s="2"/>
      <c r="EJY82" s="2"/>
      <c r="EJZ82" s="2"/>
      <c r="EKA82" s="2"/>
      <c r="EKB82" s="2"/>
      <c r="EKC82" s="2"/>
      <c r="EKD82" s="2"/>
      <c r="EKE82" s="2"/>
      <c r="EKF82" s="2"/>
      <c r="EKG82" s="2"/>
      <c r="EKH82" s="2"/>
      <c r="EKI82" s="2"/>
      <c r="EKJ82" s="2"/>
      <c r="EKK82" s="2"/>
      <c r="EKL82" s="2"/>
      <c r="EKM82" s="2"/>
      <c r="EKN82" s="2"/>
      <c r="EKO82" s="2"/>
      <c r="EKP82" s="2"/>
      <c r="EKQ82" s="2"/>
      <c r="EKR82" s="2"/>
      <c r="EKS82" s="2"/>
      <c r="EKT82" s="2"/>
      <c r="EKU82" s="2"/>
      <c r="EKV82" s="2"/>
      <c r="EKW82" s="2"/>
      <c r="EKX82" s="2"/>
      <c r="EKY82" s="2"/>
      <c r="EKZ82" s="2"/>
      <c r="ELA82" s="2"/>
      <c r="ELB82" s="2"/>
      <c r="ELC82" s="2"/>
      <c r="ELD82" s="2"/>
      <c r="ELE82" s="2"/>
      <c r="ELF82" s="2"/>
      <c r="ELG82" s="2"/>
      <c r="ELH82" s="2"/>
      <c r="ELI82" s="2"/>
      <c r="ELJ82" s="2"/>
      <c r="ELK82" s="2"/>
      <c r="ELL82" s="2"/>
      <c r="ELM82" s="2"/>
      <c r="ELN82" s="2"/>
      <c r="ELO82" s="2"/>
      <c r="ELP82" s="2"/>
      <c r="ELQ82" s="2"/>
      <c r="ELR82" s="2"/>
      <c r="ELS82" s="2"/>
      <c r="ELT82" s="2"/>
      <c r="ELU82" s="2"/>
      <c r="ELV82" s="2"/>
      <c r="ELW82" s="2"/>
      <c r="ELX82" s="2"/>
      <c r="ELY82" s="2"/>
      <c r="ELZ82" s="2"/>
      <c r="EMA82" s="2"/>
      <c r="EMB82" s="2"/>
      <c r="EMC82" s="2"/>
      <c r="EMD82" s="2"/>
      <c r="EME82" s="2"/>
      <c r="EMF82" s="2"/>
      <c r="EMG82" s="2"/>
      <c r="EMH82" s="2"/>
      <c r="EMI82" s="2"/>
      <c r="EMJ82" s="2"/>
      <c r="EMK82" s="2"/>
      <c r="EML82" s="2"/>
      <c r="EMM82" s="2"/>
      <c r="EMN82" s="2"/>
      <c r="EMO82" s="2"/>
      <c r="EMP82" s="2"/>
      <c r="EMQ82" s="2"/>
      <c r="EMR82" s="2"/>
      <c r="EMS82" s="2"/>
      <c r="EMT82" s="2"/>
      <c r="EMU82" s="2"/>
      <c r="EMV82" s="2"/>
      <c r="EMW82" s="2"/>
      <c r="EMX82" s="2"/>
      <c r="EMY82" s="2"/>
      <c r="EMZ82" s="2"/>
      <c r="ENA82" s="2"/>
      <c r="ENB82" s="2"/>
      <c r="ENC82" s="2"/>
      <c r="END82" s="2"/>
      <c r="ENE82" s="2"/>
      <c r="ENF82" s="2"/>
      <c r="ENG82" s="2"/>
      <c r="ENH82" s="2"/>
      <c r="ENI82" s="2"/>
      <c r="ENJ82" s="2"/>
      <c r="ENK82" s="2"/>
      <c r="ENL82" s="2"/>
      <c r="ENM82" s="2"/>
      <c r="ENN82" s="2"/>
      <c r="ENO82" s="2"/>
      <c r="ENP82" s="2"/>
      <c r="ENQ82" s="2"/>
      <c r="ENR82" s="2"/>
      <c r="ENS82" s="2"/>
      <c r="ENT82" s="2"/>
      <c r="ENU82" s="2"/>
      <c r="ENV82" s="2"/>
      <c r="ENW82" s="2"/>
      <c r="ENX82" s="2"/>
      <c r="ENY82" s="2"/>
      <c r="ENZ82" s="2"/>
      <c r="EOA82" s="2"/>
      <c r="EOB82" s="2"/>
      <c r="EOC82" s="2"/>
      <c r="EOD82" s="2"/>
      <c r="EOE82" s="2"/>
      <c r="EOF82" s="2"/>
      <c r="EOG82" s="2"/>
      <c r="EOH82" s="2"/>
      <c r="EOI82" s="2"/>
      <c r="EOJ82" s="2"/>
      <c r="EOK82" s="2"/>
      <c r="EOL82" s="2"/>
      <c r="EOM82" s="2"/>
      <c r="EON82" s="2"/>
      <c r="EOO82" s="2"/>
      <c r="EOP82" s="2"/>
      <c r="EOQ82" s="2"/>
      <c r="EOR82" s="2"/>
      <c r="EOS82" s="2"/>
      <c r="EOT82" s="2"/>
      <c r="EOU82" s="2"/>
      <c r="EOV82" s="2"/>
      <c r="EOW82" s="2"/>
      <c r="EOX82" s="2"/>
      <c r="EOY82" s="2"/>
      <c r="EOZ82" s="2"/>
      <c r="EPA82" s="2"/>
      <c r="EPB82" s="2"/>
      <c r="EPC82" s="2"/>
      <c r="EPD82" s="2"/>
      <c r="EPE82" s="2"/>
      <c r="EPF82" s="2"/>
      <c r="EPG82" s="2"/>
      <c r="EPH82" s="2"/>
      <c r="EPI82" s="2"/>
      <c r="EPJ82" s="2"/>
      <c r="EPK82" s="2"/>
      <c r="EPL82" s="2"/>
      <c r="EPM82" s="2"/>
      <c r="EPN82" s="2"/>
      <c r="EPO82" s="2"/>
      <c r="EPP82" s="2"/>
      <c r="EPQ82" s="2"/>
      <c r="EPR82" s="2"/>
      <c r="EPS82" s="2"/>
      <c r="EPT82" s="2"/>
      <c r="EPU82" s="2"/>
      <c r="EPV82" s="2"/>
      <c r="EPW82" s="2"/>
      <c r="EPX82" s="2"/>
      <c r="EPY82" s="2"/>
      <c r="EPZ82" s="2"/>
      <c r="EQA82" s="2"/>
      <c r="EQB82" s="2"/>
      <c r="EQC82" s="2"/>
      <c r="EQD82" s="2"/>
      <c r="EQE82" s="2"/>
      <c r="EQF82" s="2"/>
      <c r="EQG82" s="2"/>
      <c r="EQH82" s="2"/>
      <c r="EQI82" s="2"/>
      <c r="EQJ82" s="2"/>
      <c r="EQK82" s="2"/>
      <c r="EQL82" s="2"/>
      <c r="EQM82" s="2"/>
      <c r="EQN82" s="2"/>
      <c r="EQO82" s="2"/>
      <c r="EQP82" s="2"/>
      <c r="EQQ82" s="2"/>
      <c r="EQR82" s="2"/>
      <c r="EQS82" s="2"/>
      <c r="EQT82" s="2"/>
      <c r="EQU82" s="2"/>
      <c r="EQV82" s="2"/>
      <c r="EQW82" s="2"/>
      <c r="EQX82" s="2"/>
      <c r="EQY82" s="2"/>
      <c r="EQZ82" s="2"/>
      <c r="ERA82" s="2"/>
      <c r="ERB82" s="2"/>
      <c r="ERC82" s="2"/>
      <c r="ERD82" s="2"/>
      <c r="ERE82" s="2"/>
      <c r="ERF82" s="2"/>
      <c r="ERG82" s="2"/>
      <c r="ERH82" s="2"/>
      <c r="ERI82" s="2"/>
      <c r="ERJ82" s="2"/>
      <c r="ERK82" s="2"/>
      <c r="ERL82" s="2"/>
      <c r="ERM82" s="2"/>
      <c r="ERN82" s="2"/>
      <c r="ERO82" s="2"/>
      <c r="ERP82" s="2"/>
      <c r="ERQ82" s="2"/>
      <c r="ERR82" s="2"/>
      <c r="ERS82" s="2"/>
      <c r="ERT82" s="2"/>
      <c r="ERU82" s="2"/>
      <c r="ERV82" s="2"/>
      <c r="ERW82" s="2"/>
      <c r="ERX82" s="2"/>
      <c r="ERY82" s="2"/>
      <c r="ERZ82" s="2"/>
      <c r="ESA82" s="2"/>
      <c r="ESB82" s="2"/>
      <c r="ESC82" s="2"/>
      <c r="ESD82" s="2"/>
      <c r="ESE82" s="2"/>
      <c r="ESF82" s="2"/>
      <c r="ESG82" s="2"/>
      <c r="ESH82" s="2"/>
      <c r="ESI82" s="2"/>
      <c r="ESJ82" s="2"/>
      <c r="ESK82" s="2"/>
      <c r="ESL82" s="2"/>
      <c r="ESM82" s="2"/>
      <c r="ESN82" s="2"/>
      <c r="ESO82" s="2"/>
      <c r="ESP82" s="2"/>
      <c r="ESQ82" s="2"/>
      <c r="ESR82" s="2"/>
      <c r="ESS82" s="2"/>
      <c r="EST82" s="2"/>
      <c r="ESU82" s="2"/>
      <c r="ESV82" s="2"/>
      <c r="ESW82" s="2"/>
      <c r="ESX82" s="2"/>
      <c r="ESY82" s="2"/>
      <c r="ESZ82" s="2"/>
      <c r="ETA82" s="2"/>
      <c r="ETB82" s="2"/>
      <c r="ETC82" s="2"/>
      <c r="ETD82" s="2"/>
      <c r="ETE82" s="2"/>
      <c r="ETF82" s="2"/>
      <c r="ETG82" s="2"/>
      <c r="ETH82" s="2"/>
      <c r="ETI82" s="2"/>
      <c r="ETJ82" s="2"/>
      <c r="ETK82" s="2"/>
      <c r="ETL82" s="2"/>
      <c r="ETM82" s="2"/>
      <c r="ETN82" s="2"/>
      <c r="ETO82" s="2"/>
      <c r="ETP82" s="2"/>
      <c r="ETQ82" s="2"/>
      <c r="ETR82" s="2"/>
      <c r="ETS82" s="2"/>
      <c r="ETT82" s="2"/>
      <c r="ETU82" s="2"/>
      <c r="ETV82" s="2"/>
      <c r="ETW82" s="2"/>
      <c r="ETX82" s="2"/>
      <c r="ETY82" s="2"/>
      <c r="ETZ82" s="2"/>
      <c r="EUA82" s="2"/>
      <c r="EUB82" s="2"/>
      <c r="EUC82" s="2"/>
      <c r="EUD82" s="2"/>
      <c r="EUE82" s="2"/>
      <c r="EUF82" s="2"/>
      <c r="EUG82" s="2"/>
      <c r="EUH82" s="2"/>
      <c r="EUI82" s="2"/>
      <c r="EUJ82" s="2"/>
      <c r="EUK82" s="2"/>
      <c r="EUL82" s="2"/>
      <c r="EUM82" s="2"/>
      <c r="EUN82" s="2"/>
      <c r="EUO82" s="2"/>
      <c r="EUP82" s="2"/>
      <c r="EUQ82" s="2"/>
      <c r="EUR82" s="2"/>
      <c r="EUS82" s="2"/>
      <c r="EUT82" s="2"/>
      <c r="EUU82" s="2"/>
      <c r="EUV82" s="2"/>
      <c r="EUW82" s="2"/>
      <c r="EUX82" s="2"/>
      <c r="EUY82" s="2"/>
      <c r="EUZ82" s="2"/>
      <c r="EVA82" s="2"/>
      <c r="EVB82" s="2"/>
      <c r="EVC82" s="2"/>
      <c r="EVD82" s="2"/>
      <c r="EVE82" s="2"/>
      <c r="EVF82" s="2"/>
      <c r="EVG82" s="2"/>
      <c r="EVH82" s="2"/>
      <c r="EVI82" s="2"/>
      <c r="EVJ82" s="2"/>
      <c r="EVK82" s="2"/>
      <c r="EVL82" s="2"/>
      <c r="EVM82" s="2"/>
      <c r="EVN82" s="2"/>
      <c r="EVO82" s="2"/>
      <c r="EVP82" s="2"/>
      <c r="EVQ82" s="2"/>
      <c r="EVR82" s="2"/>
      <c r="EVS82" s="2"/>
      <c r="EVT82" s="2"/>
      <c r="EVU82" s="2"/>
      <c r="EVV82" s="2"/>
      <c r="EVW82" s="2"/>
      <c r="EVX82" s="2"/>
      <c r="EVY82" s="2"/>
      <c r="EVZ82" s="2"/>
      <c r="EWA82" s="2"/>
      <c r="EWB82" s="2"/>
      <c r="EWC82" s="2"/>
      <c r="EWD82" s="2"/>
      <c r="EWE82" s="2"/>
      <c r="EWF82" s="2"/>
      <c r="EWG82" s="2"/>
      <c r="EWH82" s="2"/>
      <c r="EWI82" s="2"/>
      <c r="EWJ82" s="2"/>
      <c r="EWK82" s="2"/>
      <c r="EWL82" s="2"/>
      <c r="EWM82" s="2"/>
      <c r="EWN82" s="2"/>
      <c r="EWO82" s="2"/>
      <c r="EWP82" s="2"/>
      <c r="EWQ82" s="2"/>
      <c r="EWR82" s="2"/>
      <c r="EWS82" s="2"/>
      <c r="EWT82" s="2"/>
      <c r="EWU82" s="2"/>
      <c r="EWV82" s="2"/>
      <c r="EWW82" s="2"/>
      <c r="EWX82" s="2"/>
      <c r="EWY82" s="2"/>
      <c r="EWZ82" s="2"/>
      <c r="EXA82" s="2"/>
      <c r="EXB82" s="2"/>
      <c r="EXC82" s="2"/>
      <c r="EXD82" s="2"/>
      <c r="EXE82" s="2"/>
      <c r="EXF82" s="2"/>
      <c r="EXG82" s="2"/>
      <c r="EXH82" s="2"/>
      <c r="EXI82" s="2"/>
      <c r="EXJ82" s="2"/>
      <c r="EXK82" s="2"/>
      <c r="EXL82" s="2"/>
      <c r="EXM82" s="2"/>
      <c r="EXN82" s="2"/>
      <c r="EXO82" s="2"/>
      <c r="EXP82" s="2"/>
      <c r="EXQ82" s="2"/>
      <c r="EXR82" s="2"/>
      <c r="EXS82" s="2"/>
      <c r="EXT82" s="2"/>
      <c r="EXU82" s="2"/>
      <c r="EXV82" s="2"/>
      <c r="EXW82" s="2"/>
      <c r="EXX82" s="2"/>
      <c r="EXY82" s="2"/>
      <c r="EXZ82" s="2"/>
      <c r="EYA82" s="2"/>
      <c r="EYB82" s="2"/>
      <c r="EYC82" s="2"/>
      <c r="EYD82" s="2"/>
      <c r="EYE82" s="2"/>
      <c r="EYF82" s="2"/>
      <c r="EYG82" s="2"/>
      <c r="EYH82" s="2"/>
      <c r="EYI82" s="2"/>
      <c r="EYJ82" s="2"/>
      <c r="EYK82" s="2"/>
      <c r="EYL82" s="2"/>
      <c r="EYM82" s="2"/>
      <c r="EYN82" s="2"/>
      <c r="EYO82" s="2"/>
      <c r="EYP82" s="2"/>
      <c r="EYQ82" s="2"/>
      <c r="EYR82" s="2"/>
      <c r="EYS82" s="2"/>
      <c r="EYT82" s="2"/>
      <c r="EYU82" s="2"/>
      <c r="EYV82" s="2"/>
      <c r="EYW82" s="2"/>
      <c r="EYX82" s="2"/>
      <c r="EYY82" s="2"/>
      <c r="EYZ82" s="2"/>
      <c r="EZA82" s="2"/>
      <c r="EZB82" s="2"/>
      <c r="EZC82" s="2"/>
      <c r="EZD82" s="2"/>
      <c r="EZE82" s="2"/>
      <c r="EZF82" s="2"/>
      <c r="EZG82" s="2"/>
      <c r="EZH82" s="2"/>
      <c r="EZI82" s="2"/>
      <c r="EZJ82" s="2"/>
      <c r="EZK82" s="2"/>
      <c r="EZL82" s="2"/>
      <c r="EZM82" s="2"/>
      <c r="EZN82" s="2"/>
      <c r="EZO82" s="2"/>
      <c r="EZP82" s="2"/>
      <c r="EZQ82" s="2"/>
      <c r="EZR82" s="2"/>
      <c r="EZS82" s="2"/>
      <c r="EZT82" s="2"/>
      <c r="EZU82" s="2"/>
      <c r="EZV82" s="2"/>
      <c r="EZW82" s="2"/>
      <c r="EZX82" s="2"/>
      <c r="EZY82" s="2"/>
      <c r="EZZ82" s="2"/>
      <c r="FAA82" s="2"/>
      <c r="FAB82" s="2"/>
      <c r="FAC82" s="2"/>
      <c r="FAD82" s="2"/>
      <c r="FAE82" s="2"/>
      <c r="FAF82" s="2"/>
      <c r="FAG82" s="2"/>
      <c r="FAH82" s="2"/>
      <c r="FAI82" s="2"/>
      <c r="FAJ82" s="2"/>
      <c r="FAK82" s="2"/>
      <c r="FAL82" s="2"/>
      <c r="FAM82" s="2"/>
      <c r="FAN82" s="2"/>
      <c r="FAO82" s="2"/>
      <c r="FAP82" s="2"/>
      <c r="FAQ82" s="2"/>
      <c r="FAR82" s="2"/>
      <c r="FAS82" s="2"/>
      <c r="FAT82" s="2"/>
      <c r="FAU82" s="2"/>
      <c r="FAV82" s="2"/>
      <c r="FAW82" s="2"/>
      <c r="FAX82" s="2"/>
      <c r="FAY82" s="2"/>
      <c r="FAZ82" s="2"/>
      <c r="FBA82" s="2"/>
      <c r="FBB82" s="2"/>
      <c r="FBC82" s="2"/>
      <c r="FBD82" s="2"/>
      <c r="FBE82" s="2"/>
      <c r="FBF82" s="2"/>
      <c r="FBG82" s="2"/>
      <c r="FBH82" s="2"/>
      <c r="FBI82" s="2"/>
      <c r="FBJ82" s="2"/>
      <c r="FBK82" s="2"/>
      <c r="FBL82" s="2"/>
      <c r="FBM82" s="2"/>
      <c r="FBN82" s="2"/>
      <c r="FBO82" s="2"/>
      <c r="FBP82" s="2"/>
      <c r="FBQ82" s="2"/>
      <c r="FBR82" s="2"/>
      <c r="FBS82" s="2"/>
      <c r="FBT82" s="2"/>
      <c r="FBU82" s="2"/>
      <c r="FBV82" s="2"/>
      <c r="FBW82" s="2"/>
      <c r="FBX82" s="2"/>
      <c r="FBY82" s="2"/>
      <c r="FBZ82" s="2"/>
      <c r="FCA82" s="2"/>
      <c r="FCB82" s="2"/>
      <c r="FCC82" s="2"/>
      <c r="FCD82" s="2"/>
      <c r="FCE82" s="2"/>
      <c r="FCF82" s="2"/>
      <c r="FCG82" s="2"/>
      <c r="FCH82" s="2"/>
      <c r="FCI82" s="2"/>
      <c r="FCJ82" s="2"/>
      <c r="FCK82" s="2"/>
      <c r="FCL82" s="2"/>
      <c r="FCM82" s="2"/>
      <c r="FCN82" s="2"/>
      <c r="FCO82" s="2"/>
      <c r="FCP82" s="2"/>
      <c r="FCQ82" s="2"/>
      <c r="FCR82" s="2"/>
      <c r="FCS82" s="2"/>
      <c r="FCT82" s="2"/>
      <c r="FCU82" s="2"/>
      <c r="FCV82" s="2"/>
      <c r="FCW82" s="2"/>
      <c r="FCX82" s="2"/>
      <c r="FCY82" s="2"/>
      <c r="FCZ82" s="2"/>
      <c r="FDA82" s="2"/>
      <c r="FDB82" s="2"/>
      <c r="FDC82" s="2"/>
      <c r="FDD82" s="2"/>
      <c r="FDE82" s="2"/>
      <c r="FDF82" s="2"/>
      <c r="FDG82" s="2"/>
      <c r="FDH82" s="2"/>
      <c r="FDI82" s="2"/>
      <c r="FDJ82" s="2"/>
      <c r="FDK82" s="2"/>
      <c r="FDL82" s="2"/>
      <c r="FDM82" s="2"/>
      <c r="FDN82" s="2"/>
      <c r="FDO82" s="2"/>
      <c r="FDP82" s="2"/>
      <c r="FDQ82" s="2"/>
      <c r="FDR82" s="2"/>
      <c r="FDS82" s="2"/>
      <c r="FDT82" s="2"/>
      <c r="FDU82" s="2"/>
      <c r="FDV82" s="2"/>
      <c r="FDW82" s="2"/>
      <c r="FDX82" s="2"/>
      <c r="FDY82" s="2"/>
      <c r="FDZ82" s="2"/>
      <c r="FEA82" s="2"/>
      <c r="FEB82" s="2"/>
      <c r="FEC82" s="2"/>
      <c r="FED82" s="2"/>
      <c r="FEE82" s="2"/>
      <c r="FEF82" s="2"/>
      <c r="FEG82" s="2"/>
      <c r="FEH82" s="2"/>
      <c r="FEI82" s="2"/>
      <c r="FEJ82" s="2"/>
      <c r="FEK82" s="2"/>
      <c r="FEL82" s="2"/>
      <c r="FEM82" s="2"/>
      <c r="FEN82" s="2"/>
      <c r="FEO82" s="2"/>
      <c r="FEP82" s="2"/>
      <c r="FEQ82" s="2"/>
      <c r="FER82" s="2"/>
      <c r="FES82" s="2"/>
      <c r="FET82" s="2"/>
      <c r="FEU82" s="2"/>
      <c r="FEV82" s="2"/>
      <c r="FEW82" s="2"/>
      <c r="FEX82" s="2"/>
      <c r="FEY82" s="2"/>
      <c r="FEZ82" s="2"/>
      <c r="FFA82" s="2"/>
      <c r="FFB82" s="2"/>
      <c r="FFC82" s="2"/>
      <c r="FFD82" s="2"/>
      <c r="FFE82" s="2"/>
      <c r="FFF82" s="2"/>
      <c r="FFG82" s="2"/>
      <c r="FFH82" s="2"/>
      <c r="FFI82" s="2"/>
      <c r="FFJ82" s="2"/>
      <c r="FFK82" s="2"/>
      <c r="FFL82" s="2"/>
      <c r="FFM82" s="2"/>
      <c r="FFN82" s="2"/>
      <c r="FFO82" s="2"/>
      <c r="FFP82" s="2"/>
      <c r="FFQ82" s="2"/>
      <c r="FFR82" s="2"/>
      <c r="FFS82" s="2"/>
      <c r="FFT82" s="2"/>
      <c r="FFU82" s="2"/>
      <c r="FFV82" s="2"/>
      <c r="FFW82" s="2"/>
      <c r="FFX82" s="2"/>
      <c r="FFY82" s="2"/>
      <c r="FFZ82" s="2"/>
      <c r="FGA82" s="2"/>
      <c r="FGB82" s="2"/>
      <c r="FGC82" s="2"/>
      <c r="FGD82" s="2"/>
      <c r="FGE82" s="2"/>
      <c r="FGF82" s="2"/>
      <c r="FGG82" s="2"/>
      <c r="FGH82" s="2"/>
      <c r="FGI82" s="2"/>
      <c r="FGJ82" s="2"/>
      <c r="FGK82" s="2"/>
      <c r="FGL82" s="2"/>
      <c r="FGM82" s="2"/>
      <c r="FGN82" s="2"/>
      <c r="FGO82" s="2"/>
      <c r="FGP82" s="2"/>
      <c r="FGQ82" s="2"/>
      <c r="FGR82" s="2"/>
      <c r="FGS82" s="2"/>
      <c r="FGT82" s="2"/>
      <c r="FGU82" s="2"/>
      <c r="FGV82" s="2"/>
      <c r="FGW82" s="2"/>
      <c r="FGX82" s="2"/>
      <c r="FGY82" s="2"/>
      <c r="FGZ82" s="2"/>
      <c r="FHA82" s="2"/>
      <c r="FHB82" s="2"/>
      <c r="FHC82" s="2"/>
      <c r="FHD82" s="2"/>
      <c r="FHE82" s="2"/>
      <c r="FHF82" s="2"/>
      <c r="FHG82" s="2"/>
      <c r="FHH82" s="2"/>
      <c r="FHI82" s="2"/>
      <c r="FHJ82" s="2"/>
      <c r="FHK82" s="2"/>
      <c r="FHL82" s="2"/>
      <c r="FHM82" s="2"/>
      <c r="FHN82" s="2"/>
      <c r="FHO82" s="2"/>
      <c r="FHP82" s="2"/>
      <c r="FHQ82" s="2"/>
      <c r="FHR82" s="2"/>
      <c r="FHS82" s="2"/>
      <c r="FHT82" s="2"/>
      <c r="FHU82" s="2"/>
      <c r="FHV82" s="2"/>
      <c r="FHW82" s="2"/>
      <c r="FHX82" s="2"/>
      <c r="FHY82" s="2"/>
      <c r="FHZ82" s="2"/>
      <c r="FIA82" s="2"/>
      <c r="FIB82" s="2"/>
      <c r="FIC82" s="2"/>
      <c r="FID82" s="2"/>
      <c r="FIE82" s="2"/>
      <c r="FIF82" s="2"/>
      <c r="FIG82" s="2"/>
      <c r="FIH82" s="2"/>
      <c r="FII82" s="2"/>
      <c r="FIJ82" s="2"/>
      <c r="FIK82" s="2"/>
      <c r="FIL82" s="2"/>
      <c r="FIM82" s="2"/>
      <c r="FIN82" s="2"/>
      <c r="FIO82" s="2"/>
      <c r="FIP82" s="2"/>
      <c r="FIQ82" s="2"/>
      <c r="FIR82" s="2"/>
      <c r="FIS82" s="2"/>
      <c r="FIT82" s="2"/>
      <c r="FIU82" s="2"/>
      <c r="FIV82" s="2"/>
      <c r="FIW82" s="2"/>
      <c r="FIX82" s="2"/>
      <c r="FIY82" s="2"/>
      <c r="FIZ82" s="2"/>
      <c r="FJA82" s="2"/>
      <c r="FJB82" s="2"/>
      <c r="FJC82" s="2"/>
      <c r="FJD82" s="2"/>
      <c r="FJE82" s="2"/>
      <c r="FJF82" s="2"/>
      <c r="FJG82" s="2"/>
      <c r="FJH82" s="2"/>
      <c r="FJI82" s="2"/>
      <c r="FJJ82" s="2"/>
      <c r="FJK82" s="2"/>
      <c r="FJL82" s="2"/>
      <c r="FJM82" s="2"/>
      <c r="FJN82" s="2"/>
      <c r="FJO82" s="2"/>
      <c r="FJP82" s="2"/>
      <c r="FJQ82" s="2"/>
      <c r="FJR82" s="2"/>
      <c r="FJS82" s="2"/>
      <c r="FJT82" s="2"/>
      <c r="FJU82" s="2"/>
      <c r="FJV82" s="2"/>
      <c r="FJW82" s="2"/>
      <c r="FJX82" s="2"/>
      <c r="FJY82" s="2"/>
      <c r="FJZ82" s="2"/>
      <c r="FKA82" s="2"/>
      <c r="FKB82" s="2"/>
      <c r="FKC82" s="2"/>
      <c r="FKD82" s="2"/>
      <c r="FKE82" s="2"/>
      <c r="FKF82" s="2"/>
      <c r="FKG82" s="2"/>
      <c r="FKH82" s="2"/>
      <c r="FKI82" s="2"/>
      <c r="FKJ82" s="2"/>
      <c r="FKK82" s="2"/>
      <c r="FKL82" s="2"/>
      <c r="FKM82" s="2"/>
      <c r="FKN82" s="2"/>
      <c r="FKO82" s="2"/>
      <c r="FKP82" s="2"/>
      <c r="FKQ82" s="2"/>
      <c r="FKR82" s="2"/>
      <c r="FKS82" s="2"/>
      <c r="FKT82" s="2"/>
      <c r="FKU82" s="2"/>
      <c r="FKV82" s="2"/>
      <c r="FKW82" s="2"/>
      <c r="FKX82" s="2"/>
      <c r="FKY82" s="2"/>
      <c r="FKZ82" s="2"/>
      <c r="FLA82" s="2"/>
      <c r="FLB82" s="2"/>
      <c r="FLC82" s="2"/>
      <c r="FLD82" s="2"/>
      <c r="FLE82" s="2"/>
      <c r="FLF82" s="2"/>
      <c r="FLG82" s="2"/>
      <c r="FLH82" s="2"/>
      <c r="FLI82" s="2"/>
      <c r="FLJ82" s="2"/>
      <c r="FLK82" s="2"/>
      <c r="FLL82" s="2"/>
      <c r="FLM82" s="2"/>
      <c r="FLN82" s="2"/>
      <c r="FLO82" s="2"/>
      <c r="FLP82" s="2"/>
      <c r="FLQ82" s="2"/>
      <c r="FLR82" s="2"/>
      <c r="FLS82" s="2"/>
      <c r="FLT82" s="2"/>
      <c r="FLU82" s="2"/>
      <c r="FLV82" s="2"/>
      <c r="FLW82" s="2"/>
      <c r="FLX82" s="2"/>
      <c r="FLY82" s="2"/>
      <c r="FLZ82" s="2"/>
      <c r="FMA82" s="2"/>
      <c r="FMB82" s="2"/>
      <c r="FMC82" s="2"/>
      <c r="FMD82" s="2"/>
      <c r="FME82" s="2"/>
      <c r="FMF82" s="2"/>
      <c r="FMG82" s="2"/>
      <c r="FMH82" s="2"/>
      <c r="FMI82" s="2"/>
      <c r="FMJ82" s="2"/>
      <c r="FMK82" s="2"/>
      <c r="FML82" s="2"/>
      <c r="FMM82" s="2"/>
      <c r="FMN82" s="2"/>
      <c r="FMO82" s="2"/>
      <c r="FMP82" s="2"/>
      <c r="FMQ82" s="2"/>
      <c r="FMR82" s="2"/>
      <c r="FMS82" s="2"/>
      <c r="FMT82" s="2"/>
      <c r="FMU82" s="2"/>
      <c r="FMV82" s="2"/>
      <c r="FMW82" s="2"/>
      <c r="FMX82" s="2"/>
      <c r="FMY82" s="2"/>
      <c r="FMZ82" s="2"/>
      <c r="FNA82" s="2"/>
      <c r="FNB82" s="2"/>
      <c r="FNC82" s="2"/>
      <c r="FND82" s="2"/>
      <c r="FNE82" s="2"/>
      <c r="FNF82" s="2"/>
      <c r="FNG82" s="2"/>
      <c r="FNH82" s="2"/>
      <c r="FNI82" s="2"/>
      <c r="FNJ82" s="2"/>
      <c r="FNK82" s="2"/>
      <c r="FNL82" s="2"/>
      <c r="FNM82" s="2"/>
      <c r="FNN82" s="2"/>
      <c r="FNO82" s="2"/>
      <c r="FNP82" s="2"/>
      <c r="FNQ82" s="2"/>
      <c r="FNR82" s="2"/>
      <c r="FNS82" s="2"/>
      <c r="FNT82" s="2"/>
      <c r="FNU82" s="2"/>
      <c r="FNV82" s="2"/>
      <c r="FNW82" s="2"/>
      <c r="FNX82" s="2"/>
      <c r="FNY82" s="2"/>
      <c r="FNZ82" s="2"/>
      <c r="FOA82" s="2"/>
      <c r="FOB82" s="2"/>
      <c r="FOC82" s="2"/>
      <c r="FOD82" s="2"/>
      <c r="FOE82" s="2"/>
      <c r="FOF82" s="2"/>
      <c r="FOG82" s="2"/>
      <c r="FOH82" s="2"/>
      <c r="FOI82" s="2"/>
      <c r="FOJ82" s="2"/>
      <c r="FOK82" s="2"/>
      <c r="FOL82" s="2"/>
      <c r="FOM82" s="2"/>
      <c r="FON82" s="2"/>
      <c r="FOO82" s="2"/>
      <c r="FOP82" s="2"/>
      <c r="FOQ82" s="2"/>
      <c r="FOR82" s="2"/>
      <c r="FOS82" s="2"/>
      <c r="FOT82" s="2"/>
      <c r="FOU82" s="2"/>
      <c r="FOV82" s="2"/>
      <c r="FOW82" s="2"/>
      <c r="FOX82" s="2"/>
      <c r="FOY82" s="2"/>
      <c r="FOZ82" s="2"/>
      <c r="FPA82" s="2"/>
      <c r="FPB82" s="2"/>
      <c r="FPC82" s="2"/>
      <c r="FPD82" s="2"/>
      <c r="FPE82" s="2"/>
      <c r="FPF82" s="2"/>
      <c r="FPG82" s="2"/>
      <c r="FPH82" s="2"/>
      <c r="FPI82" s="2"/>
      <c r="FPJ82" s="2"/>
      <c r="FPK82" s="2"/>
      <c r="FPL82" s="2"/>
      <c r="FPM82" s="2"/>
      <c r="FPN82" s="2"/>
      <c r="FPO82" s="2"/>
      <c r="FPP82" s="2"/>
      <c r="FPQ82" s="2"/>
      <c r="FPR82" s="2"/>
      <c r="FPS82" s="2"/>
      <c r="FPT82" s="2"/>
      <c r="FPU82" s="2"/>
      <c r="FPV82" s="2"/>
      <c r="FPW82" s="2"/>
      <c r="FPX82" s="2"/>
      <c r="FPY82" s="2"/>
      <c r="FPZ82" s="2"/>
      <c r="FQA82" s="2"/>
      <c r="FQB82" s="2"/>
      <c r="FQC82" s="2"/>
      <c r="FQD82" s="2"/>
      <c r="FQE82" s="2"/>
      <c r="FQF82" s="2"/>
      <c r="FQG82" s="2"/>
      <c r="FQH82" s="2"/>
      <c r="FQI82" s="2"/>
      <c r="FQJ82" s="2"/>
      <c r="FQK82" s="2"/>
      <c r="FQL82" s="2"/>
      <c r="FQM82" s="2"/>
      <c r="FQN82" s="2"/>
      <c r="FQO82" s="2"/>
      <c r="FQP82" s="2"/>
      <c r="FQQ82" s="2"/>
      <c r="FQR82" s="2"/>
      <c r="FQS82" s="2"/>
      <c r="FQT82" s="2"/>
      <c r="FQU82" s="2"/>
      <c r="FQV82" s="2"/>
      <c r="FQW82" s="2"/>
      <c r="FQX82" s="2"/>
      <c r="FQY82" s="2"/>
      <c r="FQZ82" s="2"/>
      <c r="FRA82" s="2"/>
      <c r="FRB82" s="2"/>
      <c r="FRC82" s="2"/>
      <c r="FRD82" s="2"/>
      <c r="FRE82" s="2"/>
      <c r="FRF82" s="2"/>
      <c r="FRG82" s="2"/>
      <c r="FRH82" s="2"/>
      <c r="FRI82" s="2"/>
      <c r="FRJ82" s="2"/>
      <c r="FRK82" s="2"/>
      <c r="FRL82" s="2"/>
      <c r="FRM82" s="2"/>
      <c r="FRN82" s="2"/>
      <c r="FRO82" s="2"/>
      <c r="FRP82" s="2"/>
      <c r="FRQ82" s="2"/>
      <c r="FRR82" s="2"/>
      <c r="FRS82" s="2"/>
      <c r="FRT82" s="2"/>
      <c r="FRU82" s="2"/>
      <c r="FRV82" s="2"/>
      <c r="FRW82" s="2"/>
      <c r="FRX82" s="2"/>
      <c r="FRY82" s="2"/>
      <c r="FRZ82" s="2"/>
      <c r="FSA82" s="2"/>
      <c r="FSB82" s="2"/>
      <c r="FSC82" s="2"/>
      <c r="FSD82" s="2"/>
      <c r="FSE82" s="2"/>
      <c r="FSF82" s="2"/>
      <c r="FSG82" s="2"/>
      <c r="FSH82" s="2"/>
      <c r="FSI82" s="2"/>
      <c r="FSJ82" s="2"/>
      <c r="FSK82" s="2"/>
      <c r="FSL82" s="2"/>
      <c r="FSM82" s="2"/>
      <c r="FSN82" s="2"/>
      <c r="FSO82" s="2"/>
      <c r="FSP82" s="2"/>
      <c r="FSQ82" s="2"/>
      <c r="FSR82" s="2"/>
      <c r="FSS82" s="2"/>
      <c r="FST82" s="2"/>
      <c r="FSU82" s="2"/>
      <c r="FSV82" s="2"/>
      <c r="FSW82" s="2"/>
      <c r="FSX82" s="2"/>
      <c r="FSY82" s="2"/>
      <c r="FSZ82" s="2"/>
      <c r="FTA82" s="2"/>
      <c r="FTB82" s="2"/>
      <c r="FTC82" s="2"/>
      <c r="FTD82" s="2"/>
      <c r="FTE82" s="2"/>
      <c r="FTF82" s="2"/>
      <c r="FTG82" s="2"/>
      <c r="FTH82" s="2"/>
      <c r="FTI82" s="2"/>
      <c r="FTJ82" s="2"/>
      <c r="FTK82" s="2"/>
      <c r="FTL82" s="2"/>
      <c r="FTM82" s="2"/>
      <c r="FTN82" s="2"/>
      <c r="FTO82" s="2"/>
      <c r="FTP82" s="2"/>
      <c r="FTQ82" s="2"/>
      <c r="FTR82" s="2"/>
      <c r="FTS82" s="2"/>
      <c r="FTT82" s="2"/>
      <c r="FTU82" s="2"/>
      <c r="FTV82" s="2"/>
      <c r="FTW82" s="2"/>
      <c r="FTX82" s="2"/>
      <c r="FTY82" s="2"/>
      <c r="FTZ82" s="2"/>
      <c r="FUA82" s="2"/>
      <c r="FUB82" s="2"/>
      <c r="FUC82" s="2"/>
      <c r="FUD82" s="2"/>
      <c r="FUE82" s="2"/>
      <c r="FUF82" s="2"/>
      <c r="FUG82" s="2"/>
      <c r="FUH82" s="2"/>
      <c r="FUI82" s="2"/>
      <c r="FUJ82" s="2"/>
      <c r="FUK82" s="2"/>
      <c r="FUL82" s="2"/>
      <c r="FUM82" s="2"/>
      <c r="FUN82" s="2"/>
      <c r="FUO82" s="2"/>
      <c r="FUP82" s="2"/>
      <c r="FUQ82" s="2"/>
      <c r="FUR82" s="2"/>
      <c r="FUS82" s="2"/>
      <c r="FUT82" s="2"/>
      <c r="FUU82" s="2"/>
      <c r="FUV82" s="2"/>
      <c r="FUW82" s="2"/>
      <c r="FUX82" s="2"/>
      <c r="FUY82" s="2"/>
      <c r="FUZ82" s="2"/>
      <c r="FVA82" s="2"/>
      <c r="FVB82" s="2"/>
      <c r="FVC82" s="2"/>
      <c r="FVD82" s="2"/>
      <c r="FVE82" s="2"/>
      <c r="FVF82" s="2"/>
      <c r="FVG82" s="2"/>
      <c r="FVH82" s="2"/>
      <c r="FVI82" s="2"/>
      <c r="FVJ82" s="2"/>
      <c r="FVK82" s="2"/>
      <c r="FVL82" s="2"/>
      <c r="FVM82" s="2"/>
      <c r="FVN82" s="2"/>
      <c r="FVO82" s="2"/>
      <c r="FVP82" s="2"/>
      <c r="FVQ82" s="2"/>
      <c r="FVR82" s="2"/>
      <c r="FVS82" s="2"/>
      <c r="FVT82" s="2"/>
      <c r="FVU82" s="2"/>
      <c r="FVV82" s="2"/>
      <c r="FVW82" s="2"/>
      <c r="FVX82" s="2"/>
      <c r="FVY82" s="2"/>
      <c r="FVZ82" s="2"/>
      <c r="FWA82" s="2"/>
      <c r="FWB82" s="2"/>
      <c r="FWC82" s="2"/>
      <c r="FWD82" s="2"/>
      <c r="FWE82" s="2"/>
      <c r="FWF82" s="2"/>
      <c r="FWG82" s="2"/>
      <c r="FWH82" s="2"/>
      <c r="FWI82" s="2"/>
      <c r="FWJ82" s="2"/>
      <c r="FWK82" s="2"/>
      <c r="FWL82" s="2"/>
      <c r="FWM82" s="2"/>
      <c r="FWN82" s="2"/>
      <c r="FWO82" s="2"/>
      <c r="FWP82" s="2"/>
      <c r="FWQ82" s="2"/>
      <c r="FWR82" s="2"/>
      <c r="FWS82" s="2"/>
      <c r="FWT82" s="2"/>
      <c r="FWU82" s="2"/>
      <c r="FWV82" s="2"/>
      <c r="FWW82" s="2"/>
      <c r="FWX82" s="2"/>
      <c r="FWY82" s="2"/>
      <c r="FWZ82" s="2"/>
      <c r="FXA82" s="2"/>
      <c r="FXB82" s="2"/>
      <c r="FXC82" s="2"/>
      <c r="FXD82" s="2"/>
      <c r="FXE82" s="2"/>
      <c r="FXF82" s="2"/>
      <c r="FXG82" s="2"/>
      <c r="FXH82" s="2"/>
      <c r="FXI82" s="2"/>
      <c r="FXJ82" s="2"/>
      <c r="FXK82" s="2"/>
      <c r="FXL82" s="2"/>
      <c r="FXM82" s="2"/>
      <c r="FXN82" s="2"/>
      <c r="FXO82" s="2"/>
      <c r="FXP82" s="2"/>
      <c r="FXQ82" s="2"/>
      <c r="FXR82" s="2"/>
      <c r="FXS82" s="2"/>
      <c r="FXT82" s="2"/>
      <c r="FXU82" s="2"/>
      <c r="FXV82" s="2"/>
      <c r="FXW82" s="2"/>
      <c r="FXX82" s="2"/>
      <c r="FXY82" s="2"/>
      <c r="FXZ82" s="2"/>
      <c r="FYA82" s="2"/>
      <c r="FYB82" s="2"/>
      <c r="FYC82" s="2"/>
      <c r="FYD82" s="2"/>
      <c r="FYE82" s="2"/>
      <c r="FYF82" s="2"/>
      <c r="FYG82" s="2"/>
      <c r="FYH82" s="2"/>
      <c r="FYI82" s="2"/>
      <c r="FYJ82" s="2"/>
      <c r="FYK82" s="2"/>
      <c r="FYL82" s="2"/>
      <c r="FYM82" s="2"/>
      <c r="FYN82" s="2"/>
      <c r="FYO82" s="2"/>
      <c r="FYP82" s="2"/>
      <c r="FYQ82" s="2"/>
      <c r="FYR82" s="2"/>
      <c r="FYS82" s="2"/>
      <c r="FYT82" s="2"/>
      <c r="FYU82" s="2"/>
      <c r="FYV82" s="2"/>
      <c r="FYW82" s="2"/>
      <c r="FYX82" s="2"/>
      <c r="FYY82" s="2"/>
      <c r="FYZ82" s="2"/>
      <c r="FZA82" s="2"/>
      <c r="FZB82" s="2"/>
      <c r="FZC82" s="2"/>
      <c r="FZD82" s="2"/>
      <c r="FZE82" s="2"/>
      <c r="FZF82" s="2"/>
      <c r="FZG82" s="2"/>
      <c r="FZH82" s="2"/>
      <c r="FZI82" s="2"/>
      <c r="FZJ82" s="2"/>
      <c r="FZK82" s="2"/>
      <c r="FZL82" s="2"/>
      <c r="FZM82" s="2"/>
      <c r="FZN82" s="2"/>
      <c r="FZO82" s="2"/>
      <c r="FZP82" s="2"/>
      <c r="FZQ82" s="2"/>
      <c r="FZR82" s="2"/>
      <c r="FZS82" s="2"/>
      <c r="FZT82" s="2"/>
      <c r="FZU82" s="2"/>
      <c r="FZV82" s="2"/>
      <c r="FZW82" s="2"/>
      <c r="FZX82" s="2"/>
      <c r="FZY82" s="2"/>
      <c r="FZZ82" s="2"/>
      <c r="GAA82" s="2"/>
      <c r="GAB82" s="2"/>
      <c r="GAC82" s="2"/>
      <c r="GAD82" s="2"/>
      <c r="GAE82" s="2"/>
      <c r="GAF82" s="2"/>
      <c r="GAG82" s="2"/>
      <c r="GAH82" s="2"/>
      <c r="GAI82" s="2"/>
      <c r="GAJ82" s="2"/>
      <c r="GAK82" s="2"/>
      <c r="GAL82" s="2"/>
      <c r="GAM82" s="2"/>
      <c r="GAN82" s="2"/>
      <c r="GAO82" s="2"/>
      <c r="GAP82" s="2"/>
      <c r="GAQ82" s="2"/>
      <c r="GAR82" s="2"/>
      <c r="GAS82" s="2"/>
      <c r="GAT82" s="2"/>
      <c r="GAU82" s="2"/>
      <c r="GAV82" s="2"/>
      <c r="GAW82" s="2"/>
      <c r="GAX82" s="2"/>
      <c r="GAY82" s="2"/>
      <c r="GAZ82" s="2"/>
      <c r="GBA82" s="2"/>
      <c r="GBB82" s="2"/>
      <c r="GBC82" s="2"/>
      <c r="GBD82" s="2"/>
      <c r="GBE82" s="2"/>
      <c r="GBF82" s="2"/>
      <c r="GBG82" s="2"/>
      <c r="GBH82" s="2"/>
      <c r="GBI82" s="2"/>
      <c r="GBJ82" s="2"/>
      <c r="GBK82" s="2"/>
      <c r="GBL82" s="2"/>
      <c r="GBM82" s="2"/>
      <c r="GBN82" s="2"/>
      <c r="GBO82" s="2"/>
      <c r="GBP82" s="2"/>
      <c r="GBQ82" s="2"/>
      <c r="GBR82" s="2"/>
      <c r="GBS82" s="2"/>
      <c r="GBT82" s="2"/>
      <c r="GBU82" s="2"/>
      <c r="GBV82" s="2"/>
      <c r="GBW82" s="2"/>
      <c r="GBX82" s="2"/>
      <c r="GBY82" s="2"/>
      <c r="GBZ82" s="2"/>
      <c r="GCA82" s="2"/>
      <c r="GCB82" s="2"/>
      <c r="GCC82" s="2"/>
      <c r="GCD82" s="2"/>
      <c r="GCE82" s="2"/>
      <c r="GCF82" s="2"/>
      <c r="GCG82" s="2"/>
      <c r="GCH82" s="2"/>
      <c r="GCI82" s="2"/>
      <c r="GCJ82" s="2"/>
      <c r="GCK82" s="2"/>
      <c r="GCL82" s="2"/>
      <c r="GCM82" s="2"/>
      <c r="GCN82" s="2"/>
      <c r="GCO82" s="2"/>
      <c r="GCP82" s="2"/>
      <c r="GCQ82" s="2"/>
      <c r="GCR82" s="2"/>
      <c r="GCS82" s="2"/>
      <c r="GCT82" s="2"/>
      <c r="GCU82" s="2"/>
      <c r="GCV82" s="2"/>
      <c r="GCW82" s="2"/>
      <c r="GCX82" s="2"/>
      <c r="GCY82" s="2"/>
      <c r="GCZ82" s="2"/>
      <c r="GDA82" s="2"/>
      <c r="GDB82" s="2"/>
      <c r="GDC82" s="2"/>
      <c r="GDD82" s="2"/>
      <c r="GDE82" s="2"/>
      <c r="GDF82" s="2"/>
      <c r="GDG82" s="2"/>
      <c r="GDH82" s="2"/>
      <c r="GDI82" s="2"/>
      <c r="GDJ82" s="2"/>
      <c r="GDK82" s="2"/>
      <c r="GDL82" s="2"/>
      <c r="GDM82" s="2"/>
      <c r="GDN82" s="2"/>
      <c r="GDO82" s="2"/>
      <c r="GDP82" s="2"/>
      <c r="GDQ82" s="2"/>
      <c r="GDR82" s="2"/>
      <c r="GDS82" s="2"/>
      <c r="GDT82" s="2"/>
      <c r="GDU82" s="2"/>
      <c r="GDV82" s="2"/>
      <c r="GDW82" s="2"/>
      <c r="GDX82" s="2"/>
      <c r="GDY82" s="2"/>
      <c r="GDZ82" s="2"/>
      <c r="GEA82" s="2"/>
      <c r="GEB82" s="2"/>
      <c r="GEC82" s="2"/>
      <c r="GED82" s="2"/>
      <c r="GEE82" s="2"/>
      <c r="GEF82" s="2"/>
      <c r="GEG82" s="2"/>
      <c r="GEH82" s="2"/>
      <c r="GEI82" s="2"/>
      <c r="GEJ82" s="2"/>
      <c r="GEK82" s="2"/>
      <c r="GEL82" s="2"/>
      <c r="GEM82" s="2"/>
      <c r="GEN82" s="2"/>
      <c r="GEO82" s="2"/>
      <c r="GEP82" s="2"/>
      <c r="GEQ82" s="2"/>
      <c r="GER82" s="2"/>
      <c r="GES82" s="2"/>
      <c r="GET82" s="2"/>
      <c r="GEU82" s="2"/>
      <c r="GEV82" s="2"/>
      <c r="GEW82" s="2"/>
      <c r="GEX82" s="2"/>
      <c r="GEY82" s="2"/>
      <c r="GEZ82" s="2"/>
      <c r="GFA82" s="2"/>
      <c r="GFB82" s="2"/>
      <c r="GFC82" s="2"/>
      <c r="GFD82" s="2"/>
      <c r="GFE82" s="2"/>
      <c r="GFF82" s="2"/>
      <c r="GFG82" s="2"/>
      <c r="GFH82" s="2"/>
      <c r="GFI82" s="2"/>
      <c r="GFJ82" s="2"/>
      <c r="GFK82" s="2"/>
      <c r="GFL82" s="2"/>
      <c r="GFM82" s="2"/>
      <c r="GFN82" s="2"/>
      <c r="GFO82" s="2"/>
      <c r="GFP82" s="2"/>
      <c r="GFQ82" s="2"/>
      <c r="GFR82" s="2"/>
      <c r="GFS82" s="2"/>
      <c r="GFT82" s="2"/>
      <c r="GFU82" s="2"/>
      <c r="GFV82" s="2"/>
      <c r="GFW82" s="2"/>
      <c r="GFX82" s="2"/>
      <c r="GFY82" s="2"/>
      <c r="GFZ82" s="2"/>
      <c r="GGA82" s="2"/>
      <c r="GGB82" s="2"/>
      <c r="GGC82" s="2"/>
      <c r="GGD82" s="2"/>
      <c r="GGE82" s="2"/>
      <c r="GGF82" s="2"/>
      <c r="GGG82" s="2"/>
      <c r="GGH82" s="2"/>
      <c r="GGI82" s="2"/>
      <c r="GGJ82" s="2"/>
      <c r="GGK82" s="2"/>
      <c r="GGL82" s="2"/>
      <c r="GGM82" s="2"/>
      <c r="GGN82" s="2"/>
      <c r="GGO82" s="2"/>
      <c r="GGP82" s="2"/>
      <c r="GGQ82" s="2"/>
      <c r="GGR82" s="2"/>
      <c r="GGS82" s="2"/>
      <c r="GGT82" s="2"/>
      <c r="GGU82" s="2"/>
      <c r="GGV82" s="2"/>
      <c r="GGW82" s="2"/>
      <c r="GGX82" s="2"/>
      <c r="GGY82" s="2"/>
      <c r="GGZ82" s="2"/>
      <c r="GHA82" s="2"/>
      <c r="GHB82" s="2"/>
      <c r="GHC82" s="2"/>
      <c r="GHD82" s="2"/>
      <c r="GHE82" s="2"/>
      <c r="GHF82" s="2"/>
      <c r="GHG82" s="2"/>
      <c r="GHH82" s="2"/>
      <c r="GHI82" s="2"/>
      <c r="GHJ82" s="2"/>
      <c r="GHK82" s="2"/>
      <c r="GHL82" s="2"/>
      <c r="GHM82" s="2"/>
      <c r="GHN82" s="2"/>
      <c r="GHO82" s="2"/>
      <c r="GHP82" s="2"/>
      <c r="GHQ82" s="2"/>
      <c r="GHR82" s="2"/>
      <c r="GHS82" s="2"/>
      <c r="GHT82" s="2"/>
      <c r="GHU82" s="2"/>
      <c r="GHV82" s="2"/>
      <c r="GHW82" s="2"/>
      <c r="GHX82" s="2"/>
      <c r="GHY82" s="2"/>
      <c r="GHZ82" s="2"/>
      <c r="GIA82" s="2"/>
      <c r="GIB82" s="2"/>
      <c r="GIC82" s="2"/>
      <c r="GID82" s="2"/>
      <c r="GIE82" s="2"/>
      <c r="GIF82" s="2"/>
      <c r="GIG82" s="2"/>
      <c r="GIH82" s="2"/>
      <c r="GII82" s="2"/>
      <c r="GIJ82" s="2"/>
      <c r="GIK82" s="2"/>
      <c r="GIL82" s="2"/>
      <c r="GIM82" s="2"/>
      <c r="GIN82" s="2"/>
      <c r="GIO82" s="2"/>
      <c r="GIP82" s="2"/>
      <c r="GIQ82" s="2"/>
      <c r="GIR82" s="2"/>
      <c r="GIS82" s="2"/>
      <c r="GIT82" s="2"/>
      <c r="GIU82" s="2"/>
      <c r="GIV82" s="2"/>
      <c r="GIW82" s="2"/>
      <c r="GIX82" s="2"/>
      <c r="GIY82" s="2"/>
      <c r="GIZ82" s="2"/>
      <c r="GJA82" s="2"/>
      <c r="GJB82" s="2"/>
      <c r="GJC82" s="2"/>
      <c r="GJD82" s="2"/>
      <c r="GJE82" s="2"/>
      <c r="GJF82" s="2"/>
      <c r="GJG82" s="2"/>
      <c r="GJH82" s="2"/>
      <c r="GJI82" s="2"/>
      <c r="GJJ82" s="2"/>
      <c r="GJK82" s="2"/>
      <c r="GJL82" s="2"/>
      <c r="GJM82" s="2"/>
      <c r="GJN82" s="2"/>
      <c r="GJO82" s="2"/>
      <c r="GJP82" s="2"/>
      <c r="GJQ82" s="2"/>
      <c r="GJR82" s="2"/>
      <c r="GJS82" s="2"/>
      <c r="GJT82" s="2"/>
      <c r="GJU82" s="2"/>
      <c r="GJV82" s="2"/>
      <c r="GJW82" s="2"/>
      <c r="GJX82" s="2"/>
      <c r="GJY82" s="2"/>
      <c r="GJZ82" s="2"/>
      <c r="GKA82" s="2"/>
      <c r="GKB82" s="2"/>
      <c r="GKC82" s="2"/>
      <c r="GKD82" s="2"/>
      <c r="GKE82" s="2"/>
      <c r="GKF82" s="2"/>
      <c r="GKG82" s="2"/>
      <c r="GKH82" s="2"/>
      <c r="GKI82" s="2"/>
      <c r="GKJ82" s="2"/>
      <c r="GKK82" s="2"/>
      <c r="GKL82" s="2"/>
      <c r="GKM82" s="2"/>
      <c r="GKN82" s="2"/>
      <c r="GKO82" s="2"/>
      <c r="GKP82" s="2"/>
      <c r="GKQ82" s="2"/>
      <c r="GKR82" s="2"/>
      <c r="GKS82" s="2"/>
      <c r="GKT82" s="2"/>
      <c r="GKU82" s="2"/>
      <c r="GKV82" s="2"/>
      <c r="GKW82" s="2"/>
      <c r="GKX82" s="2"/>
      <c r="GKY82" s="2"/>
      <c r="GKZ82" s="2"/>
      <c r="GLA82" s="2"/>
      <c r="GLB82" s="2"/>
      <c r="GLC82" s="2"/>
      <c r="GLD82" s="2"/>
      <c r="GLE82" s="2"/>
      <c r="GLF82" s="2"/>
      <c r="GLG82" s="2"/>
      <c r="GLH82" s="2"/>
      <c r="GLI82" s="2"/>
      <c r="GLJ82" s="2"/>
      <c r="GLK82" s="2"/>
      <c r="GLL82" s="2"/>
      <c r="GLM82" s="2"/>
      <c r="GLN82" s="2"/>
      <c r="GLO82" s="2"/>
      <c r="GLP82" s="2"/>
      <c r="GLQ82" s="2"/>
      <c r="GLR82" s="2"/>
      <c r="GLS82" s="2"/>
      <c r="GLT82" s="2"/>
      <c r="GLU82" s="2"/>
      <c r="GLV82" s="2"/>
      <c r="GLW82" s="2"/>
      <c r="GLX82" s="2"/>
      <c r="GLY82" s="2"/>
      <c r="GLZ82" s="2"/>
      <c r="GMA82" s="2"/>
      <c r="GMB82" s="2"/>
      <c r="GMC82" s="2"/>
      <c r="GMD82" s="2"/>
      <c r="GME82" s="2"/>
      <c r="GMF82" s="2"/>
      <c r="GMG82" s="2"/>
      <c r="GMH82" s="2"/>
      <c r="GMI82" s="2"/>
      <c r="GMJ82" s="2"/>
      <c r="GMK82" s="2"/>
      <c r="GML82" s="2"/>
      <c r="GMM82" s="2"/>
      <c r="GMN82" s="2"/>
      <c r="GMO82" s="2"/>
      <c r="GMP82" s="2"/>
      <c r="GMQ82" s="2"/>
      <c r="GMR82" s="2"/>
      <c r="GMS82" s="2"/>
      <c r="GMT82" s="2"/>
      <c r="GMU82" s="2"/>
      <c r="GMV82" s="2"/>
      <c r="GMW82" s="2"/>
      <c r="GMX82" s="2"/>
      <c r="GMY82" s="2"/>
      <c r="GMZ82" s="2"/>
      <c r="GNA82" s="2"/>
      <c r="GNB82" s="2"/>
      <c r="GNC82" s="2"/>
      <c r="GND82" s="2"/>
      <c r="GNE82" s="2"/>
      <c r="GNF82" s="2"/>
      <c r="GNG82" s="2"/>
      <c r="GNH82" s="2"/>
      <c r="GNI82" s="2"/>
      <c r="GNJ82" s="2"/>
      <c r="GNK82" s="2"/>
      <c r="GNL82" s="2"/>
      <c r="GNM82" s="2"/>
      <c r="GNN82" s="2"/>
      <c r="GNO82" s="2"/>
      <c r="GNP82" s="2"/>
      <c r="GNQ82" s="2"/>
      <c r="GNR82" s="2"/>
      <c r="GNS82" s="2"/>
      <c r="GNT82" s="2"/>
      <c r="GNU82" s="2"/>
      <c r="GNV82" s="2"/>
      <c r="GNW82" s="2"/>
      <c r="GNX82" s="2"/>
      <c r="GNY82" s="2"/>
      <c r="GNZ82" s="2"/>
      <c r="GOA82" s="2"/>
      <c r="GOB82" s="2"/>
      <c r="GOC82" s="2"/>
      <c r="GOD82" s="2"/>
      <c r="GOE82" s="2"/>
      <c r="GOF82" s="2"/>
      <c r="GOG82" s="2"/>
      <c r="GOH82" s="2"/>
      <c r="GOI82" s="2"/>
      <c r="GOJ82" s="2"/>
      <c r="GOK82" s="2"/>
      <c r="GOL82" s="2"/>
      <c r="GOM82" s="2"/>
      <c r="GON82" s="2"/>
      <c r="GOO82" s="2"/>
      <c r="GOP82" s="2"/>
      <c r="GOQ82" s="2"/>
      <c r="GOR82" s="2"/>
      <c r="GOS82" s="2"/>
      <c r="GOT82" s="2"/>
      <c r="GOU82" s="2"/>
      <c r="GOV82" s="2"/>
      <c r="GOW82" s="2"/>
      <c r="GOX82" s="2"/>
      <c r="GOY82" s="2"/>
      <c r="GOZ82" s="2"/>
      <c r="GPA82" s="2"/>
      <c r="GPB82" s="2"/>
      <c r="GPC82" s="2"/>
      <c r="GPD82" s="2"/>
      <c r="GPE82" s="2"/>
      <c r="GPF82" s="2"/>
      <c r="GPG82" s="2"/>
      <c r="GPH82" s="2"/>
      <c r="GPI82" s="2"/>
      <c r="GPJ82" s="2"/>
      <c r="GPK82" s="2"/>
      <c r="GPL82" s="2"/>
      <c r="GPM82" s="2"/>
      <c r="GPN82" s="2"/>
      <c r="GPO82" s="2"/>
      <c r="GPP82" s="2"/>
      <c r="GPQ82" s="2"/>
      <c r="GPR82" s="2"/>
      <c r="GPS82" s="2"/>
      <c r="GPT82" s="2"/>
      <c r="GPU82" s="2"/>
      <c r="GPV82" s="2"/>
      <c r="GPW82" s="2"/>
      <c r="GPX82" s="2"/>
      <c r="GPY82" s="2"/>
      <c r="GPZ82" s="2"/>
      <c r="GQA82" s="2"/>
      <c r="GQB82" s="2"/>
      <c r="GQC82" s="2"/>
      <c r="GQD82" s="2"/>
      <c r="GQE82" s="2"/>
      <c r="GQF82" s="2"/>
      <c r="GQG82" s="2"/>
      <c r="GQH82" s="2"/>
      <c r="GQI82" s="2"/>
      <c r="GQJ82" s="2"/>
      <c r="GQK82" s="2"/>
      <c r="GQL82" s="2"/>
      <c r="GQM82" s="2"/>
      <c r="GQN82" s="2"/>
      <c r="GQO82" s="2"/>
      <c r="GQP82" s="2"/>
      <c r="GQQ82" s="2"/>
      <c r="GQR82" s="2"/>
      <c r="GQS82" s="2"/>
      <c r="GQT82" s="2"/>
      <c r="GQU82" s="2"/>
      <c r="GQV82" s="2"/>
      <c r="GQW82" s="2"/>
      <c r="GQX82" s="2"/>
      <c r="GQY82" s="2"/>
      <c r="GQZ82" s="2"/>
      <c r="GRA82" s="2"/>
      <c r="GRB82" s="2"/>
      <c r="GRC82" s="2"/>
      <c r="GRD82" s="2"/>
      <c r="GRE82" s="2"/>
      <c r="GRF82" s="2"/>
      <c r="GRG82" s="2"/>
      <c r="GRH82" s="2"/>
      <c r="GRI82" s="2"/>
      <c r="GRJ82" s="2"/>
      <c r="GRK82" s="2"/>
      <c r="GRL82" s="2"/>
      <c r="GRM82" s="2"/>
      <c r="GRN82" s="2"/>
      <c r="GRO82" s="2"/>
      <c r="GRP82" s="2"/>
      <c r="GRQ82" s="2"/>
      <c r="GRR82" s="2"/>
      <c r="GRS82" s="2"/>
      <c r="GRT82" s="2"/>
      <c r="GRU82" s="2"/>
      <c r="GRV82" s="2"/>
      <c r="GRW82" s="2"/>
      <c r="GRX82" s="2"/>
      <c r="GRY82" s="2"/>
      <c r="GRZ82" s="2"/>
      <c r="GSA82" s="2"/>
      <c r="GSB82" s="2"/>
      <c r="GSC82" s="2"/>
      <c r="GSD82" s="2"/>
      <c r="GSE82" s="2"/>
      <c r="GSF82" s="2"/>
      <c r="GSG82" s="2"/>
      <c r="GSH82" s="2"/>
      <c r="GSI82" s="2"/>
      <c r="GSJ82" s="2"/>
      <c r="GSK82" s="2"/>
      <c r="GSL82" s="2"/>
      <c r="GSM82" s="2"/>
      <c r="GSN82" s="2"/>
      <c r="GSO82" s="2"/>
      <c r="GSP82" s="2"/>
      <c r="GSQ82" s="2"/>
      <c r="GSR82" s="2"/>
      <c r="GSS82" s="2"/>
      <c r="GST82" s="2"/>
      <c r="GSU82" s="2"/>
      <c r="GSV82" s="2"/>
      <c r="GSW82" s="2"/>
      <c r="GSX82" s="2"/>
      <c r="GSY82" s="2"/>
      <c r="GSZ82" s="2"/>
      <c r="GTA82" s="2"/>
      <c r="GTB82" s="2"/>
      <c r="GTC82" s="2"/>
      <c r="GTD82" s="2"/>
      <c r="GTE82" s="2"/>
      <c r="GTF82" s="2"/>
      <c r="GTG82" s="2"/>
      <c r="GTH82" s="2"/>
      <c r="GTI82" s="2"/>
      <c r="GTJ82" s="2"/>
      <c r="GTK82" s="2"/>
      <c r="GTL82" s="2"/>
      <c r="GTM82" s="2"/>
      <c r="GTN82" s="2"/>
      <c r="GTO82" s="2"/>
      <c r="GTP82" s="2"/>
      <c r="GTQ82" s="2"/>
      <c r="GTR82" s="2"/>
      <c r="GTS82" s="2"/>
      <c r="GTT82" s="2"/>
      <c r="GTU82" s="2"/>
      <c r="GTV82" s="2"/>
      <c r="GTW82" s="2"/>
      <c r="GTX82" s="2"/>
      <c r="GTY82" s="2"/>
      <c r="GTZ82" s="2"/>
      <c r="GUA82" s="2"/>
      <c r="GUB82" s="2"/>
      <c r="GUC82" s="2"/>
      <c r="GUD82" s="2"/>
      <c r="GUE82" s="2"/>
      <c r="GUF82" s="2"/>
      <c r="GUG82" s="2"/>
      <c r="GUH82" s="2"/>
      <c r="GUI82" s="2"/>
      <c r="GUJ82" s="2"/>
      <c r="GUK82" s="2"/>
      <c r="GUL82" s="2"/>
      <c r="GUM82" s="2"/>
      <c r="GUN82" s="2"/>
      <c r="GUO82" s="2"/>
      <c r="GUP82" s="2"/>
      <c r="GUQ82" s="2"/>
      <c r="GUR82" s="2"/>
      <c r="GUS82" s="2"/>
      <c r="GUT82" s="2"/>
      <c r="GUU82" s="2"/>
      <c r="GUV82" s="2"/>
      <c r="GUW82" s="2"/>
      <c r="GUX82" s="2"/>
      <c r="GUY82" s="2"/>
      <c r="GUZ82" s="2"/>
      <c r="GVA82" s="2"/>
      <c r="GVB82" s="2"/>
      <c r="GVC82" s="2"/>
      <c r="GVD82" s="2"/>
      <c r="GVE82" s="2"/>
      <c r="GVF82" s="2"/>
      <c r="GVG82" s="2"/>
      <c r="GVH82" s="2"/>
      <c r="GVI82" s="2"/>
      <c r="GVJ82" s="2"/>
      <c r="GVK82" s="2"/>
      <c r="GVL82" s="2"/>
      <c r="GVM82" s="2"/>
      <c r="GVN82" s="2"/>
      <c r="GVO82" s="2"/>
      <c r="GVP82" s="2"/>
      <c r="GVQ82" s="2"/>
      <c r="GVR82" s="2"/>
      <c r="GVS82" s="2"/>
      <c r="GVT82" s="2"/>
      <c r="GVU82" s="2"/>
      <c r="GVV82" s="2"/>
      <c r="GVW82" s="2"/>
      <c r="GVX82" s="2"/>
      <c r="GVY82" s="2"/>
      <c r="GVZ82" s="2"/>
      <c r="GWA82" s="2"/>
      <c r="GWB82" s="2"/>
      <c r="GWC82" s="2"/>
      <c r="GWD82" s="2"/>
      <c r="GWE82" s="2"/>
      <c r="GWF82" s="2"/>
      <c r="GWG82" s="2"/>
      <c r="GWH82" s="2"/>
      <c r="GWI82" s="2"/>
      <c r="GWJ82" s="2"/>
      <c r="GWK82" s="2"/>
      <c r="GWL82" s="2"/>
      <c r="GWM82" s="2"/>
      <c r="GWN82" s="2"/>
      <c r="GWO82" s="2"/>
      <c r="GWP82" s="2"/>
      <c r="GWQ82" s="2"/>
      <c r="GWR82" s="2"/>
      <c r="GWS82" s="2"/>
      <c r="GWT82" s="2"/>
      <c r="GWU82" s="2"/>
      <c r="GWV82" s="2"/>
      <c r="GWW82" s="2"/>
      <c r="GWX82" s="2"/>
      <c r="GWY82" s="2"/>
      <c r="GWZ82" s="2"/>
      <c r="GXA82" s="2"/>
      <c r="GXB82" s="2"/>
      <c r="GXC82" s="2"/>
      <c r="GXD82" s="2"/>
      <c r="GXE82" s="2"/>
      <c r="GXF82" s="2"/>
      <c r="GXG82" s="2"/>
      <c r="GXH82" s="2"/>
      <c r="GXI82" s="2"/>
      <c r="GXJ82" s="2"/>
      <c r="GXK82" s="2"/>
      <c r="GXL82" s="2"/>
      <c r="GXM82" s="2"/>
      <c r="GXN82" s="2"/>
      <c r="GXO82" s="2"/>
      <c r="GXP82" s="2"/>
      <c r="GXQ82" s="2"/>
      <c r="GXR82" s="2"/>
      <c r="GXS82" s="2"/>
      <c r="GXT82" s="2"/>
      <c r="GXU82" s="2"/>
      <c r="GXV82" s="2"/>
      <c r="GXW82" s="2"/>
      <c r="GXX82" s="2"/>
      <c r="GXY82" s="2"/>
      <c r="GXZ82" s="2"/>
      <c r="GYA82" s="2"/>
      <c r="GYB82" s="2"/>
      <c r="GYC82" s="2"/>
      <c r="GYD82" s="2"/>
      <c r="GYE82" s="2"/>
      <c r="GYF82" s="2"/>
      <c r="GYG82" s="2"/>
      <c r="GYH82" s="2"/>
      <c r="GYI82" s="2"/>
      <c r="GYJ82" s="2"/>
      <c r="GYK82" s="2"/>
      <c r="GYL82" s="2"/>
      <c r="GYM82" s="2"/>
      <c r="GYN82" s="2"/>
      <c r="GYO82" s="2"/>
      <c r="GYP82" s="2"/>
      <c r="GYQ82" s="2"/>
      <c r="GYR82" s="2"/>
      <c r="GYS82" s="2"/>
      <c r="GYT82" s="2"/>
      <c r="GYU82" s="2"/>
      <c r="GYV82" s="2"/>
      <c r="GYW82" s="2"/>
      <c r="GYX82" s="2"/>
      <c r="GYY82" s="2"/>
      <c r="GYZ82" s="2"/>
      <c r="GZA82" s="2"/>
      <c r="GZB82" s="2"/>
      <c r="GZC82" s="2"/>
      <c r="GZD82" s="2"/>
      <c r="GZE82" s="2"/>
      <c r="GZF82" s="2"/>
      <c r="GZG82" s="2"/>
      <c r="GZH82" s="2"/>
      <c r="GZI82" s="2"/>
      <c r="GZJ82" s="2"/>
      <c r="GZK82" s="2"/>
      <c r="GZL82" s="2"/>
      <c r="GZM82" s="2"/>
      <c r="GZN82" s="2"/>
      <c r="GZO82" s="2"/>
      <c r="GZP82" s="2"/>
      <c r="GZQ82" s="2"/>
      <c r="GZR82" s="2"/>
      <c r="GZS82" s="2"/>
      <c r="GZT82" s="2"/>
      <c r="GZU82" s="2"/>
      <c r="GZV82" s="2"/>
      <c r="GZW82" s="2"/>
      <c r="GZX82" s="2"/>
      <c r="GZY82" s="2"/>
      <c r="GZZ82" s="2"/>
      <c r="HAA82" s="2"/>
      <c r="HAB82" s="2"/>
      <c r="HAC82" s="2"/>
      <c r="HAD82" s="2"/>
      <c r="HAE82" s="2"/>
      <c r="HAF82" s="2"/>
      <c r="HAG82" s="2"/>
      <c r="HAH82" s="2"/>
      <c r="HAI82" s="2"/>
      <c r="HAJ82" s="2"/>
      <c r="HAK82" s="2"/>
      <c r="HAL82" s="2"/>
      <c r="HAM82" s="2"/>
      <c r="HAN82" s="2"/>
      <c r="HAO82" s="2"/>
      <c r="HAP82" s="2"/>
      <c r="HAQ82" s="2"/>
      <c r="HAR82" s="2"/>
      <c r="HAS82" s="2"/>
      <c r="HAT82" s="2"/>
      <c r="HAU82" s="2"/>
      <c r="HAV82" s="2"/>
      <c r="HAW82" s="2"/>
      <c r="HAX82" s="2"/>
      <c r="HAY82" s="2"/>
      <c r="HAZ82" s="2"/>
      <c r="HBA82" s="2"/>
      <c r="HBB82" s="2"/>
      <c r="HBC82" s="2"/>
      <c r="HBD82" s="2"/>
      <c r="HBE82" s="2"/>
      <c r="HBF82" s="2"/>
      <c r="HBG82" s="2"/>
      <c r="HBH82" s="2"/>
      <c r="HBI82" s="2"/>
      <c r="HBJ82" s="2"/>
      <c r="HBK82" s="2"/>
      <c r="HBL82" s="2"/>
      <c r="HBM82" s="2"/>
      <c r="HBN82" s="2"/>
      <c r="HBO82" s="2"/>
      <c r="HBP82" s="2"/>
      <c r="HBQ82" s="2"/>
      <c r="HBR82" s="2"/>
      <c r="HBS82" s="2"/>
      <c r="HBT82" s="2"/>
      <c r="HBU82" s="2"/>
      <c r="HBV82" s="2"/>
      <c r="HBW82" s="2"/>
      <c r="HBX82" s="2"/>
      <c r="HBY82" s="2"/>
      <c r="HBZ82" s="2"/>
      <c r="HCA82" s="2"/>
      <c r="HCB82" s="2"/>
      <c r="HCC82" s="2"/>
      <c r="HCD82" s="2"/>
      <c r="HCE82" s="2"/>
      <c r="HCF82" s="2"/>
      <c r="HCG82" s="2"/>
      <c r="HCH82" s="2"/>
      <c r="HCI82" s="2"/>
      <c r="HCJ82" s="2"/>
      <c r="HCK82" s="2"/>
      <c r="HCL82" s="2"/>
      <c r="HCM82" s="2"/>
      <c r="HCN82" s="2"/>
      <c r="HCO82" s="2"/>
      <c r="HCP82" s="2"/>
      <c r="HCQ82" s="2"/>
      <c r="HCR82" s="2"/>
      <c r="HCS82" s="2"/>
      <c r="HCT82" s="2"/>
      <c r="HCU82" s="2"/>
      <c r="HCV82" s="2"/>
      <c r="HCW82" s="2"/>
      <c r="HCX82" s="2"/>
      <c r="HCY82" s="2"/>
      <c r="HCZ82" s="2"/>
      <c r="HDA82" s="2"/>
      <c r="HDB82" s="2"/>
      <c r="HDC82" s="2"/>
      <c r="HDD82" s="2"/>
      <c r="HDE82" s="2"/>
      <c r="HDF82" s="2"/>
      <c r="HDG82" s="2"/>
      <c r="HDH82" s="2"/>
      <c r="HDI82" s="2"/>
      <c r="HDJ82" s="2"/>
      <c r="HDK82" s="2"/>
      <c r="HDL82" s="2"/>
      <c r="HDM82" s="2"/>
      <c r="HDN82" s="2"/>
      <c r="HDO82" s="2"/>
      <c r="HDP82" s="2"/>
      <c r="HDQ82" s="2"/>
      <c r="HDR82" s="2"/>
      <c r="HDS82" s="2"/>
      <c r="HDT82" s="2"/>
      <c r="HDU82" s="2"/>
      <c r="HDV82" s="2"/>
      <c r="HDW82" s="2"/>
      <c r="HDX82" s="2"/>
      <c r="HDY82" s="2"/>
      <c r="HDZ82" s="2"/>
      <c r="HEA82" s="2"/>
      <c r="HEB82" s="2"/>
      <c r="HEC82" s="2"/>
      <c r="HED82" s="2"/>
      <c r="HEE82" s="2"/>
      <c r="HEF82" s="2"/>
      <c r="HEG82" s="2"/>
      <c r="HEH82" s="2"/>
      <c r="HEI82" s="2"/>
      <c r="HEJ82" s="2"/>
      <c r="HEK82" s="2"/>
      <c r="HEL82" s="2"/>
      <c r="HEM82" s="2"/>
      <c r="HEN82" s="2"/>
      <c r="HEO82" s="2"/>
      <c r="HEP82" s="2"/>
      <c r="HEQ82" s="2"/>
      <c r="HER82" s="2"/>
      <c r="HES82" s="2"/>
      <c r="HET82" s="2"/>
      <c r="HEU82" s="2"/>
      <c r="HEV82" s="2"/>
      <c r="HEW82" s="2"/>
      <c r="HEX82" s="2"/>
      <c r="HEY82" s="2"/>
      <c r="HEZ82" s="2"/>
      <c r="HFA82" s="2"/>
      <c r="HFB82" s="2"/>
      <c r="HFC82" s="2"/>
      <c r="HFD82" s="2"/>
      <c r="HFE82" s="2"/>
      <c r="HFF82" s="2"/>
      <c r="HFG82" s="2"/>
      <c r="HFH82" s="2"/>
      <c r="HFI82" s="2"/>
      <c r="HFJ82" s="2"/>
      <c r="HFK82" s="2"/>
      <c r="HFL82" s="2"/>
      <c r="HFM82" s="2"/>
      <c r="HFN82" s="2"/>
      <c r="HFO82" s="2"/>
      <c r="HFP82" s="2"/>
      <c r="HFQ82" s="2"/>
      <c r="HFR82" s="2"/>
      <c r="HFS82" s="2"/>
      <c r="HFT82" s="2"/>
      <c r="HFU82" s="2"/>
      <c r="HFV82" s="2"/>
      <c r="HFW82" s="2"/>
      <c r="HFX82" s="2"/>
      <c r="HFY82" s="2"/>
      <c r="HFZ82" s="2"/>
      <c r="HGA82" s="2"/>
      <c r="HGB82" s="2"/>
      <c r="HGC82" s="2"/>
      <c r="HGD82" s="2"/>
      <c r="HGE82" s="2"/>
      <c r="HGF82" s="2"/>
      <c r="HGG82" s="2"/>
      <c r="HGH82" s="2"/>
      <c r="HGI82" s="2"/>
      <c r="HGJ82" s="2"/>
      <c r="HGK82" s="2"/>
      <c r="HGL82" s="2"/>
      <c r="HGM82" s="2"/>
      <c r="HGN82" s="2"/>
      <c r="HGO82" s="2"/>
      <c r="HGP82" s="2"/>
      <c r="HGQ82" s="2"/>
      <c r="HGR82" s="2"/>
      <c r="HGS82" s="2"/>
      <c r="HGT82" s="2"/>
      <c r="HGU82" s="2"/>
      <c r="HGV82" s="2"/>
      <c r="HGW82" s="2"/>
      <c r="HGX82" s="2"/>
      <c r="HGY82" s="2"/>
      <c r="HGZ82" s="2"/>
      <c r="HHA82" s="2"/>
      <c r="HHB82" s="2"/>
      <c r="HHC82" s="2"/>
      <c r="HHD82" s="2"/>
      <c r="HHE82" s="2"/>
      <c r="HHF82" s="2"/>
      <c r="HHG82" s="2"/>
      <c r="HHH82" s="2"/>
      <c r="HHI82" s="2"/>
      <c r="HHJ82" s="2"/>
      <c r="HHK82" s="2"/>
      <c r="HHL82" s="2"/>
      <c r="HHM82" s="2"/>
      <c r="HHN82" s="2"/>
      <c r="HHO82" s="2"/>
      <c r="HHP82" s="2"/>
      <c r="HHQ82" s="2"/>
      <c r="HHR82" s="2"/>
      <c r="HHS82" s="2"/>
      <c r="HHT82" s="2"/>
      <c r="HHU82" s="2"/>
      <c r="HHV82" s="2"/>
      <c r="HHW82" s="2"/>
      <c r="HHX82" s="2"/>
      <c r="HHY82" s="2"/>
      <c r="HHZ82" s="2"/>
      <c r="HIA82" s="2"/>
      <c r="HIB82" s="2"/>
      <c r="HIC82" s="2"/>
      <c r="HID82" s="2"/>
      <c r="HIE82" s="2"/>
      <c r="HIF82" s="2"/>
      <c r="HIG82" s="2"/>
      <c r="HIH82" s="2"/>
      <c r="HII82" s="2"/>
      <c r="HIJ82" s="2"/>
      <c r="HIK82" s="2"/>
      <c r="HIL82" s="2"/>
      <c r="HIM82" s="2"/>
      <c r="HIN82" s="2"/>
      <c r="HIO82" s="2"/>
      <c r="HIP82" s="2"/>
      <c r="HIQ82" s="2"/>
      <c r="HIR82" s="2"/>
      <c r="HIS82" s="2"/>
      <c r="HIT82" s="2"/>
      <c r="HIU82" s="2"/>
      <c r="HIV82" s="2"/>
      <c r="HIW82" s="2"/>
      <c r="HIX82" s="2"/>
      <c r="HIY82" s="2"/>
      <c r="HIZ82" s="2"/>
      <c r="HJA82" s="2"/>
      <c r="HJB82" s="2"/>
      <c r="HJC82" s="2"/>
      <c r="HJD82" s="2"/>
      <c r="HJE82" s="2"/>
      <c r="HJF82" s="2"/>
      <c r="HJG82" s="2"/>
      <c r="HJH82" s="2"/>
      <c r="HJI82" s="2"/>
      <c r="HJJ82" s="2"/>
      <c r="HJK82" s="2"/>
      <c r="HJL82" s="2"/>
      <c r="HJM82" s="2"/>
      <c r="HJN82" s="2"/>
      <c r="HJO82" s="2"/>
      <c r="HJP82" s="2"/>
      <c r="HJQ82" s="2"/>
      <c r="HJR82" s="2"/>
      <c r="HJS82" s="2"/>
      <c r="HJT82" s="2"/>
      <c r="HJU82" s="2"/>
      <c r="HJV82" s="2"/>
      <c r="HJW82" s="2"/>
      <c r="HJX82" s="2"/>
      <c r="HJY82" s="2"/>
      <c r="HJZ82" s="2"/>
      <c r="HKA82" s="2"/>
      <c r="HKB82" s="2"/>
      <c r="HKC82" s="2"/>
      <c r="HKD82" s="2"/>
      <c r="HKE82" s="2"/>
      <c r="HKF82" s="2"/>
      <c r="HKG82" s="2"/>
      <c r="HKH82" s="2"/>
      <c r="HKI82" s="2"/>
      <c r="HKJ82" s="2"/>
      <c r="HKK82" s="2"/>
      <c r="HKL82" s="2"/>
      <c r="HKM82" s="2"/>
      <c r="HKN82" s="2"/>
      <c r="HKO82" s="2"/>
      <c r="HKP82" s="2"/>
      <c r="HKQ82" s="2"/>
      <c r="HKR82" s="2"/>
      <c r="HKS82" s="2"/>
      <c r="HKT82" s="2"/>
      <c r="HKU82" s="2"/>
      <c r="HKV82" s="2"/>
      <c r="HKW82" s="2"/>
      <c r="HKX82" s="2"/>
      <c r="HKY82" s="2"/>
      <c r="HKZ82" s="2"/>
      <c r="HLA82" s="2"/>
      <c r="HLB82" s="2"/>
      <c r="HLC82" s="2"/>
      <c r="HLD82" s="2"/>
      <c r="HLE82" s="2"/>
      <c r="HLF82" s="2"/>
      <c r="HLG82" s="2"/>
      <c r="HLH82" s="2"/>
      <c r="HLI82" s="2"/>
      <c r="HLJ82" s="2"/>
      <c r="HLK82" s="2"/>
      <c r="HLL82" s="2"/>
      <c r="HLM82" s="2"/>
      <c r="HLN82" s="2"/>
      <c r="HLO82" s="2"/>
      <c r="HLP82" s="2"/>
      <c r="HLQ82" s="2"/>
      <c r="HLR82" s="2"/>
      <c r="HLS82" s="2"/>
      <c r="HLT82" s="2"/>
      <c r="HLU82" s="2"/>
      <c r="HLV82" s="2"/>
      <c r="HLW82" s="2"/>
      <c r="HLX82" s="2"/>
      <c r="HLY82" s="2"/>
      <c r="HLZ82" s="2"/>
      <c r="HMA82" s="2"/>
      <c r="HMB82" s="2"/>
      <c r="HMC82" s="2"/>
      <c r="HMD82" s="2"/>
      <c r="HME82" s="2"/>
      <c r="HMF82" s="2"/>
      <c r="HMG82" s="2"/>
      <c r="HMH82" s="2"/>
      <c r="HMI82" s="2"/>
      <c r="HMJ82" s="2"/>
      <c r="HMK82" s="2"/>
      <c r="HML82" s="2"/>
      <c r="HMM82" s="2"/>
      <c r="HMN82" s="2"/>
      <c r="HMO82" s="2"/>
      <c r="HMP82" s="2"/>
      <c r="HMQ82" s="2"/>
      <c r="HMR82" s="2"/>
      <c r="HMS82" s="2"/>
      <c r="HMT82" s="2"/>
      <c r="HMU82" s="2"/>
      <c r="HMV82" s="2"/>
      <c r="HMW82" s="2"/>
      <c r="HMX82" s="2"/>
      <c r="HMY82" s="2"/>
      <c r="HMZ82" s="2"/>
      <c r="HNA82" s="2"/>
      <c r="HNB82" s="2"/>
      <c r="HNC82" s="2"/>
      <c r="HND82" s="2"/>
      <c r="HNE82" s="2"/>
      <c r="HNF82" s="2"/>
      <c r="HNG82" s="2"/>
      <c r="HNH82" s="2"/>
      <c r="HNI82" s="2"/>
      <c r="HNJ82" s="2"/>
      <c r="HNK82" s="2"/>
      <c r="HNL82" s="2"/>
      <c r="HNM82" s="2"/>
      <c r="HNN82" s="2"/>
      <c r="HNO82" s="2"/>
      <c r="HNP82" s="2"/>
      <c r="HNQ82" s="2"/>
      <c r="HNR82" s="2"/>
      <c r="HNS82" s="2"/>
      <c r="HNT82" s="2"/>
      <c r="HNU82" s="2"/>
      <c r="HNV82" s="2"/>
      <c r="HNW82" s="2"/>
      <c r="HNX82" s="2"/>
      <c r="HNY82" s="2"/>
      <c r="HNZ82" s="2"/>
      <c r="HOA82" s="2"/>
      <c r="HOB82" s="2"/>
      <c r="HOC82" s="2"/>
      <c r="HOD82" s="2"/>
      <c r="HOE82" s="2"/>
      <c r="HOF82" s="2"/>
      <c r="HOG82" s="2"/>
      <c r="HOH82" s="2"/>
      <c r="HOI82" s="2"/>
      <c r="HOJ82" s="2"/>
      <c r="HOK82" s="2"/>
      <c r="HOL82" s="2"/>
      <c r="HOM82" s="2"/>
      <c r="HON82" s="2"/>
      <c r="HOO82" s="2"/>
      <c r="HOP82" s="2"/>
      <c r="HOQ82" s="2"/>
      <c r="HOR82" s="2"/>
      <c r="HOS82" s="2"/>
      <c r="HOT82" s="2"/>
      <c r="HOU82" s="2"/>
      <c r="HOV82" s="2"/>
      <c r="HOW82" s="2"/>
      <c r="HOX82" s="2"/>
      <c r="HOY82" s="2"/>
      <c r="HOZ82" s="2"/>
      <c r="HPA82" s="2"/>
      <c r="HPB82" s="2"/>
      <c r="HPC82" s="2"/>
      <c r="HPD82" s="2"/>
      <c r="HPE82" s="2"/>
      <c r="HPF82" s="2"/>
      <c r="HPG82" s="2"/>
      <c r="HPH82" s="2"/>
      <c r="HPI82" s="2"/>
      <c r="HPJ82" s="2"/>
      <c r="HPK82" s="2"/>
      <c r="HPL82" s="2"/>
      <c r="HPM82" s="2"/>
      <c r="HPN82" s="2"/>
      <c r="HPO82" s="2"/>
      <c r="HPP82" s="2"/>
      <c r="HPQ82" s="2"/>
      <c r="HPR82" s="2"/>
      <c r="HPS82" s="2"/>
      <c r="HPT82" s="2"/>
      <c r="HPU82" s="2"/>
      <c r="HPV82" s="2"/>
      <c r="HPW82" s="2"/>
      <c r="HPX82" s="2"/>
      <c r="HPY82" s="2"/>
      <c r="HPZ82" s="2"/>
      <c r="HQA82" s="2"/>
      <c r="HQB82" s="2"/>
      <c r="HQC82" s="2"/>
      <c r="HQD82" s="2"/>
      <c r="HQE82" s="2"/>
      <c r="HQF82" s="2"/>
      <c r="HQG82" s="2"/>
      <c r="HQH82" s="2"/>
      <c r="HQI82" s="2"/>
      <c r="HQJ82" s="2"/>
      <c r="HQK82" s="2"/>
      <c r="HQL82" s="2"/>
      <c r="HQM82" s="2"/>
      <c r="HQN82" s="2"/>
      <c r="HQO82" s="2"/>
      <c r="HQP82" s="2"/>
      <c r="HQQ82" s="2"/>
      <c r="HQR82" s="2"/>
      <c r="HQS82" s="2"/>
      <c r="HQT82" s="2"/>
      <c r="HQU82" s="2"/>
      <c r="HQV82" s="2"/>
      <c r="HQW82" s="2"/>
      <c r="HQX82" s="2"/>
      <c r="HQY82" s="2"/>
      <c r="HQZ82" s="2"/>
      <c r="HRA82" s="2"/>
      <c r="HRB82" s="2"/>
      <c r="HRC82" s="2"/>
      <c r="HRD82" s="2"/>
      <c r="HRE82" s="2"/>
      <c r="HRF82" s="2"/>
      <c r="HRG82" s="2"/>
      <c r="HRH82" s="2"/>
      <c r="HRI82" s="2"/>
      <c r="HRJ82" s="2"/>
      <c r="HRK82" s="2"/>
      <c r="HRL82" s="2"/>
      <c r="HRM82" s="2"/>
      <c r="HRN82" s="2"/>
      <c r="HRO82" s="2"/>
      <c r="HRP82" s="2"/>
      <c r="HRQ82" s="2"/>
      <c r="HRR82" s="2"/>
      <c r="HRS82" s="2"/>
      <c r="HRT82" s="2"/>
      <c r="HRU82" s="2"/>
      <c r="HRV82" s="2"/>
      <c r="HRW82" s="2"/>
      <c r="HRX82" s="2"/>
      <c r="HRY82" s="2"/>
      <c r="HRZ82" s="2"/>
      <c r="HSA82" s="2"/>
      <c r="HSB82" s="2"/>
      <c r="HSC82" s="2"/>
      <c r="HSD82" s="2"/>
      <c r="HSE82" s="2"/>
      <c r="HSF82" s="2"/>
      <c r="HSG82" s="2"/>
      <c r="HSH82" s="2"/>
      <c r="HSI82" s="2"/>
      <c r="HSJ82" s="2"/>
      <c r="HSK82" s="2"/>
      <c r="HSL82" s="2"/>
      <c r="HSM82" s="2"/>
      <c r="HSN82" s="2"/>
      <c r="HSO82" s="2"/>
      <c r="HSP82" s="2"/>
      <c r="HSQ82" s="2"/>
      <c r="HSR82" s="2"/>
      <c r="HSS82" s="2"/>
      <c r="HST82" s="2"/>
      <c r="HSU82" s="2"/>
      <c r="HSV82" s="2"/>
      <c r="HSW82" s="2"/>
      <c r="HSX82" s="2"/>
      <c r="HSY82" s="2"/>
      <c r="HSZ82" s="2"/>
      <c r="HTA82" s="2"/>
      <c r="HTB82" s="2"/>
      <c r="HTC82" s="2"/>
      <c r="HTD82" s="2"/>
      <c r="HTE82" s="2"/>
      <c r="HTF82" s="2"/>
      <c r="HTG82" s="2"/>
      <c r="HTH82" s="2"/>
      <c r="HTI82" s="2"/>
      <c r="HTJ82" s="2"/>
      <c r="HTK82" s="2"/>
      <c r="HTL82" s="2"/>
      <c r="HTM82" s="2"/>
      <c r="HTN82" s="2"/>
      <c r="HTO82" s="2"/>
      <c r="HTP82" s="2"/>
      <c r="HTQ82" s="2"/>
      <c r="HTR82" s="2"/>
      <c r="HTS82" s="2"/>
      <c r="HTT82" s="2"/>
      <c r="HTU82" s="2"/>
      <c r="HTV82" s="2"/>
      <c r="HTW82" s="2"/>
      <c r="HTX82" s="2"/>
      <c r="HTY82" s="2"/>
      <c r="HTZ82" s="2"/>
      <c r="HUA82" s="2"/>
      <c r="HUB82" s="2"/>
      <c r="HUC82" s="2"/>
      <c r="HUD82" s="2"/>
      <c r="HUE82" s="2"/>
      <c r="HUF82" s="2"/>
      <c r="HUG82" s="2"/>
      <c r="HUH82" s="2"/>
      <c r="HUI82" s="2"/>
      <c r="HUJ82" s="2"/>
      <c r="HUK82" s="2"/>
      <c r="HUL82" s="2"/>
      <c r="HUM82" s="2"/>
      <c r="HUN82" s="2"/>
      <c r="HUO82" s="2"/>
      <c r="HUP82" s="2"/>
      <c r="HUQ82" s="2"/>
      <c r="HUR82" s="2"/>
      <c r="HUS82" s="2"/>
      <c r="HUT82" s="2"/>
      <c r="HUU82" s="2"/>
      <c r="HUV82" s="2"/>
      <c r="HUW82" s="2"/>
      <c r="HUX82" s="2"/>
      <c r="HUY82" s="2"/>
      <c r="HUZ82" s="2"/>
      <c r="HVA82" s="2"/>
      <c r="HVB82" s="2"/>
      <c r="HVC82" s="2"/>
      <c r="HVD82" s="2"/>
      <c r="HVE82" s="2"/>
      <c r="HVF82" s="2"/>
      <c r="HVG82" s="2"/>
      <c r="HVH82" s="2"/>
      <c r="HVI82" s="2"/>
      <c r="HVJ82" s="2"/>
      <c r="HVK82" s="2"/>
      <c r="HVL82" s="2"/>
      <c r="HVM82" s="2"/>
      <c r="HVN82" s="2"/>
      <c r="HVO82" s="2"/>
      <c r="HVP82" s="2"/>
      <c r="HVQ82" s="2"/>
      <c r="HVR82" s="2"/>
      <c r="HVS82" s="2"/>
      <c r="HVT82" s="2"/>
      <c r="HVU82" s="2"/>
      <c r="HVV82" s="2"/>
      <c r="HVW82" s="2"/>
      <c r="HVX82" s="2"/>
      <c r="HVY82" s="2"/>
      <c r="HVZ82" s="2"/>
      <c r="HWA82" s="2"/>
      <c r="HWB82" s="2"/>
      <c r="HWC82" s="2"/>
      <c r="HWD82" s="2"/>
      <c r="HWE82" s="2"/>
      <c r="HWF82" s="2"/>
      <c r="HWG82" s="2"/>
      <c r="HWH82" s="2"/>
      <c r="HWI82" s="2"/>
      <c r="HWJ82" s="2"/>
      <c r="HWK82" s="2"/>
      <c r="HWL82" s="2"/>
      <c r="HWM82" s="2"/>
      <c r="HWN82" s="2"/>
      <c r="HWO82" s="2"/>
      <c r="HWP82" s="2"/>
      <c r="HWQ82" s="2"/>
      <c r="HWR82" s="2"/>
      <c r="HWS82" s="2"/>
      <c r="HWT82" s="2"/>
      <c r="HWU82" s="2"/>
      <c r="HWV82" s="2"/>
      <c r="HWW82" s="2"/>
      <c r="HWX82" s="2"/>
      <c r="HWY82" s="2"/>
      <c r="HWZ82" s="2"/>
      <c r="HXA82" s="2"/>
      <c r="HXB82" s="2"/>
      <c r="HXC82" s="2"/>
      <c r="HXD82" s="2"/>
      <c r="HXE82" s="2"/>
      <c r="HXF82" s="2"/>
      <c r="HXG82" s="2"/>
      <c r="HXH82" s="2"/>
      <c r="HXI82" s="2"/>
      <c r="HXJ82" s="2"/>
      <c r="HXK82" s="2"/>
      <c r="HXL82" s="2"/>
      <c r="HXM82" s="2"/>
      <c r="HXN82" s="2"/>
      <c r="HXO82" s="2"/>
      <c r="HXP82" s="2"/>
      <c r="HXQ82" s="2"/>
      <c r="HXR82" s="2"/>
      <c r="HXS82" s="2"/>
      <c r="HXT82" s="2"/>
      <c r="HXU82" s="2"/>
      <c r="HXV82" s="2"/>
      <c r="HXW82" s="2"/>
      <c r="HXX82" s="2"/>
      <c r="HXY82" s="2"/>
      <c r="HXZ82" s="2"/>
      <c r="HYA82" s="2"/>
      <c r="HYB82" s="2"/>
      <c r="HYC82" s="2"/>
      <c r="HYD82" s="2"/>
      <c r="HYE82" s="2"/>
      <c r="HYF82" s="2"/>
      <c r="HYG82" s="2"/>
      <c r="HYH82" s="2"/>
      <c r="HYI82" s="2"/>
      <c r="HYJ82" s="2"/>
      <c r="HYK82" s="2"/>
      <c r="HYL82" s="2"/>
      <c r="HYM82" s="2"/>
      <c r="HYN82" s="2"/>
      <c r="HYO82" s="2"/>
      <c r="HYP82" s="2"/>
      <c r="HYQ82" s="2"/>
      <c r="HYR82" s="2"/>
      <c r="HYS82" s="2"/>
      <c r="HYT82" s="2"/>
      <c r="HYU82" s="2"/>
      <c r="HYV82" s="2"/>
      <c r="HYW82" s="2"/>
      <c r="HYX82" s="2"/>
      <c r="HYY82" s="2"/>
      <c r="HYZ82" s="2"/>
      <c r="HZA82" s="2"/>
      <c r="HZB82" s="2"/>
      <c r="HZC82" s="2"/>
      <c r="HZD82" s="2"/>
      <c r="HZE82" s="2"/>
      <c r="HZF82" s="2"/>
      <c r="HZG82" s="2"/>
      <c r="HZH82" s="2"/>
      <c r="HZI82" s="2"/>
      <c r="HZJ82" s="2"/>
      <c r="HZK82" s="2"/>
      <c r="HZL82" s="2"/>
      <c r="HZM82" s="2"/>
      <c r="HZN82" s="2"/>
      <c r="HZO82" s="2"/>
      <c r="HZP82" s="2"/>
      <c r="HZQ82" s="2"/>
      <c r="HZR82" s="2"/>
      <c r="HZS82" s="2"/>
      <c r="HZT82" s="2"/>
      <c r="HZU82" s="2"/>
      <c r="HZV82" s="2"/>
      <c r="HZW82" s="2"/>
      <c r="HZX82" s="2"/>
      <c r="HZY82" s="2"/>
      <c r="HZZ82" s="2"/>
      <c r="IAA82" s="2"/>
      <c r="IAB82" s="2"/>
      <c r="IAC82" s="2"/>
      <c r="IAD82" s="2"/>
      <c r="IAE82" s="2"/>
      <c r="IAF82" s="2"/>
      <c r="IAG82" s="2"/>
      <c r="IAH82" s="2"/>
      <c r="IAI82" s="2"/>
      <c r="IAJ82" s="2"/>
      <c r="IAK82" s="2"/>
      <c r="IAL82" s="2"/>
      <c r="IAM82" s="2"/>
      <c r="IAN82" s="2"/>
      <c r="IAO82" s="2"/>
      <c r="IAP82" s="2"/>
      <c r="IAQ82" s="2"/>
      <c r="IAR82" s="2"/>
      <c r="IAS82" s="2"/>
      <c r="IAT82" s="2"/>
      <c r="IAU82" s="2"/>
      <c r="IAV82" s="2"/>
      <c r="IAW82" s="2"/>
      <c r="IAX82" s="2"/>
      <c r="IAY82" s="2"/>
      <c r="IAZ82" s="2"/>
      <c r="IBA82" s="2"/>
      <c r="IBB82" s="2"/>
      <c r="IBC82" s="2"/>
      <c r="IBD82" s="2"/>
      <c r="IBE82" s="2"/>
      <c r="IBF82" s="2"/>
      <c r="IBG82" s="2"/>
      <c r="IBH82" s="2"/>
      <c r="IBI82" s="2"/>
      <c r="IBJ82" s="2"/>
      <c r="IBK82" s="2"/>
      <c r="IBL82" s="2"/>
      <c r="IBM82" s="2"/>
      <c r="IBN82" s="2"/>
      <c r="IBO82" s="2"/>
      <c r="IBP82" s="2"/>
      <c r="IBQ82" s="2"/>
      <c r="IBR82" s="2"/>
      <c r="IBS82" s="2"/>
      <c r="IBT82" s="2"/>
      <c r="IBU82" s="2"/>
      <c r="IBV82" s="2"/>
      <c r="IBW82" s="2"/>
      <c r="IBX82" s="2"/>
      <c r="IBY82" s="2"/>
      <c r="IBZ82" s="2"/>
      <c r="ICA82" s="2"/>
      <c r="ICB82" s="2"/>
      <c r="ICC82" s="2"/>
      <c r="ICD82" s="2"/>
      <c r="ICE82" s="2"/>
      <c r="ICF82" s="2"/>
      <c r="ICG82" s="2"/>
      <c r="ICH82" s="2"/>
      <c r="ICI82" s="2"/>
      <c r="ICJ82" s="2"/>
      <c r="ICK82" s="2"/>
      <c r="ICL82" s="2"/>
      <c r="ICM82" s="2"/>
      <c r="ICN82" s="2"/>
      <c r="ICO82" s="2"/>
      <c r="ICP82" s="2"/>
      <c r="ICQ82" s="2"/>
      <c r="ICR82" s="2"/>
      <c r="ICS82" s="2"/>
      <c r="ICT82" s="2"/>
      <c r="ICU82" s="2"/>
      <c r="ICV82" s="2"/>
      <c r="ICW82" s="2"/>
      <c r="ICX82" s="2"/>
      <c r="ICY82" s="2"/>
      <c r="ICZ82" s="2"/>
      <c r="IDA82" s="2"/>
      <c r="IDB82" s="2"/>
      <c r="IDC82" s="2"/>
      <c r="IDD82" s="2"/>
      <c r="IDE82" s="2"/>
      <c r="IDF82" s="2"/>
      <c r="IDG82" s="2"/>
      <c r="IDH82" s="2"/>
      <c r="IDI82" s="2"/>
      <c r="IDJ82" s="2"/>
      <c r="IDK82" s="2"/>
      <c r="IDL82" s="2"/>
      <c r="IDM82" s="2"/>
      <c r="IDN82" s="2"/>
      <c r="IDO82" s="2"/>
      <c r="IDP82" s="2"/>
      <c r="IDQ82" s="2"/>
      <c r="IDR82" s="2"/>
      <c r="IDS82" s="2"/>
      <c r="IDT82" s="2"/>
      <c r="IDU82" s="2"/>
      <c r="IDV82" s="2"/>
      <c r="IDW82" s="2"/>
      <c r="IDX82" s="2"/>
      <c r="IDY82" s="2"/>
      <c r="IDZ82" s="2"/>
      <c r="IEA82" s="2"/>
      <c r="IEB82" s="2"/>
      <c r="IEC82" s="2"/>
      <c r="IED82" s="2"/>
      <c r="IEE82" s="2"/>
      <c r="IEF82" s="2"/>
      <c r="IEG82" s="2"/>
      <c r="IEH82" s="2"/>
      <c r="IEI82" s="2"/>
      <c r="IEJ82" s="2"/>
      <c r="IEK82" s="2"/>
      <c r="IEL82" s="2"/>
      <c r="IEM82" s="2"/>
      <c r="IEN82" s="2"/>
      <c r="IEO82" s="2"/>
      <c r="IEP82" s="2"/>
      <c r="IEQ82" s="2"/>
      <c r="IER82" s="2"/>
      <c r="IES82" s="2"/>
      <c r="IET82" s="2"/>
      <c r="IEU82" s="2"/>
      <c r="IEV82" s="2"/>
      <c r="IEW82" s="2"/>
      <c r="IEX82" s="2"/>
      <c r="IEY82" s="2"/>
      <c r="IEZ82" s="2"/>
      <c r="IFA82" s="2"/>
      <c r="IFB82" s="2"/>
      <c r="IFC82" s="2"/>
      <c r="IFD82" s="2"/>
      <c r="IFE82" s="2"/>
      <c r="IFF82" s="2"/>
      <c r="IFG82" s="2"/>
      <c r="IFH82" s="2"/>
      <c r="IFI82" s="2"/>
      <c r="IFJ82" s="2"/>
      <c r="IFK82" s="2"/>
      <c r="IFL82" s="2"/>
      <c r="IFM82" s="2"/>
      <c r="IFN82" s="2"/>
      <c r="IFO82" s="2"/>
      <c r="IFP82" s="2"/>
      <c r="IFQ82" s="2"/>
      <c r="IFR82" s="2"/>
      <c r="IFS82" s="2"/>
      <c r="IFT82" s="2"/>
      <c r="IFU82" s="2"/>
      <c r="IFV82" s="2"/>
      <c r="IFW82" s="2"/>
      <c r="IFX82" s="2"/>
      <c r="IFY82" s="2"/>
      <c r="IFZ82" s="2"/>
      <c r="IGA82" s="2"/>
      <c r="IGB82" s="2"/>
      <c r="IGC82" s="2"/>
      <c r="IGD82" s="2"/>
      <c r="IGE82" s="2"/>
      <c r="IGF82" s="2"/>
      <c r="IGG82" s="2"/>
      <c r="IGH82" s="2"/>
      <c r="IGI82" s="2"/>
      <c r="IGJ82" s="2"/>
      <c r="IGK82" s="2"/>
      <c r="IGL82" s="2"/>
      <c r="IGM82" s="2"/>
      <c r="IGN82" s="2"/>
      <c r="IGO82" s="2"/>
      <c r="IGP82" s="2"/>
      <c r="IGQ82" s="2"/>
      <c r="IGR82" s="2"/>
      <c r="IGS82" s="2"/>
      <c r="IGT82" s="2"/>
      <c r="IGU82" s="2"/>
      <c r="IGV82" s="2"/>
      <c r="IGW82" s="2"/>
      <c r="IGX82" s="2"/>
      <c r="IGY82" s="2"/>
      <c r="IGZ82" s="2"/>
      <c r="IHA82" s="2"/>
      <c r="IHB82" s="2"/>
      <c r="IHC82" s="2"/>
      <c r="IHD82" s="2"/>
      <c r="IHE82" s="2"/>
      <c r="IHF82" s="2"/>
      <c r="IHG82" s="2"/>
      <c r="IHH82" s="2"/>
      <c r="IHI82" s="2"/>
      <c r="IHJ82" s="2"/>
      <c r="IHK82" s="2"/>
      <c r="IHL82" s="2"/>
      <c r="IHM82" s="2"/>
      <c r="IHN82" s="2"/>
      <c r="IHO82" s="2"/>
      <c r="IHP82" s="2"/>
      <c r="IHQ82" s="2"/>
      <c r="IHR82" s="2"/>
      <c r="IHS82" s="2"/>
      <c r="IHT82" s="2"/>
      <c r="IHU82" s="2"/>
      <c r="IHV82" s="2"/>
      <c r="IHW82" s="2"/>
      <c r="IHX82" s="2"/>
      <c r="IHY82" s="2"/>
      <c r="IHZ82" s="2"/>
      <c r="IIA82" s="2"/>
      <c r="IIB82" s="2"/>
      <c r="IIC82" s="2"/>
      <c r="IID82" s="2"/>
      <c r="IIE82" s="2"/>
      <c r="IIF82" s="2"/>
      <c r="IIG82" s="2"/>
      <c r="IIH82" s="2"/>
      <c r="III82" s="2"/>
      <c r="IIJ82" s="2"/>
      <c r="IIK82" s="2"/>
      <c r="IIL82" s="2"/>
      <c r="IIM82" s="2"/>
      <c r="IIN82" s="2"/>
      <c r="IIO82" s="2"/>
      <c r="IIP82" s="2"/>
      <c r="IIQ82" s="2"/>
      <c r="IIR82" s="2"/>
      <c r="IIS82" s="2"/>
      <c r="IIT82" s="2"/>
      <c r="IIU82" s="2"/>
      <c r="IIV82" s="2"/>
      <c r="IIW82" s="2"/>
      <c r="IIX82" s="2"/>
      <c r="IIY82" s="2"/>
      <c r="IIZ82" s="2"/>
      <c r="IJA82" s="2"/>
      <c r="IJB82" s="2"/>
      <c r="IJC82" s="2"/>
      <c r="IJD82" s="2"/>
      <c r="IJE82" s="2"/>
      <c r="IJF82" s="2"/>
      <c r="IJG82" s="2"/>
      <c r="IJH82" s="2"/>
      <c r="IJI82" s="2"/>
      <c r="IJJ82" s="2"/>
      <c r="IJK82" s="2"/>
      <c r="IJL82" s="2"/>
      <c r="IJM82" s="2"/>
      <c r="IJN82" s="2"/>
      <c r="IJO82" s="2"/>
      <c r="IJP82" s="2"/>
      <c r="IJQ82" s="2"/>
      <c r="IJR82" s="2"/>
      <c r="IJS82" s="2"/>
      <c r="IJT82" s="2"/>
      <c r="IJU82" s="2"/>
      <c r="IJV82" s="2"/>
      <c r="IJW82" s="2"/>
      <c r="IJX82" s="2"/>
      <c r="IJY82" s="2"/>
      <c r="IJZ82" s="2"/>
      <c r="IKA82" s="2"/>
      <c r="IKB82" s="2"/>
      <c r="IKC82" s="2"/>
      <c r="IKD82" s="2"/>
      <c r="IKE82" s="2"/>
      <c r="IKF82" s="2"/>
      <c r="IKG82" s="2"/>
      <c r="IKH82" s="2"/>
      <c r="IKI82" s="2"/>
      <c r="IKJ82" s="2"/>
      <c r="IKK82" s="2"/>
      <c r="IKL82" s="2"/>
      <c r="IKM82" s="2"/>
      <c r="IKN82" s="2"/>
      <c r="IKO82" s="2"/>
      <c r="IKP82" s="2"/>
      <c r="IKQ82" s="2"/>
      <c r="IKR82" s="2"/>
      <c r="IKS82" s="2"/>
      <c r="IKT82" s="2"/>
      <c r="IKU82" s="2"/>
      <c r="IKV82" s="2"/>
      <c r="IKW82" s="2"/>
      <c r="IKX82" s="2"/>
      <c r="IKY82" s="2"/>
      <c r="IKZ82" s="2"/>
      <c r="ILA82" s="2"/>
      <c r="ILB82" s="2"/>
      <c r="ILC82" s="2"/>
      <c r="ILD82" s="2"/>
      <c r="ILE82" s="2"/>
      <c r="ILF82" s="2"/>
      <c r="ILG82" s="2"/>
      <c r="ILH82" s="2"/>
      <c r="ILI82" s="2"/>
      <c r="ILJ82" s="2"/>
      <c r="ILK82" s="2"/>
      <c r="ILL82" s="2"/>
      <c r="ILM82" s="2"/>
      <c r="ILN82" s="2"/>
      <c r="ILO82" s="2"/>
      <c r="ILP82" s="2"/>
      <c r="ILQ82" s="2"/>
      <c r="ILR82" s="2"/>
      <c r="ILS82" s="2"/>
      <c r="ILT82" s="2"/>
      <c r="ILU82" s="2"/>
      <c r="ILV82" s="2"/>
      <c r="ILW82" s="2"/>
      <c r="ILX82" s="2"/>
      <c r="ILY82" s="2"/>
      <c r="ILZ82" s="2"/>
      <c r="IMA82" s="2"/>
      <c r="IMB82" s="2"/>
      <c r="IMC82" s="2"/>
      <c r="IMD82" s="2"/>
      <c r="IME82" s="2"/>
      <c r="IMF82" s="2"/>
      <c r="IMG82" s="2"/>
      <c r="IMH82" s="2"/>
      <c r="IMI82" s="2"/>
      <c r="IMJ82" s="2"/>
      <c r="IMK82" s="2"/>
      <c r="IML82" s="2"/>
      <c r="IMM82" s="2"/>
      <c r="IMN82" s="2"/>
      <c r="IMO82" s="2"/>
      <c r="IMP82" s="2"/>
      <c r="IMQ82" s="2"/>
      <c r="IMR82" s="2"/>
      <c r="IMS82" s="2"/>
      <c r="IMT82" s="2"/>
      <c r="IMU82" s="2"/>
      <c r="IMV82" s="2"/>
      <c r="IMW82" s="2"/>
      <c r="IMX82" s="2"/>
      <c r="IMY82" s="2"/>
      <c r="IMZ82" s="2"/>
      <c r="INA82" s="2"/>
      <c r="INB82" s="2"/>
      <c r="INC82" s="2"/>
      <c r="IND82" s="2"/>
      <c r="INE82" s="2"/>
      <c r="INF82" s="2"/>
      <c r="ING82" s="2"/>
      <c r="INH82" s="2"/>
      <c r="INI82" s="2"/>
      <c r="INJ82" s="2"/>
      <c r="INK82" s="2"/>
      <c r="INL82" s="2"/>
      <c r="INM82" s="2"/>
      <c r="INN82" s="2"/>
      <c r="INO82" s="2"/>
      <c r="INP82" s="2"/>
      <c r="INQ82" s="2"/>
      <c r="INR82" s="2"/>
      <c r="INS82" s="2"/>
      <c r="INT82" s="2"/>
      <c r="INU82" s="2"/>
      <c r="INV82" s="2"/>
      <c r="INW82" s="2"/>
      <c r="INX82" s="2"/>
      <c r="INY82" s="2"/>
      <c r="INZ82" s="2"/>
      <c r="IOA82" s="2"/>
      <c r="IOB82" s="2"/>
      <c r="IOC82" s="2"/>
      <c r="IOD82" s="2"/>
      <c r="IOE82" s="2"/>
      <c r="IOF82" s="2"/>
      <c r="IOG82" s="2"/>
      <c r="IOH82" s="2"/>
      <c r="IOI82" s="2"/>
      <c r="IOJ82" s="2"/>
      <c r="IOK82" s="2"/>
      <c r="IOL82" s="2"/>
      <c r="IOM82" s="2"/>
      <c r="ION82" s="2"/>
      <c r="IOO82" s="2"/>
      <c r="IOP82" s="2"/>
      <c r="IOQ82" s="2"/>
      <c r="IOR82" s="2"/>
      <c r="IOS82" s="2"/>
      <c r="IOT82" s="2"/>
      <c r="IOU82" s="2"/>
      <c r="IOV82" s="2"/>
      <c r="IOW82" s="2"/>
      <c r="IOX82" s="2"/>
      <c r="IOY82" s="2"/>
      <c r="IOZ82" s="2"/>
      <c r="IPA82" s="2"/>
      <c r="IPB82" s="2"/>
      <c r="IPC82" s="2"/>
      <c r="IPD82" s="2"/>
      <c r="IPE82" s="2"/>
      <c r="IPF82" s="2"/>
      <c r="IPG82" s="2"/>
      <c r="IPH82" s="2"/>
      <c r="IPI82" s="2"/>
      <c r="IPJ82" s="2"/>
      <c r="IPK82" s="2"/>
      <c r="IPL82" s="2"/>
      <c r="IPM82" s="2"/>
      <c r="IPN82" s="2"/>
      <c r="IPO82" s="2"/>
      <c r="IPP82" s="2"/>
      <c r="IPQ82" s="2"/>
      <c r="IPR82" s="2"/>
      <c r="IPS82" s="2"/>
      <c r="IPT82" s="2"/>
      <c r="IPU82" s="2"/>
      <c r="IPV82" s="2"/>
      <c r="IPW82" s="2"/>
      <c r="IPX82" s="2"/>
      <c r="IPY82" s="2"/>
      <c r="IPZ82" s="2"/>
      <c r="IQA82" s="2"/>
      <c r="IQB82" s="2"/>
      <c r="IQC82" s="2"/>
      <c r="IQD82" s="2"/>
      <c r="IQE82" s="2"/>
      <c r="IQF82" s="2"/>
      <c r="IQG82" s="2"/>
      <c r="IQH82" s="2"/>
      <c r="IQI82" s="2"/>
      <c r="IQJ82" s="2"/>
      <c r="IQK82" s="2"/>
      <c r="IQL82" s="2"/>
      <c r="IQM82" s="2"/>
      <c r="IQN82" s="2"/>
      <c r="IQO82" s="2"/>
      <c r="IQP82" s="2"/>
      <c r="IQQ82" s="2"/>
      <c r="IQR82" s="2"/>
      <c r="IQS82" s="2"/>
      <c r="IQT82" s="2"/>
      <c r="IQU82" s="2"/>
      <c r="IQV82" s="2"/>
      <c r="IQW82" s="2"/>
      <c r="IQX82" s="2"/>
      <c r="IQY82" s="2"/>
      <c r="IQZ82" s="2"/>
      <c r="IRA82" s="2"/>
      <c r="IRB82" s="2"/>
      <c r="IRC82" s="2"/>
      <c r="IRD82" s="2"/>
      <c r="IRE82" s="2"/>
      <c r="IRF82" s="2"/>
      <c r="IRG82" s="2"/>
      <c r="IRH82" s="2"/>
      <c r="IRI82" s="2"/>
      <c r="IRJ82" s="2"/>
      <c r="IRK82" s="2"/>
      <c r="IRL82" s="2"/>
      <c r="IRM82" s="2"/>
      <c r="IRN82" s="2"/>
      <c r="IRO82" s="2"/>
      <c r="IRP82" s="2"/>
      <c r="IRQ82" s="2"/>
      <c r="IRR82" s="2"/>
      <c r="IRS82" s="2"/>
      <c r="IRT82" s="2"/>
      <c r="IRU82" s="2"/>
      <c r="IRV82" s="2"/>
      <c r="IRW82" s="2"/>
      <c r="IRX82" s="2"/>
      <c r="IRY82" s="2"/>
      <c r="IRZ82" s="2"/>
      <c r="ISA82" s="2"/>
      <c r="ISB82" s="2"/>
      <c r="ISC82" s="2"/>
      <c r="ISD82" s="2"/>
      <c r="ISE82" s="2"/>
      <c r="ISF82" s="2"/>
      <c r="ISG82" s="2"/>
      <c r="ISH82" s="2"/>
      <c r="ISI82" s="2"/>
      <c r="ISJ82" s="2"/>
      <c r="ISK82" s="2"/>
      <c r="ISL82" s="2"/>
      <c r="ISM82" s="2"/>
      <c r="ISN82" s="2"/>
      <c r="ISO82" s="2"/>
      <c r="ISP82" s="2"/>
      <c r="ISQ82" s="2"/>
      <c r="ISR82" s="2"/>
      <c r="ISS82" s="2"/>
      <c r="IST82" s="2"/>
      <c r="ISU82" s="2"/>
      <c r="ISV82" s="2"/>
      <c r="ISW82" s="2"/>
      <c r="ISX82" s="2"/>
      <c r="ISY82" s="2"/>
      <c r="ISZ82" s="2"/>
      <c r="ITA82" s="2"/>
      <c r="ITB82" s="2"/>
      <c r="ITC82" s="2"/>
      <c r="ITD82" s="2"/>
      <c r="ITE82" s="2"/>
      <c r="ITF82" s="2"/>
      <c r="ITG82" s="2"/>
      <c r="ITH82" s="2"/>
      <c r="ITI82" s="2"/>
      <c r="ITJ82" s="2"/>
      <c r="ITK82" s="2"/>
      <c r="ITL82" s="2"/>
      <c r="ITM82" s="2"/>
      <c r="ITN82" s="2"/>
      <c r="ITO82" s="2"/>
      <c r="ITP82" s="2"/>
      <c r="ITQ82" s="2"/>
      <c r="ITR82" s="2"/>
      <c r="ITS82" s="2"/>
      <c r="ITT82" s="2"/>
      <c r="ITU82" s="2"/>
      <c r="ITV82" s="2"/>
      <c r="ITW82" s="2"/>
      <c r="ITX82" s="2"/>
      <c r="ITY82" s="2"/>
      <c r="ITZ82" s="2"/>
      <c r="IUA82" s="2"/>
      <c r="IUB82" s="2"/>
      <c r="IUC82" s="2"/>
      <c r="IUD82" s="2"/>
      <c r="IUE82" s="2"/>
      <c r="IUF82" s="2"/>
      <c r="IUG82" s="2"/>
      <c r="IUH82" s="2"/>
      <c r="IUI82" s="2"/>
      <c r="IUJ82" s="2"/>
      <c r="IUK82" s="2"/>
      <c r="IUL82" s="2"/>
      <c r="IUM82" s="2"/>
      <c r="IUN82" s="2"/>
      <c r="IUO82" s="2"/>
      <c r="IUP82" s="2"/>
      <c r="IUQ82" s="2"/>
      <c r="IUR82" s="2"/>
      <c r="IUS82" s="2"/>
      <c r="IUT82" s="2"/>
      <c r="IUU82" s="2"/>
      <c r="IUV82" s="2"/>
      <c r="IUW82" s="2"/>
      <c r="IUX82" s="2"/>
      <c r="IUY82" s="2"/>
      <c r="IUZ82" s="2"/>
      <c r="IVA82" s="2"/>
      <c r="IVB82" s="2"/>
      <c r="IVC82" s="2"/>
      <c r="IVD82" s="2"/>
      <c r="IVE82" s="2"/>
      <c r="IVF82" s="2"/>
      <c r="IVG82" s="2"/>
      <c r="IVH82" s="2"/>
      <c r="IVI82" s="2"/>
      <c r="IVJ82" s="2"/>
      <c r="IVK82" s="2"/>
      <c r="IVL82" s="2"/>
      <c r="IVM82" s="2"/>
      <c r="IVN82" s="2"/>
      <c r="IVO82" s="2"/>
      <c r="IVP82" s="2"/>
      <c r="IVQ82" s="2"/>
      <c r="IVR82" s="2"/>
      <c r="IVS82" s="2"/>
      <c r="IVT82" s="2"/>
      <c r="IVU82" s="2"/>
      <c r="IVV82" s="2"/>
      <c r="IVW82" s="2"/>
      <c r="IVX82" s="2"/>
      <c r="IVY82" s="2"/>
      <c r="IVZ82" s="2"/>
      <c r="IWA82" s="2"/>
      <c r="IWB82" s="2"/>
      <c r="IWC82" s="2"/>
      <c r="IWD82" s="2"/>
      <c r="IWE82" s="2"/>
      <c r="IWF82" s="2"/>
      <c r="IWG82" s="2"/>
      <c r="IWH82" s="2"/>
      <c r="IWI82" s="2"/>
      <c r="IWJ82" s="2"/>
      <c r="IWK82" s="2"/>
      <c r="IWL82" s="2"/>
      <c r="IWM82" s="2"/>
      <c r="IWN82" s="2"/>
      <c r="IWO82" s="2"/>
      <c r="IWP82" s="2"/>
      <c r="IWQ82" s="2"/>
      <c r="IWR82" s="2"/>
      <c r="IWS82" s="2"/>
      <c r="IWT82" s="2"/>
      <c r="IWU82" s="2"/>
      <c r="IWV82" s="2"/>
      <c r="IWW82" s="2"/>
      <c r="IWX82" s="2"/>
      <c r="IWY82" s="2"/>
      <c r="IWZ82" s="2"/>
      <c r="IXA82" s="2"/>
      <c r="IXB82" s="2"/>
      <c r="IXC82" s="2"/>
      <c r="IXD82" s="2"/>
      <c r="IXE82" s="2"/>
      <c r="IXF82" s="2"/>
      <c r="IXG82" s="2"/>
      <c r="IXH82" s="2"/>
      <c r="IXI82" s="2"/>
      <c r="IXJ82" s="2"/>
      <c r="IXK82" s="2"/>
      <c r="IXL82" s="2"/>
      <c r="IXM82" s="2"/>
      <c r="IXN82" s="2"/>
      <c r="IXO82" s="2"/>
      <c r="IXP82" s="2"/>
      <c r="IXQ82" s="2"/>
      <c r="IXR82" s="2"/>
      <c r="IXS82" s="2"/>
      <c r="IXT82" s="2"/>
      <c r="IXU82" s="2"/>
      <c r="IXV82" s="2"/>
      <c r="IXW82" s="2"/>
      <c r="IXX82" s="2"/>
      <c r="IXY82" s="2"/>
      <c r="IXZ82" s="2"/>
      <c r="IYA82" s="2"/>
      <c r="IYB82" s="2"/>
      <c r="IYC82" s="2"/>
      <c r="IYD82" s="2"/>
      <c r="IYE82" s="2"/>
      <c r="IYF82" s="2"/>
      <c r="IYG82" s="2"/>
      <c r="IYH82" s="2"/>
      <c r="IYI82" s="2"/>
      <c r="IYJ82" s="2"/>
      <c r="IYK82" s="2"/>
      <c r="IYL82" s="2"/>
      <c r="IYM82" s="2"/>
      <c r="IYN82" s="2"/>
      <c r="IYO82" s="2"/>
      <c r="IYP82" s="2"/>
      <c r="IYQ82" s="2"/>
      <c r="IYR82" s="2"/>
      <c r="IYS82" s="2"/>
      <c r="IYT82" s="2"/>
      <c r="IYU82" s="2"/>
      <c r="IYV82" s="2"/>
      <c r="IYW82" s="2"/>
      <c r="IYX82" s="2"/>
      <c r="IYY82" s="2"/>
      <c r="IYZ82" s="2"/>
      <c r="IZA82" s="2"/>
      <c r="IZB82" s="2"/>
      <c r="IZC82" s="2"/>
      <c r="IZD82" s="2"/>
      <c r="IZE82" s="2"/>
      <c r="IZF82" s="2"/>
      <c r="IZG82" s="2"/>
      <c r="IZH82" s="2"/>
      <c r="IZI82" s="2"/>
      <c r="IZJ82" s="2"/>
      <c r="IZK82" s="2"/>
      <c r="IZL82" s="2"/>
      <c r="IZM82" s="2"/>
      <c r="IZN82" s="2"/>
      <c r="IZO82" s="2"/>
      <c r="IZP82" s="2"/>
      <c r="IZQ82" s="2"/>
      <c r="IZR82" s="2"/>
      <c r="IZS82" s="2"/>
      <c r="IZT82" s="2"/>
      <c r="IZU82" s="2"/>
      <c r="IZV82" s="2"/>
      <c r="IZW82" s="2"/>
      <c r="IZX82" s="2"/>
      <c r="IZY82" s="2"/>
      <c r="IZZ82" s="2"/>
      <c r="JAA82" s="2"/>
      <c r="JAB82" s="2"/>
      <c r="JAC82" s="2"/>
      <c r="JAD82" s="2"/>
      <c r="JAE82" s="2"/>
      <c r="JAF82" s="2"/>
      <c r="JAG82" s="2"/>
      <c r="JAH82" s="2"/>
      <c r="JAI82" s="2"/>
      <c r="JAJ82" s="2"/>
      <c r="JAK82" s="2"/>
      <c r="JAL82" s="2"/>
      <c r="JAM82" s="2"/>
      <c r="JAN82" s="2"/>
      <c r="JAO82" s="2"/>
      <c r="JAP82" s="2"/>
      <c r="JAQ82" s="2"/>
      <c r="JAR82" s="2"/>
      <c r="JAS82" s="2"/>
      <c r="JAT82" s="2"/>
      <c r="JAU82" s="2"/>
      <c r="JAV82" s="2"/>
      <c r="JAW82" s="2"/>
      <c r="JAX82" s="2"/>
      <c r="JAY82" s="2"/>
      <c r="JAZ82" s="2"/>
      <c r="JBA82" s="2"/>
      <c r="JBB82" s="2"/>
      <c r="JBC82" s="2"/>
      <c r="JBD82" s="2"/>
      <c r="JBE82" s="2"/>
      <c r="JBF82" s="2"/>
      <c r="JBG82" s="2"/>
      <c r="JBH82" s="2"/>
      <c r="JBI82" s="2"/>
      <c r="JBJ82" s="2"/>
      <c r="JBK82" s="2"/>
      <c r="JBL82" s="2"/>
      <c r="JBM82" s="2"/>
      <c r="JBN82" s="2"/>
      <c r="JBO82" s="2"/>
      <c r="JBP82" s="2"/>
      <c r="JBQ82" s="2"/>
      <c r="JBR82" s="2"/>
      <c r="JBS82" s="2"/>
      <c r="JBT82" s="2"/>
      <c r="JBU82" s="2"/>
      <c r="JBV82" s="2"/>
      <c r="JBW82" s="2"/>
      <c r="JBX82" s="2"/>
      <c r="JBY82" s="2"/>
      <c r="JBZ82" s="2"/>
      <c r="JCA82" s="2"/>
      <c r="JCB82" s="2"/>
      <c r="JCC82" s="2"/>
      <c r="JCD82" s="2"/>
      <c r="JCE82" s="2"/>
      <c r="JCF82" s="2"/>
      <c r="JCG82" s="2"/>
      <c r="JCH82" s="2"/>
      <c r="JCI82" s="2"/>
      <c r="JCJ82" s="2"/>
      <c r="JCK82" s="2"/>
      <c r="JCL82" s="2"/>
      <c r="JCM82" s="2"/>
      <c r="JCN82" s="2"/>
      <c r="JCO82" s="2"/>
      <c r="JCP82" s="2"/>
      <c r="JCQ82" s="2"/>
      <c r="JCR82" s="2"/>
      <c r="JCS82" s="2"/>
      <c r="JCT82" s="2"/>
      <c r="JCU82" s="2"/>
      <c r="JCV82" s="2"/>
      <c r="JCW82" s="2"/>
      <c r="JCX82" s="2"/>
      <c r="JCY82" s="2"/>
      <c r="JCZ82" s="2"/>
      <c r="JDA82" s="2"/>
      <c r="JDB82" s="2"/>
      <c r="JDC82" s="2"/>
      <c r="JDD82" s="2"/>
      <c r="JDE82" s="2"/>
      <c r="JDF82" s="2"/>
      <c r="JDG82" s="2"/>
      <c r="JDH82" s="2"/>
      <c r="JDI82" s="2"/>
      <c r="JDJ82" s="2"/>
      <c r="JDK82" s="2"/>
      <c r="JDL82" s="2"/>
      <c r="JDM82" s="2"/>
      <c r="JDN82" s="2"/>
      <c r="JDO82" s="2"/>
      <c r="JDP82" s="2"/>
      <c r="JDQ82" s="2"/>
      <c r="JDR82" s="2"/>
      <c r="JDS82" s="2"/>
      <c r="JDT82" s="2"/>
      <c r="JDU82" s="2"/>
      <c r="JDV82" s="2"/>
      <c r="JDW82" s="2"/>
      <c r="JDX82" s="2"/>
      <c r="JDY82" s="2"/>
      <c r="JDZ82" s="2"/>
      <c r="JEA82" s="2"/>
      <c r="JEB82" s="2"/>
      <c r="JEC82" s="2"/>
      <c r="JED82" s="2"/>
      <c r="JEE82" s="2"/>
      <c r="JEF82" s="2"/>
      <c r="JEG82" s="2"/>
      <c r="JEH82" s="2"/>
      <c r="JEI82" s="2"/>
      <c r="JEJ82" s="2"/>
      <c r="JEK82" s="2"/>
      <c r="JEL82" s="2"/>
      <c r="JEM82" s="2"/>
      <c r="JEN82" s="2"/>
      <c r="JEO82" s="2"/>
      <c r="JEP82" s="2"/>
      <c r="JEQ82" s="2"/>
      <c r="JER82" s="2"/>
      <c r="JES82" s="2"/>
      <c r="JET82" s="2"/>
      <c r="JEU82" s="2"/>
      <c r="JEV82" s="2"/>
      <c r="JEW82" s="2"/>
      <c r="JEX82" s="2"/>
      <c r="JEY82" s="2"/>
      <c r="JEZ82" s="2"/>
      <c r="JFA82" s="2"/>
      <c r="JFB82" s="2"/>
      <c r="JFC82" s="2"/>
      <c r="JFD82" s="2"/>
      <c r="JFE82" s="2"/>
      <c r="JFF82" s="2"/>
      <c r="JFG82" s="2"/>
      <c r="JFH82" s="2"/>
      <c r="JFI82" s="2"/>
      <c r="JFJ82" s="2"/>
      <c r="JFK82" s="2"/>
      <c r="JFL82" s="2"/>
      <c r="JFM82" s="2"/>
      <c r="JFN82" s="2"/>
      <c r="JFO82" s="2"/>
      <c r="JFP82" s="2"/>
      <c r="JFQ82" s="2"/>
      <c r="JFR82" s="2"/>
      <c r="JFS82" s="2"/>
      <c r="JFT82" s="2"/>
      <c r="JFU82" s="2"/>
      <c r="JFV82" s="2"/>
      <c r="JFW82" s="2"/>
      <c r="JFX82" s="2"/>
      <c r="JFY82" s="2"/>
      <c r="JFZ82" s="2"/>
      <c r="JGA82" s="2"/>
      <c r="JGB82" s="2"/>
      <c r="JGC82" s="2"/>
      <c r="JGD82" s="2"/>
      <c r="JGE82" s="2"/>
      <c r="JGF82" s="2"/>
      <c r="JGG82" s="2"/>
      <c r="JGH82" s="2"/>
      <c r="JGI82" s="2"/>
      <c r="JGJ82" s="2"/>
      <c r="JGK82" s="2"/>
      <c r="JGL82" s="2"/>
      <c r="JGM82" s="2"/>
      <c r="JGN82" s="2"/>
      <c r="JGO82" s="2"/>
      <c r="JGP82" s="2"/>
      <c r="JGQ82" s="2"/>
      <c r="JGR82" s="2"/>
      <c r="JGS82" s="2"/>
      <c r="JGT82" s="2"/>
      <c r="JGU82" s="2"/>
      <c r="JGV82" s="2"/>
      <c r="JGW82" s="2"/>
      <c r="JGX82" s="2"/>
      <c r="JGY82" s="2"/>
      <c r="JGZ82" s="2"/>
      <c r="JHA82" s="2"/>
      <c r="JHB82" s="2"/>
      <c r="JHC82" s="2"/>
      <c r="JHD82" s="2"/>
      <c r="JHE82" s="2"/>
      <c r="JHF82" s="2"/>
      <c r="JHG82" s="2"/>
      <c r="JHH82" s="2"/>
      <c r="JHI82" s="2"/>
      <c r="JHJ82" s="2"/>
      <c r="JHK82" s="2"/>
      <c r="JHL82" s="2"/>
      <c r="JHM82" s="2"/>
      <c r="JHN82" s="2"/>
      <c r="JHO82" s="2"/>
      <c r="JHP82" s="2"/>
      <c r="JHQ82" s="2"/>
      <c r="JHR82" s="2"/>
      <c r="JHS82" s="2"/>
      <c r="JHT82" s="2"/>
      <c r="JHU82" s="2"/>
      <c r="JHV82" s="2"/>
      <c r="JHW82" s="2"/>
      <c r="JHX82" s="2"/>
      <c r="JHY82" s="2"/>
      <c r="JHZ82" s="2"/>
      <c r="JIA82" s="2"/>
      <c r="JIB82" s="2"/>
      <c r="JIC82" s="2"/>
      <c r="JID82" s="2"/>
      <c r="JIE82" s="2"/>
      <c r="JIF82" s="2"/>
      <c r="JIG82" s="2"/>
      <c r="JIH82" s="2"/>
      <c r="JII82" s="2"/>
      <c r="JIJ82" s="2"/>
      <c r="JIK82" s="2"/>
      <c r="JIL82" s="2"/>
      <c r="JIM82" s="2"/>
      <c r="JIN82" s="2"/>
      <c r="JIO82" s="2"/>
      <c r="JIP82" s="2"/>
      <c r="JIQ82" s="2"/>
      <c r="JIR82" s="2"/>
      <c r="JIS82" s="2"/>
      <c r="JIT82" s="2"/>
      <c r="JIU82" s="2"/>
      <c r="JIV82" s="2"/>
      <c r="JIW82" s="2"/>
      <c r="JIX82" s="2"/>
      <c r="JIY82" s="2"/>
      <c r="JIZ82" s="2"/>
      <c r="JJA82" s="2"/>
      <c r="JJB82" s="2"/>
      <c r="JJC82" s="2"/>
      <c r="JJD82" s="2"/>
      <c r="JJE82" s="2"/>
      <c r="JJF82" s="2"/>
      <c r="JJG82" s="2"/>
      <c r="JJH82" s="2"/>
      <c r="JJI82" s="2"/>
      <c r="JJJ82" s="2"/>
      <c r="JJK82" s="2"/>
      <c r="JJL82" s="2"/>
      <c r="JJM82" s="2"/>
      <c r="JJN82" s="2"/>
      <c r="JJO82" s="2"/>
      <c r="JJP82" s="2"/>
      <c r="JJQ82" s="2"/>
      <c r="JJR82" s="2"/>
      <c r="JJS82" s="2"/>
      <c r="JJT82" s="2"/>
      <c r="JJU82" s="2"/>
      <c r="JJV82" s="2"/>
      <c r="JJW82" s="2"/>
      <c r="JJX82" s="2"/>
      <c r="JJY82" s="2"/>
      <c r="JJZ82" s="2"/>
      <c r="JKA82" s="2"/>
      <c r="JKB82" s="2"/>
      <c r="JKC82" s="2"/>
      <c r="JKD82" s="2"/>
      <c r="JKE82" s="2"/>
      <c r="JKF82" s="2"/>
      <c r="JKG82" s="2"/>
      <c r="JKH82" s="2"/>
      <c r="JKI82" s="2"/>
      <c r="JKJ82" s="2"/>
      <c r="JKK82" s="2"/>
      <c r="JKL82" s="2"/>
      <c r="JKM82" s="2"/>
      <c r="JKN82" s="2"/>
      <c r="JKO82" s="2"/>
      <c r="JKP82" s="2"/>
      <c r="JKQ82" s="2"/>
      <c r="JKR82" s="2"/>
      <c r="JKS82" s="2"/>
      <c r="JKT82" s="2"/>
      <c r="JKU82" s="2"/>
      <c r="JKV82" s="2"/>
      <c r="JKW82" s="2"/>
      <c r="JKX82" s="2"/>
      <c r="JKY82" s="2"/>
      <c r="JKZ82" s="2"/>
      <c r="JLA82" s="2"/>
      <c r="JLB82" s="2"/>
      <c r="JLC82" s="2"/>
      <c r="JLD82" s="2"/>
      <c r="JLE82" s="2"/>
      <c r="JLF82" s="2"/>
      <c r="JLG82" s="2"/>
      <c r="JLH82" s="2"/>
      <c r="JLI82" s="2"/>
      <c r="JLJ82" s="2"/>
      <c r="JLK82" s="2"/>
      <c r="JLL82" s="2"/>
      <c r="JLM82" s="2"/>
      <c r="JLN82" s="2"/>
      <c r="JLO82" s="2"/>
      <c r="JLP82" s="2"/>
      <c r="JLQ82" s="2"/>
      <c r="JLR82" s="2"/>
      <c r="JLS82" s="2"/>
      <c r="JLT82" s="2"/>
      <c r="JLU82" s="2"/>
      <c r="JLV82" s="2"/>
      <c r="JLW82" s="2"/>
      <c r="JLX82" s="2"/>
      <c r="JLY82" s="2"/>
      <c r="JLZ82" s="2"/>
      <c r="JMA82" s="2"/>
      <c r="JMB82" s="2"/>
      <c r="JMC82" s="2"/>
      <c r="JMD82" s="2"/>
      <c r="JME82" s="2"/>
      <c r="JMF82" s="2"/>
      <c r="JMG82" s="2"/>
      <c r="JMH82" s="2"/>
      <c r="JMI82" s="2"/>
      <c r="JMJ82" s="2"/>
      <c r="JMK82" s="2"/>
      <c r="JML82" s="2"/>
      <c r="JMM82" s="2"/>
      <c r="JMN82" s="2"/>
      <c r="JMO82" s="2"/>
      <c r="JMP82" s="2"/>
      <c r="JMQ82" s="2"/>
      <c r="JMR82" s="2"/>
      <c r="JMS82" s="2"/>
      <c r="JMT82" s="2"/>
      <c r="JMU82" s="2"/>
      <c r="JMV82" s="2"/>
      <c r="JMW82" s="2"/>
      <c r="JMX82" s="2"/>
      <c r="JMY82" s="2"/>
      <c r="JMZ82" s="2"/>
      <c r="JNA82" s="2"/>
      <c r="JNB82" s="2"/>
      <c r="JNC82" s="2"/>
      <c r="JND82" s="2"/>
      <c r="JNE82" s="2"/>
      <c r="JNF82" s="2"/>
      <c r="JNG82" s="2"/>
      <c r="JNH82" s="2"/>
      <c r="JNI82" s="2"/>
      <c r="JNJ82" s="2"/>
      <c r="JNK82" s="2"/>
      <c r="JNL82" s="2"/>
      <c r="JNM82" s="2"/>
      <c r="JNN82" s="2"/>
      <c r="JNO82" s="2"/>
      <c r="JNP82" s="2"/>
      <c r="JNQ82" s="2"/>
      <c r="JNR82" s="2"/>
      <c r="JNS82" s="2"/>
      <c r="JNT82" s="2"/>
      <c r="JNU82" s="2"/>
      <c r="JNV82" s="2"/>
      <c r="JNW82" s="2"/>
      <c r="JNX82" s="2"/>
      <c r="JNY82" s="2"/>
      <c r="JNZ82" s="2"/>
      <c r="JOA82" s="2"/>
      <c r="JOB82" s="2"/>
      <c r="JOC82" s="2"/>
      <c r="JOD82" s="2"/>
      <c r="JOE82" s="2"/>
      <c r="JOF82" s="2"/>
      <c r="JOG82" s="2"/>
      <c r="JOH82" s="2"/>
      <c r="JOI82" s="2"/>
      <c r="JOJ82" s="2"/>
      <c r="JOK82" s="2"/>
      <c r="JOL82" s="2"/>
      <c r="JOM82" s="2"/>
      <c r="JON82" s="2"/>
      <c r="JOO82" s="2"/>
      <c r="JOP82" s="2"/>
      <c r="JOQ82" s="2"/>
      <c r="JOR82" s="2"/>
      <c r="JOS82" s="2"/>
      <c r="JOT82" s="2"/>
      <c r="JOU82" s="2"/>
      <c r="JOV82" s="2"/>
      <c r="JOW82" s="2"/>
      <c r="JOX82" s="2"/>
      <c r="JOY82" s="2"/>
      <c r="JOZ82" s="2"/>
      <c r="JPA82" s="2"/>
      <c r="JPB82" s="2"/>
      <c r="JPC82" s="2"/>
      <c r="JPD82" s="2"/>
      <c r="JPE82" s="2"/>
      <c r="JPF82" s="2"/>
      <c r="JPG82" s="2"/>
      <c r="JPH82" s="2"/>
      <c r="JPI82" s="2"/>
      <c r="JPJ82" s="2"/>
      <c r="JPK82" s="2"/>
      <c r="JPL82" s="2"/>
      <c r="JPM82" s="2"/>
      <c r="JPN82" s="2"/>
      <c r="JPO82" s="2"/>
      <c r="JPP82" s="2"/>
      <c r="JPQ82" s="2"/>
      <c r="JPR82" s="2"/>
      <c r="JPS82" s="2"/>
      <c r="JPT82" s="2"/>
      <c r="JPU82" s="2"/>
      <c r="JPV82" s="2"/>
      <c r="JPW82" s="2"/>
      <c r="JPX82" s="2"/>
      <c r="JPY82" s="2"/>
      <c r="JPZ82" s="2"/>
      <c r="JQA82" s="2"/>
      <c r="JQB82" s="2"/>
      <c r="JQC82" s="2"/>
      <c r="JQD82" s="2"/>
      <c r="JQE82" s="2"/>
      <c r="JQF82" s="2"/>
      <c r="JQG82" s="2"/>
      <c r="JQH82" s="2"/>
      <c r="JQI82" s="2"/>
      <c r="JQJ82" s="2"/>
      <c r="JQK82" s="2"/>
      <c r="JQL82" s="2"/>
      <c r="JQM82" s="2"/>
      <c r="JQN82" s="2"/>
      <c r="JQO82" s="2"/>
      <c r="JQP82" s="2"/>
      <c r="JQQ82" s="2"/>
      <c r="JQR82" s="2"/>
      <c r="JQS82" s="2"/>
      <c r="JQT82" s="2"/>
      <c r="JQU82" s="2"/>
      <c r="JQV82" s="2"/>
      <c r="JQW82" s="2"/>
      <c r="JQX82" s="2"/>
      <c r="JQY82" s="2"/>
      <c r="JQZ82" s="2"/>
      <c r="JRA82" s="2"/>
      <c r="JRB82" s="2"/>
      <c r="JRC82" s="2"/>
      <c r="JRD82" s="2"/>
      <c r="JRE82" s="2"/>
      <c r="JRF82" s="2"/>
      <c r="JRG82" s="2"/>
      <c r="JRH82" s="2"/>
      <c r="JRI82" s="2"/>
      <c r="JRJ82" s="2"/>
      <c r="JRK82" s="2"/>
      <c r="JRL82" s="2"/>
      <c r="JRM82" s="2"/>
      <c r="JRN82" s="2"/>
      <c r="JRO82" s="2"/>
      <c r="JRP82" s="2"/>
      <c r="JRQ82" s="2"/>
      <c r="JRR82" s="2"/>
      <c r="JRS82" s="2"/>
      <c r="JRT82" s="2"/>
      <c r="JRU82" s="2"/>
      <c r="JRV82" s="2"/>
      <c r="JRW82" s="2"/>
      <c r="JRX82" s="2"/>
      <c r="JRY82" s="2"/>
      <c r="JRZ82" s="2"/>
      <c r="JSA82" s="2"/>
      <c r="JSB82" s="2"/>
      <c r="JSC82" s="2"/>
      <c r="JSD82" s="2"/>
      <c r="JSE82" s="2"/>
      <c r="JSF82" s="2"/>
      <c r="JSG82" s="2"/>
      <c r="JSH82" s="2"/>
      <c r="JSI82" s="2"/>
      <c r="JSJ82" s="2"/>
      <c r="JSK82" s="2"/>
      <c r="JSL82" s="2"/>
      <c r="JSM82" s="2"/>
      <c r="JSN82" s="2"/>
      <c r="JSO82" s="2"/>
      <c r="JSP82" s="2"/>
      <c r="JSQ82" s="2"/>
      <c r="JSR82" s="2"/>
      <c r="JSS82" s="2"/>
      <c r="JST82" s="2"/>
      <c r="JSU82" s="2"/>
      <c r="JSV82" s="2"/>
      <c r="JSW82" s="2"/>
      <c r="JSX82" s="2"/>
      <c r="JSY82" s="2"/>
      <c r="JSZ82" s="2"/>
      <c r="JTA82" s="2"/>
      <c r="JTB82" s="2"/>
      <c r="JTC82" s="2"/>
      <c r="JTD82" s="2"/>
      <c r="JTE82" s="2"/>
      <c r="JTF82" s="2"/>
      <c r="JTG82" s="2"/>
      <c r="JTH82" s="2"/>
      <c r="JTI82" s="2"/>
      <c r="JTJ82" s="2"/>
      <c r="JTK82" s="2"/>
      <c r="JTL82" s="2"/>
      <c r="JTM82" s="2"/>
      <c r="JTN82" s="2"/>
      <c r="JTO82" s="2"/>
      <c r="JTP82" s="2"/>
      <c r="JTQ82" s="2"/>
      <c r="JTR82" s="2"/>
      <c r="JTS82" s="2"/>
      <c r="JTT82" s="2"/>
      <c r="JTU82" s="2"/>
      <c r="JTV82" s="2"/>
      <c r="JTW82" s="2"/>
      <c r="JTX82" s="2"/>
      <c r="JTY82" s="2"/>
      <c r="JTZ82" s="2"/>
      <c r="JUA82" s="2"/>
      <c r="JUB82" s="2"/>
      <c r="JUC82" s="2"/>
      <c r="JUD82" s="2"/>
      <c r="JUE82" s="2"/>
      <c r="JUF82" s="2"/>
      <c r="JUG82" s="2"/>
      <c r="JUH82" s="2"/>
      <c r="JUI82" s="2"/>
      <c r="JUJ82" s="2"/>
      <c r="JUK82" s="2"/>
      <c r="JUL82" s="2"/>
      <c r="JUM82" s="2"/>
      <c r="JUN82" s="2"/>
      <c r="JUO82" s="2"/>
      <c r="JUP82" s="2"/>
      <c r="JUQ82" s="2"/>
      <c r="JUR82" s="2"/>
      <c r="JUS82" s="2"/>
      <c r="JUT82" s="2"/>
      <c r="JUU82" s="2"/>
      <c r="JUV82" s="2"/>
      <c r="JUW82" s="2"/>
      <c r="JUX82" s="2"/>
      <c r="JUY82" s="2"/>
      <c r="JUZ82" s="2"/>
      <c r="JVA82" s="2"/>
      <c r="JVB82" s="2"/>
      <c r="JVC82" s="2"/>
      <c r="JVD82" s="2"/>
      <c r="JVE82" s="2"/>
      <c r="JVF82" s="2"/>
      <c r="JVG82" s="2"/>
      <c r="JVH82" s="2"/>
      <c r="JVI82" s="2"/>
      <c r="JVJ82" s="2"/>
      <c r="JVK82" s="2"/>
      <c r="JVL82" s="2"/>
      <c r="JVM82" s="2"/>
      <c r="JVN82" s="2"/>
      <c r="JVO82" s="2"/>
      <c r="JVP82" s="2"/>
      <c r="JVQ82" s="2"/>
      <c r="JVR82" s="2"/>
      <c r="JVS82" s="2"/>
      <c r="JVT82" s="2"/>
      <c r="JVU82" s="2"/>
      <c r="JVV82" s="2"/>
      <c r="JVW82" s="2"/>
      <c r="JVX82" s="2"/>
      <c r="JVY82" s="2"/>
      <c r="JVZ82" s="2"/>
      <c r="JWA82" s="2"/>
      <c r="JWB82" s="2"/>
      <c r="JWC82" s="2"/>
      <c r="JWD82" s="2"/>
      <c r="JWE82" s="2"/>
      <c r="JWF82" s="2"/>
      <c r="JWG82" s="2"/>
      <c r="JWH82" s="2"/>
      <c r="JWI82" s="2"/>
      <c r="JWJ82" s="2"/>
      <c r="JWK82" s="2"/>
      <c r="JWL82" s="2"/>
      <c r="JWM82" s="2"/>
      <c r="JWN82" s="2"/>
      <c r="JWO82" s="2"/>
      <c r="JWP82" s="2"/>
      <c r="JWQ82" s="2"/>
      <c r="JWR82" s="2"/>
      <c r="JWS82" s="2"/>
      <c r="JWT82" s="2"/>
      <c r="JWU82" s="2"/>
      <c r="JWV82" s="2"/>
      <c r="JWW82" s="2"/>
      <c r="JWX82" s="2"/>
      <c r="JWY82" s="2"/>
      <c r="JWZ82" s="2"/>
      <c r="JXA82" s="2"/>
      <c r="JXB82" s="2"/>
      <c r="JXC82" s="2"/>
      <c r="JXD82" s="2"/>
      <c r="JXE82" s="2"/>
      <c r="JXF82" s="2"/>
      <c r="JXG82" s="2"/>
      <c r="JXH82" s="2"/>
      <c r="JXI82" s="2"/>
      <c r="JXJ82" s="2"/>
      <c r="JXK82" s="2"/>
      <c r="JXL82" s="2"/>
      <c r="JXM82" s="2"/>
      <c r="JXN82" s="2"/>
      <c r="JXO82" s="2"/>
      <c r="JXP82" s="2"/>
      <c r="JXQ82" s="2"/>
      <c r="JXR82" s="2"/>
      <c r="JXS82" s="2"/>
      <c r="JXT82" s="2"/>
      <c r="JXU82" s="2"/>
      <c r="JXV82" s="2"/>
      <c r="JXW82" s="2"/>
      <c r="JXX82" s="2"/>
      <c r="JXY82" s="2"/>
      <c r="JXZ82" s="2"/>
      <c r="JYA82" s="2"/>
      <c r="JYB82" s="2"/>
      <c r="JYC82" s="2"/>
      <c r="JYD82" s="2"/>
      <c r="JYE82" s="2"/>
      <c r="JYF82" s="2"/>
      <c r="JYG82" s="2"/>
      <c r="JYH82" s="2"/>
      <c r="JYI82" s="2"/>
      <c r="JYJ82" s="2"/>
      <c r="JYK82" s="2"/>
      <c r="JYL82" s="2"/>
      <c r="JYM82" s="2"/>
      <c r="JYN82" s="2"/>
      <c r="JYO82" s="2"/>
      <c r="JYP82" s="2"/>
      <c r="JYQ82" s="2"/>
      <c r="JYR82" s="2"/>
      <c r="JYS82" s="2"/>
      <c r="JYT82" s="2"/>
      <c r="JYU82" s="2"/>
      <c r="JYV82" s="2"/>
      <c r="JYW82" s="2"/>
      <c r="JYX82" s="2"/>
      <c r="JYY82" s="2"/>
      <c r="JYZ82" s="2"/>
      <c r="JZA82" s="2"/>
      <c r="JZB82" s="2"/>
      <c r="JZC82" s="2"/>
      <c r="JZD82" s="2"/>
      <c r="JZE82" s="2"/>
      <c r="JZF82" s="2"/>
      <c r="JZG82" s="2"/>
      <c r="JZH82" s="2"/>
      <c r="JZI82" s="2"/>
      <c r="JZJ82" s="2"/>
      <c r="JZK82" s="2"/>
      <c r="JZL82" s="2"/>
      <c r="JZM82" s="2"/>
      <c r="JZN82" s="2"/>
      <c r="JZO82" s="2"/>
      <c r="JZP82" s="2"/>
      <c r="JZQ82" s="2"/>
      <c r="JZR82" s="2"/>
      <c r="JZS82" s="2"/>
      <c r="JZT82" s="2"/>
      <c r="JZU82" s="2"/>
      <c r="JZV82" s="2"/>
      <c r="JZW82" s="2"/>
      <c r="JZX82" s="2"/>
      <c r="JZY82" s="2"/>
      <c r="JZZ82" s="2"/>
      <c r="KAA82" s="2"/>
      <c r="KAB82" s="2"/>
      <c r="KAC82" s="2"/>
      <c r="KAD82" s="2"/>
      <c r="KAE82" s="2"/>
      <c r="KAF82" s="2"/>
      <c r="KAG82" s="2"/>
      <c r="KAH82" s="2"/>
      <c r="KAI82" s="2"/>
      <c r="KAJ82" s="2"/>
      <c r="KAK82" s="2"/>
      <c r="KAL82" s="2"/>
      <c r="KAM82" s="2"/>
      <c r="KAN82" s="2"/>
      <c r="KAO82" s="2"/>
      <c r="KAP82" s="2"/>
      <c r="KAQ82" s="2"/>
      <c r="KAR82" s="2"/>
      <c r="KAS82" s="2"/>
      <c r="KAT82" s="2"/>
      <c r="KAU82" s="2"/>
      <c r="KAV82" s="2"/>
      <c r="KAW82" s="2"/>
      <c r="KAX82" s="2"/>
      <c r="KAY82" s="2"/>
      <c r="KAZ82" s="2"/>
      <c r="KBA82" s="2"/>
      <c r="KBB82" s="2"/>
      <c r="KBC82" s="2"/>
      <c r="KBD82" s="2"/>
      <c r="KBE82" s="2"/>
      <c r="KBF82" s="2"/>
      <c r="KBG82" s="2"/>
      <c r="KBH82" s="2"/>
      <c r="KBI82" s="2"/>
      <c r="KBJ82" s="2"/>
      <c r="KBK82" s="2"/>
      <c r="KBL82" s="2"/>
      <c r="KBM82" s="2"/>
      <c r="KBN82" s="2"/>
      <c r="KBO82" s="2"/>
      <c r="KBP82" s="2"/>
      <c r="KBQ82" s="2"/>
      <c r="KBR82" s="2"/>
      <c r="KBS82" s="2"/>
      <c r="KBT82" s="2"/>
      <c r="KBU82" s="2"/>
      <c r="KBV82" s="2"/>
      <c r="KBW82" s="2"/>
      <c r="KBX82" s="2"/>
      <c r="KBY82" s="2"/>
      <c r="KBZ82" s="2"/>
      <c r="KCA82" s="2"/>
      <c r="KCB82" s="2"/>
      <c r="KCC82" s="2"/>
      <c r="KCD82" s="2"/>
      <c r="KCE82" s="2"/>
      <c r="KCF82" s="2"/>
      <c r="KCG82" s="2"/>
      <c r="KCH82" s="2"/>
      <c r="KCI82" s="2"/>
      <c r="KCJ82" s="2"/>
      <c r="KCK82" s="2"/>
      <c r="KCL82" s="2"/>
      <c r="KCM82" s="2"/>
      <c r="KCN82" s="2"/>
      <c r="KCO82" s="2"/>
      <c r="KCP82" s="2"/>
      <c r="KCQ82" s="2"/>
      <c r="KCR82" s="2"/>
      <c r="KCS82" s="2"/>
      <c r="KCT82" s="2"/>
      <c r="KCU82" s="2"/>
      <c r="KCV82" s="2"/>
      <c r="KCW82" s="2"/>
      <c r="KCX82" s="2"/>
      <c r="KCY82" s="2"/>
      <c r="KCZ82" s="2"/>
      <c r="KDA82" s="2"/>
      <c r="KDB82" s="2"/>
      <c r="KDC82" s="2"/>
      <c r="KDD82" s="2"/>
      <c r="KDE82" s="2"/>
      <c r="KDF82" s="2"/>
      <c r="KDG82" s="2"/>
      <c r="KDH82" s="2"/>
      <c r="KDI82" s="2"/>
      <c r="KDJ82" s="2"/>
      <c r="KDK82" s="2"/>
      <c r="KDL82" s="2"/>
      <c r="KDM82" s="2"/>
      <c r="KDN82" s="2"/>
      <c r="KDO82" s="2"/>
      <c r="KDP82" s="2"/>
      <c r="KDQ82" s="2"/>
      <c r="KDR82" s="2"/>
      <c r="KDS82" s="2"/>
      <c r="KDT82" s="2"/>
      <c r="KDU82" s="2"/>
      <c r="KDV82" s="2"/>
      <c r="KDW82" s="2"/>
      <c r="KDX82" s="2"/>
      <c r="KDY82" s="2"/>
      <c r="KDZ82" s="2"/>
      <c r="KEA82" s="2"/>
      <c r="KEB82" s="2"/>
      <c r="KEC82" s="2"/>
      <c r="KED82" s="2"/>
      <c r="KEE82" s="2"/>
      <c r="KEF82" s="2"/>
      <c r="KEG82" s="2"/>
      <c r="KEH82" s="2"/>
      <c r="KEI82" s="2"/>
      <c r="KEJ82" s="2"/>
      <c r="KEK82" s="2"/>
      <c r="KEL82" s="2"/>
      <c r="KEM82" s="2"/>
      <c r="KEN82" s="2"/>
      <c r="KEO82" s="2"/>
      <c r="KEP82" s="2"/>
      <c r="KEQ82" s="2"/>
      <c r="KER82" s="2"/>
      <c r="KES82" s="2"/>
      <c r="KET82" s="2"/>
      <c r="KEU82" s="2"/>
      <c r="KEV82" s="2"/>
      <c r="KEW82" s="2"/>
      <c r="KEX82" s="2"/>
      <c r="KEY82" s="2"/>
      <c r="KEZ82" s="2"/>
      <c r="KFA82" s="2"/>
      <c r="KFB82" s="2"/>
      <c r="KFC82" s="2"/>
      <c r="KFD82" s="2"/>
      <c r="KFE82" s="2"/>
      <c r="KFF82" s="2"/>
      <c r="KFG82" s="2"/>
      <c r="KFH82" s="2"/>
      <c r="KFI82" s="2"/>
      <c r="KFJ82" s="2"/>
      <c r="KFK82" s="2"/>
      <c r="KFL82" s="2"/>
      <c r="KFM82" s="2"/>
      <c r="KFN82" s="2"/>
      <c r="KFO82" s="2"/>
      <c r="KFP82" s="2"/>
      <c r="KFQ82" s="2"/>
      <c r="KFR82" s="2"/>
      <c r="KFS82" s="2"/>
      <c r="KFT82" s="2"/>
      <c r="KFU82" s="2"/>
      <c r="KFV82" s="2"/>
      <c r="KFW82" s="2"/>
      <c r="KFX82" s="2"/>
      <c r="KFY82" s="2"/>
      <c r="KFZ82" s="2"/>
      <c r="KGA82" s="2"/>
      <c r="KGB82" s="2"/>
      <c r="KGC82" s="2"/>
      <c r="KGD82" s="2"/>
      <c r="KGE82" s="2"/>
      <c r="KGF82" s="2"/>
      <c r="KGG82" s="2"/>
      <c r="KGH82" s="2"/>
      <c r="KGI82" s="2"/>
      <c r="KGJ82" s="2"/>
      <c r="KGK82" s="2"/>
      <c r="KGL82" s="2"/>
      <c r="KGM82" s="2"/>
      <c r="KGN82" s="2"/>
      <c r="KGO82" s="2"/>
      <c r="KGP82" s="2"/>
      <c r="KGQ82" s="2"/>
      <c r="KGR82" s="2"/>
      <c r="KGS82" s="2"/>
      <c r="KGT82" s="2"/>
      <c r="KGU82" s="2"/>
      <c r="KGV82" s="2"/>
      <c r="KGW82" s="2"/>
      <c r="KGX82" s="2"/>
      <c r="KGY82" s="2"/>
      <c r="KGZ82" s="2"/>
      <c r="KHA82" s="2"/>
      <c r="KHB82" s="2"/>
      <c r="KHC82" s="2"/>
      <c r="KHD82" s="2"/>
      <c r="KHE82" s="2"/>
      <c r="KHF82" s="2"/>
      <c r="KHG82" s="2"/>
      <c r="KHH82" s="2"/>
      <c r="KHI82" s="2"/>
      <c r="KHJ82" s="2"/>
      <c r="KHK82" s="2"/>
      <c r="KHL82" s="2"/>
      <c r="KHM82" s="2"/>
      <c r="KHN82" s="2"/>
      <c r="KHO82" s="2"/>
      <c r="KHP82" s="2"/>
      <c r="KHQ82" s="2"/>
      <c r="KHR82" s="2"/>
      <c r="KHS82" s="2"/>
      <c r="KHT82" s="2"/>
      <c r="KHU82" s="2"/>
      <c r="KHV82" s="2"/>
      <c r="KHW82" s="2"/>
      <c r="KHX82" s="2"/>
      <c r="KHY82" s="2"/>
      <c r="KHZ82" s="2"/>
      <c r="KIA82" s="2"/>
      <c r="KIB82" s="2"/>
      <c r="KIC82" s="2"/>
      <c r="KID82" s="2"/>
      <c r="KIE82" s="2"/>
      <c r="KIF82" s="2"/>
      <c r="KIG82" s="2"/>
      <c r="KIH82" s="2"/>
      <c r="KII82" s="2"/>
      <c r="KIJ82" s="2"/>
      <c r="KIK82" s="2"/>
      <c r="KIL82" s="2"/>
      <c r="KIM82" s="2"/>
      <c r="KIN82" s="2"/>
      <c r="KIO82" s="2"/>
      <c r="KIP82" s="2"/>
      <c r="KIQ82" s="2"/>
      <c r="KIR82" s="2"/>
      <c r="KIS82" s="2"/>
      <c r="KIT82" s="2"/>
      <c r="KIU82" s="2"/>
      <c r="KIV82" s="2"/>
      <c r="KIW82" s="2"/>
      <c r="KIX82" s="2"/>
      <c r="KIY82" s="2"/>
      <c r="KIZ82" s="2"/>
      <c r="KJA82" s="2"/>
      <c r="KJB82" s="2"/>
      <c r="KJC82" s="2"/>
      <c r="KJD82" s="2"/>
      <c r="KJE82" s="2"/>
      <c r="KJF82" s="2"/>
      <c r="KJG82" s="2"/>
      <c r="KJH82" s="2"/>
      <c r="KJI82" s="2"/>
      <c r="KJJ82" s="2"/>
      <c r="KJK82" s="2"/>
      <c r="KJL82" s="2"/>
      <c r="KJM82" s="2"/>
      <c r="KJN82" s="2"/>
      <c r="KJO82" s="2"/>
      <c r="KJP82" s="2"/>
      <c r="KJQ82" s="2"/>
      <c r="KJR82" s="2"/>
      <c r="KJS82" s="2"/>
      <c r="KJT82" s="2"/>
      <c r="KJU82" s="2"/>
      <c r="KJV82" s="2"/>
      <c r="KJW82" s="2"/>
      <c r="KJX82" s="2"/>
      <c r="KJY82" s="2"/>
      <c r="KJZ82" s="2"/>
      <c r="KKA82" s="2"/>
      <c r="KKB82" s="2"/>
      <c r="KKC82" s="2"/>
      <c r="KKD82" s="2"/>
      <c r="KKE82" s="2"/>
      <c r="KKF82" s="2"/>
      <c r="KKG82" s="2"/>
      <c r="KKH82" s="2"/>
      <c r="KKI82" s="2"/>
      <c r="KKJ82" s="2"/>
      <c r="KKK82" s="2"/>
      <c r="KKL82" s="2"/>
      <c r="KKM82" s="2"/>
      <c r="KKN82" s="2"/>
      <c r="KKO82" s="2"/>
      <c r="KKP82" s="2"/>
      <c r="KKQ82" s="2"/>
      <c r="KKR82" s="2"/>
      <c r="KKS82" s="2"/>
      <c r="KKT82" s="2"/>
      <c r="KKU82" s="2"/>
      <c r="KKV82" s="2"/>
      <c r="KKW82" s="2"/>
      <c r="KKX82" s="2"/>
      <c r="KKY82" s="2"/>
      <c r="KKZ82" s="2"/>
      <c r="KLA82" s="2"/>
      <c r="KLB82" s="2"/>
      <c r="KLC82" s="2"/>
      <c r="KLD82" s="2"/>
      <c r="KLE82" s="2"/>
      <c r="KLF82" s="2"/>
      <c r="KLG82" s="2"/>
      <c r="KLH82" s="2"/>
      <c r="KLI82" s="2"/>
      <c r="KLJ82" s="2"/>
      <c r="KLK82" s="2"/>
      <c r="KLL82" s="2"/>
      <c r="KLM82" s="2"/>
      <c r="KLN82" s="2"/>
      <c r="KLO82" s="2"/>
      <c r="KLP82" s="2"/>
      <c r="KLQ82" s="2"/>
      <c r="KLR82" s="2"/>
      <c r="KLS82" s="2"/>
      <c r="KLT82" s="2"/>
      <c r="KLU82" s="2"/>
      <c r="KLV82" s="2"/>
      <c r="KLW82" s="2"/>
      <c r="KLX82" s="2"/>
      <c r="KLY82" s="2"/>
      <c r="KLZ82" s="2"/>
      <c r="KMA82" s="2"/>
      <c r="KMB82" s="2"/>
      <c r="KMC82" s="2"/>
      <c r="KMD82" s="2"/>
      <c r="KME82" s="2"/>
      <c r="KMF82" s="2"/>
      <c r="KMG82" s="2"/>
      <c r="KMH82" s="2"/>
      <c r="KMI82" s="2"/>
      <c r="KMJ82" s="2"/>
      <c r="KMK82" s="2"/>
      <c r="KML82" s="2"/>
      <c r="KMM82" s="2"/>
      <c r="KMN82" s="2"/>
      <c r="KMO82" s="2"/>
      <c r="KMP82" s="2"/>
      <c r="KMQ82" s="2"/>
      <c r="KMR82" s="2"/>
      <c r="KMS82" s="2"/>
      <c r="KMT82" s="2"/>
      <c r="KMU82" s="2"/>
      <c r="KMV82" s="2"/>
      <c r="KMW82" s="2"/>
      <c r="KMX82" s="2"/>
      <c r="KMY82" s="2"/>
      <c r="KMZ82" s="2"/>
      <c r="KNA82" s="2"/>
      <c r="KNB82" s="2"/>
      <c r="KNC82" s="2"/>
      <c r="KND82" s="2"/>
      <c r="KNE82" s="2"/>
      <c r="KNF82" s="2"/>
      <c r="KNG82" s="2"/>
      <c r="KNH82" s="2"/>
      <c r="KNI82" s="2"/>
      <c r="KNJ82" s="2"/>
      <c r="KNK82" s="2"/>
      <c r="KNL82" s="2"/>
      <c r="KNM82" s="2"/>
      <c r="KNN82" s="2"/>
      <c r="KNO82" s="2"/>
      <c r="KNP82" s="2"/>
      <c r="KNQ82" s="2"/>
      <c r="KNR82" s="2"/>
      <c r="KNS82" s="2"/>
      <c r="KNT82" s="2"/>
      <c r="KNU82" s="2"/>
      <c r="KNV82" s="2"/>
      <c r="KNW82" s="2"/>
      <c r="KNX82" s="2"/>
      <c r="KNY82" s="2"/>
      <c r="KNZ82" s="2"/>
      <c r="KOA82" s="2"/>
      <c r="KOB82" s="2"/>
      <c r="KOC82" s="2"/>
      <c r="KOD82" s="2"/>
      <c r="KOE82" s="2"/>
      <c r="KOF82" s="2"/>
      <c r="KOG82" s="2"/>
      <c r="KOH82" s="2"/>
      <c r="KOI82" s="2"/>
      <c r="KOJ82" s="2"/>
      <c r="KOK82" s="2"/>
      <c r="KOL82" s="2"/>
      <c r="KOM82" s="2"/>
      <c r="KON82" s="2"/>
      <c r="KOO82" s="2"/>
      <c r="KOP82" s="2"/>
      <c r="KOQ82" s="2"/>
      <c r="KOR82" s="2"/>
      <c r="KOS82" s="2"/>
      <c r="KOT82" s="2"/>
      <c r="KOU82" s="2"/>
      <c r="KOV82" s="2"/>
      <c r="KOW82" s="2"/>
      <c r="KOX82" s="2"/>
      <c r="KOY82" s="2"/>
      <c r="KOZ82" s="2"/>
      <c r="KPA82" s="2"/>
      <c r="KPB82" s="2"/>
      <c r="KPC82" s="2"/>
      <c r="KPD82" s="2"/>
      <c r="KPE82" s="2"/>
      <c r="KPF82" s="2"/>
      <c r="KPG82" s="2"/>
      <c r="KPH82" s="2"/>
      <c r="KPI82" s="2"/>
      <c r="KPJ82" s="2"/>
      <c r="KPK82" s="2"/>
      <c r="KPL82" s="2"/>
      <c r="KPM82" s="2"/>
      <c r="KPN82" s="2"/>
      <c r="KPO82" s="2"/>
      <c r="KPP82" s="2"/>
      <c r="KPQ82" s="2"/>
      <c r="KPR82" s="2"/>
      <c r="KPS82" s="2"/>
      <c r="KPT82" s="2"/>
      <c r="KPU82" s="2"/>
      <c r="KPV82" s="2"/>
      <c r="KPW82" s="2"/>
      <c r="KPX82" s="2"/>
      <c r="KPY82" s="2"/>
      <c r="KPZ82" s="2"/>
      <c r="KQA82" s="2"/>
      <c r="KQB82" s="2"/>
      <c r="KQC82" s="2"/>
      <c r="KQD82" s="2"/>
      <c r="KQE82" s="2"/>
      <c r="KQF82" s="2"/>
      <c r="KQG82" s="2"/>
      <c r="KQH82" s="2"/>
      <c r="KQI82" s="2"/>
      <c r="KQJ82" s="2"/>
      <c r="KQK82" s="2"/>
      <c r="KQL82" s="2"/>
      <c r="KQM82" s="2"/>
      <c r="KQN82" s="2"/>
      <c r="KQO82" s="2"/>
      <c r="KQP82" s="2"/>
      <c r="KQQ82" s="2"/>
      <c r="KQR82" s="2"/>
      <c r="KQS82" s="2"/>
      <c r="KQT82" s="2"/>
      <c r="KQU82" s="2"/>
      <c r="KQV82" s="2"/>
      <c r="KQW82" s="2"/>
      <c r="KQX82" s="2"/>
      <c r="KQY82" s="2"/>
      <c r="KQZ82" s="2"/>
      <c r="KRA82" s="2"/>
      <c r="KRB82" s="2"/>
      <c r="KRC82" s="2"/>
      <c r="KRD82" s="2"/>
      <c r="KRE82" s="2"/>
      <c r="KRF82" s="2"/>
      <c r="KRG82" s="2"/>
      <c r="KRH82" s="2"/>
      <c r="KRI82" s="2"/>
      <c r="KRJ82" s="2"/>
      <c r="KRK82" s="2"/>
      <c r="KRL82" s="2"/>
      <c r="KRM82" s="2"/>
      <c r="KRN82" s="2"/>
      <c r="KRO82" s="2"/>
      <c r="KRP82" s="2"/>
      <c r="KRQ82" s="2"/>
      <c r="KRR82" s="2"/>
      <c r="KRS82" s="2"/>
      <c r="KRT82" s="2"/>
      <c r="KRU82" s="2"/>
      <c r="KRV82" s="2"/>
      <c r="KRW82" s="2"/>
      <c r="KRX82" s="2"/>
      <c r="KRY82" s="2"/>
      <c r="KRZ82" s="2"/>
      <c r="KSA82" s="2"/>
      <c r="KSB82" s="2"/>
      <c r="KSC82" s="2"/>
      <c r="KSD82" s="2"/>
      <c r="KSE82" s="2"/>
      <c r="KSF82" s="2"/>
      <c r="KSG82" s="2"/>
      <c r="KSH82" s="2"/>
      <c r="KSI82" s="2"/>
      <c r="KSJ82" s="2"/>
      <c r="KSK82" s="2"/>
      <c r="KSL82" s="2"/>
      <c r="KSM82" s="2"/>
      <c r="KSN82" s="2"/>
      <c r="KSO82" s="2"/>
      <c r="KSP82" s="2"/>
      <c r="KSQ82" s="2"/>
      <c r="KSR82" s="2"/>
      <c r="KSS82" s="2"/>
      <c r="KST82" s="2"/>
      <c r="KSU82" s="2"/>
      <c r="KSV82" s="2"/>
      <c r="KSW82" s="2"/>
      <c r="KSX82" s="2"/>
      <c r="KSY82" s="2"/>
      <c r="KSZ82" s="2"/>
      <c r="KTA82" s="2"/>
      <c r="KTB82" s="2"/>
      <c r="KTC82" s="2"/>
      <c r="KTD82" s="2"/>
      <c r="KTE82" s="2"/>
      <c r="KTF82" s="2"/>
      <c r="KTG82" s="2"/>
      <c r="KTH82" s="2"/>
      <c r="KTI82" s="2"/>
      <c r="KTJ82" s="2"/>
      <c r="KTK82" s="2"/>
      <c r="KTL82" s="2"/>
      <c r="KTM82" s="2"/>
      <c r="KTN82" s="2"/>
      <c r="KTO82" s="2"/>
      <c r="KTP82" s="2"/>
      <c r="KTQ82" s="2"/>
      <c r="KTR82" s="2"/>
      <c r="KTS82" s="2"/>
      <c r="KTT82" s="2"/>
      <c r="KTU82" s="2"/>
      <c r="KTV82" s="2"/>
      <c r="KTW82" s="2"/>
      <c r="KTX82" s="2"/>
      <c r="KTY82" s="2"/>
      <c r="KTZ82" s="2"/>
      <c r="KUA82" s="2"/>
      <c r="KUB82" s="2"/>
      <c r="KUC82" s="2"/>
      <c r="KUD82" s="2"/>
      <c r="KUE82" s="2"/>
      <c r="KUF82" s="2"/>
      <c r="KUG82" s="2"/>
      <c r="KUH82" s="2"/>
      <c r="KUI82" s="2"/>
      <c r="KUJ82" s="2"/>
      <c r="KUK82" s="2"/>
      <c r="KUL82" s="2"/>
      <c r="KUM82" s="2"/>
      <c r="KUN82" s="2"/>
      <c r="KUO82" s="2"/>
      <c r="KUP82" s="2"/>
      <c r="KUQ82" s="2"/>
      <c r="KUR82" s="2"/>
      <c r="KUS82" s="2"/>
      <c r="KUT82" s="2"/>
      <c r="KUU82" s="2"/>
      <c r="KUV82" s="2"/>
      <c r="KUW82" s="2"/>
      <c r="KUX82" s="2"/>
      <c r="KUY82" s="2"/>
      <c r="KUZ82" s="2"/>
      <c r="KVA82" s="2"/>
      <c r="KVB82" s="2"/>
      <c r="KVC82" s="2"/>
      <c r="KVD82" s="2"/>
      <c r="KVE82" s="2"/>
      <c r="KVF82" s="2"/>
      <c r="KVG82" s="2"/>
      <c r="KVH82" s="2"/>
      <c r="KVI82" s="2"/>
      <c r="KVJ82" s="2"/>
      <c r="KVK82" s="2"/>
      <c r="KVL82" s="2"/>
      <c r="KVM82" s="2"/>
      <c r="KVN82" s="2"/>
      <c r="KVO82" s="2"/>
      <c r="KVP82" s="2"/>
      <c r="KVQ82" s="2"/>
      <c r="KVR82" s="2"/>
      <c r="KVS82" s="2"/>
      <c r="KVT82" s="2"/>
      <c r="KVU82" s="2"/>
      <c r="KVV82" s="2"/>
      <c r="KVW82" s="2"/>
      <c r="KVX82" s="2"/>
      <c r="KVY82" s="2"/>
      <c r="KVZ82" s="2"/>
      <c r="KWA82" s="2"/>
      <c r="KWB82" s="2"/>
      <c r="KWC82" s="2"/>
      <c r="KWD82" s="2"/>
      <c r="KWE82" s="2"/>
      <c r="KWF82" s="2"/>
      <c r="KWG82" s="2"/>
      <c r="KWH82" s="2"/>
      <c r="KWI82" s="2"/>
      <c r="KWJ82" s="2"/>
      <c r="KWK82" s="2"/>
      <c r="KWL82" s="2"/>
      <c r="KWM82" s="2"/>
      <c r="KWN82" s="2"/>
      <c r="KWO82" s="2"/>
      <c r="KWP82" s="2"/>
      <c r="KWQ82" s="2"/>
      <c r="KWR82" s="2"/>
      <c r="KWS82" s="2"/>
      <c r="KWT82" s="2"/>
      <c r="KWU82" s="2"/>
      <c r="KWV82" s="2"/>
      <c r="KWW82" s="2"/>
      <c r="KWX82" s="2"/>
      <c r="KWY82" s="2"/>
      <c r="KWZ82" s="2"/>
      <c r="KXA82" s="2"/>
      <c r="KXB82" s="2"/>
      <c r="KXC82" s="2"/>
      <c r="KXD82" s="2"/>
      <c r="KXE82" s="2"/>
      <c r="KXF82" s="2"/>
      <c r="KXG82" s="2"/>
      <c r="KXH82" s="2"/>
      <c r="KXI82" s="2"/>
      <c r="KXJ82" s="2"/>
      <c r="KXK82" s="2"/>
      <c r="KXL82" s="2"/>
      <c r="KXM82" s="2"/>
      <c r="KXN82" s="2"/>
      <c r="KXO82" s="2"/>
      <c r="KXP82" s="2"/>
      <c r="KXQ82" s="2"/>
      <c r="KXR82" s="2"/>
      <c r="KXS82" s="2"/>
      <c r="KXT82" s="2"/>
      <c r="KXU82" s="2"/>
      <c r="KXV82" s="2"/>
      <c r="KXW82" s="2"/>
      <c r="KXX82" s="2"/>
      <c r="KXY82" s="2"/>
      <c r="KXZ82" s="2"/>
      <c r="KYA82" s="2"/>
      <c r="KYB82" s="2"/>
      <c r="KYC82" s="2"/>
      <c r="KYD82" s="2"/>
      <c r="KYE82" s="2"/>
      <c r="KYF82" s="2"/>
      <c r="KYG82" s="2"/>
      <c r="KYH82" s="2"/>
      <c r="KYI82" s="2"/>
      <c r="KYJ82" s="2"/>
      <c r="KYK82" s="2"/>
      <c r="KYL82" s="2"/>
      <c r="KYM82" s="2"/>
      <c r="KYN82" s="2"/>
      <c r="KYO82" s="2"/>
      <c r="KYP82" s="2"/>
      <c r="KYQ82" s="2"/>
      <c r="KYR82" s="2"/>
      <c r="KYS82" s="2"/>
      <c r="KYT82" s="2"/>
      <c r="KYU82" s="2"/>
      <c r="KYV82" s="2"/>
      <c r="KYW82" s="2"/>
      <c r="KYX82" s="2"/>
      <c r="KYY82" s="2"/>
      <c r="KYZ82" s="2"/>
      <c r="KZA82" s="2"/>
      <c r="KZB82" s="2"/>
      <c r="KZC82" s="2"/>
      <c r="KZD82" s="2"/>
      <c r="KZE82" s="2"/>
      <c r="KZF82" s="2"/>
      <c r="KZG82" s="2"/>
      <c r="KZH82" s="2"/>
      <c r="KZI82" s="2"/>
      <c r="KZJ82" s="2"/>
      <c r="KZK82" s="2"/>
      <c r="KZL82" s="2"/>
      <c r="KZM82" s="2"/>
      <c r="KZN82" s="2"/>
      <c r="KZO82" s="2"/>
      <c r="KZP82" s="2"/>
      <c r="KZQ82" s="2"/>
      <c r="KZR82" s="2"/>
      <c r="KZS82" s="2"/>
      <c r="KZT82" s="2"/>
      <c r="KZU82" s="2"/>
      <c r="KZV82" s="2"/>
      <c r="KZW82" s="2"/>
      <c r="KZX82" s="2"/>
      <c r="KZY82" s="2"/>
      <c r="KZZ82" s="2"/>
      <c r="LAA82" s="2"/>
      <c r="LAB82" s="2"/>
      <c r="LAC82" s="2"/>
      <c r="LAD82" s="2"/>
      <c r="LAE82" s="2"/>
      <c r="LAF82" s="2"/>
      <c r="LAG82" s="2"/>
      <c r="LAH82" s="2"/>
      <c r="LAI82" s="2"/>
      <c r="LAJ82" s="2"/>
      <c r="LAK82" s="2"/>
      <c r="LAL82" s="2"/>
      <c r="LAM82" s="2"/>
      <c r="LAN82" s="2"/>
      <c r="LAO82" s="2"/>
      <c r="LAP82" s="2"/>
      <c r="LAQ82" s="2"/>
      <c r="LAR82" s="2"/>
      <c r="LAS82" s="2"/>
      <c r="LAT82" s="2"/>
      <c r="LAU82" s="2"/>
      <c r="LAV82" s="2"/>
      <c r="LAW82" s="2"/>
      <c r="LAX82" s="2"/>
      <c r="LAY82" s="2"/>
      <c r="LAZ82" s="2"/>
      <c r="LBA82" s="2"/>
      <c r="LBB82" s="2"/>
      <c r="LBC82" s="2"/>
      <c r="LBD82" s="2"/>
      <c r="LBE82" s="2"/>
      <c r="LBF82" s="2"/>
      <c r="LBG82" s="2"/>
      <c r="LBH82" s="2"/>
      <c r="LBI82" s="2"/>
      <c r="LBJ82" s="2"/>
      <c r="LBK82" s="2"/>
      <c r="LBL82" s="2"/>
      <c r="LBM82" s="2"/>
      <c r="LBN82" s="2"/>
      <c r="LBO82" s="2"/>
      <c r="LBP82" s="2"/>
      <c r="LBQ82" s="2"/>
      <c r="LBR82" s="2"/>
      <c r="LBS82" s="2"/>
      <c r="LBT82" s="2"/>
      <c r="LBU82" s="2"/>
      <c r="LBV82" s="2"/>
      <c r="LBW82" s="2"/>
      <c r="LBX82" s="2"/>
      <c r="LBY82" s="2"/>
      <c r="LBZ82" s="2"/>
      <c r="LCA82" s="2"/>
      <c r="LCB82" s="2"/>
      <c r="LCC82" s="2"/>
      <c r="LCD82" s="2"/>
      <c r="LCE82" s="2"/>
      <c r="LCF82" s="2"/>
      <c r="LCG82" s="2"/>
      <c r="LCH82" s="2"/>
      <c r="LCI82" s="2"/>
      <c r="LCJ82" s="2"/>
      <c r="LCK82" s="2"/>
      <c r="LCL82" s="2"/>
      <c r="LCM82" s="2"/>
      <c r="LCN82" s="2"/>
      <c r="LCO82" s="2"/>
      <c r="LCP82" s="2"/>
      <c r="LCQ82" s="2"/>
      <c r="LCR82" s="2"/>
      <c r="LCS82" s="2"/>
      <c r="LCT82" s="2"/>
      <c r="LCU82" s="2"/>
      <c r="LCV82" s="2"/>
      <c r="LCW82" s="2"/>
      <c r="LCX82" s="2"/>
      <c r="LCY82" s="2"/>
      <c r="LCZ82" s="2"/>
      <c r="LDA82" s="2"/>
      <c r="LDB82" s="2"/>
      <c r="LDC82" s="2"/>
      <c r="LDD82" s="2"/>
      <c r="LDE82" s="2"/>
      <c r="LDF82" s="2"/>
      <c r="LDG82" s="2"/>
      <c r="LDH82" s="2"/>
      <c r="LDI82" s="2"/>
      <c r="LDJ82" s="2"/>
      <c r="LDK82" s="2"/>
      <c r="LDL82" s="2"/>
      <c r="LDM82" s="2"/>
      <c r="LDN82" s="2"/>
      <c r="LDO82" s="2"/>
      <c r="LDP82" s="2"/>
      <c r="LDQ82" s="2"/>
      <c r="LDR82" s="2"/>
      <c r="LDS82" s="2"/>
      <c r="LDT82" s="2"/>
      <c r="LDU82" s="2"/>
      <c r="LDV82" s="2"/>
      <c r="LDW82" s="2"/>
      <c r="LDX82" s="2"/>
      <c r="LDY82" s="2"/>
      <c r="LDZ82" s="2"/>
      <c r="LEA82" s="2"/>
      <c r="LEB82" s="2"/>
      <c r="LEC82" s="2"/>
      <c r="LED82" s="2"/>
      <c r="LEE82" s="2"/>
      <c r="LEF82" s="2"/>
      <c r="LEG82" s="2"/>
      <c r="LEH82" s="2"/>
      <c r="LEI82" s="2"/>
      <c r="LEJ82" s="2"/>
      <c r="LEK82" s="2"/>
      <c r="LEL82" s="2"/>
      <c r="LEM82" s="2"/>
      <c r="LEN82" s="2"/>
      <c r="LEO82" s="2"/>
      <c r="LEP82" s="2"/>
      <c r="LEQ82" s="2"/>
      <c r="LER82" s="2"/>
      <c r="LES82" s="2"/>
      <c r="LET82" s="2"/>
      <c r="LEU82" s="2"/>
      <c r="LEV82" s="2"/>
      <c r="LEW82" s="2"/>
      <c r="LEX82" s="2"/>
      <c r="LEY82" s="2"/>
      <c r="LEZ82" s="2"/>
      <c r="LFA82" s="2"/>
      <c r="LFB82" s="2"/>
      <c r="LFC82" s="2"/>
      <c r="LFD82" s="2"/>
      <c r="LFE82" s="2"/>
      <c r="LFF82" s="2"/>
      <c r="LFG82" s="2"/>
      <c r="LFH82" s="2"/>
      <c r="LFI82" s="2"/>
      <c r="LFJ82" s="2"/>
      <c r="LFK82" s="2"/>
      <c r="LFL82" s="2"/>
      <c r="LFM82" s="2"/>
      <c r="LFN82" s="2"/>
      <c r="LFO82" s="2"/>
      <c r="LFP82" s="2"/>
      <c r="LFQ82" s="2"/>
      <c r="LFR82" s="2"/>
      <c r="LFS82" s="2"/>
      <c r="LFT82" s="2"/>
      <c r="LFU82" s="2"/>
      <c r="LFV82" s="2"/>
      <c r="LFW82" s="2"/>
      <c r="LFX82" s="2"/>
      <c r="LFY82" s="2"/>
      <c r="LFZ82" s="2"/>
      <c r="LGA82" s="2"/>
      <c r="LGB82" s="2"/>
      <c r="LGC82" s="2"/>
      <c r="LGD82" s="2"/>
      <c r="LGE82" s="2"/>
      <c r="LGF82" s="2"/>
      <c r="LGG82" s="2"/>
      <c r="LGH82" s="2"/>
      <c r="LGI82" s="2"/>
      <c r="LGJ82" s="2"/>
      <c r="LGK82" s="2"/>
      <c r="LGL82" s="2"/>
      <c r="LGM82" s="2"/>
      <c r="LGN82" s="2"/>
      <c r="LGO82" s="2"/>
      <c r="LGP82" s="2"/>
      <c r="LGQ82" s="2"/>
      <c r="LGR82" s="2"/>
      <c r="LGS82" s="2"/>
      <c r="LGT82" s="2"/>
      <c r="LGU82" s="2"/>
      <c r="LGV82" s="2"/>
      <c r="LGW82" s="2"/>
      <c r="LGX82" s="2"/>
      <c r="LGY82" s="2"/>
      <c r="LGZ82" s="2"/>
      <c r="LHA82" s="2"/>
      <c r="LHB82" s="2"/>
      <c r="LHC82" s="2"/>
      <c r="LHD82" s="2"/>
      <c r="LHE82" s="2"/>
      <c r="LHF82" s="2"/>
      <c r="LHG82" s="2"/>
      <c r="LHH82" s="2"/>
      <c r="LHI82" s="2"/>
      <c r="LHJ82" s="2"/>
      <c r="LHK82" s="2"/>
      <c r="LHL82" s="2"/>
      <c r="LHM82" s="2"/>
      <c r="LHN82" s="2"/>
      <c r="LHO82" s="2"/>
      <c r="LHP82" s="2"/>
      <c r="LHQ82" s="2"/>
      <c r="LHR82" s="2"/>
      <c r="LHS82" s="2"/>
      <c r="LHT82" s="2"/>
      <c r="LHU82" s="2"/>
      <c r="LHV82" s="2"/>
      <c r="LHW82" s="2"/>
      <c r="LHX82" s="2"/>
      <c r="LHY82" s="2"/>
      <c r="LHZ82" s="2"/>
      <c r="LIA82" s="2"/>
      <c r="LIB82" s="2"/>
      <c r="LIC82" s="2"/>
      <c r="LID82" s="2"/>
      <c r="LIE82" s="2"/>
      <c r="LIF82" s="2"/>
      <c r="LIG82" s="2"/>
      <c r="LIH82" s="2"/>
      <c r="LII82" s="2"/>
      <c r="LIJ82" s="2"/>
      <c r="LIK82" s="2"/>
      <c r="LIL82" s="2"/>
      <c r="LIM82" s="2"/>
      <c r="LIN82" s="2"/>
      <c r="LIO82" s="2"/>
      <c r="LIP82" s="2"/>
      <c r="LIQ82" s="2"/>
      <c r="LIR82" s="2"/>
      <c r="LIS82" s="2"/>
      <c r="LIT82" s="2"/>
      <c r="LIU82" s="2"/>
      <c r="LIV82" s="2"/>
      <c r="LIW82" s="2"/>
      <c r="LIX82" s="2"/>
      <c r="LIY82" s="2"/>
      <c r="LIZ82" s="2"/>
      <c r="LJA82" s="2"/>
      <c r="LJB82" s="2"/>
      <c r="LJC82" s="2"/>
      <c r="LJD82" s="2"/>
      <c r="LJE82" s="2"/>
      <c r="LJF82" s="2"/>
      <c r="LJG82" s="2"/>
      <c r="LJH82" s="2"/>
      <c r="LJI82" s="2"/>
      <c r="LJJ82" s="2"/>
      <c r="LJK82" s="2"/>
      <c r="LJL82" s="2"/>
      <c r="LJM82" s="2"/>
      <c r="LJN82" s="2"/>
      <c r="LJO82" s="2"/>
      <c r="LJP82" s="2"/>
      <c r="LJQ82" s="2"/>
      <c r="LJR82" s="2"/>
      <c r="LJS82" s="2"/>
      <c r="LJT82" s="2"/>
      <c r="LJU82" s="2"/>
      <c r="LJV82" s="2"/>
      <c r="LJW82" s="2"/>
      <c r="LJX82" s="2"/>
      <c r="LJY82" s="2"/>
      <c r="LJZ82" s="2"/>
      <c r="LKA82" s="2"/>
      <c r="LKB82" s="2"/>
      <c r="LKC82" s="2"/>
      <c r="LKD82" s="2"/>
      <c r="LKE82" s="2"/>
      <c r="LKF82" s="2"/>
      <c r="LKG82" s="2"/>
      <c r="LKH82" s="2"/>
      <c r="LKI82" s="2"/>
      <c r="LKJ82" s="2"/>
      <c r="LKK82" s="2"/>
      <c r="LKL82" s="2"/>
      <c r="LKM82" s="2"/>
      <c r="LKN82" s="2"/>
      <c r="LKO82" s="2"/>
      <c r="LKP82" s="2"/>
      <c r="LKQ82" s="2"/>
      <c r="LKR82" s="2"/>
      <c r="LKS82" s="2"/>
      <c r="LKT82" s="2"/>
      <c r="LKU82" s="2"/>
      <c r="LKV82" s="2"/>
      <c r="LKW82" s="2"/>
      <c r="LKX82" s="2"/>
      <c r="LKY82" s="2"/>
      <c r="LKZ82" s="2"/>
      <c r="LLA82" s="2"/>
      <c r="LLB82" s="2"/>
      <c r="LLC82" s="2"/>
      <c r="LLD82" s="2"/>
      <c r="LLE82" s="2"/>
      <c r="LLF82" s="2"/>
      <c r="LLG82" s="2"/>
      <c r="LLH82" s="2"/>
      <c r="LLI82" s="2"/>
      <c r="LLJ82" s="2"/>
      <c r="LLK82" s="2"/>
      <c r="LLL82" s="2"/>
      <c r="LLM82" s="2"/>
      <c r="LLN82" s="2"/>
      <c r="LLO82" s="2"/>
      <c r="LLP82" s="2"/>
      <c r="LLQ82" s="2"/>
      <c r="LLR82" s="2"/>
      <c r="LLS82" s="2"/>
      <c r="LLT82" s="2"/>
      <c r="LLU82" s="2"/>
      <c r="LLV82" s="2"/>
      <c r="LLW82" s="2"/>
      <c r="LLX82" s="2"/>
      <c r="LLY82" s="2"/>
      <c r="LLZ82" s="2"/>
      <c r="LMA82" s="2"/>
      <c r="LMB82" s="2"/>
      <c r="LMC82" s="2"/>
      <c r="LMD82" s="2"/>
      <c r="LME82" s="2"/>
      <c r="LMF82" s="2"/>
      <c r="LMG82" s="2"/>
      <c r="LMH82" s="2"/>
      <c r="LMI82" s="2"/>
      <c r="LMJ82" s="2"/>
      <c r="LMK82" s="2"/>
      <c r="LML82" s="2"/>
      <c r="LMM82" s="2"/>
      <c r="LMN82" s="2"/>
      <c r="LMO82" s="2"/>
      <c r="LMP82" s="2"/>
      <c r="LMQ82" s="2"/>
      <c r="LMR82" s="2"/>
      <c r="LMS82" s="2"/>
      <c r="LMT82" s="2"/>
      <c r="LMU82" s="2"/>
      <c r="LMV82" s="2"/>
      <c r="LMW82" s="2"/>
      <c r="LMX82" s="2"/>
      <c r="LMY82" s="2"/>
      <c r="LMZ82" s="2"/>
      <c r="LNA82" s="2"/>
      <c r="LNB82" s="2"/>
      <c r="LNC82" s="2"/>
      <c r="LND82" s="2"/>
      <c r="LNE82" s="2"/>
      <c r="LNF82" s="2"/>
      <c r="LNG82" s="2"/>
      <c r="LNH82" s="2"/>
      <c r="LNI82" s="2"/>
      <c r="LNJ82" s="2"/>
      <c r="LNK82" s="2"/>
      <c r="LNL82" s="2"/>
      <c r="LNM82" s="2"/>
      <c r="LNN82" s="2"/>
      <c r="LNO82" s="2"/>
      <c r="LNP82" s="2"/>
      <c r="LNQ82" s="2"/>
      <c r="LNR82" s="2"/>
      <c r="LNS82" s="2"/>
      <c r="LNT82" s="2"/>
      <c r="LNU82" s="2"/>
      <c r="LNV82" s="2"/>
      <c r="LNW82" s="2"/>
      <c r="LNX82" s="2"/>
      <c r="LNY82" s="2"/>
      <c r="LNZ82" s="2"/>
      <c r="LOA82" s="2"/>
      <c r="LOB82" s="2"/>
      <c r="LOC82" s="2"/>
      <c r="LOD82" s="2"/>
      <c r="LOE82" s="2"/>
      <c r="LOF82" s="2"/>
      <c r="LOG82" s="2"/>
      <c r="LOH82" s="2"/>
      <c r="LOI82" s="2"/>
      <c r="LOJ82" s="2"/>
      <c r="LOK82" s="2"/>
      <c r="LOL82" s="2"/>
      <c r="LOM82" s="2"/>
      <c r="LON82" s="2"/>
      <c r="LOO82" s="2"/>
      <c r="LOP82" s="2"/>
      <c r="LOQ82" s="2"/>
      <c r="LOR82" s="2"/>
      <c r="LOS82" s="2"/>
      <c r="LOT82" s="2"/>
      <c r="LOU82" s="2"/>
      <c r="LOV82" s="2"/>
      <c r="LOW82" s="2"/>
      <c r="LOX82" s="2"/>
      <c r="LOY82" s="2"/>
      <c r="LOZ82" s="2"/>
      <c r="LPA82" s="2"/>
      <c r="LPB82" s="2"/>
      <c r="LPC82" s="2"/>
      <c r="LPD82" s="2"/>
      <c r="LPE82" s="2"/>
      <c r="LPF82" s="2"/>
      <c r="LPG82" s="2"/>
      <c r="LPH82" s="2"/>
      <c r="LPI82" s="2"/>
      <c r="LPJ82" s="2"/>
      <c r="LPK82" s="2"/>
      <c r="LPL82" s="2"/>
      <c r="LPM82" s="2"/>
      <c r="LPN82" s="2"/>
      <c r="LPO82" s="2"/>
      <c r="LPP82" s="2"/>
      <c r="LPQ82" s="2"/>
      <c r="LPR82" s="2"/>
      <c r="LPS82" s="2"/>
      <c r="LPT82" s="2"/>
      <c r="LPU82" s="2"/>
      <c r="LPV82" s="2"/>
      <c r="LPW82" s="2"/>
      <c r="LPX82" s="2"/>
      <c r="LPY82" s="2"/>
      <c r="LPZ82" s="2"/>
      <c r="LQA82" s="2"/>
      <c r="LQB82" s="2"/>
      <c r="LQC82" s="2"/>
      <c r="LQD82" s="2"/>
      <c r="LQE82" s="2"/>
      <c r="LQF82" s="2"/>
      <c r="LQG82" s="2"/>
      <c r="LQH82" s="2"/>
      <c r="LQI82" s="2"/>
      <c r="LQJ82" s="2"/>
      <c r="LQK82" s="2"/>
      <c r="LQL82" s="2"/>
      <c r="LQM82" s="2"/>
      <c r="LQN82" s="2"/>
      <c r="LQO82" s="2"/>
      <c r="LQP82" s="2"/>
      <c r="LQQ82" s="2"/>
      <c r="LQR82" s="2"/>
      <c r="LQS82" s="2"/>
      <c r="LQT82" s="2"/>
      <c r="LQU82" s="2"/>
      <c r="LQV82" s="2"/>
      <c r="LQW82" s="2"/>
      <c r="LQX82" s="2"/>
      <c r="LQY82" s="2"/>
      <c r="LQZ82" s="2"/>
      <c r="LRA82" s="2"/>
      <c r="LRB82" s="2"/>
      <c r="LRC82" s="2"/>
      <c r="LRD82" s="2"/>
      <c r="LRE82" s="2"/>
      <c r="LRF82" s="2"/>
      <c r="LRG82" s="2"/>
      <c r="LRH82" s="2"/>
      <c r="LRI82" s="2"/>
      <c r="LRJ82" s="2"/>
      <c r="LRK82" s="2"/>
      <c r="LRL82" s="2"/>
      <c r="LRM82" s="2"/>
      <c r="LRN82" s="2"/>
      <c r="LRO82" s="2"/>
      <c r="LRP82" s="2"/>
      <c r="LRQ82" s="2"/>
      <c r="LRR82" s="2"/>
      <c r="LRS82" s="2"/>
      <c r="LRT82" s="2"/>
      <c r="LRU82" s="2"/>
      <c r="LRV82" s="2"/>
      <c r="LRW82" s="2"/>
      <c r="LRX82" s="2"/>
      <c r="LRY82" s="2"/>
      <c r="LRZ82" s="2"/>
      <c r="LSA82" s="2"/>
      <c r="LSB82" s="2"/>
      <c r="LSC82" s="2"/>
      <c r="LSD82" s="2"/>
      <c r="LSE82" s="2"/>
      <c r="LSF82" s="2"/>
      <c r="LSG82" s="2"/>
      <c r="LSH82" s="2"/>
      <c r="LSI82" s="2"/>
      <c r="LSJ82" s="2"/>
      <c r="LSK82" s="2"/>
      <c r="LSL82" s="2"/>
      <c r="LSM82" s="2"/>
      <c r="LSN82" s="2"/>
      <c r="LSO82" s="2"/>
      <c r="LSP82" s="2"/>
      <c r="LSQ82" s="2"/>
      <c r="LSR82" s="2"/>
      <c r="LSS82" s="2"/>
      <c r="LST82" s="2"/>
      <c r="LSU82" s="2"/>
      <c r="LSV82" s="2"/>
      <c r="LSW82" s="2"/>
      <c r="LSX82" s="2"/>
      <c r="LSY82" s="2"/>
      <c r="LSZ82" s="2"/>
      <c r="LTA82" s="2"/>
      <c r="LTB82" s="2"/>
      <c r="LTC82" s="2"/>
      <c r="LTD82" s="2"/>
      <c r="LTE82" s="2"/>
      <c r="LTF82" s="2"/>
      <c r="LTG82" s="2"/>
      <c r="LTH82" s="2"/>
      <c r="LTI82" s="2"/>
      <c r="LTJ82" s="2"/>
      <c r="LTK82" s="2"/>
      <c r="LTL82" s="2"/>
      <c r="LTM82" s="2"/>
      <c r="LTN82" s="2"/>
      <c r="LTO82" s="2"/>
      <c r="LTP82" s="2"/>
      <c r="LTQ82" s="2"/>
      <c r="LTR82" s="2"/>
      <c r="LTS82" s="2"/>
      <c r="LTT82" s="2"/>
      <c r="LTU82" s="2"/>
      <c r="LTV82" s="2"/>
      <c r="LTW82" s="2"/>
      <c r="LTX82" s="2"/>
      <c r="LTY82" s="2"/>
      <c r="LTZ82" s="2"/>
      <c r="LUA82" s="2"/>
      <c r="LUB82" s="2"/>
      <c r="LUC82" s="2"/>
      <c r="LUD82" s="2"/>
      <c r="LUE82" s="2"/>
      <c r="LUF82" s="2"/>
      <c r="LUG82" s="2"/>
      <c r="LUH82" s="2"/>
      <c r="LUI82" s="2"/>
      <c r="LUJ82" s="2"/>
      <c r="LUK82" s="2"/>
      <c r="LUL82" s="2"/>
      <c r="LUM82" s="2"/>
      <c r="LUN82" s="2"/>
      <c r="LUO82" s="2"/>
      <c r="LUP82" s="2"/>
      <c r="LUQ82" s="2"/>
      <c r="LUR82" s="2"/>
      <c r="LUS82" s="2"/>
      <c r="LUT82" s="2"/>
      <c r="LUU82" s="2"/>
      <c r="LUV82" s="2"/>
      <c r="LUW82" s="2"/>
      <c r="LUX82" s="2"/>
      <c r="LUY82" s="2"/>
      <c r="LUZ82" s="2"/>
      <c r="LVA82" s="2"/>
      <c r="LVB82" s="2"/>
      <c r="LVC82" s="2"/>
      <c r="LVD82" s="2"/>
      <c r="LVE82" s="2"/>
      <c r="LVF82" s="2"/>
      <c r="LVG82" s="2"/>
      <c r="LVH82" s="2"/>
      <c r="LVI82" s="2"/>
      <c r="LVJ82" s="2"/>
      <c r="LVK82" s="2"/>
      <c r="LVL82" s="2"/>
      <c r="LVM82" s="2"/>
      <c r="LVN82" s="2"/>
      <c r="LVO82" s="2"/>
      <c r="LVP82" s="2"/>
      <c r="LVQ82" s="2"/>
      <c r="LVR82" s="2"/>
      <c r="LVS82" s="2"/>
      <c r="LVT82" s="2"/>
      <c r="LVU82" s="2"/>
      <c r="LVV82" s="2"/>
      <c r="LVW82" s="2"/>
      <c r="LVX82" s="2"/>
      <c r="LVY82" s="2"/>
      <c r="LVZ82" s="2"/>
      <c r="LWA82" s="2"/>
      <c r="LWB82" s="2"/>
      <c r="LWC82" s="2"/>
      <c r="LWD82" s="2"/>
      <c r="LWE82" s="2"/>
      <c r="LWF82" s="2"/>
      <c r="LWG82" s="2"/>
      <c r="LWH82" s="2"/>
      <c r="LWI82" s="2"/>
      <c r="LWJ82" s="2"/>
      <c r="LWK82" s="2"/>
      <c r="LWL82" s="2"/>
      <c r="LWM82" s="2"/>
      <c r="LWN82" s="2"/>
      <c r="LWO82" s="2"/>
      <c r="LWP82" s="2"/>
      <c r="LWQ82" s="2"/>
      <c r="LWR82" s="2"/>
      <c r="LWS82" s="2"/>
      <c r="LWT82" s="2"/>
      <c r="LWU82" s="2"/>
      <c r="LWV82" s="2"/>
      <c r="LWW82" s="2"/>
      <c r="LWX82" s="2"/>
      <c r="LWY82" s="2"/>
      <c r="LWZ82" s="2"/>
      <c r="LXA82" s="2"/>
      <c r="LXB82" s="2"/>
      <c r="LXC82" s="2"/>
      <c r="LXD82" s="2"/>
      <c r="LXE82" s="2"/>
      <c r="LXF82" s="2"/>
      <c r="LXG82" s="2"/>
      <c r="LXH82" s="2"/>
      <c r="LXI82" s="2"/>
      <c r="LXJ82" s="2"/>
      <c r="LXK82" s="2"/>
      <c r="LXL82" s="2"/>
      <c r="LXM82" s="2"/>
      <c r="LXN82" s="2"/>
      <c r="LXO82" s="2"/>
      <c r="LXP82" s="2"/>
      <c r="LXQ82" s="2"/>
      <c r="LXR82" s="2"/>
      <c r="LXS82" s="2"/>
      <c r="LXT82" s="2"/>
      <c r="LXU82" s="2"/>
      <c r="LXV82" s="2"/>
      <c r="LXW82" s="2"/>
      <c r="LXX82" s="2"/>
      <c r="LXY82" s="2"/>
      <c r="LXZ82" s="2"/>
      <c r="LYA82" s="2"/>
      <c r="LYB82" s="2"/>
      <c r="LYC82" s="2"/>
      <c r="LYD82" s="2"/>
      <c r="LYE82" s="2"/>
      <c r="LYF82" s="2"/>
      <c r="LYG82" s="2"/>
      <c r="LYH82" s="2"/>
      <c r="LYI82" s="2"/>
      <c r="LYJ82" s="2"/>
      <c r="LYK82" s="2"/>
      <c r="LYL82" s="2"/>
      <c r="LYM82" s="2"/>
      <c r="LYN82" s="2"/>
      <c r="LYO82" s="2"/>
      <c r="LYP82" s="2"/>
      <c r="LYQ82" s="2"/>
      <c r="LYR82" s="2"/>
      <c r="LYS82" s="2"/>
      <c r="LYT82" s="2"/>
      <c r="LYU82" s="2"/>
      <c r="LYV82" s="2"/>
      <c r="LYW82" s="2"/>
      <c r="LYX82" s="2"/>
      <c r="LYY82" s="2"/>
      <c r="LYZ82" s="2"/>
      <c r="LZA82" s="2"/>
      <c r="LZB82" s="2"/>
      <c r="LZC82" s="2"/>
      <c r="LZD82" s="2"/>
      <c r="LZE82" s="2"/>
      <c r="LZF82" s="2"/>
      <c r="LZG82" s="2"/>
      <c r="LZH82" s="2"/>
      <c r="LZI82" s="2"/>
      <c r="LZJ82" s="2"/>
      <c r="LZK82" s="2"/>
      <c r="LZL82" s="2"/>
      <c r="LZM82" s="2"/>
      <c r="LZN82" s="2"/>
      <c r="LZO82" s="2"/>
      <c r="LZP82" s="2"/>
      <c r="LZQ82" s="2"/>
      <c r="LZR82" s="2"/>
      <c r="LZS82" s="2"/>
      <c r="LZT82" s="2"/>
      <c r="LZU82" s="2"/>
      <c r="LZV82" s="2"/>
      <c r="LZW82" s="2"/>
      <c r="LZX82" s="2"/>
      <c r="LZY82" s="2"/>
      <c r="LZZ82" s="2"/>
      <c r="MAA82" s="2"/>
      <c r="MAB82" s="2"/>
      <c r="MAC82" s="2"/>
      <c r="MAD82" s="2"/>
      <c r="MAE82" s="2"/>
      <c r="MAF82" s="2"/>
      <c r="MAG82" s="2"/>
      <c r="MAH82" s="2"/>
      <c r="MAI82" s="2"/>
      <c r="MAJ82" s="2"/>
      <c r="MAK82" s="2"/>
      <c r="MAL82" s="2"/>
      <c r="MAM82" s="2"/>
      <c r="MAN82" s="2"/>
      <c r="MAO82" s="2"/>
      <c r="MAP82" s="2"/>
      <c r="MAQ82" s="2"/>
      <c r="MAR82" s="2"/>
      <c r="MAS82" s="2"/>
      <c r="MAT82" s="2"/>
      <c r="MAU82" s="2"/>
      <c r="MAV82" s="2"/>
      <c r="MAW82" s="2"/>
      <c r="MAX82" s="2"/>
      <c r="MAY82" s="2"/>
      <c r="MAZ82" s="2"/>
      <c r="MBA82" s="2"/>
      <c r="MBB82" s="2"/>
      <c r="MBC82" s="2"/>
      <c r="MBD82" s="2"/>
      <c r="MBE82" s="2"/>
      <c r="MBF82" s="2"/>
      <c r="MBG82" s="2"/>
      <c r="MBH82" s="2"/>
      <c r="MBI82" s="2"/>
      <c r="MBJ82" s="2"/>
      <c r="MBK82" s="2"/>
      <c r="MBL82" s="2"/>
      <c r="MBM82" s="2"/>
      <c r="MBN82" s="2"/>
      <c r="MBO82" s="2"/>
      <c r="MBP82" s="2"/>
      <c r="MBQ82" s="2"/>
      <c r="MBR82" s="2"/>
      <c r="MBS82" s="2"/>
      <c r="MBT82" s="2"/>
      <c r="MBU82" s="2"/>
      <c r="MBV82" s="2"/>
      <c r="MBW82" s="2"/>
      <c r="MBX82" s="2"/>
      <c r="MBY82" s="2"/>
      <c r="MBZ82" s="2"/>
      <c r="MCA82" s="2"/>
      <c r="MCB82" s="2"/>
      <c r="MCC82" s="2"/>
      <c r="MCD82" s="2"/>
      <c r="MCE82" s="2"/>
      <c r="MCF82" s="2"/>
      <c r="MCG82" s="2"/>
      <c r="MCH82" s="2"/>
      <c r="MCI82" s="2"/>
      <c r="MCJ82" s="2"/>
      <c r="MCK82" s="2"/>
      <c r="MCL82" s="2"/>
      <c r="MCM82" s="2"/>
      <c r="MCN82" s="2"/>
      <c r="MCO82" s="2"/>
      <c r="MCP82" s="2"/>
      <c r="MCQ82" s="2"/>
      <c r="MCR82" s="2"/>
      <c r="MCS82" s="2"/>
      <c r="MCT82" s="2"/>
      <c r="MCU82" s="2"/>
      <c r="MCV82" s="2"/>
      <c r="MCW82" s="2"/>
      <c r="MCX82" s="2"/>
      <c r="MCY82" s="2"/>
      <c r="MCZ82" s="2"/>
      <c r="MDA82" s="2"/>
      <c r="MDB82" s="2"/>
      <c r="MDC82" s="2"/>
      <c r="MDD82" s="2"/>
      <c r="MDE82" s="2"/>
      <c r="MDF82" s="2"/>
      <c r="MDG82" s="2"/>
      <c r="MDH82" s="2"/>
      <c r="MDI82" s="2"/>
      <c r="MDJ82" s="2"/>
      <c r="MDK82" s="2"/>
      <c r="MDL82" s="2"/>
      <c r="MDM82" s="2"/>
      <c r="MDN82" s="2"/>
      <c r="MDO82" s="2"/>
      <c r="MDP82" s="2"/>
      <c r="MDQ82" s="2"/>
      <c r="MDR82" s="2"/>
      <c r="MDS82" s="2"/>
      <c r="MDT82" s="2"/>
      <c r="MDU82" s="2"/>
      <c r="MDV82" s="2"/>
      <c r="MDW82" s="2"/>
      <c r="MDX82" s="2"/>
      <c r="MDY82" s="2"/>
      <c r="MDZ82" s="2"/>
      <c r="MEA82" s="2"/>
      <c r="MEB82" s="2"/>
      <c r="MEC82" s="2"/>
      <c r="MED82" s="2"/>
      <c r="MEE82" s="2"/>
      <c r="MEF82" s="2"/>
      <c r="MEG82" s="2"/>
      <c r="MEH82" s="2"/>
      <c r="MEI82" s="2"/>
      <c r="MEJ82" s="2"/>
      <c r="MEK82" s="2"/>
      <c r="MEL82" s="2"/>
      <c r="MEM82" s="2"/>
      <c r="MEN82" s="2"/>
      <c r="MEO82" s="2"/>
      <c r="MEP82" s="2"/>
      <c r="MEQ82" s="2"/>
      <c r="MER82" s="2"/>
      <c r="MES82" s="2"/>
      <c r="MET82" s="2"/>
      <c r="MEU82" s="2"/>
      <c r="MEV82" s="2"/>
      <c r="MEW82" s="2"/>
      <c r="MEX82" s="2"/>
      <c r="MEY82" s="2"/>
      <c r="MEZ82" s="2"/>
      <c r="MFA82" s="2"/>
      <c r="MFB82" s="2"/>
      <c r="MFC82" s="2"/>
      <c r="MFD82" s="2"/>
      <c r="MFE82" s="2"/>
      <c r="MFF82" s="2"/>
      <c r="MFG82" s="2"/>
      <c r="MFH82" s="2"/>
      <c r="MFI82" s="2"/>
      <c r="MFJ82" s="2"/>
      <c r="MFK82" s="2"/>
      <c r="MFL82" s="2"/>
      <c r="MFM82" s="2"/>
      <c r="MFN82" s="2"/>
      <c r="MFO82" s="2"/>
      <c r="MFP82" s="2"/>
      <c r="MFQ82" s="2"/>
      <c r="MFR82" s="2"/>
      <c r="MFS82" s="2"/>
      <c r="MFT82" s="2"/>
      <c r="MFU82" s="2"/>
      <c r="MFV82" s="2"/>
      <c r="MFW82" s="2"/>
      <c r="MFX82" s="2"/>
      <c r="MFY82" s="2"/>
      <c r="MFZ82" s="2"/>
      <c r="MGA82" s="2"/>
      <c r="MGB82" s="2"/>
      <c r="MGC82" s="2"/>
      <c r="MGD82" s="2"/>
      <c r="MGE82" s="2"/>
      <c r="MGF82" s="2"/>
      <c r="MGG82" s="2"/>
      <c r="MGH82" s="2"/>
      <c r="MGI82" s="2"/>
      <c r="MGJ82" s="2"/>
      <c r="MGK82" s="2"/>
      <c r="MGL82" s="2"/>
      <c r="MGM82" s="2"/>
      <c r="MGN82" s="2"/>
      <c r="MGO82" s="2"/>
      <c r="MGP82" s="2"/>
      <c r="MGQ82" s="2"/>
      <c r="MGR82" s="2"/>
      <c r="MGS82" s="2"/>
      <c r="MGT82" s="2"/>
      <c r="MGU82" s="2"/>
      <c r="MGV82" s="2"/>
      <c r="MGW82" s="2"/>
      <c r="MGX82" s="2"/>
      <c r="MGY82" s="2"/>
      <c r="MGZ82" s="2"/>
      <c r="MHA82" s="2"/>
      <c r="MHB82" s="2"/>
      <c r="MHC82" s="2"/>
      <c r="MHD82" s="2"/>
      <c r="MHE82" s="2"/>
      <c r="MHF82" s="2"/>
      <c r="MHG82" s="2"/>
      <c r="MHH82" s="2"/>
      <c r="MHI82" s="2"/>
      <c r="MHJ82" s="2"/>
      <c r="MHK82" s="2"/>
      <c r="MHL82" s="2"/>
      <c r="MHM82" s="2"/>
      <c r="MHN82" s="2"/>
      <c r="MHO82" s="2"/>
      <c r="MHP82" s="2"/>
      <c r="MHQ82" s="2"/>
      <c r="MHR82" s="2"/>
      <c r="MHS82" s="2"/>
      <c r="MHT82" s="2"/>
      <c r="MHU82" s="2"/>
      <c r="MHV82" s="2"/>
      <c r="MHW82" s="2"/>
      <c r="MHX82" s="2"/>
      <c r="MHY82" s="2"/>
      <c r="MHZ82" s="2"/>
      <c r="MIA82" s="2"/>
      <c r="MIB82" s="2"/>
      <c r="MIC82" s="2"/>
      <c r="MID82" s="2"/>
      <c r="MIE82" s="2"/>
      <c r="MIF82" s="2"/>
      <c r="MIG82" s="2"/>
      <c r="MIH82" s="2"/>
      <c r="MII82" s="2"/>
      <c r="MIJ82" s="2"/>
      <c r="MIK82" s="2"/>
      <c r="MIL82" s="2"/>
      <c r="MIM82" s="2"/>
      <c r="MIN82" s="2"/>
      <c r="MIO82" s="2"/>
      <c r="MIP82" s="2"/>
      <c r="MIQ82" s="2"/>
      <c r="MIR82" s="2"/>
      <c r="MIS82" s="2"/>
      <c r="MIT82" s="2"/>
      <c r="MIU82" s="2"/>
      <c r="MIV82" s="2"/>
      <c r="MIW82" s="2"/>
      <c r="MIX82" s="2"/>
      <c r="MIY82" s="2"/>
      <c r="MIZ82" s="2"/>
      <c r="MJA82" s="2"/>
      <c r="MJB82" s="2"/>
      <c r="MJC82" s="2"/>
      <c r="MJD82" s="2"/>
      <c r="MJE82" s="2"/>
      <c r="MJF82" s="2"/>
      <c r="MJG82" s="2"/>
      <c r="MJH82" s="2"/>
      <c r="MJI82" s="2"/>
      <c r="MJJ82" s="2"/>
      <c r="MJK82" s="2"/>
      <c r="MJL82" s="2"/>
      <c r="MJM82" s="2"/>
      <c r="MJN82" s="2"/>
      <c r="MJO82" s="2"/>
      <c r="MJP82" s="2"/>
      <c r="MJQ82" s="2"/>
      <c r="MJR82" s="2"/>
      <c r="MJS82" s="2"/>
      <c r="MJT82" s="2"/>
      <c r="MJU82" s="2"/>
      <c r="MJV82" s="2"/>
      <c r="MJW82" s="2"/>
      <c r="MJX82" s="2"/>
      <c r="MJY82" s="2"/>
      <c r="MJZ82" s="2"/>
      <c r="MKA82" s="2"/>
      <c r="MKB82" s="2"/>
      <c r="MKC82" s="2"/>
      <c r="MKD82" s="2"/>
      <c r="MKE82" s="2"/>
      <c r="MKF82" s="2"/>
      <c r="MKG82" s="2"/>
      <c r="MKH82" s="2"/>
      <c r="MKI82" s="2"/>
      <c r="MKJ82" s="2"/>
      <c r="MKK82" s="2"/>
      <c r="MKL82" s="2"/>
      <c r="MKM82" s="2"/>
      <c r="MKN82" s="2"/>
      <c r="MKO82" s="2"/>
      <c r="MKP82" s="2"/>
      <c r="MKQ82" s="2"/>
      <c r="MKR82" s="2"/>
      <c r="MKS82" s="2"/>
      <c r="MKT82" s="2"/>
      <c r="MKU82" s="2"/>
      <c r="MKV82" s="2"/>
      <c r="MKW82" s="2"/>
      <c r="MKX82" s="2"/>
      <c r="MKY82" s="2"/>
      <c r="MKZ82" s="2"/>
      <c r="MLA82" s="2"/>
      <c r="MLB82" s="2"/>
      <c r="MLC82" s="2"/>
      <c r="MLD82" s="2"/>
      <c r="MLE82" s="2"/>
      <c r="MLF82" s="2"/>
      <c r="MLG82" s="2"/>
      <c r="MLH82" s="2"/>
      <c r="MLI82" s="2"/>
      <c r="MLJ82" s="2"/>
      <c r="MLK82" s="2"/>
      <c r="MLL82" s="2"/>
      <c r="MLM82" s="2"/>
      <c r="MLN82" s="2"/>
      <c r="MLO82" s="2"/>
      <c r="MLP82" s="2"/>
      <c r="MLQ82" s="2"/>
      <c r="MLR82" s="2"/>
      <c r="MLS82" s="2"/>
      <c r="MLT82" s="2"/>
      <c r="MLU82" s="2"/>
      <c r="MLV82" s="2"/>
      <c r="MLW82" s="2"/>
      <c r="MLX82" s="2"/>
      <c r="MLY82" s="2"/>
      <c r="MLZ82" s="2"/>
      <c r="MMA82" s="2"/>
      <c r="MMB82" s="2"/>
      <c r="MMC82" s="2"/>
      <c r="MMD82" s="2"/>
      <c r="MME82" s="2"/>
      <c r="MMF82" s="2"/>
      <c r="MMG82" s="2"/>
      <c r="MMH82" s="2"/>
      <c r="MMI82" s="2"/>
      <c r="MMJ82" s="2"/>
      <c r="MMK82" s="2"/>
      <c r="MML82" s="2"/>
      <c r="MMM82" s="2"/>
      <c r="MMN82" s="2"/>
      <c r="MMO82" s="2"/>
      <c r="MMP82" s="2"/>
      <c r="MMQ82" s="2"/>
      <c r="MMR82" s="2"/>
      <c r="MMS82" s="2"/>
      <c r="MMT82" s="2"/>
      <c r="MMU82" s="2"/>
      <c r="MMV82" s="2"/>
      <c r="MMW82" s="2"/>
      <c r="MMX82" s="2"/>
      <c r="MMY82" s="2"/>
      <c r="MMZ82" s="2"/>
      <c r="MNA82" s="2"/>
      <c r="MNB82" s="2"/>
      <c r="MNC82" s="2"/>
      <c r="MND82" s="2"/>
      <c r="MNE82" s="2"/>
      <c r="MNF82" s="2"/>
      <c r="MNG82" s="2"/>
      <c r="MNH82" s="2"/>
      <c r="MNI82" s="2"/>
      <c r="MNJ82" s="2"/>
      <c r="MNK82" s="2"/>
      <c r="MNL82" s="2"/>
      <c r="MNM82" s="2"/>
      <c r="MNN82" s="2"/>
      <c r="MNO82" s="2"/>
      <c r="MNP82" s="2"/>
      <c r="MNQ82" s="2"/>
      <c r="MNR82" s="2"/>
      <c r="MNS82" s="2"/>
      <c r="MNT82" s="2"/>
      <c r="MNU82" s="2"/>
      <c r="MNV82" s="2"/>
      <c r="MNW82" s="2"/>
      <c r="MNX82" s="2"/>
      <c r="MNY82" s="2"/>
      <c r="MNZ82" s="2"/>
      <c r="MOA82" s="2"/>
      <c r="MOB82" s="2"/>
      <c r="MOC82" s="2"/>
      <c r="MOD82" s="2"/>
      <c r="MOE82" s="2"/>
      <c r="MOF82" s="2"/>
      <c r="MOG82" s="2"/>
      <c r="MOH82" s="2"/>
      <c r="MOI82" s="2"/>
      <c r="MOJ82" s="2"/>
      <c r="MOK82" s="2"/>
      <c r="MOL82" s="2"/>
      <c r="MOM82" s="2"/>
      <c r="MON82" s="2"/>
      <c r="MOO82" s="2"/>
      <c r="MOP82" s="2"/>
      <c r="MOQ82" s="2"/>
      <c r="MOR82" s="2"/>
      <c r="MOS82" s="2"/>
      <c r="MOT82" s="2"/>
      <c r="MOU82" s="2"/>
      <c r="MOV82" s="2"/>
      <c r="MOW82" s="2"/>
      <c r="MOX82" s="2"/>
      <c r="MOY82" s="2"/>
      <c r="MOZ82" s="2"/>
      <c r="MPA82" s="2"/>
      <c r="MPB82" s="2"/>
      <c r="MPC82" s="2"/>
      <c r="MPD82" s="2"/>
      <c r="MPE82" s="2"/>
      <c r="MPF82" s="2"/>
      <c r="MPG82" s="2"/>
      <c r="MPH82" s="2"/>
      <c r="MPI82" s="2"/>
      <c r="MPJ82" s="2"/>
      <c r="MPK82" s="2"/>
      <c r="MPL82" s="2"/>
      <c r="MPM82" s="2"/>
      <c r="MPN82" s="2"/>
      <c r="MPO82" s="2"/>
      <c r="MPP82" s="2"/>
      <c r="MPQ82" s="2"/>
      <c r="MPR82" s="2"/>
      <c r="MPS82" s="2"/>
      <c r="MPT82" s="2"/>
      <c r="MPU82" s="2"/>
      <c r="MPV82" s="2"/>
      <c r="MPW82" s="2"/>
      <c r="MPX82" s="2"/>
      <c r="MPY82" s="2"/>
      <c r="MPZ82" s="2"/>
      <c r="MQA82" s="2"/>
      <c r="MQB82" s="2"/>
      <c r="MQC82" s="2"/>
      <c r="MQD82" s="2"/>
      <c r="MQE82" s="2"/>
      <c r="MQF82" s="2"/>
      <c r="MQG82" s="2"/>
      <c r="MQH82" s="2"/>
      <c r="MQI82" s="2"/>
      <c r="MQJ82" s="2"/>
      <c r="MQK82" s="2"/>
      <c r="MQL82" s="2"/>
      <c r="MQM82" s="2"/>
      <c r="MQN82" s="2"/>
      <c r="MQO82" s="2"/>
      <c r="MQP82" s="2"/>
      <c r="MQQ82" s="2"/>
      <c r="MQR82" s="2"/>
      <c r="MQS82" s="2"/>
      <c r="MQT82" s="2"/>
      <c r="MQU82" s="2"/>
      <c r="MQV82" s="2"/>
      <c r="MQW82" s="2"/>
      <c r="MQX82" s="2"/>
      <c r="MQY82" s="2"/>
      <c r="MQZ82" s="2"/>
      <c r="MRA82" s="2"/>
      <c r="MRB82" s="2"/>
      <c r="MRC82" s="2"/>
      <c r="MRD82" s="2"/>
      <c r="MRE82" s="2"/>
      <c r="MRF82" s="2"/>
      <c r="MRG82" s="2"/>
      <c r="MRH82" s="2"/>
      <c r="MRI82" s="2"/>
      <c r="MRJ82" s="2"/>
      <c r="MRK82" s="2"/>
      <c r="MRL82" s="2"/>
      <c r="MRM82" s="2"/>
      <c r="MRN82" s="2"/>
      <c r="MRO82" s="2"/>
      <c r="MRP82" s="2"/>
      <c r="MRQ82" s="2"/>
      <c r="MRR82" s="2"/>
      <c r="MRS82" s="2"/>
      <c r="MRT82" s="2"/>
      <c r="MRU82" s="2"/>
      <c r="MRV82" s="2"/>
      <c r="MRW82" s="2"/>
      <c r="MRX82" s="2"/>
      <c r="MRY82" s="2"/>
      <c r="MRZ82" s="2"/>
      <c r="MSA82" s="2"/>
      <c r="MSB82" s="2"/>
      <c r="MSC82" s="2"/>
      <c r="MSD82" s="2"/>
      <c r="MSE82" s="2"/>
      <c r="MSF82" s="2"/>
      <c r="MSG82" s="2"/>
      <c r="MSH82" s="2"/>
      <c r="MSI82" s="2"/>
      <c r="MSJ82" s="2"/>
      <c r="MSK82" s="2"/>
      <c r="MSL82" s="2"/>
      <c r="MSM82" s="2"/>
      <c r="MSN82" s="2"/>
      <c r="MSO82" s="2"/>
      <c r="MSP82" s="2"/>
      <c r="MSQ82" s="2"/>
      <c r="MSR82" s="2"/>
      <c r="MSS82" s="2"/>
      <c r="MST82" s="2"/>
      <c r="MSU82" s="2"/>
      <c r="MSV82" s="2"/>
      <c r="MSW82" s="2"/>
      <c r="MSX82" s="2"/>
      <c r="MSY82" s="2"/>
      <c r="MSZ82" s="2"/>
      <c r="MTA82" s="2"/>
      <c r="MTB82" s="2"/>
      <c r="MTC82" s="2"/>
      <c r="MTD82" s="2"/>
      <c r="MTE82" s="2"/>
      <c r="MTF82" s="2"/>
      <c r="MTG82" s="2"/>
      <c r="MTH82" s="2"/>
      <c r="MTI82" s="2"/>
      <c r="MTJ82" s="2"/>
      <c r="MTK82" s="2"/>
      <c r="MTL82" s="2"/>
      <c r="MTM82" s="2"/>
      <c r="MTN82" s="2"/>
      <c r="MTO82" s="2"/>
      <c r="MTP82" s="2"/>
      <c r="MTQ82" s="2"/>
      <c r="MTR82" s="2"/>
      <c r="MTS82" s="2"/>
      <c r="MTT82" s="2"/>
      <c r="MTU82" s="2"/>
      <c r="MTV82" s="2"/>
      <c r="MTW82" s="2"/>
      <c r="MTX82" s="2"/>
      <c r="MTY82" s="2"/>
      <c r="MTZ82" s="2"/>
      <c r="MUA82" s="2"/>
      <c r="MUB82" s="2"/>
      <c r="MUC82" s="2"/>
      <c r="MUD82" s="2"/>
      <c r="MUE82" s="2"/>
      <c r="MUF82" s="2"/>
      <c r="MUG82" s="2"/>
      <c r="MUH82" s="2"/>
      <c r="MUI82" s="2"/>
      <c r="MUJ82" s="2"/>
      <c r="MUK82" s="2"/>
      <c r="MUL82" s="2"/>
      <c r="MUM82" s="2"/>
      <c r="MUN82" s="2"/>
      <c r="MUO82" s="2"/>
      <c r="MUP82" s="2"/>
      <c r="MUQ82" s="2"/>
      <c r="MUR82" s="2"/>
      <c r="MUS82" s="2"/>
      <c r="MUT82" s="2"/>
      <c r="MUU82" s="2"/>
      <c r="MUV82" s="2"/>
      <c r="MUW82" s="2"/>
      <c r="MUX82" s="2"/>
      <c r="MUY82" s="2"/>
      <c r="MUZ82" s="2"/>
      <c r="MVA82" s="2"/>
      <c r="MVB82" s="2"/>
      <c r="MVC82" s="2"/>
      <c r="MVD82" s="2"/>
      <c r="MVE82" s="2"/>
      <c r="MVF82" s="2"/>
      <c r="MVG82" s="2"/>
      <c r="MVH82" s="2"/>
      <c r="MVI82" s="2"/>
      <c r="MVJ82" s="2"/>
      <c r="MVK82" s="2"/>
      <c r="MVL82" s="2"/>
      <c r="MVM82" s="2"/>
      <c r="MVN82" s="2"/>
      <c r="MVO82" s="2"/>
      <c r="MVP82" s="2"/>
      <c r="MVQ82" s="2"/>
      <c r="MVR82" s="2"/>
      <c r="MVS82" s="2"/>
      <c r="MVT82" s="2"/>
      <c r="MVU82" s="2"/>
      <c r="MVV82" s="2"/>
      <c r="MVW82" s="2"/>
      <c r="MVX82" s="2"/>
      <c r="MVY82" s="2"/>
      <c r="MVZ82" s="2"/>
      <c r="MWA82" s="2"/>
      <c r="MWB82" s="2"/>
      <c r="MWC82" s="2"/>
      <c r="MWD82" s="2"/>
      <c r="MWE82" s="2"/>
      <c r="MWF82" s="2"/>
      <c r="MWG82" s="2"/>
      <c r="MWH82" s="2"/>
      <c r="MWI82" s="2"/>
      <c r="MWJ82" s="2"/>
      <c r="MWK82" s="2"/>
      <c r="MWL82" s="2"/>
      <c r="MWM82" s="2"/>
      <c r="MWN82" s="2"/>
      <c r="MWO82" s="2"/>
      <c r="MWP82" s="2"/>
      <c r="MWQ82" s="2"/>
      <c r="MWR82" s="2"/>
      <c r="MWS82" s="2"/>
      <c r="MWT82" s="2"/>
      <c r="MWU82" s="2"/>
      <c r="MWV82" s="2"/>
      <c r="MWW82" s="2"/>
      <c r="MWX82" s="2"/>
      <c r="MWY82" s="2"/>
      <c r="MWZ82" s="2"/>
      <c r="MXA82" s="2"/>
      <c r="MXB82" s="2"/>
      <c r="MXC82" s="2"/>
      <c r="MXD82" s="2"/>
      <c r="MXE82" s="2"/>
      <c r="MXF82" s="2"/>
      <c r="MXG82" s="2"/>
      <c r="MXH82" s="2"/>
      <c r="MXI82" s="2"/>
      <c r="MXJ82" s="2"/>
      <c r="MXK82" s="2"/>
      <c r="MXL82" s="2"/>
      <c r="MXM82" s="2"/>
      <c r="MXN82" s="2"/>
      <c r="MXO82" s="2"/>
      <c r="MXP82" s="2"/>
      <c r="MXQ82" s="2"/>
      <c r="MXR82" s="2"/>
      <c r="MXS82" s="2"/>
      <c r="MXT82" s="2"/>
      <c r="MXU82" s="2"/>
      <c r="MXV82" s="2"/>
      <c r="MXW82" s="2"/>
      <c r="MXX82" s="2"/>
      <c r="MXY82" s="2"/>
      <c r="MXZ82" s="2"/>
      <c r="MYA82" s="2"/>
      <c r="MYB82" s="2"/>
      <c r="MYC82" s="2"/>
      <c r="MYD82" s="2"/>
      <c r="MYE82" s="2"/>
      <c r="MYF82" s="2"/>
      <c r="MYG82" s="2"/>
      <c r="MYH82" s="2"/>
      <c r="MYI82" s="2"/>
      <c r="MYJ82" s="2"/>
      <c r="MYK82" s="2"/>
      <c r="MYL82" s="2"/>
      <c r="MYM82" s="2"/>
      <c r="MYN82" s="2"/>
      <c r="MYO82" s="2"/>
      <c r="MYP82" s="2"/>
      <c r="MYQ82" s="2"/>
      <c r="MYR82" s="2"/>
      <c r="MYS82" s="2"/>
      <c r="MYT82" s="2"/>
      <c r="MYU82" s="2"/>
      <c r="MYV82" s="2"/>
      <c r="MYW82" s="2"/>
      <c r="MYX82" s="2"/>
      <c r="MYY82" s="2"/>
      <c r="MYZ82" s="2"/>
      <c r="MZA82" s="2"/>
      <c r="MZB82" s="2"/>
      <c r="MZC82" s="2"/>
      <c r="MZD82" s="2"/>
      <c r="MZE82" s="2"/>
      <c r="MZF82" s="2"/>
      <c r="MZG82" s="2"/>
      <c r="MZH82" s="2"/>
      <c r="MZI82" s="2"/>
      <c r="MZJ82" s="2"/>
      <c r="MZK82" s="2"/>
      <c r="MZL82" s="2"/>
      <c r="MZM82" s="2"/>
      <c r="MZN82" s="2"/>
      <c r="MZO82" s="2"/>
      <c r="MZP82" s="2"/>
      <c r="MZQ82" s="2"/>
      <c r="MZR82" s="2"/>
      <c r="MZS82" s="2"/>
      <c r="MZT82" s="2"/>
      <c r="MZU82" s="2"/>
      <c r="MZV82" s="2"/>
      <c r="MZW82" s="2"/>
      <c r="MZX82" s="2"/>
      <c r="MZY82" s="2"/>
      <c r="MZZ82" s="2"/>
      <c r="NAA82" s="2"/>
      <c r="NAB82" s="2"/>
      <c r="NAC82" s="2"/>
      <c r="NAD82" s="2"/>
      <c r="NAE82" s="2"/>
      <c r="NAF82" s="2"/>
      <c r="NAG82" s="2"/>
      <c r="NAH82" s="2"/>
      <c r="NAI82" s="2"/>
      <c r="NAJ82" s="2"/>
      <c r="NAK82" s="2"/>
      <c r="NAL82" s="2"/>
      <c r="NAM82" s="2"/>
      <c r="NAN82" s="2"/>
      <c r="NAO82" s="2"/>
      <c r="NAP82" s="2"/>
      <c r="NAQ82" s="2"/>
      <c r="NAR82" s="2"/>
      <c r="NAS82" s="2"/>
      <c r="NAT82" s="2"/>
      <c r="NAU82" s="2"/>
      <c r="NAV82" s="2"/>
      <c r="NAW82" s="2"/>
      <c r="NAX82" s="2"/>
      <c r="NAY82" s="2"/>
      <c r="NAZ82" s="2"/>
      <c r="NBA82" s="2"/>
      <c r="NBB82" s="2"/>
      <c r="NBC82" s="2"/>
      <c r="NBD82" s="2"/>
      <c r="NBE82" s="2"/>
      <c r="NBF82" s="2"/>
      <c r="NBG82" s="2"/>
      <c r="NBH82" s="2"/>
      <c r="NBI82" s="2"/>
      <c r="NBJ82" s="2"/>
      <c r="NBK82" s="2"/>
      <c r="NBL82" s="2"/>
      <c r="NBM82" s="2"/>
      <c r="NBN82" s="2"/>
      <c r="NBO82" s="2"/>
      <c r="NBP82" s="2"/>
      <c r="NBQ82" s="2"/>
      <c r="NBR82" s="2"/>
      <c r="NBS82" s="2"/>
      <c r="NBT82" s="2"/>
      <c r="NBU82" s="2"/>
      <c r="NBV82" s="2"/>
      <c r="NBW82" s="2"/>
      <c r="NBX82" s="2"/>
      <c r="NBY82" s="2"/>
      <c r="NBZ82" s="2"/>
      <c r="NCA82" s="2"/>
      <c r="NCB82" s="2"/>
      <c r="NCC82" s="2"/>
      <c r="NCD82" s="2"/>
      <c r="NCE82" s="2"/>
      <c r="NCF82" s="2"/>
      <c r="NCG82" s="2"/>
      <c r="NCH82" s="2"/>
      <c r="NCI82" s="2"/>
      <c r="NCJ82" s="2"/>
      <c r="NCK82" s="2"/>
      <c r="NCL82" s="2"/>
      <c r="NCM82" s="2"/>
      <c r="NCN82" s="2"/>
      <c r="NCO82" s="2"/>
      <c r="NCP82" s="2"/>
      <c r="NCQ82" s="2"/>
      <c r="NCR82" s="2"/>
      <c r="NCS82" s="2"/>
      <c r="NCT82" s="2"/>
      <c r="NCU82" s="2"/>
      <c r="NCV82" s="2"/>
      <c r="NCW82" s="2"/>
      <c r="NCX82" s="2"/>
      <c r="NCY82" s="2"/>
      <c r="NCZ82" s="2"/>
      <c r="NDA82" s="2"/>
      <c r="NDB82" s="2"/>
      <c r="NDC82" s="2"/>
      <c r="NDD82" s="2"/>
      <c r="NDE82" s="2"/>
      <c r="NDF82" s="2"/>
      <c r="NDG82" s="2"/>
      <c r="NDH82" s="2"/>
      <c r="NDI82" s="2"/>
      <c r="NDJ82" s="2"/>
      <c r="NDK82" s="2"/>
      <c r="NDL82" s="2"/>
      <c r="NDM82" s="2"/>
      <c r="NDN82" s="2"/>
      <c r="NDO82" s="2"/>
      <c r="NDP82" s="2"/>
      <c r="NDQ82" s="2"/>
      <c r="NDR82" s="2"/>
      <c r="NDS82" s="2"/>
      <c r="NDT82" s="2"/>
      <c r="NDU82" s="2"/>
      <c r="NDV82" s="2"/>
      <c r="NDW82" s="2"/>
      <c r="NDX82" s="2"/>
      <c r="NDY82" s="2"/>
      <c r="NDZ82" s="2"/>
      <c r="NEA82" s="2"/>
      <c r="NEB82" s="2"/>
      <c r="NEC82" s="2"/>
      <c r="NED82" s="2"/>
      <c r="NEE82" s="2"/>
      <c r="NEF82" s="2"/>
      <c r="NEG82" s="2"/>
      <c r="NEH82" s="2"/>
      <c r="NEI82" s="2"/>
      <c r="NEJ82" s="2"/>
      <c r="NEK82" s="2"/>
      <c r="NEL82" s="2"/>
      <c r="NEM82" s="2"/>
      <c r="NEN82" s="2"/>
      <c r="NEO82" s="2"/>
      <c r="NEP82" s="2"/>
      <c r="NEQ82" s="2"/>
      <c r="NER82" s="2"/>
      <c r="NES82" s="2"/>
      <c r="NET82" s="2"/>
      <c r="NEU82" s="2"/>
      <c r="NEV82" s="2"/>
      <c r="NEW82" s="2"/>
      <c r="NEX82" s="2"/>
      <c r="NEY82" s="2"/>
      <c r="NEZ82" s="2"/>
      <c r="NFA82" s="2"/>
      <c r="NFB82" s="2"/>
      <c r="NFC82" s="2"/>
      <c r="NFD82" s="2"/>
      <c r="NFE82" s="2"/>
      <c r="NFF82" s="2"/>
      <c r="NFG82" s="2"/>
      <c r="NFH82" s="2"/>
      <c r="NFI82" s="2"/>
      <c r="NFJ82" s="2"/>
      <c r="NFK82" s="2"/>
      <c r="NFL82" s="2"/>
      <c r="NFM82" s="2"/>
      <c r="NFN82" s="2"/>
      <c r="NFO82" s="2"/>
      <c r="NFP82" s="2"/>
      <c r="NFQ82" s="2"/>
      <c r="NFR82" s="2"/>
      <c r="NFS82" s="2"/>
      <c r="NFT82" s="2"/>
      <c r="NFU82" s="2"/>
      <c r="NFV82" s="2"/>
      <c r="NFW82" s="2"/>
      <c r="NFX82" s="2"/>
      <c r="NFY82" s="2"/>
      <c r="NFZ82" s="2"/>
      <c r="NGA82" s="2"/>
      <c r="NGB82" s="2"/>
      <c r="NGC82" s="2"/>
      <c r="NGD82" s="2"/>
      <c r="NGE82" s="2"/>
      <c r="NGF82" s="2"/>
      <c r="NGG82" s="2"/>
      <c r="NGH82" s="2"/>
      <c r="NGI82" s="2"/>
      <c r="NGJ82" s="2"/>
      <c r="NGK82" s="2"/>
      <c r="NGL82" s="2"/>
      <c r="NGM82" s="2"/>
      <c r="NGN82" s="2"/>
      <c r="NGO82" s="2"/>
      <c r="NGP82" s="2"/>
      <c r="NGQ82" s="2"/>
      <c r="NGR82" s="2"/>
      <c r="NGS82" s="2"/>
      <c r="NGT82" s="2"/>
      <c r="NGU82" s="2"/>
      <c r="NGV82" s="2"/>
      <c r="NGW82" s="2"/>
      <c r="NGX82" s="2"/>
      <c r="NGY82" s="2"/>
      <c r="NGZ82" s="2"/>
      <c r="NHA82" s="2"/>
      <c r="NHB82" s="2"/>
      <c r="NHC82" s="2"/>
      <c r="NHD82" s="2"/>
      <c r="NHE82" s="2"/>
      <c r="NHF82" s="2"/>
      <c r="NHG82" s="2"/>
      <c r="NHH82" s="2"/>
      <c r="NHI82" s="2"/>
      <c r="NHJ82" s="2"/>
      <c r="NHK82" s="2"/>
      <c r="NHL82" s="2"/>
      <c r="NHM82" s="2"/>
      <c r="NHN82" s="2"/>
      <c r="NHO82" s="2"/>
      <c r="NHP82" s="2"/>
      <c r="NHQ82" s="2"/>
      <c r="NHR82" s="2"/>
      <c r="NHS82" s="2"/>
      <c r="NHT82" s="2"/>
      <c r="NHU82" s="2"/>
      <c r="NHV82" s="2"/>
      <c r="NHW82" s="2"/>
      <c r="NHX82" s="2"/>
      <c r="NHY82" s="2"/>
      <c r="NHZ82" s="2"/>
      <c r="NIA82" s="2"/>
      <c r="NIB82" s="2"/>
      <c r="NIC82" s="2"/>
      <c r="NID82" s="2"/>
      <c r="NIE82" s="2"/>
      <c r="NIF82" s="2"/>
      <c r="NIG82" s="2"/>
      <c r="NIH82" s="2"/>
      <c r="NII82" s="2"/>
      <c r="NIJ82" s="2"/>
      <c r="NIK82" s="2"/>
      <c r="NIL82" s="2"/>
      <c r="NIM82" s="2"/>
      <c r="NIN82" s="2"/>
      <c r="NIO82" s="2"/>
      <c r="NIP82" s="2"/>
      <c r="NIQ82" s="2"/>
      <c r="NIR82" s="2"/>
      <c r="NIS82" s="2"/>
      <c r="NIT82" s="2"/>
      <c r="NIU82" s="2"/>
      <c r="NIV82" s="2"/>
      <c r="NIW82" s="2"/>
      <c r="NIX82" s="2"/>
      <c r="NIY82" s="2"/>
      <c r="NIZ82" s="2"/>
      <c r="NJA82" s="2"/>
      <c r="NJB82" s="2"/>
      <c r="NJC82" s="2"/>
      <c r="NJD82" s="2"/>
      <c r="NJE82" s="2"/>
      <c r="NJF82" s="2"/>
      <c r="NJG82" s="2"/>
      <c r="NJH82" s="2"/>
      <c r="NJI82" s="2"/>
      <c r="NJJ82" s="2"/>
      <c r="NJK82" s="2"/>
      <c r="NJL82" s="2"/>
      <c r="NJM82" s="2"/>
      <c r="NJN82" s="2"/>
      <c r="NJO82" s="2"/>
      <c r="NJP82" s="2"/>
      <c r="NJQ82" s="2"/>
      <c r="NJR82" s="2"/>
      <c r="NJS82" s="2"/>
      <c r="NJT82" s="2"/>
      <c r="NJU82" s="2"/>
      <c r="NJV82" s="2"/>
      <c r="NJW82" s="2"/>
      <c r="NJX82" s="2"/>
      <c r="NJY82" s="2"/>
      <c r="NJZ82" s="2"/>
      <c r="NKA82" s="2"/>
      <c r="NKB82" s="2"/>
      <c r="NKC82" s="2"/>
      <c r="NKD82" s="2"/>
      <c r="NKE82" s="2"/>
      <c r="NKF82" s="2"/>
      <c r="NKG82" s="2"/>
      <c r="NKH82" s="2"/>
      <c r="NKI82" s="2"/>
      <c r="NKJ82" s="2"/>
      <c r="NKK82" s="2"/>
      <c r="NKL82" s="2"/>
      <c r="NKM82" s="2"/>
      <c r="NKN82" s="2"/>
      <c r="NKO82" s="2"/>
      <c r="NKP82" s="2"/>
      <c r="NKQ82" s="2"/>
      <c r="NKR82" s="2"/>
      <c r="NKS82" s="2"/>
      <c r="NKT82" s="2"/>
      <c r="NKU82" s="2"/>
      <c r="NKV82" s="2"/>
      <c r="NKW82" s="2"/>
      <c r="NKX82" s="2"/>
      <c r="NKY82" s="2"/>
      <c r="NKZ82" s="2"/>
      <c r="NLA82" s="2"/>
      <c r="NLB82" s="2"/>
      <c r="NLC82" s="2"/>
      <c r="NLD82" s="2"/>
      <c r="NLE82" s="2"/>
      <c r="NLF82" s="2"/>
      <c r="NLG82" s="2"/>
      <c r="NLH82" s="2"/>
      <c r="NLI82" s="2"/>
      <c r="NLJ82" s="2"/>
      <c r="NLK82" s="2"/>
      <c r="NLL82" s="2"/>
      <c r="NLM82" s="2"/>
      <c r="NLN82" s="2"/>
      <c r="NLO82" s="2"/>
      <c r="NLP82" s="2"/>
      <c r="NLQ82" s="2"/>
      <c r="NLR82" s="2"/>
      <c r="NLS82" s="2"/>
      <c r="NLT82" s="2"/>
      <c r="NLU82" s="2"/>
      <c r="NLV82" s="2"/>
      <c r="NLW82" s="2"/>
      <c r="NLX82" s="2"/>
      <c r="NLY82" s="2"/>
      <c r="NLZ82" s="2"/>
      <c r="NMA82" s="2"/>
      <c r="NMB82" s="2"/>
      <c r="NMC82" s="2"/>
      <c r="NMD82" s="2"/>
      <c r="NME82" s="2"/>
      <c r="NMF82" s="2"/>
      <c r="NMG82" s="2"/>
      <c r="NMH82" s="2"/>
      <c r="NMI82" s="2"/>
      <c r="NMJ82" s="2"/>
      <c r="NMK82" s="2"/>
      <c r="NML82" s="2"/>
      <c r="NMM82" s="2"/>
      <c r="NMN82" s="2"/>
      <c r="NMO82" s="2"/>
      <c r="NMP82" s="2"/>
      <c r="NMQ82" s="2"/>
      <c r="NMR82" s="2"/>
      <c r="NMS82" s="2"/>
      <c r="NMT82" s="2"/>
      <c r="NMU82" s="2"/>
      <c r="NMV82" s="2"/>
      <c r="NMW82" s="2"/>
      <c r="NMX82" s="2"/>
      <c r="NMY82" s="2"/>
      <c r="NMZ82" s="2"/>
      <c r="NNA82" s="2"/>
      <c r="NNB82" s="2"/>
      <c r="NNC82" s="2"/>
      <c r="NND82" s="2"/>
      <c r="NNE82" s="2"/>
      <c r="NNF82" s="2"/>
      <c r="NNG82" s="2"/>
      <c r="NNH82" s="2"/>
      <c r="NNI82" s="2"/>
      <c r="NNJ82" s="2"/>
      <c r="NNK82" s="2"/>
      <c r="NNL82" s="2"/>
      <c r="NNM82" s="2"/>
      <c r="NNN82" s="2"/>
      <c r="NNO82" s="2"/>
      <c r="NNP82" s="2"/>
      <c r="NNQ82" s="2"/>
      <c r="NNR82" s="2"/>
      <c r="NNS82" s="2"/>
      <c r="NNT82" s="2"/>
      <c r="NNU82" s="2"/>
      <c r="NNV82" s="2"/>
      <c r="NNW82" s="2"/>
      <c r="NNX82" s="2"/>
      <c r="NNY82" s="2"/>
      <c r="NNZ82" s="2"/>
      <c r="NOA82" s="2"/>
      <c r="NOB82" s="2"/>
      <c r="NOC82" s="2"/>
      <c r="NOD82" s="2"/>
      <c r="NOE82" s="2"/>
      <c r="NOF82" s="2"/>
      <c r="NOG82" s="2"/>
      <c r="NOH82" s="2"/>
      <c r="NOI82" s="2"/>
      <c r="NOJ82" s="2"/>
      <c r="NOK82" s="2"/>
      <c r="NOL82" s="2"/>
      <c r="NOM82" s="2"/>
      <c r="NON82" s="2"/>
      <c r="NOO82" s="2"/>
      <c r="NOP82" s="2"/>
      <c r="NOQ82" s="2"/>
      <c r="NOR82" s="2"/>
      <c r="NOS82" s="2"/>
      <c r="NOT82" s="2"/>
      <c r="NOU82" s="2"/>
      <c r="NOV82" s="2"/>
      <c r="NOW82" s="2"/>
      <c r="NOX82" s="2"/>
      <c r="NOY82" s="2"/>
      <c r="NOZ82" s="2"/>
      <c r="NPA82" s="2"/>
      <c r="NPB82" s="2"/>
      <c r="NPC82" s="2"/>
      <c r="NPD82" s="2"/>
      <c r="NPE82" s="2"/>
      <c r="NPF82" s="2"/>
      <c r="NPG82" s="2"/>
      <c r="NPH82" s="2"/>
      <c r="NPI82" s="2"/>
      <c r="NPJ82" s="2"/>
      <c r="NPK82" s="2"/>
      <c r="NPL82" s="2"/>
      <c r="NPM82" s="2"/>
      <c r="NPN82" s="2"/>
      <c r="NPO82" s="2"/>
      <c r="NPP82" s="2"/>
      <c r="NPQ82" s="2"/>
      <c r="NPR82" s="2"/>
      <c r="NPS82" s="2"/>
      <c r="NPT82" s="2"/>
      <c r="NPU82" s="2"/>
      <c r="NPV82" s="2"/>
      <c r="NPW82" s="2"/>
      <c r="NPX82" s="2"/>
      <c r="NPY82" s="2"/>
      <c r="NPZ82" s="2"/>
      <c r="NQA82" s="2"/>
      <c r="NQB82" s="2"/>
      <c r="NQC82" s="2"/>
      <c r="NQD82" s="2"/>
      <c r="NQE82" s="2"/>
      <c r="NQF82" s="2"/>
      <c r="NQG82" s="2"/>
      <c r="NQH82" s="2"/>
      <c r="NQI82" s="2"/>
      <c r="NQJ82" s="2"/>
      <c r="NQK82" s="2"/>
      <c r="NQL82" s="2"/>
      <c r="NQM82" s="2"/>
      <c r="NQN82" s="2"/>
      <c r="NQO82" s="2"/>
      <c r="NQP82" s="2"/>
      <c r="NQQ82" s="2"/>
      <c r="NQR82" s="2"/>
      <c r="NQS82" s="2"/>
      <c r="NQT82" s="2"/>
      <c r="NQU82" s="2"/>
      <c r="NQV82" s="2"/>
      <c r="NQW82" s="2"/>
      <c r="NQX82" s="2"/>
      <c r="NQY82" s="2"/>
      <c r="NQZ82" s="2"/>
      <c r="NRA82" s="2"/>
      <c r="NRB82" s="2"/>
      <c r="NRC82" s="2"/>
      <c r="NRD82" s="2"/>
      <c r="NRE82" s="2"/>
      <c r="NRF82" s="2"/>
      <c r="NRG82" s="2"/>
      <c r="NRH82" s="2"/>
      <c r="NRI82" s="2"/>
      <c r="NRJ82" s="2"/>
      <c r="NRK82" s="2"/>
      <c r="NRL82" s="2"/>
      <c r="NRM82" s="2"/>
      <c r="NRN82" s="2"/>
      <c r="NRO82" s="2"/>
      <c r="NRP82" s="2"/>
      <c r="NRQ82" s="2"/>
      <c r="NRR82" s="2"/>
      <c r="NRS82" s="2"/>
      <c r="NRT82" s="2"/>
      <c r="NRU82" s="2"/>
      <c r="NRV82" s="2"/>
      <c r="NRW82" s="2"/>
      <c r="NRX82" s="2"/>
      <c r="NRY82" s="2"/>
      <c r="NRZ82" s="2"/>
      <c r="NSA82" s="2"/>
      <c r="NSB82" s="2"/>
      <c r="NSC82" s="2"/>
      <c r="NSD82" s="2"/>
      <c r="NSE82" s="2"/>
      <c r="NSF82" s="2"/>
      <c r="NSG82" s="2"/>
      <c r="NSH82" s="2"/>
      <c r="NSI82" s="2"/>
      <c r="NSJ82" s="2"/>
      <c r="NSK82" s="2"/>
      <c r="NSL82" s="2"/>
      <c r="NSM82" s="2"/>
      <c r="NSN82" s="2"/>
      <c r="NSO82" s="2"/>
      <c r="NSP82" s="2"/>
      <c r="NSQ82" s="2"/>
      <c r="NSR82" s="2"/>
      <c r="NSS82" s="2"/>
      <c r="NST82" s="2"/>
      <c r="NSU82" s="2"/>
      <c r="NSV82" s="2"/>
      <c r="NSW82" s="2"/>
      <c r="NSX82" s="2"/>
      <c r="NSY82" s="2"/>
      <c r="NSZ82" s="2"/>
      <c r="NTA82" s="2"/>
      <c r="NTB82" s="2"/>
      <c r="NTC82" s="2"/>
      <c r="NTD82" s="2"/>
      <c r="NTE82" s="2"/>
      <c r="NTF82" s="2"/>
      <c r="NTG82" s="2"/>
      <c r="NTH82" s="2"/>
      <c r="NTI82" s="2"/>
      <c r="NTJ82" s="2"/>
      <c r="NTK82" s="2"/>
      <c r="NTL82" s="2"/>
      <c r="NTM82" s="2"/>
      <c r="NTN82" s="2"/>
      <c r="NTO82" s="2"/>
      <c r="NTP82" s="2"/>
      <c r="NTQ82" s="2"/>
      <c r="NTR82" s="2"/>
      <c r="NTS82" s="2"/>
      <c r="NTT82" s="2"/>
      <c r="NTU82" s="2"/>
      <c r="NTV82" s="2"/>
      <c r="NTW82" s="2"/>
      <c r="NTX82" s="2"/>
      <c r="NTY82" s="2"/>
      <c r="NTZ82" s="2"/>
      <c r="NUA82" s="2"/>
      <c r="NUB82" s="2"/>
      <c r="NUC82" s="2"/>
      <c r="NUD82" s="2"/>
      <c r="NUE82" s="2"/>
      <c r="NUF82" s="2"/>
      <c r="NUG82" s="2"/>
      <c r="NUH82" s="2"/>
      <c r="NUI82" s="2"/>
      <c r="NUJ82" s="2"/>
      <c r="NUK82" s="2"/>
      <c r="NUL82" s="2"/>
      <c r="NUM82" s="2"/>
      <c r="NUN82" s="2"/>
      <c r="NUO82" s="2"/>
      <c r="NUP82" s="2"/>
      <c r="NUQ82" s="2"/>
      <c r="NUR82" s="2"/>
      <c r="NUS82" s="2"/>
      <c r="NUT82" s="2"/>
      <c r="NUU82" s="2"/>
      <c r="NUV82" s="2"/>
      <c r="NUW82" s="2"/>
      <c r="NUX82" s="2"/>
      <c r="NUY82" s="2"/>
      <c r="NUZ82" s="2"/>
      <c r="NVA82" s="2"/>
      <c r="NVB82" s="2"/>
      <c r="NVC82" s="2"/>
      <c r="NVD82" s="2"/>
      <c r="NVE82" s="2"/>
      <c r="NVF82" s="2"/>
      <c r="NVG82" s="2"/>
      <c r="NVH82" s="2"/>
      <c r="NVI82" s="2"/>
      <c r="NVJ82" s="2"/>
      <c r="NVK82" s="2"/>
      <c r="NVL82" s="2"/>
      <c r="NVM82" s="2"/>
      <c r="NVN82" s="2"/>
      <c r="NVO82" s="2"/>
      <c r="NVP82" s="2"/>
      <c r="NVQ82" s="2"/>
      <c r="NVR82" s="2"/>
      <c r="NVS82" s="2"/>
      <c r="NVT82" s="2"/>
      <c r="NVU82" s="2"/>
      <c r="NVV82" s="2"/>
      <c r="NVW82" s="2"/>
      <c r="NVX82" s="2"/>
      <c r="NVY82" s="2"/>
      <c r="NVZ82" s="2"/>
      <c r="NWA82" s="2"/>
      <c r="NWB82" s="2"/>
      <c r="NWC82" s="2"/>
      <c r="NWD82" s="2"/>
      <c r="NWE82" s="2"/>
      <c r="NWF82" s="2"/>
      <c r="NWG82" s="2"/>
      <c r="NWH82" s="2"/>
      <c r="NWI82" s="2"/>
      <c r="NWJ82" s="2"/>
      <c r="NWK82" s="2"/>
      <c r="NWL82" s="2"/>
      <c r="NWM82" s="2"/>
      <c r="NWN82" s="2"/>
      <c r="NWO82" s="2"/>
      <c r="NWP82" s="2"/>
      <c r="NWQ82" s="2"/>
      <c r="NWR82" s="2"/>
      <c r="NWS82" s="2"/>
      <c r="NWT82" s="2"/>
      <c r="NWU82" s="2"/>
      <c r="NWV82" s="2"/>
      <c r="NWW82" s="2"/>
      <c r="NWX82" s="2"/>
      <c r="NWY82" s="2"/>
      <c r="NWZ82" s="2"/>
      <c r="NXA82" s="2"/>
      <c r="NXB82" s="2"/>
      <c r="NXC82" s="2"/>
      <c r="NXD82" s="2"/>
      <c r="NXE82" s="2"/>
      <c r="NXF82" s="2"/>
      <c r="NXG82" s="2"/>
      <c r="NXH82" s="2"/>
      <c r="NXI82" s="2"/>
      <c r="NXJ82" s="2"/>
      <c r="NXK82" s="2"/>
      <c r="NXL82" s="2"/>
      <c r="NXM82" s="2"/>
      <c r="NXN82" s="2"/>
      <c r="NXO82" s="2"/>
      <c r="NXP82" s="2"/>
      <c r="NXQ82" s="2"/>
      <c r="NXR82" s="2"/>
      <c r="NXS82" s="2"/>
      <c r="NXT82" s="2"/>
      <c r="NXU82" s="2"/>
      <c r="NXV82" s="2"/>
      <c r="NXW82" s="2"/>
      <c r="NXX82" s="2"/>
      <c r="NXY82" s="2"/>
      <c r="NXZ82" s="2"/>
      <c r="NYA82" s="2"/>
      <c r="NYB82" s="2"/>
      <c r="NYC82" s="2"/>
      <c r="NYD82" s="2"/>
      <c r="NYE82" s="2"/>
      <c r="NYF82" s="2"/>
      <c r="NYG82" s="2"/>
      <c r="NYH82" s="2"/>
      <c r="NYI82" s="2"/>
      <c r="NYJ82" s="2"/>
      <c r="NYK82" s="2"/>
      <c r="NYL82" s="2"/>
      <c r="NYM82" s="2"/>
      <c r="NYN82" s="2"/>
      <c r="NYO82" s="2"/>
      <c r="NYP82" s="2"/>
      <c r="NYQ82" s="2"/>
      <c r="NYR82" s="2"/>
      <c r="NYS82" s="2"/>
      <c r="NYT82" s="2"/>
      <c r="NYU82" s="2"/>
      <c r="NYV82" s="2"/>
      <c r="NYW82" s="2"/>
      <c r="NYX82" s="2"/>
      <c r="NYY82" s="2"/>
      <c r="NYZ82" s="2"/>
      <c r="NZA82" s="2"/>
      <c r="NZB82" s="2"/>
      <c r="NZC82" s="2"/>
      <c r="NZD82" s="2"/>
      <c r="NZE82" s="2"/>
      <c r="NZF82" s="2"/>
      <c r="NZG82" s="2"/>
      <c r="NZH82" s="2"/>
      <c r="NZI82" s="2"/>
      <c r="NZJ82" s="2"/>
      <c r="NZK82" s="2"/>
      <c r="NZL82" s="2"/>
      <c r="NZM82" s="2"/>
      <c r="NZN82" s="2"/>
      <c r="NZO82" s="2"/>
      <c r="NZP82" s="2"/>
      <c r="NZQ82" s="2"/>
      <c r="NZR82" s="2"/>
      <c r="NZS82" s="2"/>
      <c r="NZT82" s="2"/>
      <c r="NZU82" s="2"/>
      <c r="NZV82" s="2"/>
      <c r="NZW82" s="2"/>
      <c r="NZX82" s="2"/>
      <c r="NZY82" s="2"/>
      <c r="NZZ82" s="2"/>
      <c r="OAA82" s="2"/>
      <c r="OAB82" s="2"/>
      <c r="OAC82" s="2"/>
      <c r="OAD82" s="2"/>
      <c r="OAE82" s="2"/>
      <c r="OAF82" s="2"/>
      <c r="OAG82" s="2"/>
      <c r="OAH82" s="2"/>
      <c r="OAI82" s="2"/>
      <c r="OAJ82" s="2"/>
      <c r="OAK82" s="2"/>
      <c r="OAL82" s="2"/>
      <c r="OAM82" s="2"/>
      <c r="OAN82" s="2"/>
      <c r="OAO82" s="2"/>
      <c r="OAP82" s="2"/>
      <c r="OAQ82" s="2"/>
      <c r="OAR82" s="2"/>
      <c r="OAS82" s="2"/>
      <c r="OAT82" s="2"/>
      <c r="OAU82" s="2"/>
      <c r="OAV82" s="2"/>
      <c r="OAW82" s="2"/>
      <c r="OAX82" s="2"/>
      <c r="OAY82" s="2"/>
      <c r="OAZ82" s="2"/>
      <c r="OBA82" s="2"/>
      <c r="OBB82" s="2"/>
      <c r="OBC82" s="2"/>
      <c r="OBD82" s="2"/>
      <c r="OBE82" s="2"/>
      <c r="OBF82" s="2"/>
      <c r="OBG82" s="2"/>
      <c r="OBH82" s="2"/>
      <c r="OBI82" s="2"/>
      <c r="OBJ82" s="2"/>
      <c r="OBK82" s="2"/>
      <c r="OBL82" s="2"/>
      <c r="OBM82" s="2"/>
      <c r="OBN82" s="2"/>
      <c r="OBO82" s="2"/>
      <c r="OBP82" s="2"/>
      <c r="OBQ82" s="2"/>
      <c r="OBR82" s="2"/>
      <c r="OBS82" s="2"/>
      <c r="OBT82" s="2"/>
      <c r="OBU82" s="2"/>
      <c r="OBV82" s="2"/>
      <c r="OBW82" s="2"/>
      <c r="OBX82" s="2"/>
      <c r="OBY82" s="2"/>
      <c r="OBZ82" s="2"/>
      <c r="OCA82" s="2"/>
      <c r="OCB82" s="2"/>
      <c r="OCC82" s="2"/>
      <c r="OCD82" s="2"/>
      <c r="OCE82" s="2"/>
      <c r="OCF82" s="2"/>
      <c r="OCG82" s="2"/>
      <c r="OCH82" s="2"/>
      <c r="OCI82" s="2"/>
      <c r="OCJ82" s="2"/>
      <c r="OCK82" s="2"/>
      <c r="OCL82" s="2"/>
      <c r="OCM82" s="2"/>
      <c r="OCN82" s="2"/>
      <c r="OCO82" s="2"/>
      <c r="OCP82" s="2"/>
      <c r="OCQ82" s="2"/>
      <c r="OCR82" s="2"/>
      <c r="OCS82" s="2"/>
      <c r="OCT82" s="2"/>
      <c r="OCU82" s="2"/>
      <c r="OCV82" s="2"/>
      <c r="OCW82" s="2"/>
      <c r="OCX82" s="2"/>
      <c r="OCY82" s="2"/>
      <c r="OCZ82" s="2"/>
      <c r="ODA82" s="2"/>
      <c r="ODB82" s="2"/>
      <c r="ODC82" s="2"/>
      <c r="ODD82" s="2"/>
      <c r="ODE82" s="2"/>
      <c r="ODF82" s="2"/>
      <c r="ODG82" s="2"/>
      <c r="ODH82" s="2"/>
      <c r="ODI82" s="2"/>
      <c r="ODJ82" s="2"/>
      <c r="ODK82" s="2"/>
      <c r="ODL82" s="2"/>
      <c r="ODM82" s="2"/>
      <c r="ODN82" s="2"/>
      <c r="ODO82" s="2"/>
      <c r="ODP82" s="2"/>
      <c r="ODQ82" s="2"/>
      <c r="ODR82" s="2"/>
      <c r="ODS82" s="2"/>
      <c r="ODT82" s="2"/>
      <c r="ODU82" s="2"/>
      <c r="ODV82" s="2"/>
      <c r="ODW82" s="2"/>
      <c r="ODX82" s="2"/>
      <c r="ODY82" s="2"/>
      <c r="ODZ82" s="2"/>
      <c r="OEA82" s="2"/>
      <c r="OEB82" s="2"/>
      <c r="OEC82" s="2"/>
      <c r="OED82" s="2"/>
      <c r="OEE82" s="2"/>
      <c r="OEF82" s="2"/>
      <c r="OEG82" s="2"/>
      <c r="OEH82" s="2"/>
      <c r="OEI82" s="2"/>
      <c r="OEJ82" s="2"/>
      <c r="OEK82" s="2"/>
      <c r="OEL82" s="2"/>
      <c r="OEM82" s="2"/>
      <c r="OEN82" s="2"/>
      <c r="OEO82" s="2"/>
      <c r="OEP82" s="2"/>
      <c r="OEQ82" s="2"/>
      <c r="OER82" s="2"/>
      <c r="OES82" s="2"/>
      <c r="OET82" s="2"/>
      <c r="OEU82" s="2"/>
      <c r="OEV82" s="2"/>
      <c r="OEW82" s="2"/>
      <c r="OEX82" s="2"/>
      <c r="OEY82" s="2"/>
      <c r="OEZ82" s="2"/>
      <c r="OFA82" s="2"/>
      <c r="OFB82" s="2"/>
      <c r="OFC82" s="2"/>
      <c r="OFD82" s="2"/>
      <c r="OFE82" s="2"/>
      <c r="OFF82" s="2"/>
      <c r="OFG82" s="2"/>
      <c r="OFH82" s="2"/>
      <c r="OFI82" s="2"/>
      <c r="OFJ82" s="2"/>
      <c r="OFK82" s="2"/>
      <c r="OFL82" s="2"/>
      <c r="OFM82" s="2"/>
      <c r="OFN82" s="2"/>
      <c r="OFO82" s="2"/>
      <c r="OFP82" s="2"/>
      <c r="OFQ82" s="2"/>
      <c r="OFR82" s="2"/>
      <c r="OFS82" s="2"/>
      <c r="OFT82" s="2"/>
      <c r="OFU82" s="2"/>
      <c r="OFV82" s="2"/>
      <c r="OFW82" s="2"/>
      <c r="OFX82" s="2"/>
      <c r="OFY82" s="2"/>
      <c r="OFZ82" s="2"/>
      <c r="OGA82" s="2"/>
      <c r="OGB82" s="2"/>
      <c r="OGC82" s="2"/>
      <c r="OGD82" s="2"/>
      <c r="OGE82" s="2"/>
      <c r="OGF82" s="2"/>
      <c r="OGG82" s="2"/>
      <c r="OGH82" s="2"/>
      <c r="OGI82" s="2"/>
      <c r="OGJ82" s="2"/>
      <c r="OGK82" s="2"/>
      <c r="OGL82" s="2"/>
      <c r="OGM82" s="2"/>
      <c r="OGN82" s="2"/>
      <c r="OGO82" s="2"/>
      <c r="OGP82" s="2"/>
      <c r="OGQ82" s="2"/>
      <c r="OGR82" s="2"/>
      <c r="OGS82" s="2"/>
      <c r="OGT82" s="2"/>
      <c r="OGU82" s="2"/>
      <c r="OGV82" s="2"/>
      <c r="OGW82" s="2"/>
      <c r="OGX82" s="2"/>
      <c r="OGY82" s="2"/>
      <c r="OGZ82" s="2"/>
      <c r="OHA82" s="2"/>
      <c r="OHB82" s="2"/>
      <c r="OHC82" s="2"/>
      <c r="OHD82" s="2"/>
      <c r="OHE82" s="2"/>
      <c r="OHF82" s="2"/>
      <c r="OHG82" s="2"/>
      <c r="OHH82" s="2"/>
      <c r="OHI82" s="2"/>
      <c r="OHJ82" s="2"/>
      <c r="OHK82" s="2"/>
      <c r="OHL82" s="2"/>
      <c r="OHM82" s="2"/>
      <c r="OHN82" s="2"/>
      <c r="OHO82" s="2"/>
      <c r="OHP82" s="2"/>
      <c r="OHQ82" s="2"/>
      <c r="OHR82" s="2"/>
      <c r="OHS82" s="2"/>
      <c r="OHT82" s="2"/>
      <c r="OHU82" s="2"/>
      <c r="OHV82" s="2"/>
      <c r="OHW82" s="2"/>
      <c r="OHX82" s="2"/>
      <c r="OHY82" s="2"/>
      <c r="OHZ82" s="2"/>
      <c r="OIA82" s="2"/>
      <c r="OIB82" s="2"/>
      <c r="OIC82" s="2"/>
      <c r="OID82" s="2"/>
      <c r="OIE82" s="2"/>
      <c r="OIF82" s="2"/>
      <c r="OIG82" s="2"/>
      <c r="OIH82" s="2"/>
      <c r="OII82" s="2"/>
      <c r="OIJ82" s="2"/>
      <c r="OIK82" s="2"/>
      <c r="OIL82" s="2"/>
      <c r="OIM82" s="2"/>
      <c r="OIN82" s="2"/>
      <c r="OIO82" s="2"/>
      <c r="OIP82" s="2"/>
      <c r="OIQ82" s="2"/>
      <c r="OIR82" s="2"/>
      <c r="OIS82" s="2"/>
      <c r="OIT82" s="2"/>
      <c r="OIU82" s="2"/>
      <c r="OIV82" s="2"/>
      <c r="OIW82" s="2"/>
      <c r="OIX82" s="2"/>
      <c r="OIY82" s="2"/>
      <c r="OIZ82" s="2"/>
      <c r="OJA82" s="2"/>
      <c r="OJB82" s="2"/>
      <c r="OJC82" s="2"/>
      <c r="OJD82" s="2"/>
      <c r="OJE82" s="2"/>
      <c r="OJF82" s="2"/>
      <c r="OJG82" s="2"/>
      <c r="OJH82" s="2"/>
      <c r="OJI82" s="2"/>
      <c r="OJJ82" s="2"/>
      <c r="OJK82" s="2"/>
      <c r="OJL82" s="2"/>
      <c r="OJM82" s="2"/>
      <c r="OJN82" s="2"/>
      <c r="OJO82" s="2"/>
      <c r="OJP82" s="2"/>
      <c r="OJQ82" s="2"/>
      <c r="OJR82" s="2"/>
      <c r="OJS82" s="2"/>
      <c r="OJT82" s="2"/>
      <c r="OJU82" s="2"/>
      <c r="OJV82" s="2"/>
      <c r="OJW82" s="2"/>
      <c r="OJX82" s="2"/>
      <c r="OJY82" s="2"/>
      <c r="OJZ82" s="2"/>
      <c r="OKA82" s="2"/>
      <c r="OKB82" s="2"/>
      <c r="OKC82" s="2"/>
      <c r="OKD82" s="2"/>
      <c r="OKE82" s="2"/>
      <c r="OKF82" s="2"/>
      <c r="OKG82" s="2"/>
      <c r="OKH82" s="2"/>
      <c r="OKI82" s="2"/>
      <c r="OKJ82" s="2"/>
      <c r="OKK82" s="2"/>
      <c r="OKL82" s="2"/>
      <c r="OKM82" s="2"/>
      <c r="OKN82" s="2"/>
      <c r="OKO82" s="2"/>
      <c r="OKP82" s="2"/>
      <c r="OKQ82" s="2"/>
      <c r="OKR82" s="2"/>
      <c r="OKS82" s="2"/>
      <c r="OKT82" s="2"/>
      <c r="OKU82" s="2"/>
      <c r="OKV82" s="2"/>
      <c r="OKW82" s="2"/>
      <c r="OKX82" s="2"/>
      <c r="OKY82" s="2"/>
      <c r="OKZ82" s="2"/>
      <c r="OLA82" s="2"/>
      <c r="OLB82" s="2"/>
      <c r="OLC82" s="2"/>
      <c r="OLD82" s="2"/>
      <c r="OLE82" s="2"/>
      <c r="OLF82" s="2"/>
      <c r="OLG82" s="2"/>
      <c r="OLH82" s="2"/>
      <c r="OLI82" s="2"/>
      <c r="OLJ82" s="2"/>
      <c r="OLK82" s="2"/>
      <c r="OLL82" s="2"/>
      <c r="OLM82" s="2"/>
      <c r="OLN82" s="2"/>
      <c r="OLO82" s="2"/>
      <c r="OLP82" s="2"/>
      <c r="OLQ82" s="2"/>
      <c r="OLR82" s="2"/>
      <c r="OLS82" s="2"/>
      <c r="OLT82" s="2"/>
      <c r="OLU82" s="2"/>
      <c r="OLV82" s="2"/>
      <c r="OLW82" s="2"/>
      <c r="OLX82" s="2"/>
      <c r="OLY82" s="2"/>
      <c r="OLZ82" s="2"/>
      <c r="OMA82" s="2"/>
      <c r="OMB82" s="2"/>
      <c r="OMC82" s="2"/>
      <c r="OMD82" s="2"/>
      <c r="OME82" s="2"/>
      <c r="OMF82" s="2"/>
      <c r="OMG82" s="2"/>
      <c r="OMH82" s="2"/>
      <c r="OMI82" s="2"/>
      <c r="OMJ82" s="2"/>
      <c r="OMK82" s="2"/>
      <c r="OML82" s="2"/>
      <c r="OMM82" s="2"/>
      <c r="OMN82" s="2"/>
      <c r="OMO82" s="2"/>
      <c r="OMP82" s="2"/>
      <c r="OMQ82" s="2"/>
      <c r="OMR82" s="2"/>
      <c r="OMS82" s="2"/>
      <c r="OMT82" s="2"/>
      <c r="OMU82" s="2"/>
      <c r="OMV82" s="2"/>
      <c r="OMW82" s="2"/>
      <c r="OMX82" s="2"/>
      <c r="OMY82" s="2"/>
      <c r="OMZ82" s="2"/>
      <c r="ONA82" s="2"/>
      <c r="ONB82" s="2"/>
      <c r="ONC82" s="2"/>
      <c r="OND82" s="2"/>
      <c r="ONE82" s="2"/>
      <c r="ONF82" s="2"/>
      <c r="ONG82" s="2"/>
      <c r="ONH82" s="2"/>
      <c r="ONI82" s="2"/>
      <c r="ONJ82" s="2"/>
      <c r="ONK82" s="2"/>
      <c r="ONL82" s="2"/>
      <c r="ONM82" s="2"/>
      <c r="ONN82" s="2"/>
      <c r="ONO82" s="2"/>
      <c r="ONP82" s="2"/>
      <c r="ONQ82" s="2"/>
      <c r="ONR82" s="2"/>
      <c r="ONS82" s="2"/>
      <c r="ONT82" s="2"/>
      <c r="ONU82" s="2"/>
      <c r="ONV82" s="2"/>
      <c r="ONW82" s="2"/>
      <c r="ONX82" s="2"/>
      <c r="ONY82" s="2"/>
      <c r="ONZ82" s="2"/>
      <c r="OOA82" s="2"/>
      <c r="OOB82" s="2"/>
      <c r="OOC82" s="2"/>
      <c r="OOD82" s="2"/>
      <c r="OOE82" s="2"/>
      <c r="OOF82" s="2"/>
      <c r="OOG82" s="2"/>
      <c r="OOH82" s="2"/>
      <c r="OOI82" s="2"/>
      <c r="OOJ82" s="2"/>
      <c r="OOK82" s="2"/>
      <c r="OOL82" s="2"/>
      <c r="OOM82" s="2"/>
      <c r="OON82" s="2"/>
      <c r="OOO82" s="2"/>
      <c r="OOP82" s="2"/>
      <c r="OOQ82" s="2"/>
      <c r="OOR82" s="2"/>
      <c r="OOS82" s="2"/>
      <c r="OOT82" s="2"/>
      <c r="OOU82" s="2"/>
      <c r="OOV82" s="2"/>
      <c r="OOW82" s="2"/>
      <c r="OOX82" s="2"/>
      <c r="OOY82" s="2"/>
      <c r="OOZ82" s="2"/>
      <c r="OPA82" s="2"/>
      <c r="OPB82" s="2"/>
      <c r="OPC82" s="2"/>
      <c r="OPD82" s="2"/>
      <c r="OPE82" s="2"/>
      <c r="OPF82" s="2"/>
      <c r="OPG82" s="2"/>
      <c r="OPH82" s="2"/>
      <c r="OPI82" s="2"/>
      <c r="OPJ82" s="2"/>
      <c r="OPK82" s="2"/>
      <c r="OPL82" s="2"/>
      <c r="OPM82" s="2"/>
      <c r="OPN82" s="2"/>
      <c r="OPO82" s="2"/>
      <c r="OPP82" s="2"/>
      <c r="OPQ82" s="2"/>
      <c r="OPR82" s="2"/>
      <c r="OPS82" s="2"/>
      <c r="OPT82" s="2"/>
      <c r="OPU82" s="2"/>
      <c r="OPV82" s="2"/>
      <c r="OPW82" s="2"/>
      <c r="OPX82" s="2"/>
      <c r="OPY82" s="2"/>
      <c r="OPZ82" s="2"/>
      <c r="OQA82" s="2"/>
      <c r="OQB82" s="2"/>
      <c r="OQC82" s="2"/>
      <c r="OQD82" s="2"/>
      <c r="OQE82" s="2"/>
      <c r="OQF82" s="2"/>
      <c r="OQG82" s="2"/>
      <c r="OQH82" s="2"/>
      <c r="OQI82" s="2"/>
      <c r="OQJ82" s="2"/>
      <c r="OQK82" s="2"/>
      <c r="OQL82" s="2"/>
      <c r="OQM82" s="2"/>
      <c r="OQN82" s="2"/>
      <c r="OQO82" s="2"/>
      <c r="OQP82" s="2"/>
      <c r="OQQ82" s="2"/>
      <c r="OQR82" s="2"/>
      <c r="OQS82" s="2"/>
      <c r="OQT82" s="2"/>
      <c r="OQU82" s="2"/>
      <c r="OQV82" s="2"/>
      <c r="OQW82" s="2"/>
      <c r="OQX82" s="2"/>
      <c r="OQY82" s="2"/>
      <c r="OQZ82" s="2"/>
      <c r="ORA82" s="2"/>
      <c r="ORB82" s="2"/>
      <c r="ORC82" s="2"/>
      <c r="ORD82" s="2"/>
      <c r="ORE82" s="2"/>
      <c r="ORF82" s="2"/>
      <c r="ORG82" s="2"/>
      <c r="ORH82" s="2"/>
      <c r="ORI82" s="2"/>
      <c r="ORJ82" s="2"/>
      <c r="ORK82" s="2"/>
      <c r="ORL82" s="2"/>
      <c r="ORM82" s="2"/>
      <c r="ORN82" s="2"/>
      <c r="ORO82" s="2"/>
      <c r="ORP82" s="2"/>
      <c r="ORQ82" s="2"/>
      <c r="ORR82" s="2"/>
      <c r="ORS82" s="2"/>
      <c r="ORT82" s="2"/>
      <c r="ORU82" s="2"/>
      <c r="ORV82" s="2"/>
      <c r="ORW82" s="2"/>
      <c r="ORX82" s="2"/>
      <c r="ORY82" s="2"/>
      <c r="ORZ82" s="2"/>
      <c r="OSA82" s="2"/>
      <c r="OSB82" s="2"/>
      <c r="OSC82" s="2"/>
      <c r="OSD82" s="2"/>
      <c r="OSE82" s="2"/>
      <c r="OSF82" s="2"/>
      <c r="OSG82" s="2"/>
      <c r="OSH82" s="2"/>
      <c r="OSI82" s="2"/>
      <c r="OSJ82" s="2"/>
      <c r="OSK82" s="2"/>
      <c r="OSL82" s="2"/>
      <c r="OSM82" s="2"/>
      <c r="OSN82" s="2"/>
      <c r="OSO82" s="2"/>
      <c r="OSP82" s="2"/>
      <c r="OSQ82" s="2"/>
      <c r="OSR82" s="2"/>
      <c r="OSS82" s="2"/>
      <c r="OST82" s="2"/>
      <c r="OSU82" s="2"/>
      <c r="OSV82" s="2"/>
      <c r="OSW82" s="2"/>
      <c r="OSX82" s="2"/>
      <c r="OSY82" s="2"/>
      <c r="OSZ82" s="2"/>
      <c r="OTA82" s="2"/>
      <c r="OTB82" s="2"/>
      <c r="OTC82" s="2"/>
      <c r="OTD82" s="2"/>
      <c r="OTE82" s="2"/>
      <c r="OTF82" s="2"/>
      <c r="OTG82" s="2"/>
      <c r="OTH82" s="2"/>
      <c r="OTI82" s="2"/>
      <c r="OTJ82" s="2"/>
      <c r="OTK82" s="2"/>
      <c r="OTL82" s="2"/>
      <c r="OTM82" s="2"/>
      <c r="OTN82" s="2"/>
      <c r="OTO82" s="2"/>
      <c r="OTP82" s="2"/>
      <c r="OTQ82" s="2"/>
      <c r="OTR82" s="2"/>
      <c r="OTS82" s="2"/>
      <c r="OTT82" s="2"/>
      <c r="OTU82" s="2"/>
      <c r="OTV82" s="2"/>
      <c r="OTW82" s="2"/>
      <c r="OTX82" s="2"/>
      <c r="OTY82" s="2"/>
      <c r="OTZ82" s="2"/>
      <c r="OUA82" s="2"/>
      <c r="OUB82" s="2"/>
      <c r="OUC82" s="2"/>
      <c r="OUD82" s="2"/>
      <c r="OUE82" s="2"/>
      <c r="OUF82" s="2"/>
      <c r="OUG82" s="2"/>
      <c r="OUH82" s="2"/>
      <c r="OUI82" s="2"/>
      <c r="OUJ82" s="2"/>
      <c r="OUK82" s="2"/>
      <c r="OUL82" s="2"/>
      <c r="OUM82" s="2"/>
      <c r="OUN82" s="2"/>
      <c r="OUO82" s="2"/>
      <c r="OUP82" s="2"/>
      <c r="OUQ82" s="2"/>
      <c r="OUR82" s="2"/>
      <c r="OUS82" s="2"/>
      <c r="OUT82" s="2"/>
      <c r="OUU82" s="2"/>
      <c r="OUV82" s="2"/>
      <c r="OUW82" s="2"/>
      <c r="OUX82" s="2"/>
      <c r="OUY82" s="2"/>
      <c r="OUZ82" s="2"/>
      <c r="OVA82" s="2"/>
      <c r="OVB82" s="2"/>
      <c r="OVC82" s="2"/>
      <c r="OVD82" s="2"/>
      <c r="OVE82" s="2"/>
      <c r="OVF82" s="2"/>
      <c r="OVG82" s="2"/>
      <c r="OVH82" s="2"/>
      <c r="OVI82" s="2"/>
      <c r="OVJ82" s="2"/>
      <c r="OVK82" s="2"/>
      <c r="OVL82" s="2"/>
      <c r="OVM82" s="2"/>
      <c r="OVN82" s="2"/>
      <c r="OVO82" s="2"/>
      <c r="OVP82" s="2"/>
      <c r="OVQ82" s="2"/>
      <c r="OVR82" s="2"/>
      <c r="OVS82" s="2"/>
      <c r="OVT82" s="2"/>
      <c r="OVU82" s="2"/>
      <c r="OVV82" s="2"/>
      <c r="OVW82" s="2"/>
      <c r="OVX82" s="2"/>
      <c r="OVY82" s="2"/>
      <c r="OVZ82" s="2"/>
      <c r="OWA82" s="2"/>
      <c r="OWB82" s="2"/>
      <c r="OWC82" s="2"/>
      <c r="OWD82" s="2"/>
      <c r="OWE82" s="2"/>
      <c r="OWF82" s="2"/>
      <c r="OWG82" s="2"/>
      <c r="OWH82" s="2"/>
      <c r="OWI82" s="2"/>
      <c r="OWJ82" s="2"/>
      <c r="OWK82" s="2"/>
      <c r="OWL82" s="2"/>
      <c r="OWM82" s="2"/>
      <c r="OWN82" s="2"/>
      <c r="OWO82" s="2"/>
      <c r="OWP82" s="2"/>
      <c r="OWQ82" s="2"/>
      <c r="OWR82" s="2"/>
      <c r="OWS82" s="2"/>
      <c r="OWT82" s="2"/>
      <c r="OWU82" s="2"/>
      <c r="OWV82" s="2"/>
      <c r="OWW82" s="2"/>
      <c r="OWX82" s="2"/>
      <c r="OWY82" s="2"/>
      <c r="OWZ82" s="2"/>
      <c r="OXA82" s="2"/>
      <c r="OXB82" s="2"/>
      <c r="OXC82" s="2"/>
      <c r="OXD82" s="2"/>
      <c r="OXE82" s="2"/>
      <c r="OXF82" s="2"/>
      <c r="OXG82" s="2"/>
      <c r="OXH82" s="2"/>
      <c r="OXI82" s="2"/>
      <c r="OXJ82" s="2"/>
      <c r="OXK82" s="2"/>
      <c r="OXL82" s="2"/>
      <c r="OXM82" s="2"/>
      <c r="OXN82" s="2"/>
      <c r="OXO82" s="2"/>
      <c r="OXP82" s="2"/>
      <c r="OXQ82" s="2"/>
      <c r="OXR82" s="2"/>
      <c r="OXS82" s="2"/>
      <c r="OXT82" s="2"/>
      <c r="OXU82" s="2"/>
      <c r="OXV82" s="2"/>
      <c r="OXW82" s="2"/>
      <c r="OXX82" s="2"/>
      <c r="OXY82" s="2"/>
      <c r="OXZ82" s="2"/>
      <c r="OYA82" s="2"/>
      <c r="OYB82" s="2"/>
      <c r="OYC82" s="2"/>
      <c r="OYD82" s="2"/>
      <c r="OYE82" s="2"/>
      <c r="OYF82" s="2"/>
      <c r="OYG82" s="2"/>
      <c r="OYH82" s="2"/>
      <c r="OYI82" s="2"/>
      <c r="OYJ82" s="2"/>
      <c r="OYK82" s="2"/>
      <c r="OYL82" s="2"/>
      <c r="OYM82" s="2"/>
      <c r="OYN82" s="2"/>
      <c r="OYO82" s="2"/>
      <c r="OYP82" s="2"/>
      <c r="OYQ82" s="2"/>
      <c r="OYR82" s="2"/>
      <c r="OYS82" s="2"/>
      <c r="OYT82" s="2"/>
      <c r="OYU82" s="2"/>
      <c r="OYV82" s="2"/>
      <c r="OYW82" s="2"/>
      <c r="OYX82" s="2"/>
      <c r="OYY82" s="2"/>
      <c r="OYZ82" s="2"/>
      <c r="OZA82" s="2"/>
      <c r="OZB82" s="2"/>
      <c r="OZC82" s="2"/>
      <c r="OZD82" s="2"/>
      <c r="OZE82" s="2"/>
      <c r="OZF82" s="2"/>
      <c r="OZG82" s="2"/>
      <c r="OZH82" s="2"/>
      <c r="OZI82" s="2"/>
      <c r="OZJ82" s="2"/>
      <c r="OZK82" s="2"/>
      <c r="OZL82" s="2"/>
      <c r="OZM82" s="2"/>
      <c r="OZN82" s="2"/>
      <c r="OZO82" s="2"/>
      <c r="OZP82" s="2"/>
      <c r="OZQ82" s="2"/>
      <c r="OZR82" s="2"/>
      <c r="OZS82" s="2"/>
      <c r="OZT82" s="2"/>
      <c r="OZU82" s="2"/>
      <c r="OZV82" s="2"/>
      <c r="OZW82" s="2"/>
      <c r="OZX82" s="2"/>
      <c r="OZY82" s="2"/>
      <c r="OZZ82" s="2"/>
      <c r="PAA82" s="2"/>
      <c r="PAB82" s="2"/>
      <c r="PAC82" s="2"/>
      <c r="PAD82" s="2"/>
      <c r="PAE82" s="2"/>
      <c r="PAF82" s="2"/>
      <c r="PAG82" s="2"/>
      <c r="PAH82" s="2"/>
      <c r="PAI82" s="2"/>
      <c r="PAJ82" s="2"/>
      <c r="PAK82" s="2"/>
      <c r="PAL82" s="2"/>
      <c r="PAM82" s="2"/>
      <c r="PAN82" s="2"/>
      <c r="PAO82" s="2"/>
      <c r="PAP82" s="2"/>
      <c r="PAQ82" s="2"/>
      <c r="PAR82" s="2"/>
      <c r="PAS82" s="2"/>
      <c r="PAT82" s="2"/>
      <c r="PAU82" s="2"/>
      <c r="PAV82" s="2"/>
      <c r="PAW82" s="2"/>
      <c r="PAX82" s="2"/>
      <c r="PAY82" s="2"/>
      <c r="PAZ82" s="2"/>
      <c r="PBA82" s="2"/>
      <c r="PBB82" s="2"/>
      <c r="PBC82" s="2"/>
      <c r="PBD82" s="2"/>
      <c r="PBE82" s="2"/>
      <c r="PBF82" s="2"/>
      <c r="PBG82" s="2"/>
      <c r="PBH82" s="2"/>
      <c r="PBI82" s="2"/>
      <c r="PBJ82" s="2"/>
      <c r="PBK82" s="2"/>
      <c r="PBL82" s="2"/>
      <c r="PBM82" s="2"/>
      <c r="PBN82" s="2"/>
      <c r="PBO82" s="2"/>
      <c r="PBP82" s="2"/>
      <c r="PBQ82" s="2"/>
      <c r="PBR82" s="2"/>
      <c r="PBS82" s="2"/>
      <c r="PBT82" s="2"/>
      <c r="PBU82" s="2"/>
      <c r="PBV82" s="2"/>
      <c r="PBW82" s="2"/>
      <c r="PBX82" s="2"/>
      <c r="PBY82" s="2"/>
      <c r="PBZ82" s="2"/>
      <c r="PCA82" s="2"/>
      <c r="PCB82" s="2"/>
      <c r="PCC82" s="2"/>
      <c r="PCD82" s="2"/>
      <c r="PCE82" s="2"/>
      <c r="PCF82" s="2"/>
      <c r="PCG82" s="2"/>
      <c r="PCH82" s="2"/>
      <c r="PCI82" s="2"/>
      <c r="PCJ82" s="2"/>
      <c r="PCK82" s="2"/>
      <c r="PCL82" s="2"/>
      <c r="PCM82" s="2"/>
      <c r="PCN82" s="2"/>
      <c r="PCO82" s="2"/>
      <c r="PCP82" s="2"/>
      <c r="PCQ82" s="2"/>
      <c r="PCR82" s="2"/>
      <c r="PCS82" s="2"/>
      <c r="PCT82" s="2"/>
      <c r="PCU82" s="2"/>
      <c r="PCV82" s="2"/>
      <c r="PCW82" s="2"/>
      <c r="PCX82" s="2"/>
      <c r="PCY82" s="2"/>
      <c r="PCZ82" s="2"/>
      <c r="PDA82" s="2"/>
      <c r="PDB82" s="2"/>
      <c r="PDC82" s="2"/>
      <c r="PDD82" s="2"/>
      <c r="PDE82" s="2"/>
      <c r="PDF82" s="2"/>
      <c r="PDG82" s="2"/>
      <c r="PDH82" s="2"/>
      <c r="PDI82" s="2"/>
      <c r="PDJ82" s="2"/>
      <c r="PDK82" s="2"/>
      <c r="PDL82" s="2"/>
      <c r="PDM82" s="2"/>
      <c r="PDN82" s="2"/>
      <c r="PDO82" s="2"/>
      <c r="PDP82" s="2"/>
      <c r="PDQ82" s="2"/>
      <c r="PDR82" s="2"/>
      <c r="PDS82" s="2"/>
      <c r="PDT82" s="2"/>
      <c r="PDU82" s="2"/>
      <c r="PDV82" s="2"/>
      <c r="PDW82" s="2"/>
      <c r="PDX82" s="2"/>
      <c r="PDY82" s="2"/>
      <c r="PDZ82" s="2"/>
      <c r="PEA82" s="2"/>
      <c r="PEB82" s="2"/>
      <c r="PEC82" s="2"/>
      <c r="PED82" s="2"/>
      <c r="PEE82" s="2"/>
      <c r="PEF82" s="2"/>
      <c r="PEG82" s="2"/>
      <c r="PEH82" s="2"/>
      <c r="PEI82" s="2"/>
      <c r="PEJ82" s="2"/>
      <c r="PEK82" s="2"/>
      <c r="PEL82" s="2"/>
      <c r="PEM82" s="2"/>
      <c r="PEN82" s="2"/>
      <c r="PEO82" s="2"/>
      <c r="PEP82" s="2"/>
      <c r="PEQ82" s="2"/>
      <c r="PER82" s="2"/>
      <c r="PES82" s="2"/>
      <c r="PET82" s="2"/>
      <c r="PEU82" s="2"/>
      <c r="PEV82" s="2"/>
      <c r="PEW82" s="2"/>
      <c r="PEX82" s="2"/>
      <c r="PEY82" s="2"/>
      <c r="PEZ82" s="2"/>
      <c r="PFA82" s="2"/>
      <c r="PFB82" s="2"/>
      <c r="PFC82" s="2"/>
      <c r="PFD82" s="2"/>
      <c r="PFE82" s="2"/>
      <c r="PFF82" s="2"/>
      <c r="PFG82" s="2"/>
      <c r="PFH82" s="2"/>
      <c r="PFI82" s="2"/>
      <c r="PFJ82" s="2"/>
      <c r="PFK82" s="2"/>
      <c r="PFL82" s="2"/>
      <c r="PFM82" s="2"/>
      <c r="PFN82" s="2"/>
      <c r="PFO82" s="2"/>
      <c r="PFP82" s="2"/>
      <c r="PFQ82" s="2"/>
      <c r="PFR82" s="2"/>
      <c r="PFS82" s="2"/>
      <c r="PFT82" s="2"/>
      <c r="PFU82" s="2"/>
      <c r="PFV82" s="2"/>
      <c r="PFW82" s="2"/>
      <c r="PFX82" s="2"/>
      <c r="PFY82" s="2"/>
      <c r="PFZ82" s="2"/>
      <c r="PGA82" s="2"/>
      <c r="PGB82" s="2"/>
      <c r="PGC82" s="2"/>
      <c r="PGD82" s="2"/>
      <c r="PGE82" s="2"/>
      <c r="PGF82" s="2"/>
      <c r="PGG82" s="2"/>
      <c r="PGH82" s="2"/>
      <c r="PGI82" s="2"/>
      <c r="PGJ82" s="2"/>
      <c r="PGK82" s="2"/>
      <c r="PGL82" s="2"/>
      <c r="PGM82" s="2"/>
      <c r="PGN82" s="2"/>
      <c r="PGO82" s="2"/>
      <c r="PGP82" s="2"/>
      <c r="PGQ82" s="2"/>
      <c r="PGR82" s="2"/>
      <c r="PGS82" s="2"/>
      <c r="PGT82" s="2"/>
      <c r="PGU82" s="2"/>
      <c r="PGV82" s="2"/>
      <c r="PGW82" s="2"/>
      <c r="PGX82" s="2"/>
      <c r="PGY82" s="2"/>
      <c r="PGZ82" s="2"/>
      <c r="PHA82" s="2"/>
      <c r="PHB82" s="2"/>
      <c r="PHC82" s="2"/>
      <c r="PHD82" s="2"/>
      <c r="PHE82" s="2"/>
      <c r="PHF82" s="2"/>
      <c r="PHG82" s="2"/>
      <c r="PHH82" s="2"/>
      <c r="PHI82" s="2"/>
      <c r="PHJ82" s="2"/>
      <c r="PHK82" s="2"/>
      <c r="PHL82" s="2"/>
      <c r="PHM82" s="2"/>
      <c r="PHN82" s="2"/>
      <c r="PHO82" s="2"/>
      <c r="PHP82" s="2"/>
      <c r="PHQ82" s="2"/>
      <c r="PHR82" s="2"/>
      <c r="PHS82" s="2"/>
      <c r="PHT82" s="2"/>
      <c r="PHU82" s="2"/>
      <c r="PHV82" s="2"/>
      <c r="PHW82" s="2"/>
      <c r="PHX82" s="2"/>
      <c r="PHY82" s="2"/>
      <c r="PHZ82" s="2"/>
      <c r="PIA82" s="2"/>
      <c r="PIB82" s="2"/>
      <c r="PIC82" s="2"/>
      <c r="PID82" s="2"/>
      <c r="PIE82" s="2"/>
      <c r="PIF82" s="2"/>
      <c r="PIG82" s="2"/>
      <c r="PIH82" s="2"/>
      <c r="PII82" s="2"/>
      <c r="PIJ82" s="2"/>
      <c r="PIK82" s="2"/>
      <c r="PIL82" s="2"/>
      <c r="PIM82" s="2"/>
      <c r="PIN82" s="2"/>
      <c r="PIO82" s="2"/>
      <c r="PIP82" s="2"/>
      <c r="PIQ82" s="2"/>
      <c r="PIR82" s="2"/>
      <c r="PIS82" s="2"/>
      <c r="PIT82" s="2"/>
      <c r="PIU82" s="2"/>
      <c r="PIV82" s="2"/>
      <c r="PIW82" s="2"/>
      <c r="PIX82" s="2"/>
      <c r="PIY82" s="2"/>
      <c r="PIZ82" s="2"/>
      <c r="PJA82" s="2"/>
      <c r="PJB82" s="2"/>
      <c r="PJC82" s="2"/>
      <c r="PJD82" s="2"/>
      <c r="PJE82" s="2"/>
      <c r="PJF82" s="2"/>
      <c r="PJG82" s="2"/>
      <c r="PJH82" s="2"/>
      <c r="PJI82" s="2"/>
      <c r="PJJ82" s="2"/>
      <c r="PJK82" s="2"/>
      <c r="PJL82" s="2"/>
      <c r="PJM82" s="2"/>
      <c r="PJN82" s="2"/>
      <c r="PJO82" s="2"/>
      <c r="PJP82" s="2"/>
      <c r="PJQ82" s="2"/>
      <c r="PJR82" s="2"/>
      <c r="PJS82" s="2"/>
      <c r="PJT82" s="2"/>
      <c r="PJU82" s="2"/>
      <c r="PJV82" s="2"/>
      <c r="PJW82" s="2"/>
      <c r="PJX82" s="2"/>
      <c r="PJY82" s="2"/>
      <c r="PJZ82" s="2"/>
      <c r="PKA82" s="2"/>
      <c r="PKB82" s="2"/>
      <c r="PKC82" s="2"/>
      <c r="PKD82" s="2"/>
      <c r="PKE82" s="2"/>
      <c r="PKF82" s="2"/>
      <c r="PKG82" s="2"/>
      <c r="PKH82" s="2"/>
      <c r="PKI82" s="2"/>
      <c r="PKJ82" s="2"/>
      <c r="PKK82" s="2"/>
      <c r="PKL82" s="2"/>
      <c r="PKM82" s="2"/>
      <c r="PKN82" s="2"/>
      <c r="PKO82" s="2"/>
      <c r="PKP82" s="2"/>
      <c r="PKQ82" s="2"/>
      <c r="PKR82" s="2"/>
      <c r="PKS82" s="2"/>
      <c r="PKT82" s="2"/>
      <c r="PKU82" s="2"/>
      <c r="PKV82" s="2"/>
      <c r="PKW82" s="2"/>
      <c r="PKX82" s="2"/>
      <c r="PKY82" s="2"/>
      <c r="PKZ82" s="2"/>
      <c r="PLA82" s="2"/>
      <c r="PLB82" s="2"/>
      <c r="PLC82" s="2"/>
      <c r="PLD82" s="2"/>
      <c r="PLE82" s="2"/>
      <c r="PLF82" s="2"/>
      <c r="PLG82" s="2"/>
      <c r="PLH82" s="2"/>
      <c r="PLI82" s="2"/>
      <c r="PLJ82" s="2"/>
      <c r="PLK82" s="2"/>
      <c r="PLL82" s="2"/>
      <c r="PLM82" s="2"/>
      <c r="PLN82" s="2"/>
      <c r="PLO82" s="2"/>
      <c r="PLP82" s="2"/>
      <c r="PLQ82" s="2"/>
      <c r="PLR82" s="2"/>
      <c r="PLS82" s="2"/>
      <c r="PLT82" s="2"/>
      <c r="PLU82" s="2"/>
      <c r="PLV82" s="2"/>
      <c r="PLW82" s="2"/>
      <c r="PLX82" s="2"/>
      <c r="PLY82" s="2"/>
      <c r="PLZ82" s="2"/>
      <c r="PMA82" s="2"/>
      <c r="PMB82" s="2"/>
      <c r="PMC82" s="2"/>
      <c r="PMD82" s="2"/>
      <c r="PME82" s="2"/>
      <c r="PMF82" s="2"/>
      <c r="PMG82" s="2"/>
      <c r="PMH82" s="2"/>
      <c r="PMI82" s="2"/>
      <c r="PMJ82" s="2"/>
      <c r="PMK82" s="2"/>
      <c r="PML82" s="2"/>
      <c r="PMM82" s="2"/>
      <c r="PMN82" s="2"/>
      <c r="PMO82" s="2"/>
      <c r="PMP82" s="2"/>
      <c r="PMQ82" s="2"/>
      <c r="PMR82" s="2"/>
      <c r="PMS82" s="2"/>
      <c r="PMT82" s="2"/>
      <c r="PMU82" s="2"/>
      <c r="PMV82" s="2"/>
      <c r="PMW82" s="2"/>
      <c r="PMX82" s="2"/>
      <c r="PMY82" s="2"/>
      <c r="PMZ82" s="2"/>
      <c r="PNA82" s="2"/>
      <c r="PNB82" s="2"/>
      <c r="PNC82" s="2"/>
      <c r="PND82" s="2"/>
      <c r="PNE82" s="2"/>
      <c r="PNF82" s="2"/>
      <c r="PNG82" s="2"/>
      <c r="PNH82" s="2"/>
      <c r="PNI82" s="2"/>
      <c r="PNJ82" s="2"/>
      <c r="PNK82" s="2"/>
      <c r="PNL82" s="2"/>
      <c r="PNM82" s="2"/>
      <c r="PNN82" s="2"/>
      <c r="PNO82" s="2"/>
      <c r="PNP82" s="2"/>
      <c r="PNQ82" s="2"/>
      <c r="PNR82" s="2"/>
      <c r="PNS82" s="2"/>
      <c r="PNT82" s="2"/>
      <c r="PNU82" s="2"/>
      <c r="PNV82" s="2"/>
      <c r="PNW82" s="2"/>
      <c r="PNX82" s="2"/>
      <c r="PNY82" s="2"/>
      <c r="PNZ82" s="2"/>
      <c r="POA82" s="2"/>
      <c r="POB82" s="2"/>
      <c r="POC82" s="2"/>
      <c r="POD82" s="2"/>
      <c r="POE82" s="2"/>
      <c r="POF82" s="2"/>
      <c r="POG82" s="2"/>
      <c r="POH82" s="2"/>
      <c r="POI82" s="2"/>
      <c r="POJ82" s="2"/>
      <c r="POK82" s="2"/>
      <c r="POL82" s="2"/>
      <c r="POM82" s="2"/>
      <c r="PON82" s="2"/>
      <c r="POO82" s="2"/>
      <c r="POP82" s="2"/>
      <c r="POQ82" s="2"/>
      <c r="POR82" s="2"/>
      <c r="POS82" s="2"/>
      <c r="POT82" s="2"/>
      <c r="POU82" s="2"/>
      <c r="POV82" s="2"/>
      <c r="POW82" s="2"/>
      <c r="POX82" s="2"/>
      <c r="POY82" s="2"/>
      <c r="POZ82" s="2"/>
      <c r="PPA82" s="2"/>
      <c r="PPB82" s="2"/>
      <c r="PPC82" s="2"/>
      <c r="PPD82" s="2"/>
      <c r="PPE82" s="2"/>
      <c r="PPF82" s="2"/>
      <c r="PPG82" s="2"/>
      <c r="PPH82" s="2"/>
      <c r="PPI82" s="2"/>
      <c r="PPJ82" s="2"/>
      <c r="PPK82" s="2"/>
      <c r="PPL82" s="2"/>
      <c r="PPM82" s="2"/>
      <c r="PPN82" s="2"/>
      <c r="PPO82" s="2"/>
      <c r="PPP82" s="2"/>
      <c r="PPQ82" s="2"/>
      <c r="PPR82" s="2"/>
      <c r="PPS82" s="2"/>
      <c r="PPT82" s="2"/>
      <c r="PPU82" s="2"/>
      <c r="PPV82" s="2"/>
      <c r="PPW82" s="2"/>
      <c r="PPX82" s="2"/>
      <c r="PPY82" s="2"/>
      <c r="PPZ82" s="2"/>
      <c r="PQA82" s="2"/>
      <c r="PQB82" s="2"/>
      <c r="PQC82" s="2"/>
      <c r="PQD82" s="2"/>
      <c r="PQE82" s="2"/>
      <c r="PQF82" s="2"/>
      <c r="PQG82" s="2"/>
      <c r="PQH82" s="2"/>
      <c r="PQI82" s="2"/>
      <c r="PQJ82" s="2"/>
      <c r="PQK82" s="2"/>
      <c r="PQL82" s="2"/>
      <c r="PQM82" s="2"/>
      <c r="PQN82" s="2"/>
      <c r="PQO82" s="2"/>
      <c r="PQP82" s="2"/>
      <c r="PQQ82" s="2"/>
      <c r="PQR82" s="2"/>
      <c r="PQS82" s="2"/>
      <c r="PQT82" s="2"/>
      <c r="PQU82" s="2"/>
      <c r="PQV82" s="2"/>
      <c r="PQW82" s="2"/>
      <c r="PQX82" s="2"/>
      <c r="PQY82" s="2"/>
      <c r="PQZ82" s="2"/>
      <c r="PRA82" s="2"/>
      <c r="PRB82" s="2"/>
      <c r="PRC82" s="2"/>
      <c r="PRD82" s="2"/>
      <c r="PRE82" s="2"/>
      <c r="PRF82" s="2"/>
      <c r="PRG82" s="2"/>
      <c r="PRH82" s="2"/>
      <c r="PRI82" s="2"/>
      <c r="PRJ82" s="2"/>
      <c r="PRK82" s="2"/>
      <c r="PRL82" s="2"/>
      <c r="PRM82" s="2"/>
      <c r="PRN82" s="2"/>
      <c r="PRO82" s="2"/>
      <c r="PRP82" s="2"/>
      <c r="PRQ82" s="2"/>
      <c r="PRR82" s="2"/>
      <c r="PRS82" s="2"/>
      <c r="PRT82" s="2"/>
      <c r="PRU82" s="2"/>
      <c r="PRV82" s="2"/>
      <c r="PRW82" s="2"/>
      <c r="PRX82" s="2"/>
      <c r="PRY82" s="2"/>
      <c r="PRZ82" s="2"/>
      <c r="PSA82" s="2"/>
      <c r="PSB82" s="2"/>
      <c r="PSC82" s="2"/>
      <c r="PSD82" s="2"/>
      <c r="PSE82" s="2"/>
      <c r="PSF82" s="2"/>
      <c r="PSG82" s="2"/>
      <c r="PSH82" s="2"/>
      <c r="PSI82" s="2"/>
      <c r="PSJ82" s="2"/>
      <c r="PSK82" s="2"/>
      <c r="PSL82" s="2"/>
      <c r="PSM82" s="2"/>
      <c r="PSN82" s="2"/>
      <c r="PSO82" s="2"/>
      <c r="PSP82" s="2"/>
      <c r="PSQ82" s="2"/>
      <c r="PSR82" s="2"/>
      <c r="PSS82" s="2"/>
      <c r="PST82" s="2"/>
      <c r="PSU82" s="2"/>
      <c r="PSV82" s="2"/>
      <c r="PSW82" s="2"/>
      <c r="PSX82" s="2"/>
      <c r="PSY82" s="2"/>
      <c r="PSZ82" s="2"/>
      <c r="PTA82" s="2"/>
      <c r="PTB82" s="2"/>
      <c r="PTC82" s="2"/>
      <c r="PTD82" s="2"/>
      <c r="PTE82" s="2"/>
      <c r="PTF82" s="2"/>
      <c r="PTG82" s="2"/>
      <c r="PTH82" s="2"/>
      <c r="PTI82" s="2"/>
      <c r="PTJ82" s="2"/>
      <c r="PTK82" s="2"/>
      <c r="PTL82" s="2"/>
      <c r="PTM82" s="2"/>
      <c r="PTN82" s="2"/>
      <c r="PTO82" s="2"/>
      <c r="PTP82" s="2"/>
      <c r="PTQ82" s="2"/>
      <c r="PTR82" s="2"/>
      <c r="PTS82" s="2"/>
      <c r="PTT82" s="2"/>
      <c r="PTU82" s="2"/>
      <c r="PTV82" s="2"/>
      <c r="PTW82" s="2"/>
      <c r="PTX82" s="2"/>
      <c r="PTY82" s="2"/>
      <c r="PTZ82" s="2"/>
      <c r="PUA82" s="2"/>
      <c r="PUB82" s="2"/>
      <c r="PUC82" s="2"/>
      <c r="PUD82" s="2"/>
      <c r="PUE82" s="2"/>
      <c r="PUF82" s="2"/>
      <c r="PUG82" s="2"/>
      <c r="PUH82" s="2"/>
      <c r="PUI82" s="2"/>
      <c r="PUJ82" s="2"/>
      <c r="PUK82" s="2"/>
      <c r="PUL82" s="2"/>
      <c r="PUM82" s="2"/>
      <c r="PUN82" s="2"/>
      <c r="PUO82" s="2"/>
      <c r="PUP82" s="2"/>
      <c r="PUQ82" s="2"/>
      <c r="PUR82" s="2"/>
      <c r="PUS82" s="2"/>
      <c r="PUT82" s="2"/>
      <c r="PUU82" s="2"/>
      <c r="PUV82" s="2"/>
      <c r="PUW82" s="2"/>
      <c r="PUX82" s="2"/>
      <c r="PUY82" s="2"/>
      <c r="PUZ82" s="2"/>
      <c r="PVA82" s="2"/>
      <c r="PVB82" s="2"/>
      <c r="PVC82" s="2"/>
      <c r="PVD82" s="2"/>
      <c r="PVE82" s="2"/>
      <c r="PVF82" s="2"/>
      <c r="PVG82" s="2"/>
      <c r="PVH82" s="2"/>
      <c r="PVI82" s="2"/>
      <c r="PVJ82" s="2"/>
      <c r="PVK82" s="2"/>
      <c r="PVL82" s="2"/>
      <c r="PVM82" s="2"/>
      <c r="PVN82" s="2"/>
      <c r="PVO82" s="2"/>
      <c r="PVP82" s="2"/>
      <c r="PVQ82" s="2"/>
      <c r="PVR82" s="2"/>
      <c r="PVS82" s="2"/>
      <c r="PVT82" s="2"/>
      <c r="PVU82" s="2"/>
      <c r="PVV82" s="2"/>
      <c r="PVW82" s="2"/>
      <c r="PVX82" s="2"/>
      <c r="PVY82" s="2"/>
      <c r="PVZ82" s="2"/>
      <c r="PWA82" s="2"/>
      <c r="PWB82" s="2"/>
      <c r="PWC82" s="2"/>
      <c r="PWD82" s="2"/>
      <c r="PWE82" s="2"/>
      <c r="PWF82" s="2"/>
      <c r="PWG82" s="2"/>
      <c r="PWH82" s="2"/>
      <c r="PWI82" s="2"/>
      <c r="PWJ82" s="2"/>
      <c r="PWK82" s="2"/>
      <c r="PWL82" s="2"/>
      <c r="PWM82" s="2"/>
      <c r="PWN82" s="2"/>
      <c r="PWO82" s="2"/>
      <c r="PWP82" s="2"/>
      <c r="PWQ82" s="2"/>
      <c r="PWR82" s="2"/>
      <c r="PWS82" s="2"/>
      <c r="PWT82" s="2"/>
      <c r="PWU82" s="2"/>
      <c r="PWV82" s="2"/>
      <c r="PWW82" s="2"/>
      <c r="PWX82" s="2"/>
      <c r="PWY82" s="2"/>
      <c r="PWZ82" s="2"/>
      <c r="PXA82" s="2"/>
      <c r="PXB82" s="2"/>
      <c r="PXC82" s="2"/>
      <c r="PXD82" s="2"/>
      <c r="PXE82" s="2"/>
      <c r="PXF82" s="2"/>
      <c r="PXG82" s="2"/>
      <c r="PXH82" s="2"/>
      <c r="PXI82" s="2"/>
      <c r="PXJ82" s="2"/>
      <c r="PXK82" s="2"/>
      <c r="PXL82" s="2"/>
      <c r="PXM82" s="2"/>
      <c r="PXN82" s="2"/>
      <c r="PXO82" s="2"/>
      <c r="PXP82" s="2"/>
      <c r="PXQ82" s="2"/>
      <c r="PXR82" s="2"/>
      <c r="PXS82" s="2"/>
      <c r="PXT82" s="2"/>
      <c r="PXU82" s="2"/>
      <c r="PXV82" s="2"/>
      <c r="PXW82" s="2"/>
      <c r="PXX82" s="2"/>
      <c r="PXY82" s="2"/>
      <c r="PXZ82" s="2"/>
      <c r="PYA82" s="2"/>
      <c r="PYB82" s="2"/>
      <c r="PYC82" s="2"/>
      <c r="PYD82" s="2"/>
      <c r="PYE82" s="2"/>
      <c r="PYF82" s="2"/>
      <c r="PYG82" s="2"/>
      <c r="PYH82" s="2"/>
      <c r="PYI82" s="2"/>
      <c r="PYJ82" s="2"/>
      <c r="PYK82" s="2"/>
      <c r="PYL82" s="2"/>
      <c r="PYM82" s="2"/>
      <c r="PYN82" s="2"/>
      <c r="PYO82" s="2"/>
      <c r="PYP82" s="2"/>
      <c r="PYQ82" s="2"/>
      <c r="PYR82" s="2"/>
      <c r="PYS82" s="2"/>
      <c r="PYT82" s="2"/>
      <c r="PYU82" s="2"/>
      <c r="PYV82" s="2"/>
      <c r="PYW82" s="2"/>
      <c r="PYX82" s="2"/>
      <c r="PYY82" s="2"/>
      <c r="PYZ82" s="2"/>
      <c r="PZA82" s="2"/>
      <c r="PZB82" s="2"/>
      <c r="PZC82" s="2"/>
      <c r="PZD82" s="2"/>
      <c r="PZE82" s="2"/>
      <c r="PZF82" s="2"/>
      <c r="PZG82" s="2"/>
      <c r="PZH82" s="2"/>
      <c r="PZI82" s="2"/>
      <c r="PZJ82" s="2"/>
      <c r="PZK82" s="2"/>
      <c r="PZL82" s="2"/>
      <c r="PZM82" s="2"/>
      <c r="PZN82" s="2"/>
      <c r="PZO82" s="2"/>
      <c r="PZP82" s="2"/>
      <c r="PZQ82" s="2"/>
      <c r="PZR82" s="2"/>
      <c r="PZS82" s="2"/>
      <c r="PZT82" s="2"/>
      <c r="PZU82" s="2"/>
      <c r="PZV82" s="2"/>
      <c r="PZW82" s="2"/>
      <c r="PZX82" s="2"/>
      <c r="PZY82" s="2"/>
      <c r="PZZ82" s="2"/>
      <c r="QAA82" s="2"/>
      <c r="QAB82" s="2"/>
      <c r="QAC82" s="2"/>
      <c r="QAD82" s="2"/>
      <c r="QAE82" s="2"/>
      <c r="QAF82" s="2"/>
      <c r="QAG82" s="2"/>
      <c r="QAH82" s="2"/>
      <c r="QAI82" s="2"/>
      <c r="QAJ82" s="2"/>
      <c r="QAK82" s="2"/>
      <c r="QAL82" s="2"/>
      <c r="QAM82" s="2"/>
      <c r="QAN82" s="2"/>
      <c r="QAO82" s="2"/>
      <c r="QAP82" s="2"/>
      <c r="QAQ82" s="2"/>
      <c r="QAR82" s="2"/>
      <c r="QAS82" s="2"/>
      <c r="QAT82" s="2"/>
      <c r="QAU82" s="2"/>
      <c r="QAV82" s="2"/>
      <c r="QAW82" s="2"/>
      <c r="QAX82" s="2"/>
      <c r="QAY82" s="2"/>
      <c r="QAZ82" s="2"/>
      <c r="QBA82" s="2"/>
      <c r="QBB82" s="2"/>
      <c r="QBC82" s="2"/>
      <c r="QBD82" s="2"/>
      <c r="QBE82" s="2"/>
      <c r="QBF82" s="2"/>
      <c r="QBG82" s="2"/>
      <c r="QBH82" s="2"/>
      <c r="QBI82" s="2"/>
      <c r="QBJ82" s="2"/>
      <c r="QBK82" s="2"/>
      <c r="QBL82" s="2"/>
      <c r="QBM82" s="2"/>
      <c r="QBN82" s="2"/>
      <c r="QBO82" s="2"/>
      <c r="QBP82" s="2"/>
      <c r="QBQ82" s="2"/>
      <c r="QBR82" s="2"/>
      <c r="QBS82" s="2"/>
      <c r="QBT82" s="2"/>
      <c r="QBU82" s="2"/>
      <c r="QBV82" s="2"/>
      <c r="QBW82" s="2"/>
      <c r="QBX82" s="2"/>
      <c r="QBY82" s="2"/>
      <c r="QBZ82" s="2"/>
      <c r="QCA82" s="2"/>
      <c r="QCB82" s="2"/>
      <c r="QCC82" s="2"/>
      <c r="QCD82" s="2"/>
      <c r="QCE82" s="2"/>
      <c r="QCF82" s="2"/>
      <c r="QCG82" s="2"/>
      <c r="QCH82" s="2"/>
      <c r="QCI82" s="2"/>
      <c r="QCJ82" s="2"/>
      <c r="QCK82" s="2"/>
      <c r="QCL82" s="2"/>
      <c r="QCM82" s="2"/>
      <c r="QCN82" s="2"/>
      <c r="QCO82" s="2"/>
      <c r="QCP82" s="2"/>
      <c r="QCQ82" s="2"/>
      <c r="QCR82" s="2"/>
      <c r="QCS82" s="2"/>
      <c r="QCT82" s="2"/>
      <c r="QCU82" s="2"/>
      <c r="QCV82" s="2"/>
      <c r="QCW82" s="2"/>
      <c r="QCX82" s="2"/>
      <c r="QCY82" s="2"/>
      <c r="QCZ82" s="2"/>
      <c r="QDA82" s="2"/>
      <c r="QDB82" s="2"/>
      <c r="QDC82" s="2"/>
      <c r="QDD82" s="2"/>
      <c r="QDE82" s="2"/>
      <c r="QDF82" s="2"/>
      <c r="QDG82" s="2"/>
      <c r="QDH82" s="2"/>
      <c r="QDI82" s="2"/>
      <c r="QDJ82" s="2"/>
      <c r="QDK82" s="2"/>
      <c r="QDL82" s="2"/>
      <c r="QDM82" s="2"/>
      <c r="QDN82" s="2"/>
      <c r="QDO82" s="2"/>
      <c r="QDP82" s="2"/>
      <c r="QDQ82" s="2"/>
      <c r="QDR82" s="2"/>
      <c r="QDS82" s="2"/>
      <c r="QDT82" s="2"/>
      <c r="QDU82" s="2"/>
      <c r="QDV82" s="2"/>
      <c r="QDW82" s="2"/>
      <c r="QDX82" s="2"/>
      <c r="QDY82" s="2"/>
      <c r="QDZ82" s="2"/>
      <c r="QEA82" s="2"/>
      <c r="QEB82" s="2"/>
      <c r="QEC82" s="2"/>
      <c r="QED82" s="2"/>
      <c r="QEE82" s="2"/>
      <c r="QEF82" s="2"/>
      <c r="QEG82" s="2"/>
      <c r="QEH82" s="2"/>
      <c r="QEI82" s="2"/>
      <c r="QEJ82" s="2"/>
      <c r="QEK82" s="2"/>
      <c r="QEL82" s="2"/>
      <c r="QEM82" s="2"/>
      <c r="QEN82" s="2"/>
      <c r="QEO82" s="2"/>
      <c r="QEP82" s="2"/>
      <c r="QEQ82" s="2"/>
      <c r="QER82" s="2"/>
      <c r="QES82" s="2"/>
      <c r="QET82" s="2"/>
      <c r="QEU82" s="2"/>
      <c r="QEV82" s="2"/>
      <c r="QEW82" s="2"/>
      <c r="QEX82" s="2"/>
      <c r="QEY82" s="2"/>
      <c r="QEZ82" s="2"/>
      <c r="QFA82" s="2"/>
      <c r="QFB82" s="2"/>
      <c r="QFC82" s="2"/>
      <c r="QFD82" s="2"/>
      <c r="QFE82" s="2"/>
      <c r="QFF82" s="2"/>
      <c r="QFG82" s="2"/>
      <c r="QFH82" s="2"/>
      <c r="QFI82" s="2"/>
      <c r="QFJ82" s="2"/>
      <c r="QFK82" s="2"/>
      <c r="QFL82" s="2"/>
      <c r="QFM82" s="2"/>
      <c r="QFN82" s="2"/>
      <c r="QFO82" s="2"/>
      <c r="QFP82" s="2"/>
      <c r="QFQ82" s="2"/>
      <c r="QFR82" s="2"/>
      <c r="QFS82" s="2"/>
      <c r="QFT82" s="2"/>
      <c r="QFU82" s="2"/>
      <c r="QFV82" s="2"/>
      <c r="QFW82" s="2"/>
      <c r="QFX82" s="2"/>
      <c r="QFY82" s="2"/>
      <c r="QFZ82" s="2"/>
      <c r="QGA82" s="2"/>
      <c r="QGB82" s="2"/>
      <c r="QGC82" s="2"/>
      <c r="QGD82" s="2"/>
      <c r="QGE82" s="2"/>
      <c r="QGF82" s="2"/>
      <c r="QGG82" s="2"/>
      <c r="QGH82" s="2"/>
      <c r="QGI82" s="2"/>
      <c r="QGJ82" s="2"/>
      <c r="QGK82" s="2"/>
      <c r="QGL82" s="2"/>
      <c r="QGM82" s="2"/>
      <c r="QGN82" s="2"/>
      <c r="QGO82" s="2"/>
      <c r="QGP82" s="2"/>
      <c r="QGQ82" s="2"/>
      <c r="QGR82" s="2"/>
      <c r="QGS82" s="2"/>
      <c r="QGT82" s="2"/>
      <c r="QGU82" s="2"/>
      <c r="QGV82" s="2"/>
      <c r="QGW82" s="2"/>
      <c r="QGX82" s="2"/>
      <c r="QGY82" s="2"/>
      <c r="QGZ82" s="2"/>
      <c r="QHA82" s="2"/>
      <c r="QHB82" s="2"/>
      <c r="QHC82" s="2"/>
      <c r="QHD82" s="2"/>
      <c r="QHE82" s="2"/>
      <c r="QHF82" s="2"/>
      <c r="QHG82" s="2"/>
      <c r="QHH82" s="2"/>
      <c r="QHI82" s="2"/>
      <c r="QHJ82" s="2"/>
      <c r="QHK82" s="2"/>
      <c r="QHL82" s="2"/>
      <c r="QHM82" s="2"/>
      <c r="QHN82" s="2"/>
      <c r="QHO82" s="2"/>
      <c r="QHP82" s="2"/>
      <c r="QHQ82" s="2"/>
      <c r="QHR82" s="2"/>
      <c r="QHS82" s="2"/>
      <c r="QHT82" s="2"/>
      <c r="QHU82" s="2"/>
      <c r="QHV82" s="2"/>
      <c r="QHW82" s="2"/>
      <c r="QHX82" s="2"/>
      <c r="QHY82" s="2"/>
      <c r="QHZ82" s="2"/>
      <c r="QIA82" s="2"/>
      <c r="QIB82" s="2"/>
      <c r="QIC82" s="2"/>
      <c r="QID82" s="2"/>
      <c r="QIE82" s="2"/>
      <c r="QIF82" s="2"/>
      <c r="QIG82" s="2"/>
      <c r="QIH82" s="2"/>
      <c r="QII82" s="2"/>
      <c r="QIJ82" s="2"/>
      <c r="QIK82" s="2"/>
      <c r="QIL82" s="2"/>
      <c r="QIM82" s="2"/>
      <c r="QIN82" s="2"/>
      <c r="QIO82" s="2"/>
      <c r="QIP82" s="2"/>
      <c r="QIQ82" s="2"/>
      <c r="QIR82" s="2"/>
      <c r="QIS82" s="2"/>
      <c r="QIT82" s="2"/>
      <c r="QIU82" s="2"/>
      <c r="QIV82" s="2"/>
      <c r="QIW82" s="2"/>
      <c r="QIX82" s="2"/>
      <c r="QIY82" s="2"/>
      <c r="QIZ82" s="2"/>
      <c r="QJA82" s="2"/>
      <c r="QJB82" s="2"/>
      <c r="QJC82" s="2"/>
      <c r="QJD82" s="2"/>
      <c r="QJE82" s="2"/>
      <c r="QJF82" s="2"/>
      <c r="QJG82" s="2"/>
      <c r="QJH82" s="2"/>
      <c r="QJI82" s="2"/>
      <c r="QJJ82" s="2"/>
      <c r="QJK82" s="2"/>
      <c r="QJL82" s="2"/>
      <c r="QJM82" s="2"/>
      <c r="QJN82" s="2"/>
      <c r="QJO82" s="2"/>
      <c r="QJP82" s="2"/>
      <c r="QJQ82" s="2"/>
      <c r="QJR82" s="2"/>
      <c r="QJS82" s="2"/>
      <c r="QJT82" s="2"/>
      <c r="QJU82" s="2"/>
      <c r="QJV82" s="2"/>
      <c r="QJW82" s="2"/>
      <c r="QJX82" s="2"/>
      <c r="QJY82" s="2"/>
      <c r="QJZ82" s="2"/>
      <c r="QKA82" s="2"/>
      <c r="QKB82" s="2"/>
      <c r="QKC82" s="2"/>
      <c r="QKD82" s="2"/>
      <c r="QKE82" s="2"/>
      <c r="QKF82" s="2"/>
      <c r="QKG82" s="2"/>
      <c r="QKH82" s="2"/>
      <c r="QKI82" s="2"/>
      <c r="QKJ82" s="2"/>
      <c r="QKK82" s="2"/>
      <c r="QKL82" s="2"/>
      <c r="QKM82" s="2"/>
      <c r="QKN82" s="2"/>
      <c r="QKO82" s="2"/>
      <c r="QKP82" s="2"/>
      <c r="QKQ82" s="2"/>
      <c r="QKR82" s="2"/>
      <c r="QKS82" s="2"/>
      <c r="QKT82" s="2"/>
      <c r="QKU82" s="2"/>
      <c r="QKV82" s="2"/>
      <c r="QKW82" s="2"/>
      <c r="QKX82" s="2"/>
      <c r="QKY82" s="2"/>
      <c r="QKZ82" s="2"/>
      <c r="QLA82" s="2"/>
      <c r="QLB82" s="2"/>
      <c r="QLC82" s="2"/>
      <c r="QLD82" s="2"/>
      <c r="QLE82" s="2"/>
      <c r="QLF82" s="2"/>
      <c r="QLG82" s="2"/>
      <c r="QLH82" s="2"/>
      <c r="QLI82" s="2"/>
      <c r="QLJ82" s="2"/>
      <c r="QLK82" s="2"/>
      <c r="QLL82" s="2"/>
      <c r="QLM82" s="2"/>
      <c r="QLN82" s="2"/>
      <c r="QLO82" s="2"/>
      <c r="QLP82" s="2"/>
      <c r="QLQ82" s="2"/>
      <c r="QLR82" s="2"/>
      <c r="QLS82" s="2"/>
      <c r="QLT82" s="2"/>
      <c r="QLU82" s="2"/>
      <c r="QLV82" s="2"/>
      <c r="QLW82" s="2"/>
      <c r="QLX82" s="2"/>
      <c r="QLY82" s="2"/>
      <c r="QLZ82" s="2"/>
      <c r="QMA82" s="2"/>
      <c r="QMB82" s="2"/>
      <c r="QMC82" s="2"/>
      <c r="QMD82" s="2"/>
      <c r="QME82" s="2"/>
      <c r="QMF82" s="2"/>
      <c r="QMG82" s="2"/>
      <c r="QMH82" s="2"/>
      <c r="QMI82" s="2"/>
      <c r="QMJ82" s="2"/>
      <c r="QMK82" s="2"/>
      <c r="QML82" s="2"/>
      <c r="QMM82" s="2"/>
      <c r="QMN82" s="2"/>
      <c r="QMO82" s="2"/>
      <c r="QMP82" s="2"/>
      <c r="QMQ82" s="2"/>
      <c r="QMR82" s="2"/>
      <c r="QMS82" s="2"/>
      <c r="QMT82" s="2"/>
      <c r="QMU82" s="2"/>
      <c r="QMV82" s="2"/>
      <c r="QMW82" s="2"/>
      <c r="QMX82" s="2"/>
      <c r="QMY82" s="2"/>
      <c r="QMZ82" s="2"/>
      <c r="QNA82" s="2"/>
      <c r="QNB82" s="2"/>
      <c r="QNC82" s="2"/>
      <c r="QND82" s="2"/>
      <c r="QNE82" s="2"/>
      <c r="QNF82" s="2"/>
      <c r="QNG82" s="2"/>
      <c r="QNH82" s="2"/>
      <c r="QNI82" s="2"/>
      <c r="QNJ82" s="2"/>
      <c r="QNK82" s="2"/>
      <c r="QNL82" s="2"/>
      <c r="QNM82" s="2"/>
      <c r="QNN82" s="2"/>
      <c r="QNO82" s="2"/>
      <c r="QNP82" s="2"/>
      <c r="QNQ82" s="2"/>
      <c r="QNR82" s="2"/>
      <c r="QNS82" s="2"/>
      <c r="QNT82" s="2"/>
      <c r="QNU82" s="2"/>
      <c r="QNV82" s="2"/>
      <c r="QNW82" s="2"/>
      <c r="QNX82" s="2"/>
      <c r="QNY82" s="2"/>
      <c r="QNZ82" s="2"/>
      <c r="QOA82" s="2"/>
      <c r="QOB82" s="2"/>
      <c r="QOC82" s="2"/>
      <c r="QOD82" s="2"/>
      <c r="QOE82" s="2"/>
      <c r="QOF82" s="2"/>
      <c r="QOG82" s="2"/>
      <c r="QOH82" s="2"/>
      <c r="QOI82" s="2"/>
      <c r="QOJ82" s="2"/>
      <c r="QOK82" s="2"/>
      <c r="QOL82" s="2"/>
      <c r="QOM82" s="2"/>
      <c r="QON82" s="2"/>
      <c r="QOO82" s="2"/>
      <c r="QOP82" s="2"/>
      <c r="QOQ82" s="2"/>
      <c r="QOR82" s="2"/>
      <c r="QOS82" s="2"/>
      <c r="QOT82" s="2"/>
      <c r="QOU82" s="2"/>
      <c r="QOV82" s="2"/>
      <c r="QOW82" s="2"/>
      <c r="QOX82" s="2"/>
      <c r="QOY82" s="2"/>
      <c r="QOZ82" s="2"/>
      <c r="QPA82" s="2"/>
      <c r="QPB82" s="2"/>
      <c r="QPC82" s="2"/>
      <c r="QPD82" s="2"/>
      <c r="QPE82" s="2"/>
      <c r="QPF82" s="2"/>
      <c r="QPG82" s="2"/>
      <c r="QPH82" s="2"/>
      <c r="QPI82" s="2"/>
      <c r="QPJ82" s="2"/>
      <c r="QPK82" s="2"/>
      <c r="QPL82" s="2"/>
      <c r="QPM82" s="2"/>
      <c r="QPN82" s="2"/>
      <c r="QPO82" s="2"/>
      <c r="QPP82" s="2"/>
      <c r="QPQ82" s="2"/>
      <c r="QPR82" s="2"/>
      <c r="QPS82" s="2"/>
      <c r="QPT82" s="2"/>
      <c r="QPU82" s="2"/>
      <c r="QPV82" s="2"/>
      <c r="QPW82" s="2"/>
      <c r="QPX82" s="2"/>
      <c r="QPY82" s="2"/>
      <c r="QPZ82" s="2"/>
      <c r="QQA82" s="2"/>
      <c r="QQB82" s="2"/>
      <c r="QQC82" s="2"/>
      <c r="QQD82" s="2"/>
      <c r="QQE82" s="2"/>
      <c r="QQF82" s="2"/>
      <c r="QQG82" s="2"/>
      <c r="QQH82" s="2"/>
      <c r="QQI82" s="2"/>
      <c r="QQJ82" s="2"/>
      <c r="QQK82" s="2"/>
      <c r="QQL82" s="2"/>
      <c r="QQM82" s="2"/>
      <c r="QQN82" s="2"/>
      <c r="QQO82" s="2"/>
      <c r="QQP82" s="2"/>
      <c r="QQQ82" s="2"/>
      <c r="QQR82" s="2"/>
      <c r="QQS82" s="2"/>
      <c r="QQT82" s="2"/>
      <c r="QQU82" s="2"/>
      <c r="QQV82" s="2"/>
      <c r="QQW82" s="2"/>
      <c r="QQX82" s="2"/>
      <c r="QQY82" s="2"/>
      <c r="QQZ82" s="2"/>
      <c r="QRA82" s="2"/>
      <c r="QRB82" s="2"/>
      <c r="QRC82" s="2"/>
      <c r="QRD82" s="2"/>
      <c r="QRE82" s="2"/>
      <c r="QRF82" s="2"/>
      <c r="QRG82" s="2"/>
      <c r="QRH82" s="2"/>
      <c r="QRI82" s="2"/>
      <c r="QRJ82" s="2"/>
      <c r="QRK82" s="2"/>
      <c r="QRL82" s="2"/>
      <c r="QRM82" s="2"/>
      <c r="QRN82" s="2"/>
      <c r="QRO82" s="2"/>
      <c r="QRP82" s="2"/>
      <c r="QRQ82" s="2"/>
      <c r="QRR82" s="2"/>
      <c r="QRS82" s="2"/>
      <c r="QRT82" s="2"/>
      <c r="QRU82" s="2"/>
      <c r="QRV82" s="2"/>
      <c r="QRW82" s="2"/>
      <c r="QRX82" s="2"/>
      <c r="QRY82" s="2"/>
      <c r="QRZ82" s="2"/>
      <c r="QSA82" s="2"/>
      <c r="QSB82" s="2"/>
      <c r="QSC82" s="2"/>
      <c r="QSD82" s="2"/>
      <c r="QSE82" s="2"/>
      <c r="QSF82" s="2"/>
      <c r="QSG82" s="2"/>
      <c r="QSH82" s="2"/>
      <c r="QSI82" s="2"/>
      <c r="QSJ82" s="2"/>
      <c r="QSK82" s="2"/>
      <c r="QSL82" s="2"/>
      <c r="QSM82" s="2"/>
      <c r="QSN82" s="2"/>
      <c r="QSO82" s="2"/>
      <c r="QSP82" s="2"/>
      <c r="QSQ82" s="2"/>
      <c r="QSR82" s="2"/>
      <c r="QSS82" s="2"/>
      <c r="QST82" s="2"/>
      <c r="QSU82" s="2"/>
      <c r="QSV82" s="2"/>
      <c r="QSW82" s="2"/>
      <c r="QSX82" s="2"/>
      <c r="QSY82" s="2"/>
      <c r="QSZ82" s="2"/>
      <c r="QTA82" s="2"/>
      <c r="QTB82" s="2"/>
      <c r="QTC82" s="2"/>
      <c r="QTD82" s="2"/>
      <c r="QTE82" s="2"/>
      <c r="QTF82" s="2"/>
      <c r="QTG82" s="2"/>
      <c r="QTH82" s="2"/>
      <c r="QTI82" s="2"/>
      <c r="QTJ82" s="2"/>
      <c r="QTK82" s="2"/>
      <c r="QTL82" s="2"/>
      <c r="QTM82" s="2"/>
      <c r="QTN82" s="2"/>
      <c r="QTO82" s="2"/>
      <c r="QTP82" s="2"/>
      <c r="QTQ82" s="2"/>
      <c r="QTR82" s="2"/>
      <c r="QTS82" s="2"/>
      <c r="QTT82" s="2"/>
      <c r="QTU82" s="2"/>
      <c r="QTV82" s="2"/>
      <c r="QTW82" s="2"/>
      <c r="QTX82" s="2"/>
      <c r="QTY82" s="2"/>
      <c r="QTZ82" s="2"/>
      <c r="QUA82" s="2"/>
      <c r="QUB82" s="2"/>
      <c r="QUC82" s="2"/>
      <c r="QUD82" s="2"/>
      <c r="QUE82" s="2"/>
      <c r="QUF82" s="2"/>
      <c r="QUG82" s="2"/>
      <c r="QUH82" s="2"/>
      <c r="QUI82" s="2"/>
      <c r="QUJ82" s="2"/>
      <c r="QUK82" s="2"/>
      <c r="QUL82" s="2"/>
      <c r="QUM82" s="2"/>
      <c r="QUN82" s="2"/>
      <c r="QUO82" s="2"/>
      <c r="QUP82" s="2"/>
      <c r="QUQ82" s="2"/>
      <c r="QUR82" s="2"/>
      <c r="QUS82" s="2"/>
      <c r="QUT82" s="2"/>
      <c r="QUU82" s="2"/>
      <c r="QUV82" s="2"/>
      <c r="QUW82" s="2"/>
      <c r="QUX82" s="2"/>
      <c r="QUY82" s="2"/>
      <c r="QUZ82" s="2"/>
      <c r="QVA82" s="2"/>
      <c r="QVB82" s="2"/>
      <c r="QVC82" s="2"/>
      <c r="QVD82" s="2"/>
      <c r="QVE82" s="2"/>
      <c r="QVF82" s="2"/>
      <c r="QVG82" s="2"/>
      <c r="QVH82" s="2"/>
      <c r="QVI82" s="2"/>
      <c r="QVJ82" s="2"/>
      <c r="QVK82" s="2"/>
      <c r="QVL82" s="2"/>
      <c r="QVM82" s="2"/>
      <c r="QVN82" s="2"/>
      <c r="QVO82" s="2"/>
      <c r="QVP82" s="2"/>
      <c r="QVQ82" s="2"/>
      <c r="QVR82" s="2"/>
      <c r="QVS82" s="2"/>
      <c r="QVT82" s="2"/>
      <c r="QVU82" s="2"/>
      <c r="QVV82" s="2"/>
      <c r="QVW82" s="2"/>
      <c r="QVX82" s="2"/>
      <c r="QVY82" s="2"/>
      <c r="QVZ82" s="2"/>
      <c r="QWA82" s="2"/>
      <c r="QWB82" s="2"/>
      <c r="QWC82" s="2"/>
      <c r="QWD82" s="2"/>
      <c r="QWE82" s="2"/>
      <c r="QWF82" s="2"/>
      <c r="QWG82" s="2"/>
      <c r="QWH82" s="2"/>
      <c r="QWI82" s="2"/>
      <c r="QWJ82" s="2"/>
      <c r="QWK82" s="2"/>
      <c r="QWL82" s="2"/>
      <c r="QWM82" s="2"/>
      <c r="QWN82" s="2"/>
      <c r="QWO82" s="2"/>
      <c r="QWP82" s="2"/>
      <c r="QWQ82" s="2"/>
      <c r="QWR82" s="2"/>
      <c r="QWS82" s="2"/>
      <c r="QWT82" s="2"/>
      <c r="QWU82" s="2"/>
      <c r="QWV82" s="2"/>
      <c r="QWW82" s="2"/>
      <c r="QWX82" s="2"/>
      <c r="QWY82" s="2"/>
      <c r="QWZ82" s="2"/>
      <c r="QXA82" s="2"/>
      <c r="QXB82" s="2"/>
      <c r="QXC82" s="2"/>
      <c r="QXD82" s="2"/>
      <c r="QXE82" s="2"/>
      <c r="QXF82" s="2"/>
      <c r="QXG82" s="2"/>
      <c r="QXH82" s="2"/>
      <c r="QXI82" s="2"/>
      <c r="QXJ82" s="2"/>
      <c r="QXK82" s="2"/>
      <c r="QXL82" s="2"/>
      <c r="QXM82" s="2"/>
      <c r="QXN82" s="2"/>
      <c r="QXO82" s="2"/>
      <c r="QXP82" s="2"/>
      <c r="QXQ82" s="2"/>
      <c r="QXR82" s="2"/>
      <c r="QXS82" s="2"/>
      <c r="QXT82" s="2"/>
      <c r="QXU82" s="2"/>
      <c r="QXV82" s="2"/>
      <c r="QXW82" s="2"/>
      <c r="QXX82" s="2"/>
      <c r="QXY82" s="2"/>
      <c r="QXZ82" s="2"/>
      <c r="QYA82" s="2"/>
      <c r="QYB82" s="2"/>
      <c r="QYC82" s="2"/>
      <c r="QYD82" s="2"/>
      <c r="QYE82" s="2"/>
      <c r="QYF82" s="2"/>
      <c r="QYG82" s="2"/>
      <c r="QYH82" s="2"/>
      <c r="QYI82" s="2"/>
      <c r="QYJ82" s="2"/>
      <c r="QYK82" s="2"/>
      <c r="QYL82" s="2"/>
      <c r="QYM82" s="2"/>
      <c r="QYN82" s="2"/>
      <c r="QYO82" s="2"/>
      <c r="QYP82" s="2"/>
      <c r="QYQ82" s="2"/>
      <c r="QYR82" s="2"/>
      <c r="QYS82" s="2"/>
      <c r="QYT82" s="2"/>
      <c r="QYU82" s="2"/>
      <c r="QYV82" s="2"/>
      <c r="QYW82" s="2"/>
      <c r="QYX82" s="2"/>
      <c r="QYY82" s="2"/>
      <c r="QYZ82" s="2"/>
      <c r="QZA82" s="2"/>
      <c r="QZB82" s="2"/>
      <c r="QZC82" s="2"/>
      <c r="QZD82" s="2"/>
      <c r="QZE82" s="2"/>
      <c r="QZF82" s="2"/>
      <c r="QZG82" s="2"/>
      <c r="QZH82" s="2"/>
      <c r="QZI82" s="2"/>
      <c r="QZJ82" s="2"/>
      <c r="QZK82" s="2"/>
      <c r="QZL82" s="2"/>
      <c r="QZM82" s="2"/>
      <c r="QZN82" s="2"/>
      <c r="QZO82" s="2"/>
      <c r="QZP82" s="2"/>
      <c r="QZQ82" s="2"/>
      <c r="QZR82" s="2"/>
      <c r="QZS82" s="2"/>
      <c r="QZT82" s="2"/>
      <c r="QZU82" s="2"/>
      <c r="QZV82" s="2"/>
      <c r="QZW82" s="2"/>
      <c r="QZX82" s="2"/>
      <c r="QZY82" s="2"/>
      <c r="QZZ82" s="2"/>
      <c r="RAA82" s="2"/>
      <c r="RAB82" s="2"/>
      <c r="RAC82" s="2"/>
      <c r="RAD82" s="2"/>
      <c r="RAE82" s="2"/>
      <c r="RAF82" s="2"/>
      <c r="RAG82" s="2"/>
      <c r="RAH82" s="2"/>
      <c r="RAI82" s="2"/>
      <c r="RAJ82" s="2"/>
      <c r="RAK82" s="2"/>
      <c r="RAL82" s="2"/>
      <c r="RAM82" s="2"/>
      <c r="RAN82" s="2"/>
      <c r="RAO82" s="2"/>
      <c r="RAP82" s="2"/>
      <c r="RAQ82" s="2"/>
      <c r="RAR82" s="2"/>
      <c r="RAS82" s="2"/>
      <c r="RAT82" s="2"/>
      <c r="RAU82" s="2"/>
      <c r="RAV82" s="2"/>
      <c r="RAW82" s="2"/>
      <c r="RAX82" s="2"/>
      <c r="RAY82" s="2"/>
      <c r="RAZ82" s="2"/>
      <c r="RBA82" s="2"/>
      <c r="RBB82" s="2"/>
      <c r="RBC82" s="2"/>
      <c r="RBD82" s="2"/>
      <c r="RBE82" s="2"/>
      <c r="RBF82" s="2"/>
      <c r="RBG82" s="2"/>
      <c r="RBH82" s="2"/>
      <c r="RBI82" s="2"/>
      <c r="RBJ82" s="2"/>
      <c r="RBK82" s="2"/>
      <c r="RBL82" s="2"/>
      <c r="RBM82" s="2"/>
      <c r="RBN82" s="2"/>
      <c r="RBO82" s="2"/>
      <c r="RBP82" s="2"/>
      <c r="RBQ82" s="2"/>
      <c r="RBR82" s="2"/>
      <c r="RBS82" s="2"/>
      <c r="RBT82" s="2"/>
      <c r="RBU82" s="2"/>
      <c r="RBV82" s="2"/>
      <c r="RBW82" s="2"/>
      <c r="RBX82" s="2"/>
      <c r="RBY82" s="2"/>
      <c r="RBZ82" s="2"/>
      <c r="RCA82" s="2"/>
      <c r="RCB82" s="2"/>
      <c r="RCC82" s="2"/>
      <c r="RCD82" s="2"/>
      <c r="RCE82" s="2"/>
      <c r="RCF82" s="2"/>
      <c r="RCG82" s="2"/>
      <c r="RCH82" s="2"/>
      <c r="RCI82" s="2"/>
      <c r="RCJ82" s="2"/>
      <c r="RCK82" s="2"/>
      <c r="RCL82" s="2"/>
      <c r="RCM82" s="2"/>
      <c r="RCN82" s="2"/>
      <c r="RCO82" s="2"/>
      <c r="RCP82" s="2"/>
      <c r="RCQ82" s="2"/>
      <c r="RCR82" s="2"/>
      <c r="RCS82" s="2"/>
      <c r="RCT82" s="2"/>
      <c r="RCU82" s="2"/>
      <c r="RCV82" s="2"/>
      <c r="RCW82" s="2"/>
      <c r="RCX82" s="2"/>
      <c r="RCY82" s="2"/>
      <c r="RCZ82" s="2"/>
      <c r="RDA82" s="2"/>
      <c r="RDB82" s="2"/>
      <c r="RDC82" s="2"/>
      <c r="RDD82" s="2"/>
      <c r="RDE82" s="2"/>
      <c r="RDF82" s="2"/>
      <c r="RDG82" s="2"/>
      <c r="RDH82" s="2"/>
      <c r="RDI82" s="2"/>
      <c r="RDJ82" s="2"/>
      <c r="RDK82" s="2"/>
      <c r="RDL82" s="2"/>
      <c r="RDM82" s="2"/>
      <c r="RDN82" s="2"/>
      <c r="RDO82" s="2"/>
      <c r="RDP82" s="2"/>
      <c r="RDQ82" s="2"/>
      <c r="RDR82" s="2"/>
      <c r="RDS82" s="2"/>
      <c r="RDT82" s="2"/>
      <c r="RDU82" s="2"/>
      <c r="RDV82" s="2"/>
      <c r="RDW82" s="2"/>
      <c r="RDX82" s="2"/>
      <c r="RDY82" s="2"/>
      <c r="RDZ82" s="2"/>
      <c r="REA82" s="2"/>
      <c r="REB82" s="2"/>
      <c r="REC82" s="2"/>
      <c r="RED82" s="2"/>
      <c r="REE82" s="2"/>
      <c r="REF82" s="2"/>
      <c r="REG82" s="2"/>
      <c r="REH82" s="2"/>
      <c r="REI82" s="2"/>
      <c r="REJ82" s="2"/>
      <c r="REK82" s="2"/>
      <c r="REL82" s="2"/>
      <c r="REM82" s="2"/>
      <c r="REN82" s="2"/>
      <c r="REO82" s="2"/>
      <c r="REP82" s="2"/>
      <c r="REQ82" s="2"/>
      <c r="RER82" s="2"/>
      <c r="RES82" s="2"/>
      <c r="RET82" s="2"/>
      <c r="REU82" s="2"/>
      <c r="REV82" s="2"/>
      <c r="REW82" s="2"/>
      <c r="REX82" s="2"/>
      <c r="REY82" s="2"/>
      <c r="REZ82" s="2"/>
      <c r="RFA82" s="2"/>
      <c r="RFB82" s="2"/>
      <c r="RFC82" s="2"/>
      <c r="RFD82" s="2"/>
      <c r="RFE82" s="2"/>
      <c r="RFF82" s="2"/>
      <c r="RFG82" s="2"/>
      <c r="RFH82" s="2"/>
      <c r="RFI82" s="2"/>
      <c r="RFJ82" s="2"/>
      <c r="RFK82" s="2"/>
      <c r="RFL82" s="2"/>
      <c r="RFM82" s="2"/>
      <c r="RFN82" s="2"/>
      <c r="RFO82" s="2"/>
      <c r="RFP82" s="2"/>
      <c r="RFQ82" s="2"/>
      <c r="RFR82" s="2"/>
      <c r="RFS82" s="2"/>
      <c r="RFT82" s="2"/>
      <c r="RFU82" s="2"/>
      <c r="RFV82" s="2"/>
      <c r="RFW82" s="2"/>
      <c r="RFX82" s="2"/>
      <c r="RFY82" s="2"/>
      <c r="RFZ82" s="2"/>
      <c r="RGA82" s="2"/>
      <c r="RGB82" s="2"/>
      <c r="RGC82" s="2"/>
      <c r="RGD82" s="2"/>
      <c r="RGE82" s="2"/>
      <c r="RGF82" s="2"/>
      <c r="RGG82" s="2"/>
      <c r="RGH82" s="2"/>
      <c r="RGI82" s="2"/>
      <c r="RGJ82" s="2"/>
      <c r="RGK82" s="2"/>
      <c r="RGL82" s="2"/>
      <c r="RGM82" s="2"/>
      <c r="RGN82" s="2"/>
      <c r="RGO82" s="2"/>
      <c r="RGP82" s="2"/>
      <c r="RGQ82" s="2"/>
      <c r="RGR82" s="2"/>
      <c r="RGS82" s="2"/>
      <c r="RGT82" s="2"/>
      <c r="RGU82" s="2"/>
      <c r="RGV82" s="2"/>
      <c r="RGW82" s="2"/>
      <c r="RGX82" s="2"/>
      <c r="RGY82" s="2"/>
      <c r="RGZ82" s="2"/>
      <c r="RHA82" s="2"/>
      <c r="RHB82" s="2"/>
      <c r="RHC82" s="2"/>
      <c r="RHD82" s="2"/>
      <c r="RHE82" s="2"/>
      <c r="RHF82" s="2"/>
      <c r="RHG82" s="2"/>
      <c r="RHH82" s="2"/>
      <c r="RHI82" s="2"/>
      <c r="RHJ82" s="2"/>
      <c r="RHK82" s="2"/>
      <c r="RHL82" s="2"/>
      <c r="RHM82" s="2"/>
      <c r="RHN82" s="2"/>
      <c r="RHO82" s="2"/>
      <c r="RHP82" s="2"/>
      <c r="RHQ82" s="2"/>
      <c r="RHR82" s="2"/>
      <c r="RHS82" s="2"/>
      <c r="RHT82" s="2"/>
      <c r="RHU82" s="2"/>
      <c r="RHV82" s="2"/>
      <c r="RHW82" s="2"/>
      <c r="RHX82" s="2"/>
      <c r="RHY82" s="2"/>
      <c r="RHZ82" s="2"/>
      <c r="RIA82" s="2"/>
      <c r="RIB82" s="2"/>
      <c r="RIC82" s="2"/>
      <c r="RID82" s="2"/>
      <c r="RIE82" s="2"/>
      <c r="RIF82" s="2"/>
      <c r="RIG82" s="2"/>
      <c r="RIH82" s="2"/>
      <c r="RII82" s="2"/>
      <c r="RIJ82" s="2"/>
      <c r="RIK82" s="2"/>
      <c r="RIL82" s="2"/>
      <c r="RIM82" s="2"/>
      <c r="RIN82" s="2"/>
      <c r="RIO82" s="2"/>
      <c r="RIP82" s="2"/>
      <c r="RIQ82" s="2"/>
      <c r="RIR82" s="2"/>
      <c r="RIS82" s="2"/>
      <c r="RIT82" s="2"/>
      <c r="RIU82" s="2"/>
      <c r="RIV82" s="2"/>
      <c r="RIW82" s="2"/>
      <c r="RIX82" s="2"/>
      <c r="RIY82" s="2"/>
      <c r="RIZ82" s="2"/>
      <c r="RJA82" s="2"/>
      <c r="RJB82" s="2"/>
      <c r="RJC82" s="2"/>
      <c r="RJD82" s="2"/>
      <c r="RJE82" s="2"/>
      <c r="RJF82" s="2"/>
      <c r="RJG82" s="2"/>
      <c r="RJH82" s="2"/>
      <c r="RJI82" s="2"/>
      <c r="RJJ82" s="2"/>
      <c r="RJK82" s="2"/>
      <c r="RJL82" s="2"/>
      <c r="RJM82" s="2"/>
      <c r="RJN82" s="2"/>
      <c r="RJO82" s="2"/>
      <c r="RJP82" s="2"/>
      <c r="RJQ82" s="2"/>
      <c r="RJR82" s="2"/>
      <c r="RJS82" s="2"/>
      <c r="RJT82" s="2"/>
      <c r="RJU82" s="2"/>
      <c r="RJV82" s="2"/>
      <c r="RJW82" s="2"/>
      <c r="RJX82" s="2"/>
      <c r="RJY82" s="2"/>
      <c r="RJZ82" s="2"/>
      <c r="RKA82" s="2"/>
      <c r="RKB82" s="2"/>
      <c r="RKC82" s="2"/>
      <c r="RKD82" s="2"/>
      <c r="RKE82" s="2"/>
      <c r="RKF82" s="2"/>
      <c r="RKG82" s="2"/>
      <c r="RKH82" s="2"/>
      <c r="RKI82" s="2"/>
      <c r="RKJ82" s="2"/>
      <c r="RKK82" s="2"/>
      <c r="RKL82" s="2"/>
      <c r="RKM82" s="2"/>
      <c r="RKN82" s="2"/>
      <c r="RKO82" s="2"/>
      <c r="RKP82" s="2"/>
      <c r="RKQ82" s="2"/>
      <c r="RKR82" s="2"/>
      <c r="RKS82" s="2"/>
      <c r="RKT82" s="2"/>
      <c r="RKU82" s="2"/>
      <c r="RKV82" s="2"/>
      <c r="RKW82" s="2"/>
      <c r="RKX82" s="2"/>
      <c r="RKY82" s="2"/>
      <c r="RKZ82" s="2"/>
      <c r="RLA82" s="2"/>
      <c r="RLB82" s="2"/>
      <c r="RLC82" s="2"/>
      <c r="RLD82" s="2"/>
      <c r="RLE82" s="2"/>
      <c r="RLF82" s="2"/>
      <c r="RLG82" s="2"/>
      <c r="RLH82" s="2"/>
      <c r="RLI82" s="2"/>
      <c r="RLJ82" s="2"/>
      <c r="RLK82" s="2"/>
      <c r="RLL82" s="2"/>
      <c r="RLM82" s="2"/>
      <c r="RLN82" s="2"/>
      <c r="RLO82" s="2"/>
      <c r="RLP82" s="2"/>
      <c r="RLQ82" s="2"/>
      <c r="RLR82" s="2"/>
      <c r="RLS82" s="2"/>
      <c r="RLT82" s="2"/>
      <c r="RLU82" s="2"/>
      <c r="RLV82" s="2"/>
      <c r="RLW82" s="2"/>
      <c r="RLX82" s="2"/>
      <c r="RLY82" s="2"/>
      <c r="RLZ82" s="2"/>
      <c r="RMA82" s="2"/>
      <c r="RMB82" s="2"/>
      <c r="RMC82" s="2"/>
      <c r="RMD82" s="2"/>
      <c r="RME82" s="2"/>
      <c r="RMF82" s="2"/>
      <c r="RMG82" s="2"/>
      <c r="RMH82" s="2"/>
      <c r="RMI82" s="2"/>
      <c r="RMJ82" s="2"/>
      <c r="RMK82" s="2"/>
      <c r="RML82" s="2"/>
      <c r="RMM82" s="2"/>
      <c r="RMN82" s="2"/>
      <c r="RMO82" s="2"/>
      <c r="RMP82" s="2"/>
      <c r="RMQ82" s="2"/>
      <c r="RMR82" s="2"/>
      <c r="RMS82" s="2"/>
      <c r="RMT82" s="2"/>
      <c r="RMU82" s="2"/>
      <c r="RMV82" s="2"/>
      <c r="RMW82" s="2"/>
      <c r="RMX82" s="2"/>
      <c r="RMY82" s="2"/>
      <c r="RMZ82" s="2"/>
      <c r="RNA82" s="2"/>
      <c r="RNB82" s="2"/>
      <c r="RNC82" s="2"/>
      <c r="RND82" s="2"/>
      <c r="RNE82" s="2"/>
      <c r="RNF82" s="2"/>
      <c r="RNG82" s="2"/>
      <c r="RNH82" s="2"/>
      <c r="RNI82" s="2"/>
      <c r="RNJ82" s="2"/>
      <c r="RNK82" s="2"/>
      <c r="RNL82" s="2"/>
      <c r="RNM82" s="2"/>
      <c r="RNN82" s="2"/>
      <c r="RNO82" s="2"/>
      <c r="RNP82" s="2"/>
      <c r="RNQ82" s="2"/>
      <c r="RNR82" s="2"/>
      <c r="RNS82" s="2"/>
      <c r="RNT82" s="2"/>
      <c r="RNU82" s="2"/>
      <c r="RNV82" s="2"/>
      <c r="RNW82" s="2"/>
      <c r="RNX82" s="2"/>
      <c r="RNY82" s="2"/>
      <c r="RNZ82" s="2"/>
      <c r="ROA82" s="2"/>
      <c r="ROB82" s="2"/>
      <c r="ROC82" s="2"/>
      <c r="ROD82" s="2"/>
      <c r="ROE82" s="2"/>
      <c r="ROF82" s="2"/>
      <c r="ROG82" s="2"/>
      <c r="ROH82" s="2"/>
      <c r="ROI82" s="2"/>
      <c r="ROJ82" s="2"/>
      <c r="ROK82" s="2"/>
      <c r="ROL82" s="2"/>
      <c r="ROM82" s="2"/>
      <c r="RON82" s="2"/>
      <c r="ROO82" s="2"/>
      <c r="ROP82" s="2"/>
      <c r="ROQ82" s="2"/>
      <c r="ROR82" s="2"/>
      <c r="ROS82" s="2"/>
      <c r="ROT82" s="2"/>
      <c r="ROU82" s="2"/>
      <c r="ROV82" s="2"/>
      <c r="ROW82" s="2"/>
      <c r="ROX82" s="2"/>
      <c r="ROY82" s="2"/>
      <c r="ROZ82" s="2"/>
      <c r="RPA82" s="2"/>
      <c r="RPB82" s="2"/>
      <c r="RPC82" s="2"/>
      <c r="RPD82" s="2"/>
      <c r="RPE82" s="2"/>
      <c r="RPF82" s="2"/>
      <c r="RPG82" s="2"/>
      <c r="RPH82" s="2"/>
      <c r="RPI82" s="2"/>
      <c r="RPJ82" s="2"/>
      <c r="RPK82" s="2"/>
      <c r="RPL82" s="2"/>
      <c r="RPM82" s="2"/>
      <c r="RPN82" s="2"/>
      <c r="RPO82" s="2"/>
      <c r="RPP82" s="2"/>
      <c r="RPQ82" s="2"/>
      <c r="RPR82" s="2"/>
      <c r="RPS82" s="2"/>
      <c r="RPT82" s="2"/>
      <c r="RPU82" s="2"/>
      <c r="RPV82" s="2"/>
      <c r="RPW82" s="2"/>
      <c r="RPX82" s="2"/>
      <c r="RPY82" s="2"/>
      <c r="RPZ82" s="2"/>
      <c r="RQA82" s="2"/>
      <c r="RQB82" s="2"/>
      <c r="RQC82" s="2"/>
      <c r="RQD82" s="2"/>
      <c r="RQE82" s="2"/>
      <c r="RQF82" s="2"/>
      <c r="RQG82" s="2"/>
      <c r="RQH82" s="2"/>
      <c r="RQI82" s="2"/>
      <c r="RQJ82" s="2"/>
      <c r="RQK82" s="2"/>
      <c r="RQL82" s="2"/>
      <c r="RQM82" s="2"/>
      <c r="RQN82" s="2"/>
      <c r="RQO82" s="2"/>
      <c r="RQP82" s="2"/>
      <c r="RQQ82" s="2"/>
      <c r="RQR82" s="2"/>
      <c r="RQS82" s="2"/>
      <c r="RQT82" s="2"/>
      <c r="RQU82" s="2"/>
      <c r="RQV82" s="2"/>
      <c r="RQW82" s="2"/>
      <c r="RQX82" s="2"/>
      <c r="RQY82" s="2"/>
      <c r="RQZ82" s="2"/>
      <c r="RRA82" s="2"/>
      <c r="RRB82" s="2"/>
      <c r="RRC82" s="2"/>
      <c r="RRD82" s="2"/>
      <c r="RRE82" s="2"/>
      <c r="RRF82" s="2"/>
      <c r="RRG82" s="2"/>
      <c r="RRH82" s="2"/>
      <c r="RRI82" s="2"/>
      <c r="RRJ82" s="2"/>
      <c r="RRK82" s="2"/>
      <c r="RRL82" s="2"/>
      <c r="RRM82" s="2"/>
      <c r="RRN82" s="2"/>
      <c r="RRO82" s="2"/>
      <c r="RRP82" s="2"/>
      <c r="RRQ82" s="2"/>
      <c r="RRR82" s="2"/>
      <c r="RRS82" s="2"/>
      <c r="RRT82" s="2"/>
      <c r="RRU82" s="2"/>
      <c r="RRV82" s="2"/>
      <c r="RRW82" s="2"/>
      <c r="RRX82" s="2"/>
      <c r="RRY82" s="2"/>
      <c r="RRZ82" s="2"/>
      <c r="RSA82" s="2"/>
      <c r="RSB82" s="2"/>
      <c r="RSC82" s="2"/>
      <c r="RSD82" s="2"/>
      <c r="RSE82" s="2"/>
      <c r="RSF82" s="2"/>
      <c r="RSG82" s="2"/>
      <c r="RSH82" s="2"/>
      <c r="RSI82" s="2"/>
      <c r="RSJ82" s="2"/>
      <c r="RSK82" s="2"/>
      <c r="RSL82" s="2"/>
      <c r="RSM82" s="2"/>
      <c r="RSN82" s="2"/>
      <c r="RSO82" s="2"/>
      <c r="RSP82" s="2"/>
      <c r="RSQ82" s="2"/>
      <c r="RSR82" s="2"/>
      <c r="RSS82" s="2"/>
      <c r="RST82" s="2"/>
      <c r="RSU82" s="2"/>
      <c r="RSV82" s="2"/>
      <c r="RSW82" s="2"/>
      <c r="RSX82" s="2"/>
      <c r="RSY82" s="2"/>
      <c r="RSZ82" s="2"/>
      <c r="RTA82" s="2"/>
      <c r="RTB82" s="2"/>
      <c r="RTC82" s="2"/>
      <c r="RTD82" s="2"/>
      <c r="RTE82" s="2"/>
      <c r="RTF82" s="2"/>
      <c r="RTG82" s="2"/>
      <c r="RTH82" s="2"/>
      <c r="RTI82" s="2"/>
      <c r="RTJ82" s="2"/>
      <c r="RTK82" s="2"/>
      <c r="RTL82" s="2"/>
      <c r="RTM82" s="2"/>
      <c r="RTN82" s="2"/>
      <c r="RTO82" s="2"/>
      <c r="RTP82" s="2"/>
      <c r="RTQ82" s="2"/>
      <c r="RTR82" s="2"/>
      <c r="RTS82" s="2"/>
      <c r="RTT82" s="2"/>
      <c r="RTU82" s="2"/>
      <c r="RTV82" s="2"/>
      <c r="RTW82" s="2"/>
      <c r="RTX82" s="2"/>
      <c r="RTY82" s="2"/>
      <c r="RTZ82" s="2"/>
      <c r="RUA82" s="2"/>
      <c r="RUB82" s="2"/>
      <c r="RUC82" s="2"/>
      <c r="RUD82" s="2"/>
      <c r="RUE82" s="2"/>
      <c r="RUF82" s="2"/>
      <c r="RUG82" s="2"/>
      <c r="RUH82" s="2"/>
      <c r="RUI82" s="2"/>
      <c r="RUJ82" s="2"/>
      <c r="RUK82" s="2"/>
      <c r="RUL82" s="2"/>
      <c r="RUM82" s="2"/>
      <c r="RUN82" s="2"/>
      <c r="RUO82" s="2"/>
      <c r="RUP82" s="2"/>
      <c r="RUQ82" s="2"/>
      <c r="RUR82" s="2"/>
      <c r="RUS82" s="2"/>
      <c r="RUT82" s="2"/>
      <c r="RUU82" s="2"/>
      <c r="RUV82" s="2"/>
      <c r="RUW82" s="2"/>
      <c r="RUX82" s="2"/>
      <c r="RUY82" s="2"/>
      <c r="RUZ82" s="2"/>
      <c r="RVA82" s="2"/>
      <c r="RVB82" s="2"/>
      <c r="RVC82" s="2"/>
      <c r="RVD82" s="2"/>
      <c r="RVE82" s="2"/>
      <c r="RVF82" s="2"/>
      <c r="RVG82" s="2"/>
      <c r="RVH82" s="2"/>
      <c r="RVI82" s="2"/>
      <c r="RVJ82" s="2"/>
      <c r="RVK82" s="2"/>
      <c r="RVL82" s="2"/>
      <c r="RVM82" s="2"/>
      <c r="RVN82" s="2"/>
      <c r="RVO82" s="2"/>
      <c r="RVP82" s="2"/>
      <c r="RVQ82" s="2"/>
      <c r="RVR82" s="2"/>
      <c r="RVS82" s="2"/>
      <c r="RVT82" s="2"/>
      <c r="RVU82" s="2"/>
      <c r="RVV82" s="2"/>
      <c r="RVW82" s="2"/>
      <c r="RVX82" s="2"/>
      <c r="RVY82" s="2"/>
      <c r="RVZ82" s="2"/>
      <c r="RWA82" s="2"/>
      <c r="RWB82" s="2"/>
      <c r="RWC82" s="2"/>
      <c r="RWD82" s="2"/>
      <c r="RWE82" s="2"/>
      <c r="RWF82" s="2"/>
      <c r="RWG82" s="2"/>
      <c r="RWH82" s="2"/>
      <c r="RWI82" s="2"/>
      <c r="RWJ82" s="2"/>
      <c r="RWK82" s="2"/>
      <c r="RWL82" s="2"/>
      <c r="RWM82" s="2"/>
      <c r="RWN82" s="2"/>
      <c r="RWO82" s="2"/>
      <c r="RWP82" s="2"/>
      <c r="RWQ82" s="2"/>
      <c r="RWR82" s="2"/>
      <c r="RWS82" s="2"/>
      <c r="RWT82" s="2"/>
      <c r="RWU82" s="2"/>
      <c r="RWV82" s="2"/>
      <c r="RWW82" s="2"/>
      <c r="RWX82" s="2"/>
      <c r="RWY82" s="2"/>
      <c r="RWZ82" s="2"/>
      <c r="RXA82" s="2"/>
      <c r="RXB82" s="2"/>
      <c r="RXC82" s="2"/>
      <c r="RXD82" s="2"/>
      <c r="RXE82" s="2"/>
      <c r="RXF82" s="2"/>
      <c r="RXG82" s="2"/>
      <c r="RXH82" s="2"/>
      <c r="RXI82" s="2"/>
      <c r="RXJ82" s="2"/>
      <c r="RXK82" s="2"/>
      <c r="RXL82" s="2"/>
      <c r="RXM82" s="2"/>
      <c r="RXN82" s="2"/>
      <c r="RXO82" s="2"/>
      <c r="RXP82" s="2"/>
      <c r="RXQ82" s="2"/>
      <c r="RXR82" s="2"/>
      <c r="RXS82" s="2"/>
      <c r="RXT82" s="2"/>
      <c r="RXU82" s="2"/>
      <c r="RXV82" s="2"/>
      <c r="RXW82" s="2"/>
      <c r="RXX82" s="2"/>
      <c r="RXY82" s="2"/>
      <c r="RXZ82" s="2"/>
      <c r="RYA82" s="2"/>
      <c r="RYB82" s="2"/>
      <c r="RYC82" s="2"/>
      <c r="RYD82" s="2"/>
      <c r="RYE82" s="2"/>
      <c r="RYF82" s="2"/>
      <c r="RYG82" s="2"/>
      <c r="RYH82" s="2"/>
      <c r="RYI82" s="2"/>
      <c r="RYJ82" s="2"/>
      <c r="RYK82" s="2"/>
      <c r="RYL82" s="2"/>
      <c r="RYM82" s="2"/>
      <c r="RYN82" s="2"/>
      <c r="RYO82" s="2"/>
      <c r="RYP82" s="2"/>
      <c r="RYQ82" s="2"/>
      <c r="RYR82" s="2"/>
      <c r="RYS82" s="2"/>
      <c r="RYT82" s="2"/>
      <c r="RYU82" s="2"/>
      <c r="RYV82" s="2"/>
      <c r="RYW82" s="2"/>
      <c r="RYX82" s="2"/>
      <c r="RYY82" s="2"/>
      <c r="RYZ82" s="2"/>
      <c r="RZA82" s="2"/>
      <c r="RZB82" s="2"/>
      <c r="RZC82" s="2"/>
      <c r="RZD82" s="2"/>
      <c r="RZE82" s="2"/>
      <c r="RZF82" s="2"/>
      <c r="RZG82" s="2"/>
      <c r="RZH82" s="2"/>
      <c r="RZI82" s="2"/>
      <c r="RZJ82" s="2"/>
      <c r="RZK82" s="2"/>
      <c r="RZL82" s="2"/>
      <c r="RZM82" s="2"/>
      <c r="RZN82" s="2"/>
      <c r="RZO82" s="2"/>
      <c r="RZP82" s="2"/>
      <c r="RZQ82" s="2"/>
      <c r="RZR82" s="2"/>
      <c r="RZS82" s="2"/>
      <c r="RZT82" s="2"/>
      <c r="RZU82" s="2"/>
      <c r="RZV82" s="2"/>
      <c r="RZW82" s="2"/>
      <c r="RZX82" s="2"/>
      <c r="RZY82" s="2"/>
      <c r="RZZ82" s="2"/>
      <c r="SAA82" s="2"/>
      <c r="SAB82" s="2"/>
      <c r="SAC82" s="2"/>
      <c r="SAD82" s="2"/>
      <c r="SAE82" s="2"/>
      <c r="SAF82" s="2"/>
      <c r="SAG82" s="2"/>
      <c r="SAH82" s="2"/>
      <c r="SAI82" s="2"/>
      <c r="SAJ82" s="2"/>
      <c r="SAK82" s="2"/>
      <c r="SAL82" s="2"/>
      <c r="SAM82" s="2"/>
      <c r="SAN82" s="2"/>
      <c r="SAO82" s="2"/>
      <c r="SAP82" s="2"/>
      <c r="SAQ82" s="2"/>
      <c r="SAR82" s="2"/>
      <c r="SAS82" s="2"/>
      <c r="SAT82" s="2"/>
      <c r="SAU82" s="2"/>
      <c r="SAV82" s="2"/>
      <c r="SAW82" s="2"/>
      <c r="SAX82" s="2"/>
      <c r="SAY82" s="2"/>
      <c r="SAZ82" s="2"/>
      <c r="SBA82" s="2"/>
      <c r="SBB82" s="2"/>
      <c r="SBC82" s="2"/>
      <c r="SBD82" s="2"/>
      <c r="SBE82" s="2"/>
      <c r="SBF82" s="2"/>
      <c r="SBG82" s="2"/>
      <c r="SBH82" s="2"/>
      <c r="SBI82" s="2"/>
      <c r="SBJ82" s="2"/>
      <c r="SBK82" s="2"/>
      <c r="SBL82" s="2"/>
      <c r="SBM82" s="2"/>
      <c r="SBN82" s="2"/>
      <c r="SBO82" s="2"/>
      <c r="SBP82" s="2"/>
      <c r="SBQ82" s="2"/>
      <c r="SBR82" s="2"/>
      <c r="SBS82" s="2"/>
      <c r="SBT82" s="2"/>
      <c r="SBU82" s="2"/>
      <c r="SBV82" s="2"/>
      <c r="SBW82" s="2"/>
      <c r="SBX82" s="2"/>
      <c r="SBY82" s="2"/>
      <c r="SBZ82" s="2"/>
      <c r="SCA82" s="2"/>
      <c r="SCB82" s="2"/>
      <c r="SCC82" s="2"/>
      <c r="SCD82" s="2"/>
      <c r="SCE82" s="2"/>
      <c r="SCF82" s="2"/>
      <c r="SCG82" s="2"/>
      <c r="SCH82" s="2"/>
      <c r="SCI82" s="2"/>
      <c r="SCJ82" s="2"/>
      <c r="SCK82" s="2"/>
      <c r="SCL82" s="2"/>
      <c r="SCM82" s="2"/>
      <c r="SCN82" s="2"/>
      <c r="SCO82" s="2"/>
      <c r="SCP82" s="2"/>
      <c r="SCQ82" s="2"/>
      <c r="SCR82" s="2"/>
      <c r="SCS82" s="2"/>
      <c r="SCT82" s="2"/>
      <c r="SCU82" s="2"/>
      <c r="SCV82" s="2"/>
      <c r="SCW82" s="2"/>
      <c r="SCX82" s="2"/>
      <c r="SCY82" s="2"/>
      <c r="SCZ82" s="2"/>
      <c r="SDA82" s="2"/>
      <c r="SDB82" s="2"/>
      <c r="SDC82" s="2"/>
      <c r="SDD82" s="2"/>
      <c r="SDE82" s="2"/>
      <c r="SDF82" s="2"/>
      <c r="SDG82" s="2"/>
      <c r="SDH82" s="2"/>
      <c r="SDI82" s="2"/>
      <c r="SDJ82" s="2"/>
      <c r="SDK82" s="2"/>
      <c r="SDL82" s="2"/>
      <c r="SDM82" s="2"/>
      <c r="SDN82" s="2"/>
      <c r="SDO82" s="2"/>
      <c r="SDP82" s="2"/>
      <c r="SDQ82" s="2"/>
      <c r="SDR82" s="2"/>
      <c r="SDS82" s="2"/>
      <c r="SDT82" s="2"/>
      <c r="SDU82" s="2"/>
      <c r="SDV82" s="2"/>
      <c r="SDW82" s="2"/>
      <c r="SDX82" s="2"/>
      <c r="SDY82" s="2"/>
      <c r="SDZ82" s="2"/>
      <c r="SEA82" s="2"/>
      <c r="SEB82" s="2"/>
      <c r="SEC82" s="2"/>
      <c r="SED82" s="2"/>
      <c r="SEE82" s="2"/>
      <c r="SEF82" s="2"/>
      <c r="SEG82" s="2"/>
      <c r="SEH82" s="2"/>
      <c r="SEI82" s="2"/>
      <c r="SEJ82" s="2"/>
      <c r="SEK82" s="2"/>
      <c r="SEL82" s="2"/>
      <c r="SEM82" s="2"/>
      <c r="SEN82" s="2"/>
      <c r="SEO82" s="2"/>
      <c r="SEP82" s="2"/>
      <c r="SEQ82" s="2"/>
      <c r="SER82" s="2"/>
      <c r="SES82" s="2"/>
      <c r="SET82" s="2"/>
      <c r="SEU82" s="2"/>
      <c r="SEV82" s="2"/>
      <c r="SEW82" s="2"/>
      <c r="SEX82" s="2"/>
      <c r="SEY82" s="2"/>
      <c r="SEZ82" s="2"/>
      <c r="SFA82" s="2"/>
      <c r="SFB82" s="2"/>
      <c r="SFC82" s="2"/>
      <c r="SFD82" s="2"/>
      <c r="SFE82" s="2"/>
      <c r="SFF82" s="2"/>
      <c r="SFG82" s="2"/>
      <c r="SFH82" s="2"/>
      <c r="SFI82" s="2"/>
      <c r="SFJ82" s="2"/>
      <c r="SFK82" s="2"/>
      <c r="SFL82" s="2"/>
      <c r="SFM82" s="2"/>
      <c r="SFN82" s="2"/>
      <c r="SFO82" s="2"/>
      <c r="SFP82" s="2"/>
      <c r="SFQ82" s="2"/>
      <c r="SFR82" s="2"/>
      <c r="SFS82" s="2"/>
      <c r="SFT82" s="2"/>
      <c r="SFU82" s="2"/>
      <c r="SFV82" s="2"/>
      <c r="SFW82" s="2"/>
      <c r="SFX82" s="2"/>
      <c r="SFY82" s="2"/>
      <c r="SFZ82" s="2"/>
      <c r="SGA82" s="2"/>
      <c r="SGB82" s="2"/>
      <c r="SGC82" s="2"/>
      <c r="SGD82" s="2"/>
      <c r="SGE82" s="2"/>
      <c r="SGF82" s="2"/>
      <c r="SGG82" s="2"/>
      <c r="SGH82" s="2"/>
      <c r="SGI82" s="2"/>
      <c r="SGJ82" s="2"/>
      <c r="SGK82" s="2"/>
      <c r="SGL82" s="2"/>
      <c r="SGM82" s="2"/>
      <c r="SGN82" s="2"/>
      <c r="SGO82" s="2"/>
      <c r="SGP82" s="2"/>
      <c r="SGQ82" s="2"/>
      <c r="SGR82" s="2"/>
      <c r="SGS82" s="2"/>
      <c r="SGT82" s="2"/>
      <c r="SGU82" s="2"/>
      <c r="SGV82" s="2"/>
      <c r="SGW82" s="2"/>
      <c r="SGX82" s="2"/>
      <c r="SGY82" s="2"/>
      <c r="SGZ82" s="2"/>
      <c r="SHA82" s="2"/>
      <c r="SHB82" s="2"/>
      <c r="SHC82" s="2"/>
      <c r="SHD82" s="2"/>
      <c r="SHE82" s="2"/>
      <c r="SHF82" s="2"/>
      <c r="SHG82" s="2"/>
      <c r="SHH82" s="2"/>
      <c r="SHI82" s="2"/>
      <c r="SHJ82" s="2"/>
      <c r="SHK82" s="2"/>
      <c r="SHL82" s="2"/>
      <c r="SHM82" s="2"/>
      <c r="SHN82" s="2"/>
      <c r="SHO82" s="2"/>
      <c r="SHP82" s="2"/>
      <c r="SHQ82" s="2"/>
      <c r="SHR82" s="2"/>
      <c r="SHS82" s="2"/>
      <c r="SHT82" s="2"/>
      <c r="SHU82" s="2"/>
      <c r="SHV82" s="2"/>
      <c r="SHW82" s="2"/>
      <c r="SHX82" s="2"/>
      <c r="SHY82" s="2"/>
      <c r="SHZ82" s="2"/>
      <c r="SIA82" s="2"/>
      <c r="SIB82" s="2"/>
      <c r="SIC82" s="2"/>
      <c r="SID82" s="2"/>
      <c r="SIE82" s="2"/>
      <c r="SIF82" s="2"/>
      <c r="SIG82" s="2"/>
      <c r="SIH82" s="2"/>
      <c r="SII82" s="2"/>
      <c r="SIJ82" s="2"/>
      <c r="SIK82" s="2"/>
      <c r="SIL82" s="2"/>
      <c r="SIM82" s="2"/>
      <c r="SIN82" s="2"/>
      <c r="SIO82" s="2"/>
      <c r="SIP82" s="2"/>
      <c r="SIQ82" s="2"/>
      <c r="SIR82" s="2"/>
      <c r="SIS82" s="2"/>
      <c r="SIT82" s="2"/>
      <c r="SIU82" s="2"/>
      <c r="SIV82" s="2"/>
      <c r="SIW82" s="2"/>
      <c r="SIX82" s="2"/>
      <c r="SIY82" s="2"/>
      <c r="SIZ82" s="2"/>
      <c r="SJA82" s="2"/>
      <c r="SJB82" s="2"/>
      <c r="SJC82" s="2"/>
      <c r="SJD82" s="2"/>
      <c r="SJE82" s="2"/>
      <c r="SJF82" s="2"/>
      <c r="SJG82" s="2"/>
      <c r="SJH82" s="2"/>
      <c r="SJI82" s="2"/>
      <c r="SJJ82" s="2"/>
      <c r="SJK82" s="2"/>
      <c r="SJL82" s="2"/>
      <c r="SJM82" s="2"/>
      <c r="SJN82" s="2"/>
      <c r="SJO82" s="2"/>
      <c r="SJP82" s="2"/>
      <c r="SJQ82" s="2"/>
      <c r="SJR82" s="2"/>
      <c r="SJS82" s="2"/>
      <c r="SJT82" s="2"/>
      <c r="SJU82" s="2"/>
      <c r="SJV82" s="2"/>
      <c r="SJW82" s="2"/>
      <c r="SJX82" s="2"/>
      <c r="SJY82" s="2"/>
      <c r="SJZ82" s="2"/>
      <c r="SKA82" s="2"/>
      <c r="SKB82" s="2"/>
      <c r="SKC82" s="2"/>
      <c r="SKD82" s="2"/>
      <c r="SKE82" s="2"/>
      <c r="SKF82" s="2"/>
      <c r="SKG82" s="2"/>
      <c r="SKH82" s="2"/>
      <c r="SKI82" s="2"/>
      <c r="SKJ82" s="2"/>
      <c r="SKK82" s="2"/>
      <c r="SKL82" s="2"/>
      <c r="SKM82" s="2"/>
      <c r="SKN82" s="2"/>
      <c r="SKO82" s="2"/>
      <c r="SKP82" s="2"/>
      <c r="SKQ82" s="2"/>
      <c r="SKR82" s="2"/>
      <c r="SKS82" s="2"/>
      <c r="SKT82" s="2"/>
      <c r="SKU82" s="2"/>
      <c r="SKV82" s="2"/>
      <c r="SKW82" s="2"/>
      <c r="SKX82" s="2"/>
      <c r="SKY82" s="2"/>
      <c r="SKZ82" s="2"/>
      <c r="SLA82" s="2"/>
      <c r="SLB82" s="2"/>
      <c r="SLC82" s="2"/>
      <c r="SLD82" s="2"/>
      <c r="SLE82" s="2"/>
      <c r="SLF82" s="2"/>
      <c r="SLG82" s="2"/>
      <c r="SLH82" s="2"/>
      <c r="SLI82" s="2"/>
      <c r="SLJ82" s="2"/>
      <c r="SLK82" s="2"/>
      <c r="SLL82" s="2"/>
      <c r="SLM82" s="2"/>
      <c r="SLN82" s="2"/>
      <c r="SLO82" s="2"/>
      <c r="SLP82" s="2"/>
      <c r="SLQ82" s="2"/>
      <c r="SLR82" s="2"/>
      <c r="SLS82" s="2"/>
      <c r="SLT82" s="2"/>
      <c r="SLU82" s="2"/>
      <c r="SLV82" s="2"/>
      <c r="SLW82" s="2"/>
      <c r="SLX82" s="2"/>
      <c r="SLY82" s="2"/>
      <c r="SLZ82" s="2"/>
      <c r="SMA82" s="2"/>
      <c r="SMB82" s="2"/>
      <c r="SMC82" s="2"/>
      <c r="SMD82" s="2"/>
      <c r="SME82" s="2"/>
      <c r="SMF82" s="2"/>
      <c r="SMG82" s="2"/>
      <c r="SMH82" s="2"/>
      <c r="SMI82" s="2"/>
      <c r="SMJ82" s="2"/>
      <c r="SMK82" s="2"/>
      <c r="SML82" s="2"/>
      <c r="SMM82" s="2"/>
      <c r="SMN82" s="2"/>
      <c r="SMO82" s="2"/>
      <c r="SMP82" s="2"/>
      <c r="SMQ82" s="2"/>
      <c r="SMR82" s="2"/>
      <c r="SMS82" s="2"/>
      <c r="SMT82" s="2"/>
      <c r="SMU82" s="2"/>
      <c r="SMV82" s="2"/>
      <c r="SMW82" s="2"/>
      <c r="SMX82" s="2"/>
      <c r="SMY82" s="2"/>
      <c r="SMZ82" s="2"/>
      <c r="SNA82" s="2"/>
      <c r="SNB82" s="2"/>
      <c r="SNC82" s="2"/>
      <c r="SND82" s="2"/>
      <c r="SNE82" s="2"/>
      <c r="SNF82" s="2"/>
      <c r="SNG82" s="2"/>
      <c r="SNH82" s="2"/>
      <c r="SNI82" s="2"/>
      <c r="SNJ82" s="2"/>
      <c r="SNK82" s="2"/>
      <c r="SNL82" s="2"/>
      <c r="SNM82" s="2"/>
      <c r="SNN82" s="2"/>
      <c r="SNO82" s="2"/>
      <c r="SNP82" s="2"/>
      <c r="SNQ82" s="2"/>
      <c r="SNR82" s="2"/>
      <c r="SNS82" s="2"/>
      <c r="SNT82" s="2"/>
      <c r="SNU82" s="2"/>
      <c r="SNV82" s="2"/>
      <c r="SNW82" s="2"/>
      <c r="SNX82" s="2"/>
      <c r="SNY82" s="2"/>
      <c r="SNZ82" s="2"/>
      <c r="SOA82" s="2"/>
      <c r="SOB82" s="2"/>
      <c r="SOC82" s="2"/>
      <c r="SOD82" s="2"/>
      <c r="SOE82" s="2"/>
      <c r="SOF82" s="2"/>
      <c r="SOG82" s="2"/>
      <c r="SOH82" s="2"/>
      <c r="SOI82" s="2"/>
      <c r="SOJ82" s="2"/>
      <c r="SOK82" s="2"/>
      <c r="SOL82" s="2"/>
      <c r="SOM82" s="2"/>
      <c r="SON82" s="2"/>
      <c r="SOO82" s="2"/>
      <c r="SOP82" s="2"/>
      <c r="SOQ82" s="2"/>
      <c r="SOR82" s="2"/>
      <c r="SOS82" s="2"/>
      <c r="SOT82" s="2"/>
      <c r="SOU82" s="2"/>
      <c r="SOV82" s="2"/>
      <c r="SOW82" s="2"/>
      <c r="SOX82" s="2"/>
      <c r="SOY82" s="2"/>
      <c r="SOZ82" s="2"/>
      <c r="SPA82" s="2"/>
      <c r="SPB82" s="2"/>
      <c r="SPC82" s="2"/>
      <c r="SPD82" s="2"/>
      <c r="SPE82" s="2"/>
      <c r="SPF82" s="2"/>
      <c r="SPG82" s="2"/>
      <c r="SPH82" s="2"/>
      <c r="SPI82" s="2"/>
      <c r="SPJ82" s="2"/>
      <c r="SPK82" s="2"/>
      <c r="SPL82" s="2"/>
      <c r="SPM82" s="2"/>
      <c r="SPN82" s="2"/>
      <c r="SPO82" s="2"/>
      <c r="SPP82" s="2"/>
      <c r="SPQ82" s="2"/>
      <c r="SPR82" s="2"/>
      <c r="SPS82" s="2"/>
      <c r="SPT82" s="2"/>
      <c r="SPU82" s="2"/>
      <c r="SPV82" s="2"/>
      <c r="SPW82" s="2"/>
      <c r="SPX82" s="2"/>
      <c r="SPY82" s="2"/>
      <c r="SPZ82" s="2"/>
      <c r="SQA82" s="2"/>
      <c r="SQB82" s="2"/>
      <c r="SQC82" s="2"/>
      <c r="SQD82" s="2"/>
      <c r="SQE82" s="2"/>
      <c r="SQF82" s="2"/>
      <c r="SQG82" s="2"/>
      <c r="SQH82" s="2"/>
      <c r="SQI82" s="2"/>
      <c r="SQJ82" s="2"/>
      <c r="SQK82" s="2"/>
      <c r="SQL82" s="2"/>
      <c r="SQM82" s="2"/>
      <c r="SQN82" s="2"/>
      <c r="SQO82" s="2"/>
      <c r="SQP82" s="2"/>
      <c r="SQQ82" s="2"/>
      <c r="SQR82" s="2"/>
      <c r="SQS82" s="2"/>
      <c r="SQT82" s="2"/>
      <c r="SQU82" s="2"/>
      <c r="SQV82" s="2"/>
      <c r="SQW82" s="2"/>
      <c r="SQX82" s="2"/>
      <c r="SQY82" s="2"/>
      <c r="SQZ82" s="2"/>
      <c r="SRA82" s="2"/>
      <c r="SRB82" s="2"/>
      <c r="SRC82" s="2"/>
      <c r="SRD82" s="2"/>
      <c r="SRE82" s="2"/>
      <c r="SRF82" s="2"/>
      <c r="SRG82" s="2"/>
      <c r="SRH82" s="2"/>
      <c r="SRI82" s="2"/>
      <c r="SRJ82" s="2"/>
      <c r="SRK82" s="2"/>
      <c r="SRL82" s="2"/>
      <c r="SRM82" s="2"/>
      <c r="SRN82" s="2"/>
      <c r="SRO82" s="2"/>
      <c r="SRP82" s="2"/>
      <c r="SRQ82" s="2"/>
      <c r="SRR82" s="2"/>
      <c r="SRS82" s="2"/>
      <c r="SRT82" s="2"/>
      <c r="SRU82" s="2"/>
      <c r="SRV82" s="2"/>
      <c r="SRW82" s="2"/>
      <c r="SRX82" s="2"/>
      <c r="SRY82" s="2"/>
      <c r="SRZ82" s="2"/>
      <c r="SSA82" s="2"/>
      <c r="SSB82" s="2"/>
      <c r="SSC82" s="2"/>
      <c r="SSD82" s="2"/>
      <c r="SSE82" s="2"/>
      <c r="SSF82" s="2"/>
      <c r="SSG82" s="2"/>
      <c r="SSH82" s="2"/>
      <c r="SSI82" s="2"/>
      <c r="SSJ82" s="2"/>
      <c r="SSK82" s="2"/>
      <c r="SSL82" s="2"/>
      <c r="SSM82" s="2"/>
      <c r="SSN82" s="2"/>
      <c r="SSO82" s="2"/>
      <c r="SSP82" s="2"/>
      <c r="SSQ82" s="2"/>
      <c r="SSR82" s="2"/>
      <c r="SSS82" s="2"/>
      <c r="SST82" s="2"/>
      <c r="SSU82" s="2"/>
      <c r="SSV82" s="2"/>
      <c r="SSW82" s="2"/>
      <c r="SSX82" s="2"/>
      <c r="SSY82" s="2"/>
      <c r="SSZ82" s="2"/>
      <c r="STA82" s="2"/>
      <c r="STB82" s="2"/>
      <c r="STC82" s="2"/>
      <c r="STD82" s="2"/>
      <c r="STE82" s="2"/>
      <c r="STF82" s="2"/>
      <c r="STG82" s="2"/>
      <c r="STH82" s="2"/>
      <c r="STI82" s="2"/>
      <c r="STJ82" s="2"/>
      <c r="STK82" s="2"/>
      <c r="STL82" s="2"/>
      <c r="STM82" s="2"/>
      <c r="STN82" s="2"/>
      <c r="STO82" s="2"/>
      <c r="STP82" s="2"/>
      <c r="STQ82" s="2"/>
      <c r="STR82" s="2"/>
      <c r="STS82" s="2"/>
      <c r="STT82" s="2"/>
      <c r="STU82" s="2"/>
      <c r="STV82" s="2"/>
      <c r="STW82" s="2"/>
      <c r="STX82" s="2"/>
      <c r="STY82" s="2"/>
      <c r="STZ82" s="2"/>
      <c r="SUA82" s="2"/>
      <c r="SUB82" s="2"/>
      <c r="SUC82" s="2"/>
      <c r="SUD82" s="2"/>
      <c r="SUE82" s="2"/>
      <c r="SUF82" s="2"/>
      <c r="SUG82" s="2"/>
      <c r="SUH82" s="2"/>
      <c r="SUI82" s="2"/>
      <c r="SUJ82" s="2"/>
      <c r="SUK82" s="2"/>
      <c r="SUL82" s="2"/>
      <c r="SUM82" s="2"/>
      <c r="SUN82" s="2"/>
      <c r="SUO82" s="2"/>
      <c r="SUP82" s="2"/>
      <c r="SUQ82" s="2"/>
      <c r="SUR82" s="2"/>
      <c r="SUS82" s="2"/>
      <c r="SUT82" s="2"/>
      <c r="SUU82" s="2"/>
      <c r="SUV82" s="2"/>
      <c r="SUW82" s="2"/>
      <c r="SUX82" s="2"/>
      <c r="SUY82" s="2"/>
      <c r="SUZ82" s="2"/>
      <c r="SVA82" s="2"/>
      <c r="SVB82" s="2"/>
      <c r="SVC82" s="2"/>
      <c r="SVD82" s="2"/>
      <c r="SVE82" s="2"/>
      <c r="SVF82" s="2"/>
      <c r="SVG82" s="2"/>
      <c r="SVH82" s="2"/>
      <c r="SVI82" s="2"/>
      <c r="SVJ82" s="2"/>
      <c r="SVK82" s="2"/>
      <c r="SVL82" s="2"/>
      <c r="SVM82" s="2"/>
      <c r="SVN82" s="2"/>
      <c r="SVO82" s="2"/>
      <c r="SVP82" s="2"/>
      <c r="SVQ82" s="2"/>
      <c r="SVR82" s="2"/>
      <c r="SVS82" s="2"/>
      <c r="SVT82" s="2"/>
      <c r="SVU82" s="2"/>
      <c r="SVV82" s="2"/>
      <c r="SVW82" s="2"/>
      <c r="SVX82" s="2"/>
      <c r="SVY82" s="2"/>
      <c r="SVZ82" s="2"/>
      <c r="SWA82" s="2"/>
      <c r="SWB82" s="2"/>
      <c r="SWC82" s="2"/>
      <c r="SWD82" s="2"/>
      <c r="SWE82" s="2"/>
      <c r="SWF82" s="2"/>
      <c r="SWG82" s="2"/>
      <c r="SWH82" s="2"/>
      <c r="SWI82" s="2"/>
      <c r="SWJ82" s="2"/>
      <c r="SWK82" s="2"/>
      <c r="SWL82" s="2"/>
      <c r="SWM82" s="2"/>
      <c r="SWN82" s="2"/>
      <c r="SWO82" s="2"/>
      <c r="SWP82" s="2"/>
      <c r="SWQ82" s="2"/>
      <c r="SWR82" s="2"/>
      <c r="SWS82" s="2"/>
      <c r="SWT82" s="2"/>
      <c r="SWU82" s="2"/>
      <c r="SWV82" s="2"/>
      <c r="SWW82" s="2"/>
      <c r="SWX82" s="2"/>
      <c r="SWY82" s="2"/>
      <c r="SWZ82" s="2"/>
      <c r="SXA82" s="2"/>
      <c r="SXB82" s="2"/>
      <c r="SXC82" s="2"/>
      <c r="SXD82" s="2"/>
      <c r="SXE82" s="2"/>
      <c r="SXF82" s="2"/>
      <c r="SXG82" s="2"/>
      <c r="SXH82" s="2"/>
      <c r="SXI82" s="2"/>
      <c r="SXJ82" s="2"/>
      <c r="SXK82" s="2"/>
      <c r="SXL82" s="2"/>
      <c r="SXM82" s="2"/>
      <c r="SXN82" s="2"/>
      <c r="SXO82" s="2"/>
      <c r="SXP82" s="2"/>
      <c r="SXQ82" s="2"/>
      <c r="SXR82" s="2"/>
      <c r="SXS82" s="2"/>
      <c r="SXT82" s="2"/>
      <c r="SXU82" s="2"/>
      <c r="SXV82" s="2"/>
      <c r="SXW82" s="2"/>
      <c r="SXX82" s="2"/>
      <c r="SXY82" s="2"/>
      <c r="SXZ82" s="2"/>
      <c r="SYA82" s="2"/>
      <c r="SYB82" s="2"/>
      <c r="SYC82" s="2"/>
      <c r="SYD82" s="2"/>
      <c r="SYE82" s="2"/>
      <c r="SYF82" s="2"/>
      <c r="SYG82" s="2"/>
      <c r="SYH82" s="2"/>
      <c r="SYI82" s="2"/>
      <c r="SYJ82" s="2"/>
      <c r="SYK82" s="2"/>
      <c r="SYL82" s="2"/>
      <c r="SYM82" s="2"/>
      <c r="SYN82" s="2"/>
      <c r="SYO82" s="2"/>
      <c r="SYP82" s="2"/>
      <c r="SYQ82" s="2"/>
      <c r="SYR82" s="2"/>
      <c r="SYS82" s="2"/>
      <c r="SYT82" s="2"/>
      <c r="SYU82" s="2"/>
      <c r="SYV82" s="2"/>
      <c r="SYW82" s="2"/>
      <c r="SYX82" s="2"/>
      <c r="SYY82" s="2"/>
      <c r="SYZ82" s="2"/>
      <c r="SZA82" s="2"/>
      <c r="SZB82" s="2"/>
      <c r="SZC82" s="2"/>
      <c r="SZD82" s="2"/>
      <c r="SZE82" s="2"/>
      <c r="SZF82" s="2"/>
      <c r="SZG82" s="2"/>
      <c r="SZH82" s="2"/>
      <c r="SZI82" s="2"/>
      <c r="SZJ82" s="2"/>
      <c r="SZK82" s="2"/>
      <c r="SZL82" s="2"/>
      <c r="SZM82" s="2"/>
      <c r="SZN82" s="2"/>
      <c r="SZO82" s="2"/>
      <c r="SZP82" s="2"/>
      <c r="SZQ82" s="2"/>
      <c r="SZR82" s="2"/>
      <c r="SZS82" s="2"/>
      <c r="SZT82" s="2"/>
      <c r="SZU82" s="2"/>
      <c r="SZV82" s="2"/>
      <c r="SZW82" s="2"/>
      <c r="SZX82" s="2"/>
      <c r="SZY82" s="2"/>
      <c r="SZZ82" s="2"/>
      <c r="TAA82" s="2"/>
      <c r="TAB82" s="2"/>
      <c r="TAC82" s="2"/>
      <c r="TAD82" s="2"/>
      <c r="TAE82" s="2"/>
      <c r="TAF82" s="2"/>
      <c r="TAG82" s="2"/>
      <c r="TAH82" s="2"/>
      <c r="TAI82" s="2"/>
      <c r="TAJ82" s="2"/>
      <c r="TAK82" s="2"/>
      <c r="TAL82" s="2"/>
      <c r="TAM82" s="2"/>
      <c r="TAN82" s="2"/>
      <c r="TAO82" s="2"/>
      <c r="TAP82" s="2"/>
      <c r="TAQ82" s="2"/>
      <c r="TAR82" s="2"/>
      <c r="TAS82" s="2"/>
      <c r="TAT82" s="2"/>
      <c r="TAU82" s="2"/>
      <c r="TAV82" s="2"/>
      <c r="TAW82" s="2"/>
      <c r="TAX82" s="2"/>
      <c r="TAY82" s="2"/>
      <c r="TAZ82" s="2"/>
      <c r="TBA82" s="2"/>
      <c r="TBB82" s="2"/>
      <c r="TBC82" s="2"/>
      <c r="TBD82" s="2"/>
      <c r="TBE82" s="2"/>
      <c r="TBF82" s="2"/>
      <c r="TBG82" s="2"/>
      <c r="TBH82" s="2"/>
      <c r="TBI82" s="2"/>
      <c r="TBJ82" s="2"/>
      <c r="TBK82" s="2"/>
      <c r="TBL82" s="2"/>
      <c r="TBM82" s="2"/>
      <c r="TBN82" s="2"/>
      <c r="TBO82" s="2"/>
      <c r="TBP82" s="2"/>
      <c r="TBQ82" s="2"/>
      <c r="TBR82" s="2"/>
      <c r="TBS82" s="2"/>
      <c r="TBT82" s="2"/>
      <c r="TBU82" s="2"/>
      <c r="TBV82" s="2"/>
      <c r="TBW82" s="2"/>
      <c r="TBX82" s="2"/>
      <c r="TBY82" s="2"/>
      <c r="TBZ82" s="2"/>
      <c r="TCA82" s="2"/>
      <c r="TCB82" s="2"/>
      <c r="TCC82" s="2"/>
      <c r="TCD82" s="2"/>
      <c r="TCE82" s="2"/>
      <c r="TCF82" s="2"/>
      <c r="TCG82" s="2"/>
      <c r="TCH82" s="2"/>
      <c r="TCI82" s="2"/>
      <c r="TCJ82" s="2"/>
      <c r="TCK82" s="2"/>
      <c r="TCL82" s="2"/>
      <c r="TCM82" s="2"/>
      <c r="TCN82" s="2"/>
      <c r="TCO82" s="2"/>
      <c r="TCP82" s="2"/>
      <c r="TCQ82" s="2"/>
      <c r="TCR82" s="2"/>
      <c r="TCS82" s="2"/>
      <c r="TCT82" s="2"/>
      <c r="TCU82" s="2"/>
      <c r="TCV82" s="2"/>
      <c r="TCW82" s="2"/>
      <c r="TCX82" s="2"/>
      <c r="TCY82" s="2"/>
      <c r="TCZ82" s="2"/>
      <c r="TDA82" s="2"/>
      <c r="TDB82" s="2"/>
      <c r="TDC82" s="2"/>
      <c r="TDD82" s="2"/>
      <c r="TDE82" s="2"/>
      <c r="TDF82" s="2"/>
      <c r="TDG82" s="2"/>
      <c r="TDH82" s="2"/>
      <c r="TDI82" s="2"/>
      <c r="TDJ82" s="2"/>
      <c r="TDK82" s="2"/>
      <c r="TDL82" s="2"/>
      <c r="TDM82" s="2"/>
      <c r="TDN82" s="2"/>
      <c r="TDO82" s="2"/>
      <c r="TDP82" s="2"/>
      <c r="TDQ82" s="2"/>
      <c r="TDR82" s="2"/>
      <c r="TDS82" s="2"/>
      <c r="TDT82" s="2"/>
      <c r="TDU82" s="2"/>
      <c r="TDV82" s="2"/>
      <c r="TDW82" s="2"/>
      <c r="TDX82" s="2"/>
      <c r="TDY82" s="2"/>
      <c r="TDZ82" s="2"/>
      <c r="TEA82" s="2"/>
      <c r="TEB82" s="2"/>
      <c r="TEC82" s="2"/>
      <c r="TED82" s="2"/>
      <c r="TEE82" s="2"/>
      <c r="TEF82" s="2"/>
      <c r="TEG82" s="2"/>
      <c r="TEH82" s="2"/>
      <c r="TEI82" s="2"/>
      <c r="TEJ82" s="2"/>
      <c r="TEK82" s="2"/>
      <c r="TEL82" s="2"/>
      <c r="TEM82" s="2"/>
      <c r="TEN82" s="2"/>
      <c r="TEO82" s="2"/>
      <c r="TEP82" s="2"/>
      <c r="TEQ82" s="2"/>
      <c r="TER82" s="2"/>
      <c r="TES82" s="2"/>
      <c r="TET82" s="2"/>
      <c r="TEU82" s="2"/>
      <c r="TEV82" s="2"/>
      <c r="TEW82" s="2"/>
      <c r="TEX82" s="2"/>
      <c r="TEY82" s="2"/>
      <c r="TEZ82" s="2"/>
      <c r="TFA82" s="2"/>
      <c r="TFB82" s="2"/>
      <c r="TFC82" s="2"/>
      <c r="TFD82" s="2"/>
      <c r="TFE82" s="2"/>
      <c r="TFF82" s="2"/>
      <c r="TFG82" s="2"/>
      <c r="TFH82" s="2"/>
      <c r="TFI82" s="2"/>
      <c r="TFJ82" s="2"/>
      <c r="TFK82" s="2"/>
      <c r="TFL82" s="2"/>
      <c r="TFM82" s="2"/>
      <c r="TFN82" s="2"/>
      <c r="TFO82" s="2"/>
      <c r="TFP82" s="2"/>
      <c r="TFQ82" s="2"/>
      <c r="TFR82" s="2"/>
      <c r="TFS82" s="2"/>
      <c r="TFT82" s="2"/>
      <c r="TFU82" s="2"/>
      <c r="TFV82" s="2"/>
      <c r="TFW82" s="2"/>
      <c r="TFX82" s="2"/>
      <c r="TFY82" s="2"/>
      <c r="TFZ82" s="2"/>
      <c r="TGA82" s="2"/>
      <c r="TGB82" s="2"/>
      <c r="TGC82" s="2"/>
      <c r="TGD82" s="2"/>
      <c r="TGE82" s="2"/>
      <c r="TGF82" s="2"/>
      <c r="TGG82" s="2"/>
      <c r="TGH82" s="2"/>
      <c r="TGI82" s="2"/>
      <c r="TGJ82" s="2"/>
      <c r="TGK82" s="2"/>
      <c r="TGL82" s="2"/>
      <c r="TGM82" s="2"/>
      <c r="TGN82" s="2"/>
      <c r="TGO82" s="2"/>
      <c r="TGP82" s="2"/>
      <c r="TGQ82" s="2"/>
      <c r="TGR82" s="2"/>
      <c r="TGS82" s="2"/>
      <c r="TGT82" s="2"/>
      <c r="TGU82" s="2"/>
      <c r="TGV82" s="2"/>
      <c r="TGW82" s="2"/>
      <c r="TGX82" s="2"/>
      <c r="TGY82" s="2"/>
      <c r="TGZ82" s="2"/>
      <c r="THA82" s="2"/>
      <c r="THB82" s="2"/>
      <c r="THC82" s="2"/>
      <c r="THD82" s="2"/>
      <c r="THE82" s="2"/>
      <c r="THF82" s="2"/>
      <c r="THG82" s="2"/>
      <c r="THH82" s="2"/>
      <c r="THI82" s="2"/>
      <c r="THJ82" s="2"/>
      <c r="THK82" s="2"/>
      <c r="THL82" s="2"/>
      <c r="THM82" s="2"/>
      <c r="THN82" s="2"/>
      <c r="THO82" s="2"/>
      <c r="THP82" s="2"/>
      <c r="THQ82" s="2"/>
      <c r="THR82" s="2"/>
      <c r="THS82" s="2"/>
      <c r="THT82" s="2"/>
      <c r="THU82" s="2"/>
      <c r="THV82" s="2"/>
      <c r="THW82" s="2"/>
      <c r="THX82" s="2"/>
      <c r="THY82" s="2"/>
      <c r="THZ82" s="2"/>
      <c r="TIA82" s="2"/>
      <c r="TIB82" s="2"/>
      <c r="TIC82" s="2"/>
      <c r="TID82" s="2"/>
      <c r="TIE82" s="2"/>
      <c r="TIF82" s="2"/>
      <c r="TIG82" s="2"/>
      <c r="TIH82" s="2"/>
      <c r="TII82" s="2"/>
      <c r="TIJ82" s="2"/>
      <c r="TIK82" s="2"/>
      <c r="TIL82" s="2"/>
      <c r="TIM82" s="2"/>
      <c r="TIN82" s="2"/>
      <c r="TIO82" s="2"/>
      <c r="TIP82" s="2"/>
      <c r="TIQ82" s="2"/>
      <c r="TIR82" s="2"/>
      <c r="TIS82" s="2"/>
      <c r="TIT82" s="2"/>
      <c r="TIU82" s="2"/>
      <c r="TIV82" s="2"/>
      <c r="TIW82" s="2"/>
      <c r="TIX82" s="2"/>
      <c r="TIY82" s="2"/>
      <c r="TIZ82" s="2"/>
      <c r="TJA82" s="2"/>
      <c r="TJB82" s="2"/>
      <c r="TJC82" s="2"/>
      <c r="TJD82" s="2"/>
      <c r="TJE82" s="2"/>
      <c r="TJF82" s="2"/>
      <c r="TJG82" s="2"/>
      <c r="TJH82" s="2"/>
      <c r="TJI82" s="2"/>
      <c r="TJJ82" s="2"/>
      <c r="TJK82" s="2"/>
      <c r="TJL82" s="2"/>
      <c r="TJM82" s="2"/>
      <c r="TJN82" s="2"/>
      <c r="TJO82" s="2"/>
      <c r="TJP82" s="2"/>
      <c r="TJQ82" s="2"/>
      <c r="TJR82" s="2"/>
      <c r="TJS82" s="2"/>
      <c r="TJT82" s="2"/>
      <c r="TJU82" s="2"/>
      <c r="TJV82" s="2"/>
      <c r="TJW82" s="2"/>
      <c r="TJX82" s="2"/>
      <c r="TJY82" s="2"/>
      <c r="TJZ82" s="2"/>
      <c r="TKA82" s="2"/>
      <c r="TKB82" s="2"/>
      <c r="TKC82" s="2"/>
      <c r="TKD82" s="2"/>
      <c r="TKE82" s="2"/>
      <c r="TKF82" s="2"/>
      <c r="TKG82" s="2"/>
      <c r="TKH82" s="2"/>
      <c r="TKI82" s="2"/>
      <c r="TKJ82" s="2"/>
      <c r="TKK82" s="2"/>
      <c r="TKL82" s="2"/>
      <c r="TKM82" s="2"/>
      <c r="TKN82" s="2"/>
      <c r="TKO82" s="2"/>
      <c r="TKP82" s="2"/>
      <c r="TKQ82" s="2"/>
      <c r="TKR82" s="2"/>
      <c r="TKS82" s="2"/>
      <c r="TKT82" s="2"/>
      <c r="TKU82" s="2"/>
      <c r="TKV82" s="2"/>
      <c r="TKW82" s="2"/>
      <c r="TKX82" s="2"/>
      <c r="TKY82" s="2"/>
      <c r="TKZ82" s="2"/>
      <c r="TLA82" s="2"/>
      <c r="TLB82" s="2"/>
      <c r="TLC82" s="2"/>
      <c r="TLD82" s="2"/>
      <c r="TLE82" s="2"/>
      <c r="TLF82" s="2"/>
      <c r="TLG82" s="2"/>
      <c r="TLH82" s="2"/>
      <c r="TLI82" s="2"/>
      <c r="TLJ82" s="2"/>
      <c r="TLK82" s="2"/>
      <c r="TLL82" s="2"/>
      <c r="TLM82" s="2"/>
      <c r="TLN82" s="2"/>
      <c r="TLO82" s="2"/>
      <c r="TLP82" s="2"/>
      <c r="TLQ82" s="2"/>
      <c r="TLR82" s="2"/>
      <c r="TLS82" s="2"/>
      <c r="TLT82" s="2"/>
      <c r="TLU82" s="2"/>
      <c r="TLV82" s="2"/>
      <c r="TLW82" s="2"/>
      <c r="TLX82" s="2"/>
      <c r="TLY82" s="2"/>
      <c r="TLZ82" s="2"/>
      <c r="TMA82" s="2"/>
      <c r="TMB82" s="2"/>
      <c r="TMC82" s="2"/>
      <c r="TMD82" s="2"/>
      <c r="TME82" s="2"/>
      <c r="TMF82" s="2"/>
      <c r="TMG82" s="2"/>
      <c r="TMH82" s="2"/>
      <c r="TMI82" s="2"/>
      <c r="TMJ82" s="2"/>
      <c r="TMK82" s="2"/>
      <c r="TML82" s="2"/>
      <c r="TMM82" s="2"/>
      <c r="TMN82" s="2"/>
      <c r="TMO82" s="2"/>
      <c r="TMP82" s="2"/>
      <c r="TMQ82" s="2"/>
      <c r="TMR82" s="2"/>
      <c r="TMS82" s="2"/>
      <c r="TMT82" s="2"/>
      <c r="TMU82" s="2"/>
      <c r="TMV82" s="2"/>
      <c r="TMW82" s="2"/>
      <c r="TMX82" s="2"/>
      <c r="TMY82" s="2"/>
      <c r="TMZ82" s="2"/>
      <c r="TNA82" s="2"/>
      <c r="TNB82" s="2"/>
      <c r="TNC82" s="2"/>
      <c r="TND82" s="2"/>
      <c r="TNE82" s="2"/>
      <c r="TNF82" s="2"/>
      <c r="TNG82" s="2"/>
      <c r="TNH82" s="2"/>
      <c r="TNI82" s="2"/>
      <c r="TNJ82" s="2"/>
      <c r="TNK82" s="2"/>
      <c r="TNL82" s="2"/>
      <c r="TNM82" s="2"/>
      <c r="TNN82" s="2"/>
      <c r="TNO82" s="2"/>
      <c r="TNP82" s="2"/>
      <c r="TNQ82" s="2"/>
      <c r="TNR82" s="2"/>
      <c r="TNS82" s="2"/>
      <c r="TNT82" s="2"/>
      <c r="TNU82" s="2"/>
      <c r="TNV82" s="2"/>
      <c r="TNW82" s="2"/>
      <c r="TNX82" s="2"/>
      <c r="TNY82" s="2"/>
      <c r="TNZ82" s="2"/>
      <c r="TOA82" s="2"/>
      <c r="TOB82" s="2"/>
      <c r="TOC82" s="2"/>
      <c r="TOD82" s="2"/>
      <c r="TOE82" s="2"/>
      <c r="TOF82" s="2"/>
      <c r="TOG82" s="2"/>
      <c r="TOH82" s="2"/>
      <c r="TOI82" s="2"/>
      <c r="TOJ82" s="2"/>
      <c r="TOK82" s="2"/>
      <c r="TOL82" s="2"/>
      <c r="TOM82" s="2"/>
      <c r="TON82" s="2"/>
      <c r="TOO82" s="2"/>
      <c r="TOP82" s="2"/>
      <c r="TOQ82" s="2"/>
      <c r="TOR82" s="2"/>
      <c r="TOS82" s="2"/>
      <c r="TOT82" s="2"/>
      <c r="TOU82" s="2"/>
      <c r="TOV82" s="2"/>
      <c r="TOW82" s="2"/>
      <c r="TOX82" s="2"/>
      <c r="TOY82" s="2"/>
      <c r="TOZ82" s="2"/>
      <c r="TPA82" s="2"/>
      <c r="TPB82" s="2"/>
      <c r="TPC82" s="2"/>
      <c r="TPD82" s="2"/>
      <c r="TPE82" s="2"/>
      <c r="TPF82" s="2"/>
      <c r="TPG82" s="2"/>
      <c r="TPH82" s="2"/>
      <c r="TPI82" s="2"/>
      <c r="TPJ82" s="2"/>
      <c r="TPK82" s="2"/>
      <c r="TPL82" s="2"/>
      <c r="TPM82" s="2"/>
      <c r="TPN82" s="2"/>
      <c r="TPO82" s="2"/>
      <c r="TPP82" s="2"/>
      <c r="TPQ82" s="2"/>
      <c r="TPR82" s="2"/>
      <c r="TPS82" s="2"/>
      <c r="TPT82" s="2"/>
      <c r="TPU82" s="2"/>
      <c r="TPV82" s="2"/>
      <c r="TPW82" s="2"/>
      <c r="TPX82" s="2"/>
      <c r="TPY82" s="2"/>
      <c r="TPZ82" s="2"/>
      <c r="TQA82" s="2"/>
      <c r="TQB82" s="2"/>
      <c r="TQC82" s="2"/>
      <c r="TQD82" s="2"/>
      <c r="TQE82" s="2"/>
      <c r="TQF82" s="2"/>
      <c r="TQG82" s="2"/>
      <c r="TQH82" s="2"/>
      <c r="TQI82" s="2"/>
      <c r="TQJ82" s="2"/>
      <c r="TQK82" s="2"/>
      <c r="TQL82" s="2"/>
      <c r="TQM82" s="2"/>
      <c r="TQN82" s="2"/>
      <c r="TQO82" s="2"/>
      <c r="TQP82" s="2"/>
      <c r="TQQ82" s="2"/>
      <c r="TQR82" s="2"/>
      <c r="TQS82" s="2"/>
      <c r="TQT82" s="2"/>
      <c r="TQU82" s="2"/>
      <c r="TQV82" s="2"/>
      <c r="TQW82" s="2"/>
      <c r="TQX82" s="2"/>
      <c r="TQY82" s="2"/>
      <c r="TQZ82" s="2"/>
      <c r="TRA82" s="2"/>
      <c r="TRB82" s="2"/>
      <c r="TRC82" s="2"/>
      <c r="TRD82" s="2"/>
      <c r="TRE82" s="2"/>
      <c r="TRF82" s="2"/>
      <c r="TRG82" s="2"/>
      <c r="TRH82" s="2"/>
      <c r="TRI82" s="2"/>
      <c r="TRJ82" s="2"/>
      <c r="TRK82" s="2"/>
      <c r="TRL82" s="2"/>
      <c r="TRM82" s="2"/>
      <c r="TRN82" s="2"/>
      <c r="TRO82" s="2"/>
      <c r="TRP82" s="2"/>
      <c r="TRQ82" s="2"/>
      <c r="TRR82" s="2"/>
      <c r="TRS82" s="2"/>
      <c r="TRT82" s="2"/>
      <c r="TRU82" s="2"/>
      <c r="TRV82" s="2"/>
      <c r="TRW82" s="2"/>
      <c r="TRX82" s="2"/>
      <c r="TRY82" s="2"/>
      <c r="TRZ82" s="2"/>
      <c r="TSA82" s="2"/>
      <c r="TSB82" s="2"/>
      <c r="TSC82" s="2"/>
      <c r="TSD82" s="2"/>
      <c r="TSE82" s="2"/>
      <c r="TSF82" s="2"/>
      <c r="TSG82" s="2"/>
      <c r="TSH82" s="2"/>
      <c r="TSI82" s="2"/>
      <c r="TSJ82" s="2"/>
      <c r="TSK82" s="2"/>
      <c r="TSL82" s="2"/>
      <c r="TSM82" s="2"/>
      <c r="TSN82" s="2"/>
      <c r="TSO82" s="2"/>
      <c r="TSP82" s="2"/>
      <c r="TSQ82" s="2"/>
      <c r="TSR82" s="2"/>
      <c r="TSS82" s="2"/>
      <c r="TST82" s="2"/>
      <c r="TSU82" s="2"/>
      <c r="TSV82" s="2"/>
      <c r="TSW82" s="2"/>
      <c r="TSX82" s="2"/>
      <c r="TSY82" s="2"/>
      <c r="TSZ82" s="2"/>
      <c r="TTA82" s="2"/>
      <c r="TTB82" s="2"/>
      <c r="TTC82" s="2"/>
      <c r="TTD82" s="2"/>
      <c r="TTE82" s="2"/>
      <c r="TTF82" s="2"/>
      <c r="TTG82" s="2"/>
      <c r="TTH82" s="2"/>
      <c r="TTI82" s="2"/>
      <c r="TTJ82" s="2"/>
      <c r="TTK82" s="2"/>
      <c r="TTL82" s="2"/>
      <c r="TTM82" s="2"/>
      <c r="TTN82" s="2"/>
      <c r="TTO82" s="2"/>
      <c r="TTP82" s="2"/>
      <c r="TTQ82" s="2"/>
      <c r="TTR82" s="2"/>
      <c r="TTS82" s="2"/>
      <c r="TTT82" s="2"/>
      <c r="TTU82" s="2"/>
      <c r="TTV82" s="2"/>
      <c r="TTW82" s="2"/>
      <c r="TTX82" s="2"/>
      <c r="TTY82" s="2"/>
      <c r="TTZ82" s="2"/>
      <c r="TUA82" s="2"/>
      <c r="TUB82" s="2"/>
      <c r="TUC82" s="2"/>
      <c r="TUD82" s="2"/>
      <c r="TUE82" s="2"/>
      <c r="TUF82" s="2"/>
      <c r="TUG82" s="2"/>
      <c r="TUH82" s="2"/>
      <c r="TUI82" s="2"/>
      <c r="TUJ82" s="2"/>
      <c r="TUK82" s="2"/>
      <c r="TUL82" s="2"/>
      <c r="TUM82" s="2"/>
      <c r="TUN82" s="2"/>
      <c r="TUO82" s="2"/>
      <c r="TUP82" s="2"/>
      <c r="TUQ82" s="2"/>
      <c r="TUR82" s="2"/>
      <c r="TUS82" s="2"/>
      <c r="TUT82" s="2"/>
      <c r="TUU82" s="2"/>
      <c r="TUV82" s="2"/>
      <c r="TUW82" s="2"/>
      <c r="TUX82" s="2"/>
      <c r="TUY82" s="2"/>
      <c r="TUZ82" s="2"/>
      <c r="TVA82" s="2"/>
      <c r="TVB82" s="2"/>
      <c r="TVC82" s="2"/>
      <c r="TVD82" s="2"/>
      <c r="TVE82" s="2"/>
      <c r="TVF82" s="2"/>
      <c r="TVG82" s="2"/>
      <c r="TVH82" s="2"/>
      <c r="TVI82" s="2"/>
      <c r="TVJ82" s="2"/>
      <c r="TVK82" s="2"/>
      <c r="TVL82" s="2"/>
      <c r="TVM82" s="2"/>
      <c r="TVN82" s="2"/>
      <c r="TVO82" s="2"/>
      <c r="TVP82" s="2"/>
      <c r="TVQ82" s="2"/>
      <c r="TVR82" s="2"/>
      <c r="TVS82" s="2"/>
      <c r="TVT82" s="2"/>
      <c r="TVU82" s="2"/>
      <c r="TVV82" s="2"/>
      <c r="TVW82" s="2"/>
      <c r="TVX82" s="2"/>
      <c r="TVY82" s="2"/>
      <c r="TVZ82" s="2"/>
      <c r="TWA82" s="2"/>
      <c r="TWB82" s="2"/>
      <c r="TWC82" s="2"/>
      <c r="TWD82" s="2"/>
      <c r="TWE82" s="2"/>
      <c r="TWF82" s="2"/>
      <c r="TWG82" s="2"/>
      <c r="TWH82" s="2"/>
      <c r="TWI82" s="2"/>
      <c r="TWJ82" s="2"/>
      <c r="TWK82" s="2"/>
      <c r="TWL82" s="2"/>
      <c r="TWM82" s="2"/>
      <c r="TWN82" s="2"/>
      <c r="TWO82" s="2"/>
      <c r="TWP82" s="2"/>
      <c r="TWQ82" s="2"/>
      <c r="TWR82" s="2"/>
      <c r="TWS82" s="2"/>
      <c r="TWT82" s="2"/>
      <c r="TWU82" s="2"/>
      <c r="TWV82" s="2"/>
      <c r="TWW82" s="2"/>
      <c r="TWX82" s="2"/>
      <c r="TWY82" s="2"/>
      <c r="TWZ82" s="2"/>
      <c r="TXA82" s="2"/>
      <c r="TXB82" s="2"/>
      <c r="TXC82" s="2"/>
      <c r="TXD82" s="2"/>
      <c r="TXE82" s="2"/>
      <c r="TXF82" s="2"/>
      <c r="TXG82" s="2"/>
      <c r="TXH82" s="2"/>
      <c r="TXI82" s="2"/>
      <c r="TXJ82" s="2"/>
      <c r="TXK82" s="2"/>
      <c r="TXL82" s="2"/>
      <c r="TXM82" s="2"/>
      <c r="TXN82" s="2"/>
      <c r="TXO82" s="2"/>
      <c r="TXP82" s="2"/>
      <c r="TXQ82" s="2"/>
      <c r="TXR82" s="2"/>
      <c r="TXS82" s="2"/>
      <c r="TXT82" s="2"/>
      <c r="TXU82" s="2"/>
      <c r="TXV82" s="2"/>
      <c r="TXW82" s="2"/>
      <c r="TXX82" s="2"/>
      <c r="TXY82" s="2"/>
      <c r="TXZ82" s="2"/>
      <c r="TYA82" s="2"/>
      <c r="TYB82" s="2"/>
      <c r="TYC82" s="2"/>
      <c r="TYD82" s="2"/>
      <c r="TYE82" s="2"/>
      <c r="TYF82" s="2"/>
      <c r="TYG82" s="2"/>
      <c r="TYH82" s="2"/>
      <c r="TYI82" s="2"/>
      <c r="TYJ82" s="2"/>
      <c r="TYK82" s="2"/>
      <c r="TYL82" s="2"/>
      <c r="TYM82" s="2"/>
      <c r="TYN82" s="2"/>
      <c r="TYO82" s="2"/>
      <c r="TYP82" s="2"/>
      <c r="TYQ82" s="2"/>
      <c r="TYR82" s="2"/>
      <c r="TYS82" s="2"/>
      <c r="TYT82" s="2"/>
      <c r="TYU82" s="2"/>
      <c r="TYV82" s="2"/>
      <c r="TYW82" s="2"/>
      <c r="TYX82" s="2"/>
      <c r="TYY82" s="2"/>
      <c r="TYZ82" s="2"/>
      <c r="TZA82" s="2"/>
      <c r="TZB82" s="2"/>
      <c r="TZC82" s="2"/>
      <c r="TZD82" s="2"/>
      <c r="TZE82" s="2"/>
      <c r="TZF82" s="2"/>
      <c r="TZG82" s="2"/>
      <c r="TZH82" s="2"/>
      <c r="TZI82" s="2"/>
      <c r="TZJ82" s="2"/>
      <c r="TZK82" s="2"/>
      <c r="TZL82" s="2"/>
      <c r="TZM82" s="2"/>
      <c r="TZN82" s="2"/>
      <c r="TZO82" s="2"/>
      <c r="TZP82" s="2"/>
      <c r="TZQ82" s="2"/>
      <c r="TZR82" s="2"/>
      <c r="TZS82" s="2"/>
      <c r="TZT82" s="2"/>
      <c r="TZU82" s="2"/>
      <c r="TZV82" s="2"/>
      <c r="TZW82" s="2"/>
      <c r="TZX82" s="2"/>
      <c r="TZY82" s="2"/>
      <c r="TZZ82" s="2"/>
      <c r="UAA82" s="2"/>
      <c r="UAB82" s="2"/>
      <c r="UAC82" s="2"/>
      <c r="UAD82" s="2"/>
      <c r="UAE82" s="2"/>
      <c r="UAF82" s="2"/>
      <c r="UAG82" s="2"/>
      <c r="UAH82" s="2"/>
      <c r="UAI82" s="2"/>
      <c r="UAJ82" s="2"/>
      <c r="UAK82" s="2"/>
      <c r="UAL82" s="2"/>
      <c r="UAM82" s="2"/>
      <c r="UAN82" s="2"/>
      <c r="UAO82" s="2"/>
      <c r="UAP82" s="2"/>
      <c r="UAQ82" s="2"/>
      <c r="UAR82" s="2"/>
      <c r="UAS82" s="2"/>
      <c r="UAT82" s="2"/>
      <c r="UAU82" s="2"/>
      <c r="UAV82" s="2"/>
      <c r="UAW82" s="2"/>
      <c r="UAX82" s="2"/>
      <c r="UAY82" s="2"/>
      <c r="UAZ82" s="2"/>
      <c r="UBA82" s="2"/>
      <c r="UBB82" s="2"/>
      <c r="UBC82" s="2"/>
      <c r="UBD82" s="2"/>
      <c r="UBE82" s="2"/>
      <c r="UBF82" s="2"/>
      <c r="UBG82" s="2"/>
      <c r="UBH82" s="2"/>
      <c r="UBI82" s="2"/>
      <c r="UBJ82" s="2"/>
      <c r="UBK82" s="2"/>
      <c r="UBL82" s="2"/>
      <c r="UBM82" s="2"/>
      <c r="UBN82" s="2"/>
      <c r="UBO82" s="2"/>
      <c r="UBP82" s="2"/>
      <c r="UBQ82" s="2"/>
      <c r="UBR82" s="2"/>
      <c r="UBS82" s="2"/>
      <c r="UBT82" s="2"/>
      <c r="UBU82" s="2"/>
      <c r="UBV82" s="2"/>
      <c r="UBW82" s="2"/>
      <c r="UBX82" s="2"/>
      <c r="UBY82" s="2"/>
      <c r="UBZ82" s="2"/>
      <c r="UCA82" s="2"/>
      <c r="UCB82" s="2"/>
      <c r="UCC82" s="2"/>
      <c r="UCD82" s="2"/>
      <c r="UCE82" s="2"/>
      <c r="UCF82" s="2"/>
      <c r="UCG82" s="2"/>
      <c r="UCH82" s="2"/>
      <c r="UCI82" s="2"/>
      <c r="UCJ82" s="2"/>
      <c r="UCK82" s="2"/>
      <c r="UCL82" s="2"/>
      <c r="UCM82" s="2"/>
      <c r="UCN82" s="2"/>
      <c r="UCO82" s="2"/>
      <c r="UCP82" s="2"/>
      <c r="UCQ82" s="2"/>
      <c r="UCR82" s="2"/>
      <c r="UCS82" s="2"/>
      <c r="UCT82" s="2"/>
      <c r="UCU82" s="2"/>
      <c r="UCV82" s="2"/>
      <c r="UCW82" s="2"/>
      <c r="UCX82" s="2"/>
      <c r="UCY82" s="2"/>
      <c r="UCZ82" s="2"/>
      <c r="UDA82" s="2"/>
      <c r="UDB82" s="2"/>
      <c r="UDC82" s="2"/>
      <c r="UDD82" s="2"/>
      <c r="UDE82" s="2"/>
      <c r="UDF82" s="2"/>
      <c r="UDG82" s="2"/>
      <c r="UDH82" s="2"/>
      <c r="UDI82" s="2"/>
      <c r="UDJ82" s="2"/>
      <c r="UDK82" s="2"/>
      <c r="UDL82" s="2"/>
      <c r="UDM82" s="2"/>
      <c r="UDN82" s="2"/>
      <c r="UDO82" s="2"/>
      <c r="UDP82" s="2"/>
      <c r="UDQ82" s="2"/>
      <c r="UDR82" s="2"/>
      <c r="UDS82" s="2"/>
      <c r="UDT82" s="2"/>
      <c r="UDU82" s="2"/>
      <c r="UDV82" s="2"/>
      <c r="UDW82" s="2"/>
      <c r="UDX82" s="2"/>
      <c r="UDY82" s="2"/>
      <c r="UDZ82" s="2"/>
      <c r="UEA82" s="2"/>
      <c r="UEB82" s="2"/>
      <c r="UEC82" s="2"/>
      <c r="UED82" s="2"/>
      <c r="UEE82" s="2"/>
      <c r="UEF82" s="2"/>
      <c r="UEG82" s="2"/>
      <c r="UEH82" s="2"/>
      <c r="UEI82" s="2"/>
      <c r="UEJ82" s="2"/>
      <c r="UEK82" s="2"/>
      <c r="UEL82" s="2"/>
      <c r="UEM82" s="2"/>
      <c r="UEN82" s="2"/>
      <c r="UEO82" s="2"/>
      <c r="UEP82" s="2"/>
      <c r="UEQ82" s="2"/>
      <c r="UER82" s="2"/>
      <c r="UES82" s="2"/>
      <c r="UET82" s="2"/>
      <c r="UEU82" s="2"/>
      <c r="UEV82" s="2"/>
      <c r="UEW82" s="2"/>
      <c r="UEX82" s="2"/>
      <c r="UEY82" s="2"/>
      <c r="UEZ82" s="2"/>
      <c r="UFA82" s="2"/>
      <c r="UFB82" s="2"/>
      <c r="UFC82" s="2"/>
      <c r="UFD82" s="2"/>
      <c r="UFE82" s="2"/>
      <c r="UFF82" s="2"/>
      <c r="UFG82" s="2"/>
      <c r="UFH82" s="2"/>
      <c r="UFI82" s="2"/>
      <c r="UFJ82" s="2"/>
      <c r="UFK82" s="2"/>
      <c r="UFL82" s="2"/>
      <c r="UFM82" s="2"/>
      <c r="UFN82" s="2"/>
      <c r="UFO82" s="2"/>
      <c r="UFP82" s="2"/>
      <c r="UFQ82" s="2"/>
      <c r="UFR82" s="2"/>
      <c r="UFS82" s="2"/>
      <c r="UFT82" s="2"/>
      <c r="UFU82" s="2"/>
      <c r="UFV82" s="2"/>
      <c r="UFW82" s="2"/>
      <c r="UFX82" s="2"/>
      <c r="UFY82" s="2"/>
      <c r="UFZ82" s="2"/>
      <c r="UGA82" s="2"/>
      <c r="UGB82" s="2"/>
      <c r="UGC82" s="2"/>
      <c r="UGD82" s="2"/>
      <c r="UGE82" s="2"/>
      <c r="UGF82" s="2"/>
      <c r="UGG82" s="2"/>
      <c r="UGH82" s="2"/>
      <c r="UGI82" s="2"/>
      <c r="UGJ82" s="2"/>
      <c r="UGK82" s="2"/>
      <c r="UGL82" s="2"/>
      <c r="UGM82" s="2"/>
      <c r="UGN82" s="2"/>
      <c r="UGO82" s="2"/>
      <c r="UGP82" s="2"/>
      <c r="UGQ82" s="2"/>
      <c r="UGR82" s="2"/>
      <c r="UGS82" s="2"/>
      <c r="UGT82" s="2"/>
      <c r="UGU82" s="2"/>
      <c r="UGV82" s="2"/>
      <c r="UGW82" s="2"/>
      <c r="UGX82" s="2"/>
      <c r="UGY82" s="2"/>
      <c r="UGZ82" s="2"/>
      <c r="UHA82" s="2"/>
      <c r="UHB82" s="2"/>
      <c r="UHC82" s="2"/>
      <c r="UHD82" s="2"/>
      <c r="UHE82" s="2"/>
      <c r="UHF82" s="2"/>
      <c r="UHG82" s="2"/>
      <c r="UHH82" s="2"/>
      <c r="UHI82" s="2"/>
      <c r="UHJ82" s="2"/>
      <c r="UHK82" s="2"/>
      <c r="UHL82" s="2"/>
      <c r="UHM82" s="2"/>
      <c r="UHN82" s="2"/>
      <c r="UHO82" s="2"/>
      <c r="UHP82" s="2"/>
      <c r="UHQ82" s="2"/>
      <c r="UHR82" s="2"/>
      <c r="UHS82" s="2"/>
      <c r="UHT82" s="2"/>
      <c r="UHU82" s="2"/>
      <c r="UHV82" s="2"/>
      <c r="UHW82" s="2"/>
      <c r="UHX82" s="2"/>
      <c r="UHY82" s="2"/>
      <c r="UHZ82" s="2"/>
      <c r="UIA82" s="2"/>
      <c r="UIB82" s="2"/>
      <c r="UIC82" s="2"/>
      <c r="UID82" s="2"/>
      <c r="UIE82" s="2"/>
      <c r="UIF82" s="2"/>
      <c r="UIG82" s="2"/>
      <c r="UIH82" s="2"/>
      <c r="UII82" s="2"/>
      <c r="UIJ82" s="2"/>
      <c r="UIK82" s="2"/>
      <c r="UIL82" s="2"/>
      <c r="UIM82" s="2"/>
      <c r="UIN82" s="2"/>
      <c r="UIO82" s="2"/>
      <c r="UIP82" s="2"/>
      <c r="UIQ82" s="2"/>
      <c r="UIR82" s="2"/>
      <c r="UIS82" s="2"/>
      <c r="UIT82" s="2"/>
      <c r="UIU82" s="2"/>
      <c r="UIV82" s="2"/>
      <c r="UIW82" s="2"/>
      <c r="UIX82" s="2"/>
      <c r="UIY82" s="2"/>
      <c r="UIZ82" s="2"/>
      <c r="UJA82" s="2"/>
      <c r="UJB82" s="2"/>
      <c r="UJC82" s="2"/>
      <c r="UJD82" s="2"/>
      <c r="UJE82" s="2"/>
      <c r="UJF82" s="2"/>
      <c r="UJG82" s="2"/>
      <c r="UJH82" s="2"/>
      <c r="UJI82" s="2"/>
      <c r="UJJ82" s="2"/>
      <c r="UJK82" s="2"/>
      <c r="UJL82" s="2"/>
      <c r="UJM82" s="2"/>
      <c r="UJN82" s="2"/>
      <c r="UJO82" s="2"/>
      <c r="UJP82" s="2"/>
      <c r="UJQ82" s="2"/>
      <c r="UJR82" s="2"/>
      <c r="UJS82" s="2"/>
      <c r="UJT82" s="2"/>
      <c r="UJU82" s="2"/>
      <c r="UJV82" s="2"/>
      <c r="UJW82" s="2"/>
      <c r="UJX82" s="2"/>
      <c r="UJY82" s="2"/>
      <c r="UJZ82" s="2"/>
      <c r="UKA82" s="2"/>
      <c r="UKB82" s="2"/>
      <c r="UKC82" s="2"/>
      <c r="UKD82" s="2"/>
      <c r="UKE82" s="2"/>
      <c r="UKF82" s="2"/>
      <c r="UKG82" s="2"/>
      <c r="UKH82" s="2"/>
      <c r="UKI82" s="2"/>
      <c r="UKJ82" s="2"/>
      <c r="UKK82" s="2"/>
      <c r="UKL82" s="2"/>
      <c r="UKM82" s="2"/>
      <c r="UKN82" s="2"/>
      <c r="UKO82" s="2"/>
      <c r="UKP82" s="2"/>
      <c r="UKQ82" s="2"/>
      <c r="UKR82" s="2"/>
      <c r="UKS82" s="2"/>
      <c r="UKT82" s="2"/>
      <c r="UKU82" s="2"/>
      <c r="UKV82" s="2"/>
      <c r="UKW82" s="2"/>
      <c r="UKX82" s="2"/>
      <c r="UKY82" s="2"/>
      <c r="UKZ82" s="2"/>
      <c r="ULA82" s="2"/>
      <c r="ULB82" s="2"/>
      <c r="ULC82" s="2"/>
      <c r="ULD82" s="2"/>
      <c r="ULE82" s="2"/>
      <c r="ULF82" s="2"/>
      <c r="ULG82" s="2"/>
      <c r="ULH82" s="2"/>
      <c r="ULI82" s="2"/>
      <c r="ULJ82" s="2"/>
      <c r="ULK82" s="2"/>
      <c r="ULL82" s="2"/>
      <c r="ULM82" s="2"/>
      <c r="ULN82" s="2"/>
      <c r="ULO82" s="2"/>
      <c r="ULP82" s="2"/>
      <c r="ULQ82" s="2"/>
      <c r="ULR82" s="2"/>
      <c r="ULS82" s="2"/>
      <c r="ULT82" s="2"/>
      <c r="ULU82" s="2"/>
      <c r="ULV82" s="2"/>
      <c r="ULW82" s="2"/>
      <c r="ULX82" s="2"/>
      <c r="ULY82" s="2"/>
      <c r="ULZ82" s="2"/>
      <c r="UMA82" s="2"/>
      <c r="UMB82" s="2"/>
      <c r="UMC82" s="2"/>
      <c r="UMD82" s="2"/>
      <c r="UME82" s="2"/>
      <c r="UMF82" s="2"/>
      <c r="UMG82" s="2"/>
      <c r="UMH82" s="2"/>
      <c r="UMI82" s="2"/>
      <c r="UMJ82" s="2"/>
      <c r="UMK82" s="2"/>
      <c r="UML82" s="2"/>
      <c r="UMM82" s="2"/>
      <c r="UMN82" s="2"/>
      <c r="UMO82" s="2"/>
      <c r="UMP82" s="2"/>
      <c r="UMQ82" s="2"/>
      <c r="UMR82" s="2"/>
      <c r="UMS82" s="2"/>
      <c r="UMT82" s="2"/>
      <c r="UMU82" s="2"/>
      <c r="UMV82" s="2"/>
      <c r="UMW82" s="2"/>
      <c r="UMX82" s="2"/>
      <c r="UMY82" s="2"/>
      <c r="UMZ82" s="2"/>
      <c r="UNA82" s="2"/>
      <c r="UNB82" s="2"/>
      <c r="UNC82" s="2"/>
      <c r="UND82" s="2"/>
      <c r="UNE82" s="2"/>
      <c r="UNF82" s="2"/>
      <c r="UNG82" s="2"/>
      <c r="UNH82" s="2"/>
      <c r="UNI82" s="2"/>
      <c r="UNJ82" s="2"/>
      <c r="UNK82" s="2"/>
      <c r="UNL82" s="2"/>
      <c r="UNM82" s="2"/>
      <c r="UNN82" s="2"/>
      <c r="UNO82" s="2"/>
      <c r="UNP82" s="2"/>
      <c r="UNQ82" s="2"/>
      <c r="UNR82" s="2"/>
      <c r="UNS82" s="2"/>
      <c r="UNT82" s="2"/>
      <c r="UNU82" s="2"/>
      <c r="UNV82" s="2"/>
      <c r="UNW82" s="2"/>
      <c r="UNX82" s="2"/>
      <c r="UNY82" s="2"/>
      <c r="UNZ82" s="2"/>
      <c r="UOA82" s="2"/>
      <c r="UOB82" s="2"/>
      <c r="UOC82" s="2"/>
      <c r="UOD82" s="2"/>
      <c r="UOE82" s="2"/>
      <c r="UOF82" s="2"/>
      <c r="UOG82" s="2"/>
      <c r="UOH82" s="2"/>
      <c r="UOI82" s="2"/>
      <c r="UOJ82" s="2"/>
      <c r="UOK82" s="2"/>
      <c r="UOL82" s="2"/>
      <c r="UOM82" s="2"/>
      <c r="UON82" s="2"/>
      <c r="UOO82" s="2"/>
      <c r="UOP82" s="2"/>
      <c r="UOQ82" s="2"/>
      <c r="UOR82" s="2"/>
      <c r="UOS82" s="2"/>
      <c r="UOT82" s="2"/>
      <c r="UOU82" s="2"/>
      <c r="UOV82" s="2"/>
      <c r="UOW82" s="2"/>
      <c r="UOX82" s="2"/>
      <c r="UOY82" s="2"/>
      <c r="UOZ82" s="2"/>
      <c r="UPA82" s="2"/>
      <c r="UPB82" s="2"/>
      <c r="UPC82" s="2"/>
      <c r="UPD82" s="2"/>
      <c r="UPE82" s="2"/>
      <c r="UPF82" s="2"/>
      <c r="UPG82" s="2"/>
      <c r="UPH82" s="2"/>
      <c r="UPI82" s="2"/>
      <c r="UPJ82" s="2"/>
      <c r="UPK82" s="2"/>
      <c r="UPL82" s="2"/>
      <c r="UPM82" s="2"/>
      <c r="UPN82" s="2"/>
      <c r="UPO82" s="2"/>
      <c r="UPP82" s="2"/>
      <c r="UPQ82" s="2"/>
      <c r="UPR82" s="2"/>
      <c r="UPS82" s="2"/>
      <c r="UPT82" s="2"/>
      <c r="UPU82" s="2"/>
      <c r="UPV82" s="2"/>
      <c r="UPW82" s="2"/>
      <c r="UPX82" s="2"/>
      <c r="UPY82" s="2"/>
      <c r="UPZ82" s="2"/>
      <c r="UQA82" s="2"/>
      <c r="UQB82" s="2"/>
      <c r="UQC82" s="2"/>
      <c r="UQD82" s="2"/>
      <c r="UQE82" s="2"/>
      <c r="UQF82" s="2"/>
      <c r="UQG82" s="2"/>
      <c r="UQH82" s="2"/>
      <c r="UQI82" s="2"/>
      <c r="UQJ82" s="2"/>
      <c r="UQK82" s="2"/>
      <c r="UQL82" s="2"/>
      <c r="UQM82" s="2"/>
      <c r="UQN82" s="2"/>
      <c r="UQO82" s="2"/>
      <c r="UQP82" s="2"/>
      <c r="UQQ82" s="2"/>
      <c r="UQR82" s="2"/>
      <c r="UQS82" s="2"/>
      <c r="UQT82" s="2"/>
      <c r="UQU82" s="2"/>
      <c r="UQV82" s="2"/>
      <c r="UQW82" s="2"/>
      <c r="UQX82" s="2"/>
      <c r="UQY82" s="2"/>
      <c r="UQZ82" s="2"/>
      <c r="URA82" s="2"/>
      <c r="URB82" s="2"/>
      <c r="URC82" s="2"/>
      <c r="URD82" s="2"/>
      <c r="URE82" s="2"/>
      <c r="URF82" s="2"/>
      <c r="URG82" s="2"/>
      <c r="URH82" s="2"/>
      <c r="URI82" s="2"/>
      <c r="URJ82" s="2"/>
      <c r="URK82" s="2"/>
      <c r="URL82" s="2"/>
      <c r="URM82" s="2"/>
      <c r="URN82" s="2"/>
      <c r="URO82" s="2"/>
      <c r="URP82" s="2"/>
      <c r="URQ82" s="2"/>
      <c r="URR82" s="2"/>
      <c r="URS82" s="2"/>
      <c r="URT82" s="2"/>
      <c r="URU82" s="2"/>
      <c r="URV82" s="2"/>
      <c r="URW82" s="2"/>
      <c r="URX82" s="2"/>
      <c r="URY82" s="2"/>
      <c r="URZ82" s="2"/>
      <c r="USA82" s="2"/>
      <c r="USB82" s="2"/>
      <c r="USC82" s="2"/>
      <c r="USD82" s="2"/>
      <c r="USE82" s="2"/>
      <c r="USF82" s="2"/>
      <c r="USG82" s="2"/>
      <c r="USH82" s="2"/>
      <c r="USI82" s="2"/>
      <c r="USJ82" s="2"/>
      <c r="USK82" s="2"/>
      <c r="USL82" s="2"/>
      <c r="USM82" s="2"/>
      <c r="USN82" s="2"/>
      <c r="USO82" s="2"/>
      <c r="USP82" s="2"/>
      <c r="USQ82" s="2"/>
      <c r="USR82" s="2"/>
      <c r="USS82" s="2"/>
      <c r="UST82" s="2"/>
      <c r="USU82" s="2"/>
      <c r="USV82" s="2"/>
      <c r="USW82" s="2"/>
      <c r="USX82" s="2"/>
      <c r="USY82" s="2"/>
      <c r="USZ82" s="2"/>
      <c r="UTA82" s="2"/>
      <c r="UTB82" s="2"/>
      <c r="UTC82" s="2"/>
      <c r="UTD82" s="2"/>
      <c r="UTE82" s="2"/>
      <c r="UTF82" s="2"/>
      <c r="UTG82" s="2"/>
      <c r="UTH82" s="2"/>
      <c r="UTI82" s="2"/>
      <c r="UTJ82" s="2"/>
      <c r="UTK82" s="2"/>
      <c r="UTL82" s="2"/>
      <c r="UTM82" s="2"/>
      <c r="UTN82" s="2"/>
      <c r="UTO82" s="2"/>
      <c r="UTP82" s="2"/>
      <c r="UTQ82" s="2"/>
      <c r="UTR82" s="2"/>
      <c r="UTS82" s="2"/>
      <c r="UTT82" s="2"/>
      <c r="UTU82" s="2"/>
      <c r="UTV82" s="2"/>
      <c r="UTW82" s="2"/>
      <c r="UTX82" s="2"/>
      <c r="UTY82" s="2"/>
      <c r="UTZ82" s="2"/>
      <c r="UUA82" s="2"/>
      <c r="UUB82" s="2"/>
      <c r="UUC82" s="2"/>
      <c r="UUD82" s="2"/>
      <c r="UUE82" s="2"/>
      <c r="UUF82" s="2"/>
      <c r="UUG82" s="2"/>
      <c r="UUH82" s="2"/>
      <c r="UUI82" s="2"/>
      <c r="UUJ82" s="2"/>
      <c r="UUK82" s="2"/>
      <c r="UUL82" s="2"/>
      <c r="UUM82" s="2"/>
      <c r="UUN82" s="2"/>
      <c r="UUO82" s="2"/>
      <c r="UUP82" s="2"/>
      <c r="UUQ82" s="2"/>
      <c r="UUR82" s="2"/>
      <c r="UUS82" s="2"/>
      <c r="UUT82" s="2"/>
      <c r="UUU82" s="2"/>
      <c r="UUV82" s="2"/>
      <c r="UUW82" s="2"/>
      <c r="UUX82" s="2"/>
      <c r="UUY82" s="2"/>
      <c r="UUZ82" s="2"/>
      <c r="UVA82" s="2"/>
      <c r="UVB82" s="2"/>
      <c r="UVC82" s="2"/>
      <c r="UVD82" s="2"/>
      <c r="UVE82" s="2"/>
      <c r="UVF82" s="2"/>
      <c r="UVG82" s="2"/>
      <c r="UVH82" s="2"/>
      <c r="UVI82" s="2"/>
      <c r="UVJ82" s="2"/>
      <c r="UVK82" s="2"/>
      <c r="UVL82" s="2"/>
      <c r="UVM82" s="2"/>
      <c r="UVN82" s="2"/>
      <c r="UVO82" s="2"/>
      <c r="UVP82" s="2"/>
      <c r="UVQ82" s="2"/>
      <c r="UVR82" s="2"/>
      <c r="UVS82" s="2"/>
      <c r="UVT82" s="2"/>
      <c r="UVU82" s="2"/>
      <c r="UVV82" s="2"/>
      <c r="UVW82" s="2"/>
      <c r="UVX82" s="2"/>
      <c r="UVY82" s="2"/>
      <c r="UVZ82" s="2"/>
      <c r="UWA82" s="2"/>
      <c r="UWB82" s="2"/>
      <c r="UWC82" s="2"/>
      <c r="UWD82" s="2"/>
      <c r="UWE82" s="2"/>
      <c r="UWF82" s="2"/>
      <c r="UWG82" s="2"/>
      <c r="UWH82" s="2"/>
      <c r="UWI82" s="2"/>
      <c r="UWJ82" s="2"/>
      <c r="UWK82" s="2"/>
      <c r="UWL82" s="2"/>
      <c r="UWM82" s="2"/>
      <c r="UWN82" s="2"/>
      <c r="UWO82" s="2"/>
      <c r="UWP82" s="2"/>
      <c r="UWQ82" s="2"/>
      <c r="UWR82" s="2"/>
      <c r="UWS82" s="2"/>
      <c r="UWT82" s="2"/>
      <c r="UWU82" s="2"/>
      <c r="UWV82" s="2"/>
      <c r="UWW82" s="2"/>
      <c r="UWX82" s="2"/>
      <c r="UWY82" s="2"/>
      <c r="UWZ82" s="2"/>
      <c r="UXA82" s="2"/>
      <c r="UXB82" s="2"/>
      <c r="UXC82" s="2"/>
      <c r="UXD82" s="2"/>
      <c r="UXE82" s="2"/>
      <c r="UXF82" s="2"/>
      <c r="UXG82" s="2"/>
      <c r="UXH82" s="2"/>
      <c r="UXI82" s="2"/>
      <c r="UXJ82" s="2"/>
      <c r="UXK82" s="2"/>
      <c r="UXL82" s="2"/>
      <c r="UXM82" s="2"/>
      <c r="UXN82" s="2"/>
      <c r="UXO82" s="2"/>
      <c r="UXP82" s="2"/>
      <c r="UXQ82" s="2"/>
      <c r="UXR82" s="2"/>
      <c r="UXS82" s="2"/>
      <c r="UXT82" s="2"/>
      <c r="UXU82" s="2"/>
      <c r="UXV82" s="2"/>
      <c r="UXW82" s="2"/>
      <c r="UXX82" s="2"/>
      <c r="UXY82" s="2"/>
      <c r="UXZ82" s="2"/>
      <c r="UYA82" s="2"/>
      <c r="UYB82" s="2"/>
      <c r="UYC82" s="2"/>
      <c r="UYD82" s="2"/>
      <c r="UYE82" s="2"/>
      <c r="UYF82" s="2"/>
      <c r="UYG82" s="2"/>
      <c r="UYH82" s="2"/>
      <c r="UYI82" s="2"/>
      <c r="UYJ82" s="2"/>
      <c r="UYK82" s="2"/>
      <c r="UYL82" s="2"/>
      <c r="UYM82" s="2"/>
      <c r="UYN82" s="2"/>
      <c r="UYO82" s="2"/>
      <c r="UYP82" s="2"/>
      <c r="UYQ82" s="2"/>
      <c r="UYR82" s="2"/>
      <c r="UYS82" s="2"/>
      <c r="UYT82" s="2"/>
      <c r="UYU82" s="2"/>
      <c r="UYV82" s="2"/>
      <c r="UYW82" s="2"/>
      <c r="UYX82" s="2"/>
      <c r="UYY82" s="2"/>
      <c r="UYZ82" s="2"/>
      <c r="UZA82" s="2"/>
      <c r="UZB82" s="2"/>
      <c r="UZC82" s="2"/>
      <c r="UZD82" s="2"/>
      <c r="UZE82" s="2"/>
      <c r="UZF82" s="2"/>
      <c r="UZG82" s="2"/>
      <c r="UZH82" s="2"/>
      <c r="UZI82" s="2"/>
      <c r="UZJ82" s="2"/>
      <c r="UZK82" s="2"/>
      <c r="UZL82" s="2"/>
      <c r="UZM82" s="2"/>
      <c r="UZN82" s="2"/>
      <c r="UZO82" s="2"/>
      <c r="UZP82" s="2"/>
      <c r="UZQ82" s="2"/>
      <c r="UZR82" s="2"/>
      <c r="UZS82" s="2"/>
      <c r="UZT82" s="2"/>
      <c r="UZU82" s="2"/>
      <c r="UZV82" s="2"/>
      <c r="UZW82" s="2"/>
      <c r="UZX82" s="2"/>
      <c r="UZY82" s="2"/>
      <c r="UZZ82" s="2"/>
      <c r="VAA82" s="2"/>
      <c r="VAB82" s="2"/>
      <c r="VAC82" s="2"/>
      <c r="VAD82" s="2"/>
      <c r="VAE82" s="2"/>
      <c r="VAF82" s="2"/>
      <c r="VAG82" s="2"/>
      <c r="VAH82" s="2"/>
      <c r="VAI82" s="2"/>
      <c r="VAJ82" s="2"/>
      <c r="VAK82" s="2"/>
      <c r="VAL82" s="2"/>
      <c r="VAM82" s="2"/>
      <c r="VAN82" s="2"/>
      <c r="VAO82" s="2"/>
      <c r="VAP82" s="2"/>
      <c r="VAQ82" s="2"/>
      <c r="VAR82" s="2"/>
      <c r="VAS82" s="2"/>
      <c r="VAT82" s="2"/>
      <c r="VAU82" s="2"/>
      <c r="VAV82" s="2"/>
      <c r="VAW82" s="2"/>
      <c r="VAX82" s="2"/>
      <c r="VAY82" s="2"/>
      <c r="VAZ82" s="2"/>
      <c r="VBA82" s="2"/>
      <c r="VBB82" s="2"/>
      <c r="VBC82" s="2"/>
      <c r="VBD82" s="2"/>
      <c r="VBE82" s="2"/>
      <c r="VBF82" s="2"/>
      <c r="VBG82" s="2"/>
      <c r="VBH82" s="2"/>
      <c r="VBI82" s="2"/>
      <c r="VBJ82" s="2"/>
      <c r="VBK82" s="2"/>
      <c r="VBL82" s="2"/>
      <c r="VBM82" s="2"/>
      <c r="VBN82" s="2"/>
      <c r="VBO82" s="2"/>
      <c r="VBP82" s="2"/>
      <c r="VBQ82" s="2"/>
      <c r="VBR82" s="2"/>
      <c r="VBS82" s="2"/>
      <c r="VBT82" s="2"/>
      <c r="VBU82" s="2"/>
      <c r="VBV82" s="2"/>
      <c r="VBW82" s="2"/>
      <c r="VBX82" s="2"/>
      <c r="VBY82" s="2"/>
      <c r="VBZ82" s="2"/>
      <c r="VCA82" s="2"/>
      <c r="VCB82" s="2"/>
      <c r="VCC82" s="2"/>
      <c r="VCD82" s="2"/>
      <c r="VCE82" s="2"/>
      <c r="VCF82" s="2"/>
      <c r="VCG82" s="2"/>
      <c r="VCH82" s="2"/>
      <c r="VCI82" s="2"/>
      <c r="VCJ82" s="2"/>
      <c r="VCK82" s="2"/>
      <c r="VCL82" s="2"/>
      <c r="VCM82" s="2"/>
      <c r="VCN82" s="2"/>
      <c r="VCO82" s="2"/>
      <c r="VCP82" s="2"/>
      <c r="VCQ82" s="2"/>
      <c r="VCR82" s="2"/>
      <c r="VCS82" s="2"/>
      <c r="VCT82" s="2"/>
      <c r="VCU82" s="2"/>
      <c r="VCV82" s="2"/>
      <c r="VCW82" s="2"/>
      <c r="VCX82" s="2"/>
      <c r="VCY82" s="2"/>
      <c r="VCZ82" s="2"/>
      <c r="VDA82" s="2"/>
      <c r="VDB82" s="2"/>
      <c r="VDC82" s="2"/>
      <c r="VDD82" s="2"/>
      <c r="VDE82" s="2"/>
      <c r="VDF82" s="2"/>
      <c r="VDG82" s="2"/>
      <c r="VDH82" s="2"/>
      <c r="VDI82" s="2"/>
      <c r="VDJ82" s="2"/>
      <c r="VDK82" s="2"/>
      <c r="VDL82" s="2"/>
      <c r="VDM82" s="2"/>
      <c r="VDN82" s="2"/>
      <c r="VDO82" s="2"/>
      <c r="VDP82" s="2"/>
      <c r="VDQ82" s="2"/>
      <c r="VDR82" s="2"/>
      <c r="VDS82" s="2"/>
      <c r="VDT82" s="2"/>
      <c r="VDU82" s="2"/>
      <c r="VDV82" s="2"/>
      <c r="VDW82" s="2"/>
      <c r="VDX82" s="2"/>
      <c r="VDY82" s="2"/>
      <c r="VDZ82" s="2"/>
      <c r="VEA82" s="2"/>
      <c r="VEB82" s="2"/>
      <c r="VEC82" s="2"/>
      <c r="VED82" s="2"/>
      <c r="VEE82" s="2"/>
      <c r="VEF82" s="2"/>
      <c r="VEG82" s="2"/>
      <c r="VEH82" s="2"/>
      <c r="VEI82" s="2"/>
      <c r="VEJ82" s="2"/>
      <c r="VEK82" s="2"/>
      <c r="VEL82" s="2"/>
      <c r="VEM82" s="2"/>
      <c r="VEN82" s="2"/>
      <c r="VEO82" s="2"/>
      <c r="VEP82" s="2"/>
      <c r="VEQ82" s="2"/>
      <c r="VER82" s="2"/>
      <c r="VES82" s="2"/>
      <c r="VET82" s="2"/>
      <c r="VEU82" s="2"/>
      <c r="VEV82" s="2"/>
      <c r="VEW82" s="2"/>
      <c r="VEX82" s="2"/>
      <c r="VEY82" s="2"/>
      <c r="VEZ82" s="2"/>
      <c r="VFA82" s="2"/>
      <c r="VFB82" s="2"/>
      <c r="VFC82" s="2"/>
      <c r="VFD82" s="2"/>
      <c r="VFE82" s="2"/>
      <c r="VFF82" s="2"/>
      <c r="VFG82" s="2"/>
      <c r="VFH82" s="2"/>
      <c r="VFI82" s="2"/>
      <c r="VFJ82" s="2"/>
      <c r="VFK82" s="2"/>
      <c r="VFL82" s="2"/>
      <c r="VFM82" s="2"/>
      <c r="VFN82" s="2"/>
      <c r="VFO82" s="2"/>
      <c r="VFP82" s="2"/>
      <c r="VFQ82" s="2"/>
      <c r="VFR82" s="2"/>
      <c r="VFS82" s="2"/>
      <c r="VFT82" s="2"/>
      <c r="VFU82" s="2"/>
      <c r="VFV82" s="2"/>
      <c r="VFW82" s="2"/>
      <c r="VFX82" s="2"/>
      <c r="VFY82" s="2"/>
      <c r="VFZ82" s="2"/>
      <c r="VGA82" s="2"/>
      <c r="VGB82" s="2"/>
      <c r="VGC82" s="2"/>
      <c r="VGD82" s="2"/>
      <c r="VGE82" s="2"/>
      <c r="VGF82" s="2"/>
      <c r="VGG82" s="2"/>
      <c r="VGH82" s="2"/>
      <c r="VGI82" s="2"/>
      <c r="VGJ82" s="2"/>
      <c r="VGK82" s="2"/>
      <c r="VGL82" s="2"/>
      <c r="VGM82" s="2"/>
      <c r="VGN82" s="2"/>
      <c r="VGO82" s="2"/>
      <c r="VGP82" s="2"/>
      <c r="VGQ82" s="2"/>
      <c r="VGR82" s="2"/>
      <c r="VGS82" s="2"/>
      <c r="VGT82" s="2"/>
      <c r="VGU82" s="2"/>
      <c r="VGV82" s="2"/>
      <c r="VGW82" s="2"/>
      <c r="VGX82" s="2"/>
      <c r="VGY82" s="2"/>
      <c r="VGZ82" s="2"/>
      <c r="VHA82" s="2"/>
      <c r="VHB82" s="2"/>
      <c r="VHC82" s="2"/>
      <c r="VHD82" s="2"/>
      <c r="VHE82" s="2"/>
      <c r="VHF82" s="2"/>
      <c r="VHG82" s="2"/>
      <c r="VHH82" s="2"/>
      <c r="VHI82" s="2"/>
      <c r="VHJ82" s="2"/>
      <c r="VHK82" s="2"/>
      <c r="VHL82" s="2"/>
      <c r="VHM82" s="2"/>
      <c r="VHN82" s="2"/>
      <c r="VHO82" s="2"/>
      <c r="VHP82" s="2"/>
      <c r="VHQ82" s="2"/>
      <c r="VHR82" s="2"/>
      <c r="VHS82" s="2"/>
      <c r="VHT82" s="2"/>
      <c r="VHU82" s="2"/>
      <c r="VHV82" s="2"/>
      <c r="VHW82" s="2"/>
      <c r="VHX82" s="2"/>
      <c r="VHY82" s="2"/>
      <c r="VHZ82" s="2"/>
      <c r="VIA82" s="2"/>
      <c r="VIB82" s="2"/>
      <c r="VIC82" s="2"/>
      <c r="VID82" s="2"/>
      <c r="VIE82" s="2"/>
      <c r="VIF82" s="2"/>
      <c r="VIG82" s="2"/>
      <c r="VIH82" s="2"/>
      <c r="VII82" s="2"/>
      <c r="VIJ82" s="2"/>
      <c r="VIK82" s="2"/>
      <c r="VIL82" s="2"/>
      <c r="VIM82" s="2"/>
      <c r="VIN82" s="2"/>
      <c r="VIO82" s="2"/>
      <c r="VIP82" s="2"/>
      <c r="VIQ82" s="2"/>
      <c r="VIR82" s="2"/>
      <c r="VIS82" s="2"/>
      <c r="VIT82" s="2"/>
      <c r="VIU82" s="2"/>
      <c r="VIV82" s="2"/>
      <c r="VIW82" s="2"/>
      <c r="VIX82" s="2"/>
      <c r="VIY82" s="2"/>
      <c r="VIZ82" s="2"/>
      <c r="VJA82" s="2"/>
      <c r="VJB82" s="2"/>
      <c r="VJC82" s="2"/>
      <c r="VJD82" s="2"/>
      <c r="VJE82" s="2"/>
      <c r="VJF82" s="2"/>
      <c r="VJG82" s="2"/>
      <c r="VJH82" s="2"/>
      <c r="VJI82" s="2"/>
      <c r="VJJ82" s="2"/>
      <c r="VJK82" s="2"/>
      <c r="VJL82" s="2"/>
      <c r="VJM82" s="2"/>
      <c r="VJN82" s="2"/>
      <c r="VJO82" s="2"/>
      <c r="VJP82" s="2"/>
      <c r="VJQ82" s="2"/>
      <c r="VJR82" s="2"/>
      <c r="VJS82" s="2"/>
      <c r="VJT82" s="2"/>
      <c r="VJU82" s="2"/>
      <c r="VJV82" s="2"/>
      <c r="VJW82" s="2"/>
      <c r="VJX82" s="2"/>
      <c r="VJY82" s="2"/>
      <c r="VJZ82" s="2"/>
      <c r="VKA82" s="2"/>
      <c r="VKB82" s="2"/>
      <c r="VKC82" s="2"/>
      <c r="VKD82" s="2"/>
      <c r="VKE82" s="2"/>
      <c r="VKF82" s="2"/>
      <c r="VKG82" s="2"/>
      <c r="VKH82" s="2"/>
      <c r="VKI82" s="2"/>
      <c r="VKJ82" s="2"/>
      <c r="VKK82" s="2"/>
      <c r="VKL82" s="2"/>
      <c r="VKM82" s="2"/>
      <c r="VKN82" s="2"/>
      <c r="VKO82" s="2"/>
      <c r="VKP82" s="2"/>
      <c r="VKQ82" s="2"/>
      <c r="VKR82" s="2"/>
      <c r="VKS82" s="2"/>
      <c r="VKT82" s="2"/>
      <c r="VKU82" s="2"/>
      <c r="VKV82" s="2"/>
      <c r="VKW82" s="2"/>
      <c r="VKX82" s="2"/>
      <c r="VKY82" s="2"/>
      <c r="VKZ82" s="2"/>
      <c r="VLA82" s="2"/>
      <c r="VLB82" s="2"/>
      <c r="VLC82" s="2"/>
      <c r="VLD82" s="2"/>
      <c r="VLE82" s="2"/>
      <c r="VLF82" s="2"/>
      <c r="VLG82" s="2"/>
      <c r="VLH82" s="2"/>
      <c r="VLI82" s="2"/>
      <c r="VLJ82" s="2"/>
      <c r="VLK82" s="2"/>
      <c r="VLL82" s="2"/>
      <c r="VLM82" s="2"/>
      <c r="VLN82" s="2"/>
      <c r="VLO82" s="2"/>
      <c r="VLP82" s="2"/>
      <c r="VLQ82" s="2"/>
      <c r="VLR82" s="2"/>
      <c r="VLS82" s="2"/>
      <c r="VLT82" s="2"/>
      <c r="VLU82" s="2"/>
      <c r="VLV82" s="2"/>
      <c r="VLW82" s="2"/>
      <c r="VLX82" s="2"/>
      <c r="VLY82" s="2"/>
      <c r="VLZ82" s="2"/>
      <c r="VMA82" s="2"/>
      <c r="VMB82" s="2"/>
      <c r="VMC82" s="2"/>
      <c r="VMD82" s="2"/>
      <c r="VME82" s="2"/>
      <c r="VMF82" s="2"/>
      <c r="VMG82" s="2"/>
      <c r="VMH82" s="2"/>
      <c r="VMI82" s="2"/>
      <c r="VMJ82" s="2"/>
      <c r="VMK82" s="2"/>
      <c r="VML82" s="2"/>
      <c r="VMM82" s="2"/>
      <c r="VMN82" s="2"/>
      <c r="VMO82" s="2"/>
      <c r="VMP82" s="2"/>
      <c r="VMQ82" s="2"/>
      <c r="VMR82" s="2"/>
      <c r="VMS82" s="2"/>
      <c r="VMT82" s="2"/>
      <c r="VMU82" s="2"/>
      <c r="VMV82" s="2"/>
      <c r="VMW82" s="2"/>
      <c r="VMX82" s="2"/>
      <c r="VMY82" s="2"/>
      <c r="VMZ82" s="2"/>
      <c r="VNA82" s="2"/>
      <c r="VNB82" s="2"/>
      <c r="VNC82" s="2"/>
      <c r="VND82" s="2"/>
      <c r="VNE82" s="2"/>
      <c r="VNF82" s="2"/>
      <c r="VNG82" s="2"/>
      <c r="VNH82" s="2"/>
      <c r="VNI82" s="2"/>
      <c r="VNJ82" s="2"/>
      <c r="VNK82" s="2"/>
      <c r="VNL82" s="2"/>
      <c r="VNM82" s="2"/>
      <c r="VNN82" s="2"/>
      <c r="VNO82" s="2"/>
      <c r="VNP82" s="2"/>
      <c r="VNQ82" s="2"/>
      <c r="VNR82" s="2"/>
      <c r="VNS82" s="2"/>
      <c r="VNT82" s="2"/>
      <c r="VNU82" s="2"/>
      <c r="VNV82" s="2"/>
      <c r="VNW82" s="2"/>
      <c r="VNX82" s="2"/>
      <c r="VNY82" s="2"/>
      <c r="VNZ82" s="2"/>
      <c r="VOA82" s="2"/>
      <c r="VOB82" s="2"/>
      <c r="VOC82" s="2"/>
      <c r="VOD82" s="2"/>
      <c r="VOE82" s="2"/>
      <c r="VOF82" s="2"/>
      <c r="VOG82" s="2"/>
      <c r="VOH82" s="2"/>
      <c r="VOI82" s="2"/>
      <c r="VOJ82" s="2"/>
      <c r="VOK82" s="2"/>
      <c r="VOL82" s="2"/>
      <c r="VOM82" s="2"/>
      <c r="VON82" s="2"/>
      <c r="VOO82" s="2"/>
      <c r="VOP82" s="2"/>
      <c r="VOQ82" s="2"/>
      <c r="VOR82" s="2"/>
      <c r="VOS82" s="2"/>
      <c r="VOT82" s="2"/>
      <c r="VOU82" s="2"/>
      <c r="VOV82" s="2"/>
      <c r="VOW82" s="2"/>
      <c r="VOX82" s="2"/>
      <c r="VOY82" s="2"/>
      <c r="VOZ82" s="2"/>
      <c r="VPA82" s="2"/>
      <c r="VPB82" s="2"/>
      <c r="VPC82" s="2"/>
      <c r="VPD82" s="2"/>
      <c r="VPE82" s="2"/>
      <c r="VPF82" s="2"/>
      <c r="VPG82" s="2"/>
      <c r="VPH82" s="2"/>
      <c r="VPI82" s="2"/>
      <c r="VPJ82" s="2"/>
      <c r="VPK82" s="2"/>
      <c r="VPL82" s="2"/>
      <c r="VPM82" s="2"/>
      <c r="VPN82" s="2"/>
      <c r="VPO82" s="2"/>
      <c r="VPP82" s="2"/>
      <c r="VPQ82" s="2"/>
      <c r="VPR82" s="2"/>
      <c r="VPS82" s="2"/>
      <c r="VPT82" s="2"/>
      <c r="VPU82" s="2"/>
      <c r="VPV82" s="2"/>
      <c r="VPW82" s="2"/>
      <c r="VPX82" s="2"/>
      <c r="VPY82" s="2"/>
      <c r="VPZ82" s="2"/>
      <c r="VQA82" s="2"/>
      <c r="VQB82" s="2"/>
      <c r="VQC82" s="2"/>
      <c r="VQD82" s="2"/>
      <c r="VQE82" s="2"/>
      <c r="VQF82" s="2"/>
      <c r="VQG82" s="2"/>
      <c r="VQH82" s="2"/>
      <c r="VQI82" s="2"/>
      <c r="VQJ82" s="2"/>
      <c r="VQK82" s="2"/>
      <c r="VQL82" s="2"/>
      <c r="VQM82" s="2"/>
      <c r="VQN82" s="2"/>
      <c r="VQO82" s="2"/>
      <c r="VQP82" s="2"/>
      <c r="VQQ82" s="2"/>
      <c r="VQR82" s="2"/>
      <c r="VQS82" s="2"/>
      <c r="VQT82" s="2"/>
      <c r="VQU82" s="2"/>
      <c r="VQV82" s="2"/>
      <c r="VQW82" s="2"/>
      <c r="VQX82" s="2"/>
      <c r="VQY82" s="2"/>
      <c r="VQZ82" s="2"/>
      <c r="VRA82" s="2"/>
      <c r="VRB82" s="2"/>
      <c r="VRC82" s="2"/>
      <c r="VRD82" s="2"/>
      <c r="VRE82" s="2"/>
      <c r="VRF82" s="2"/>
      <c r="VRG82" s="2"/>
      <c r="VRH82" s="2"/>
      <c r="VRI82" s="2"/>
      <c r="VRJ82" s="2"/>
      <c r="VRK82" s="2"/>
      <c r="VRL82" s="2"/>
      <c r="VRM82" s="2"/>
      <c r="VRN82" s="2"/>
      <c r="VRO82" s="2"/>
      <c r="VRP82" s="2"/>
      <c r="VRQ82" s="2"/>
      <c r="VRR82" s="2"/>
      <c r="VRS82" s="2"/>
      <c r="VRT82" s="2"/>
      <c r="VRU82" s="2"/>
      <c r="VRV82" s="2"/>
      <c r="VRW82" s="2"/>
      <c r="VRX82" s="2"/>
      <c r="VRY82" s="2"/>
      <c r="VRZ82" s="2"/>
      <c r="VSA82" s="2"/>
      <c r="VSB82" s="2"/>
      <c r="VSC82" s="2"/>
      <c r="VSD82" s="2"/>
      <c r="VSE82" s="2"/>
      <c r="VSF82" s="2"/>
      <c r="VSG82" s="2"/>
      <c r="VSH82" s="2"/>
      <c r="VSI82" s="2"/>
      <c r="VSJ82" s="2"/>
      <c r="VSK82" s="2"/>
      <c r="VSL82" s="2"/>
      <c r="VSM82" s="2"/>
      <c r="VSN82" s="2"/>
      <c r="VSO82" s="2"/>
      <c r="VSP82" s="2"/>
      <c r="VSQ82" s="2"/>
      <c r="VSR82" s="2"/>
      <c r="VSS82" s="2"/>
      <c r="VST82" s="2"/>
      <c r="VSU82" s="2"/>
      <c r="VSV82" s="2"/>
      <c r="VSW82" s="2"/>
      <c r="VSX82" s="2"/>
      <c r="VSY82" s="2"/>
      <c r="VSZ82" s="2"/>
      <c r="VTA82" s="2"/>
      <c r="VTB82" s="2"/>
      <c r="VTC82" s="2"/>
      <c r="VTD82" s="2"/>
      <c r="VTE82" s="2"/>
      <c r="VTF82" s="2"/>
      <c r="VTG82" s="2"/>
      <c r="VTH82" s="2"/>
      <c r="VTI82" s="2"/>
      <c r="VTJ82" s="2"/>
      <c r="VTK82" s="2"/>
      <c r="VTL82" s="2"/>
      <c r="VTM82" s="2"/>
      <c r="VTN82" s="2"/>
      <c r="VTO82" s="2"/>
      <c r="VTP82" s="2"/>
      <c r="VTQ82" s="2"/>
      <c r="VTR82" s="2"/>
      <c r="VTS82" s="2"/>
      <c r="VTT82" s="2"/>
      <c r="VTU82" s="2"/>
      <c r="VTV82" s="2"/>
      <c r="VTW82" s="2"/>
      <c r="VTX82" s="2"/>
      <c r="VTY82" s="2"/>
      <c r="VTZ82" s="2"/>
      <c r="VUA82" s="2"/>
      <c r="VUB82" s="2"/>
      <c r="VUC82" s="2"/>
      <c r="VUD82" s="2"/>
      <c r="VUE82" s="2"/>
      <c r="VUF82" s="2"/>
      <c r="VUG82" s="2"/>
      <c r="VUH82" s="2"/>
      <c r="VUI82" s="2"/>
      <c r="VUJ82" s="2"/>
      <c r="VUK82" s="2"/>
      <c r="VUL82" s="2"/>
      <c r="VUM82" s="2"/>
      <c r="VUN82" s="2"/>
      <c r="VUO82" s="2"/>
      <c r="VUP82" s="2"/>
      <c r="VUQ82" s="2"/>
      <c r="VUR82" s="2"/>
      <c r="VUS82" s="2"/>
      <c r="VUT82" s="2"/>
      <c r="VUU82" s="2"/>
      <c r="VUV82" s="2"/>
      <c r="VUW82" s="2"/>
      <c r="VUX82" s="2"/>
      <c r="VUY82" s="2"/>
      <c r="VUZ82" s="2"/>
      <c r="VVA82" s="2"/>
      <c r="VVB82" s="2"/>
      <c r="VVC82" s="2"/>
      <c r="VVD82" s="2"/>
      <c r="VVE82" s="2"/>
      <c r="VVF82" s="2"/>
      <c r="VVG82" s="2"/>
      <c r="VVH82" s="2"/>
      <c r="VVI82" s="2"/>
      <c r="VVJ82" s="2"/>
      <c r="VVK82" s="2"/>
      <c r="VVL82" s="2"/>
      <c r="VVM82" s="2"/>
      <c r="VVN82" s="2"/>
      <c r="VVO82" s="2"/>
      <c r="VVP82" s="2"/>
      <c r="VVQ82" s="2"/>
      <c r="VVR82" s="2"/>
      <c r="VVS82" s="2"/>
      <c r="VVT82" s="2"/>
      <c r="VVU82" s="2"/>
      <c r="VVV82" s="2"/>
      <c r="VVW82" s="2"/>
      <c r="VVX82" s="2"/>
      <c r="VVY82" s="2"/>
      <c r="VVZ82" s="2"/>
      <c r="VWA82" s="2"/>
      <c r="VWB82" s="2"/>
      <c r="VWC82" s="2"/>
      <c r="VWD82" s="2"/>
      <c r="VWE82" s="2"/>
      <c r="VWF82" s="2"/>
      <c r="VWG82" s="2"/>
      <c r="VWH82" s="2"/>
      <c r="VWI82" s="2"/>
      <c r="VWJ82" s="2"/>
      <c r="VWK82" s="2"/>
      <c r="VWL82" s="2"/>
      <c r="VWM82" s="2"/>
      <c r="VWN82" s="2"/>
      <c r="VWO82" s="2"/>
      <c r="VWP82" s="2"/>
      <c r="VWQ82" s="2"/>
      <c r="VWR82" s="2"/>
      <c r="VWS82" s="2"/>
      <c r="VWT82" s="2"/>
      <c r="VWU82" s="2"/>
      <c r="VWV82" s="2"/>
      <c r="VWW82" s="2"/>
      <c r="VWX82" s="2"/>
      <c r="VWY82" s="2"/>
      <c r="VWZ82" s="2"/>
      <c r="VXA82" s="2"/>
      <c r="VXB82" s="2"/>
      <c r="VXC82" s="2"/>
      <c r="VXD82" s="2"/>
      <c r="VXE82" s="2"/>
      <c r="VXF82" s="2"/>
      <c r="VXG82" s="2"/>
      <c r="VXH82" s="2"/>
      <c r="VXI82" s="2"/>
      <c r="VXJ82" s="2"/>
      <c r="VXK82" s="2"/>
      <c r="VXL82" s="2"/>
      <c r="VXM82" s="2"/>
      <c r="VXN82" s="2"/>
      <c r="VXO82" s="2"/>
      <c r="VXP82" s="2"/>
      <c r="VXQ82" s="2"/>
      <c r="VXR82" s="2"/>
      <c r="VXS82" s="2"/>
      <c r="VXT82" s="2"/>
      <c r="VXU82" s="2"/>
      <c r="VXV82" s="2"/>
      <c r="VXW82" s="2"/>
      <c r="VXX82" s="2"/>
      <c r="VXY82" s="2"/>
      <c r="VXZ82" s="2"/>
      <c r="VYA82" s="2"/>
      <c r="VYB82" s="2"/>
      <c r="VYC82" s="2"/>
      <c r="VYD82" s="2"/>
      <c r="VYE82" s="2"/>
      <c r="VYF82" s="2"/>
      <c r="VYG82" s="2"/>
      <c r="VYH82" s="2"/>
      <c r="VYI82" s="2"/>
      <c r="VYJ82" s="2"/>
      <c r="VYK82" s="2"/>
      <c r="VYL82" s="2"/>
      <c r="VYM82" s="2"/>
      <c r="VYN82" s="2"/>
      <c r="VYO82" s="2"/>
      <c r="VYP82" s="2"/>
      <c r="VYQ82" s="2"/>
      <c r="VYR82" s="2"/>
      <c r="VYS82" s="2"/>
      <c r="VYT82" s="2"/>
      <c r="VYU82" s="2"/>
      <c r="VYV82" s="2"/>
      <c r="VYW82" s="2"/>
      <c r="VYX82" s="2"/>
      <c r="VYY82" s="2"/>
      <c r="VYZ82" s="2"/>
      <c r="VZA82" s="2"/>
      <c r="VZB82" s="2"/>
      <c r="VZC82" s="2"/>
      <c r="VZD82" s="2"/>
      <c r="VZE82" s="2"/>
      <c r="VZF82" s="2"/>
      <c r="VZG82" s="2"/>
      <c r="VZH82" s="2"/>
      <c r="VZI82" s="2"/>
      <c r="VZJ82" s="2"/>
      <c r="VZK82" s="2"/>
      <c r="VZL82" s="2"/>
      <c r="VZM82" s="2"/>
      <c r="VZN82" s="2"/>
      <c r="VZO82" s="2"/>
      <c r="VZP82" s="2"/>
      <c r="VZQ82" s="2"/>
      <c r="VZR82" s="2"/>
      <c r="VZS82" s="2"/>
      <c r="VZT82" s="2"/>
      <c r="VZU82" s="2"/>
      <c r="VZV82" s="2"/>
      <c r="VZW82" s="2"/>
      <c r="VZX82" s="2"/>
      <c r="VZY82" s="2"/>
      <c r="VZZ82" s="2"/>
      <c r="WAA82" s="2"/>
      <c r="WAB82" s="2"/>
      <c r="WAC82" s="2"/>
      <c r="WAD82" s="2"/>
      <c r="WAE82" s="2"/>
      <c r="WAF82" s="2"/>
      <c r="WAG82" s="2"/>
      <c r="WAH82" s="2"/>
      <c r="WAI82" s="2"/>
      <c r="WAJ82" s="2"/>
      <c r="WAK82" s="2"/>
      <c r="WAL82" s="2"/>
      <c r="WAM82" s="2"/>
      <c r="WAN82" s="2"/>
      <c r="WAO82" s="2"/>
      <c r="WAP82" s="2"/>
      <c r="WAQ82" s="2"/>
      <c r="WAR82" s="2"/>
      <c r="WAS82" s="2"/>
      <c r="WAT82" s="2"/>
      <c r="WAU82" s="2"/>
      <c r="WAV82" s="2"/>
      <c r="WAW82" s="2"/>
      <c r="WAX82" s="2"/>
      <c r="WAY82" s="2"/>
      <c r="WAZ82" s="2"/>
      <c r="WBA82" s="2"/>
      <c r="WBB82" s="2"/>
      <c r="WBC82" s="2"/>
      <c r="WBD82" s="2"/>
      <c r="WBE82" s="2"/>
      <c r="WBF82" s="2"/>
      <c r="WBG82" s="2"/>
      <c r="WBH82" s="2"/>
      <c r="WBI82" s="2"/>
      <c r="WBJ82" s="2"/>
      <c r="WBK82" s="2"/>
      <c r="WBL82" s="2"/>
      <c r="WBM82" s="2"/>
      <c r="WBN82" s="2"/>
      <c r="WBO82" s="2"/>
      <c r="WBP82" s="2"/>
      <c r="WBQ82" s="2"/>
      <c r="WBR82" s="2"/>
      <c r="WBS82" s="2"/>
      <c r="WBT82" s="2"/>
      <c r="WBU82" s="2"/>
      <c r="WBV82" s="2"/>
      <c r="WBW82" s="2"/>
      <c r="WBX82" s="2"/>
      <c r="WBY82" s="2"/>
      <c r="WBZ82" s="2"/>
      <c r="WCA82" s="2"/>
      <c r="WCB82" s="2"/>
      <c r="WCC82" s="2"/>
      <c r="WCD82" s="2"/>
      <c r="WCE82" s="2"/>
      <c r="WCF82" s="2"/>
      <c r="WCG82" s="2"/>
      <c r="WCH82" s="2"/>
      <c r="WCI82" s="2"/>
      <c r="WCJ82" s="2"/>
      <c r="WCK82" s="2"/>
      <c r="WCL82" s="2"/>
      <c r="WCM82" s="2"/>
      <c r="WCN82" s="2"/>
      <c r="WCO82" s="2"/>
      <c r="WCP82" s="2"/>
      <c r="WCQ82" s="2"/>
      <c r="WCR82" s="2"/>
      <c r="WCS82" s="2"/>
      <c r="WCT82" s="2"/>
      <c r="WCU82" s="2"/>
      <c r="WCV82" s="2"/>
      <c r="WCW82" s="2"/>
      <c r="WCX82" s="2"/>
      <c r="WCY82" s="2"/>
      <c r="WCZ82" s="2"/>
      <c r="WDA82" s="2"/>
      <c r="WDB82" s="2"/>
      <c r="WDC82" s="2"/>
      <c r="WDD82" s="2"/>
      <c r="WDE82" s="2"/>
      <c r="WDF82" s="2"/>
      <c r="WDG82" s="2"/>
      <c r="WDH82" s="2"/>
      <c r="WDI82" s="2"/>
      <c r="WDJ82" s="2"/>
      <c r="WDK82" s="2"/>
      <c r="WDL82" s="2"/>
      <c r="WDM82" s="2"/>
      <c r="WDN82" s="2"/>
      <c r="WDO82" s="2"/>
      <c r="WDP82" s="2"/>
      <c r="WDQ82" s="2"/>
      <c r="WDR82" s="2"/>
      <c r="WDS82" s="2"/>
      <c r="WDT82" s="2"/>
      <c r="WDU82" s="2"/>
      <c r="WDV82" s="2"/>
      <c r="WDW82" s="2"/>
      <c r="WDX82" s="2"/>
      <c r="WDY82" s="2"/>
      <c r="WDZ82" s="2"/>
      <c r="WEA82" s="2"/>
      <c r="WEB82" s="2"/>
      <c r="WEC82" s="2"/>
      <c r="WED82" s="2"/>
      <c r="WEE82" s="2"/>
      <c r="WEF82" s="2"/>
      <c r="WEG82" s="2"/>
      <c r="WEH82" s="2"/>
      <c r="WEI82" s="2"/>
      <c r="WEJ82" s="2"/>
      <c r="WEK82" s="2"/>
      <c r="WEL82" s="2"/>
      <c r="WEM82" s="2"/>
      <c r="WEN82" s="2"/>
      <c r="WEO82" s="2"/>
      <c r="WEP82" s="2"/>
      <c r="WEQ82" s="2"/>
      <c r="WER82" s="2"/>
      <c r="WES82" s="2"/>
      <c r="WET82" s="2"/>
      <c r="WEU82" s="2"/>
      <c r="WEV82" s="2"/>
      <c r="WEW82" s="2"/>
      <c r="WEX82" s="2"/>
      <c r="WEY82" s="2"/>
      <c r="WEZ82" s="2"/>
      <c r="WFA82" s="2"/>
      <c r="WFB82" s="2"/>
      <c r="WFC82" s="2"/>
      <c r="WFD82" s="2"/>
      <c r="WFE82" s="2"/>
      <c r="WFF82" s="2"/>
      <c r="WFG82" s="2"/>
      <c r="WFH82" s="2"/>
      <c r="WFI82" s="2"/>
      <c r="WFJ82" s="2"/>
      <c r="WFK82" s="2"/>
      <c r="WFL82" s="2"/>
      <c r="WFM82" s="2"/>
      <c r="WFN82" s="2"/>
      <c r="WFO82" s="2"/>
      <c r="WFP82" s="2"/>
      <c r="WFQ82" s="2"/>
      <c r="WFR82" s="2"/>
      <c r="WFS82" s="2"/>
      <c r="WFT82" s="2"/>
      <c r="WFU82" s="2"/>
      <c r="WFV82" s="2"/>
      <c r="WFW82" s="2"/>
      <c r="WFX82" s="2"/>
      <c r="WFY82" s="2"/>
      <c r="WFZ82" s="2"/>
      <c r="WGA82" s="2"/>
      <c r="WGB82" s="2"/>
      <c r="WGC82" s="2"/>
      <c r="WGD82" s="2"/>
      <c r="WGE82" s="2"/>
      <c r="WGF82" s="2"/>
      <c r="WGG82" s="2"/>
      <c r="WGH82" s="2"/>
      <c r="WGI82" s="2"/>
      <c r="WGJ82" s="2"/>
      <c r="WGK82" s="2"/>
      <c r="WGL82" s="2"/>
      <c r="WGM82" s="2"/>
      <c r="WGN82" s="2"/>
      <c r="WGO82" s="2"/>
      <c r="WGP82" s="2"/>
      <c r="WGQ82" s="2"/>
      <c r="WGR82" s="2"/>
      <c r="WGS82" s="2"/>
      <c r="WGT82" s="2"/>
      <c r="WGU82" s="2"/>
      <c r="WGV82" s="2"/>
      <c r="WGW82" s="2"/>
      <c r="WGX82" s="2"/>
      <c r="WGY82" s="2"/>
      <c r="WGZ82" s="2"/>
      <c r="WHA82" s="2"/>
      <c r="WHB82" s="2"/>
      <c r="WHC82" s="2"/>
      <c r="WHD82" s="2"/>
      <c r="WHE82" s="2"/>
      <c r="WHF82" s="2"/>
      <c r="WHG82" s="2"/>
      <c r="WHH82" s="2"/>
      <c r="WHI82" s="2"/>
      <c r="WHJ82" s="2"/>
      <c r="WHK82" s="2"/>
      <c r="WHL82" s="2"/>
      <c r="WHM82" s="2"/>
      <c r="WHN82" s="2"/>
      <c r="WHO82" s="2"/>
      <c r="WHP82" s="2"/>
      <c r="WHQ82" s="2"/>
      <c r="WHR82" s="2"/>
      <c r="WHS82" s="2"/>
      <c r="WHT82" s="2"/>
      <c r="WHU82" s="2"/>
      <c r="WHV82" s="2"/>
      <c r="WHW82" s="2"/>
      <c r="WHX82" s="2"/>
      <c r="WHY82" s="2"/>
      <c r="WHZ82" s="2"/>
      <c r="WIA82" s="2"/>
      <c r="WIB82" s="2"/>
      <c r="WIC82" s="2"/>
      <c r="WID82" s="2"/>
      <c r="WIE82" s="2"/>
      <c r="WIF82" s="2"/>
      <c r="WIG82" s="2"/>
      <c r="WIH82" s="2"/>
      <c r="WII82" s="2"/>
      <c r="WIJ82" s="2"/>
      <c r="WIK82" s="2"/>
      <c r="WIL82" s="2"/>
      <c r="WIM82" s="2"/>
      <c r="WIN82" s="2"/>
      <c r="WIO82" s="2"/>
      <c r="WIP82" s="2"/>
      <c r="WIQ82" s="2"/>
      <c r="WIR82" s="2"/>
      <c r="WIS82" s="2"/>
      <c r="WIT82" s="2"/>
      <c r="WIU82" s="2"/>
      <c r="WIV82" s="2"/>
      <c r="WIW82" s="2"/>
      <c r="WIX82" s="2"/>
      <c r="WIY82" s="2"/>
      <c r="WIZ82" s="2"/>
      <c r="WJA82" s="2"/>
      <c r="WJB82" s="2"/>
      <c r="WJC82" s="2"/>
      <c r="WJD82" s="2"/>
      <c r="WJE82" s="2"/>
      <c r="WJF82" s="2"/>
      <c r="WJG82" s="2"/>
      <c r="WJH82" s="2"/>
      <c r="WJI82" s="2"/>
      <c r="WJJ82" s="2"/>
      <c r="WJK82" s="2"/>
      <c r="WJL82" s="2"/>
      <c r="WJM82" s="2"/>
      <c r="WJN82" s="2"/>
      <c r="WJO82" s="2"/>
      <c r="WJP82" s="2"/>
      <c r="WJQ82" s="2"/>
      <c r="WJR82" s="2"/>
      <c r="WJS82" s="2"/>
      <c r="WJT82" s="2"/>
      <c r="WJU82" s="2"/>
      <c r="WJV82" s="2"/>
      <c r="WJW82" s="2"/>
      <c r="WJX82" s="2"/>
      <c r="WJY82" s="2"/>
      <c r="WJZ82" s="2"/>
      <c r="WKA82" s="2"/>
      <c r="WKB82" s="2"/>
      <c r="WKC82" s="2"/>
      <c r="WKD82" s="2"/>
      <c r="WKE82" s="2"/>
      <c r="WKF82" s="2"/>
      <c r="WKG82" s="2"/>
      <c r="WKH82" s="2"/>
      <c r="WKI82" s="2"/>
      <c r="WKJ82" s="2"/>
      <c r="WKK82" s="2"/>
      <c r="WKL82" s="2"/>
      <c r="WKM82" s="2"/>
      <c r="WKN82" s="2"/>
      <c r="WKO82" s="2"/>
      <c r="WKP82" s="2"/>
      <c r="WKQ82" s="2"/>
      <c r="WKR82" s="2"/>
      <c r="WKS82" s="2"/>
      <c r="WKT82" s="2"/>
      <c r="WKU82" s="2"/>
      <c r="WKV82" s="2"/>
      <c r="WKW82" s="2"/>
      <c r="WKX82" s="2"/>
      <c r="WKY82" s="2"/>
      <c r="WKZ82" s="2"/>
      <c r="WLA82" s="2"/>
      <c r="WLB82" s="2"/>
      <c r="WLC82" s="2"/>
      <c r="WLD82" s="2"/>
      <c r="WLE82" s="2"/>
      <c r="WLF82" s="2"/>
      <c r="WLG82" s="2"/>
      <c r="WLH82" s="2"/>
      <c r="WLI82" s="2"/>
      <c r="WLJ82" s="2"/>
      <c r="WLK82" s="2"/>
      <c r="WLL82" s="2"/>
      <c r="WLM82" s="2"/>
      <c r="WLN82" s="2"/>
      <c r="WLO82" s="2"/>
      <c r="WLP82" s="2"/>
      <c r="WLQ82" s="2"/>
      <c r="WLR82" s="2"/>
      <c r="WLS82" s="2"/>
      <c r="WLT82" s="2"/>
      <c r="WLU82" s="2"/>
      <c r="WLV82" s="2"/>
      <c r="WLW82" s="2"/>
      <c r="WLX82" s="2"/>
      <c r="WLY82" s="2"/>
      <c r="WLZ82" s="2"/>
      <c r="WMA82" s="2"/>
      <c r="WMB82" s="2"/>
      <c r="WMC82" s="2"/>
      <c r="WMD82" s="2"/>
      <c r="WME82" s="2"/>
      <c r="WMF82" s="2"/>
      <c r="WMG82" s="2"/>
      <c r="WMH82" s="2"/>
      <c r="WMI82" s="2"/>
      <c r="WMJ82" s="2"/>
      <c r="WMK82" s="2"/>
      <c r="WML82" s="2"/>
      <c r="WMM82" s="2"/>
      <c r="WMN82" s="2"/>
      <c r="WMO82" s="2"/>
      <c r="WMP82" s="2"/>
      <c r="WMQ82" s="2"/>
      <c r="WMR82" s="2"/>
      <c r="WMS82" s="2"/>
      <c r="WMT82" s="2"/>
      <c r="WMU82" s="2"/>
      <c r="WMV82" s="2"/>
      <c r="WMW82" s="2"/>
      <c r="WMX82" s="2"/>
      <c r="WMY82" s="2"/>
      <c r="WMZ82" s="2"/>
      <c r="WNA82" s="2"/>
      <c r="WNB82" s="2"/>
      <c r="WNC82" s="2"/>
      <c r="WND82" s="2"/>
      <c r="WNE82" s="2"/>
      <c r="WNF82" s="2"/>
      <c r="WNG82" s="2"/>
      <c r="WNH82" s="2"/>
      <c r="WNI82" s="2"/>
      <c r="WNJ82" s="2"/>
      <c r="WNK82" s="2"/>
      <c r="WNL82" s="2"/>
      <c r="WNM82" s="2"/>
      <c r="WNN82" s="2"/>
      <c r="WNO82" s="2"/>
      <c r="WNP82" s="2"/>
      <c r="WNQ82" s="2"/>
      <c r="WNR82" s="2"/>
      <c r="WNS82" s="2"/>
      <c r="WNT82" s="2"/>
      <c r="WNU82" s="2"/>
      <c r="WNV82" s="2"/>
      <c r="WNW82" s="2"/>
      <c r="WNX82" s="2"/>
      <c r="WNY82" s="2"/>
      <c r="WNZ82" s="2"/>
      <c r="WOA82" s="2"/>
      <c r="WOB82" s="2"/>
      <c r="WOC82" s="2"/>
      <c r="WOD82" s="2"/>
      <c r="WOE82" s="2"/>
      <c r="WOF82" s="2"/>
      <c r="WOG82" s="2"/>
      <c r="WOH82" s="2"/>
      <c r="WOI82" s="2"/>
      <c r="WOJ82" s="2"/>
      <c r="WOK82" s="2"/>
      <c r="WOL82" s="2"/>
      <c r="WOM82" s="2"/>
      <c r="WON82" s="2"/>
      <c r="WOO82" s="2"/>
      <c r="WOP82" s="2"/>
      <c r="WOQ82" s="2"/>
      <c r="WOR82" s="2"/>
      <c r="WOS82" s="2"/>
      <c r="WOT82" s="2"/>
      <c r="WOU82" s="2"/>
      <c r="WOV82" s="2"/>
      <c r="WOW82" s="2"/>
      <c r="WOX82" s="2"/>
      <c r="WOY82" s="2"/>
      <c r="WOZ82" s="2"/>
      <c r="WPA82" s="2"/>
      <c r="WPB82" s="2"/>
      <c r="WPC82" s="2"/>
      <c r="WPD82" s="2"/>
      <c r="WPE82" s="2"/>
      <c r="WPF82" s="2"/>
      <c r="WPG82" s="2"/>
      <c r="WPH82" s="2"/>
      <c r="WPI82" s="2"/>
      <c r="WPJ82" s="2"/>
      <c r="WPK82" s="2"/>
      <c r="WPL82" s="2"/>
      <c r="WPM82" s="2"/>
      <c r="WPN82" s="2"/>
      <c r="WPO82" s="2"/>
      <c r="WPP82" s="2"/>
      <c r="WPQ82" s="2"/>
      <c r="WPR82" s="2"/>
      <c r="WPS82" s="2"/>
      <c r="WPT82" s="2"/>
      <c r="WPU82" s="2"/>
      <c r="WPV82" s="2"/>
      <c r="WPW82" s="2"/>
      <c r="WPX82" s="2"/>
      <c r="WPY82" s="2"/>
      <c r="WPZ82" s="2"/>
      <c r="WQA82" s="2"/>
      <c r="WQB82" s="2"/>
      <c r="WQC82" s="2"/>
      <c r="WQD82" s="2"/>
      <c r="WQE82" s="2"/>
      <c r="WQF82" s="2"/>
      <c r="WQG82" s="2"/>
      <c r="WQH82" s="2"/>
      <c r="WQI82" s="2"/>
      <c r="WQJ82" s="2"/>
      <c r="WQK82" s="2"/>
      <c r="WQL82" s="2"/>
      <c r="WQM82" s="2"/>
      <c r="WQN82" s="2"/>
      <c r="WQO82" s="2"/>
      <c r="WQP82" s="2"/>
      <c r="WQQ82" s="2"/>
      <c r="WQR82" s="2"/>
      <c r="WQS82" s="2"/>
      <c r="WQT82" s="2"/>
      <c r="WQU82" s="2"/>
      <c r="WQV82" s="2"/>
      <c r="WQW82" s="2"/>
      <c r="WQX82" s="2"/>
      <c r="WQY82" s="2"/>
      <c r="WQZ82" s="2"/>
      <c r="WRA82" s="2"/>
      <c r="WRB82" s="2"/>
      <c r="WRC82" s="2"/>
      <c r="WRD82" s="2"/>
      <c r="WRE82" s="2"/>
      <c r="WRF82" s="2"/>
      <c r="WRG82" s="2"/>
      <c r="WRH82" s="2"/>
      <c r="WRI82" s="2"/>
      <c r="WRJ82" s="2"/>
      <c r="WRK82" s="2"/>
      <c r="WRL82" s="2"/>
      <c r="WRM82" s="2"/>
      <c r="WRN82" s="2"/>
      <c r="WRO82" s="2"/>
      <c r="WRP82" s="2"/>
      <c r="WRQ82" s="2"/>
      <c r="WRR82" s="2"/>
      <c r="WRS82" s="2"/>
      <c r="WRT82" s="2"/>
      <c r="WRU82" s="2"/>
      <c r="WRV82" s="2"/>
      <c r="WRW82" s="2"/>
      <c r="WRX82" s="2"/>
      <c r="WRY82" s="2"/>
      <c r="WRZ82" s="2"/>
      <c r="WSA82" s="2"/>
      <c r="WSB82" s="2"/>
      <c r="WSC82" s="2"/>
      <c r="WSD82" s="2"/>
      <c r="WSE82" s="2"/>
      <c r="WSF82" s="2"/>
      <c r="WSG82" s="2"/>
      <c r="WSH82" s="2"/>
      <c r="WSI82" s="2"/>
      <c r="WSJ82" s="2"/>
      <c r="WSK82" s="2"/>
      <c r="WSL82" s="2"/>
      <c r="WSM82" s="2"/>
      <c r="WSN82" s="2"/>
      <c r="WSO82" s="2"/>
      <c r="WSP82" s="2"/>
      <c r="WSQ82" s="2"/>
      <c r="WSR82" s="2"/>
      <c r="WSS82" s="2"/>
      <c r="WST82" s="2"/>
      <c r="WSU82" s="2"/>
      <c r="WSV82" s="2"/>
      <c r="WSW82" s="2"/>
      <c r="WSX82" s="2"/>
      <c r="WSY82" s="2"/>
      <c r="WSZ82" s="2"/>
      <c r="WTA82" s="2"/>
      <c r="WTB82" s="2"/>
      <c r="WTC82" s="2"/>
      <c r="WTD82" s="2"/>
      <c r="WTE82" s="2"/>
      <c r="WTF82" s="2"/>
      <c r="WTG82" s="2"/>
      <c r="WTH82" s="2"/>
      <c r="WTI82" s="2"/>
      <c r="WTJ82" s="2"/>
      <c r="WTK82" s="2"/>
      <c r="WTL82" s="2"/>
      <c r="WTM82" s="2"/>
      <c r="WTN82" s="2"/>
      <c r="WTO82" s="2"/>
      <c r="WTP82" s="2"/>
      <c r="WTQ82" s="2"/>
      <c r="WTR82" s="2"/>
      <c r="WTS82" s="2"/>
      <c r="WTT82" s="2"/>
      <c r="WTU82" s="2"/>
      <c r="WTV82" s="2"/>
      <c r="WTW82" s="2"/>
      <c r="WTX82" s="2"/>
      <c r="WTY82" s="2"/>
      <c r="WTZ82" s="2"/>
      <c r="WUA82" s="2"/>
      <c r="WUB82" s="2"/>
      <c r="WUC82" s="2"/>
      <c r="WUD82" s="2"/>
      <c r="WUE82" s="2"/>
      <c r="WUF82" s="2"/>
      <c r="WUG82" s="2"/>
      <c r="WUH82" s="2"/>
      <c r="WUI82" s="2"/>
      <c r="WUJ82" s="2"/>
      <c r="WUK82" s="2"/>
      <c r="WUL82" s="2"/>
      <c r="WUM82" s="2"/>
      <c r="WUN82" s="2"/>
      <c r="WUO82" s="2"/>
      <c r="WUP82" s="2"/>
      <c r="WUQ82" s="2"/>
      <c r="WUR82" s="2"/>
      <c r="WUS82" s="2"/>
      <c r="WUT82" s="2"/>
      <c r="WUU82" s="2"/>
      <c r="WUV82" s="2"/>
      <c r="WUW82" s="2"/>
      <c r="WUX82" s="2"/>
      <c r="WUY82" s="2"/>
      <c r="WUZ82" s="2"/>
      <c r="WVA82" s="2"/>
      <c r="WVB82" s="2"/>
      <c r="WVC82" s="2"/>
      <c r="WVD82" s="2"/>
      <c r="WVE82" s="2"/>
      <c r="WVF82" s="2"/>
      <c r="WVG82" s="2"/>
      <c r="WVH82" s="2"/>
      <c r="WVI82" s="2"/>
      <c r="WVJ82" s="2"/>
      <c r="WVK82" s="2"/>
      <c r="WVL82" s="2"/>
      <c r="WVM82" s="2"/>
      <c r="WVN82" s="2"/>
      <c r="WVO82" s="2"/>
      <c r="WVP82" s="2"/>
      <c r="WVQ82" s="2"/>
      <c r="WVR82" s="2"/>
      <c r="WVS82" s="2"/>
      <c r="WVT82" s="2"/>
      <c r="WVU82" s="2"/>
      <c r="WVV82" s="2"/>
      <c r="WVW82" s="2"/>
      <c r="WVX82" s="2"/>
      <c r="WVY82" s="2"/>
      <c r="WVZ82" s="2"/>
      <c r="WWA82" s="2"/>
      <c r="WWB82" s="2"/>
      <c r="WWC82" s="2"/>
      <c r="WWD82" s="2"/>
      <c r="WWE82" s="2"/>
      <c r="WWF82" s="2"/>
      <c r="WWG82" s="2"/>
      <c r="WWH82" s="2"/>
      <c r="WWI82" s="2"/>
      <c r="WWJ82" s="2"/>
      <c r="WWK82" s="2"/>
      <c r="WWL82" s="2"/>
      <c r="WWM82" s="2"/>
      <c r="WWN82" s="2"/>
      <c r="WWO82" s="2"/>
      <c r="WWP82" s="2"/>
      <c r="WWQ82" s="2"/>
      <c r="WWR82" s="2"/>
      <c r="WWS82" s="2"/>
      <c r="WWT82" s="2"/>
      <c r="WWU82" s="2"/>
      <c r="WWV82" s="2"/>
      <c r="WWW82" s="2"/>
      <c r="WWX82" s="2"/>
      <c r="WWY82" s="2"/>
      <c r="WWZ82" s="2"/>
      <c r="WXA82" s="2"/>
      <c r="WXB82" s="2"/>
      <c r="WXC82" s="2"/>
      <c r="WXD82" s="2"/>
      <c r="WXE82" s="2"/>
      <c r="WXF82" s="2"/>
      <c r="WXG82" s="2"/>
      <c r="WXH82" s="2"/>
      <c r="WXI82" s="2"/>
      <c r="WXJ82" s="2"/>
      <c r="WXK82" s="2"/>
      <c r="WXL82" s="2"/>
      <c r="WXM82" s="2"/>
      <c r="WXN82" s="2"/>
      <c r="WXO82" s="2"/>
      <c r="WXP82" s="2"/>
      <c r="WXQ82" s="2"/>
      <c r="WXR82" s="2"/>
      <c r="WXS82" s="2"/>
      <c r="WXT82" s="2"/>
      <c r="WXU82" s="2"/>
      <c r="WXV82" s="2"/>
      <c r="WXW82" s="2"/>
      <c r="WXX82" s="2"/>
      <c r="WXY82" s="2"/>
      <c r="WXZ82" s="2"/>
      <c r="WYA82" s="2"/>
      <c r="WYB82" s="2"/>
      <c r="WYC82" s="2"/>
      <c r="WYD82" s="2"/>
      <c r="WYE82" s="2"/>
      <c r="WYF82" s="2"/>
      <c r="WYG82" s="2"/>
      <c r="WYH82" s="2"/>
      <c r="WYI82" s="2"/>
      <c r="WYJ82" s="2"/>
      <c r="WYK82" s="2"/>
      <c r="WYL82" s="2"/>
      <c r="WYM82" s="2"/>
      <c r="WYN82" s="2"/>
      <c r="WYO82" s="2"/>
      <c r="WYP82" s="2"/>
      <c r="WYQ82" s="2"/>
      <c r="WYR82" s="2"/>
      <c r="WYS82" s="2"/>
      <c r="WYT82" s="2"/>
      <c r="WYU82" s="2"/>
      <c r="WYV82" s="2"/>
      <c r="WYW82" s="2"/>
      <c r="WYX82" s="2"/>
      <c r="WYY82" s="2"/>
      <c r="WYZ82" s="2"/>
      <c r="WZA82" s="2"/>
      <c r="WZB82" s="2"/>
      <c r="WZC82" s="2"/>
      <c r="WZD82" s="2"/>
      <c r="WZE82" s="2"/>
      <c r="WZF82" s="2"/>
      <c r="WZG82" s="2"/>
      <c r="WZH82" s="2"/>
      <c r="WZI82" s="2"/>
      <c r="WZJ82" s="2"/>
      <c r="WZK82" s="2"/>
      <c r="WZL82" s="2"/>
      <c r="WZM82" s="2"/>
      <c r="WZN82" s="2"/>
      <c r="WZO82" s="2"/>
      <c r="WZP82" s="2"/>
      <c r="WZQ82" s="2"/>
      <c r="WZR82" s="2"/>
      <c r="WZS82" s="2"/>
      <c r="WZT82" s="2"/>
      <c r="WZU82" s="2"/>
      <c r="WZV82" s="2"/>
      <c r="WZW82" s="2"/>
      <c r="WZX82" s="2"/>
      <c r="WZY82" s="2"/>
      <c r="WZZ82" s="2"/>
      <c r="XAA82" s="2"/>
      <c r="XAB82" s="2"/>
      <c r="XAC82" s="2"/>
      <c r="XAD82" s="2"/>
      <c r="XAE82" s="2"/>
      <c r="XAF82" s="2"/>
      <c r="XAG82" s="2"/>
      <c r="XAH82" s="2"/>
      <c r="XAI82" s="2"/>
      <c r="XAJ82" s="2"/>
      <c r="XAK82" s="2"/>
      <c r="XAL82" s="2"/>
      <c r="XAM82" s="2"/>
      <c r="XAN82" s="2"/>
      <c r="XAO82" s="2"/>
      <c r="XAP82" s="2"/>
      <c r="XAQ82" s="2"/>
      <c r="XAR82" s="2"/>
      <c r="XAS82" s="2"/>
      <c r="XAT82" s="2"/>
      <c r="XAU82" s="2"/>
      <c r="XAV82" s="2"/>
      <c r="XAW82" s="2"/>
      <c r="XAX82" s="2"/>
      <c r="XAY82" s="2"/>
      <c r="XAZ82" s="2"/>
      <c r="XBA82" s="2"/>
      <c r="XBB82" s="2"/>
      <c r="XBC82" s="2"/>
      <c r="XBD82" s="2"/>
      <c r="XBE82" s="2"/>
      <c r="XBF82" s="2"/>
      <c r="XBG82" s="2"/>
      <c r="XBH82" s="2"/>
      <c r="XBI82" s="2"/>
      <c r="XBJ82" s="2"/>
      <c r="XBK82" s="2"/>
      <c r="XBL82" s="2"/>
      <c r="XBM82" s="2"/>
      <c r="XBN82" s="2"/>
      <c r="XBO82" s="2"/>
      <c r="XBP82" s="2"/>
      <c r="XBQ82" s="2"/>
      <c r="XBR82" s="2"/>
      <c r="XBS82" s="2"/>
      <c r="XBT82" s="2"/>
      <c r="XBU82" s="2"/>
      <c r="XBV82" s="2"/>
      <c r="XBW82" s="2"/>
      <c r="XBX82" s="2"/>
      <c r="XBY82" s="2"/>
      <c r="XBZ82" s="2"/>
      <c r="XCA82" s="2"/>
      <c r="XCB82" s="2"/>
      <c r="XCC82" s="2"/>
      <c r="XCD82" s="2"/>
      <c r="XCE82" s="2"/>
      <c r="XCF82" s="2"/>
      <c r="XCG82" s="2"/>
      <c r="XCH82" s="2"/>
      <c r="XCI82" s="2"/>
      <c r="XCJ82" s="2"/>
      <c r="XCK82" s="2"/>
      <c r="XCL82" s="2"/>
      <c r="XCM82" s="2"/>
      <c r="XCN82" s="2"/>
      <c r="XCO82" s="2"/>
      <c r="XCP82" s="2"/>
      <c r="XCQ82" s="2"/>
      <c r="XCR82" s="2"/>
      <c r="XCS82" s="2"/>
      <c r="XCT82" s="2"/>
      <c r="XCU82" s="2"/>
      <c r="XCV82" s="2"/>
      <c r="XCW82" s="2"/>
      <c r="XCX82" s="2"/>
      <c r="XCY82" s="2"/>
      <c r="XCZ82" s="2"/>
      <c r="XDA82" s="2"/>
      <c r="XDB82" s="2"/>
      <c r="XDC82" s="2"/>
      <c r="XDD82" s="2"/>
      <c r="XDE82" s="2"/>
      <c r="XDF82" s="2"/>
      <c r="XDG82" s="2"/>
      <c r="XDH82" s="2"/>
      <c r="XDI82" s="2"/>
      <c r="XDJ82" s="2"/>
      <c r="XDK82" s="2"/>
      <c r="XDL82" s="2"/>
      <c r="XDM82" s="2"/>
      <c r="XDN82" s="2"/>
      <c r="XDO82" s="2"/>
      <c r="XDP82" s="2"/>
      <c r="XDQ82" s="2"/>
      <c r="XDR82" s="2"/>
      <c r="XDS82" s="2"/>
      <c r="XDT82" s="2"/>
      <c r="XDU82" s="2"/>
      <c r="XDV82" s="2"/>
      <c r="XDW82" s="2"/>
      <c r="XDX82" s="2"/>
      <c r="XDY82" s="2"/>
      <c r="XDZ82" s="2"/>
      <c r="XEA82" s="2"/>
      <c r="XEB82" s="2"/>
      <c r="XEC82" s="2"/>
      <c r="XED82" s="2"/>
      <c r="XEE82" s="2"/>
      <c r="XEF82" s="2"/>
      <c r="XEG82" s="2"/>
      <c r="XEH82" s="2"/>
      <c r="XEI82" s="2"/>
      <c r="XEJ82" s="2"/>
      <c r="XEK82" s="2"/>
      <c r="XEL82" s="2"/>
      <c r="XEM82" s="2"/>
      <c r="XEN82" s="2"/>
      <c r="XEO82" s="2"/>
      <c r="XEP82" s="2"/>
      <c r="XEQ82" s="2"/>
      <c r="XER82" s="2"/>
      <c r="XES82" s="2"/>
      <c r="XET82" s="2"/>
      <c r="XEU82" s="2"/>
      <c r="XEV82" s="2"/>
      <c r="XEW82" s="2"/>
      <c r="XEX82" s="2"/>
      <c r="XEY82" s="2"/>
      <c r="XEZ82" s="2"/>
      <c r="XFA82" s="2"/>
      <c r="XFB82" s="2"/>
      <c r="XFC82" s="2"/>
    </row>
    <row r="83" spans="1:16383" x14ac:dyDescent="0.25">
      <c r="A83" s="2" t="s">
        <v>42</v>
      </c>
      <c r="B83" s="2" t="s">
        <v>208</v>
      </c>
      <c r="C83" s="167">
        <v>2.5000000000000001E-2</v>
      </c>
      <c r="D83" s="167">
        <v>0.02</v>
      </c>
      <c r="E83" s="167">
        <v>0.03</v>
      </c>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t="s">
        <v>3</v>
      </c>
      <c r="AK83" s="2" t="s">
        <v>525</v>
      </c>
    </row>
    <row r="84" spans="1:16383" x14ac:dyDescent="0.25">
      <c r="A84" s="2" t="s">
        <v>71</v>
      </c>
      <c r="B84" s="2" t="s">
        <v>553</v>
      </c>
      <c r="C84" s="167">
        <v>30</v>
      </c>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K84" s="2"/>
    </row>
    <row r="85" spans="1:16383" x14ac:dyDescent="0.25">
      <c r="A85" s="2"/>
      <c r="B85" s="2"/>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row>
    <row r="86" spans="1:16383" x14ac:dyDescent="0.25">
      <c r="A86" s="3" t="s">
        <v>90</v>
      </c>
      <c r="B86" s="3" t="s">
        <v>5</v>
      </c>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c r="AC86" s="161"/>
      <c r="AD86" s="161"/>
      <c r="AE86" s="161"/>
      <c r="AF86" s="161"/>
      <c r="AG86" s="161"/>
      <c r="AH86" s="161"/>
      <c r="AI86" s="161"/>
      <c r="AJ86" s="3" t="s">
        <v>5</v>
      </c>
      <c r="AK86" s="3"/>
      <c r="AL86" s="3"/>
    </row>
    <row r="87" spans="1:16383" x14ac:dyDescent="0.25">
      <c r="A87" t="s">
        <v>213</v>
      </c>
      <c r="B87" s="2" t="s">
        <v>431</v>
      </c>
      <c r="C87" s="46">
        <v>100000</v>
      </c>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8" t="s">
        <v>85</v>
      </c>
    </row>
    <row r="88" spans="1:16383" x14ac:dyDescent="0.25">
      <c r="A88" t="s">
        <v>214</v>
      </c>
      <c r="B88" s="2" t="s">
        <v>438</v>
      </c>
      <c r="C88" s="47">
        <v>0</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8" t="s">
        <v>85</v>
      </c>
    </row>
    <row r="89" spans="1:16383" x14ac:dyDescent="0.25">
      <c r="A89" t="s">
        <v>41</v>
      </c>
      <c r="B89" t="s">
        <v>140</v>
      </c>
      <c r="C89">
        <v>799</v>
      </c>
      <c r="D89" s="167">
        <f>C89*0.8</f>
        <v>639.20000000000005</v>
      </c>
      <c r="E89" s="162">
        <f>C89*1.2</f>
        <v>958.8</v>
      </c>
      <c r="F89">
        <v>745.87355730923559</v>
      </c>
      <c r="G89">
        <v>714.52019991744601</v>
      </c>
      <c r="H89">
        <v>691.42997148645998</v>
      </c>
      <c r="I89">
        <v>672.68117692128908</v>
      </c>
      <c r="J89">
        <v>656.61186781632227</v>
      </c>
      <c r="K89">
        <v>642.36791495500881</v>
      </c>
      <c r="L89">
        <v>629.45429505375057</v>
      </c>
      <c r="M89">
        <v>617.55928681013597</v>
      </c>
      <c r="N89">
        <v>606.47422496808986</v>
      </c>
      <c r="O89">
        <v>596.05269430011754</v>
      </c>
      <c r="P89">
        <v>586.18802968129626</v>
      </c>
      <c r="Q89">
        <v>576.80010105025553</v>
      </c>
      <c r="R89">
        <v>567.82714748374917</v>
      </c>
      <c r="S89">
        <v>559.22051605497757</v>
      </c>
      <c r="T89">
        <v>550.94115146891863</v>
      </c>
      <c r="U89">
        <v>542.95718308525613</v>
      </c>
      <c r="V89">
        <v>535.24222317804652</v>
      </c>
      <c r="W89">
        <v>527.77413967997438</v>
      </c>
      <c r="X89">
        <v>520.53415356030905</v>
      </c>
      <c r="Y89">
        <v>513.50616330756634</v>
      </c>
      <c r="Z89">
        <v>506.67623145832772</v>
      </c>
      <c r="AA89">
        <v>500.03218881187388</v>
      </c>
      <c r="AB89">
        <v>493.56332548345461</v>
      </c>
      <c r="AC89">
        <v>487.26014696264713</v>
      </c>
      <c r="AD89">
        <v>481.11417947317858</v>
      </c>
      <c r="AE89">
        <v>475.11781317331952</v>
      </c>
      <c r="AF89">
        <v>469.26417471994591</v>
      </c>
      <c r="AG89">
        <v>463.5470228490957</v>
      </c>
      <c r="AH89">
        <v>457.96066216650979</v>
      </c>
      <c r="AI89">
        <v>452.49987147014122</v>
      </c>
      <c r="AJ89" t="s">
        <v>68</v>
      </c>
      <c r="AK89" t="s">
        <v>514</v>
      </c>
    </row>
    <row r="90" spans="1:16383" x14ac:dyDescent="0.25">
      <c r="A90" t="s">
        <v>42</v>
      </c>
      <c r="B90" s="2" t="s">
        <v>141</v>
      </c>
      <c r="C90" s="162">
        <v>2.5000000000000001E-2</v>
      </c>
      <c r="D90" s="162">
        <v>0.02</v>
      </c>
      <c r="E90" s="162">
        <v>0.03</v>
      </c>
      <c r="AJ90" t="s">
        <v>3</v>
      </c>
      <c r="AK90" t="s">
        <v>514</v>
      </c>
    </row>
    <row r="91" spans="1:16383" x14ac:dyDescent="0.25">
      <c r="A91" t="s">
        <v>449</v>
      </c>
      <c r="B91" s="2" t="s">
        <v>448</v>
      </c>
      <c r="C91" s="166">
        <v>0.65</v>
      </c>
      <c r="D91" s="166">
        <v>0.6</v>
      </c>
      <c r="E91" s="166">
        <v>0.7</v>
      </c>
      <c r="F91" s="166">
        <f t="shared" ref="F91:AH91" si="4">$C$91+(F1-$C$1)/(2050-2020)*($AI$91-$C$91)</f>
        <v>0.65500000000000003</v>
      </c>
      <c r="G91" s="166">
        <f t="shared" si="4"/>
        <v>0.66</v>
      </c>
      <c r="H91" s="166">
        <f t="shared" si="4"/>
        <v>0.66500000000000004</v>
      </c>
      <c r="I91" s="166">
        <f t="shared" si="4"/>
        <v>0.67</v>
      </c>
      <c r="J91" s="166">
        <f t="shared" si="4"/>
        <v>0.67500000000000004</v>
      </c>
      <c r="K91" s="166">
        <f t="shared" si="4"/>
        <v>0.68</v>
      </c>
      <c r="L91" s="166">
        <f t="shared" si="4"/>
        <v>0.68500000000000005</v>
      </c>
      <c r="M91" s="166">
        <f t="shared" si="4"/>
        <v>0.69000000000000006</v>
      </c>
      <c r="N91" s="166">
        <f t="shared" si="4"/>
        <v>0.69500000000000006</v>
      </c>
      <c r="O91" s="166">
        <f t="shared" si="4"/>
        <v>0.70000000000000007</v>
      </c>
      <c r="P91" s="166">
        <f t="shared" si="4"/>
        <v>0.70500000000000007</v>
      </c>
      <c r="Q91" s="166">
        <f t="shared" si="4"/>
        <v>0.71000000000000008</v>
      </c>
      <c r="R91" s="166">
        <f t="shared" si="4"/>
        <v>0.71500000000000008</v>
      </c>
      <c r="S91" s="166">
        <f t="shared" si="4"/>
        <v>0.72</v>
      </c>
      <c r="T91" s="166">
        <f t="shared" si="4"/>
        <v>0.72500000000000009</v>
      </c>
      <c r="U91" s="166">
        <f t="shared" si="4"/>
        <v>0.73</v>
      </c>
      <c r="V91" s="166">
        <f t="shared" si="4"/>
        <v>0.73499999999999999</v>
      </c>
      <c r="W91" s="166">
        <f t="shared" si="4"/>
        <v>0.74</v>
      </c>
      <c r="X91" s="166">
        <f t="shared" si="4"/>
        <v>0.745</v>
      </c>
      <c r="Y91" s="166">
        <f t="shared" si="4"/>
        <v>0.75</v>
      </c>
      <c r="Z91" s="166">
        <f t="shared" si="4"/>
        <v>0.755</v>
      </c>
      <c r="AA91" s="166">
        <f t="shared" si="4"/>
        <v>0.76</v>
      </c>
      <c r="AB91" s="166">
        <f t="shared" si="4"/>
        <v>0.76500000000000001</v>
      </c>
      <c r="AC91" s="166">
        <f t="shared" si="4"/>
        <v>0.77</v>
      </c>
      <c r="AD91" s="166">
        <f t="shared" si="4"/>
        <v>0.77500000000000002</v>
      </c>
      <c r="AE91" s="166">
        <f t="shared" si="4"/>
        <v>0.78</v>
      </c>
      <c r="AF91" s="166">
        <f t="shared" si="4"/>
        <v>0.78500000000000003</v>
      </c>
      <c r="AG91" s="166">
        <f t="shared" si="4"/>
        <v>0.79</v>
      </c>
      <c r="AH91" s="166">
        <f t="shared" si="4"/>
        <v>0.79500000000000004</v>
      </c>
      <c r="AI91" s="166">
        <v>0.8</v>
      </c>
      <c r="AJ91" t="s">
        <v>529</v>
      </c>
      <c r="AK91" t="s">
        <v>514</v>
      </c>
      <c r="AN91" s="174" t="s">
        <v>452</v>
      </c>
      <c r="AO91" s="174" t="s">
        <v>440</v>
      </c>
      <c r="AP91" s="174" t="s">
        <v>447</v>
      </c>
    </row>
    <row r="92" spans="1:16383" x14ac:dyDescent="0.25">
      <c r="A92" t="s">
        <v>446</v>
      </c>
      <c r="B92" s="2" t="s">
        <v>445</v>
      </c>
      <c r="C92">
        <f>67.07/(1.97+0.87+0.19+0.01)</f>
        <v>22.0625</v>
      </c>
      <c r="AJ92" t="s">
        <v>549</v>
      </c>
      <c r="AK92" t="s">
        <v>554</v>
      </c>
      <c r="AN92" s="174" t="s">
        <v>453</v>
      </c>
      <c r="AO92" s="174" t="s">
        <v>440</v>
      </c>
      <c r="AP92" s="174" t="s">
        <v>447</v>
      </c>
    </row>
    <row r="93" spans="1:16383" x14ac:dyDescent="0.25">
      <c r="A93" t="s">
        <v>450</v>
      </c>
      <c r="B93" s="2" t="s">
        <v>451</v>
      </c>
      <c r="C93" s="165">
        <f>21.86/67.07</f>
        <v>0.32592813478455346</v>
      </c>
      <c r="D93" s="165"/>
      <c r="E93" s="165"/>
      <c r="F93" s="165"/>
      <c r="G93" s="165"/>
      <c r="H93" s="165"/>
      <c r="I93" s="165"/>
      <c r="J93" s="165"/>
      <c r="K93" s="165"/>
      <c r="L93" s="165"/>
      <c r="M93" s="165"/>
      <c r="N93" s="165"/>
      <c r="O93" s="165"/>
      <c r="P93" s="165"/>
      <c r="Q93" s="165"/>
      <c r="R93" s="165"/>
      <c r="S93" s="165"/>
      <c r="T93" s="165"/>
      <c r="U93" s="165"/>
      <c r="V93" s="165"/>
      <c r="W93" s="165"/>
      <c r="X93" s="165"/>
      <c r="Y93" s="165"/>
      <c r="Z93" s="165"/>
      <c r="AA93" s="165"/>
      <c r="AB93" s="165"/>
      <c r="AC93" s="165"/>
      <c r="AD93" s="165"/>
      <c r="AE93" s="165"/>
      <c r="AF93" s="165"/>
      <c r="AG93" s="165"/>
      <c r="AH93" s="165"/>
      <c r="AI93" s="165"/>
      <c r="AJ93" t="s">
        <v>544</v>
      </c>
      <c r="AK93" t="s">
        <v>554</v>
      </c>
      <c r="AN93" s="174" t="s">
        <v>454</v>
      </c>
      <c r="AO93" s="174" t="s">
        <v>440</v>
      </c>
      <c r="AP93" s="174" t="s">
        <v>447</v>
      </c>
    </row>
    <row r="94" spans="1:16383" x14ac:dyDescent="0.25">
      <c r="A94" t="s">
        <v>27</v>
      </c>
      <c r="B94" s="2" t="s">
        <v>46</v>
      </c>
      <c r="C94" s="162">
        <v>0.8</v>
      </c>
      <c r="D94" s="162">
        <v>0.6</v>
      </c>
      <c r="E94" s="162">
        <v>1</v>
      </c>
      <c r="AJ94" t="s">
        <v>13</v>
      </c>
      <c r="AK94" t="s">
        <v>527</v>
      </c>
      <c r="AN94" s="176"/>
      <c r="AO94" s="175"/>
      <c r="AP94" s="175"/>
    </row>
    <row r="95" spans="1:16383" x14ac:dyDescent="0.25">
      <c r="A95" t="s">
        <v>206</v>
      </c>
      <c r="B95" t="s">
        <v>205</v>
      </c>
      <c r="C95" s="165">
        <f>22.85/100.42</f>
        <v>0.22754431388169688</v>
      </c>
      <c r="AJ95" t="s">
        <v>550</v>
      </c>
      <c r="AK95" t="s">
        <v>554</v>
      </c>
      <c r="AN95" s="176" t="s">
        <v>517</v>
      </c>
      <c r="AO95" s="2" t="s">
        <v>69</v>
      </c>
      <c r="AP95" s="175"/>
    </row>
    <row r="96" spans="1:16383" x14ac:dyDescent="0.25">
      <c r="A96" t="s">
        <v>71</v>
      </c>
      <c r="B96" s="2" t="s">
        <v>551</v>
      </c>
      <c r="C96" s="162">
        <v>30</v>
      </c>
      <c r="AJ96" t="s">
        <v>4</v>
      </c>
      <c r="AK96" t="s">
        <v>515</v>
      </c>
      <c r="AN96" s="175"/>
      <c r="AO96" s="175"/>
      <c r="AP96" s="175"/>
    </row>
    <row r="97" spans="1:42" x14ac:dyDescent="0.25">
      <c r="A97" s="162"/>
      <c r="AN97" s="175"/>
      <c r="AO97" s="175"/>
      <c r="AP97" s="175"/>
    </row>
    <row r="98" spans="1:42" x14ac:dyDescent="0.25">
      <c r="A98" s="3" t="s">
        <v>55</v>
      </c>
      <c r="B98" s="3"/>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c r="AC98" s="161"/>
      <c r="AD98" s="161"/>
      <c r="AE98" s="161"/>
      <c r="AF98" s="161"/>
      <c r="AG98" s="161"/>
      <c r="AH98" s="161"/>
      <c r="AI98" s="161"/>
      <c r="AJ98" s="3"/>
      <c r="AK98" s="3"/>
      <c r="AL98" s="3"/>
      <c r="AN98" s="175"/>
      <c r="AO98" s="175"/>
      <c r="AP98" s="175"/>
    </row>
    <row r="99" spans="1:42" x14ac:dyDescent="0.25">
      <c r="A99" t="s">
        <v>31</v>
      </c>
      <c r="B99" t="s">
        <v>47</v>
      </c>
      <c r="C99" s="170">
        <v>44100000</v>
      </c>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t="s">
        <v>1</v>
      </c>
      <c r="AK99" t="s">
        <v>516</v>
      </c>
      <c r="AN99" s="175"/>
      <c r="AO99" s="175"/>
      <c r="AP99" s="175"/>
    </row>
    <row r="100" spans="1:42" x14ac:dyDescent="0.25">
      <c r="A100" t="s">
        <v>443</v>
      </c>
      <c r="B100" t="s">
        <v>441</v>
      </c>
      <c r="C100" s="170">
        <v>44300000</v>
      </c>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t="s">
        <v>1</v>
      </c>
      <c r="AK100" t="s">
        <v>516</v>
      </c>
      <c r="AN100" s="175"/>
      <c r="AO100" s="175"/>
      <c r="AP100" s="175"/>
    </row>
    <row r="101" spans="1:42" x14ac:dyDescent="0.25">
      <c r="A101" t="s">
        <v>32</v>
      </c>
      <c r="B101" t="s">
        <v>48</v>
      </c>
      <c r="C101" s="170">
        <v>43000000</v>
      </c>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t="s">
        <v>1</v>
      </c>
      <c r="AK101" t="s">
        <v>516</v>
      </c>
      <c r="AN101" s="175"/>
      <c r="AO101" s="175"/>
      <c r="AP101" s="175"/>
    </row>
    <row r="102" spans="1:42" x14ac:dyDescent="0.25">
      <c r="A102" t="s">
        <v>77</v>
      </c>
      <c r="B102" t="s">
        <v>75</v>
      </c>
      <c r="C102" s="165">
        <f>29.44/(20.95+29.44+16.67)</f>
        <v>0.43900984193259768</v>
      </c>
      <c r="D102" s="171"/>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t="str">
        <f>""</f>
        <v/>
      </c>
      <c r="AK102" t="s">
        <v>543</v>
      </c>
    </row>
    <row r="103" spans="1:42" x14ac:dyDescent="0.25">
      <c r="A103" t="s">
        <v>444</v>
      </c>
      <c r="B103" t="s">
        <v>442</v>
      </c>
      <c r="C103" s="165">
        <f>20.95/(20.95+29.44+16.67)</f>
        <v>0.3124067998807038</v>
      </c>
      <c r="D103" s="171"/>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t="str">
        <f>""</f>
        <v/>
      </c>
      <c r="AK103" t="s">
        <v>543</v>
      </c>
    </row>
    <row r="104" spans="1:42" x14ac:dyDescent="0.25">
      <c r="A104" t="s">
        <v>78</v>
      </c>
      <c r="B104" t="s">
        <v>76</v>
      </c>
      <c r="C104" s="165">
        <f>16.67/(20.95+29.44+16.67)</f>
        <v>0.24858335818669849</v>
      </c>
      <c r="D104" s="171"/>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t="str">
        <f>""</f>
        <v/>
      </c>
      <c r="AK104" t="s">
        <v>543</v>
      </c>
    </row>
    <row r="106" spans="1:42" x14ac:dyDescent="0.25">
      <c r="A106" s="3" t="s">
        <v>56</v>
      </c>
      <c r="B106" s="3"/>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c r="AC106" s="161"/>
      <c r="AD106" s="161"/>
      <c r="AE106" s="161"/>
      <c r="AF106" s="161"/>
      <c r="AG106" s="161"/>
      <c r="AH106" s="161"/>
      <c r="AI106" s="161"/>
      <c r="AJ106" s="3"/>
      <c r="AK106" s="3"/>
      <c r="AL106" s="3"/>
    </row>
    <row r="107" spans="1:42" x14ac:dyDescent="0.25">
      <c r="A107" s="4" t="s">
        <v>57</v>
      </c>
      <c r="B107" s="4" t="s">
        <v>58</v>
      </c>
      <c r="C107" s="4">
        <v>0.05</v>
      </c>
      <c r="D107" s="4">
        <v>0.03</v>
      </c>
      <c r="E107" s="4">
        <v>7.0000000000000007E-2</v>
      </c>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K107" t="s">
        <v>518</v>
      </c>
      <c r="AL107" s="39" t="s">
        <v>519</v>
      </c>
    </row>
    <row r="108" spans="1:42" x14ac:dyDescent="0.25">
      <c r="A108" s="11" t="s">
        <v>93</v>
      </c>
      <c r="B108" s="11" t="s">
        <v>71</v>
      </c>
      <c r="C108" s="84">
        <v>30</v>
      </c>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11" t="s">
        <v>4</v>
      </c>
      <c r="AK108" s="11" t="s">
        <v>527</v>
      </c>
      <c r="AL108" s="10"/>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data!$A$2:$A$69</xm:f>
          </x14:formula1>
          <xm:sqref>B122:B152</xm:sqref>
        </x14:dataValidation>
        <x14:dataValidation type="list" allowBlank="1" showInputMessage="1" showErrorMessage="1">
          <x14:formula1>
            <xm:f>data!$A$2:$A$126</xm:f>
          </x14:formula1>
          <xm:sqref>B109:B121</xm:sqref>
        </x14:dataValidation>
        <x14:dataValidation type="list" allowBlank="1" showInputMessage="1" showErrorMessage="1">
          <x14:formula1>
            <xm:f>data!$A$2:$A$119</xm:f>
          </x14:formula1>
          <xm:sqref>B3:B51 B54:B81 B86:B94 B97:B108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M15"/>
  <sheetViews>
    <sheetView workbookViewId="0">
      <selection activeCell="A15" sqref="A15:B15"/>
    </sheetView>
  </sheetViews>
  <sheetFormatPr baseColWidth="10" defaultRowHeight="15.75" x14ac:dyDescent="0.25"/>
  <cols>
    <col min="1" max="1" width="29.125" customWidth="1"/>
    <col min="4" max="4" width="12.625" bestFit="1" customWidth="1"/>
  </cols>
  <sheetData>
    <row r="1" spans="1:39" x14ac:dyDescent="0.25">
      <c r="A1" s="3"/>
      <c r="B1" s="3"/>
      <c r="C1" s="3"/>
      <c r="D1" s="5" t="s">
        <v>154</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c r="AJ1" s="1"/>
      <c r="AK1" s="1"/>
      <c r="AL1" s="1"/>
      <c r="AM1" s="1"/>
    </row>
    <row r="2" spans="1:39" s="52" customFormat="1" x14ac:dyDescent="0.25">
      <c r="A2" s="52" t="s">
        <v>239</v>
      </c>
      <c r="B2" s="52" t="s">
        <v>41</v>
      </c>
      <c r="C2" s="52" t="s">
        <v>156</v>
      </c>
      <c r="D2" s="52">
        <v>0.46200000000000002</v>
      </c>
      <c r="E2" s="52">
        <v>0.43099999999999999</v>
      </c>
      <c r="F2" s="52">
        <v>0.40600000000000003</v>
      </c>
      <c r="G2" s="52">
        <v>0.38400000000000001</v>
      </c>
      <c r="H2" s="52">
        <v>0.36499999999999999</v>
      </c>
      <c r="I2" s="52">
        <v>0.34799999999999998</v>
      </c>
      <c r="J2" s="52">
        <v>0.33300000000000002</v>
      </c>
      <c r="K2" s="52">
        <v>0.31900000000000001</v>
      </c>
      <c r="L2" s="52">
        <v>0.307</v>
      </c>
      <c r="M2" s="52">
        <v>0.29599999999999999</v>
      </c>
      <c r="N2" s="52">
        <v>0.28499999999999998</v>
      </c>
      <c r="O2" s="52">
        <v>0.27500000000000002</v>
      </c>
      <c r="P2" s="52">
        <v>0.26600000000000001</v>
      </c>
      <c r="Q2" s="52">
        <v>0.25700000000000001</v>
      </c>
      <c r="R2" s="52">
        <v>0.249</v>
      </c>
      <c r="S2" s="52">
        <v>0.24199999999999999</v>
      </c>
      <c r="T2" s="52">
        <v>0.23499999999999999</v>
      </c>
      <c r="U2" s="52">
        <v>0.22800000000000001</v>
      </c>
      <c r="V2" s="52">
        <v>0.221</v>
      </c>
      <c r="W2" s="52">
        <v>0.215</v>
      </c>
      <c r="X2" s="52">
        <v>0.20899999999999999</v>
      </c>
      <c r="Y2" s="52">
        <v>0.20399999999999999</v>
      </c>
      <c r="Z2" s="52">
        <v>0.19900000000000001</v>
      </c>
      <c r="AA2" s="52">
        <v>0.19400000000000001</v>
      </c>
      <c r="AB2" s="52">
        <v>0.189</v>
      </c>
      <c r="AC2" s="52">
        <v>0.185</v>
      </c>
      <c r="AD2" s="52">
        <v>0.18099999999999999</v>
      </c>
      <c r="AE2" s="52">
        <v>0.17699999999999999</v>
      </c>
      <c r="AF2" s="52">
        <v>0.17399999999999999</v>
      </c>
      <c r="AG2" s="52">
        <v>0.17</v>
      </c>
      <c r="AH2" s="52">
        <v>0.16700000000000001</v>
      </c>
      <c r="AI2" s="52">
        <v>0.16400000000000001</v>
      </c>
    </row>
    <row r="3" spans="1:39" s="58" customFormat="1" x14ac:dyDescent="0.25">
      <c r="A3" s="58" t="s">
        <v>239</v>
      </c>
      <c r="B3" s="58" t="s">
        <v>41</v>
      </c>
      <c r="C3" s="58" t="s">
        <v>241</v>
      </c>
      <c r="D3" s="58">
        <f>D2*1000</f>
        <v>462</v>
      </c>
      <c r="E3" s="58">
        <f t="shared" ref="E3:AG3" si="0">E2*1000</f>
        <v>431</v>
      </c>
      <c r="F3" s="58">
        <f t="shared" si="0"/>
        <v>406</v>
      </c>
      <c r="G3" s="58">
        <f t="shared" si="0"/>
        <v>384</v>
      </c>
      <c r="H3" s="58">
        <f t="shared" si="0"/>
        <v>365</v>
      </c>
      <c r="I3" s="58">
        <f t="shared" si="0"/>
        <v>348</v>
      </c>
      <c r="J3" s="58">
        <f t="shared" si="0"/>
        <v>333</v>
      </c>
      <c r="K3" s="58">
        <f t="shared" si="0"/>
        <v>319</v>
      </c>
      <c r="L3" s="58">
        <f t="shared" si="0"/>
        <v>307</v>
      </c>
      <c r="M3" s="58">
        <f t="shared" si="0"/>
        <v>296</v>
      </c>
      <c r="N3" s="58">
        <f t="shared" si="0"/>
        <v>285</v>
      </c>
      <c r="O3" s="58">
        <f t="shared" si="0"/>
        <v>275</v>
      </c>
      <c r="P3" s="58">
        <f t="shared" si="0"/>
        <v>266</v>
      </c>
      <c r="Q3" s="58">
        <f t="shared" si="0"/>
        <v>257</v>
      </c>
      <c r="R3" s="58">
        <f t="shared" si="0"/>
        <v>249</v>
      </c>
      <c r="S3" s="58">
        <f t="shared" si="0"/>
        <v>242</v>
      </c>
      <c r="T3" s="58">
        <f t="shared" si="0"/>
        <v>235</v>
      </c>
      <c r="U3" s="58">
        <f t="shared" si="0"/>
        <v>228</v>
      </c>
      <c r="V3" s="58">
        <f t="shared" si="0"/>
        <v>221</v>
      </c>
      <c r="W3" s="58">
        <f t="shared" si="0"/>
        <v>215</v>
      </c>
      <c r="X3" s="58">
        <f t="shared" si="0"/>
        <v>209</v>
      </c>
      <c r="Y3" s="58">
        <f t="shared" si="0"/>
        <v>204</v>
      </c>
      <c r="Z3" s="58">
        <f t="shared" si="0"/>
        <v>199</v>
      </c>
      <c r="AA3" s="58">
        <f t="shared" si="0"/>
        <v>194</v>
      </c>
      <c r="AB3" s="58">
        <f t="shared" si="0"/>
        <v>189</v>
      </c>
      <c r="AC3" s="58">
        <f t="shared" si="0"/>
        <v>185</v>
      </c>
      <c r="AD3" s="58">
        <f t="shared" si="0"/>
        <v>181</v>
      </c>
      <c r="AE3" s="58">
        <f t="shared" si="0"/>
        <v>177</v>
      </c>
      <c r="AF3" s="58">
        <f t="shared" si="0"/>
        <v>174</v>
      </c>
      <c r="AG3" s="58">
        <f t="shared" si="0"/>
        <v>170</v>
      </c>
      <c r="AH3" s="58">
        <f>AH2*1000</f>
        <v>167</v>
      </c>
      <c r="AI3" s="58">
        <f t="shared" ref="AI3" si="1">AI2*1000</f>
        <v>164</v>
      </c>
    </row>
    <row r="4" spans="1:39" s="52" customFormat="1" x14ac:dyDescent="0.25">
      <c r="A4" s="52" t="s">
        <v>239</v>
      </c>
      <c r="B4" s="52" t="s">
        <v>42</v>
      </c>
      <c r="C4" s="52" t="s">
        <v>157</v>
      </c>
      <c r="D4" s="52">
        <v>9.1999999999999993</v>
      </c>
      <c r="E4" s="52">
        <v>8.8000000000000007</v>
      </c>
      <c r="F4" s="52">
        <v>8.4</v>
      </c>
      <c r="G4" s="52">
        <v>8.1</v>
      </c>
      <c r="H4" s="52">
        <v>7.8</v>
      </c>
      <c r="I4" s="52">
        <v>7.6</v>
      </c>
      <c r="J4" s="52">
        <v>7.4</v>
      </c>
      <c r="K4" s="52">
        <v>7.1</v>
      </c>
      <c r="L4" s="52">
        <v>6.9</v>
      </c>
      <c r="M4" s="52">
        <v>6.7</v>
      </c>
      <c r="N4" s="52">
        <v>6.6</v>
      </c>
      <c r="O4" s="52">
        <v>6.4</v>
      </c>
      <c r="P4" s="52">
        <v>6.2</v>
      </c>
      <c r="Q4" s="52">
        <v>6.1</v>
      </c>
      <c r="R4" s="52">
        <v>5.9</v>
      </c>
      <c r="S4" s="52">
        <v>5.8</v>
      </c>
      <c r="T4" s="52">
        <v>5.6</v>
      </c>
      <c r="U4" s="52">
        <v>5.5</v>
      </c>
      <c r="V4" s="52">
        <v>5.4</v>
      </c>
      <c r="W4" s="52">
        <v>5.3</v>
      </c>
      <c r="X4" s="52">
        <v>5.0999999999999996</v>
      </c>
      <c r="Y4" s="52">
        <v>5</v>
      </c>
      <c r="Z4" s="52">
        <v>4.9000000000000004</v>
      </c>
      <c r="AA4" s="52">
        <v>4.8</v>
      </c>
      <c r="AB4" s="52">
        <v>4.7</v>
      </c>
      <c r="AC4" s="52">
        <v>4.5999999999999996</v>
      </c>
      <c r="AD4" s="52">
        <v>4.5999999999999996</v>
      </c>
      <c r="AE4" s="52">
        <v>4.5</v>
      </c>
      <c r="AF4" s="52">
        <v>4.4000000000000004</v>
      </c>
      <c r="AG4" s="52">
        <v>4.3</v>
      </c>
      <c r="AH4" s="52">
        <v>4.2</v>
      </c>
      <c r="AI4" s="52">
        <v>4.2</v>
      </c>
    </row>
    <row r="5" spans="1:39" x14ac:dyDescent="0.25">
      <c r="A5" s="3" t="s">
        <v>239</v>
      </c>
      <c r="B5" s="3" t="s">
        <v>42</v>
      </c>
      <c r="C5" s="50" t="s">
        <v>174</v>
      </c>
      <c r="D5" s="50">
        <f>D4/D3</f>
        <v>1.9913419913419911E-2</v>
      </c>
      <c r="E5" s="50">
        <f t="shared" ref="E5:AG5" si="2">E4/E3</f>
        <v>2.0417633410672854E-2</v>
      </c>
      <c r="F5" s="50">
        <f t="shared" si="2"/>
        <v>2.0689655172413793E-2</v>
      </c>
      <c r="G5" s="50">
        <f t="shared" si="2"/>
        <v>2.1093749999999998E-2</v>
      </c>
      <c r="H5" s="50">
        <f t="shared" si="2"/>
        <v>2.1369863013698628E-2</v>
      </c>
      <c r="I5" s="50">
        <f t="shared" si="2"/>
        <v>2.1839080459770115E-2</v>
      </c>
      <c r="J5" s="50">
        <f t="shared" si="2"/>
        <v>2.2222222222222223E-2</v>
      </c>
      <c r="K5" s="50">
        <f t="shared" si="2"/>
        <v>2.2257053291536048E-2</v>
      </c>
      <c r="L5" s="50">
        <f t="shared" si="2"/>
        <v>2.2475570032573292E-2</v>
      </c>
      <c r="M5" s="50">
        <f t="shared" si="2"/>
        <v>2.2635135135135136E-2</v>
      </c>
      <c r="N5" s="50">
        <f t="shared" si="2"/>
        <v>2.3157894736842103E-2</v>
      </c>
      <c r="O5" s="50">
        <f t="shared" si="2"/>
        <v>2.3272727272727275E-2</v>
      </c>
      <c r="P5" s="50">
        <f t="shared" si="2"/>
        <v>2.3308270676691729E-2</v>
      </c>
      <c r="Q5" s="50">
        <f t="shared" si="2"/>
        <v>2.3735408560311283E-2</v>
      </c>
      <c r="R5" s="50">
        <f t="shared" si="2"/>
        <v>2.3694779116465864E-2</v>
      </c>
      <c r="S5" s="50">
        <f t="shared" si="2"/>
        <v>2.3966942148760328E-2</v>
      </c>
      <c r="T5" s="50">
        <f t="shared" si="2"/>
        <v>2.3829787234042551E-2</v>
      </c>
      <c r="U5" s="50">
        <f t="shared" si="2"/>
        <v>2.4122807017543858E-2</v>
      </c>
      <c r="V5" s="50">
        <f t="shared" si="2"/>
        <v>2.4434389140271493E-2</v>
      </c>
      <c r="W5" s="50">
        <f t="shared" si="2"/>
        <v>2.4651162790697675E-2</v>
      </c>
      <c r="X5" s="50">
        <f t="shared" si="2"/>
        <v>2.4401913875598084E-2</v>
      </c>
      <c r="Y5" s="50">
        <f t="shared" si="2"/>
        <v>2.4509803921568627E-2</v>
      </c>
      <c r="Z5" s="50">
        <f t="shared" si="2"/>
        <v>2.4623115577889449E-2</v>
      </c>
      <c r="AA5" s="50">
        <f t="shared" si="2"/>
        <v>2.4742268041237112E-2</v>
      </c>
      <c r="AB5" s="50">
        <f t="shared" si="2"/>
        <v>2.4867724867724868E-2</v>
      </c>
      <c r="AC5" s="50">
        <f t="shared" si="2"/>
        <v>2.4864864864864864E-2</v>
      </c>
      <c r="AD5" s="50">
        <f t="shared" si="2"/>
        <v>2.5414364640883976E-2</v>
      </c>
      <c r="AE5" s="50">
        <f t="shared" si="2"/>
        <v>2.5423728813559324E-2</v>
      </c>
      <c r="AF5" s="50">
        <f t="shared" si="2"/>
        <v>2.5287356321839084E-2</v>
      </c>
      <c r="AG5" s="50">
        <f t="shared" si="2"/>
        <v>2.5294117647058821E-2</v>
      </c>
      <c r="AH5" s="50">
        <f>AH4/AH3</f>
        <v>2.5149700598802397E-2</v>
      </c>
      <c r="AI5" s="50">
        <f t="shared" ref="AI5" si="3">AI4/AI3</f>
        <v>2.5609756097560978E-2</v>
      </c>
    </row>
    <row r="6" spans="1:39" s="52" customFormat="1" x14ac:dyDescent="0.25">
      <c r="A6" s="52" t="s">
        <v>240</v>
      </c>
      <c r="B6" s="52" t="s">
        <v>41</v>
      </c>
      <c r="C6" s="52" t="s">
        <v>158</v>
      </c>
      <c r="D6" s="52">
        <v>0.27500000000000002</v>
      </c>
      <c r="E6" s="52">
        <v>0.251</v>
      </c>
      <c r="F6" s="52">
        <v>0.22900000000000001</v>
      </c>
      <c r="G6" s="52">
        <v>0.20899999999999999</v>
      </c>
      <c r="H6" s="52">
        <v>0.192</v>
      </c>
      <c r="I6" s="52">
        <v>0.17599999999999999</v>
      </c>
      <c r="J6" s="52">
        <v>0.16300000000000001</v>
      </c>
      <c r="K6" s="52">
        <v>0.151</v>
      </c>
      <c r="L6" s="52">
        <v>0.14099999999999999</v>
      </c>
      <c r="M6" s="52">
        <v>0.13200000000000001</v>
      </c>
      <c r="N6" s="52">
        <v>0.124</v>
      </c>
      <c r="O6" s="52">
        <v>0.11700000000000001</v>
      </c>
      <c r="P6" s="52">
        <v>0.112</v>
      </c>
      <c r="Q6" s="52">
        <v>0.106</v>
      </c>
      <c r="R6" s="52">
        <v>0.10199999999999999</v>
      </c>
      <c r="S6" s="52">
        <v>9.8000000000000004E-2</v>
      </c>
      <c r="T6" s="52">
        <v>9.4E-2</v>
      </c>
      <c r="U6" s="52">
        <v>9.0999999999999998E-2</v>
      </c>
      <c r="V6" s="52">
        <v>8.7999999999999995E-2</v>
      </c>
      <c r="W6" s="52">
        <v>8.5000000000000006E-2</v>
      </c>
      <c r="X6" s="52">
        <v>8.2000000000000003E-2</v>
      </c>
      <c r="Y6" s="52">
        <v>0.08</v>
      </c>
      <c r="Z6" s="52">
        <v>7.8E-2</v>
      </c>
      <c r="AA6" s="52">
        <v>7.5999999999999998E-2</v>
      </c>
      <c r="AB6" s="52">
        <v>7.3999999999999996E-2</v>
      </c>
      <c r="AC6" s="52">
        <v>7.2999999999999995E-2</v>
      </c>
      <c r="AD6" s="52">
        <v>7.0999999999999994E-2</v>
      </c>
      <c r="AE6" s="52">
        <v>7.0000000000000007E-2</v>
      </c>
      <c r="AF6" s="52">
        <v>6.9000000000000006E-2</v>
      </c>
      <c r="AG6" s="52">
        <v>6.7000000000000004E-2</v>
      </c>
      <c r="AH6" s="52">
        <v>6.6000000000000003E-2</v>
      </c>
      <c r="AI6" s="52">
        <v>6.5000000000000002E-2</v>
      </c>
    </row>
    <row r="7" spans="1:39" s="58" customFormat="1" x14ac:dyDescent="0.25">
      <c r="A7" s="58" t="s">
        <v>240</v>
      </c>
      <c r="B7" s="58" t="s">
        <v>41</v>
      </c>
      <c r="C7" s="58" t="s">
        <v>242</v>
      </c>
      <c r="D7" s="58">
        <f>D6*1000</f>
        <v>275</v>
      </c>
      <c r="E7" s="58">
        <f t="shared" ref="E7:AI7" si="4">E6*1000</f>
        <v>251</v>
      </c>
      <c r="F7" s="58">
        <f t="shared" si="4"/>
        <v>229</v>
      </c>
      <c r="G7" s="58">
        <f t="shared" si="4"/>
        <v>209</v>
      </c>
      <c r="H7" s="58">
        <f t="shared" si="4"/>
        <v>192</v>
      </c>
      <c r="I7" s="58">
        <f t="shared" si="4"/>
        <v>176</v>
      </c>
      <c r="J7" s="58">
        <f t="shared" si="4"/>
        <v>163</v>
      </c>
      <c r="K7" s="58">
        <f t="shared" si="4"/>
        <v>151</v>
      </c>
      <c r="L7" s="58">
        <f t="shared" si="4"/>
        <v>141</v>
      </c>
      <c r="M7" s="58">
        <f t="shared" si="4"/>
        <v>132</v>
      </c>
      <c r="N7" s="58">
        <f t="shared" si="4"/>
        <v>124</v>
      </c>
      <c r="O7" s="58">
        <f t="shared" si="4"/>
        <v>117</v>
      </c>
      <c r="P7" s="58">
        <f t="shared" si="4"/>
        <v>112</v>
      </c>
      <c r="Q7" s="58">
        <f t="shared" si="4"/>
        <v>106</v>
      </c>
      <c r="R7" s="58">
        <f t="shared" si="4"/>
        <v>102</v>
      </c>
      <c r="S7" s="58">
        <f t="shared" si="4"/>
        <v>98</v>
      </c>
      <c r="T7" s="58">
        <f t="shared" si="4"/>
        <v>94</v>
      </c>
      <c r="U7" s="58">
        <f t="shared" si="4"/>
        <v>91</v>
      </c>
      <c r="V7" s="58">
        <f t="shared" si="4"/>
        <v>88</v>
      </c>
      <c r="W7" s="58">
        <f t="shared" si="4"/>
        <v>85</v>
      </c>
      <c r="X7" s="58">
        <f t="shared" si="4"/>
        <v>82</v>
      </c>
      <c r="Y7" s="58">
        <f t="shared" si="4"/>
        <v>80</v>
      </c>
      <c r="Z7" s="58">
        <f t="shared" si="4"/>
        <v>78</v>
      </c>
      <c r="AA7" s="58">
        <f t="shared" si="4"/>
        <v>76</v>
      </c>
      <c r="AB7" s="58">
        <f t="shared" si="4"/>
        <v>74</v>
      </c>
      <c r="AC7" s="58">
        <f t="shared" si="4"/>
        <v>73</v>
      </c>
      <c r="AD7" s="58">
        <f t="shared" si="4"/>
        <v>71</v>
      </c>
      <c r="AE7" s="58">
        <f t="shared" si="4"/>
        <v>70</v>
      </c>
      <c r="AF7" s="58">
        <f t="shared" si="4"/>
        <v>69</v>
      </c>
      <c r="AG7" s="58">
        <f t="shared" si="4"/>
        <v>67</v>
      </c>
      <c r="AH7" s="58">
        <f t="shared" si="4"/>
        <v>66</v>
      </c>
      <c r="AI7" s="58">
        <f t="shared" si="4"/>
        <v>65</v>
      </c>
    </row>
    <row r="8" spans="1:39" s="52" customFormat="1" x14ac:dyDescent="0.25">
      <c r="A8" s="52" t="s">
        <v>240</v>
      </c>
      <c r="B8" s="52" t="s">
        <v>42</v>
      </c>
      <c r="C8" s="52" t="s">
        <v>159</v>
      </c>
      <c r="D8" s="52">
        <v>4.0999999999999996</v>
      </c>
      <c r="E8" s="52">
        <v>3.9</v>
      </c>
      <c r="F8" s="52">
        <v>3.7</v>
      </c>
      <c r="G8" s="52">
        <v>3.6</v>
      </c>
      <c r="H8" s="52">
        <v>3.4</v>
      </c>
      <c r="I8" s="52">
        <v>3.3</v>
      </c>
      <c r="J8" s="52">
        <v>3.2</v>
      </c>
      <c r="K8" s="52">
        <v>3</v>
      </c>
      <c r="L8" s="52">
        <v>2.9</v>
      </c>
      <c r="M8" s="52">
        <v>2.9</v>
      </c>
      <c r="N8" s="52">
        <v>2.8</v>
      </c>
      <c r="O8" s="52">
        <v>2.7</v>
      </c>
      <c r="P8" s="52">
        <v>2.6</v>
      </c>
      <c r="Q8" s="52">
        <v>2.6</v>
      </c>
      <c r="R8" s="52">
        <v>2.5</v>
      </c>
      <c r="S8" s="52">
        <v>2.5</v>
      </c>
      <c r="T8" s="52">
        <v>2.4</v>
      </c>
      <c r="U8" s="52">
        <v>2.4</v>
      </c>
      <c r="V8" s="52">
        <v>2.2999999999999998</v>
      </c>
      <c r="W8" s="52">
        <v>2.2999999999999998</v>
      </c>
      <c r="X8" s="52">
        <v>2.2999999999999998</v>
      </c>
      <c r="Y8" s="52">
        <v>2.2000000000000002</v>
      </c>
      <c r="Z8" s="52">
        <v>2.2000000000000002</v>
      </c>
      <c r="AA8" s="52">
        <v>2.2000000000000002</v>
      </c>
      <c r="AB8" s="52">
        <v>2.2000000000000002</v>
      </c>
      <c r="AC8" s="52">
        <v>2.1</v>
      </c>
      <c r="AD8" s="52">
        <v>2.1</v>
      </c>
      <c r="AE8" s="52">
        <v>2.1</v>
      </c>
      <c r="AF8" s="52">
        <v>2.1</v>
      </c>
      <c r="AG8" s="52">
        <v>2.1</v>
      </c>
      <c r="AH8" s="57">
        <v>2</v>
      </c>
      <c r="AI8" s="57">
        <v>2</v>
      </c>
    </row>
    <row r="9" spans="1:39" x14ac:dyDescent="0.25">
      <c r="A9" t="s">
        <v>240</v>
      </c>
      <c r="B9" t="s">
        <v>42</v>
      </c>
      <c r="C9" t="s">
        <v>174</v>
      </c>
      <c r="D9" s="49">
        <f>D8/D7</f>
        <v>1.4909090909090908E-2</v>
      </c>
      <c r="E9" s="49">
        <f t="shared" ref="E9:AI9" si="5">E8/E7</f>
        <v>1.5537848605577689E-2</v>
      </c>
      <c r="F9" s="49">
        <f t="shared" si="5"/>
        <v>1.6157205240174673E-2</v>
      </c>
      <c r="G9" s="49">
        <f t="shared" si="5"/>
        <v>1.7224880382775119E-2</v>
      </c>
      <c r="H9" s="49">
        <f t="shared" si="5"/>
        <v>1.7708333333333333E-2</v>
      </c>
      <c r="I9" s="49">
        <f t="shared" si="5"/>
        <v>1.8749999999999999E-2</v>
      </c>
      <c r="J9" s="49">
        <f t="shared" si="5"/>
        <v>1.9631901840490799E-2</v>
      </c>
      <c r="K9" s="49">
        <f t="shared" si="5"/>
        <v>1.9867549668874173E-2</v>
      </c>
      <c r="L9" s="49">
        <f t="shared" si="5"/>
        <v>2.0567375886524821E-2</v>
      </c>
      <c r="M9" s="49">
        <f t="shared" si="5"/>
        <v>2.1969696969696969E-2</v>
      </c>
      <c r="N9" s="49">
        <f t="shared" si="5"/>
        <v>2.2580645161290321E-2</v>
      </c>
      <c r="O9" s="49">
        <f t="shared" si="5"/>
        <v>2.3076923076923078E-2</v>
      </c>
      <c r="P9" s="49">
        <f t="shared" si="5"/>
        <v>2.3214285714285715E-2</v>
      </c>
      <c r="Q9" s="49">
        <f t="shared" si="5"/>
        <v>2.4528301886792454E-2</v>
      </c>
      <c r="R9" s="49">
        <f t="shared" si="5"/>
        <v>2.4509803921568627E-2</v>
      </c>
      <c r="S9" s="49">
        <f t="shared" si="5"/>
        <v>2.5510204081632654E-2</v>
      </c>
      <c r="T9" s="49">
        <f t="shared" si="5"/>
        <v>2.553191489361702E-2</v>
      </c>
      <c r="U9" s="49">
        <f t="shared" si="5"/>
        <v>2.6373626373626374E-2</v>
      </c>
      <c r="V9" s="49">
        <f t="shared" si="5"/>
        <v>2.6136363636363635E-2</v>
      </c>
      <c r="W9" s="49">
        <f t="shared" si="5"/>
        <v>2.7058823529411764E-2</v>
      </c>
      <c r="X9" s="49">
        <f t="shared" si="5"/>
        <v>2.8048780487804875E-2</v>
      </c>
      <c r="Y9" s="49">
        <f t="shared" si="5"/>
        <v>2.7500000000000004E-2</v>
      </c>
      <c r="Z9" s="49">
        <f t="shared" si="5"/>
        <v>2.8205128205128209E-2</v>
      </c>
      <c r="AA9" s="49">
        <f t="shared" si="5"/>
        <v>2.8947368421052635E-2</v>
      </c>
      <c r="AB9" s="49">
        <f t="shared" si="5"/>
        <v>2.9729729729729731E-2</v>
      </c>
      <c r="AC9" s="49">
        <f t="shared" si="5"/>
        <v>2.8767123287671233E-2</v>
      </c>
      <c r="AD9" s="49">
        <f t="shared" si="5"/>
        <v>2.9577464788732397E-2</v>
      </c>
      <c r="AE9" s="49">
        <f t="shared" si="5"/>
        <v>3.0000000000000002E-2</v>
      </c>
      <c r="AF9" s="49">
        <f t="shared" si="5"/>
        <v>3.0434782608695653E-2</v>
      </c>
      <c r="AG9" s="49">
        <f t="shared" si="5"/>
        <v>3.1343283582089557E-2</v>
      </c>
      <c r="AH9" s="49">
        <f t="shared" si="5"/>
        <v>3.0303030303030304E-2</v>
      </c>
      <c r="AI9" s="49">
        <f t="shared" si="5"/>
        <v>3.0769230769230771E-2</v>
      </c>
    </row>
    <row r="11" spans="1:39" x14ac:dyDescent="0.25">
      <c r="A11" t="s">
        <v>239</v>
      </c>
      <c r="B11" t="s">
        <v>71</v>
      </c>
      <c r="C11" t="s">
        <v>4</v>
      </c>
      <c r="D11">
        <v>30</v>
      </c>
    </row>
    <row r="12" spans="1:39" x14ac:dyDescent="0.25">
      <c r="A12" t="s">
        <v>240</v>
      </c>
      <c r="B12" t="s">
        <v>71</v>
      </c>
      <c r="C12" t="s">
        <v>4</v>
      </c>
      <c r="D12">
        <v>15</v>
      </c>
    </row>
    <row r="15" spans="1:39" x14ac:dyDescent="0.25">
      <c r="A15" t="s">
        <v>252</v>
      </c>
      <c r="B15" t="s">
        <v>186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67"/>
  <sheetViews>
    <sheetView topLeftCell="C32" workbookViewId="0">
      <selection activeCell="C38" sqref="C38"/>
    </sheetView>
  </sheetViews>
  <sheetFormatPr baseColWidth="10" defaultRowHeight="15.75" x14ac:dyDescent="0.25"/>
  <cols>
    <col min="2" max="2" width="17" bestFit="1" customWidth="1"/>
    <col min="3" max="3" width="35.125" customWidth="1"/>
    <col min="4" max="4" width="28.5" bestFit="1" customWidth="1"/>
    <col min="5" max="5" width="21" bestFit="1" customWidth="1"/>
    <col min="6" max="6" width="31" bestFit="1" customWidth="1"/>
    <col min="7" max="7" width="28.5" bestFit="1" customWidth="1"/>
    <col min="8" max="8" width="14.625" bestFit="1" customWidth="1"/>
    <col min="9" max="9" width="31" bestFit="1" customWidth="1"/>
    <col min="10" max="10" width="28.5" bestFit="1" customWidth="1"/>
  </cols>
  <sheetData>
    <row r="1" spans="1:11" ht="16.5" thickBot="1" x14ac:dyDescent="0.3"/>
    <row r="2" spans="1:11" s="1" customFormat="1" ht="16.5" thickBot="1" x14ac:dyDescent="0.3">
      <c r="B2" s="179" t="s">
        <v>254</v>
      </c>
      <c r="C2" s="180"/>
      <c r="D2" s="181"/>
      <c r="E2" s="179" t="s">
        <v>255</v>
      </c>
      <c r="F2" s="180"/>
      <c r="G2" s="180"/>
      <c r="H2" s="184" t="s">
        <v>259</v>
      </c>
      <c r="I2" s="180"/>
      <c r="J2" s="181"/>
    </row>
    <row r="3" spans="1:11" s="8" customFormat="1" x14ac:dyDescent="0.25">
      <c r="A3" s="10" t="s">
        <v>251</v>
      </c>
      <c r="B3" s="72" t="str">
        <f>Vartiainen2020!B15</f>
        <v>Vartiainen, 2020</v>
      </c>
      <c r="C3" s="73" t="str">
        <f>'Tsiropoulos2018 (JRC)'!B32</f>
        <v>Tsiropoulos, 2018 (ProRES scenario)</v>
      </c>
      <c r="D3" s="73" t="str">
        <f>Agora2019!B19</f>
        <v>Agora, 2019 (reference scenario)</v>
      </c>
      <c r="E3" s="72" t="str">
        <f>Vartiainen2020!B15</f>
        <v>Vartiainen, 2020</v>
      </c>
      <c r="F3" s="10" t="str">
        <f>'Tsiropoulos2018 (JRC)'!B32</f>
        <v>Tsiropoulos, 2018 (ProRES scenario)</v>
      </c>
      <c r="G3" s="10" t="str">
        <f>Agora2019!B19</f>
        <v>Agora, 2019 (reference scenario)</v>
      </c>
      <c r="H3" s="72" t="str">
        <f>Vartiainen2020!B15</f>
        <v>Vartiainen, 2020</v>
      </c>
      <c r="I3" s="10" t="str">
        <f>'Tsiropoulos2018 (JRC)'!B32</f>
        <v>Tsiropoulos, 2018 (ProRES scenario)</v>
      </c>
      <c r="J3" s="10" t="str">
        <f>Agora2019!B19</f>
        <v>Agora, 2019 (reference scenario)</v>
      </c>
      <c r="K3" s="10"/>
    </row>
    <row r="4" spans="1:11" s="58" customFormat="1" x14ac:dyDescent="0.25">
      <c r="A4" s="74" t="s">
        <v>260</v>
      </c>
      <c r="B4" s="75"/>
      <c r="C4" s="74" t="str">
        <f>'Tsiropoulos2018 (JRC)'!A16</f>
        <v>utility-scale PV without tracking</v>
      </c>
      <c r="D4" s="74"/>
      <c r="E4" s="75"/>
      <c r="F4" s="74" t="str">
        <f>C4</f>
        <v>utility-scale PV without tracking</v>
      </c>
      <c r="G4" s="74"/>
      <c r="H4" s="75"/>
      <c r="I4" s="74" t="str">
        <f>C4</f>
        <v>utility-scale PV without tracking</v>
      </c>
      <c r="J4" s="74"/>
    </row>
    <row r="5" spans="1:11" x14ac:dyDescent="0.25">
      <c r="A5">
        <v>2015</v>
      </c>
      <c r="B5" s="65"/>
      <c r="C5">
        <f>'Tsiropoulos2018 (JRC)'!D16</f>
        <v>1020</v>
      </c>
      <c r="E5" s="66"/>
      <c r="F5" s="60">
        <f>'Tsiropoulos2018 (JRC)'!D17</f>
        <v>1.7000000000000001E-2</v>
      </c>
      <c r="H5" s="67">
        <f>Vartiainen2020!D11</f>
        <v>30</v>
      </c>
      <c r="I5" s="68">
        <f>'Tsiropoulos2018 (JRC)'!D27</f>
        <v>25</v>
      </c>
      <c r="J5" s="69">
        <f>Agora2019!D4</f>
        <v>25</v>
      </c>
    </row>
    <row r="6" spans="1:11" x14ac:dyDescent="0.25">
      <c r="A6">
        <v>2016</v>
      </c>
      <c r="B6" s="65"/>
      <c r="E6" s="66"/>
      <c r="F6" s="60"/>
      <c r="H6" s="66"/>
      <c r="I6" s="70"/>
      <c r="J6" s="8"/>
    </row>
    <row r="7" spans="1:11" x14ac:dyDescent="0.25">
      <c r="A7">
        <v>2017</v>
      </c>
      <c r="B7" s="65"/>
      <c r="E7" s="66"/>
      <c r="F7" s="60"/>
      <c r="H7" s="65"/>
      <c r="I7" s="8"/>
      <c r="J7" s="8"/>
    </row>
    <row r="8" spans="1:11" x14ac:dyDescent="0.25">
      <c r="A8">
        <v>2018</v>
      </c>
      <c r="B8" s="65"/>
      <c r="E8" s="66"/>
      <c r="F8" s="60"/>
      <c r="H8" s="65"/>
      <c r="I8" s="8"/>
      <c r="J8" s="8"/>
    </row>
    <row r="9" spans="1:11" x14ac:dyDescent="0.25">
      <c r="A9">
        <v>2019</v>
      </c>
      <c r="B9" s="65">
        <f>Vartiainen2020!D3</f>
        <v>462</v>
      </c>
      <c r="E9" s="66">
        <f>Vartiainen2020!D5</f>
        <v>1.9913419913419911E-2</v>
      </c>
      <c r="F9" s="60"/>
      <c r="H9" s="65"/>
      <c r="I9" s="8"/>
      <c r="J9" s="8"/>
    </row>
    <row r="10" spans="1:11" x14ac:dyDescent="0.25">
      <c r="A10">
        <v>2020</v>
      </c>
      <c r="B10" s="65">
        <f>HLOOKUP(A10,Vartiainen2020!$D$1:$AI$5,3,FALSE)</f>
        <v>431</v>
      </c>
      <c r="C10">
        <f>'Tsiropoulos2018 (JRC)'!E16</f>
        <v>690</v>
      </c>
      <c r="D10">
        <f>Agora2019!D2</f>
        <v>908</v>
      </c>
      <c r="E10" s="66">
        <f>HLOOKUP(A10,Vartiainen2020!$D$1:$AI$5,5,FALSE)</f>
        <v>2.0417633410672854E-2</v>
      </c>
      <c r="F10" s="60">
        <f>'Tsiropoulos2018 (JRC)'!E17</f>
        <v>1.7000000000000001E-2</v>
      </c>
      <c r="G10" s="60">
        <f>Agora2019!D3</f>
        <v>1.4999999999999999E-2</v>
      </c>
      <c r="H10" s="65"/>
      <c r="I10" s="8"/>
      <c r="J10" s="8"/>
    </row>
    <row r="11" spans="1:11" x14ac:dyDescent="0.25">
      <c r="A11">
        <v>2021</v>
      </c>
      <c r="B11" s="65">
        <f>HLOOKUP(A11,Vartiainen2020!$D$1:$AI$5,3,FALSE)</f>
        <v>406</v>
      </c>
      <c r="E11" s="66">
        <f>HLOOKUP(A11,Vartiainen2020!$D$1:$AI$5,5,FALSE)</f>
        <v>2.0689655172413793E-2</v>
      </c>
      <c r="F11" s="60"/>
      <c r="G11" s="60"/>
      <c r="H11" s="65"/>
      <c r="I11" s="8"/>
      <c r="J11" s="8"/>
    </row>
    <row r="12" spans="1:11" x14ac:dyDescent="0.25">
      <c r="A12">
        <v>2022</v>
      </c>
      <c r="B12" s="65">
        <f>HLOOKUP(A12,Vartiainen2020!$D$1:$AI$5,3,FALSE)</f>
        <v>384</v>
      </c>
      <c r="E12" s="66">
        <f>HLOOKUP(A12,Vartiainen2020!$D$1:$AI$5,5,FALSE)</f>
        <v>2.1093749999999998E-2</v>
      </c>
      <c r="F12" s="60"/>
      <c r="G12" s="60"/>
      <c r="H12" s="65"/>
      <c r="I12" s="8"/>
      <c r="J12" s="8"/>
    </row>
    <row r="13" spans="1:11" x14ac:dyDescent="0.25">
      <c r="A13">
        <v>2023</v>
      </c>
      <c r="B13" s="65">
        <f>HLOOKUP(A13,Vartiainen2020!$D$1:$AI$5,3,FALSE)</f>
        <v>365</v>
      </c>
      <c r="E13" s="66">
        <f>HLOOKUP(A13,Vartiainen2020!$D$1:$AI$5,5,FALSE)</f>
        <v>2.1369863013698628E-2</v>
      </c>
      <c r="F13" s="60"/>
      <c r="G13" s="60"/>
      <c r="H13" s="65"/>
      <c r="I13" s="8"/>
      <c r="J13" s="8"/>
    </row>
    <row r="14" spans="1:11" x14ac:dyDescent="0.25">
      <c r="A14">
        <v>2024</v>
      </c>
      <c r="B14" s="65">
        <f>HLOOKUP(A14,Vartiainen2020!$D$1:$AI$5,3,FALSE)</f>
        <v>348</v>
      </c>
      <c r="E14" s="66">
        <f>HLOOKUP(A14,Vartiainen2020!$D$1:$AI$5,5,FALSE)</f>
        <v>2.1839080459770115E-2</v>
      </c>
      <c r="F14" s="60"/>
      <c r="G14" s="60"/>
      <c r="H14" s="65"/>
      <c r="I14" s="8"/>
      <c r="J14" s="8"/>
    </row>
    <row r="15" spans="1:11" x14ac:dyDescent="0.25">
      <c r="A15">
        <v>2025</v>
      </c>
      <c r="B15" s="65">
        <f>HLOOKUP(A15,Vartiainen2020!$D$1:$AI$5,3,FALSE)</f>
        <v>333</v>
      </c>
      <c r="E15" s="66">
        <f>HLOOKUP(A15,Vartiainen2020!$D$1:$AI$5,5,FALSE)</f>
        <v>2.2222222222222223E-2</v>
      </c>
      <c r="F15" s="60"/>
      <c r="G15" s="60"/>
      <c r="H15" s="65"/>
      <c r="I15" s="8"/>
      <c r="J15" s="8"/>
    </row>
    <row r="16" spans="1:11" x14ac:dyDescent="0.25">
      <c r="A16">
        <v>2026</v>
      </c>
      <c r="B16" s="65">
        <f>HLOOKUP(A16,Vartiainen2020!$D$1:$AI$5,3,FALSE)</f>
        <v>319</v>
      </c>
      <c r="E16" s="66">
        <f>HLOOKUP(A16,Vartiainen2020!$D$1:$AI$5,5,FALSE)</f>
        <v>2.2257053291536048E-2</v>
      </c>
      <c r="F16" s="60"/>
      <c r="G16" s="60"/>
      <c r="H16" s="65"/>
      <c r="I16" s="8"/>
      <c r="J16" s="8"/>
    </row>
    <row r="17" spans="1:10" x14ac:dyDescent="0.25">
      <c r="A17">
        <v>2027</v>
      </c>
      <c r="B17" s="65">
        <f>HLOOKUP(A17,Vartiainen2020!$D$1:$AI$5,3,FALSE)</f>
        <v>307</v>
      </c>
      <c r="E17" s="66">
        <f>HLOOKUP(A17,Vartiainen2020!$D$1:$AI$5,5,FALSE)</f>
        <v>2.2475570032573292E-2</v>
      </c>
      <c r="F17" s="60"/>
      <c r="G17" s="60"/>
      <c r="H17" s="65"/>
      <c r="I17" s="8"/>
      <c r="J17" s="8"/>
    </row>
    <row r="18" spans="1:10" x14ac:dyDescent="0.25">
      <c r="A18">
        <v>2028</v>
      </c>
      <c r="B18" s="65">
        <f>HLOOKUP(A18,Vartiainen2020!$D$1:$AI$5,3,FALSE)</f>
        <v>296</v>
      </c>
      <c r="E18" s="66">
        <f>HLOOKUP(A18,Vartiainen2020!$D$1:$AI$5,5,FALSE)</f>
        <v>2.2635135135135136E-2</v>
      </c>
      <c r="F18" s="60"/>
      <c r="G18" s="60"/>
      <c r="H18" s="65"/>
      <c r="I18" s="8"/>
      <c r="J18" s="8"/>
    </row>
    <row r="19" spans="1:10" x14ac:dyDescent="0.25">
      <c r="A19">
        <v>2029</v>
      </c>
      <c r="B19" s="65">
        <f>HLOOKUP(A19,Vartiainen2020!$D$1:$AI$5,3,FALSE)</f>
        <v>285</v>
      </c>
      <c r="E19" s="66">
        <f>HLOOKUP(A19,Vartiainen2020!$D$1:$AI$5,5,FALSE)</f>
        <v>2.3157894736842103E-2</v>
      </c>
      <c r="F19" s="60"/>
      <c r="G19" s="60"/>
      <c r="H19" s="65"/>
      <c r="I19" s="8"/>
      <c r="J19" s="8"/>
    </row>
    <row r="20" spans="1:10" x14ac:dyDescent="0.25">
      <c r="A20">
        <v>2030</v>
      </c>
      <c r="B20" s="65">
        <f>HLOOKUP(A20,Vartiainen2020!$D$1:$AI$5,3,FALSE)</f>
        <v>275</v>
      </c>
      <c r="C20">
        <f>'Tsiropoulos2018 (JRC)'!F16</f>
        <v>450</v>
      </c>
      <c r="D20">
        <f>Agora2019!E2</f>
        <v>718</v>
      </c>
      <c r="E20" s="66">
        <f>HLOOKUP(A20,Vartiainen2020!$D$1:$AI$5,5,FALSE)</f>
        <v>2.3272727272727275E-2</v>
      </c>
      <c r="F20" s="60"/>
      <c r="G20" s="60"/>
      <c r="H20" s="65"/>
      <c r="I20" s="8"/>
      <c r="J20" s="8"/>
    </row>
    <row r="21" spans="1:10" x14ac:dyDescent="0.25">
      <c r="A21">
        <v>2031</v>
      </c>
      <c r="B21" s="65">
        <f>HLOOKUP(A21,Vartiainen2020!$D$1:$AI$5,3,FALSE)</f>
        <v>266</v>
      </c>
      <c r="E21" s="66">
        <f>HLOOKUP(A21,Vartiainen2020!$D$1:$AI$5,5,FALSE)</f>
        <v>2.3308270676691729E-2</v>
      </c>
      <c r="F21" s="60">
        <f>'Tsiropoulos2018 (JRC)'!F17</f>
        <v>1.7000000000000001E-2</v>
      </c>
      <c r="G21" s="60">
        <f>Agora2019!E3</f>
        <v>1.4999999999999999E-2</v>
      </c>
      <c r="H21" s="65"/>
      <c r="I21" s="8"/>
      <c r="J21" s="8"/>
    </row>
    <row r="22" spans="1:10" x14ac:dyDescent="0.25">
      <c r="A22">
        <v>2032</v>
      </c>
      <c r="B22" s="65">
        <f>HLOOKUP(A22,Vartiainen2020!$D$1:$AI$5,3,FALSE)</f>
        <v>257</v>
      </c>
      <c r="E22" s="66">
        <f>HLOOKUP(A22,Vartiainen2020!$D$1:$AI$5,5,FALSE)</f>
        <v>2.3735408560311283E-2</v>
      </c>
      <c r="F22" s="60"/>
      <c r="G22" s="60"/>
      <c r="H22" s="65"/>
      <c r="I22" s="8"/>
      <c r="J22" s="8"/>
    </row>
    <row r="23" spans="1:10" x14ac:dyDescent="0.25">
      <c r="A23">
        <v>2033</v>
      </c>
      <c r="B23" s="65">
        <f>HLOOKUP(A23,Vartiainen2020!$D$1:$AI$5,3,FALSE)</f>
        <v>249</v>
      </c>
      <c r="E23" s="66">
        <f>HLOOKUP(A23,Vartiainen2020!$D$1:$AI$5,5,FALSE)</f>
        <v>2.3694779116465864E-2</v>
      </c>
      <c r="F23" s="60"/>
      <c r="G23" s="60"/>
      <c r="H23" s="65"/>
      <c r="I23" s="8"/>
      <c r="J23" s="8"/>
    </row>
    <row r="24" spans="1:10" x14ac:dyDescent="0.25">
      <c r="A24">
        <v>2034</v>
      </c>
      <c r="B24" s="65">
        <f>HLOOKUP(A24,Vartiainen2020!$D$1:$AI$5,3,FALSE)</f>
        <v>242</v>
      </c>
      <c r="E24" s="66">
        <f>HLOOKUP(A24,Vartiainen2020!$D$1:$AI$5,5,FALSE)</f>
        <v>2.3966942148760328E-2</v>
      </c>
      <c r="F24" s="60"/>
      <c r="G24" s="60"/>
      <c r="H24" s="65"/>
      <c r="I24" s="8"/>
      <c r="J24" s="8"/>
    </row>
    <row r="25" spans="1:10" x14ac:dyDescent="0.25">
      <c r="A25">
        <v>2035</v>
      </c>
      <c r="B25" s="65">
        <f>HLOOKUP(A25,Vartiainen2020!$D$1:$AI$5,3,FALSE)</f>
        <v>235</v>
      </c>
      <c r="E25" s="66">
        <f>HLOOKUP(A25,Vartiainen2020!$D$1:$AI$5,5,FALSE)</f>
        <v>2.3829787234042551E-2</v>
      </c>
      <c r="F25" s="60"/>
      <c r="G25" s="60"/>
      <c r="H25" s="65"/>
      <c r="I25" s="8"/>
      <c r="J25" s="8"/>
    </row>
    <row r="26" spans="1:10" x14ac:dyDescent="0.25">
      <c r="A26">
        <v>2036</v>
      </c>
      <c r="B26" s="65">
        <f>HLOOKUP(A26,Vartiainen2020!$D$1:$AI$5,3,FALSE)</f>
        <v>228</v>
      </c>
      <c r="E26" s="66">
        <f>HLOOKUP(A26,Vartiainen2020!$D$1:$AI$5,5,FALSE)</f>
        <v>2.4122807017543858E-2</v>
      </c>
      <c r="F26" s="60"/>
      <c r="G26" s="60"/>
      <c r="H26" s="65"/>
      <c r="I26" s="8"/>
      <c r="J26" s="8"/>
    </row>
    <row r="27" spans="1:10" x14ac:dyDescent="0.25">
      <c r="A27">
        <v>2037</v>
      </c>
      <c r="B27" s="65">
        <f>HLOOKUP(A27,Vartiainen2020!$D$1:$AI$5,3,FALSE)</f>
        <v>221</v>
      </c>
      <c r="E27" s="66">
        <f>HLOOKUP(A27,Vartiainen2020!$D$1:$AI$5,5,FALSE)</f>
        <v>2.4434389140271493E-2</v>
      </c>
      <c r="F27" s="60"/>
      <c r="G27" s="60"/>
      <c r="H27" s="65"/>
      <c r="I27" s="8"/>
      <c r="J27" s="8"/>
    </row>
    <row r="28" spans="1:10" x14ac:dyDescent="0.25">
      <c r="A28">
        <v>2038</v>
      </c>
      <c r="B28" s="65">
        <f>HLOOKUP(A28,Vartiainen2020!$D$1:$AI$5,3,FALSE)</f>
        <v>215</v>
      </c>
      <c r="E28" s="66">
        <f>HLOOKUP(A28,Vartiainen2020!$D$1:$AI$5,5,FALSE)</f>
        <v>2.4651162790697675E-2</v>
      </c>
      <c r="F28" s="60"/>
      <c r="G28" s="60"/>
      <c r="H28" s="65"/>
      <c r="I28" s="8"/>
      <c r="J28" s="8"/>
    </row>
    <row r="29" spans="1:10" x14ac:dyDescent="0.25">
      <c r="A29">
        <v>2039</v>
      </c>
      <c r="B29" s="65">
        <f>HLOOKUP(A29,Vartiainen2020!$D$1:$AI$5,3,FALSE)</f>
        <v>209</v>
      </c>
      <c r="E29" s="66">
        <f>HLOOKUP(A29,Vartiainen2020!$D$1:$AI$5,5,FALSE)</f>
        <v>2.4401913875598084E-2</v>
      </c>
      <c r="F29" s="60"/>
      <c r="G29" s="60"/>
      <c r="H29" s="65"/>
      <c r="I29" s="8"/>
      <c r="J29" s="8"/>
    </row>
    <row r="30" spans="1:10" x14ac:dyDescent="0.25">
      <c r="A30">
        <v>2040</v>
      </c>
      <c r="B30" s="65">
        <f>HLOOKUP(A30,Vartiainen2020!$D$1:$AI$5,3,FALSE)</f>
        <v>204</v>
      </c>
      <c r="C30">
        <f>'Tsiropoulos2018 (JRC)'!G16</f>
        <v>370</v>
      </c>
      <c r="E30" s="66">
        <f>HLOOKUP(A30,Vartiainen2020!$D$1:$AI$5,5,FALSE)</f>
        <v>2.4509803921568627E-2</v>
      </c>
      <c r="F30" s="60">
        <f>'Tsiropoulos2018 (JRC)'!G17</f>
        <v>1.7000000000000001E-2</v>
      </c>
      <c r="G30" s="60"/>
      <c r="H30" s="65"/>
      <c r="I30" s="8"/>
      <c r="J30" s="8"/>
    </row>
    <row r="31" spans="1:10" x14ac:dyDescent="0.25">
      <c r="A31">
        <v>2041</v>
      </c>
      <c r="B31" s="65">
        <f>HLOOKUP(A31,Vartiainen2020!$D$1:$AI$5,3,FALSE)</f>
        <v>199</v>
      </c>
      <c r="E31" s="66">
        <f>HLOOKUP(A31,Vartiainen2020!$D$1:$AI$5,5,FALSE)</f>
        <v>2.4623115577889449E-2</v>
      </c>
      <c r="F31" s="60"/>
      <c r="G31" s="60"/>
      <c r="H31" s="65"/>
      <c r="I31" s="8"/>
      <c r="J31" s="8"/>
    </row>
    <row r="32" spans="1:10" x14ac:dyDescent="0.25">
      <c r="A32">
        <v>2042</v>
      </c>
      <c r="B32" s="65">
        <f>HLOOKUP(A32,Vartiainen2020!$D$1:$AI$5,3,FALSE)</f>
        <v>194</v>
      </c>
      <c r="E32" s="66">
        <f>HLOOKUP(A32,Vartiainen2020!$D$1:$AI$5,5,FALSE)</f>
        <v>2.4742268041237112E-2</v>
      </c>
      <c r="F32" s="60"/>
      <c r="G32" s="60"/>
      <c r="H32" s="65"/>
      <c r="I32" s="8"/>
      <c r="J32" s="8"/>
    </row>
    <row r="33" spans="1:10" x14ac:dyDescent="0.25">
      <c r="A33">
        <v>2043</v>
      </c>
      <c r="B33" s="65">
        <f>HLOOKUP(A33,Vartiainen2020!$D$1:$AI$5,3,FALSE)</f>
        <v>189</v>
      </c>
      <c r="E33" s="66">
        <f>HLOOKUP(A33,Vartiainen2020!$D$1:$AI$5,5,FALSE)</f>
        <v>2.4867724867724868E-2</v>
      </c>
      <c r="F33" s="60"/>
      <c r="G33" s="60"/>
      <c r="H33" s="65"/>
      <c r="I33" s="8"/>
      <c r="J33" s="8"/>
    </row>
    <row r="34" spans="1:10" x14ac:dyDescent="0.25">
      <c r="A34">
        <v>2044</v>
      </c>
      <c r="B34" s="65">
        <f>HLOOKUP(A34,Vartiainen2020!$D$1:$AI$5,3,FALSE)</f>
        <v>185</v>
      </c>
      <c r="E34" s="66">
        <f>HLOOKUP(A34,Vartiainen2020!$D$1:$AI$5,5,FALSE)</f>
        <v>2.4864864864864864E-2</v>
      </c>
      <c r="F34" s="60"/>
      <c r="G34" s="60"/>
      <c r="H34" s="65"/>
      <c r="I34" s="8"/>
      <c r="J34" s="8"/>
    </row>
    <row r="35" spans="1:10" x14ac:dyDescent="0.25">
      <c r="A35">
        <v>2045</v>
      </c>
      <c r="B35" s="65">
        <f>HLOOKUP(A35,Vartiainen2020!$D$1:$AI$5,3,FALSE)</f>
        <v>181</v>
      </c>
      <c r="E35" s="66">
        <f>HLOOKUP(A35,Vartiainen2020!$D$1:$AI$5,5,FALSE)</f>
        <v>2.5414364640883976E-2</v>
      </c>
      <c r="F35" s="60"/>
      <c r="G35" s="60"/>
      <c r="H35" s="65"/>
      <c r="I35" s="8"/>
      <c r="J35" s="8"/>
    </row>
    <row r="36" spans="1:10" x14ac:dyDescent="0.25">
      <c r="A36">
        <v>2046</v>
      </c>
      <c r="B36" s="65">
        <f>HLOOKUP(A36,Vartiainen2020!$D$1:$AI$5,3,FALSE)</f>
        <v>177</v>
      </c>
      <c r="E36" s="66">
        <f>HLOOKUP(A36,Vartiainen2020!$D$1:$AI$5,5,FALSE)</f>
        <v>2.5423728813559324E-2</v>
      </c>
      <c r="F36" s="60"/>
      <c r="G36" s="60"/>
      <c r="H36" s="65"/>
      <c r="I36" s="8"/>
      <c r="J36" s="8"/>
    </row>
    <row r="37" spans="1:10" x14ac:dyDescent="0.25">
      <c r="A37">
        <v>2047</v>
      </c>
      <c r="B37" s="65">
        <f>HLOOKUP(A37,Vartiainen2020!$D$1:$AI$5,3,FALSE)</f>
        <v>174</v>
      </c>
      <c r="E37" s="66">
        <f>HLOOKUP(A37,Vartiainen2020!$D$1:$AI$5,5,FALSE)</f>
        <v>2.5287356321839084E-2</v>
      </c>
      <c r="F37" s="60"/>
      <c r="G37" s="60"/>
      <c r="H37" s="65"/>
      <c r="I37" s="8"/>
      <c r="J37" s="8"/>
    </row>
    <row r="38" spans="1:10" x14ac:dyDescent="0.25">
      <c r="A38">
        <v>2048</v>
      </c>
      <c r="B38" s="65">
        <f>HLOOKUP(A38,Vartiainen2020!$D$1:$AI$5,3,FALSE)</f>
        <v>170</v>
      </c>
      <c r="E38" s="66">
        <f>HLOOKUP(A38,Vartiainen2020!$D$1:$AI$5,5,FALSE)</f>
        <v>2.5294117647058821E-2</v>
      </c>
      <c r="F38" s="60"/>
      <c r="G38" s="60"/>
      <c r="H38" s="65"/>
      <c r="I38" s="8"/>
      <c r="J38" s="8"/>
    </row>
    <row r="39" spans="1:10" x14ac:dyDescent="0.25">
      <c r="A39">
        <v>2049</v>
      </c>
      <c r="B39" s="65">
        <f>HLOOKUP(A39,Vartiainen2020!$D$1:$AI$5,3,FALSE)</f>
        <v>167</v>
      </c>
      <c r="E39" s="66">
        <f>HLOOKUP(A39,Vartiainen2020!$D$1:$AI$5,5,FALSE)</f>
        <v>2.5149700598802397E-2</v>
      </c>
      <c r="F39" s="60"/>
      <c r="G39" s="60"/>
      <c r="H39" s="65"/>
      <c r="I39" s="8"/>
      <c r="J39" s="8"/>
    </row>
    <row r="40" spans="1:10" x14ac:dyDescent="0.25">
      <c r="A40">
        <v>2050</v>
      </c>
      <c r="B40" s="65">
        <f>HLOOKUP(A40,Vartiainen2020!$D$1:$AI$5,3,FALSE)</f>
        <v>164</v>
      </c>
      <c r="C40">
        <f>'Tsiropoulos2018 (JRC)'!H16</f>
        <v>320</v>
      </c>
      <c r="D40">
        <f>Agora2019!F2</f>
        <v>486</v>
      </c>
      <c r="E40" s="66">
        <f>HLOOKUP(A40,Vartiainen2020!$D$1:$AI$5,5,FALSE)</f>
        <v>2.5609756097560978E-2</v>
      </c>
      <c r="F40" s="60">
        <f>'Tsiropoulos2018 (JRC)'!H17</f>
        <v>1.7000000000000001E-2</v>
      </c>
      <c r="G40" s="60">
        <f>Agora2019!F3</f>
        <v>1.4999999999999999E-2</v>
      </c>
      <c r="H40" s="65"/>
      <c r="I40" s="8"/>
      <c r="J40" s="8"/>
    </row>
    <row r="41" spans="1:10" x14ac:dyDescent="0.25">
      <c r="G41" s="60"/>
    </row>
    <row r="42" spans="1:10" x14ac:dyDescent="0.25">
      <c r="G42" s="60"/>
    </row>
    <row r="43" spans="1:10" x14ac:dyDescent="0.25">
      <c r="G43" s="60"/>
    </row>
    <row r="44" spans="1:10" x14ac:dyDescent="0.25">
      <c r="G44" s="60"/>
    </row>
    <row r="63" spans="2:7" ht="16.5" thickBot="1" x14ac:dyDescent="0.3"/>
    <row r="64" spans="2:7" ht="21.75" thickBot="1" x14ac:dyDescent="0.4">
      <c r="B64" s="185" t="s">
        <v>261</v>
      </c>
      <c r="C64" s="186"/>
      <c r="D64" s="186"/>
      <c r="E64" s="186"/>
      <c r="F64" s="186"/>
      <c r="G64" s="187"/>
    </row>
    <row r="65" spans="2:7" ht="6.95" customHeight="1" thickBot="1" x14ac:dyDescent="0.3"/>
    <row r="66" spans="2:7" x14ac:dyDescent="0.25">
      <c r="B66" s="76" t="s">
        <v>262</v>
      </c>
      <c r="C66" s="22"/>
      <c r="D66" s="22"/>
      <c r="E66" s="23"/>
      <c r="G66" s="77" t="s">
        <v>263</v>
      </c>
    </row>
    <row r="67" spans="2:7" ht="51" customHeight="1" thickBot="1" x14ac:dyDescent="0.3">
      <c r="B67" s="188" t="s">
        <v>264</v>
      </c>
      <c r="C67" s="189"/>
      <c r="D67" s="189"/>
      <c r="E67" s="190"/>
      <c r="G67" s="78" t="str">
        <f>C3</f>
        <v>Tsiropoulos, 2018 (ProRES scenario)</v>
      </c>
    </row>
  </sheetData>
  <mergeCells count="5">
    <mergeCell ref="H2:J2"/>
    <mergeCell ref="E2:G2"/>
    <mergeCell ref="B2:D2"/>
    <mergeCell ref="B64:G64"/>
    <mergeCell ref="B67:E67"/>
  </mergeCells>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66"/>
  <sheetViews>
    <sheetView workbookViewId="0">
      <selection activeCell="B66" sqref="B66:E66"/>
    </sheetView>
  </sheetViews>
  <sheetFormatPr baseColWidth="10" defaultRowHeight="15.75" x14ac:dyDescent="0.25"/>
  <cols>
    <col min="2" max="2" width="31" customWidth="1"/>
    <col min="3" max="3" width="35.125" customWidth="1"/>
    <col min="4" max="4" width="21" bestFit="1" customWidth="1"/>
    <col min="5" max="5" width="31" bestFit="1" customWidth="1"/>
    <col min="6" max="6" width="14.625" bestFit="1" customWidth="1"/>
    <col min="7" max="7" width="31" bestFit="1" customWidth="1"/>
  </cols>
  <sheetData>
    <row r="1" spans="1:8" ht="16.5" thickBot="1" x14ac:dyDescent="0.3"/>
    <row r="2" spans="1:8" ht="16.5" thickBot="1" x14ac:dyDescent="0.3">
      <c r="A2" s="1"/>
      <c r="B2" s="179" t="s">
        <v>254</v>
      </c>
      <c r="C2" s="180"/>
      <c r="D2" s="179" t="s">
        <v>255</v>
      </c>
      <c r="E2" s="180"/>
      <c r="F2" s="184" t="s">
        <v>259</v>
      </c>
      <c r="G2" s="180"/>
      <c r="H2" s="1"/>
    </row>
    <row r="3" spans="1:8" s="8" customFormat="1" x14ac:dyDescent="0.25">
      <c r="A3" s="10" t="s">
        <v>251</v>
      </c>
      <c r="B3" s="72" t="str">
        <f>'Tsiropoulos2018 (JRC)'!B32</f>
        <v>Tsiropoulos, 2018 (ProRES scenario)</v>
      </c>
      <c r="C3" s="73" t="str">
        <f>Agora2019!B19</f>
        <v>Agora, 2019 (reference scenario)</v>
      </c>
      <c r="D3" s="72" t="str">
        <f>'Tsiropoulos2018 (JRC)'!B32</f>
        <v>Tsiropoulos, 2018 (ProRES scenario)</v>
      </c>
      <c r="E3" s="10" t="str">
        <f>Agora2019!B19</f>
        <v>Agora, 2019 (reference scenario)</v>
      </c>
      <c r="F3" s="72" t="str">
        <f>'Tsiropoulos2018 (JRC)'!B32</f>
        <v>Tsiropoulos, 2018 (ProRES scenario)</v>
      </c>
      <c r="G3" s="10" t="str">
        <f>Agora2019!B19</f>
        <v>Agora, 2019 (reference scenario)</v>
      </c>
      <c r="H3" s="10"/>
    </row>
    <row r="4" spans="1:8" s="58" customFormat="1" x14ac:dyDescent="0.25">
      <c r="A4" s="74" t="s">
        <v>260</v>
      </c>
      <c r="B4" s="107" t="str">
        <f>'Tsiropoulos2018 (JRC)'!A4</f>
        <v>on-shore, medium specific capacity, medium hub height</v>
      </c>
      <c r="C4" s="74"/>
      <c r="D4" s="75" t="str">
        <f>'Tsiropoulos2018 (JRC)'!A4</f>
        <v>on-shore, medium specific capacity, medium hub height</v>
      </c>
      <c r="E4" s="74"/>
      <c r="F4" s="75" t="str">
        <f>'Tsiropoulos2018 (JRC)'!A4</f>
        <v>on-shore, medium specific capacity, medium hub height</v>
      </c>
      <c r="G4" s="74"/>
    </row>
    <row r="5" spans="1:8" x14ac:dyDescent="0.25">
      <c r="A5">
        <v>2015</v>
      </c>
      <c r="B5" s="65">
        <f>'Tsiropoulos2018 (JRC)'!D4</f>
        <v>1350</v>
      </c>
      <c r="D5" s="66">
        <f>'Tsiropoulos2018 (JRC)'!D5</f>
        <v>0.03</v>
      </c>
      <c r="E5" s="60"/>
      <c r="F5" s="67">
        <f>'Tsiropoulos2018 (JRC)'!D25</f>
        <v>25</v>
      </c>
      <c r="G5" s="68">
        <f>Agora2019!D7</f>
        <v>20</v>
      </c>
    </row>
    <row r="6" spans="1:8" x14ac:dyDescent="0.25">
      <c r="A6">
        <v>2016</v>
      </c>
      <c r="B6" s="65"/>
      <c r="D6" s="66"/>
      <c r="E6" s="60"/>
      <c r="F6" s="66"/>
      <c r="G6" s="70"/>
    </row>
    <row r="7" spans="1:8" x14ac:dyDescent="0.25">
      <c r="A7">
        <v>2017</v>
      </c>
      <c r="B7" s="65"/>
      <c r="D7" s="66"/>
      <c r="E7" s="60"/>
      <c r="F7" s="65"/>
      <c r="G7" s="8"/>
    </row>
    <row r="8" spans="1:8" x14ac:dyDescent="0.25">
      <c r="A8">
        <v>2018</v>
      </c>
      <c r="B8" s="65"/>
      <c r="D8" s="66"/>
      <c r="E8" s="60"/>
      <c r="F8" s="65"/>
      <c r="G8" s="8"/>
    </row>
    <row r="9" spans="1:8" x14ac:dyDescent="0.25">
      <c r="A9">
        <v>2019</v>
      </c>
      <c r="B9" s="65"/>
      <c r="D9" s="66"/>
      <c r="E9" s="60"/>
      <c r="F9" s="65"/>
      <c r="G9" s="8"/>
    </row>
    <row r="10" spans="1:8" x14ac:dyDescent="0.25">
      <c r="A10">
        <v>2020</v>
      </c>
      <c r="B10" s="65">
        <f>'Tsiropoulos2018 (JRC)'!E4</f>
        <v>1290</v>
      </c>
      <c r="C10">
        <f>Agora2019!D5</f>
        <v>1526</v>
      </c>
      <c r="D10" s="66">
        <f>'Tsiropoulos2018 (JRC)'!E5</f>
        <v>0.03</v>
      </c>
      <c r="E10" s="60">
        <f>Agora2019!D6</f>
        <v>2.5000000000000001E-2</v>
      </c>
      <c r="F10" s="65"/>
      <c r="G10" s="8"/>
    </row>
    <row r="11" spans="1:8" x14ac:dyDescent="0.25">
      <c r="A11">
        <v>2021</v>
      </c>
      <c r="B11" s="65"/>
      <c r="D11" s="66"/>
      <c r="E11" s="60"/>
      <c r="F11" s="65"/>
      <c r="G11" s="8"/>
    </row>
    <row r="12" spans="1:8" x14ac:dyDescent="0.25">
      <c r="A12">
        <v>2022</v>
      </c>
      <c r="B12" s="65"/>
      <c r="D12" s="66"/>
      <c r="E12" s="60"/>
      <c r="F12" s="65"/>
      <c r="G12" s="8"/>
    </row>
    <row r="13" spans="1:8" x14ac:dyDescent="0.25">
      <c r="A13">
        <v>2023</v>
      </c>
      <c r="B13" s="65"/>
      <c r="D13" s="66"/>
      <c r="E13" s="60"/>
      <c r="F13" s="65"/>
      <c r="G13" s="8"/>
    </row>
    <row r="14" spans="1:8" x14ac:dyDescent="0.25">
      <c r="A14">
        <v>2024</v>
      </c>
      <c r="B14" s="65"/>
      <c r="D14" s="66"/>
      <c r="E14" s="60"/>
      <c r="F14" s="65"/>
      <c r="G14" s="8"/>
    </row>
    <row r="15" spans="1:8" x14ac:dyDescent="0.25">
      <c r="A15">
        <v>2025</v>
      </c>
      <c r="B15" s="65"/>
      <c r="D15" s="66"/>
      <c r="E15" s="60"/>
      <c r="F15" s="65"/>
      <c r="G15" s="8"/>
    </row>
    <row r="16" spans="1:8" x14ac:dyDescent="0.25">
      <c r="A16">
        <v>2026</v>
      </c>
      <c r="B16" s="65"/>
      <c r="D16" s="66"/>
      <c r="E16" s="60"/>
      <c r="F16" s="65"/>
      <c r="G16" s="8"/>
    </row>
    <row r="17" spans="1:7" x14ac:dyDescent="0.25">
      <c r="A17">
        <v>2027</v>
      </c>
      <c r="B17" s="65"/>
      <c r="D17" s="66"/>
      <c r="E17" s="60"/>
      <c r="F17" s="65"/>
      <c r="G17" s="8"/>
    </row>
    <row r="18" spans="1:7" x14ac:dyDescent="0.25">
      <c r="A18">
        <v>2028</v>
      </c>
      <c r="B18" s="65"/>
      <c r="D18" s="66"/>
      <c r="E18" s="60"/>
      <c r="F18" s="65"/>
      <c r="G18" s="8"/>
    </row>
    <row r="19" spans="1:7" x14ac:dyDescent="0.25">
      <c r="A19">
        <v>2029</v>
      </c>
      <c r="B19" s="65"/>
      <c r="D19" s="66"/>
      <c r="E19" s="60"/>
      <c r="F19" s="65"/>
      <c r="G19" s="8"/>
    </row>
    <row r="20" spans="1:7" x14ac:dyDescent="0.25">
      <c r="A20">
        <v>2030</v>
      </c>
      <c r="B20" s="65">
        <f>'Tsiropoulos2018 (JRC)'!F4</f>
        <v>1190</v>
      </c>
      <c r="C20">
        <f>Agora2019!E5</f>
        <v>1260</v>
      </c>
      <c r="D20" s="66">
        <f>'Tsiropoulos2018 (JRC)'!F5</f>
        <v>0.03</v>
      </c>
      <c r="E20" s="60">
        <f>Agora2019!E6</f>
        <v>2.5000000000000001E-2</v>
      </c>
      <c r="F20" s="65"/>
      <c r="G20" s="8"/>
    </row>
    <row r="21" spans="1:7" x14ac:dyDescent="0.25">
      <c r="A21">
        <v>2031</v>
      </c>
      <c r="B21" s="65"/>
      <c r="D21" s="66"/>
      <c r="E21" s="60"/>
      <c r="F21" s="65"/>
      <c r="G21" s="8"/>
    </row>
    <row r="22" spans="1:7" x14ac:dyDescent="0.25">
      <c r="A22">
        <v>2032</v>
      </c>
      <c r="B22" s="65"/>
      <c r="D22" s="66"/>
      <c r="E22" s="60"/>
      <c r="F22" s="65"/>
      <c r="G22" s="8"/>
    </row>
    <row r="23" spans="1:7" x14ac:dyDescent="0.25">
      <c r="A23">
        <v>2033</v>
      </c>
      <c r="B23" s="65"/>
      <c r="D23" s="66"/>
      <c r="E23" s="60"/>
      <c r="F23" s="65"/>
      <c r="G23" s="8"/>
    </row>
    <row r="24" spans="1:7" x14ac:dyDescent="0.25">
      <c r="A24">
        <v>2034</v>
      </c>
      <c r="B24" s="65"/>
      <c r="D24" s="66"/>
      <c r="E24" s="60"/>
      <c r="F24" s="65"/>
      <c r="G24" s="8"/>
    </row>
    <row r="25" spans="1:7" x14ac:dyDescent="0.25">
      <c r="A25">
        <v>2035</v>
      </c>
      <c r="B25" s="65"/>
      <c r="D25" s="66"/>
      <c r="E25" s="60"/>
      <c r="F25" s="65"/>
      <c r="G25" s="8"/>
    </row>
    <row r="26" spans="1:7" x14ac:dyDescent="0.25">
      <c r="A26">
        <v>2036</v>
      </c>
      <c r="B26" s="65"/>
      <c r="D26" s="66"/>
      <c r="E26" s="60"/>
      <c r="F26" s="65"/>
      <c r="G26" s="8"/>
    </row>
    <row r="27" spans="1:7" x14ac:dyDescent="0.25">
      <c r="A27">
        <v>2037</v>
      </c>
      <c r="B27" s="65"/>
      <c r="D27" s="66"/>
      <c r="E27" s="60"/>
      <c r="F27" s="65"/>
      <c r="G27" s="8"/>
    </row>
    <row r="28" spans="1:7" x14ac:dyDescent="0.25">
      <c r="A28">
        <v>2038</v>
      </c>
      <c r="B28" s="65"/>
      <c r="D28" s="66"/>
      <c r="E28" s="60"/>
      <c r="F28" s="65"/>
      <c r="G28" s="8"/>
    </row>
    <row r="29" spans="1:7" x14ac:dyDescent="0.25">
      <c r="A29">
        <v>2039</v>
      </c>
      <c r="B29" s="65"/>
      <c r="D29" s="66"/>
      <c r="E29" s="60"/>
      <c r="F29" s="65"/>
      <c r="G29" s="8"/>
    </row>
    <row r="30" spans="1:7" x14ac:dyDescent="0.25">
      <c r="A30">
        <v>2040</v>
      </c>
      <c r="B30" s="65">
        <f>'Tsiropoulos2018 (JRC)'!G4</f>
        <v>1140</v>
      </c>
      <c r="D30" s="66">
        <f>'Tsiropoulos2018 (JRC)'!G5</f>
        <v>0.03</v>
      </c>
      <c r="E30" s="60"/>
      <c r="F30" s="65"/>
      <c r="G30" s="8"/>
    </row>
    <row r="31" spans="1:7" x14ac:dyDescent="0.25">
      <c r="A31">
        <v>2041</v>
      </c>
      <c r="B31" s="65"/>
      <c r="D31" s="66"/>
      <c r="E31" s="60"/>
      <c r="F31" s="65"/>
      <c r="G31" s="8"/>
    </row>
    <row r="32" spans="1:7" x14ac:dyDescent="0.25">
      <c r="A32">
        <v>2042</v>
      </c>
      <c r="B32" s="65"/>
      <c r="D32" s="66"/>
      <c r="E32" s="60"/>
      <c r="F32" s="65"/>
      <c r="G32" s="8"/>
    </row>
    <row r="33" spans="1:7" x14ac:dyDescent="0.25">
      <c r="A33">
        <v>2043</v>
      </c>
      <c r="B33" s="65"/>
      <c r="D33" s="66"/>
      <c r="E33" s="60"/>
      <c r="F33" s="65"/>
      <c r="G33" s="8"/>
    </row>
    <row r="34" spans="1:7" x14ac:dyDescent="0.25">
      <c r="A34">
        <v>2044</v>
      </c>
      <c r="B34" s="65"/>
      <c r="D34" s="66"/>
      <c r="E34" s="60"/>
      <c r="F34" s="65"/>
      <c r="G34" s="8"/>
    </row>
    <row r="35" spans="1:7" x14ac:dyDescent="0.25">
      <c r="A35">
        <v>2045</v>
      </c>
      <c r="B35" s="65"/>
      <c r="D35" s="66"/>
      <c r="E35" s="60"/>
      <c r="F35" s="65"/>
      <c r="G35" s="8"/>
    </row>
    <row r="36" spans="1:7" x14ac:dyDescent="0.25">
      <c r="A36">
        <v>2046</v>
      </c>
      <c r="B36" s="65"/>
      <c r="D36" s="66"/>
      <c r="E36" s="60"/>
      <c r="F36" s="65"/>
      <c r="G36" s="8"/>
    </row>
    <row r="37" spans="1:7" x14ac:dyDescent="0.25">
      <c r="A37">
        <v>2047</v>
      </c>
      <c r="B37" s="65"/>
      <c r="D37" s="66"/>
      <c r="E37" s="60"/>
      <c r="F37" s="65"/>
      <c r="G37" s="8"/>
    </row>
    <row r="38" spans="1:7" x14ac:dyDescent="0.25">
      <c r="A38">
        <v>2048</v>
      </c>
      <c r="B38" s="65"/>
      <c r="D38" s="66"/>
      <c r="E38" s="60"/>
      <c r="F38" s="65"/>
      <c r="G38" s="8"/>
    </row>
    <row r="39" spans="1:7" x14ac:dyDescent="0.25">
      <c r="A39">
        <v>2049</v>
      </c>
      <c r="B39" s="65"/>
      <c r="D39" s="66"/>
      <c r="E39" s="60"/>
      <c r="F39" s="65"/>
      <c r="G39" s="8"/>
    </row>
    <row r="40" spans="1:7" x14ac:dyDescent="0.25">
      <c r="A40">
        <v>2050</v>
      </c>
      <c r="B40" s="65">
        <f>'Tsiropoulos2018 (JRC)'!H4</f>
        <v>1110</v>
      </c>
      <c r="C40">
        <f>Agora2019!F5</f>
        <v>1078</v>
      </c>
      <c r="D40" s="66">
        <f>'Tsiropoulos2018 (JRC)'!H5</f>
        <v>0.03</v>
      </c>
      <c r="E40" s="60">
        <f>Agora2019!F6</f>
        <v>2.5000000000000001E-2</v>
      </c>
      <c r="F40" s="65"/>
      <c r="G40" s="8"/>
    </row>
    <row r="62" spans="2:7" ht="16.5" thickBot="1" x14ac:dyDescent="0.3"/>
    <row r="63" spans="2:7" ht="21.75" thickBot="1" x14ac:dyDescent="0.4">
      <c r="B63" s="185" t="s">
        <v>261</v>
      </c>
      <c r="C63" s="186"/>
      <c r="D63" s="186"/>
      <c r="E63" s="186"/>
      <c r="F63" s="186"/>
      <c r="G63" s="187"/>
    </row>
    <row r="64" spans="2:7" ht="6.95" customHeight="1" thickBot="1" x14ac:dyDescent="0.3"/>
    <row r="65" spans="2:7" x14ac:dyDescent="0.25">
      <c r="B65" s="76" t="s">
        <v>262</v>
      </c>
      <c r="C65" s="22"/>
      <c r="D65" s="22"/>
      <c r="E65" s="23"/>
      <c r="G65" s="77" t="s">
        <v>263</v>
      </c>
    </row>
    <row r="66" spans="2:7" ht="36.950000000000003" customHeight="1" thickBot="1" x14ac:dyDescent="0.3">
      <c r="B66" s="188" t="s">
        <v>265</v>
      </c>
      <c r="C66" s="189"/>
      <c r="D66" s="189"/>
      <c r="E66" s="190"/>
      <c r="G66" s="78" t="str">
        <f>B3</f>
        <v>Tsiropoulos, 2018 (ProRES scenario)</v>
      </c>
    </row>
  </sheetData>
  <mergeCells count="5">
    <mergeCell ref="B66:E66"/>
    <mergeCell ref="B2:C2"/>
    <mergeCell ref="D2:E2"/>
    <mergeCell ref="F2:G2"/>
    <mergeCell ref="B63:G63"/>
  </mergeCells>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66"/>
  <sheetViews>
    <sheetView topLeftCell="A37" workbookViewId="0">
      <selection activeCell="F66" sqref="F66"/>
    </sheetView>
  </sheetViews>
  <sheetFormatPr baseColWidth="10" defaultRowHeight="15.75" x14ac:dyDescent="0.25"/>
  <cols>
    <col min="2" max="2" width="17" bestFit="1" customWidth="1"/>
    <col min="3" max="3" width="35.125" customWidth="1"/>
    <col min="4" max="4" width="28.5" bestFit="1" customWidth="1"/>
    <col min="5" max="5" width="21" bestFit="1" customWidth="1"/>
    <col min="6" max="6" width="31" bestFit="1" customWidth="1"/>
    <col min="7" max="7" width="28.5" bestFit="1" customWidth="1"/>
    <col min="8" max="8" width="14.625" bestFit="1" customWidth="1"/>
    <col min="9" max="9" width="31" bestFit="1" customWidth="1"/>
    <col min="10" max="10" width="28.5" bestFit="1" customWidth="1"/>
  </cols>
  <sheetData>
    <row r="1" spans="1:8" ht="16.5" thickBot="1" x14ac:dyDescent="0.3"/>
    <row r="2" spans="1:8" ht="16.5" thickBot="1" x14ac:dyDescent="0.3">
      <c r="A2" s="1"/>
      <c r="B2" s="179" t="s">
        <v>254</v>
      </c>
      <c r="C2" s="180"/>
      <c r="D2" s="179" t="s">
        <v>255</v>
      </c>
      <c r="E2" s="180"/>
      <c r="F2" s="184" t="s">
        <v>259</v>
      </c>
      <c r="G2" s="180"/>
      <c r="H2" s="1"/>
    </row>
    <row r="3" spans="1:8" x14ac:dyDescent="0.25">
      <c r="A3" s="10" t="s">
        <v>251</v>
      </c>
      <c r="B3" s="72" t="str">
        <f>'Tsiropoulos2018 (JRC)'!B32</f>
        <v>Tsiropoulos, 2018 (ProRES scenario)</v>
      </c>
      <c r="C3" s="73" t="str">
        <f>Agora2019!B19</f>
        <v>Agora, 2019 (reference scenario)</v>
      </c>
      <c r="D3" s="72" t="str">
        <f>'Tsiropoulos2018 (JRC)'!B32</f>
        <v>Tsiropoulos, 2018 (ProRES scenario)</v>
      </c>
      <c r="E3" s="10" t="str">
        <f>Agora2019!B19</f>
        <v>Agora, 2019 (reference scenario)</v>
      </c>
      <c r="F3" s="72" t="str">
        <f>'Tsiropoulos2018 (JRC)'!B32</f>
        <v>Tsiropoulos, 2018 (ProRES scenario)</v>
      </c>
      <c r="G3" s="10" t="str">
        <f>Agora2019!B19</f>
        <v>Agora, 2019 (reference scenario)</v>
      </c>
      <c r="H3" s="10"/>
    </row>
    <row r="4" spans="1:8" x14ac:dyDescent="0.25">
      <c r="A4" s="74" t="s">
        <v>260</v>
      </c>
      <c r="B4" s="75" t="str">
        <f>'Tsiropoulos2018 (JRC)'!A10</f>
        <v>off-shore, jacket, medium distance to shore</v>
      </c>
      <c r="C4" s="74"/>
      <c r="D4" s="75" t="str">
        <f>B4</f>
        <v>off-shore, jacket, medium distance to shore</v>
      </c>
      <c r="E4" s="74"/>
      <c r="F4" s="75" t="str">
        <f>B4</f>
        <v>off-shore, jacket, medium distance to shore</v>
      </c>
      <c r="G4" s="74"/>
      <c r="H4" s="58"/>
    </row>
    <row r="5" spans="1:8" x14ac:dyDescent="0.25">
      <c r="A5">
        <v>2015</v>
      </c>
      <c r="B5" s="65">
        <f>'Tsiropoulos2018 (JRC)'!D10</f>
        <v>3600</v>
      </c>
      <c r="D5" s="66">
        <f>'Tsiropoulos2018 (JRC)'!D11</f>
        <v>0.02</v>
      </c>
      <c r="E5" s="60"/>
      <c r="F5" s="67">
        <f>'Tsiropoulos2018 (JRC)'!D26</f>
        <v>30</v>
      </c>
      <c r="G5" s="68">
        <f>Agora2019!D10</f>
        <v>25</v>
      </c>
    </row>
    <row r="6" spans="1:8" x14ac:dyDescent="0.25">
      <c r="A6">
        <v>2016</v>
      </c>
      <c r="B6" s="65"/>
      <c r="D6" s="66"/>
      <c r="E6" s="60"/>
      <c r="F6" s="66"/>
      <c r="G6" s="70"/>
    </row>
    <row r="7" spans="1:8" x14ac:dyDescent="0.25">
      <c r="A7">
        <v>2017</v>
      </c>
      <c r="B7" s="65"/>
      <c r="D7" s="66"/>
      <c r="E7" s="60"/>
      <c r="F7" s="65"/>
      <c r="G7" s="8"/>
    </row>
    <row r="8" spans="1:8" x14ac:dyDescent="0.25">
      <c r="A8">
        <v>2018</v>
      </c>
      <c r="B8" s="65"/>
      <c r="D8" s="66"/>
      <c r="E8" s="60"/>
      <c r="F8" s="65"/>
      <c r="G8" s="8"/>
    </row>
    <row r="9" spans="1:8" x14ac:dyDescent="0.25">
      <c r="A9">
        <v>2019</v>
      </c>
      <c r="B9" s="65"/>
      <c r="D9" s="66"/>
      <c r="E9" s="60"/>
      <c r="F9" s="65"/>
      <c r="G9" s="8"/>
    </row>
    <row r="10" spans="1:8" x14ac:dyDescent="0.25">
      <c r="A10">
        <v>2020</v>
      </c>
      <c r="B10" s="65">
        <f>'Tsiropoulos2018 (JRC)'!E10</f>
        <v>2970</v>
      </c>
      <c r="C10">
        <f>Agora2019!D8</f>
        <v>2800</v>
      </c>
      <c r="D10" s="66">
        <f>'Tsiropoulos2018 (JRC)'!E11</f>
        <v>0.02</v>
      </c>
      <c r="E10" s="60">
        <f>Agora2019!D9</f>
        <v>3.2000000000000001E-2</v>
      </c>
      <c r="F10" s="65"/>
      <c r="G10" s="8"/>
    </row>
    <row r="11" spans="1:8" x14ac:dyDescent="0.25">
      <c r="A11">
        <v>2021</v>
      </c>
      <c r="B11" s="65"/>
      <c r="D11" s="66"/>
      <c r="E11" s="60"/>
      <c r="F11" s="65"/>
      <c r="G11" s="8"/>
    </row>
    <row r="12" spans="1:8" x14ac:dyDescent="0.25">
      <c r="A12">
        <v>2022</v>
      </c>
      <c r="B12" s="65"/>
      <c r="D12" s="66"/>
      <c r="E12" s="60"/>
      <c r="F12" s="65"/>
      <c r="G12" s="8"/>
    </row>
    <row r="13" spans="1:8" x14ac:dyDescent="0.25">
      <c r="A13">
        <v>2023</v>
      </c>
      <c r="B13" s="65"/>
      <c r="D13" s="66"/>
      <c r="E13" s="60"/>
      <c r="F13" s="65"/>
      <c r="G13" s="8"/>
    </row>
    <row r="14" spans="1:8" x14ac:dyDescent="0.25">
      <c r="A14">
        <v>2024</v>
      </c>
      <c r="B14" s="65"/>
      <c r="D14" s="66"/>
      <c r="E14" s="60"/>
      <c r="F14" s="65"/>
      <c r="G14" s="8"/>
    </row>
    <row r="15" spans="1:8" x14ac:dyDescent="0.25">
      <c r="A15">
        <v>2025</v>
      </c>
      <c r="B15" s="65"/>
      <c r="D15" s="66"/>
      <c r="E15" s="60"/>
      <c r="F15" s="65"/>
      <c r="G15" s="8"/>
    </row>
    <row r="16" spans="1:8" x14ac:dyDescent="0.25">
      <c r="A16">
        <v>2026</v>
      </c>
      <c r="B16" s="65"/>
      <c r="D16" s="66"/>
      <c r="E16" s="60"/>
      <c r="F16" s="65"/>
      <c r="G16" s="8"/>
    </row>
    <row r="17" spans="1:7" x14ac:dyDescent="0.25">
      <c r="A17">
        <v>2027</v>
      </c>
      <c r="B17" s="65"/>
      <c r="D17" s="66"/>
      <c r="E17" s="60"/>
      <c r="F17" s="65"/>
      <c r="G17" s="8"/>
    </row>
    <row r="18" spans="1:7" x14ac:dyDescent="0.25">
      <c r="A18">
        <v>2028</v>
      </c>
      <c r="B18" s="65"/>
      <c r="D18" s="66"/>
      <c r="E18" s="60"/>
      <c r="F18" s="65"/>
      <c r="G18" s="8"/>
    </row>
    <row r="19" spans="1:7" x14ac:dyDescent="0.25">
      <c r="A19">
        <v>2029</v>
      </c>
      <c r="B19" s="65"/>
      <c r="D19" s="66"/>
      <c r="E19" s="60"/>
      <c r="F19" s="65"/>
      <c r="G19" s="8"/>
    </row>
    <row r="20" spans="1:7" x14ac:dyDescent="0.25">
      <c r="A20">
        <v>2030</v>
      </c>
      <c r="B20" s="65">
        <f>'Tsiropoulos2018 (JRC)'!F10</f>
        <v>2370</v>
      </c>
      <c r="C20">
        <f>Agora2019!E8</f>
        <v>2200</v>
      </c>
      <c r="D20" s="66">
        <f>'Tsiropoulos2018 (JRC)'!F11</f>
        <v>0.02</v>
      </c>
      <c r="E20" s="60">
        <f>Agora2019!E9</f>
        <v>3.2000000000000001E-2</v>
      </c>
      <c r="F20" s="65"/>
      <c r="G20" s="8"/>
    </row>
    <row r="21" spans="1:7" x14ac:dyDescent="0.25">
      <c r="A21">
        <v>2031</v>
      </c>
      <c r="B21" s="65"/>
      <c r="D21" s="66"/>
      <c r="E21" s="60"/>
      <c r="F21" s="65"/>
      <c r="G21" s="8"/>
    </row>
    <row r="22" spans="1:7" x14ac:dyDescent="0.25">
      <c r="A22">
        <v>2032</v>
      </c>
      <c r="B22" s="65"/>
      <c r="D22" s="66"/>
      <c r="E22" s="60"/>
      <c r="F22" s="65"/>
      <c r="G22" s="8"/>
    </row>
    <row r="23" spans="1:7" x14ac:dyDescent="0.25">
      <c r="A23">
        <v>2033</v>
      </c>
      <c r="B23" s="65"/>
      <c r="D23" s="66"/>
      <c r="E23" s="60"/>
      <c r="F23" s="65"/>
      <c r="G23" s="8"/>
    </row>
    <row r="24" spans="1:7" x14ac:dyDescent="0.25">
      <c r="A24">
        <v>2034</v>
      </c>
      <c r="B24" s="65"/>
      <c r="D24" s="66"/>
      <c r="E24" s="60"/>
      <c r="F24" s="65"/>
      <c r="G24" s="8"/>
    </row>
    <row r="25" spans="1:7" x14ac:dyDescent="0.25">
      <c r="A25">
        <v>2035</v>
      </c>
      <c r="B25" s="65"/>
      <c r="D25" s="66"/>
      <c r="E25" s="60"/>
      <c r="F25" s="65"/>
      <c r="G25" s="8"/>
    </row>
    <row r="26" spans="1:7" x14ac:dyDescent="0.25">
      <c r="A26">
        <v>2036</v>
      </c>
      <c r="B26" s="65"/>
      <c r="D26" s="66"/>
      <c r="E26" s="60"/>
      <c r="F26" s="65"/>
      <c r="G26" s="8"/>
    </row>
    <row r="27" spans="1:7" x14ac:dyDescent="0.25">
      <c r="A27">
        <v>2037</v>
      </c>
      <c r="B27" s="65"/>
      <c r="D27" s="66"/>
      <c r="E27" s="60"/>
      <c r="F27" s="65"/>
      <c r="G27" s="8"/>
    </row>
    <row r="28" spans="1:7" x14ac:dyDescent="0.25">
      <c r="A28">
        <v>2038</v>
      </c>
      <c r="B28" s="65"/>
      <c r="D28" s="66"/>
      <c r="E28" s="60"/>
      <c r="F28" s="65"/>
      <c r="G28" s="8"/>
    </row>
    <row r="29" spans="1:7" x14ac:dyDescent="0.25">
      <c r="A29">
        <v>2039</v>
      </c>
      <c r="B29" s="65"/>
      <c r="D29" s="66"/>
      <c r="E29" s="60"/>
      <c r="F29" s="65"/>
      <c r="G29" s="8"/>
    </row>
    <row r="30" spans="1:7" x14ac:dyDescent="0.25">
      <c r="A30">
        <v>2040</v>
      </c>
      <c r="B30" s="65">
        <f>'Tsiropoulos2018 (JRC)'!G10</f>
        <v>2220</v>
      </c>
      <c r="D30" s="66">
        <f>'Tsiropoulos2018 (JRC)'!G11</f>
        <v>0.02</v>
      </c>
      <c r="E30" s="60"/>
      <c r="F30" s="65"/>
      <c r="G30" s="8"/>
    </row>
    <row r="31" spans="1:7" x14ac:dyDescent="0.25">
      <c r="A31">
        <v>2041</v>
      </c>
      <c r="B31" s="65"/>
      <c r="D31" s="66"/>
      <c r="E31" s="60"/>
      <c r="F31" s="65"/>
      <c r="G31" s="8"/>
    </row>
    <row r="32" spans="1:7" x14ac:dyDescent="0.25">
      <c r="A32">
        <v>2042</v>
      </c>
      <c r="B32" s="65"/>
      <c r="D32" s="66"/>
      <c r="E32" s="60"/>
      <c r="F32" s="65"/>
      <c r="G32" s="8"/>
    </row>
    <row r="33" spans="1:7" x14ac:dyDescent="0.25">
      <c r="A33">
        <v>2043</v>
      </c>
      <c r="B33" s="65"/>
      <c r="D33" s="66"/>
      <c r="E33" s="60"/>
      <c r="F33" s="65"/>
      <c r="G33" s="8"/>
    </row>
    <row r="34" spans="1:7" x14ac:dyDescent="0.25">
      <c r="A34">
        <v>2044</v>
      </c>
      <c r="B34" s="65"/>
      <c r="D34" s="66"/>
      <c r="E34" s="60"/>
      <c r="F34" s="65"/>
      <c r="G34" s="8"/>
    </row>
    <row r="35" spans="1:7" x14ac:dyDescent="0.25">
      <c r="A35">
        <v>2045</v>
      </c>
      <c r="B35" s="65"/>
      <c r="D35" s="66"/>
      <c r="E35" s="60"/>
      <c r="F35" s="65"/>
      <c r="G35" s="8"/>
    </row>
    <row r="36" spans="1:7" x14ac:dyDescent="0.25">
      <c r="A36">
        <v>2046</v>
      </c>
      <c r="B36" s="65"/>
      <c r="D36" s="66"/>
      <c r="E36" s="60"/>
      <c r="F36" s="65"/>
      <c r="G36" s="8"/>
    </row>
    <row r="37" spans="1:7" x14ac:dyDescent="0.25">
      <c r="A37">
        <v>2047</v>
      </c>
      <c r="B37" s="65"/>
      <c r="D37" s="66"/>
      <c r="E37" s="60"/>
      <c r="F37" s="65"/>
      <c r="G37" s="8"/>
    </row>
    <row r="38" spans="1:7" x14ac:dyDescent="0.25">
      <c r="A38">
        <v>2048</v>
      </c>
      <c r="B38" s="65"/>
      <c r="D38" s="66"/>
      <c r="E38" s="60"/>
      <c r="F38" s="65"/>
      <c r="G38" s="8"/>
    </row>
    <row r="39" spans="1:7" x14ac:dyDescent="0.25">
      <c r="A39">
        <v>2049</v>
      </c>
      <c r="B39" s="65"/>
      <c r="D39" s="66"/>
      <c r="E39" s="60"/>
      <c r="F39" s="65"/>
      <c r="G39" s="8"/>
    </row>
    <row r="40" spans="1:7" x14ac:dyDescent="0.25">
      <c r="A40">
        <v>2050</v>
      </c>
      <c r="B40" s="65">
        <f>'Tsiropoulos2018 (JRC)'!H10</f>
        <v>2160</v>
      </c>
      <c r="C40">
        <f>Agora2019!F8</f>
        <v>1600</v>
      </c>
      <c r="D40" s="66">
        <f>'Tsiropoulos2018 (JRC)'!H11</f>
        <v>0.02</v>
      </c>
      <c r="E40" s="60">
        <f>Agora2019!F9</f>
        <v>3.2000000000000001E-2</v>
      </c>
      <c r="F40" s="65"/>
      <c r="G40" s="8"/>
    </row>
    <row r="62" spans="2:7" ht="16.5" thickBot="1" x14ac:dyDescent="0.3"/>
    <row r="63" spans="2:7" ht="21.75" thickBot="1" x14ac:dyDescent="0.4">
      <c r="B63" s="185" t="s">
        <v>261</v>
      </c>
      <c r="C63" s="186"/>
      <c r="D63" s="186"/>
      <c r="E63" s="186"/>
      <c r="F63" s="186"/>
      <c r="G63" s="187"/>
    </row>
    <row r="64" spans="2:7" ht="16.5" thickBot="1" x14ac:dyDescent="0.3"/>
    <row r="65" spans="2:7" x14ac:dyDescent="0.25">
      <c r="B65" s="76" t="s">
        <v>262</v>
      </c>
      <c r="C65" s="22"/>
      <c r="D65" s="22"/>
      <c r="E65" s="23"/>
      <c r="G65" s="77" t="s">
        <v>263</v>
      </c>
    </row>
    <row r="66" spans="2:7" ht="32.25" thickBot="1" x14ac:dyDescent="0.3">
      <c r="B66" s="188" t="s">
        <v>265</v>
      </c>
      <c r="C66" s="189"/>
      <c r="D66" s="189"/>
      <c r="E66" s="190"/>
      <c r="G66" s="78" t="str">
        <f>B3</f>
        <v>Tsiropoulos, 2018 (ProRES scenario)</v>
      </c>
    </row>
  </sheetData>
  <mergeCells count="5">
    <mergeCell ref="B63:G63"/>
    <mergeCell ref="B66:E66"/>
    <mergeCell ref="B2:C2"/>
    <mergeCell ref="D2:E2"/>
    <mergeCell ref="F2:G2"/>
  </mergeCells>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66"/>
  <sheetViews>
    <sheetView topLeftCell="A34" workbookViewId="0">
      <selection activeCell="H45" sqref="H45"/>
    </sheetView>
  </sheetViews>
  <sheetFormatPr baseColWidth="10" defaultRowHeight="15.75" x14ac:dyDescent="0.25"/>
  <cols>
    <col min="2" max="2" width="29.625" bestFit="1" customWidth="1"/>
    <col min="3" max="3" width="10" bestFit="1" customWidth="1"/>
    <col min="4" max="4" width="15.625" bestFit="1" customWidth="1"/>
    <col min="5" max="5" width="11.375" bestFit="1" customWidth="1"/>
    <col min="6" max="8" width="11.375" customWidth="1"/>
    <col min="9" max="9" width="14.625" bestFit="1" customWidth="1"/>
    <col min="10" max="10" width="11.375" bestFit="1" customWidth="1"/>
    <col min="11" max="11" width="11.375" customWidth="1"/>
    <col min="12" max="12" width="23.625" bestFit="1" customWidth="1"/>
    <col min="13" max="13" width="14.625" bestFit="1" customWidth="1"/>
    <col min="14" max="17" width="14.625" customWidth="1"/>
  </cols>
  <sheetData>
    <row r="1" spans="1:17" ht="16.5" thickBot="1" x14ac:dyDescent="0.3"/>
    <row r="2" spans="1:17" ht="16.5" thickBot="1" x14ac:dyDescent="0.3">
      <c r="A2" s="1"/>
      <c r="B2" s="179" t="s">
        <v>287</v>
      </c>
      <c r="C2" s="180"/>
      <c r="D2" s="180"/>
      <c r="E2" s="180"/>
      <c r="F2" s="180"/>
      <c r="G2" s="180"/>
      <c r="H2" s="181"/>
      <c r="I2" s="179" t="s">
        <v>255</v>
      </c>
      <c r="J2" s="180"/>
      <c r="K2" s="180"/>
      <c r="L2" s="179" t="s">
        <v>259</v>
      </c>
      <c r="M2" s="180"/>
      <c r="N2" s="113"/>
      <c r="O2" s="179" t="s">
        <v>396</v>
      </c>
      <c r="P2" s="180"/>
      <c r="Q2" s="144"/>
    </row>
    <row r="3" spans="1:17" x14ac:dyDescent="0.25">
      <c r="A3" s="10" t="s">
        <v>251</v>
      </c>
      <c r="B3" s="72" t="str">
        <f>Vartiainen2020!B15</f>
        <v>Vartiainen, 2020</v>
      </c>
      <c r="C3" s="73" t="str">
        <f>lit_review_raw!A43</f>
        <v>﻿IEA, 2019b</v>
      </c>
      <c r="D3" s="73" t="str">
        <f>lit_review_raw!A50</f>
        <v>BATSTROM, 2018</v>
      </c>
      <c r="E3" s="73" t="str">
        <f>lit_review_raw!A48</f>
        <v>Runge, 2020</v>
      </c>
      <c r="F3" s="73" t="str">
        <f>'Cole, 2019'!B16</f>
        <v>Cole, 2019</v>
      </c>
      <c r="G3" s="73" t="str">
        <f>F3</f>
        <v>Cole, 2019</v>
      </c>
      <c r="H3" s="73" t="str">
        <f>G3</f>
        <v>Cole, 2019</v>
      </c>
      <c r="I3" s="72" t="str">
        <f>B3</f>
        <v>Vartiainen, 2020</v>
      </c>
      <c r="J3" s="73" t="str">
        <f>lit_review_raw!A48</f>
        <v>Runge, 2020</v>
      </c>
      <c r="K3" s="73" t="str">
        <f>F3</f>
        <v>Cole, 2019</v>
      </c>
      <c r="L3" s="72" t="str">
        <f>B3</f>
        <v>Vartiainen, 2020</v>
      </c>
      <c r="M3" s="73" t="str">
        <f>J3</f>
        <v>Runge, 2020</v>
      </c>
      <c r="N3" s="73" t="str">
        <f>K3</f>
        <v>Cole, 2019</v>
      </c>
      <c r="O3" s="72" t="str">
        <f>M3</f>
        <v>Runge, 2020</v>
      </c>
      <c r="P3" s="131" t="str">
        <f>N3</f>
        <v>Cole, 2019</v>
      </c>
      <c r="Q3" s="10"/>
    </row>
    <row r="4" spans="1:17" x14ac:dyDescent="0.25">
      <c r="A4" s="74" t="s">
        <v>260</v>
      </c>
      <c r="B4" s="75"/>
      <c r="C4" s="74"/>
      <c r="D4" s="74"/>
      <c r="E4" s="74"/>
      <c r="F4" s="74" t="str">
        <f>'Cole, 2019'!A6</f>
        <v>mid cost</v>
      </c>
      <c r="G4" s="74" t="str">
        <f>'Cole, 2019'!A5</f>
        <v>high cost</v>
      </c>
      <c r="H4" s="74" t="str">
        <f>'Cole, 2019'!A7</f>
        <v>low cost</v>
      </c>
      <c r="I4" s="75"/>
      <c r="J4" s="74"/>
      <c r="K4" s="74" t="s">
        <v>398</v>
      </c>
      <c r="L4" s="75"/>
      <c r="M4" s="74"/>
      <c r="N4" s="74"/>
      <c r="O4" s="75"/>
      <c r="P4" s="132"/>
      <c r="Q4" s="11"/>
    </row>
    <row r="5" spans="1:17" x14ac:dyDescent="0.25">
      <c r="A5">
        <v>2015</v>
      </c>
      <c r="B5" s="65"/>
      <c r="C5" s="8"/>
      <c r="D5" s="8">
        <f>lit_review_raw!X50</f>
        <v>605</v>
      </c>
      <c r="E5" s="8"/>
      <c r="F5" s="8"/>
      <c r="G5" s="8"/>
      <c r="H5" s="8"/>
      <c r="I5" s="65"/>
      <c r="J5" s="8"/>
      <c r="K5" s="8"/>
      <c r="L5" s="65">
        <f>Vartiainen2020!D12</f>
        <v>15</v>
      </c>
      <c r="M5" s="8"/>
      <c r="N5" s="8"/>
      <c r="O5" s="65"/>
      <c r="P5" s="133"/>
      <c r="Q5" s="8"/>
    </row>
    <row r="6" spans="1:17" x14ac:dyDescent="0.25">
      <c r="A6">
        <v>2016</v>
      </c>
      <c r="B6" s="65"/>
      <c r="C6" s="8"/>
      <c r="D6" s="8"/>
      <c r="E6" s="8"/>
      <c r="F6" s="8"/>
      <c r="G6" s="8"/>
      <c r="H6" s="8"/>
      <c r="I6" s="65"/>
      <c r="J6" s="8"/>
      <c r="K6" s="8"/>
      <c r="L6" s="65"/>
      <c r="M6" s="8"/>
      <c r="N6" s="8"/>
      <c r="O6" s="65"/>
      <c r="P6" s="133"/>
      <c r="Q6" s="8"/>
    </row>
    <row r="7" spans="1:17" x14ac:dyDescent="0.25">
      <c r="A7">
        <v>2017</v>
      </c>
      <c r="B7" s="65"/>
      <c r="C7" s="8">
        <f>lit_review_raw!X43</f>
        <v>402</v>
      </c>
      <c r="D7" s="8"/>
      <c r="E7" s="8"/>
      <c r="F7" s="8"/>
      <c r="G7" s="8"/>
      <c r="H7" s="8"/>
      <c r="I7" s="65"/>
      <c r="J7" s="8"/>
      <c r="K7" s="8"/>
      <c r="L7" s="65"/>
      <c r="M7" s="8"/>
      <c r="N7" s="8"/>
      <c r="O7" s="65"/>
      <c r="P7" s="133"/>
      <c r="Q7" s="8"/>
    </row>
    <row r="8" spans="1:17" x14ac:dyDescent="0.25">
      <c r="A8">
        <v>2018</v>
      </c>
      <c r="B8" s="65"/>
      <c r="C8" s="8"/>
      <c r="D8" s="8"/>
      <c r="E8" s="8"/>
      <c r="F8" s="69">
        <f>'Cole, 2019'!D6</f>
        <v>342</v>
      </c>
      <c r="G8" s="69">
        <f>'Cole, 2019'!D5</f>
        <v>342</v>
      </c>
      <c r="H8" s="69">
        <f>'Cole, 2019'!D7</f>
        <v>342</v>
      </c>
      <c r="I8" s="65"/>
      <c r="J8" s="8"/>
      <c r="K8" s="152">
        <f>K9</f>
        <v>3.9473684210526314E-2</v>
      </c>
      <c r="L8" s="65"/>
      <c r="M8" s="8"/>
      <c r="N8" s="153"/>
      <c r="O8" s="65"/>
      <c r="P8" s="133"/>
      <c r="Q8" s="8"/>
    </row>
    <row r="9" spans="1:17" x14ac:dyDescent="0.25">
      <c r="A9">
        <v>2019</v>
      </c>
      <c r="B9" s="65">
        <f>Vartiainen2020!D7</f>
        <v>275</v>
      </c>
      <c r="C9" s="8"/>
      <c r="D9" s="8"/>
      <c r="E9" s="8"/>
      <c r="F9" s="8"/>
      <c r="G9" s="8"/>
      <c r="H9" s="8"/>
      <c r="I9" s="65">
        <f>Vartiainen2020!D9</f>
        <v>1.4909090909090908E-2</v>
      </c>
      <c r="J9" s="8"/>
      <c r="K9" s="118">
        <f>'Cole, 2019'!D13</f>
        <v>3.9473684210526314E-2</v>
      </c>
      <c r="L9" s="65"/>
      <c r="M9" s="8"/>
      <c r="N9" s="69">
        <f>'Cole, 2019'!D12</f>
        <v>15</v>
      </c>
      <c r="O9" s="65"/>
      <c r="P9" s="133">
        <f>'Cole, 2019'!D11</f>
        <v>0.85</v>
      </c>
      <c r="Q9" s="8"/>
    </row>
    <row r="10" spans="1:17" x14ac:dyDescent="0.25">
      <c r="A10">
        <v>2020</v>
      </c>
      <c r="B10" s="65">
        <f>HLOOKUP(A10,Vartiainen2020!$D$1:$AI$9,7,FALSE)</f>
        <v>251</v>
      </c>
      <c r="C10" s="8"/>
      <c r="D10" s="8">
        <f>lit_review_raw!X51</f>
        <v>455</v>
      </c>
      <c r="E10" s="8"/>
      <c r="F10" s="69">
        <f>'Cole, 2019'!E6</f>
        <v>297</v>
      </c>
      <c r="G10" s="69">
        <f>'Cole, 2019'!E5</f>
        <v>323.10000000000002</v>
      </c>
      <c r="H10" s="69">
        <f>'Cole, 2019'!E7</f>
        <v>267.3</v>
      </c>
      <c r="I10" s="65">
        <f>HLOOKUP(A10,Vartiainen2020!$D$1:$AI$9,9,FALSE)</f>
        <v>1.5537848605577689E-2</v>
      </c>
      <c r="J10" s="8"/>
      <c r="K10" s="8"/>
      <c r="L10" s="65"/>
      <c r="M10" s="8"/>
      <c r="N10" s="8"/>
      <c r="O10" s="65"/>
      <c r="P10" s="133"/>
      <c r="Q10" s="8"/>
    </row>
    <row r="11" spans="1:17" x14ac:dyDescent="0.25">
      <c r="A11">
        <v>2021</v>
      </c>
      <c r="B11" s="65">
        <f>HLOOKUP(A11,Vartiainen2020!$D$1:$AI$9,7,FALSE)</f>
        <v>229</v>
      </c>
      <c r="C11" s="8"/>
      <c r="D11" s="8"/>
      <c r="E11" s="8"/>
      <c r="F11" s="8"/>
      <c r="G11" s="8"/>
      <c r="H11" s="8"/>
      <c r="I11" s="65">
        <f>HLOOKUP(A11,Vartiainen2020!$D$1:$AI$9,9,FALSE)</f>
        <v>1.6157205240174673E-2</v>
      </c>
      <c r="J11" s="8"/>
      <c r="K11" s="8"/>
      <c r="L11" s="65"/>
      <c r="M11" s="8"/>
      <c r="N11" s="8"/>
      <c r="O11" s="65"/>
      <c r="P11" s="133"/>
      <c r="Q11" s="8"/>
    </row>
    <row r="12" spans="1:17" x14ac:dyDescent="0.25">
      <c r="A12">
        <v>2022</v>
      </c>
      <c r="B12" s="65">
        <f>HLOOKUP(A12,Vartiainen2020!$D$1:$AI$9,7,FALSE)</f>
        <v>209</v>
      </c>
      <c r="C12" s="8"/>
      <c r="D12" s="8"/>
      <c r="E12" s="8"/>
      <c r="F12" s="8"/>
      <c r="G12" s="8"/>
      <c r="H12" s="8"/>
      <c r="I12" s="65">
        <f>HLOOKUP(A12,Vartiainen2020!$D$1:$AI$9,9,FALSE)</f>
        <v>1.7224880382775119E-2</v>
      </c>
      <c r="J12" s="8"/>
      <c r="K12" s="8"/>
      <c r="L12" s="65"/>
      <c r="M12" s="8"/>
      <c r="N12" s="8"/>
      <c r="O12" s="65"/>
      <c r="P12" s="133"/>
      <c r="Q12" s="8"/>
    </row>
    <row r="13" spans="1:17" x14ac:dyDescent="0.25">
      <c r="A13">
        <v>2023</v>
      </c>
      <c r="B13" s="65">
        <f>HLOOKUP(A13,Vartiainen2020!$D$1:$AI$9,7,FALSE)</f>
        <v>192</v>
      </c>
      <c r="C13" s="8"/>
      <c r="D13" s="8"/>
      <c r="E13" s="8"/>
      <c r="F13" s="8"/>
      <c r="G13" s="8"/>
      <c r="H13" s="8"/>
      <c r="I13" s="65">
        <f>HLOOKUP(A13,Vartiainen2020!$D$1:$AI$9,9,FALSE)</f>
        <v>1.7708333333333333E-2</v>
      </c>
      <c r="J13" s="8"/>
      <c r="K13" s="8"/>
      <c r="L13" s="65"/>
      <c r="M13" s="8"/>
      <c r="N13" s="8"/>
      <c r="O13" s="65"/>
      <c r="P13" s="133"/>
      <c r="Q13" s="8"/>
    </row>
    <row r="14" spans="1:17" x14ac:dyDescent="0.25">
      <c r="A14">
        <v>2024</v>
      </c>
      <c r="B14" s="65">
        <f>HLOOKUP(A14,Vartiainen2020!$D$1:$AI$9,7,FALSE)</f>
        <v>176</v>
      </c>
      <c r="C14" s="8"/>
      <c r="D14" s="8"/>
      <c r="E14" s="8"/>
      <c r="F14" s="8"/>
      <c r="G14" s="8"/>
      <c r="H14" s="8"/>
      <c r="I14" s="65">
        <f>HLOOKUP(A14,Vartiainen2020!$D$1:$AI$9,9,FALSE)</f>
        <v>1.8749999999999999E-2</v>
      </c>
      <c r="J14" s="8"/>
      <c r="K14" s="8"/>
      <c r="L14" s="65"/>
      <c r="M14" s="8"/>
      <c r="N14" s="8"/>
      <c r="O14" s="65"/>
      <c r="P14" s="133"/>
      <c r="Q14" s="8"/>
    </row>
    <row r="15" spans="1:17" x14ac:dyDescent="0.25">
      <c r="A15">
        <v>2025</v>
      </c>
      <c r="B15" s="65">
        <f>HLOOKUP(A15,Vartiainen2020!$D$1:$AI$9,7,FALSE)</f>
        <v>163</v>
      </c>
      <c r="C15" s="8">
        <f>lit_review_raw!X44</f>
        <v>268</v>
      </c>
      <c r="D15" s="8">
        <f>lit_review_raw!X52</f>
        <v>345</v>
      </c>
      <c r="E15" s="8"/>
      <c r="F15" s="69">
        <f>'Cole, 2019'!F6</f>
        <v>223.20000000000002</v>
      </c>
      <c r="G15" s="69">
        <f>'Cole, 2019'!F5</f>
        <v>297</v>
      </c>
      <c r="H15" s="69">
        <f>'Cole, 2019'!F7</f>
        <v>165.6</v>
      </c>
      <c r="I15" s="65">
        <f>HLOOKUP(A15,Vartiainen2020!$D$1:$AI$9,9,FALSE)</f>
        <v>1.9631901840490799E-2</v>
      </c>
      <c r="J15" s="8"/>
      <c r="K15" s="8"/>
      <c r="L15" s="65"/>
      <c r="M15" s="8"/>
      <c r="N15" s="8"/>
      <c r="O15" s="65"/>
      <c r="P15" s="133"/>
      <c r="Q15" s="8"/>
    </row>
    <row r="16" spans="1:17" x14ac:dyDescent="0.25">
      <c r="A16">
        <v>2026</v>
      </c>
      <c r="B16" s="65">
        <f>HLOOKUP(A16,Vartiainen2020!$D$1:$AI$9,7,FALSE)</f>
        <v>151</v>
      </c>
      <c r="C16" s="8"/>
      <c r="D16" s="8"/>
      <c r="E16" s="8"/>
      <c r="F16" s="8"/>
      <c r="G16" s="8"/>
      <c r="H16" s="8"/>
      <c r="I16" s="65">
        <f>HLOOKUP(A16,Vartiainen2020!$D$1:$AI$9,9,FALSE)</f>
        <v>1.9867549668874173E-2</v>
      </c>
      <c r="J16" s="8"/>
      <c r="K16" s="8"/>
      <c r="L16" s="65"/>
      <c r="M16" s="8"/>
      <c r="N16" s="8"/>
      <c r="O16" s="65"/>
      <c r="P16" s="133"/>
      <c r="Q16" s="8"/>
    </row>
    <row r="17" spans="1:17" x14ac:dyDescent="0.25">
      <c r="A17">
        <v>2027</v>
      </c>
      <c r="B17" s="65">
        <f>HLOOKUP(A17,Vartiainen2020!$D$1:$AI$9,7,FALSE)</f>
        <v>141</v>
      </c>
      <c r="C17" s="8"/>
      <c r="D17" s="8"/>
      <c r="E17" s="8"/>
      <c r="F17" s="8"/>
      <c r="G17" s="8"/>
      <c r="H17" s="8"/>
      <c r="I17" s="65">
        <f>HLOOKUP(A17,Vartiainen2020!$D$1:$AI$9,9,FALSE)</f>
        <v>2.0567375886524821E-2</v>
      </c>
      <c r="J17" s="8"/>
      <c r="K17" s="8"/>
      <c r="L17" s="65"/>
      <c r="M17" s="8"/>
      <c r="N17" s="8"/>
      <c r="O17" s="65"/>
      <c r="P17" s="133"/>
      <c r="Q17" s="8"/>
    </row>
    <row r="18" spans="1:17" x14ac:dyDescent="0.25">
      <c r="A18">
        <v>2028</v>
      </c>
      <c r="B18" s="65">
        <f>HLOOKUP(A18,Vartiainen2020!$D$1:$AI$9,7,FALSE)</f>
        <v>132</v>
      </c>
      <c r="C18" s="8"/>
      <c r="D18" s="8"/>
      <c r="E18" s="8"/>
      <c r="F18" s="8"/>
      <c r="G18" s="8"/>
      <c r="H18" s="8"/>
      <c r="I18" s="65">
        <f>HLOOKUP(A18,Vartiainen2020!$D$1:$AI$9,9,FALSE)</f>
        <v>2.1969696969696969E-2</v>
      </c>
      <c r="J18" s="8"/>
      <c r="K18" s="8"/>
      <c r="L18" s="65"/>
      <c r="M18" s="8"/>
      <c r="N18" s="8"/>
      <c r="O18" s="65"/>
      <c r="P18" s="133"/>
      <c r="Q18" s="8"/>
    </row>
    <row r="19" spans="1:17" x14ac:dyDescent="0.25">
      <c r="A19">
        <v>2029</v>
      </c>
      <c r="B19" s="65">
        <f>HLOOKUP(A19,Vartiainen2020!$D$1:$AI$9,7,FALSE)</f>
        <v>124</v>
      </c>
      <c r="C19" s="8"/>
      <c r="D19" s="8"/>
      <c r="E19" s="8"/>
      <c r="F19" s="8"/>
      <c r="G19" s="8"/>
      <c r="H19" s="8"/>
      <c r="I19" s="65">
        <f>HLOOKUP(A19,Vartiainen2020!$D$1:$AI$9,9,FALSE)</f>
        <v>2.2580645161290321E-2</v>
      </c>
      <c r="J19" s="8"/>
      <c r="K19" s="8"/>
      <c r="L19" s="65"/>
      <c r="M19" s="8"/>
      <c r="N19" s="8"/>
      <c r="O19" s="65"/>
      <c r="P19" s="133"/>
      <c r="Q19" s="8"/>
    </row>
    <row r="20" spans="1:17" x14ac:dyDescent="0.25">
      <c r="A20">
        <v>2030</v>
      </c>
      <c r="B20" s="65">
        <f>HLOOKUP(A20,Vartiainen2020!$D$1:$AI$9,7,FALSE)</f>
        <v>117</v>
      </c>
      <c r="C20" s="8">
        <f>lit_review_raw!X45</f>
        <v>243</v>
      </c>
      <c r="D20" s="8">
        <f>lit_review_raw!X53</f>
        <v>260</v>
      </c>
      <c r="E20" s="8"/>
      <c r="F20" s="69">
        <f>'Cole, 2019'!G6</f>
        <v>186.3</v>
      </c>
      <c r="G20" s="69">
        <f>'Cole, 2019'!G5</f>
        <v>270.90000000000003</v>
      </c>
      <c r="H20" s="69">
        <f>'Cole, 2019'!G7</f>
        <v>111.60000000000001</v>
      </c>
      <c r="I20" s="65">
        <f>HLOOKUP(A20,Vartiainen2020!$D$1:$AI$9,9,FALSE)</f>
        <v>2.3076923076923078E-2</v>
      </c>
      <c r="J20" s="8"/>
      <c r="K20" s="8"/>
      <c r="L20" s="65"/>
      <c r="M20" s="8"/>
      <c r="N20" s="8"/>
      <c r="O20" s="65"/>
      <c r="P20" s="133"/>
      <c r="Q20" s="8"/>
    </row>
    <row r="21" spans="1:17" x14ac:dyDescent="0.25">
      <c r="A21">
        <v>2031</v>
      </c>
      <c r="B21" s="65">
        <f>HLOOKUP(A21,Vartiainen2020!$D$1:$AI$9,7,FALSE)</f>
        <v>112</v>
      </c>
      <c r="C21" s="8"/>
      <c r="D21" s="8"/>
      <c r="E21" s="8"/>
      <c r="F21" s="8"/>
      <c r="G21" s="8"/>
      <c r="H21" s="8"/>
      <c r="I21" s="65">
        <f>HLOOKUP(A21,Vartiainen2020!$D$1:$AI$9,9,FALSE)</f>
        <v>2.3214285714285715E-2</v>
      </c>
      <c r="J21" s="8"/>
      <c r="K21" s="8"/>
      <c r="L21" s="65"/>
      <c r="M21" s="8"/>
      <c r="N21" s="8"/>
      <c r="O21" s="65"/>
      <c r="P21" s="133"/>
      <c r="Q21" s="8"/>
    </row>
    <row r="22" spans="1:17" x14ac:dyDescent="0.25">
      <c r="A22">
        <v>2032</v>
      </c>
      <c r="B22" s="65">
        <f>HLOOKUP(A22,Vartiainen2020!$D$1:$AI$9,7,FALSE)</f>
        <v>106</v>
      </c>
      <c r="C22" s="8"/>
      <c r="D22" s="8"/>
      <c r="E22" s="8"/>
      <c r="F22" s="8"/>
      <c r="G22" s="8"/>
      <c r="H22" s="8"/>
      <c r="I22" s="65">
        <f>HLOOKUP(A22,Vartiainen2020!$D$1:$AI$9,9,FALSE)</f>
        <v>2.4528301886792454E-2</v>
      </c>
      <c r="J22" s="8"/>
      <c r="K22" s="8"/>
      <c r="L22" s="65"/>
      <c r="M22" s="8"/>
      <c r="N22" s="8"/>
      <c r="O22" s="65"/>
      <c r="P22" s="133"/>
      <c r="Q22" s="8"/>
    </row>
    <row r="23" spans="1:17" x14ac:dyDescent="0.25">
      <c r="A23">
        <v>2033</v>
      </c>
      <c r="B23" s="65">
        <f>HLOOKUP(A23,Vartiainen2020!$D$1:$AI$9,7,FALSE)</f>
        <v>102</v>
      </c>
      <c r="C23" s="8"/>
      <c r="D23" s="8"/>
      <c r="E23" s="8"/>
      <c r="F23" s="8"/>
      <c r="G23" s="8"/>
      <c r="H23" s="8"/>
      <c r="I23" s="65">
        <f>HLOOKUP(A23,Vartiainen2020!$D$1:$AI$9,9,FALSE)</f>
        <v>2.4509803921568627E-2</v>
      </c>
      <c r="J23" s="8"/>
      <c r="K23" s="8"/>
      <c r="L23" s="65"/>
      <c r="M23" s="8"/>
      <c r="N23" s="8"/>
      <c r="O23" s="65"/>
      <c r="P23" s="133"/>
      <c r="Q23" s="8"/>
    </row>
    <row r="24" spans="1:17" x14ac:dyDescent="0.25">
      <c r="A24">
        <v>2034</v>
      </c>
      <c r="B24" s="65">
        <f>HLOOKUP(A24,Vartiainen2020!$D$1:$AI$9,7,FALSE)</f>
        <v>98</v>
      </c>
      <c r="C24" s="8"/>
      <c r="D24" s="8"/>
      <c r="E24" s="80">
        <f>E25</f>
        <v>125</v>
      </c>
      <c r="F24" s="80"/>
      <c r="G24" s="80"/>
      <c r="H24" s="80"/>
      <c r="I24" s="65">
        <f>HLOOKUP(A24,Vartiainen2020!$D$1:$AI$9,9,FALSE)</f>
        <v>2.5510204081632654E-2</v>
      </c>
      <c r="J24" s="80">
        <f>J25</f>
        <v>0.03</v>
      </c>
      <c r="K24" s="80"/>
      <c r="L24" s="65"/>
      <c r="M24" s="80">
        <f>M25</f>
        <v>20</v>
      </c>
      <c r="N24" s="80"/>
      <c r="O24" s="145">
        <f>O25</f>
        <v>0.97</v>
      </c>
      <c r="P24" s="143"/>
      <c r="Q24" s="80"/>
    </row>
    <row r="25" spans="1:17" x14ac:dyDescent="0.25">
      <c r="A25">
        <v>2035</v>
      </c>
      <c r="B25" s="65">
        <f>HLOOKUP(A25,Vartiainen2020!$D$1:$AI$9,7,FALSE)</f>
        <v>94</v>
      </c>
      <c r="C25" s="8">
        <f>lit_review_raw!X46</f>
        <v>228</v>
      </c>
      <c r="D25" s="8"/>
      <c r="E25" s="8">
        <f>lit_review_raw!X48</f>
        <v>125</v>
      </c>
      <c r="F25" s="8"/>
      <c r="G25" s="8"/>
      <c r="H25" s="8"/>
      <c r="I25" s="65">
        <f>HLOOKUP(A25,Vartiainen2020!$D$1:$AI$9,9,FALSE)</f>
        <v>2.553191489361702E-2</v>
      </c>
      <c r="J25" s="8">
        <f>lit_review_raw!Y48</f>
        <v>0.03</v>
      </c>
      <c r="K25" s="8"/>
      <c r="L25" s="65"/>
      <c r="M25" s="8">
        <f>lit_review_raw!Z48</f>
        <v>20</v>
      </c>
      <c r="N25" s="8"/>
      <c r="O25" s="65">
        <f>lit_review_raw!AA48</f>
        <v>0.97</v>
      </c>
      <c r="P25" s="133"/>
      <c r="Q25" s="8"/>
    </row>
    <row r="26" spans="1:17" x14ac:dyDescent="0.25">
      <c r="A26">
        <v>2036</v>
      </c>
      <c r="B26" s="65">
        <f>HLOOKUP(A26,Vartiainen2020!$D$1:$AI$9,7,FALSE)</f>
        <v>91</v>
      </c>
      <c r="C26" s="8"/>
      <c r="D26" s="8"/>
      <c r="E26" s="8"/>
      <c r="F26" s="8"/>
      <c r="G26" s="8"/>
      <c r="H26" s="8"/>
      <c r="I26" s="65">
        <f>HLOOKUP(A26,Vartiainen2020!$D$1:$AI$9,9,FALSE)</f>
        <v>2.6373626373626374E-2</v>
      </c>
      <c r="J26" s="8"/>
      <c r="K26" s="8"/>
      <c r="L26" s="65"/>
      <c r="M26" s="8"/>
      <c r="N26" s="8"/>
      <c r="O26" s="65"/>
      <c r="P26" s="133"/>
      <c r="Q26" s="8"/>
    </row>
    <row r="27" spans="1:17" x14ac:dyDescent="0.25">
      <c r="A27">
        <v>2037</v>
      </c>
      <c r="B27" s="65">
        <f>HLOOKUP(A27,Vartiainen2020!$D$1:$AI$9,7,FALSE)</f>
        <v>88</v>
      </c>
      <c r="C27" s="8"/>
      <c r="D27" s="8"/>
      <c r="E27" s="8"/>
      <c r="F27" s="8"/>
      <c r="G27" s="8"/>
      <c r="H27" s="8"/>
      <c r="I27" s="65">
        <f>HLOOKUP(A27,Vartiainen2020!$D$1:$AI$9,9,FALSE)</f>
        <v>2.6136363636363635E-2</v>
      </c>
      <c r="J27" s="8"/>
      <c r="K27" s="8"/>
      <c r="L27" s="65"/>
      <c r="M27" s="8"/>
      <c r="N27" s="8"/>
      <c r="O27" s="65"/>
      <c r="P27" s="133"/>
      <c r="Q27" s="8"/>
    </row>
    <row r="28" spans="1:17" x14ac:dyDescent="0.25">
      <c r="A28">
        <v>2038</v>
      </c>
      <c r="B28" s="65">
        <f>HLOOKUP(A28,Vartiainen2020!$D$1:$AI$9,7,FALSE)</f>
        <v>85</v>
      </c>
      <c r="C28" s="8"/>
      <c r="D28" s="8"/>
      <c r="E28" s="8"/>
      <c r="F28" s="8"/>
      <c r="G28" s="8"/>
      <c r="H28" s="8"/>
      <c r="I28" s="65">
        <f>HLOOKUP(A28,Vartiainen2020!$D$1:$AI$9,9,FALSE)</f>
        <v>2.7058823529411764E-2</v>
      </c>
      <c r="J28" s="8"/>
      <c r="K28" s="8"/>
      <c r="L28" s="65"/>
      <c r="M28" s="8"/>
      <c r="N28" s="8"/>
      <c r="O28" s="65"/>
      <c r="P28" s="133"/>
      <c r="Q28" s="8"/>
    </row>
    <row r="29" spans="1:17" x14ac:dyDescent="0.25">
      <c r="A29">
        <v>2039</v>
      </c>
      <c r="B29" s="65">
        <f>HLOOKUP(A29,Vartiainen2020!$D$1:$AI$9,7,FALSE)</f>
        <v>82</v>
      </c>
      <c r="C29" s="8"/>
      <c r="D29" s="8"/>
      <c r="E29" s="8"/>
      <c r="F29" s="8"/>
      <c r="G29" s="8"/>
      <c r="H29" s="8"/>
      <c r="I29" s="65">
        <f>HLOOKUP(A29,Vartiainen2020!$D$1:$AI$9,9,FALSE)</f>
        <v>2.8048780487804875E-2</v>
      </c>
      <c r="J29" s="8"/>
      <c r="K29" s="8"/>
      <c r="L29" s="65"/>
      <c r="M29" s="8"/>
      <c r="N29" s="8"/>
      <c r="O29" s="65"/>
      <c r="P29" s="133"/>
      <c r="Q29" s="8"/>
    </row>
    <row r="30" spans="1:17" x14ac:dyDescent="0.25">
      <c r="A30">
        <v>2040</v>
      </c>
      <c r="B30" s="65">
        <f>HLOOKUP(A30,Vartiainen2020!$D$1:$AI$9,7,FALSE)</f>
        <v>80</v>
      </c>
      <c r="C30" s="8">
        <f>lit_review_raw!X47</f>
        <v>218</v>
      </c>
      <c r="D30" s="8"/>
      <c r="E30" s="8"/>
      <c r="F30" s="8"/>
      <c r="G30" s="8"/>
      <c r="H30" s="8"/>
      <c r="I30" s="65">
        <f>HLOOKUP(A30,Vartiainen2020!$D$1:$AI$9,9,FALSE)</f>
        <v>2.7500000000000004E-2</v>
      </c>
      <c r="J30" s="8"/>
      <c r="K30" s="8"/>
      <c r="L30" s="65"/>
      <c r="M30" s="8"/>
      <c r="N30" s="8"/>
      <c r="O30" s="65"/>
      <c r="P30" s="133"/>
      <c r="Q30" s="8"/>
    </row>
    <row r="31" spans="1:17" x14ac:dyDescent="0.25">
      <c r="A31">
        <v>2041</v>
      </c>
      <c r="B31" s="65">
        <f>HLOOKUP(A31,Vartiainen2020!$D$1:$AI$9,7,FALSE)</f>
        <v>78</v>
      </c>
      <c r="C31" s="8"/>
      <c r="D31" s="8"/>
      <c r="E31" s="8"/>
      <c r="F31" s="8"/>
      <c r="G31" s="8"/>
      <c r="H31" s="8"/>
      <c r="I31" s="65">
        <f>HLOOKUP(A31,Vartiainen2020!$D$1:$AI$9,9,FALSE)</f>
        <v>2.8205128205128209E-2</v>
      </c>
      <c r="J31" s="8"/>
      <c r="K31" s="8"/>
      <c r="L31" s="65"/>
      <c r="M31" s="8"/>
      <c r="N31" s="8"/>
      <c r="O31" s="65"/>
      <c r="P31" s="133"/>
      <c r="Q31" s="8"/>
    </row>
    <row r="32" spans="1:17" x14ac:dyDescent="0.25">
      <c r="A32">
        <v>2042</v>
      </c>
      <c r="B32" s="65">
        <f>HLOOKUP(A32,Vartiainen2020!$D$1:$AI$9,7,FALSE)</f>
        <v>76</v>
      </c>
      <c r="C32" s="8"/>
      <c r="D32" s="8"/>
      <c r="E32" s="8"/>
      <c r="F32" s="8"/>
      <c r="G32" s="8"/>
      <c r="H32" s="8"/>
      <c r="I32" s="65">
        <f>HLOOKUP(A32,Vartiainen2020!$D$1:$AI$9,9,FALSE)</f>
        <v>2.8947368421052635E-2</v>
      </c>
      <c r="J32" s="8"/>
      <c r="K32" s="8"/>
      <c r="L32" s="65"/>
      <c r="M32" s="8"/>
      <c r="N32" s="8"/>
      <c r="O32" s="65"/>
      <c r="P32" s="133"/>
      <c r="Q32" s="8"/>
    </row>
    <row r="33" spans="1:17" x14ac:dyDescent="0.25">
      <c r="A33">
        <v>2043</v>
      </c>
      <c r="B33" s="65">
        <f>HLOOKUP(A33,Vartiainen2020!$D$1:$AI$9,7,FALSE)</f>
        <v>74</v>
      </c>
      <c r="C33" s="8"/>
      <c r="D33" s="8"/>
      <c r="E33" s="8"/>
      <c r="F33" s="8"/>
      <c r="G33" s="8"/>
      <c r="H33" s="8"/>
      <c r="I33" s="65">
        <f>HLOOKUP(A33,Vartiainen2020!$D$1:$AI$9,9,FALSE)</f>
        <v>2.9729729729729731E-2</v>
      </c>
      <c r="J33" s="8"/>
      <c r="K33" s="8"/>
      <c r="L33" s="65"/>
      <c r="M33" s="8"/>
      <c r="N33" s="8"/>
      <c r="O33" s="65"/>
      <c r="P33" s="133"/>
      <c r="Q33" s="8"/>
    </row>
    <row r="34" spans="1:17" x14ac:dyDescent="0.25">
      <c r="A34">
        <v>2044</v>
      </c>
      <c r="B34" s="65">
        <f>HLOOKUP(A34,Vartiainen2020!$D$1:$AI$9,7,FALSE)</f>
        <v>73</v>
      </c>
      <c r="C34" s="8"/>
      <c r="D34" s="8"/>
      <c r="E34" s="8"/>
      <c r="F34" s="8"/>
      <c r="G34" s="8"/>
      <c r="H34" s="8"/>
      <c r="I34" s="65">
        <f>HLOOKUP(A34,Vartiainen2020!$D$1:$AI$9,9,FALSE)</f>
        <v>2.8767123287671233E-2</v>
      </c>
      <c r="J34" s="8"/>
      <c r="K34" s="8"/>
      <c r="L34" s="65"/>
      <c r="M34" s="8"/>
      <c r="N34" s="8"/>
      <c r="O34" s="65"/>
      <c r="P34" s="133"/>
      <c r="Q34" s="8"/>
    </row>
    <row r="35" spans="1:17" x14ac:dyDescent="0.25">
      <c r="A35">
        <v>2045</v>
      </c>
      <c r="B35" s="65">
        <f>HLOOKUP(A35,Vartiainen2020!$D$1:$AI$9,7,FALSE)</f>
        <v>71</v>
      </c>
      <c r="C35" s="8"/>
      <c r="D35" s="8"/>
      <c r="E35" s="8"/>
      <c r="F35" s="8"/>
      <c r="G35" s="8"/>
      <c r="H35" s="8"/>
      <c r="I35" s="65">
        <f>HLOOKUP(A35,Vartiainen2020!$D$1:$AI$9,9,FALSE)</f>
        <v>2.9577464788732397E-2</v>
      </c>
      <c r="J35" s="8"/>
      <c r="K35" s="8"/>
      <c r="L35" s="65"/>
      <c r="M35" s="8"/>
      <c r="N35" s="8"/>
      <c r="O35" s="65"/>
      <c r="P35" s="133"/>
      <c r="Q35" s="8"/>
    </row>
    <row r="36" spans="1:17" x14ac:dyDescent="0.25">
      <c r="A36">
        <v>2046</v>
      </c>
      <c r="B36" s="65">
        <f>HLOOKUP(A36,Vartiainen2020!$D$1:$AI$9,7,FALSE)</f>
        <v>70</v>
      </c>
      <c r="C36" s="8"/>
      <c r="D36" s="8"/>
      <c r="E36" s="8"/>
      <c r="F36" s="8"/>
      <c r="G36" s="8"/>
      <c r="H36" s="8"/>
      <c r="I36" s="65">
        <f>HLOOKUP(A36,Vartiainen2020!$D$1:$AI$9,9,FALSE)</f>
        <v>3.0000000000000002E-2</v>
      </c>
      <c r="J36" s="8"/>
      <c r="K36" s="8"/>
      <c r="L36" s="65"/>
      <c r="M36" s="8"/>
      <c r="N36" s="8"/>
      <c r="O36" s="65"/>
      <c r="P36" s="133"/>
      <c r="Q36" s="8"/>
    </row>
    <row r="37" spans="1:17" x14ac:dyDescent="0.25">
      <c r="A37">
        <v>2047</v>
      </c>
      <c r="B37" s="65">
        <f>HLOOKUP(A37,Vartiainen2020!$D$1:$AI$9,7,FALSE)</f>
        <v>69</v>
      </c>
      <c r="C37" s="8"/>
      <c r="D37" s="8"/>
      <c r="E37" s="8"/>
      <c r="F37" s="8"/>
      <c r="G37" s="8"/>
      <c r="H37" s="8"/>
      <c r="I37" s="65">
        <f>HLOOKUP(A37,Vartiainen2020!$D$1:$AI$9,9,FALSE)</f>
        <v>3.0434782608695653E-2</v>
      </c>
      <c r="J37" s="8"/>
      <c r="K37" s="8"/>
      <c r="L37" s="65"/>
      <c r="M37" s="8"/>
      <c r="N37" s="8"/>
      <c r="O37" s="65"/>
      <c r="P37" s="133"/>
      <c r="Q37" s="8"/>
    </row>
    <row r="38" spans="1:17" x14ac:dyDescent="0.25">
      <c r="A38">
        <v>2048</v>
      </c>
      <c r="B38" s="65">
        <f>HLOOKUP(A38,Vartiainen2020!$D$1:$AI$9,7,FALSE)</f>
        <v>67</v>
      </c>
      <c r="C38" s="8"/>
      <c r="D38" s="8"/>
      <c r="E38" s="8"/>
      <c r="F38" s="8"/>
      <c r="G38" s="8"/>
      <c r="H38" s="8"/>
      <c r="I38" s="65">
        <f>HLOOKUP(A38,Vartiainen2020!$D$1:$AI$9,9,FALSE)</f>
        <v>3.1343283582089557E-2</v>
      </c>
      <c r="J38" s="8"/>
      <c r="K38" s="8"/>
      <c r="L38" s="65"/>
      <c r="M38" s="8"/>
      <c r="N38" s="8"/>
      <c r="O38" s="65"/>
      <c r="P38" s="133"/>
      <c r="Q38" s="8"/>
    </row>
    <row r="39" spans="1:17" x14ac:dyDescent="0.25">
      <c r="A39">
        <v>2049</v>
      </c>
      <c r="B39" s="65">
        <f>HLOOKUP(A39,Vartiainen2020!$D$1:$AI$9,7,FALSE)</f>
        <v>66</v>
      </c>
      <c r="C39" s="8"/>
      <c r="D39" s="8"/>
      <c r="E39" s="8"/>
      <c r="F39" s="8"/>
      <c r="G39" s="8"/>
      <c r="H39" s="8"/>
      <c r="I39" s="65">
        <f>HLOOKUP(A39,Vartiainen2020!$D$1:$AI$9,9,FALSE)</f>
        <v>3.0303030303030304E-2</v>
      </c>
      <c r="J39" s="8"/>
      <c r="K39" s="8"/>
      <c r="L39" s="65"/>
      <c r="M39" s="8"/>
      <c r="N39" s="8"/>
      <c r="O39" s="65"/>
      <c r="P39" s="133"/>
      <c r="Q39" s="8"/>
    </row>
    <row r="40" spans="1:17" x14ac:dyDescent="0.25">
      <c r="A40">
        <v>2050</v>
      </c>
      <c r="B40" s="65">
        <f>HLOOKUP(A40,Vartiainen2020!$D$1:$AI$9,7,FALSE)</f>
        <v>65</v>
      </c>
      <c r="C40" s="8"/>
      <c r="D40" s="8"/>
      <c r="E40" s="8"/>
      <c r="F40" s="69">
        <f>'Cole, 2019'!H6</f>
        <v>142.20000000000002</v>
      </c>
      <c r="G40" s="69">
        <f>'Cole, 2019'!H5</f>
        <v>238.5</v>
      </c>
      <c r="H40" s="69">
        <f>'Cole, 2019'!H7</f>
        <v>70.2</v>
      </c>
      <c r="I40" s="65">
        <f>HLOOKUP(A40,Vartiainen2020!$D$1:$AI$9,9,FALSE)</f>
        <v>3.0769230769230771E-2</v>
      </c>
      <c r="J40" s="8"/>
      <c r="L40" s="65"/>
      <c r="M40" s="8"/>
      <c r="N40" s="8"/>
      <c r="O40" s="65"/>
      <c r="P40" s="133"/>
      <c r="Q40" s="8"/>
    </row>
    <row r="62" spans="2:12" ht="16.5" thickBot="1" x14ac:dyDescent="0.3"/>
    <row r="63" spans="2:12" ht="21.75" thickBot="1" x14ac:dyDescent="0.4">
      <c r="B63" s="185" t="s">
        <v>261</v>
      </c>
      <c r="C63" s="186"/>
      <c r="D63" s="186"/>
      <c r="E63" s="186"/>
      <c r="F63" s="186"/>
      <c r="G63" s="186"/>
      <c r="H63" s="186"/>
      <c r="I63" s="186"/>
      <c r="J63" s="186"/>
      <c r="K63" s="186"/>
      <c r="L63" s="186"/>
    </row>
    <row r="64" spans="2:12" ht="16.5" thickBot="1" x14ac:dyDescent="0.3"/>
    <row r="65" spans="2:12" ht="16.5" thickBot="1" x14ac:dyDescent="0.3">
      <c r="B65" s="77" t="s">
        <v>262</v>
      </c>
      <c r="C65" s="10"/>
      <c r="D65" s="10"/>
      <c r="E65" s="10"/>
      <c r="F65" s="10"/>
      <c r="G65" s="10"/>
      <c r="H65" s="10"/>
      <c r="I65" s="179" t="s">
        <v>263</v>
      </c>
      <c r="J65" s="180"/>
      <c r="K65" s="180"/>
      <c r="L65" s="181"/>
    </row>
    <row r="66" spans="2:12" ht="48" thickBot="1" x14ac:dyDescent="0.3">
      <c r="B66" s="78" t="s">
        <v>399</v>
      </c>
      <c r="C66" s="130"/>
      <c r="D66" s="130"/>
      <c r="E66" s="130"/>
      <c r="F66" s="130"/>
      <c r="G66" s="130"/>
      <c r="H66" s="130"/>
      <c r="I66" s="149" t="str">
        <f>F3</f>
        <v>Cole, 2019</v>
      </c>
      <c r="J66" s="150"/>
      <c r="K66" s="150"/>
      <c r="L66" s="151"/>
    </row>
  </sheetData>
  <mergeCells count="6">
    <mergeCell ref="O2:P2"/>
    <mergeCell ref="I65:L65"/>
    <mergeCell ref="B2:H2"/>
    <mergeCell ref="B63:L63"/>
    <mergeCell ref="I2:K2"/>
    <mergeCell ref="L2:M2"/>
  </mergeCells>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66"/>
  <sheetViews>
    <sheetView topLeftCell="A38" workbookViewId="0">
      <selection activeCell="E57" sqref="E57"/>
    </sheetView>
  </sheetViews>
  <sheetFormatPr baseColWidth="10" defaultRowHeight="15.75" x14ac:dyDescent="0.25"/>
  <cols>
    <col min="2" max="4" width="35.5" customWidth="1"/>
    <col min="5" max="5" width="14.625" bestFit="1" customWidth="1"/>
  </cols>
  <sheetData>
    <row r="1" spans="1:5" ht="16.5" thickBot="1" x14ac:dyDescent="0.3"/>
    <row r="2" spans="1:5" ht="16.5" thickBot="1" x14ac:dyDescent="0.3">
      <c r="A2" s="1"/>
      <c r="B2" s="48" t="s">
        <v>254</v>
      </c>
      <c r="C2" s="48" t="s">
        <v>255</v>
      </c>
      <c r="D2" s="71" t="s">
        <v>259</v>
      </c>
      <c r="E2" s="1"/>
    </row>
    <row r="3" spans="1:5" x14ac:dyDescent="0.25">
      <c r="A3" s="10" t="s">
        <v>251</v>
      </c>
      <c r="B3" s="72" t="str">
        <f>'Tsiropoulos2018 (JRC)'!B32</f>
        <v>Tsiropoulos, 2018 (ProRES scenario)</v>
      </c>
      <c r="C3" s="72" t="str">
        <f>B3</f>
        <v>Tsiropoulos, 2018 (ProRES scenario)</v>
      </c>
      <c r="D3" s="72" t="str">
        <f>B3</f>
        <v>Tsiropoulos, 2018 (ProRES scenario)</v>
      </c>
      <c r="E3" s="10"/>
    </row>
    <row r="4" spans="1:5" x14ac:dyDescent="0.25">
      <c r="A4" s="74" t="s">
        <v>260</v>
      </c>
      <c r="B4" s="75" t="str">
        <f>'Tsiropoulos2018 (JRC)'!A22</f>
        <v>CSP, solar tower with storage</v>
      </c>
      <c r="C4" s="75" t="str">
        <f>B4</f>
        <v>CSP, solar tower with storage</v>
      </c>
      <c r="D4" s="75" t="str">
        <f>B4</f>
        <v>CSP, solar tower with storage</v>
      </c>
      <c r="E4" s="58"/>
    </row>
    <row r="5" spans="1:5" x14ac:dyDescent="0.25">
      <c r="A5">
        <v>2015</v>
      </c>
      <c r="B5" s="65">
        <f>'Tsiropoulos2018 (JRC)'!D22</f>
        <v>5280</v>
      </c>
      <c r="C5" s="66">
        <f>'Tsiropoulos2018 (JRC)'!D23</f>
        <v>1.7000000000000001E-2</v>
      </c>
      <c r="D5" s="67">
        <f>'Tsiropoulos2018 (JRC)'!D28</f>
        <v>30</v>
      </c>
    </row>
    <row r="6" spans="1:5" x14ac:dyDescent="0.25">
      <c r="A6">
        <v>2016</v>
      </c>
      <c r="B6" s="65"/>
      <c r="C6" s="66"/>
      <c r="D6" s="66"/>
    </row>
    <row r="7" spans="1:5" x14ac:dyDescent="0.25">
      <c r="A7">
        <v>2017</v>
      </c>
      <c r="B7" s="65"/>
      <c r="C7" s="66"/>
      <c r="D7" s="65"/>
    </row>
    <row r="8" spans="1:5" x14ac:dyDescent="0.25">
      <c r="A8">
        <v>2018</v>
      </c>
      <c r="B8" s="65"/>
      <c r="C8" s="66"/>
      <c r="D8" s="65"/>
    </row>
    <row r="9" spans="1:5" x14ac:dyDescent="0.25">
      <c r="A9">
        <v>2019</v>
      </c>
      <c r="B9" s="65"/>
      <c r="C9" s="66"/>
      <c r="D9" s="65"/>
    </row>
    <row r="10" spans="1:5" x14ac:dyDescent="0.25">
      <c r="A10">
        <v>2020</v>
      </c>
      <c r="B10" s="65">
        <f>'Tsiropoulos2018 (JRC)'!E22</f>
        <v>4330</v>
      </c>
      <c r="C10" s="66">
        <f>'Tsiropoulos2018 (JRC)'!E23</f>
        <v>1.7000000000000001E-2</v>
      </c>
      <c r="D10" s="65"/>
    </row>
    <row r="11" spans="1:5" x14ac:dyDescent="0.25">
      <c r="A11">
        <v>2021</v>
      </c>
      <c r="B11" s="65"/>
      <c r="C11" s="66"/>
      <c r="D11" s="65"/>
    </row>
    <row r="12" spans="1:5" x14ac:dyDescent="0.25">
      <c r="A12">
        <v>2022</v>
      </c>
      <c r="B12" s="65"/>
      <c r="C12" s="66"/>
      <c r="D12" s="65"/>
    </row>
    <row r="13" spans="1:5" x14ac:dyDescent="0.25">
      <c r="A13">
        <v>2023</v>
      </c>
      <c r="B13" s="65"/>
      <c r="C13" s="66"/>
      <c r="D13" s="65"/>
    </row>
    <row r="14" spans="1:5" x14ac:dyDescent="0.25">
      <c r="A14">
        <v>2024</v>
      </c>
      <c r="B14" s="65"/>
      <c r="C14" s="66"/>
      <c r="D14" s="65"/>
    </row>
    <row r="15" spans="1:5" x14ac:dyDescent="0.25">
      <c r="A15">
        <v>2025</v>
      </c>
      <c r="B15" s="65"/>
      <c r="C15" s="66"/>
      <c r="D15" s="65"/>
    </row>
    <row r="16" spans="1:5" x14ac:dyDescent="0.25">
      <c r="A16">
        <v>2026</v>
      </c>
      <c r="B16" s="65"/>
      <c r="C16" s="66"/>
      <c r="D16" s="65"/>
    </row>
    <row r="17" spans="1:4" x14ac:dyDescent="0.25">
      <c r="A17">
        <v>2027</v>
      </c>
      <c r="B17" s="65"/>
      <c r="C17" s="66"/>
      <c r="D17" s="65"/>
    </row>
    <row r="18" spans="1:4" x14ac:dyDescent="0.25">
      <c r="A18">
        <v>2028</v>
      </c>
      <c r="B18" s="65"/>
      <c r="C18" s="66"/>
      <c r="D18" s="65"/>
    </row>
    <row r="19" spans="1:4" x14ac:dyDescent="0.25">
      <c r="A19">
        <v>2029</v>
      </c>
      <c r="B19" s="65"/>
      <c r="C19" s="66"/>
      <c r="D19" s="65"/>
    </row>
    <row r="20" spans="1:4" x14ac:dyDescent="0.25">
      <c r="A20">
        <v>2030</v>
      </c>
      <c r="B20" s="65">
        <f>'Tsiropoulos2018 (JRC)'!F22</f>
        <v>3310</v>
      </c>
      <c r="C20" s="66">
        <f>'Tsiropoulos2018 (JRC)'!F23</f>
        <v>1.7000000000000001E-2</v>
      </c>
      <c r="D20" s="65"/>
    </row>
    <row r="21" spans="1:4" x14ac:dyDescent="0.25">
      <c r="A21">
        <v>2031</v>
      </c>
      <c r="B21" s="65"/>
      <c r="C21" s="66"/>
      <c r="D21" s="65"/>
    </row>
    <row r="22" spans="1:4" x14ac:dyDescent="0.25">
      <c r="A22">
        <v>2032</v>
      </c>
      <c r="B22" s="65"/>
      <c r="C22" s="66"/>
      <c r="D22" s="65"/>
    </row>
    <row r="23" spans="1:4" x14ac:dyDescent="0.25">
      <c r="A23">
        <v>2033</v>
      </c>
      <c r="B23" s="65"/>
      <c r="C23" s="66"/>
      <c r="D23" s="65"/>
    </row>
    <row r="24" spans="1:4" x14ac:dyDescent="0.25">
      <c r="A24">
        <v>2034</v>
      </c>
      <c r="B24" s="65"/>
      <c r="C24" s="66"/>
      <c r="D24" s="65"/>
    </row>
    <row r="25" spans="1:4" x14ac:dyDescent="0.25">
      <c r="A25">
        <v>2035</v>
      </c>
      <c r="B25" s="65"/>
      <c r="C25" s="66"/>
      <c r="D25" s="65"/>
    </row>
    <row r="26" spans="1:4" x14ac:dyDescent="0.25">
      <c r="A26">
        <v>2036</v>
      </c>
      <c r="B26" s="65"/>
      <c r="C26" s="66"/>
      <c r="D26" s="65"/>
    </row>
    <row r="27" spans="1:4" x14ac:dyDescent="0.25">
      <c r="A27">
        <v>2037</v>
      </c>
      <c r="B27" s="65"/>
      <c r="C27" s="66"/>
      <c r="D27" s="65"/>
    </row>
    <row r="28" spans="1:4" x14ac:dyDescent="0.25">
      <c r="A28">
        <v>2038</v>
      </c>
      <c r="B28" s="65"/>
      <c r="C28" s="66"/>
      <c r="D28" s="65"/>
    </row>
    <row r="29" spans="1:4" x14ac:dyDescent="0.25">
      <c r="A29">
        <v>2039</v>
      </c>
      <c r="B29" s="65"/>
      <c r="C29" s="66"/>
      <c r="D29" s="65"/>
    </row>
    <row r="30" spans="1:4" x14ac:dyDescent="0.25">
      <c r="A30">
        <v>2040</v>
      </c>
      <c r="B30" s="65">
        <f>'Tsiropoulos2018 (JRC)'!G22</f>
        <v>3010</v>
      </c>
      <c r="C30" s="66">
        <f>'Tsiropoulos2018 (JRC)'!G23</f>
        <v>1.7000000000000001E-2</v>
      </c>
      <c r="D30" s="65"/>
    </row>
    <row r="31" spans="1:4" x14ac:dyDescent="0.25">
      <c r="A31">
        <v>2041</v>
      </c>
      <c r="B31" s="65"/>
      <c r="C31" s="66"/>
      <c r="D31" s="65"/>
    </row>
    <row r="32" spans="1:4" x14ac:dyDescent="0.25">
      <c r="A32">
        <v>2042</v>
      </c>
      <c r="B32" s="65"/>
      <c r="C32" s="66"/>
      <c r="D32" s="65"/>
    </row>
    <row r="33" spans="1:4" x14ac:dyDescent="0.25">
      <c r="A33">
        <v>2043</v>
      </c>
      <c r="B33" s="65"/>
      <c r="C33" s="66"/>
      <c r="D33" s="65"/>
    </row>
    <row r="34" spans="1:4" x14ac:dyDescent="0.25">
      <c r="A34">
        <v>2044</v>
      </c>
      <c r="B34" s="65"/>
      <c r="C34" s="66"/>
      <c r="D34" s="65"/>
    </row>
    <row r="35" spans="1:4" x14ac:dyDescent="0.25">
      <c r="A35">
        <v>2045</v>
      </c>
      <c r="B35" s="65"/>
      <c r="C35" s="66"/>
      <c r="D35" s="65"/>
    </row>
    <row r="36" spans="1:4" x14ac:dyDescent="0.25">
      <c r="A36">
        <v>2046</v>
      </c>
      <c r="B36" s="65"/>
      <c r="C36" s="66"/>
      <c r="D36" s="65"/>
    </row>
    <row r="37" spans="1:4" x14ac:dyDescent="0.25">
      <c r="A37">
        <v>2047</v>
      </c>
      <c r="B37" s="65"/>
      <c r="C37" s="66"/>
      <c r="D37" s="65"/>
    </row>
    <row r="38" spans="1:4" x14ac:dyDescent="0.25">
      <c r="A38">
        <v>2048</v>
      </c>
      <c r="B38" s="65"/>
      <c r="C38" s="66"/>
      <c r="D38" s="65"/>
    </row>
    <row r="39" spans="1:4" x14ac:dyDescent="0.25">
      <c r="A39">
        <v>2049</v>
      </c>
      <c r="B39" s="65"/>
      <c r="C39" s="66"/>
      <c r="D39" s="65"/>
    </row>
    <row r="40" spans="1:4" x14ac:dyDescent="0.25">
      <c r="A40">
        <v>2050</v>
      </c>
      <c r="B40" s="65">
        <f>'Tsiropoulos2018 (JRC)'!H22</f>
        <v>2880</v>
      </c>
      <c r="C40" s="66">
        <f>'Tsiropoulos2018 (JRC)'!H23</f>
        <v>1.7000000000000001E-2</v>
      </c>
      <c r="D40" s="65"/>
    </row>
    <row r="62" spans="2:4" ht="16.5" thickBot="1" x14ac:dyDescent="0.3"/>
    <row r="63" spans="2:4" ht="21.75" thickBot="1" x14ac:dyDescent="0.4">
      <c r="B63" s="185" t="s">
        <v>261</v>
      </c>
      <c r="C63" s="186"/>
      <c r="D63" s="186"/>
    </row>
    <row r="64" spans="2:4" ht="16.5" thickBot="1" x14ac:dyDescent="0.3"/>
    <row r="65" spans="2:4" x14ac:dyDescent="0.25">
      <c r="B65" s="77" t="s">
        <v>262</v>
      </c>
      <c r="D65" s="77" t="s">
        <v>263</v>
      </c>
    </row>
    <row r="66" spans="2:4" ht="32.25" thickBot="1" x14ac:dyDescent="0.3">
      <c r="B66" s="78" t="s">
        <v>267</v>
      </c>
      <c r="D66" s="78" t="str">
        <f>B3</f>
        <v>Tsiropoulos, 2018 (ProRES scenario)</v>
      </c>
    </row>
  </sheetData>
  <mergeCells count="1">
    <mergeCell ref="B63:D63"/>
  </mergeCells>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E66"/>
  <sheetViews>
    <sheetView topLeftCell="O33" workbookViewId="0">
      <selection activeCell="Z64" sqref="Z64"/>
    </sheetView>
  </sheetViews>
  <sheetFormatPr baseColWidth="10" defaultRowHeight="15.75" x14ac:dyDescent="0.25"/>
  <cols>
    <col min="1" max="1" width="13" customWidth="1"/>
    <col min="2" max="9" width="14.125" customWidth="1"/>
    <col min="10" max="31" width="11" customWidth="1"/>
    <col min="32" max="33" width="13.125" customWidth="1"/>
  </cols>
  <sheetData>
    <row r="1" spans="1:31" ht="16.5" thickBot="1" x14ac:dyDescent="0.3"/>
    <row r="2" spans="1:31" ht="16.5" thickBot="1" x14ac:dyDescent="0.3">
      <c r="A2" s="1"/>
      <c r="B2" s="179" t="s">
        <v>288</v>
      </c>
      <c r="C2" s="180"/>
      <c r="D2" s="180"/>
      <c r="E2" s="180"/>
      <c r="F2" s="180"/>
      <c r="G2" s="180"/>
      <c r="H2" s="180"/>
      <c r="I2" s="180"/>
      <c r="J2" s="179" t="s">
        <v>255</v>
      </c>
      <c r="K2" s="180"/>
      <c r="L2" s="180"/>
      <c r="M2" s="180"/>
      <c r="N2" s="180"/>
      <c r="O2" s="180"/>
      <c r="P2" s="180"/>
      <c r="Q2" s="180"/>
      <c r="R2" s="184" t="s">
        <v>259</v>
      </c>
      <c r="S2" s="180"/>
      <c r="T2" s="180"/>
      <c r="U2" s="180"/>
      <c r="V2" s="180"/>
      <c r="W2" s="180"/>
      <c r="X2" s="184" t="s">
        <v>283</v>
      </c>
      <c r="Y2" s="180"/>
      <c r="Z2" s="180"/>
      <c r="AA2" s="180"/>
      <c r="AB2" s="180"/>
      <c r="AC2" s="180"/>
      <c r="AD2" s="180"/>
      <c r="AE2" s="180"/>
    </row>
    <row r="3" spans="1:31" x14ac:dyDescent="0.25">
      <c r="A3" s="10" t="s">
        <v>251</v>
      </c>
      <c r="B3" s="72" t="str">
        <f>Agora2019!B19</f>
        <v>Agora, 2019 (reference scenario)</v>
      </c>
      <c r="C3" s="73" t="str">
        <f>lit_review_raw!A31</f>
        <v>IEA, 2019</v>
      </c>
      <c r="D3" s="73" t="str">
        <f>lit_review_raw!A12</f>
        <v>Matute, 2019</v>
      </c>
      <c r="E3" s="73" t="str">
        <f>lit_review_raw!A17</f>
        <v>Böhm, 2020</v>
      </c>
      <c r="F3" s="73" t="str">
        <f>'Gorre, 2019'!B17</f>
        <v>Gorre, 2019</v>
      </c>
      <c r="G3" s="73" t="str">
        <f>lit_review_raw!A62</f>
        <v>Michalski, 2017</v>
      </c>
      <c r="H3" s="73" t="str">
        <f>lit_review_raw!A68</f>
        <v>Brynolf, 2018</v>
      </c>
      <c r="I3" s="73" t="str">
        <f>lit_review_raw!A29</f>
        <v>Buttler, 2018</v>
      </c>
      <c r="J3" s="72" t="str">
        <f>B3</f>
        <v>Agora, 2019 (reference scenario)</v>
      </c>
      <c r="K3" s="10" t="str">
        <f>C3</f>
        <v>IEA, 2019</v>
      </c>
      <c r="L3" s="10" t="str">
        <f>D3</f>
        <v>Matute, 2019</v>
      </c>
      <c r="M3" s="10" t="str">
        <f>E3</f>
        <v>Böhm, 2020</v>
      </c>
      <c r="N3" s="10" t="s">
        <v>306</v>
      </c>
      <c r="O3" s="10" t="str">
        <f>G3</f>
        <v>Michalski, 2017</v>
      </c>
      <c r="P3" s="10" t="str">
        <f>H3</f>
        <v>Brynolf, 2018</v>
      </c>
      <c r="Q3" s="10" t="str">
        <f>I3</f>
        <v>Buttler, 2018</v>
      </c>
      <c r="R3" s="72" t="str">
        <f>B3</f>
        <v>Agora, 2019 (reference scenario)</v>
      </c>
      <c r="S3" s="10" t="str">
        <f>C3</f>
        <v>IEA, 2019</v>
      </c>
      <c r="T3" s="10" t="str">
        <f>D3</f>
        <v>Matute, 2019</v>
      </c>
      <c r="U3" s="10" t="str">
        <f>E3</f>
        <v>Böhm, 2020</v>
      </c>
      <c r="V3" s="10" t="str">
        <f>O3</f>
        <v>Michalski, 2017</v>
      </c>
      <c r="W3" s="10" t="str">
        <f t="shared" ref="W3" si="0">I3</f>
        <v>Buttler, 2018</v>
      </c>
      <c r="X3" s="72" t="str">
        <f>J3</f>
        <v>Agora, 2019 (reference scenario)</v>
      </c>
      <c r="Y3" s="10" t="str">
        <f>K3</f>
        <v>IEA, 2019</v>
      </c>
      <c r="Z3" s="10" t="str">
        <f>L3</f>
        <v>Matute, 2019</v>
      </c>
      <c r="AA3" s="10" t="str">
        <f>M3</f>
        <v>Böhm, 2020</v>
      </c>
      <c r="AB3" s="10" t="str">
        <f>N3</f>
        <v>Gorre, 2019</v>
      </c>
      <c r="AC3" s="10" t="str">
        <f>V3</f>
        <v>Michalski, 2017</v>
      </c>
      <c r="AD3" s="10" t="str">
        <f>P3</f>
        <v>Brynolf, 2018</v>
      </c>
      <c r="AE3" s="10" t="str">
        <f t="shared" ref="AE3" si="1">Q3</f>
        <v>Buttler, 2018</v>
      </c>
    </row>
    <row r="4" spans="1:31" x14ac:dyDescent="0.25">
      <c r="A4" s="74" t="s">
        <v>260</v>
      </c>
      <c r="B4" s="75" t="str">
        <f>Agora2019!A11</f>
        <v>electrolysis (LT, no differentiation between AEL and PEMEL, cost estimates based on large plants)</v>
      </c>
      <c r="C4" s="74" t="str">
        <f>lit_review_raw!C31</f>
        <v>'today' assumed to be 2020, 'long-term' assumed to be 2050, unclear whether FT is with or without RWGS, FT efficeincy values LHV-based, no information on electrolysis type</v>
      </c>
      <c r="D4" s="74" t="s">
        <v>114</v>
      </c>
      <c r="E4" s="74"/>
      <c r="F4" s="74" t="str">
        <f>'Gorre, 2019'!A2</f>
        <v>electrolyser (2017 (2030 and 2050) for 1 (10) MW electrical input of electrolyser)</v>
      </c>
      <c r="G4" s="74" t="s">
        <v>114</v>
      </c>
      <c r="H4" s="74" t="str">
        <f>lit_review_raw!C68</f>
        <v>lower-end-estimates for costs, medium-estimates for efficiencies, FT costs for 5MW plant</v>
      </c>
      <c r="I4" s="100" t="str">
        <f>lit_review_raw!C29</f>
        <v>based on existing plants, data for PEMEL, lower-end estimate for costs, higher-end estimate for efficiency</v>
      </c>
      <c r="J4" s="75" t="str">
        <f>B4</f>
        <v>electrolysis (LT, no differentiation between AEL and PEMEL, cost estimates based on large plants)</v>
      </c>
      <c r="K4" s="74" t="str">
        <f>C4</f>
        <v>'today' assumed to be 2020, 'long-term' assumed to be 2050, unclear whether FT is with or without RWGS, FT efficeincy values LHV-based, no information on electrolysis type</v>
      </c>
      <c r="L4" s="74" t="s">
        <v>114</v>
      </c>
      <c r="M4" s="74"/>
      <c r="N4" s="74" t="str">
        <f>F4</f>
        <v>electrolyser (2017 (2030 and 2050) for 1 (10) MW electrical input of electrolyser)</v>
      </c>
      <c r="O4" s="74" t="s">
        <v>114</v>
      </c>
      <c r="P4" s="74" t="str">
        <f>H4</f>
        <v>lower-end-estimates for costs, medium-estimates for efficiencies, FT costs for 5MW plant</v>
      </c>
      <c r="Q4" s="74"/>
      <c r="R4" s="75" t="str">
        <f>B4</f>
        <v>electrolysis (LT, no differentiation between AEL and PEMEL, cost estimates based on large plants)</v>
      </c>
      <c r="S4" s="74" t="str">
        <f>C4</f>
        <v>'today' assumed to be 2020, 'long-term' assumed to be 2050, unclear whether FT is with or without RWGS, FT efficeincy values LHV-based, no information on electrolysis type</v>
      </c>
      <c r="T4" s="74" t="s">
        <v>114</v>
      </c>
      <c r="U4" s="74"/>
      <c r="V4" s="74"/>
      <c r="W4" s="74"/>
      <c r="X4" s="75" t="str">
        <f>B4</f>
        <v>electrolysis (LT, no differentiation between AEL and PEMEL, cost estimates based on large plants)</v>
      </c>
      <c r="Y4" s="74" t="str">
        <f>C4</f>
        <v>'today' assumed to be 2020, 'long-term' assumed to be 2050, unclear whether FT is with or without RWGS, FT efficeincy values LHV-based, no information on electrolysis type</v>
      </c>
      <c r="Z4" s="74" t="str">
        <f>lit_review_raw!AI3</f>
        <v>kWh_H2/kWh_el (unclear whether HHV or LHV)</v>
      </c>
      <c r="AA4" s="74"/>
      <c r="AB4" s="74" t="str">
        <f>N4</f>
        <v>electrolyser (2017 (2030 and 2050) for 1 (10) MW electrical input of electrolyser)</v>
      </c>
      <c r="AC4" s="74" t="s">
        <v>114</v>
      </c>
      <c r="AD4" s="74" t="str">
        <f>P4</f>
        <v>lower-end-estimates for costs, medium-estimates for efficiencies, FT costs for 5MW plant</v>
      </c>
      <c r="AE4" s="74" t="s">
        <v>114</v>
      </c>
    </row>
    <row r="5" spans="1:31" x14ac:dyDescent="0.25">
      <c r="A5">
        <v>2015</v>
      </c>
      <c r="B5" s="65"/>
      <c r="C5" s="8"/>
      <c r="D5" s="8"/>
      <c r="E5" s="8"/>
      <c r="F5" s="8"/>
      <c r="G5" s="8"/>
      <c r="H5" s="8"/>
      <c r="I5" s="8"/>
      <c r="J5" s="66"/>
      <c r="K5" s="70"/>
      <c r="L5" s="70"/>
      <c r="M5" s="70"/>
      <c r="N5" s="70"/>
      <c r="O5" s="70"/>
      <c r="P5" s="70"/>
      <c r="Q5" s="70"/>
      <c r="R5" s="67"/>
      <c r="S5" s="68"/>
      <c r="T5" s="68"/>
      <c r="U5" s="68"/>
      <c r="V5" s="68"/>
      <c r="W5" s="68"/>
      <c r="X5" s="82"/>
      <c r="Y5" s="83"/>
      <c r="Z5" s="83"/>
      <c r="AA5" s="83"/>
      <c r="AB5" s="83"/>
      <c r="AC5" s="83"/>
      <c r="AD5" s="83"/>
      <c r="AE5" s="83"/>
    </row>
    <row r="6" spans="1:31" x14ac:dyDescent="0.25">
      <c r="A6">
        <v>2016</v>
      </c>
      <c r="B6" s="65"/>
      <c r="C6" s="8"/>
      <c r="D6" s="8"/>
      <c r="E6" s="8"/>
      <c r="F6" s="8"/>
      <c r="G6" s="8"/>
      <c r="H6" s="8"/>
      <c r="I6" s="8"/>
      <c r="J6" s="66"/>
      <c r="K6" s="70"/>
      <c r="L6" s="70"/>
      <c r="M6" s="70"/>
      <c r="N6" s="70"/>
      <c r="O6" s="70"/>
      <c r="P6" s="70"/>
      <c r="Q6" s="70"/>
      <c r="R6" s="66"/>
      <c r="S6" s="70"/>
      <c r="T6" s="70"/>
      <c r="U6" s="70"/>
      <c r="V6" s="70"/>
      <c r="W6" s="70"/>
      <c r="X6" s="82"/>
      <c r="Y6" s="83"/>
      <c r="Z6" s="83"/>
      <c r="AA6" s="83"/>
      <c r="AB6" s="83"/>
      <c r="AC6" s="83"/>
      <c r="AD6" s="83"/>
      <c r="AE6" s="83"/>
    </row>
    <row r="7" spans="1:31" x14ac:dyDescent="0.25">
      <c r="A7">
        <v>2017</v>
      </c>
      <c r="B7" s="65"/>
      <c r="C7" s="8"/>
      <c r="D7" s="8">
        <f>lit_review_raw!AD12</f>
        <v>1300</v>
      </c>
      <c r="E7" s="8"/>
      <c r="F7" s="8">
        <f>'Gorre, 2019'!D2</f>
        <v>1180</v>
      </c>
      <c r="G7" s="8"/>
      <c r="H7" s="8"/>
      <c r="I7" s="80">
        <f>I8</f>
        <v>1400</v>
      </c>
      <c r="J7" s="66"/>
      <c r="K7" s="70"/>
      <c r="L7" s="70">
        <f>lit_review_raw!AE12</f>
        <v>0.03</v>
      </c>
      <c r="M7" s="70"/>
      <c r="N7" s="70">
        <f>'Gorre, 2019'!D3</f>
        <v>0.04</v>
      </c>
      <c r="O7" s="70"/>
      <c r="P7" s="70"/>
      <c r="Q7" s="101">
        <f>Q8</f>
        <v>0.03</v>
      </c>
      <c r="R7" s="65"/>
      <c r="S7" s="8"/>
      <c r="T7" s="8">
        <f>lit_review_raw!AG12</f>
        <v>20</v>
      </c>
      <c r="U7" s="8"/>
      <c r="V7" s="8"/>
      <c r="W7" s="8"/>
      <c r="X7" s="82"/>
      <c r="Y7" s="83"/>
      <c r="Z7" s="83">
        <f>lit_review_raw!AI12</f>
        <v>4.922955742627874E-4</v>
      </c>
      <c r="AA7" s="83"/>
      <c r="AB7" s="83">
        <f>'Gorre, 2019'!D4</f>
        <v>0.64</v>
      </c>
      <c r="AC7" s="83"/>
      <c r="AD7" s="83"/>
      <c r="AE7" s="95">
        <f>AE8</f>
        <v>0.6</v>
      </c>
    </row>
    <row r="8" spans="1:31" x14ac:dyDescent="0.25">
      <c r="A8">
        <v>2018</v>
      </c>
      <c r="B8" s="65"/>
      <c r="C8" s="8"/>
      <c r="D8" s="8"/>
      <c r="E8" s="8"/>
      <c r="F8" s="8"/>
      <c r="G8" s="8"/>
      <c r="H8" s="8">
        <f>lit_review_raw!AD68</f>
        <v>1900</v>
      </c>
      <c r="I8" s="8">
        <f>lit_review_raw!AD29</f>
        <v>1400</v>
      </c>
      <c r="J8" s="66"/>
      <c r="K8" s="70"/>
      <c r="L8" s="70"/>
      <c r="M8" s="70"/>
      <c r="N8" s="70"/>
      <c r="O8" s="70"/>
      <c r="P8" s="70">
        <f>lit_review_raw!AE68</f>
        <v>0.02</v>
      </c>
      <c r="Q8" s="70">
        <f>lit_review_raw!AE29</f>
        <v>0.03</v>
      </c>
      <c r="R8" s="65"/>
      <c r="S8" s="8"/>
      <c r="T8" s="8"/>
      <c r="U8" s="8"/>
      <c r="V8" s="8"/>
      <c r="W8" s="8"/>
      <c r="X8" s="82"/>
      <c r="Y8" s="83"/>
      <c r="Z8" s="83"/>
      <c r="AA8" s="83"/>
      <c r="AB8" s="83"/>
      <c r="AC8" s="83"/>
      <c r="AD8" s="83">
        <f>lit_review_raw!AJ68</f>
        <v>0.62</v>
      </c>
      <c r="AE8" s="83">
        <f>lit_review_raw!AJ29</f>
        <v>0.6</v>
      </c>
    </row>
    <row r="9" spans="1:31" x14ac:dyDescent="0.25">
      <c r="A9">
        <v>2019</v>
      </c>
      <c r="B9" s="65"/>
      <c r="C9" s="8"/>
      <c r="D9" s="8"/>
      <c r="E9" s="8"/>
      <c r="F9" s="8"/>
      <c r="G9" s="8"/>
      <c r="H9" s="8"/>
      <c r="I9" s="8"/>
      <c r="J9" s="66"/>
      <c r="K9" s="70"/>
      <c r="L9" s="70"/>
      <c r="M9" s="70"/>
      <c r="N9" s="70"/>
      <c r="O9" s="70"/>
      <c r="P9" s="70"/>
      <c r="Q9" s="70"/>
      <c r="R9" s="65"/>
      <c r="S9" s="8"/>
      <c r="T9" s="8"/>
      <c r="U9" s="8"/>
      <c r="V9" s="8"/>
      <c r="W9" s="8"/>
      <c r="X9" s="82"/>
      <c r="Y9" s="83"/>
      <c r="Z9" s="83"/>
      <c r="AA9" s="83"/>
      <c r="AB9" s="83"/>
      <c r="AC9" s="83"/>
      <c r="AD9" s="83"/>
      <c r="AE9" s="83"/>
    </row>
    <row r="10" spans="1:31" x14ac:dyDescent="0.25">
      <c r="A10">
        <v>2020</v>
      </c>
      <c r="B10" s="65">
        <f>Agora2019!D11</f>
        <v>737</v>
      </c>
      <c r="C10" s="8">
        <f>lit_review_raw!AD31</f>
        <v>810</v>
      </c>
      <c r="D10" s="8"/>
      <c r="E10" s="8">
        <f>lit_review_raw!AD17</f>
        <v>1188</v>
      </c>
      <c r="F10" s="8"/>
      <c r="G10" s="8"/>
      <c r="H10" s="8"/>
      <c r="I10" s="8"/>
      <c r="J10" s="66">
        <f>Agora2019!D12</f>
        <v>0.03</v>
      </c>
      <c r="K10" s="70">
        <f>lit_review_raw!AE31</f>
        <v>1.4999999999999999E-2</v>
      </c>
      <c r="L10" s="70"/>
      <c r="M10" s="70"/>
      <c r="N10" s="70"/>
      <c r="O10" s="70"/>
      <c r="P10" s="70"/>
      <c r="Q10" s="70"/>
      <c r="R10" s="65"/>
      <c r="S10" s="8">
        <f>lit_review_raw!AG31</f>
        <v>30</v>
      </c>
      <c r="T10" s="8"/>
      <c r="U10" s="8"/>
      <c r="V10" s="8"/>
      <c r="W10" s="8"/>
      <c r="X10" s="82">
        <f>Agora2019!D13</f>
        <v>0.67</v>
      </c>
      <c r="Y10" s="83">
        <f>lit_review_raw!AJ31</f>
        <v>0.64</v>
      </c>
      <c r="Z10" s="83"/>
      <c r="AA10" s="83"/>
      <c r="AB10" s="83"/>
      <c r="AC10" s="83"/>
      <c r="AD10" s="83"/>
      <c r="AE10" s="83"/>
    </row>
    <row r="11" spans="1:31" x14ac:dyDescent="0.25">
      <c r="A11">
        <v>2021</v>
      </c>
      <c r="B11" s="65"/>
      <c r="C11" s="8"/>
      <c r="D11" s="8"/>
      <c r="E11" s="8"/>
      <c r="F11" s="8"/>
      <c r="G11" s="8"/>
      <c r="H11" s="8"/>
      <c r="I11" s="8"/>
      <c r="J11" s="66"/>
      <c r="K11" s="70"/>
      <c r="L11" s="70"/>
      <c r="M11" s="70"/>
      <c r="N11" s="70"/>
      <c r="O11" s="70"/>
      <c r="P11" s="70"/>
      <c r="Q11" s="70"/>
      <c r="R11" s="65"/>
      <c r="S11" s="8"/>
      <c r="T11" s="8"/>
      <c r="U11" s="8"/>
      <c r="V11" s="8"/>
      <c r="W11" s="8"/>
      <c r="X11" s="82"/>
      <c r="Y11" s="83"/>
      <c r="Z11" s="83"/>
      <c r="AA11" s="83"/>
      <c r="AB11" s="83"/>
      <c r="AC11" s="83"/>
      <c r="AD11" s="83"/>
      <c r="AE11" s="83"/>
    </row>
    <row r="12" spans="1:31" x14ac:dyDescent="0.25">
      <c r="A12">
        <v>2022</v>
      </c>
      <c r="B12" s="65"/>
      <c r="C12" s="8"/>
      <c r="D12" s="8"/>
      <c r="E12" s="8"/>
      <c r="F12" s="8"/>
      <c r="G12" s="8"/>
      <c r="H12" s="8"/>
      <c r="I12" s="8"/>
      <c r="J12" s="66"/>
      <c r="K12" s="70"/>
      <c r="L12" s="70"/>
      <c r="M12" s="70"/>
      <c r="N12" s="70"/>
      <c r="O12" s="70"/>
      <c r="P12" s="70"/>
      <c r="Q12" s="70"/>
      <c r="R12" s="65"/>
      <c r="S12" s="8"/>
      <c r="T12" s="8"/>
      <c r="U12" s="8"/>
      <c r="V12" s="8"/>
      <c r="W12" s="8"/>
      <c r="X12" s="82"/>
      <c r="Y12" s="83"/>
      <c r="Z12" s="83"/>
      <c r="AA12" s="83"/>
      <c r="AB12" s="83"/>
      <c r="AC12" s="83"/>
      <c r="AD12" s="83"/>
      <c r="AE12" s="83"/>
    </row>
    <row r="13" spans="1:31" x14ac:dyDescent="0.25">
      <c r="A13">
        <v>2023</v>
      </c>
      <c r="B13" s="65"/>
      <c r="C13" s="8"/>
      <c r="D13" s="8"/>
      <c r="E13" s="8"/>
      <c r="F13" s="8"/>
      <c r="G13" s="8"/>
      <c r="H13" s="8"/>
      <c r="I13" s="8"/>
      <c r="J13" s="66"/>
      <c r="K13" s="70"/>
      <c r="L13" s="70"/>
      <c r="M13" s="70"/>
      <c r="N13" s="70"/>
      <c r="O13" s="70"/>
      <c r="P13" s="70"/>
      <c r="Q13" s="70"/>
      <c r="R13" s="65"/>
      <c r="S13" s="8"/>
      <c r="T13" s="8"/>
      <c r="U13" s="8"/>
      <c r="V13" s="8"/>
      <c r="W13" s="8"/>
      <c r="X13" s="82"/>
      <c r="Y13" s="83"/>
      <c r="Z13" s="83"/>
      <c r="AA13" s="83"/>
      <c r="AB13" s="83"/>
      <c r="AC13" s="83"/>
      <c r="AD13" s="83"/>
      <c r="AE13" s="83"/>
    </row>
    <row r="14" spans="1:31" x14ac:dyDescent="0.25">
      <c r="A14">
        <v>2024</v>
      </c>
      <c r="B14" s="65"/>
      <c r="C14" s="8"/>
      <c r="D14" s="8"/>
      <c r="E14" s="8"/>
      <c r="F14" s="8"/>
      <c r="G14" s="8"/>
      <c r="H14" s="8"/>
      <c r="I14" s="8"/>
      <c r="J14" s="66"/>
      <c r="K14" s="70"/>
      <c r="L14" s="70"/>
      <c r="M14" s="70"/>
      <c r="N14" s="70"/>
      <c r="O14" s="70"/>
      <c r="P14" s="70"/>
      <c r="Q14" s="70"/>
      <c r="R14" s="65"/>
      <c r="S14" s="8"/>
      <c r="T14" s="8"/>
      <c r="U14" s="8"/>
      <c r="V14" s="8"/>
      <c r="W14" s="8"/>
      <c r="X14" s="82"/>
      <c r="Y14" s="83"/>
      <c r="Z14" s="83"/>
      <c r="AA14" s="83"/>
      <c r="AB14" s="83"/>
      <c r="AC14" s="83"/>
      <c r="AD14" s="83"/>
      <c r="AE14" s="83"/>
    </row>
    <row r="15" spans="1:31" x14ac:dyDescent="0.25">
      <c r="A15">
        <v>2025</v>
      </c>
      <c r="B15" s="65"/>
      <c r="C15" s="8"/>
      <c r="D15" s="8">
        <f>lit_review_raw!AD13</f>
        <v>900</v>
      </c>
      <c r="E15" s="8"/>
      <c r="F15" s="8"/>
      <c r="G15" s="8">
        <f>lit_review_raw!AD62</f>
        <v>932</v>
      </c>
      <c r="H15" s="8"/>
      <c r="I15" s="8"/>
      <c r="J15" s="66"/>
      <c r="K15" s="70"/>
      <c r="L15" s="70">
        <f>lit_review_raw!AE13</f>
        <v>0.03</v>
      </c>
      <c r="M15" s="70"/>
      <c r="N15" s="70"/>
      <c r="O15" s="70">
        <f>lit_review_raw!AE62</f>
        <v>7.0000000000000007E-2</v>
      </c>
      <c r="P15" s="70"/>
      <c r="Q15" s="70"/>
      <c r="R15" s="65"/>
      <c r="S15" s="8"/>
      <c r="T15" s="8">
        <f>lit_review_raw!AG13</f>
        <v>20</v>
      </c>
      <c r="U15" s="8"/>
      <c r="V15" s="8">
        <f>lit_review_raw!AG62</f>
        <v>30</v>
      </c>
      <c r="W15" s="8"/>
      <c r="X15" s="82"/>
      <c r="Y15" s="83"/>
      <c r="Z15" s="83">
        <f>lit_review_raw!AI13</f>
        <v>5.6660434018924587E-4</v>
      </c>
      <c r="AA15" s="83"/>
      <c r="AB15" s="83"/>
      <c r="AC15" s="83">
        <f>lit_review_raw!AJ62</f>
        <v>0.57999999999999996</v>
      </c>
      <c r="AD15" s="83"/>
      <c r="AE15" s="83"/>
    </row>
    <row r="16" spans="1:31" x14ac:dyDescent="0.25">
      <c r="A16">
        <v>2026</v>
      </c>
      <c r="B16" s="65"/>
      <c r="C16" s="8"/>
      <c r="D16" s="8"/>
      <c r="E16" s="8"/>
      <c r="F16" s="8"/>
      <c r="G16" s="8"/>
      <c r="H16" s="8"/>
      <c r="I16" s="8"/>
      <c r="J16" s="66"/>
      <c r="K16" s="70"/>
      <c r="L16" s="70"/>
      <c r="M16" s="70"/>
      <c r="N16" s="70"/>
      <c r="O16" s="70"/>
      <c r="P16" s="70"/>
      <c r="Q16" s="70"/>
      <c r="R16" s="65"/>
      <c r="S16" s="8"/>
      <c r="T16" s="8"/>
      <c r="U16" s="8"/>
      <c r="V16" s="8"/>
      <c r="W16" s="8"/>
      <c r="X16" s="82"/>
      <c r="Y16" s="83"/>
      <c r="Z16" s="83"/>
      <c r="AA16" s="83"/>
      <c r="AB16" s="83"/>
      <c r="AC16" s="83"/>
      <c r="AD16" s="83"/>
      <c r="AE16" s="83"/>
    </row>
    <row r="17" spans="1:31" x14ac:dyDescent="0.25">
      <c r="A17">
        <v>2027</v>
      </c>
      <c r="B17" s="65"/>
      <c r="C17" s="8"/>
      <c r="D17" s="8"/>
      <c r="E17" s="8"/>
      <c r="F17" s="8"/>
      <c r="G17" s="8"/>
      <c r="H17" s="8"/>
      <c r="I17" s="8"/>
      <c r="J17" s="66"/>
      <c r="K17" s="70"/>
      <c r="L17" s="70"/>
      <c r="M17" s="70"/>
      <c r="N17" s="70"/>
      <c r="O17" s="70"/>
      <c r="P17" s="70"/>
      <c r="Q17" s="70"/>
      <c r="R17" s="65"/>
      <c r="S17" s="8"/>
      <c r="T17" s="8"/>
      <c r="U17" s="8"/>
      <c r="V17" s="8"/>
      <c r="W17" s="8"/>
      <c r="X17" s="82"/>
      <c r="Y17" s="83"/>
      <c r="Z17" s="83"/>
      <c r="AA17" s="83"/>
      <c r="AB17" s="83"/>
      <c r="AC17" s="83"/>
      <c r="AD17" s="83"/>
      <c r="AE17" s="83"/>
    </row>
    <row r="18" spans="1:31" x14ac:dyDescent="0.25">
      <c r="A18">
        <v>2028</v>
      </c>
      <c r="B18" s="65"/>
      <c r="C18" s="8"/>
      <c r="D18" s="8"/>
      <c r="E18" s="8"/>
      <c r="F18" s="8"/>
      <c r="G18" s="8"/>
      <c r="H18" s="8"/>
      <c r="I18" s="8"/>
      <c r="J18" s="66"/>
      <c r="K18" s="70"/>
      <c r="L18" s="70"/>
      <c r="M18" s="70"/>
      <c r="N18" s="70"/>
      <c r="O18" s="70"/>
      <c r="P18" s="70"/>
      <c r="Q18" s="70"/>
      <c r="R18" s="65"/>
      <c r="S18" s="8"/>
      <c r="T18" s="8"/>
      <c r="U18" s="8"/>
      <c r="V18" s="8"/>
      <c r="W18" s="8"/>
      <c r="X18" s="82"/>
      <c r="Y18" s="83"/>
      <c r="Z18" s="83"/>
      <c r="AA18" s="83"/>
      <c r="AB18" s="83"/>
      <c r="AC18" s="83"/>
      <c r="AD18" s="83">
        <f>lit_review_raw!AJ69</f>
        <v>0.69</v>
      </c>
      <c r="AE18" s="83"/>
    </row>
    <row r="19" spans="1:31" x14ac:dyDescent="0.25">
      <c r="A19">
        <v>2029</v>
      </c>
      <c r="B19" s="65"/>
      <c r="C19" s="8"/>
      <c r="D19" s="8"/>
      <c r="E19" s="8"/>
      <c r="F19" s="8"/>
      <c r="G19" s="8"/>
      <c r="H19" s="8"/>
      <c r="I19" s="8"/>
      <c r="J19" s="66"/>
      <c r="K19" s="70"/>
      <c r="L19" s="70"/>
      <c r="M19" s="70"/>
      <c r="N19" s="70"/>
      <c r="O19" s="70"/>
      <c r="P19" s="70"/>
      <c r="Q19" s="70"/>
      <c r="R19" s="65"/>
      <c r="S19" s="8"/>
      <c r="T19" s="8"/>
      <c r="U19" s="8"/>
      <c r="V19" s="8"/>
      <c r="W19" s="8"/>
      <c r="X19" s="82"/>
      <c r="Y19" s="83"/>
      <c r="Z19" s="83"/>
      <c r="AA19" s="83"/>
      <c r="AB19" s="83"/>
      <c r="AC19" s="83"/>
      <c r="AD19" s="83"/>
      <c r="AE19" s="83"/>
    </row>
    <row r="20" spans="1:31" x14ac:dyDescent="0.25">
      <c r="A20">
        <v>2030</v>
      </c>
      <c r="B20" s="65">
        <f>Agora2019!E11</f>
        <v>625</v>
      </c>
      <c r="C20" s="8">
        <f>lit_review_raw!AD32</f>
        <v>630</v>
      </c>
      <c r="D20" s="8"/>
      <c r="E20" s="8">
        <f>lit_review_raw!AD18</f>
        <v>701</v>
      </c>
      <c r="F20" s="8">
        <f>'Gorre, 2019'!E2</f>
        <v>470</v>
      </c>
      <c r="G20" s="8"/>
      <c r="H20" s="8">
        <f>lit_review_raw!AD69</f>
        <v>300</v>
      </c>
      <c r="I20" s="8"/>
      <c r="J20" s="66">
        <f>Agora2019!E12</f>
        <v>0.03</v>
      </c>
      <c r="K20" s="70">
        <f>lit_review_raw!AE32</f>
        <v>1.4999999999999999E-2</v>
      </c>
      <c r="L20" s="70"/>
      <c r="M20" s="70"/>
      <c r="N20" s="70">
        <f>'Gorre, 2019'!E3</f>
        <v>0.03</v>
      </c>
      <c r="O20" s="70"/>
      <c r="P20" s="70">
        <f>lit_review_raw!AE69</f>
        <v>0.02</v>
      </c>
      <c r="Q20" s="70"/>
      <c r="R20" s="65"/>
      <c r="S20" s="8">
        <f>lit_review_raw!AG32</f>
        <v>30</v>
      </c>
      <c r="T20" s="8"/>
      <c r="U20" s="8"/>
      <c r="V20" s="8"/>
      <c r="W20" s="8"/>
      <c r="X20" s="82">
        <f>Agora2019!E13</f>
        <v>0.71</v>
      </c>
      <c r="Y20" s="83">
        <f>lit_review_raw!AJ32</f>
        <v>0.69</v>
      </c>
      <c r="Z20" s="83"/>
      <c r="AA20" s="83"/>
      <c r="AB20" s="83">
        <f>'Gorre, 2019'!E4</f>
        <v>0.75</v>
      </c>
      <c r="AC20" s="83"/>
      <c r="AD20" s="83"/>
      <c r="AE20" s="83"/>
    </row>
    <row r="21" spans="1:31" x14ac:dyDescent="0.25">
      <c r="A21">
        <v>2031</v>
      </c>
      <c r="B21" s="65"/>
      <c r="C21" s="8"/>
      <c r="D21" s="8"/>
      <c r="E21" s="8"/>
      <c r="F21" s="8"/>
      <c r="G21" s="8"/>
      <c r="H21" s="8"/>
      <c r="I21" s="8"/>
      <c r="J21" s="66"/>
      <c r="K21" s="70"/>
      <c r="L21" s="70"/>
      <c r="M21" s="70"/>
      <c r="N21" s="70"/>
      <c r="O21" s="70"/>
      <c r="P21" s="70"/>
      <c r="Q21" s="70"/>
      <c r="R21" s="65"/>
      <c r="S21" s="8"/>
      <c r="T21" s="8"/>
      <c r="U21" s="8"/>
      <c r="V21" s="8"/>
      <c r="W21" s="8"/>
      <c r="X21" s="82"/>
      <c r="Y21" s="83"/>
      <c r="Z21" s="83"/>
      <c r="AA21" s="83"/>
      <c r="AB21" s="83"/>
      <c r="AC21" s="83"/>
      <c r="AD21" s="83"/>
      <c r="AE21" s="83"/>
    </row>
    <row r="22" spans="1:31" x14ac:dyDescent="0.25">
      <c r="A22">
        <v>2032</v>
      </c>
      <c r="B22" s="65"/>
      <c r="C22" s="8"/>
      <c r="D22" s="8"/>
      <c r="E22" s="8"/>
      <c r="F22" s="8"/>
      <c r="G22" s="8"/>
      <c r="H22" s="8"/>
      <c r="I22" s="8"/>
      <c r="J22" s="66"/>
      <c r="K22" s="70"/>
      <c r="L22" s="70"/>
      <c r="M22" s="70"/>
      <c r="N22" s="70"/>
      <c r="O22" s="70"/>
      <c r="P22" s="70"/>
      <c r="Q22" s="70"/>
      <c r="R22" s="65"/>
      <c r="S22" s="8"/>
      <c r="T22" s="8"/>
      <c r="U22" s="8"/>
      <c r="V22" s="8"/>
      <c r="W22" s="8"/>
      <c r="X22" s="82"/>
      <c r="Y22" s="83"/>
      <c r="Z22" s="83"/>
      <c r="AA22" s="83"/>
      <c r="AB22" s="83"/>
      <c r="AC22" s="83"/>
      <c r="AD22" s="83"/>
      <c r="AE22" s="83"/>
    </row>
    <row r="23" spans="1:31" x14ac:dyDescent="0.25">
      <c r="A23">
        <v>2033</v>
      </c>
      <c r="B23" s="65"/>
      <c r="C23" s="8"/>
      <c r="D23" s="8"/>
      <c r="E23" s="8"/>
      <c r="F23" s="8"/>
      <c r="G23" s="8"/>
      <c r="H23" s="8"/>
      <c r="I23" s="8"/>
      <c r="J23" s="66"/>
      <c r="K23" s="70"/>
      <c r="L23" s="70"/>
      <c r="M23" s="70"/>
      <c r="N23" s="70"/>
      <c r="O23" s="70"/>
      <c r="P23" s="70"/>
      <c r="Q23" s="70"/>
      <c r="R23" s="65"/>
      <c r="S23" s="8"/>
      <c r="T23" s="8"/>
      <c r="U23" s="8"/>
      <c r="V23" s="8"/>
      <c r="W23" s="8"/>
      <c r="X23" s="82"/>
      <c r="Y23" s="83"/>
      <c r="Z23" s="83"/>
      <c r="AA23" s="83"/>
      <c r="AB23" s="83"/>
      <c r="AC23" s="83"/>
      <c r="AD23" s="83"/>
      <c r="AE23" s="83"/>
    </row>
    <row r="24" spans="1:31" x14ac:dyDescent="0.25">
      <c r="A24">
        <v>2034</v>
      </c>
      <c r="B24" s="65"/>
      <c r="C24" s="8"/>
      <c r="D24" s="8"/>
      <c r="E24" s="8"/>
      <c r="F24" s="8"/>
      <c r="G24" s="8"/>
      <c r="H24" s="8"/>
      <c r="I24" s="8"/>
      <c r="J24" s="66"/>
      <c r="K24" s="70"/>
      <c r="L24" s="70"/>
      <c r="M24" s="70"/>
      <c r="N24" s="70"/>
      <c r="O24" s="70"/>
      <c r="P24" s="70"/>
      <c r="Q24" s="70"/>
      <c r="R24" s="65"/>
      <c r="S24" s="8"/>
      <c r="T24" s="8"/>
      <c r="U24" s="8"/>
      <c r="V24" s="8"/>
      <c r="W24" s="8"/>
      <c r="X24" s="82"/>
      <c r="Y24" s="83"/>
      <c r="Z24" s="83"/>
      <c r="AA24" s="83"/>
      <c r="AB24" s="83"/>
      <c r="AC24" s="83"/>
      <c r="AD24" s="83"/>
      <c r="AE24" s="83"/>
    </row>
    <row r="25" spans="1:31" x14ac:dyDescent="0.25">
      <c r="A25">
        <v>2035</v>
      </c>
      <c r="B25" s="65"/>
      <c r="C25" s="8"/>
      <c r="D25" s="8"/>
      <c r="E25" s="8"/>
      <c r="F25" s="8"/>
      <c r="G25" s="8"/>
      <c r="H25" s="8"/>
      <c r="I25" s="8"/>
      <c r="J25" s="66"/>
      <c r="K25" s="70"/>
      <c r="L25" s="70"/>
      <c r="M25" s="70"/>
      <c r="N25" s="70"/>
      <c r="O25" s="70"/>
      <c r="P25" s="70"/>
      <c r="Q25" s="70"/>
      <c r="R25" s="65"/>
      <c r="S25" s="8"/>
      <c r="T25" s="8"/>
      <c r="U25" s="8"/>
      <c r="V25" s="8"/>
      <c r="W25" s="8"/>
      <c r="X25" s="82"/>
      <c r="Y25" s="83"/>
      <c r="Z25" s="83"/>
      <c r="AA25" s="83"/>
      <c r="AB25" s="83"/>
      <c r="AC25" s="83"/>
      <c r="AD25" s="83"/>
      <c r="AE25" s="83"/>
    </row>
    <row r="26" spans="1:31" x14ac:dyDescent="0.25">
      <c r="A26">
        <v>2036</v>
      </c>
      <c r="B26" s="65"/>
      <c r="C26" s="8"/>
      <c r="D26" s="8"/>
      <c r="E26" s="8"/>
      <c r="F26" s="8"/>
      <c r="G26" s="8"/>
      <c r="H26" s="8"/>
      <c r="I26" s="8"/>
      <c r="J26" s="66"/>
      <c r="K26" s="70"/>
      <c r="L26" s="70"/>
      <c r="M26" s="70"/>
      <c r="N26" s="70"/>
      <c r="O26" s="70"/>
      <c r="P26" s="70"/>
      <c r="Q26" s="70"/>
      <c r="R26" s="65"/>
      <c r="S26" s="8"/>
      <c r="T26" s="8"/>
      <c r="U26" s="8"/>
      <c r="V26" s="8"/>
      <c r="W26" s="8"/>
      <c r="X26" s="82"/>
      <c r="Y26" s="83"/>
      <c r="Z26" s="83"/>
      <c r="AA26" s="83"/>
      <c r="AB26" s="83"/>
      <c r="AC26" s="83"/>
      <c r="AD26" s="83"/>
      <c r="AE26" s="83"/>
    </row>
    <row r="27" spans="1:31" x14ac:dyDescent="0.25">
      <c r="A27">
        <v>2037</v>
      </c>
      <c r="B27" s="65"/>
      <c r="C27" s="8"/>
      <c r="D27" s="8"/>
      <c r="E27" s="8"/>
      <c r="F27" s="8"/>
      <c r="G27" s="8"/>
      <c r="H27" s="8"/>
      <c r="I27" s="8"/>
      <c r="J27" s="66"/>
      <c r="K27" s="70"/>
      <c r="L27" s="70"/>
      <c r="M27" s="70"/>
      <c r="N27" s="70"/>
      <c r="O27" s="70"/>
      <c r="P27" s="70"/>
      <c r="Q27" s="70"/>
      <c r="R27" s="65"/>
      <c r="S27" s="8"/>
      <c r="T27" s="8"/>
      <c r="U27" s="8"/>
      <c r="V27" s="8"/>
      <c r="W27" s="8"/>
      <c r="X27" s="82"/>
      <c r="Y27" s="83"/>
      <c r="Z27" s="83"/>
      <c r="AA27" s="83"/>
      <c r="AB27" s="83"/>
      <c r="AC27" s="83"/>
      <c r="AD27" s="83"/>
      <c r="AE27" s="83"/>
    </row>
    <row r="28" spans="1:31" x14ac:dyDescent="0.25">
      <c r="A28">
        <v>2038</v>
      </c>
      <c r="B28" s="65"/>
      <c r="C28" s="8"/>
      <c r="D28" s="8"/>
      <c r="E28" s="8"/>
      <c r="F28" s="8"/>
      <c r="G28" s="8"/>
      <c r="H28" s="8"/>
      <c r="I28" s="8"/>
      <c r="J28" s="66"/>
      <c r="K28" s="70"/>
      <c r="L28" s="70"/>
      <c r="M28" s="70"/>
      <c r="N28" s="70"/>
      <c r="O28" s="70"/>
      <c r="P28" s="70"/>
      <c r="Q28" s="70"/>
      <c r="R28" s="65"/>
      <c r="S28" s="8"/>
      <c r="T28" s="8"/>
      <c r="U28" s="8"/>
      <c r="V28" s="8"/>
      <c r="W28" s="8"/>
      <c r="X28" s="82"/>
      <c r="Y28" s="83"/>
      <c r="Z28" s="83"/>
      <c r="AA28" s="83"/>
      <c r="AB28" s="83"/>
      <c r="AC28" s="83"/>
      <c r="AD28" s="83"/>
      <c r="AE28" s="83"/>
    </row>
    <row r="29" spans="1:31" x14ac:dyDescent="0.25">
      <c r="A29">
        <v>2039</v>
      </c>
      <c r="B29" s="65"/>
      <c r="C29" s="8"/>
      <c r="D29" s="8"/>
      <c r="E29" s="8"/>
      <c r="F29" s="8"/>
      <c r="G29" s="8"/>
      <c r="H29" s="8"/>
      <c r="I29" s="8"/>
      <c r="J29" s="66"/>
      <c r="K29" s="70"/>
      <c r="L29" s="70"/>
      <c r="M29" s="70"/>
      <c r="N29" s="70"/>
      <c r="O29" s="70"/>
      <c r="P29" s="70"/>
      <c r="Q29" s="70"/>
      <c r="R29" s="65"/>
      <c r="S29" s="8"/>
      <c r="T29" s="8"/>
      <c r="U29" s="8"/>
      <c r="V29" s="8"/>
      <c r="W29" s="8"/>
      <c r="X29" s="82"/>
      <c r="Y29" s="83"/>
      <c r="Z29" s="83"/>
      <c r="AA29" s="83"/>
      <c r="AB29" s="83"/>
      <c r="AC29" s="83"/>
      <c r="AD29" s="83"/>
      <c r="AE29" s="83"/>
    </row>
    <row r="30" spans="1:31" x14ac:dyDescent="0.25">
      <c r="A30">
        <v>2040</v>
      </c>
      <c r="B30" s="65"/>
      <c r="C30" s="8"/>
      <c r="D30" s="8"/>
      <c r="E30" s="8"/>
      <c r="F30" s="8"/>
      <c r="G30" s="8"/>
      <c r="H30" s="8"/>
      <c r="I30" s="8"/>
      <c r="J30" s="66"/>
      <c r="K30" s="70"/>
      <c r="L30" s="70"/>
      <c r="M30" s="70"/>
      <c r="N30" s="70"/>
      <c r="O30" s="70"/>
      <c r="P30" s="70"/>
      <c r="Q30" s="70"/>
      <c r="R30" s="65"/>
      <c r="S30" s="8"/>
      <c r="T30" s="8"/>
      <c r="U30" s="8"/>
      <c r="V30" s="8"/>
      <c r="W30" s="8"/>
      <c r="X30" s="82"/>
      <c r="Y30" s="83"/>
      <c r="Z30" s="83"/>
      <c r="AA30" s="83"/>
      <c r="AB30" s="83"/>
      <c r="AC30" s="83"/>
      <c r="AD30" s="83"/>
      <c r="AE30" s="83"/>
    </row>
    <row r="31" spans="1:31" x14ac:dyDescent="0.25">
      <c r="A31">
        <v>2041</v>
      </c>
      <c r="B31" s="65"/>
      <c r="C31" s="8"/>
      <c r="D31" s="8"/>
      <c r="E31" s="8"/>
      <c r="F31" s="8"/>
      <c r="G31" s="8"/>
      <c r="H31" s="8"/>
      <c r="I31" s="8"/>
      <c r="J31" s="66"/>
      <c r="K31" s="70"/>
      <c r="L31" s="70"/>
      <c r="M31" s="70"/>
      <c r="N31" s="70"/>
      <c r="O31" s="70"/>
      <c r="P31" s="70"/>
      <c r="Q31" s="70"/>
      <c r="R31" s="65"/>
      <c r="S31" s="8"/>
      <c r="T31" s="8"/>
      <c r="U31" s="8"/>
      <c r="V31" s="8"/>
      <c r="W31" s="8"/>
      <c r="X31" s="82"/>
      <c r="Y31" s="83"/>
      <c r="Z31" s="83"/>
      <c r="AA31" s="83"/>
      <c r="AB31" s="83"/>
      <c r="AC31" s="83"/>
      <c r="AD31" s="83"/>
      <c r="AE31" s="83"/>
    </row>
    <row r="32" spans="1:31" x14ac:dyDescent="0.25">
      <c r="A32">
        <v>2042</v>
      </c>
      <c r="B32" s="65"/>
      <c r="C32" s="8"/>
      <c r="D32" s="8"/>
      <c r="E32" s="8"/>
      <c r="F32" s="8"/>
      <c r="G32" s="8"/>
      <c r="H32" s="8"/>
      <c r="I32" s="8"/>
      <c r="J32" s="66"/>
      <c r="K32" s="70"/>
      <c r="L32" s="70"/>
      <c r="M32" s="70"/>
      <c r="N32" s="70"/>
      <c r="O32" s="70"/>
      <c r="P32" s="70"/>
      <c r="Q32" s="70"/>
      <c r="R32" s="65"/>
      <c r="S32" s="8"/>
      <c r="T32" s="8"/>
      <c r="U32" s="8"/>
      <c r="V32" s="8"/>
      <c r="W32" s="8"/>
      <c r="X32" s="82"/>
      <c r="Y32" s="83"/>
      <c r="Z32" s="83"/>
      <c r="AA32" s="83"/>
      <c r="AB32" s="83"/>
      <c r="AC32" s="83"/>
      <c r="AD32" s="83"/>
      <c r="AE32" s="83"/>
    </row>
    <row r="33" spans="1:31" x14ac:dyDescent="0.25">
      <c r="A33">
        <v>2043</v>
      </c>
      <c r="B33" s="65"/>
      <c r="C33" s="8"/>
      <c r="D33" s="8"/>
      <c r="E33" s="8"/>
      <c r="F33" s="8"/>
      <c r="G33" s="8"/>
      <c r="H33" s="8"/>
      <c r="I33" s="8"/>
      <c r="J33" s="66"/>
      <c r="K33" s="70"/>
      <c r="L33" s="70"/>
      <c r="M33" s="70"/>
      <c r="N33" s="70"/>
      <c r="O33" s="70"/>
      <c r="P33" s="70"/>
      <c r="Q33" s="70"/>
      <c r="R33" s="65"/>
      <c r="S33" s="8"/>
      <c r="T33" s="8"/>
      <c r="U33" s="8"/>
      <c r="V33" s="8"/>
      <c r="W33" s="8"/>
      <c r="X33" s="82"/>
      <c r="Y33" s="83"/>
      <c r="Z33" s="83"/>
      <c r="AA33" s="83"/>
      <c r="AB33" s="83"/>
      <c r="AC33" s="83"/>
      <c r="AD33" s="83"/>
      <c r="AE33" s="83"/>
    </row>
    <row r="34" spans="1:31" x14ac:dyDescent="0.25">
      <c r="A34">
        <v>2044</v>
      </c>
      <c r="B34" s="65"/>
      <c r="C34" s="8"/>
      <c r="D34" s="8"/>
      <c r="E34" s="8"/>
      <c r="F34" s="8"/>
      <c r="G34" s="8"/>
      <c r="H34" s="8"/>
      <c r="I34" s="8"/>
      <c r="J34" s="66"/>
      <c r="K34" s="70"/>
      <c r="L34" s="70"/>
      <c r="M34" s="70"/>
      <c r="N34" s="70"/>
      <c r="O34" s="70"/>
      <c r="P34" s="70"/>
      <c r="Q34" s="70"/>
      <c r="R34" s="65"/>
      <c r="S34" s="8"/>
      <c r="T34" s="8"/>
      <c r="U34" s="8"/>
      <c r="V34" s="8"/>
      <c r="W34" s="8"/>
      <c r="X34" s="82"/>
      <c r="Y34" s="83"/>
      <c r="Z34" s="83"/>
      <c r="AA34" s="83"/>
      <c r="AB34" s="83"/>
      <c r="AC34" s="83"/>
      <c r="AD34" s="83"/>
      <c r="AE34" s="83"/>
    </row>
    <row r="35" spans="1:31" x14ac:dyDescent="0.25">
      <c r="A35">
        <v>2045</v>
      </c>
      <c r="B35" s="65"/>
      <c r="C35" s="8"/>
      <c r="D35" s="8"/>
      <c r="E35" s="8"/>
      <c r="F35" s="8"/>
      <c r="G35" s="8"/>
      <c r="H35" s="8"/>
      <c r="I35" s="8"/>
      <c r="J35" s="66"/>
      <c r="K35" s="70"/>
      <c r="L35" s="70"/>
      <c r="M35" s="70"/>
      <c r="N35" s="70"/>
      <c r="O35" s="70"/>
      <c r="P35" s="70"/>
      <c r="Q35" s="70"/>
      <c r="R35" s="65"/>
      <c r="S35" s="8"/>
      <c r="T35" s="8"/>
      <c r="U35" s="8"/>
      <c r="V35" s="8"/>
      <c r="W35" s="8"/>
      <c r="X35" s="82"/>
      <c r="Y35" s="83"/>
      <c r="Z35" s="83"/>
      <c r="AA35" s="83"/>
      <c r="AB35" s="83"/>
      <c r="AC35" s="83"/>
      <c r="AD35" s="83"/>
      <c r="AE35" s="83"/>
    </row>
    <row r="36" spans="1:31" x14ac:dyDescent="0.25">
      <c r="A36">
        <v>2046</v>
      </c>
      <c r="B36" s="65"/>
      <c r="C36" s="8"/>
      <c r="D36" s="8"/>
      <c r="E36" s="8"/>
      <c r="F36" s="8"/>
      <c r="G36" s="8"/>
      <c r="H36" s="8"/>
      <c r="I36" s="8"/>
      <c r="J36" s="66"/>
      <c r="K36" s="70"/>
      <c r="L36" s="70"/>
      <c r="M36" s="70"/>
      <c r="N36" s="70"/>
      <c r="O36" s="70"/>
      <c r="P36" s="70"/>
      <c r="Q36" s="70"/>
      <c r="R36" s="65"/>
      <c r="S36" s="8"/>
      <c r="T36" s="8"/>
      <c r="U36" s="8"/>
      <c r="V36" s="8"/>
      <c r="W36" s="8"/>
      <c r="X36" s="82"/>
      <c r="Y36" s="83"/>
      <c r="Z36" s="83"/>
      <c r="AA36" s="83"/>
      <c r="AB36" s="83"/>
      <c r="AC36" s="83"/>
      <c r="AD36" s="83"/>
      <c r="AE36" s="83"/>
    </row>
    <row r="37" spans="1:31" x14ac:dyDescent="0.25">
      <c r="A37">
        <v>2047</v>
      </c>
      <c r="B37" s="65"/>
      <c r="C37" s="8"/>
      <c r="D37" s="8"/>
      <c r="E37" s="8"/>
      <c r="F37" s="8"/>
      <c r="G37" s="8"/>
      <c r="H37" s="8"/>
      <c r="I37" s="8"/>
      <c r="J37" s="66"/>
      <c r="K37" s="70"/>
      <c r="L37" s="70"/>
      <c r="M37" s="70"/>
      <c r="N37" s="70"/>
      <c r="O37" s="70"/>
      <c r="P37" s="70"/>
      <c r="Q37" s="70"/>
      <c r="R37" s="65"/>
      <c r="S37" s="8"/>
      <c r="T37" s="8"/>
      <c r="U37" s="8"/>
      <c r="V37" s="8"/>
      <c r="W37" s="8"/>
      <c r="X37" s="82"/>
      <c r="Y37" s="83"/>
      <c r="Z37" s="83"/>
      <c r="AA37" s="83"/>
      <c r="AB37" s="83"/>
      <c r="AC37" s="83"/>
      <c r="AD37" s="83"/>
      <c r="AE37" s="83"/>
    </row>
    <row r="38" spans="1:31" x14ac:dyDescent="0.25">
      <c r="A38">
        <v>2048</v>
      </c>
      <c r="B38" s="65"/>
      <c r="C38" s="8"/>
      <c r="D38" s="8"/>
      <c r="E38" s="8"/>
      <c r="F38" s="8"/>
      <c r="G38" s="8"/>
      <c r="H38" s="8"/>
      <c r="I38" s="8"/>
      <c r="J38" s="66"/>
      <c r="K38" s="70"/>
      <c r="L38" s="70"/>
      <c r="M38" s="70"/>
      <c r="N38" s="70"/>
      <c r="O38" s="70"/>
      <c r="P38" s="70"/>
      <c r="Q38" s="70"/>
      <c r="R38" s="65"/>
      <c r="S38" s="8"/>
      <c r="T38" s="8"/>
      <c r="U38" s="8"/>
      <c r="V38" s="8"/>
      <c r="W38" s="8"/>
      <c r="X38" s="82"/>
      <c r="Y38" s="83"/>
      <c r="Z38" s="83"/>
      <c r="AA38" s="83"/>
      <c r="AB38" s="83"/>
      <c r="AC38" s="83"/>
      <c r="AD38" s="83"/>
      <c r="AE38" s="83"/>
    </row>
    <row r="39" spans="1:31" x14ac:dyDescent="0.25">
      <c r="A39">
        <v>2049</v>
      </c>
      <c r="B39" s="65"/>
      <c r="C39" s="8"/>
      <c r="D39" s="8"/>
      <c r="E39" s="8"/>
      <c r="F39" s="8"/>
      <c r="G39" s="8"/>
      <c r="H39" s="8"/>
      <c r="I39" s="8"/>
      <c r="J39" s="66"/>
      <c r="K39" s="70"/>
      <c r="L39" s="70"/>
      <c r="M39" s="70"/>
      <c r="N39" s="70"/>
      <c r="O39" s="70"/>
      <c r="P39" s="70"/>
      <c r="Q39" s="70"/>
      <c r="R39" s="65"/>
      <c r="S39" s="8"/>
      <c r="T39" s="8"/>
      <c r="U39" s="8"/>
      <c r="V39" s="8"/>
      <c r="W39" s="8"/>
      <c r="X39" s="82"/>
      <c r="Y39" s="83"/>
      <c r="Z39" s="83"/>
      <c r="AA39" s="83"/>
      <c r="AB39" s="83"/>
      <c r="AC39" s="83"/>
      <c r="AD39" s="83"/>
      <c r="AE39" s="83"/>
    </row>
    <row r="40" spans="1:31" x14ac:dyDescent="0.25">
      <c r="A40">
        <v>2050</v>
      </c>
      <c r="B40" s="65">
        <f>Agora2019!F14</f>
        <v>500</v>
      </c>
      <c r="C40" s="8">
        <f>lit_review_raw!AD33</f>
        <v>405</v>
      </c>
      <c r="D40" s="8"/>
      <c r="E40" s="8">
        <f>lit_review_raw!AD19</f>
        <v>308</v>
      </c>
      <c r="F40" s="8">
        <f>'Gorre, 2019'!F2</f>
        <v>245</v>
      </c>
      <c r="G40" s="8">
        <f>lit_review_raw!AD63</f>
        <v>334</v>
      </c>
      <c r="H40" s="8"/>
      <c r="I40" s="8"/>
      <c r="J40" s="66">
        <f>Agora2019!F12</f>
        <v>0.03</v>
      </c>
      <c r="K40" s="70">
        <f>lit_review_raw!AE33</f>
        <v>1.4999999999999999E-2</v>
      </c>
      <c r="L40" s="70"/>
      <c r="M40" s="70"/>
      <c r="N40" s="70">
        <f>'Gorre, 2019'!F3</f>
        <v>0.02</v>
      </c>
      <c r="O40" s="70">
        <f>lit_review_raw!AE63</f>
        <v>0.02</v>
      </c>
      <c r="P40" s="70"/>
      <c r="Q40" s="70"/>
      <c r="R40" s="65"/>
      <c r="S40" s="8">
        <f>lit_review_raw!AG33</f>
        <v>30</v>
      </c>
      <c r="T40" s="8"/>
      <c r="U40" s="8"/>
      <c r="V40" s="8">
        <f>lit_review_raw!AG63</f>
        <v>30</v>
      </c>
      <c r="W40" s="8"/>
      <c r="X40" s="82">
        <f>Agora2019!F13</f>
        <v>0.8</v>
      </c>
      <c r="Y40" s="83">
        <f>lit_review_raw!AJ33</f>
        <v>0.74</v>
      </c>
      <c r="Z40" s="83"/>
      <c r="AA40" s="83"/>
      <c r="AB40" s="83">
        <f>'Gorre, 2019'!F4</f>
        <v>0.78</v>
      </c>
      <c r="AC40" s="83">
        <f>lit_review_raw!AJ63</f>
        <v>0.7</v>
      </c>
      <c r="AD40" s="83"/>
      <c r="AE40" s="83"/>
    </row>
    <row r="62" spans="2:23" ht="16.5" thickBot="1" x14ac:dyDescent="0.3"/>
    <row r="63" spans="2:23" ht="21.75" thickBot="1" x14ac:dyDescent="0.4">
      <c r="B63" s="185" t="s">
        <v>261</v>
      </c>
      <c r="C63" s="186"/>
      <c r="D63" s="186"/>
      <c r="E63" s="186"/>
      <c r="F63" s="186"/>
      <c r="G63" s="186"/>
      <c r="H63" s="186"/>
      <c r="I63" s="186"/>
      <c r="J63" s="186"/>
      <c r="K63" s="186"/>
      <c r="L63" s="186"/>
      <c r="M63" s="186"/>
      <c r="N63" s="186"/>
      <c r="O63" s="186"/>
      <c r="P63" s="186"/>
      <c r="Q63" s="186"/>
      <c r="R63" s="186"/>
      <c r="S63" s="186"/>
      <c r="T63" s="186"/>
      <c r="U63" s="186"/>
      <c r="V63" s="186"/>
      <c r="W63" s="187"/>
    </row>
    <row r="64" spans="2:23" ht="16.5" thickBot="1" x14ac:dyDescent="0.3"/>
    <row r="65" spans="2:23" x14ac:dyDescent="0.25">
      <c r="B65" s="76" t="s">
        <v>262</v>
      </c>
      <c r="C65" s="73"/>
      <c r="D65" s="73"/>
      <c r="E65" s="73"/>
      <c r="F65" s="73"/>
      <c r="G65" s="73"/>
      <c r="H65" s="73"/>
      <c r="I65" s="73"/>
      <c r="J65" s="22"/>
      <c r="K65" s="22"/>
      <c r="L65" s="22"/>
      <c r="M65" s="22"/>
      <c r="N65" s="22"/>
      <c r="O65" s="22"/>
      <c r="P65" s="22"/>
      <c r="Q65" s="23"/>
      <c r="S65" s="77" t="s">
        <v>263</v>
      </c>
      <c r="T65" s="22"/>
      <c r="U65" s="22"/>
      <c r="V65" s="22"/>
      <c r="W65" s="23"/>
    </row>
    <row r="66" spans="2:23" ht="38.1" customHeight="1" thickBot="1" x14ac:dyDescent="0.3">
      <c r="B66" s="188" t="s">
        <v>290</v>
      </c>
      <c r="C66" s="189"/>
      <c r="D66" s="189"/>
      <c r="E66" s="189"/>
      <c r="F66" s="189"/>
      <c r="G66" s="189"/>
      <c r="H66" s="189"/>
      <c r="I66" s="189"/>
      <c r="J66" s="189"/>
      <c r="K66" s="189"/>
      <c r="L66" s="189"/>
      <c r="M66" s="189"/>
      <c r="N66" s="189"/>
      <c r="O66" s="189"/>
      <c r="P66" s="189"/>
      <c r="Q66" s="190"/>
      <c r="S66" s="103" t="s">
        <v>292</v>
      </c>
      <c r="T66" s="17" t="str">
        <f>E3</f>
        <v>Böhm, 2020</v>
      </c>
      <c r="U66" s="102" t="s">
        <v>291</v>
      </c>
      <c r="V66" s="102"/>
      <c r="W66" s="18" t="str">
        <f>C3</f>
        <v>IEA, 2019</v>
      </c>
    </row>
  </sheetData>
  <mergeCells count="6">
    <mergeCell ref="B66:Q66"/>
    <mergeCell ref="X2:AE2"/>
    <mergeCell ref="B2:I2"/>
    <mergeCell ref="J2:Q2"/>
    <mergeCell ref="R2:W2"/>
    <mergeCell ref="B63:W63"/>
  </mergeCells>
  <pageMargins left="0.7" right="0.7" top="0.78740157499999996" bottom="0.78740157499999996"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35"/>
  <sheetViews>
    <sheetView workbookViewId="0">
      <selection activeCell="E6" sqref="E6"/>
    </sheetView>
  </sheetViews>
  <sheetFormatPr baseColWidth="10" defaultRowHeight="15.75" x14ac:dyDescent="0.25"/>
  <sheetData>
    <row r="1" spans="1:3" x14ac:dyDescent="0.25">
      <c r="B1" t="s">
        <v>540</v>
      </c>
      <c r="C1" t="s">
        <v>539</v>
      </c>
    </row>
    <row r="2" spans="1:3" x14ac:dyDescent="0.25">
      <c r="A2">
        <v>2017</v>
      </c>
      <c r="B2" s="49">
        <f>470/1300</f>
        <v>0.36153846153846153</v>
      </c>
      <c r="C2" s="49">
        <f>420/1200</f>
        <v>0.35</v>
      </c>
    </row>
    <row r="3" spans="1:3" x14ac:dyDescent="0.25">
      <c r="A3">
        <v>2018</v>
      </c>
      <c r="B3" s="177">
        <f>$B$2-($B$2-$B$10)*(A3-$A$2)/($A$10-$A$2)</f>
        <v>0.35106837606837604</v>
      </c>
      <c r="C3" s="177">
        <f>$C$2-($C$2-$C$10)*(A3-$A$2)/($A$10-$A$2)</f>
        <v>0.34375</v>
      </c>
    </row>
    <row r="4" spans="1:3" x14ac:dyDescent="0.25">
      <c r="A4">
        <v>2019</v>
      </c>
      <c r="B4" s="177">
        <f t="shared" ref="B4:B9" si="0">$B$2-($B$2-$B$10)*(A4-$A$2)/($A$10-$A$2)</f>
        <v>0.34059829059829061</v>
      </c>
      <c r="C4" s="177">
        <f t="shared" ref="C4:C9" si="1">$C$2-($C$2-$C$10)*(A4-$A$2)/($A$10-$A$2)</f>
        <v>0.33749999999999997</v>
      </c>
    </row>
    <row r="5" spans="1:3" x14ac:dyDescent="0.25">
      <c r="A5">
        <v>2020</v>
      </c>
      <c r="B5" s="178">
        <f t="shared" si="0"/>
        <v>0.33012820512820512</v>
      </c>
      <c r="C5" s="178">
        <f t="shared" si="1"/>
        <v>0.33124999999999999</v>
      </c>
    </row>
    <row r="6" spans="1:3" x14ac:dyDescent="0.25">
      <c r="A6">
        <v>2021</v>
      </c>
      <c r="B6" s="177">
        <f t="shared" si="0"/>
        <v>0.31965811965811963</v>
      </c>
      <c r="C6" s="177">
        <f t="shared" si="1"/>
        <v>0.32499999999999996</v>
      </c>
    </row>
    <row r="7" spans="1:3" x14ac:dyDescent="0.25">
      <c r="A7">
        <v>2022</v>
      </c>
      <c r="B7" s="177">
        <f t="shared" si="0"/>
        <v>0.3091880341880342</v>
      </c>
      <c r="C7" s="177">
        <f t="shared" si="1"/>
        <v>0.31874999999999998</v>
      </c>
    </row>
    <row r="8" spans="1:3" x14ac:dyDescent="0.25">
      <c r="A8">
        <v>2023</v>
      </c>
      <c r="B8" s="177">
        <f t="shared" si="0"/>
        <v>0.29871794871794871</v>
      </c>
      <c r="C8" s="177">
        <f t="shared" si="1"/>
        <v>0.3125</v>
      </c>
    </row>
    <row r="9" spans="1:3" x14ac:dyDescent="0.25">
      <c r="A9">
        <v>2024</v>
      </c>
      <c r="B9" s="177">
        <f t="shared" si="0"/>
        <v>0.28824786324786322</v>
      </c>
      <c r="C9" s="177">
        <f t="shared" si="1"/>
        <v>0.30624999999999997</v>
      </c>
    </row>
    <row r="10" spans="1:3" x14ac:dyDescent="0.25">
      <c r="A10">
        <v>2025</v>
      </c>
      <c r="B10" s="49">
        <f>250/900</f>
        <v>0.27777777777777779</v>
      </c>
      <c r="C10" s="49">
        <f>210/700</f>
        <v>0.3</v>
      </c>
    </row>
    <row r="11" spans="1:3" x14ac:dyDescent="0.25">
      <c r="A11">
        <v>2026</v>
      </c>
    </row>
    <row r="12" spans="1:3" x14ac:dyDescent="0.25">
      <c r="A12">
        <v>2027</v>
      </c>
    </row>
    <row r="13" spans="1:3" x14ac:dyDescent="0.25">
      <c r="A13">
        <v>2028</v>
      </c>
    </row>
    <row r="14" spans="1:3" x14ac:dyDescent="0.25">
      <c r="A14">
        <v>2029</v>
      </c>
    </row>
    <row r="15" spans="1:3" x14ac:dyDescent="0.25">
      <c r="A15">
        <v>2030</v>
      </c>
    </row>
    <row r="16" spans="1:3" x14ac:dyDescent="0.25">
      <c r="A16">
        <v>2031</v>
      </c>
    </row>
    <row r="17" spans="1:1" x14ac:dyDescent="0.25">
      <c r="A17">
        <v>2032</v>
      </c>
    </row>
    <row r="18" spans="1:1" x14ac:dyDescent="0.25">
      <c r="A18">
        <v>2033</v>
      </c>
    </row>
    <row r="19" spans="1:1" x14ac:dyDescent="0.25">
      <c r="A19">
        <v>2034</v>
      </c>
    </row>
    <row r="20" spans="1:1" x14ac:dyDescent="0.25">
      <c r="A20">
        <v>2035</v>
      </c>
    </row>
    <row r="21" spans="1:1" x14ac:dyDescent="0.25">
      <c r="A21">
        <v>2036</v>
      </c>
    </row>
    <row r="22" spans="1:1" x14ac:dyDescent="0.25">
      <c r="A22">
        <v>2037</v>
      </c>
    </row>
    <row r="23" spans="1:1" x14ac:dyDescent="0.25">
      <c r="A23">
        <v>2038</v>
      </c>
    </row>
    <row r="24" spans="1:1" x14ac:dyDescent="0.25">
      <c r="A24">
        <v>2039</v>
      </c>
    </row>
    <row r="25" spans="1:1" x14ac:dyDescent="0.25">
      <c r="A25">
        <v>2040</v>
      </c>
    </row>
    <row r="26" spans="1:1" x14ac:dyDescent="0.25">
      <c r="A26">
        <v>2041</v>
      </c>
    </row>
    <row r="27" spans="1:1" x14ac:dyDescent="0.25">
      <c r="A27">
        <v>2042</v>
      </c>
    </row>
    <row r="28" spans="1:1" x14ac:dyDescent="0.25">
      <c r="A28">
        <v>2043</v>
      </c>
    </row>
    <row r="29" spans="1:1" x14ac:dyDescent="0.25">
      <c r="A29">
        <v>2044</v>
      </c>
    </row>
    <row r="30" spans="1:1" x14ac:dyDescent="0.25">
      <c r="A30">
        <v>2045</v>
      </c>
    </row>
    <row r="31" spans="1:1" x14ac:dyDescent="0.25">
      <c r="A31">
        <v>2046</v>
      </c>
    </row>
    <row r="32" spans="1:1" x14ac:dyDescent="0.25">
      <c r="A32">
        <v>2047</v>
      </c>
    </row>
    <row r="33" spans="1:1" x14ac:dyDescent="0.25">
      <c r="A33">
        <v>2048</v>
      </c>
    </row>
    <row r="34" spans="1:1" x14ac:dyDescent="0.25">
      <c r="A34">
        <v>2049</v>
      </c>
    </row>
    <row r="35" spans="1:1" x14ac:dyDescent="0.25">
      <c r="A35">
        <v>2050</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66"/>
  <sheetViews>
    <sheetView topLeftCell="A26" workbookViewId="0">
      <selection activeCell="G17" sqref="G17"/>
    </sheetView>
  </sheetViews>
  <sheetFormatPr baseColWidth="10" defaultRowHeight="15.75" x14ac:dyDescent="0.25"/>
  <cols>
    <col min="1" max="1" width="13" customWidth="1"/>
    <col min="2" max="21" width="11" customWidth="1"/>
    <col min="22" max="23" width="13.125" customWidth="1"/>
  </cols>
  <sheetData>
    <row r="1" spans="1:21" ht="16.5" thickBot="1" x14ac:dyDescent="0.3"/>
    <row r="2" spans="1:21" ht="16.5" thickBot="1" x14ac:dyDescent="0.3">
      <c r="A2" s="1"/>
      <c r="B2" s="179" t="s">
        <v>254</v>
      </c>
      <c r="C2" s="180"/>
      <c r="D2" s="180"/>
      <c r="E2" s="180"/>
      <c r="F2" s="180"/>
      <c r="G2" s="179" t="s">
        <v>255</v>
      </c>
      <c r="H2" s="180"/>
      <c r="I2" s="180"/>
      <c r="J2" s="180"/>
      <c r="K2" s="180"/>
      <c r="L2" s="184" t="s">
        <v>259</v>
      </c>
      <c r="M2" s="180"/>
      <c r="N2" s="180"/>
      <c r="O2" s="180"/>
      <c r="P2" s="180"/>
      <c r="Q2" s="184" t="s">
        <v>283</v>
      </c>
      <c r="R2" s="180"/>
      <c r="S2" s="180"/>
      <c r="T2" s="180"/>
      <c r="U2" s="180"/>
    </row>
    <row r="3" spans="1:21" x14ac:dyDescent="0.25">
      <c r="A3" s="10" t="s">
        <v>251</v>
      </c>
      <c r="B3" s="72"/>
      <c r="C3" s="73"/>
      <c r="D3" s="73"/>
      <c r="E3" s="73"/>
      <c r="F3" s="73"/>
      <c r="G3" s="72"/>
      <c r="H3" s="10"/>
      <c r="I3" s="10"/>
      <c r="J3" s="10"/>
      <c r="K3" s="10"/>
      <c r="L3" s="72"/>
      <c r="M3" s="10"/>
      <c r="N3" s="10"/>
      <c r="O3" s="10"/>
      <c r="P3" s="10"/>
      <c r="Q3" s="72"/>
      <c r="R3" s="10"/>
      <c r="S3" s="10"/>
      <c r="T3" s="10"/>
      <c r="U3" s="10"/>
    </row>
    <row r="4" spans="1:21" x14ac:dyDescent="0.25">
      <c r="A4" s="74" t="s">
        <v>260</v>
      </c>
      <c r="B4" s="75"/>
      <c r="C4" s="74"/>
      <c r="D4" s="74"/>
      <c r="E4" s="74"/>
      <c r="F4" s="100"/>
      <c r="G4" s="75"/>
      <c r="H4" s="74"/>
      <c r="I4" s="74"/>
      <c r="J4" s="74"/>
      <c r="K4" s="74"/>
      <c r="L4" s="75"/>
      <c r="M4" s="74"/>
      <c r="N4" s="74"/>
      <c r="O4" s="74"/>
      <c r="P4" s="74"/>
      <c r="Q4" s="75"/>
      <c r="R4" s="74"/>
      <c r="S4" s="74"/>
      <c r="T4" s="74"/>
      <c r="U4" s="74"/>
    </row>
    <row r="5" spans="1:21" x14ac:dyDescent="0.25">
      <c r="A5">
        <v>2015</v>
      </c>
      <c r="B5" s="65"/>
      <c r="C5" s="8"/>
      <c r="D5" s="8"/>
      <c r="E5" s="8"/>
      <c r="F5" s="8"/>
      <c r="G5" s="66"/>
      <c r="H5" s="70"/>
      <c r="I5" s="70"/>
      <c r="J5" s="70"/>
      <c r="K5" s="70"/>
      <c r="L5" s="67"/>
      <c r="M5" s="68"/>
      <c r="N5" s="68"/>
      <c r="O5" s="68"/>
      <c r="P5" s="68"/>
      <c r="Q5" s="82"/>
      <c r="R5" s="83"/>
      <c r="S5" s="83"/>
      <c r="T5" s="83"/>
      <c r="U5" s="83"/>
    </row>
    <row r="6" spans="1:21" x14ac:dyDescent="0.25">
      <c r="A6">
        <v>2016</v>
      </c>
      <c r="B6" s="65"/>
      <c r="C6" s="8"/>
      <c r="D6" s="8"/>
      <c r="E6" s="8"/>
      <c r="F6" s="8"/>
      <c r="G6" s="66"/>
      <c r="H6" s="70"/>
      <c r="I6" s="70"/>
      <c r="J6" s="70"/>
      <c r="K6" s="70"/>
      <c r="L6" s="66"/>
      <c r="M6" s="70"/>
      <c r="N6" s="70"/>
      <c r="O6" s="70"/>
      <c r="P6" s="70"/>
      <c r="Q6" s="82"/>
      <c r="R6" s="83"/>
      <c r="S6" s="83"/>
      <c r="T6" s="83"/>
      <c r="U6" s="83"/>
    </row>
    <row r="7" spans="1:21" x14ac:dyDescent="0.25">
      <c r="A7">
        <v>2017</v>
      </c>
      <c r="B7" s="65"/>
      <c r="C7" s="8"/>
      <c r="D7" s="8"/>
      <c r="E7" s="8"/>
      <c r="F7" s="80"/>
      <c r="G7" s="66"/>
      <c r="H7" s="70"/>
      <c r="I7" s="70"/>
      <c r="J7" s="70"/>
      <c r="K7" s="101"/>
      <c r="L7" s="65"/>
      <c r="M7" s="8"/>
      <c r="N7" s="8"/>
      <c r="O7" s="8"/>
      <c r="P7" s="8"/>
      <c r="Q7" s="82"/>
      <c r="R7" s="83"/>
      <c r="S7" s="83"/>
      <c r="T7" s="83"/>
      <c r="U7" s="95"/>
    </row>
    <row r="8" spans="1:21" x14ac:dyDescent="0.25">
      <c r="A8">
        <v>2018</v>
      </c>
      <c r="B8" s="65"/>
      <c r="C8" s="8"/>
      <c r="D8" s="8"/>
      <c r="E8" s="8"/>
      <c r="F8" s="8"/>
      <c r="G8" s="66"/>
      <c r="H8" s="70"/>
      <c r="I8" s="70"/>
      <c r="J8" s="70"/>
      <c r="K8" s="70"/>
      <c r="L8" s="65"/>
      <c r="M8" s="8"/>
      <c r="N8" s="8"/>
      <c r="O8" s="8"/>
      <c r="P8" s="8"/>
      <c r="Q8" s="82"/>
      <c r="R8" s="83"/>
      <c r="S8" s="83"/>
      <c r="T8" s="83"/>
      <c r="U8" s="83"/>
    </row>
    <row r="9" spans="1:21" x14ac:dyDescent="0.25">
      <c r="A9">
        <v>2019</v>
      </c>
      <c r="B9" s="65"/>
      <c r="C9" s="8"/>
      <c r="D9" s="8"/>
      <c r="E9" s="8"/>
      <c r="F9" s="8"/>
      <c r="G9" s="66"/>
      <c r="H9" s="70"/>
      <c r="I9" s="70"/>
      <c r="J9" s="70"/>
      <c r="K9" s="70"/>
      <c r="L9" s="65"/>
      <c r="M9" s="8"/>
      <c r="N9" s="8"/>
      <c r="O9" s="8"/>
      <c r="P9" s="8"/>
      <c r="Q9" s="82"/>
      <c r="R9" s="83"/>
      <c r="S9" s="83"/>
      <c r="T9" s="83"/>
      <c r="U9" s="83"/>
    </row>
    <row r="10" spans="1:21" x14ac:dyDescent="0.25">
      <c r="A10">
        <v>2020</v>
      </c>
      <c r="B10" s="65"/>
      <c r="C10" s="8"/>
      <c r="D10" s="8"/>
      <c r="E10" s="8"/>
      <c r="F10" s="8"/>
      <c r="G10" s="66"/>
      <c r="H10" s="70"/>
      <c r="I10" s="70"/>
      <c r="J10" s="70"/>
      <c r="K10" s="70"/>
      <c r="L10" s="65"/>
      <c r="M10" s="8"/>
      <c r="N10" s="8"/>
      <c r="O10" s="8"/>
      <c r="P10" s="8"/>
      <c r="Q10" s="82"/>
      <c r="R10" s="83"/>
      <c r="S10" s="83"/>
      <c r="T10" s="83"/>
      <c r="U10" s="83"/>
    </row>
    <row r="11" spans="1:21" x14ac:dyDescent="0.25">
      <c r="A11">
        <v>2021</v>
      </c>
      <c r="B11" s="65"/>
      <c r="C11" s="8"/>
      <c r="D11" s="8"/>
      <c r="E11" s="8"/>
      <c r="F11" s="8"/>
      <c r="G11" s="66"/>
      <c r="H11" s="70"/>
      <c r="I11" s="70"/>
      <c r="J11" s="70"/>
      <c r="K11" s="70"/>
      <c r="L11" s="65"/>
      <c r="M11" s="8"/>
      <c r="N11" s="8"/>
      <c r="O11" s="8"/>
      <c r="P11" s="8"/>
      <c r="Q11" s="82"/>
      <c r="R11" s="83"/>
      <c r="S11" s="83"/>
      <c r="T11" s="83"/>
      <c r="U11" s="83"/>
    </row>
    <row r="12" spans="1:21" x14ac:dyDescent="0.25">
      <c r="A12">
        <v>2022</v>
      </c>
      <c r="B12" s="65"/>
      <c r="C12" s="8"/>
      <c r="D12" s="8"/>
      <c r="E12" s="8"/>
      <c r="F12" s="8"/>
      <c r="G12" s="66"/>
      <c r="H12" s="70"/>
      <c r="I12" s="70"/>
      <c r="J12" s="70"/>
      <c r="K12" s="70"/>
      <c r="L12" s="65"/>
      <c r="M12" s="8"/>
      <c r="N12" s="8"/>
      <c r="O12" s="8"/>
      <c r="P12" s="8"/>
      <c r="Q12" s="82"/>
      <c r="R12" s="83"/>
      <c r="S12" s="83"/>
      <c r="T12" s="83"/>
      <c r="U12" s="83"/>
    </row>
    <row r="13" spans="1:21" x14ac:dyDescent="0.25">
      <c r="A13">
        <v>2023</v>
      </c>
      <c r="B13" s="65"/>
      <c r="C13" s="8"/>
      <c r="D13" s="8"/>
      <c r="E13" s="8"/>
      <c r="F13" s="8"/>
      <c r="G13" s="66"/>
      <c r="H13" s="70"/>
      <c r="I13" s="70"/>
      <c r="J13" s="70"/>
      <c r="K13" s="70"/>
      <c r="L13" s="65"/>
      <c r="M13" s="8"/>
      <c r="N13" s="8"/>
      <c r="O13" s="8"/>
      <c r="P13" s="8"/>
      <c r="Q13" s="82"/>
      <c r="R13" s="83"/>
      <c r="S13" s="83"/>
      <c r="T13" s="83"/>
      <c r="U13" s="83"/>
    </row>
    <row r="14" spans="1:21" x14ac:dyDescent="0.25">
      <c r="A14">
        <v>2024</v>
      </c>
      <c r="B14" s="65"/>
      <c r="C14" s="8"/>
      <c r="D14" s="8"/>
      <c r="E14" s="8"/>
      <c r="F14" s="8"/>
      <c r="G14" s="66"/>
      <c r="H14" s="70"/>
      <c r="I14" s="70"/>
      <c r="J14" s="70"/>
      <c r="K14" s="70"/>
      <c r="L14" s="65"/>
      <c r="M14" s="8"/>
      <c r="N14" s="8"/>
      <c r="O14" s="8"/>
      <c r="P14" s="8"/>
      <c r="Q14" s="82"/>
      <c r="R14" s="83"/>
      <c r="S14" s="83"/>
      <c r="T14" s="83"/>
      <c r="U14" s="83"/>
    </row>
    <row r="15" spans="1:21" x14ac:dyDescent="0.25">
      <c r="A15">
        <v>2025</v>
      </c>
      <c r="B15" s="65"/>
      <c r="C15" s="8"/>
      <c r="D15" s="8"/>
      <c r="E15" s="8"/>
      <c r="F15" s="8"/>
      <c r="G15" s="66"/>
      <c r="H15" s="70"/>
      <c r="I15" s="70"/>
      <c r="J15" s="70"/>
      <c r="K15" s="70"/>
      <c r="L15" s="65"/>
      <c r="M15" s="8"/>
      <c r="N15" s="8"/>
      <c r="O15" s="8"/>
      <c r="P15" s="8"/>
      <c r="Q15" s="82"/>
      <c r="R15" s="83"/>
      <c r="S15" s="83"/>
      <c r="T15" s="83"/>
      <c r="U15" s="83"/>
    </row>
    <row r="16" spans="1:21" x14ac:dyDescent="0.25">
      <c r="A16">
        <v>2026</v>
      </c>
      <c r="B16" s="65"/>
      <c r="C16" s="8"/>
      <c r="D16" s="8"/>
      <c r="E16" s="8"/>
      <c r="F16" s="8"/>
      <c r="G16" s="66"/>
      <c r="H16" s="70"/>
      <c r="I16" s="70"/>
      <c r="J16" s="70"/>
      <c r="K16" s="70"/>
      <c r="L16" s="65"/>
      <c r="M16" s="8"/>
      <c r="N16" s="8"/>
      <c r="O16" s="8"/>
      <c r="P16" s="8"/>
      <c r="Q16" s="82"/>
      <c r="R16" s="83"/>
      <c r="S16" s="83"/>
      <c r="T16" s="83"/>
      <c r="U16" s="83"/>
    </row>
    <row r="17" spans="1:21" x14ac:dyDescent="0.25">
      <c r="A17">
        <v>2027</v>
      </c>
      <c r="B17" s="65"/>
      <c r="C17" s="8"/>
      <c r="D17" s="8"/>
      <c r="E17" s="8"/>
      <c r="F17" s="8"/>
      <c r="G17" s="66"/>
      <c r="H17" s="70"/>
      <c r="I17" s="70"/>
      <c r="J17" s="70"/>
      <c r="K17" s="70"/>
      <c r="L17" s="65"/>
      <c r="M17" s="8"/>
      <c r="N17" s="8"/>
      <c r="O17" s="8"/>
      <c r="P17" s="8"/>
      <c r="Q17" s="82"/>
      <c r="R17" s="83"/>
      <c r="S17" s="83"/>
      <c r="T17" s="83"/>
      <c r="U17" s="83"/>
    </row>
    <row r="18" spans="1:21" x14ac:dyDescent="0.25">
      <c r="A18">
        <v>2028</v>
      </c>
      <c r="B18" s="65"/>
      <c r="C18" s="8"/>
      <c r="D18" s="8"/>
      <c r="E18" s="8"/>
      <c r="F18" s="8"/>
      <c r="G18" s="66"/>
      <c r="H18" s="70"/>
      <c r="I18" s="70"/>
      <c r="J18" s="70"/>
      <c r="K18" s="70"/>
      <c r="L18" s="65"/>
      <c r="M18" s="8"/>
      <c r="N18" s="8"/>
      <c r="O18" s="8"/>
      <c r="P18" s="8"/>
      <c r="Q18" s="82"/>
      <c r="R18" s="83"/>
      <c r="S18" s="83"/>
      <c r="T18" s="83"/>
      <c r="U18" s="83"/>
    </row>
    <row r="19" spans="1:21" x14ac:dyDescent="0.25">
      <c r="A19">
        <v>2029</v>
      </c>
      <c r="B19" s="65"/>
      <c r="C19" s="8"/>
      <c r="D19" s="8"/>
      <c r="E19" s="8"/>
      <c r="F19" s="8"/>
      <c r="G19" s="66"/>
      <c r="H19" s="70"/>
      <c r="I19" s="70"/>
      <c r="J19" s="70"/>
      <c r="K19" s="70"/>
      <c r="L19" s="65"/>
      <c r="M19" s="8"/>
      <c r="N19" s="8"/>
      <c r="O19" s="8"/>
      <c r="P19" s="8"/>
      <c r="Q19" s="82"/>
      <c r="R19" s="83"/>
      <c r="S19" s="83"/>
      <c r="T19" s="83"/>
      <c r="U19" s="83"/>
    </row>
    <row r="20" spans="1:21" x14ac:dyDescent="0.25">
      <c r="A20">
        <v>2030</v>
      </c>
      <c r="B20" s="65"/>
      <c r="C20" s="8"/>
      <c r="D20" s="8"/>
      <c r="E20" s="8"/>
      <c r="F20" s="8"/>
      <c r="G20" s="66"/>
      <c r="H20" s="70"/>
      <c r="I20" s="70"/>
      <c r="J20" s="70"/>
      <c r="K20" s="70"/>
      <c r="L20" s="65"/>
      <c r="M20" s="8"/>
      <c r="N20" s="8"/>
      <c r="O20" s="8"/>
      <c r="P20" s="8"/>
      <c r="Q20" s="82"/>
      <c r="R20" s="83"/>
      <c r="S20" s="83"/>
      <c r="T20" s="83"/>
      <c r="U20" s="83"/>
    </row>
    <row r="21" spans="1:21" x14ac:dyDescent="0.25">
      <c r="A21">
        <v>2031</v>
      </c>
      <c r="B21" s="65"/>
      <c r="C21" s="8"/>
      <c r="D21" s="8"/>
      <c r="E21" s="8"/>
      <c r="F21" s="8"/>
      <c r="G21" s="66"/>
      <c r="H21" s="70"/>
      <c r="I21" s="70"/>
      <c r="J21" s="70"/>
      <c r="K21" s="70"/>
      <c r="L21" s="65"/>
      <c r="M21" s="8"/>
      <c r="N21" s="8"/>
      <c r="O21" s="8"/>
      <c r="P21" s="8"/>
      <c r="Q21" s="82"/>
      <c r="R21" s="83"/>
      <c r="S21" s="83"/>
      <c r="T21" s="83"/>
      <c r="U21" s="83"/>
    </row>
    <row r="22" spans="1:21" x14ac:dyDescent="0.25">
      <c r="A22">
        <v>2032</v>
      </c>
      <c r="B22" s="65"/>
      <c r="C22" s="8"/>
      <c r="D22" s="8"/>
      <c r="E22" s="8"/>
      <c r="F22" s="8"/>
      <c r="G22" s="66"/>
      <c r="H22" s="70"/>
      <c r="I22" s="70"/>
      <c r="J22" s="70"/>
      <c r="K22" s="70"/>
      <c r="L22" s="65"/>
      <c r="M22" s="8"/>
      <c r="N22" s="8"/>
      <c r="O22" s="8"/>
      <c r="P22" s="8"/>
      <c r="Q22" s="82"/>
      <c r="R22" s="83"/>
      <c r="S22" s="83"/>
      <c r="T22" s="83"/>
      <c r="U22" s="83"/>
    </row>
    <row r="23" spans="1:21" x14ac:dyDescent="0.25">
      <c r="A23">
        <v>2033</v>
      </c>
      <c r="B23" s="65"/>
      <c r="C23" s="8"/>
      <c r="D23" s="8"/>
      <c r="E23" s="8"/>
      <c r="F23" s="8"/>
      <c r="G23" s="66"/>
      <c r="H23" s="70"/>
      <c r="I23" s="70"/>
      <c r="J23" s="70"/>
      <c r="K23" s="70"/>
      <c r="L23" s="65"/>
      <c r="M23" s="8"/>
      <c r="N23" s="8"/>
      <c r="O23" s="8"/>
      <c r="P23" s="8"/>
      <c r="Q23" s="82"/>
      <c r="R23" s="83"/>
      <c r="S23" s="83"/>
      <c r="T23" s="83"/>
      <c r="U23" s="83"/>
    </row>
    <row r="24" spans="1:21" x14ac:dyDescent="0.25">
      <c r="A24">
        <v>2034</v>
      </c>
      <c r="B24" s="65"/>
      <c r="C24" s="8"/>
      <c r="D24" s="8"/>
      <c r="E24" s="8"/>
      <c r="F24" s="8"/>
      <c r="G24" s="66"/>
      <c r="H24" s="70"/>
      <c r="I24" s="70"/>
      <c r="J24" s="70"/>
      <c r="K24" s="70"/>
      <c r="L24" s="65"/>
      <c r="M24" s="8"/>
      <c r="N24" s="8"/>
      <c r="O24" s="8"/>
      <c r="P24" s="8"/>
      <c r="Q24" s="82"/>
      <c r="R24" s="83"/>
      <c r="S24" s="83"/>
      <c r="T24" s="83"/>
      <c r="U24" s="83"/>
    </row>
    <row r="25" spans="1:21" x14ac:dyDescent="0.25">
      <c r="A25">
        <v>2035</v>
      </c>
      <c r="B25" s="65"/>
      <c r="C25" s="8"/>
      <c r="D25" s="8"/>
      <c r="E25" s="8"/>
      <c r="F25" s="8"/>
      <c r="G25" s="66"/>
      <c r="H25" s="70"/>
      <c r="I25" s="70"/>
      <c r="J25" s="70"/>
      <c r="K25" s="70"/>
      <c r="L25" s="65"/>
      <c r="M25" s="8"/>
      <c r="N25" s="8"/>
      <c r="O25" s="8"/>
      <c r="P25" s="8"/>
      <c r="Q25" s="82"/>
      <c r="R25" s="83"/>
      <c r="S25" s="83"/>
      <c r="T25" s="83"/>
      <c r="U25" s="83"/>
    </row>
    <row r="26" spans="1:21" x14ac:dyDescent="0.25">
      <c r="A26">
        <v>2036</v>
      </c>
      <c r="B26" s="65"/>
      <c r="C26" s="8"/>
      <c r="D26" s="8"/>
      <c r="E26" s="8"/>
      <c r="F26" s="8"/>
      <c r="G26" s="66"/>
      <c r="H26" s="70"/>
      <c r="I26" s="70"/>
      <c r="J26" s="70"/>
      <c r="K26" s="70"/>
      <c r="L26" s="65"/>
      <c r="M26" s="8"/>
      <c r="N26" s="8"/>
      <c r="O26" s="8"/>
      <c r="P26" s="8"/>
      <c r="Q26" s="82"/>
      <c r="R26" s="83"/>
      <c r="S26" s="83"/>
      <c r="T26" s="83"/>
      <c r="U26" s="83"/>
    </row>
    <row r="27" spans="1:21" x14ac:dyDescent="0.25">
      <c r="A27">
        <v>2037</v>
      </c>
      <c r="B27" s="65"/>
      <c r="C27" s="8"/>
      <c r="D27" s="8"/>
      <c r="E27" s="8"/>
      <c r="F27" s="8"/>
      <c r="G27" s="66"/>
      <c r="H27" s="70"/>
      <c r="I27" s="70"/>
      <c r="J27" s="70"/>
      <c r="K27" s="70"/>
      <c r="L27" s="65"/>
      <c r="M27" s="8"/>
      <c r="N27" s="8"/>
      <c r="O27" s="8"/>
      <c r="P27" s="8"/>
      <c r="Q27" s="82"/>
      <c r="R27" s="83"/>
      <c r="S27" s="83"/>
      <c r="T27" s="83"/>
      <c r="U27" s="83"/>
    </row>
    <row r="28" spans="1:21" x14ac:dyDescent="0.25">
      <c r="A28">
        <v>2038</v>
      </c>
      <c r="B28" s="65"/>
      <c r="C28" s="8"/>
      <c r="D28" s="8"/>
      <c r="E28" s="8"/>
      <c r="F28" s="8"/>
      <c r="G28" s="66"/>
      <c r="H28" s="70"/>
      <c r="I28" s="70"/>
      <c r="J28" s="70"/>
      <c r="K28" s="70"/>
      <c r="L28" s="65"/>
      <c r="M28" s="8"/>
      <c r="N28" s="8"/>
      <c r="O28" s="8"/>
      <c r="P28" s="8"/>
      <c r="Q28" s="82"/>
      <c r="R28" s="83"/>
      <c r="S28" s="83"/>
      <c r="T28" s="83"/>
      <c r="U28" s="83"/>
    </row>
    <row r="29" spans="1:21" x14ac:dyDescent="0.25">
      <c r="A29">
        <v>2039</v>
      </c>
      <c r="B29" s="65"/>
      <c r="C29" s="8"/>
      <c r="D29" s="8"/>
      <c r="E29" s="8"/>
      <c r="F29" s="8"/>
      <c r="G29" s="66"/>
      <c r="H29" s="70"/>
      <c r="I29" s="70"/>
      <c r="J29" s="70"/>
      <c r="K29" s="70"/>
      <c r="L29" s="65"/>
      <c r="M29" s="8"/>
      <c r="N29" s="8"/>
      <c r="O29" s="8"/>
      <c r="P29" s="8"/>
      <c r="Q29" s="82"/>
      <c r="R29" s="83"/>
      <c r="S29" s="83"/>
      <c r="T29" s="83"/>
      <c r="U29" s="83"/>
    </row>
    <row r="30" spans="1:21" x14ac:dyDescent="0.25">
      <c r="A30">
        <v>2040</v>
      </c>
      <c r="B30" s="65"/>
      <c r="C30" s="8"/>
      <c r="D30" s="8"/>
      <c r="E30" s="8"/>
      <c r="F30" s="8"/>
      <c r="G30" s="66"/>
      <c r="H30" s="70"/>
      <c r="I30" s="70"/>
      <c r="J30" s="70"/>
      <c r="K30" s="70"/>
      <c r="L30" s="65"/>
      <c r="M30" s="8"/>
      <c r="N30" s="8"/>
      <c r="O30" s="8"/>
      <c r="P30" s="8"/>
      <c r="Q30" s="82"/>
      <c r="R30" s="83"/>
      <c r="S30" s="83"/>
      <c r="T30" s="83"/>
      <c r="U30" s="83"/>
    </row>
    <row r="31" spans="1:21" x14ac:dyDescent="0.25">
      <c r="A31">
        <v>2041</v>
      </c>
      <c r="B31" s="65"/>
      <c r="C31" s="8"/>
      <c r="D31" s="8"/>
      <c r="E31" s="8"/>
      <c r="F31" s="8"/>
      <c r="G31" s="66"/>
      <c r="H31" s="70"/>
      <c r="I31" s="70"/>
      <c r="J31" s="70"/>
      <c r="K31" s="70"/>
      <c r="L31" s="65"/>
      <c r="M31" s="8"/>
      <c r="N31" s="8"/>
      <c r="O31" s="8"/>
      <c r="P31" s="8"/>
      <c r="Q31" s="82"/>
      <c r="R31" s="83"/>
      <c r="S31" s="83"/>
      <c r="T31" s="83"/>
      <c r="U31" s="83"/>
    </row>
    <row r="32" spans="1:21" x14ac:dyDescent="0.25">
      <c r="A32">
        <v>2042</v>
      </c>
      <c r="B32" s="65"/>
      <c r="C32" s="8"/>
      <c r="D32" s="8"/>
      <c r="E32" s="8"/>
      <c r="F32" s="8"/>
      <c r="G32" s="66"/>
      <c r="H32" s="70"/>
      <c r="I32" s="70"/>
      <c r="J32" s="70"/>
      <c r="K32" s="70"/>
      <c r="L32" s="65"/>
      <c r="M32" s="8"/>
      <c r="N32" s="8"/>
      <c r="O32" s="8"/>
      <c r="P32" s="8"/>
      <c r="Q32" s="82"/>
      <c r="R32" s="83"/>
      <c r="S32" s="83"/>
      <c r="T32" s="83"/>
      <c r="U32" s="83"/>
    </row>
    <row r="33" spans="1:21" x14ac:dyDescent="0.25">
      <c r="A33">
        <v>2043</v>
      </c>
      <c r="B33" s="65"/>
      <c r="C33" s="8"/>
      <c r="D33" s="8"/>
      <c r="E33" s="8"/>
      <c r="F33" s="8"/>
      <c r="G33" s="66"/>
      <c r="H33" s="70"/>
      <c r="I33" s="70"/>
      <c r="J33" s="70"/>
      <c r="K33" s="70"/>
      <c r="L33" s="65"/>
      <c r="M33" s="8"/>
      <c r="N33" s="8"/>
      <c r="O33" s="8"/>
      <c r="P33" s="8"/>
      <c r="Q33" s="82"/>
      <c r="R33" s="83"/>
      <c r="S33" s="83"/>
      <c r="T33" s="83"/>
      <c r="U33" s="83"/>
    </row>
    <row r="34" spans="1:21" x14ac:dyDescent="0.25">
      <c r="A34">
        <v>2044</v>
      </c>
      <c r="B34" s="65"/>
      <c r="C34" s="8"/>
      <c r="D34" s="8"/>
      <c r="E34" s="8"/>
      <c r="F34" s="8"/>
      <c r="G34" s="66"/>
      <c r="H34" s="70"/>
      <c r="I34" s="70"/>
      <c r="J34" s="70"/>
      <c r="K34" s="70"/>
      <c r="L34" s="65"/>
      <c r="M34" s="8"/>
      <c r="N34" s="8"/>
      <c r="O34" s="8"/>
      <c r="P34" s="8"/>
      <c r="Q34" s="82"/>
      <c r="R34" s="83"/>
      <c r="S34" s="83"/>
      <c r="T34" s="83"/>
      <c r="U34" s="83"/>
    </row>
    <row r="35" spans="1:21" x14ac:dyDescent="0.25">
      <c r="A35">
        <v>2045</v>
      </c>
      <c r="B35" s="65"/>
      <c r="C35" s="8"/>
      <c r="D35" s="8"/>
      <c r="E35" s="8"/>
      <c r="F35" s="8"/>
      <c r="G35" s="66"/>
      <c r="H35" s="70"/>
      <c r="I35" s="70"/>
      <c r="J35" s="70"/>
      <c r="K35" s="70"/>
      <c r="L35" s="65"/>
      <c r="M35" s="8"/>
      <c r="N35" s="8"/>
      <c r="O35" s="8"/>
      <c r="P35" s="8"/>
      <c r="Q35" s="82"/>
      <c r="R35" s="83"/>
      <c r="S35" s="83"/>
      <c r="T35" s="83"/>
      <c r="U35" s="83"/>
    </row>
    <row r="36" spans="1:21" x14ac:dyDescent="0.25">
      <c r="A36">
        <v>2046</v>
      </c>
      <c r="B36" s="65"/>
      <c r="C36" s="8"/>
      <c r="D36" s="8"/>
      <c r="E36" s="8"/>
      <c r="F36" s="8"/>
      <c r="G36" s="66"/>
      <c r="H36" s="70"/>
      <c r="I36" s="70"/>
      <c r="J36" s="70"/>
      <c r="K36" s="70"/>
      <c r="L36" s="65"/>
      <c r="M36" s="8"/>
      <c r="N36" s="8"/>
      <c r="O36" s="8"/>
      <c r="P36" s="8"/>
      <c r="Q36" s="82"/>
      <c r="R36" s="83"/>
      <c r="S36" s="83"/>
      <c r="T36" s="83"/>
      <c r="U36" s="83"/>
    </row>
    <row r="37" spans="1:21" x14ac:dyDescent="0.25">
      <c r="A37">
        <v>2047</v>
      </c>
      <c r="B37" s="65"/>
      <c r="C37" s="8"/>
      <c r="D37" s="8"/>
      <c r="E37" s="8"/>
      <c r="F37" s="8"/>
      <c r="G37" s="66"/>
      <c r="H37" s="70"/>
      <c r="I37" s="70"/>
      <c r="J37" s="70"/>
      <c r="K37" s="70"/>
      <c r="L37" s="65"/>
      <c r="M37" s="8"/>
      <c r="N37" s="8"/>
      <c r="O37" s="8"/>
      <c r="P37" s="8"/>
      <c r="Q37" s="82"/>
      <c r="R37" s="83"/>
      <c r="S37" s="83"/>
      <c r="T37" s="83"/>
      <c r="U37" s="83"/>
    </row>
    <row r="38" spans="1:21" x14ac:dyDescent="0.25">
      <c r="A38">
        <v>2048</v>
      </c>
      <c r="B38" s="65"/>
      <c r="C38" s="8"/>
      <c r="D38" s="8"/>
      <c r="E38" s="8"/>
      <c r="F38" s="8"/>
      <c r="G38" s="66"/>
      <c r="H38" s="70"/>
      <c r="I38" s="70"/>
      <c r="J38" s="70"/>
      <c r="K38" s="70"/>
      <c r="L38" s="65"/>
      <c r="M38" s="8"/>
      <c r="N38" s="8"/>
      <c r="O38" s="8"/>
      <c r="P38" s="8"/>
      <c r="Q38" s="82"/>
      <c r="R38" s="83"/>
      <c r="S38" s="83"/>
      <c r="T38" s="83"/>
      <c r="U38" s="83"/>
    </row>
    <row r="39" spans="1:21" x14ac:dyDescent="0.25">
      <c r="A39">
        <v>2049</v>
      </c>
      <c r="B39" s="65"/>
      <c r="C39" s="8"/>
      <c r="D39" s="8"/>
      <c r="E39" s="8"/>
      <c r="F39" s="8"/>
      <c r="G39" s="66"/>
      <c r="H39" s="70"/>
      <c r="I39" s="70"/>
      <c r="J39" s="70"/>
      <c r="K39" s="70"/>
      <c r="L39" s="65"/>
      <c r="M39" s="8"/>
      <c r="N39" s="8"/>
      <c r="O39" s="8"/>
      <c r="P39" s="8"/>
      <c r="Q39" s="82"/>
      <c r="R39" s="83"/>
      <c r="S39" s="83"/>
      <c r="T39" s="83"/>
      <c r="U39" s="83"/>
    </row>
    <row r="40" spans="1:21" x14ac:dyDescent="0.25">
      <c r="A40">
        <v>2050</v>
      </c>
      <c r="B40" s="65"/>
      <c r="C40" s="8"/>
      <c r="D40" s="8"/>
      <c r="E40" s="8"/>
      <c r="F40" s="8"/>
      <c r="G40" s="66"/>
      <c r="H40" s="70"/>
      <c r="I40" s="70"/>
      <c r="J40" s="70"/>
      <c r="K40" s="70"/>
      <c r="L40" s="65"/>
      <c r="M40" s="8"/>
      <c r="N40" s="8"/>
      <c r="O40" s="8"/>
      <c r="P40" s="8"/>
      <c r="Q40" s="82"/>
      <c r="R40" s="83"/>
      <c r="S40" s="83"/>
      <c r="T40" s="83"/>
      <c r="U40" s="83"/>
    </row>
    <row r="62" spans="2:16" ht="16.5" thickBot="1" x14ac:dyDescent="0.3"/>
    <row r="63" spans="2:16" ht="21.75" thickBot="1" x14ac:dyDescent="0.4">
      <c r="B63" s="185" t="s">
        <v>261</v>
      </c>
      <c r="C63" s="186"/>
      <c r="D63" s="186"/>
      <c r="E63" s="186"/>
      <c r="F63" s="186"/>
      <c r="G63" s="186"/>
      <c r="H63" s="186"/>
      <c r="I63" s="186"/>
      <c r="J63" s="186"/>
      <c r="K63" s="186"/>
      <c r="L63" s="186"/>
      <c r="M63" s="186"/>
      <c r="N63" s="186"/>
      <c r="O63" s="186"/>
      <c r="P63" s="186"/>
    </row>
    <row r="64" spans="2:16" ht="16.5" thickBot="1" x14ac:dyDescent="0.3"/>
    <row r="65" spans="2:16" x14ac:dyDescent="0.25">
      <c r="B65" s="76" t="s">
        <v>262</v>
      </c>
      <c r="C65" s="73"/>
      <c r="D65" s="73"/>
      <c r="E65" s="73"/>
      <c r="F65" s="73"/>
      <c r="G65" s="22"/>
      <c r="H65" s="22"/>
      <c r="I65" s="22"/>
      <c r="J65" s="22"/>
      <c r="K65" s="23"/>
      <c r="N65" s="77" t="s">
        <v>263</v>
      </c>
      <c r="O65" s="22"/>
      <c r="P65" s="23"/>
    </row>
    <row r="66" spans="2:16" ht="16.5" thickBot="1" x14ac:dyDescent="0.3">
      <c r="B66" s="188" t="s">
        <v>271</v>
      </c>
      <c r="C66" s="189"/>
      <c r="D66" s="189"/>
      <c r="E66" s="189"/>
      <c r="F66" s="189"/>
      <c r="G66" s="189"/>
      <c r="H66" s="189"/>
      <c r="I66" s="189"/>
      <c r="J66" s="189"/>
      <c r="K66" s="190"/>
      <c r="N66" s="16" t="s">
        <v>271</v>
      </c>
      <c r="O66" s="17"/>
      <c r="P66" s="18"/>
    </row>
  </sheetData>
  <mergeCells count="6">
    <mergeCell ref="B66:K66"/>
    <mergeCell ref="B2:F2"/>
    <mergeCell ref="G2:K2"/>
    <mergeCell ref="L2:P2"/>
    <mergeCell ref="Q2:U2"/>
    <mergeCell ref="B63:P63"/>
  </mergeCells>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66"/>
  <sheetViews>
    <sheetView topLeftCell="G37" workbookViewId="0">
      <selection activeCell="D53" sqref="D53"/>
    </sheetView>
  </sheetViews>
  <sheetFormatPr baseColWidth="10" defaultRowHeight="15.75" x14ac:dyDescent="0.25"/>
  <cols>
    <col min="2" max="2" width="17" bestFit="1" customWidth="1"/>
    <col min="3" max="3" width="35.125" customWidth="1"/>
    <col min="4" max="4" width="11.375" bestFit="1" customWidth="1"/>
    <col min="5" max="5" width="5" customWidth="1"/>
    <col min="6" max="6" width="28.5" bestFit="1" customWidth="1"/>
    <col min="7" max="7" width="21" bestFit="1" customWidth="1"/>
    <col min="8" max="8" width="21" customWidth="1"/>
    <col min="9" max="9" width="4.375" customWidth="1"/>
    <col min="10" max="10" width="31" bestFit="1" customWidth="1"/>
    <col min="11" max="11" width="28.5" bestFit="1" customWidth="1"/>
    <col min="12" max="13" width="28.5" customWidth="1"/>
    <col min="14" max="14" width="14.625" bestFit="1" customWidth="1"/>
    <col min="15" max="15" width="31" bestFit="1" customWidth="1"/>
  </cols>
  <sheetData>
    <row r="1" spans="1:17" ht="16.5" thickBot="1" x14ac:dyDescent="0.3"/>
    <row r="2" spans="1:17" ht="16.5" thickBot="1" x14ac:dyDescent="0.3">
      <c r="A2" s="1"/>
      <c r="B2" s="179" t="s">
        <v>289</v>
      </c>
      <c r="C2" s="180"/>
      <c r="D2" s="180"/>
      <c r="E2" s="181"/>
      <c r="F2" s="179" t="s">
        <v>255</v>
      </c>
      <c r="G2" s="180"/>
      <c r="H2" s="180"/>
      <c r="I2" s="193"/>
      <c r="J2" s="184" t="s">
        <v>259</v>
      </c>
      <c r="K2" s="180"/>
      <c r="L2" s="180"/>
      <c r="M2" s="180"/>
      <c r="N2" s="179" t="s">
        <v>270</v>
      </c>
      <c r="O2" s="180"/>
      <c r="P2" s="180"/>
      <c r="Q2" s="181"/>
    </row>
    <row r="3" spans="1:17" x14ac:dyDescent="0.25">
      <c r="A3" s="10" t="s">
        <v>251</v>
      </c>
      <c r="B3" s="72" t="str">
        <f>Agora2019!B19</f>
        <v>Agora, 2019 (reference scenario)</v>
      </c>
      <c r="C3" s="73" t="str">
        <f>lit_review_raw!A31</f>
        <v>IEA, 2019</v>
      </c>
      <c r="D3" s="73" t="str">
        <f>lit_review_raw!A48</f>
        <v>Runge, 2020</v>
      </c>
      <c r="E3" s="73"/>
      <c r="F3" s="72" t="str">
        <f>B3</f>
        <v>Agora, 2019 (reference scenario)</v>
      </c>
      <c r="G3" s="10" t="str">
        <f>$C$3</f>
        <v>IEA, 2019</v>
      </c>
      <c r="H3" s="10" t="str">
        <f>D3</f>
        <v>Runge, 2020</v>
      </c>
      <c r="I3" s="10"/>
      <c r="J3" s="72" t="str">
        <f>B3</f>
        <v>Agora, 2019 (reference scenario)</v>
      </c>
      <c r="K3" s="10" t="str">
        <f>$C$3</f>
        <v>IEA, 2019</v>
      </c>
      <c r="L3" s="10" t="str">
        <f>H3</f>
        <v>Runge, 2020</v>
      </c>
      <c r="M3" s="10"/>
      <c r="N3" s="134" t="str">
        <f>B3</f>
        <v>Agora, 2019 (reference scenario)</v>
      </c>
      <c r="O3" s="10" t="str">
        <f>$C$3</f>
        <v>IEA, 2019</v>
      </c>
      <c r="P3" s="10" t="str">
        <f>L3</f>
        <v>Runge, 2020</v>
      </c>
      <c r="Q3" s="10"/>
    </row>
    <row r="4" spans="1:17" s="26" customFormat="1" ht="126" x14ac:dyDescent="0.25">
      <c r="A4" s="99" t="s">
        <v>260</v>
      </c>
      <c r="B4" s="106" t="str">
        <f>Agora2019!A14</f>
        <v>liquid fuel conversion: methanol synthesis OR FT (same costs, FT incl. RWGS)</v>
      </c>
      <c r="C4" s="99" t="str">
        <f>lit_review_raw!C31</f>
        <v>'today' assumed to be 2020, 'long-term' assumed to be 2050, unclear whether FT is with or without RWGS, FT efficeincy values LHV-based, no information on electrolysis type</v>
      </c>
      <c r="D4" s="99"/>
      <c r="E4" s="99"/>
      <c r="F4" s="106" t="str">
        <f>B4</f>
        <v>liquid fuel conversion: methanol synthesis OR FT (same costs, FT incl. RWGS)</v>
      </c>
      <c r="G4" s="99" t="str">
        <f>$C$4</f>
        <v>'today' assumed to be 2020, 'long-term' assumed to be 2050, unclear whether FT is with or without RWGS, FT efficeincy values LHV-based, no information on electrolysis type</v>
      </c>
      <c r="H4" s="99"/>
      <c r="I4" s="99"/>
      <c r="J4" s="106" t="str">
        <f>B4</f>
        <v>liquid fuel conversion: methanol synthesis OR FT (same costs, FT incl. RWGS)</v>
      </c>
      <c r="K4" s="99" t="str">
        <f>$C$4</f>
        <v>'today' assumed to be 2020, 'long-term' assumed to be 2050, unclear whether FT is with or without RWGS, FT efficeincy values LHV-based, no information on electrolysis type</v>
      </c>
      <c r="L4" s="99"/>
      <c r="M4" s="99"/>
      <c r="N4" s="106" t="str">
        <f>B4</f>
        <v>liquid fuel conversion: methanol synthesis OR FT (same costs, FT incl. RWGS)</v>
      </c>
      <c r="O4" s="99" t="str">
        <f>$C$4</f>
        <v>'today' assumed to be 2020, 'long-term' assumed to be 2050, unclear whether FT is with or without RWGS, FT efficeincy values LHV-based, no information on electrolysis type</v>
      </c>
      <c r="P4" s="99"/>
      <c r="Q4" s="99"/>
    </row>
    <row r="5" spans="1:17" x14ac:dyDescent="0.25">
      <c r="A5">
        <v>2015</v>
      </c>
      <c r="B5" s="65"/>
      <c r="F5" s="66"/>
      <c r="G5" s="60"/>
      <c r="H5" s="60"/>
      <c r="I5" s="60"/>
      <c r="J5" s="67" t="s">
        <v>232</v>
      </c>
      <c r="K5" s="68">
        <f>lit_review_raw!AG31</f>
        <v>30</v>
      </c>
      <c r="L5" s="68"/>
      <c r="M5" s="146"/>
    </row>
    <row r="6" spans="1:17" x14ac:dyDescent="0.25">
      <c r="A6">
        <v>2016</v>
      </c>
      <c r="B6" s="65"/>
      <c r="F6" s="66"/>
      <c r="G6" s="60"/>
      <c r="H6" s="60"/>
      <c r="I6" s="60"/>
      <c r="J6" s="66"/>
      <c r="K6" s="70"/>
      <c r="L6" s="70"/>
      <c r="M6" s="133"/>
    </row>
    <row r="7" spans="1:17" x14ac:dyDescent="0.25">
      <c r="A7">
        <v>2017</v>
      </c>
      <c r="B7" s="65"/>
      <c r="F7" s="66"/>
      <c r="G7" s="60"/>
      <c r="H7" s="60"/>
      <c r="I7" s="60"/>
      <c r="J7" s="65"/>
      <c r="K7" s="8"/>
      <c r="L7" s="8"/>
      <c r="M7" s="133"/>
    </row>
    <row r="8" spans="1:17" x14ac:dyDescent="0.25">
      <c r="A8">
        <v>2018</v>
      </c>
      <c r="B8" s="65"/>
      <c r="F8" s="66"/>
      <c r="G8" s="60"/>
      <c r="H8" s="60"/>
      <c r="I8" s="60"/>
      <c r="J8" s="65"/>
      <c r="N8" s="82"/>
      <c r="O8" s="59"/>
    </row>
    <row r="9" spans="1:17" x14ac:dyDescent="0.25">
      <c r="A9">
        <v>2019</v>
      </c>
      <c r="B9" s="65"/>
      <c r="F9" s="66"/>
      <c r="G9" s="60"/>
      <c r="H9" s="60"/>
      <c r="I9" s="60"/>
      <c r="J9" s="65"/>
      <c r="N9" s="82"/>
      <c r="O9" s="59"/>
    </row>
    <row r="10" spans="1:17" x14ac:dyDescent="0.25">
      <c r="A10">
        <v>2020</v>
      </c>
      <c r="B10" s="65">
        <f>Agora2019!D14</f>
        <v>788</v>
      </c>
      <c r="C10">
        <f>lit_review_raw!AD31</f>
        <v>810</v>
      </c>
      <c r="F10" s="66">
        <f>Agora2019!D15</f>
        <v>0.03</v>
      </c>
      <c r="G10" s="60">
        <f>lit_review_raw!AE31</f>
        <v>1.4999999999999999E-2</v>
      </c>
      <c r="H10" s="60"/>
      <c r="I10" s="60"/>
      <c r="J10" s="65"/>
      <c r="N10" s="82">
        <f>Agora2019!D16</f>
        <v>0.8</v>
      </c>
      <c r="O10" s="59">
        <f>lit_review_raw!AJ31</f>
        <v>0.64</v>
      </c>
    </row>
    <row r="11" spans="1:17" x14ac:dyDescent="0.25">
      <c r="A11">
        <v>2021</v>
      </c>
      <c r="B11" s="65"/>
      <c r="F11" s="66"/>
      <c r="G11" s="60"/>
      <c r="H11" s="60"/>
      <c r="I11" s="60"/>
      <c r="J11" s="65"/>
      <c r="N11" s="82"/>
      <c r="O11" s="59"/>
    </row>
    <row r="12" spans="1:17" x14ac:dyDescent="0.25">
      <c r="A12">
        <v>2022</v>
      </c>
      <c r="B12" s="65"/>
      <c r="F12" s="66"/>
      <c r="G12" s="60"/>
      <c r="H12" s="60"/>
      <c r="I12" s="60"/>
      <c r="J12" s="65"/>
      <c r="K12" s="8"/>
      <c r="L12" s="8"/>
      <c r="M12" s="8"/>
      <c r="N12" s="82"/>
      <c r="O12" s="59"/>
    </row>
    <row r="13" spans="1:17" x14ac:dyDescent="0.25">
      <c r="A13">
        <v>2023</v>
      </c>
      <c r="B13" s="65"/>
      <c r="F13" s="66"/>
      <c r="G13" s="60"/>
      <c r="H13" s="60"/>
      <c r="I13" s="60"/>
      <c r="J13" s="65"/>
      <c r="K13" s="8"/>
      <c r="L13" s="8"/>
      <c r="M13" s="8"/>
      <c r="N13" s="82"/>
      <c r="O13" s="59"/>
    </row>
    <row r="14" spans="1:17" x14ac:dyDescent="0.25">
      <c r="A14">
        <v>2024</v>
      </c>
      <c r="B14" s="65"/>
      <c r="F14" s="66"/>
      <c r="G14" s="60"/>
      <c r="H14" s="60"/>
      <c r="I14" s="60"/>
      <c r="J14" s="65"/>
      <c r="K14" s="8"/>
      <c r="L14" s="8"/>
      <c r="M14" s="8"/>
      <c r="N14" s="82"/>
      <c r="O14" s="59"/>
    </row>
    <row r="15" spans="1:17" x14ac:dyDescent="0.25">
      <c r="A15">
        <v>2025</v>
      </c>
      <c r="B15" s="65"/>
      <c r="F15" s="66"/>
      <c r="G15" s="60"/>
      <c r="H15" s="60"/>
      <c r="I15" s="60"/>
      <c r="J15" s="65"/>
      <c r="K15" s="8"/>
      <c r="L15" s="8"/>
      <c r="M15" s="8"/>
      <c r="N15" s="82"/>
      <c r="O15" s="59"/>
    </row>
    <row r="16" spans="1:17" x14ac:dyDescent="0.25">
      <c r="A16">
        <v>2026</v>
      </c>
      <c r="B16" s="65"/>
      <c r="F16" s="66"/>
      <c r="G16" s="60"/>
      <c r="H16" s="60"/>
      <c r="I16" s="60"/>
      <c r="J16" s="65"/>
      <c r="K16" s="8"/>
      <c r="L16" s="8"/>
      <c r="M16" s="8"/>
      <c r="N16" s="82"/>
      <c r="O16" s="59"/>
    </row>
    <row r="17" spans="1:16" x14ac:dyDescent="0.25">
      <c r="A17">
        <v>2027</v>
      </c>
      <c r="B17" s="65"/>
      <c r="F17" s="66"/>
      <c r="G17" s="60"/>
      <c r="H17" s="60"/>
      <c r="I17" s="60"/>
      <c r="J17" s="65"/>
      <c r="K17" s="8"/>
      <c r="L17" s="8"/>
      <c r="M17" s="8"/>
      <c r="N17" s="82"/>
      <c r="O17" s="59"/>
    </row>
    <row r="18" spans="1:16" x14ac:dyDescent="0.25">
      <c r="A18">
        <v>2028</v>
      </c>
      <c r="B18" s="65"/>
      <c r="F18" s="66"/>
      <c r="G18" s="60"/>
      <c r="H18" s="60"/>
      <c r="I18" s="60"/>
      <c r="J18" s="65"/>
      <c r="K18" s="8"/>
      <c r="L18" s="8"/>
      <c r="M18" s="8"/>
      <c r="N18" s="82"/>
      <c r="O18" s="59"/>
    </row>
    <row r="19" spans="1:16" x14ac:dyDescent="0.25">
      <c r="A19">
        <v>2029</v>
      </c>
      <c r="B19" s="65"/>
      <c r="F19" s="66"/>
      <c r="G19" s="60"/>
      <c r="H19" s="60"/>
      <c r="I19" s="60"/>
      <c r="J19" s="65"/>
      <c r="K19" s="8"/>
      <c r="L19" s="8"/>
      <c r="M19" s="8"/>
      <c r="N19" s="82"/>
      <c r="O19" s="59"/>
    </row>
    <row r="20" spans="1:16" x14ac:dyDescent="0.25">
      <c r="A20">
        <v>2030</v>
      </c>
      <c r="B20" s="65">
        <f>Agora2019!E14</f>
        <v>677</v>
      </c>
      <c r="C20">
        <f>lit_review_raw!AD32</f>
        <v>630</v>
      </c>
      <c r="F20" s="66">
        <f>Agora2019!E15</f>
        <v>0.03</v>
      </c>
      <c r="G20" s="60">
        <f>lit_review_raw!AE32</f>
        <v>1.4999999999999999E-2</v>
      </c>
      <c r="H20" s="60"/>
      <c r="I20" s="60"/>
      <c r="J20" s="65"/>
      <c r="K20" s="8"/>
      <c r="L20" s="8"/>
      <c r="M20" s="8"/>
      <c r="N20" s="82">
        <f>N10</f>
        <v>0.8</v>
      </c>
      <c r="O20" s="59">
        <f>lit_review_raw!AJ32</f>
        <v>0.69</v>
      </c>
    </row>
    <row r="21" spans="1:16" x14ac:dyDescent="0.25">
      <c r="A21">
        <v>2031</v>
      </c>
      <c r="B21" s="65"/>
      <c r="F21" s="66"/>
      <c r="G21" s="60"/>
      <c r="H21" s="60"/>
      <c r="I21" s="60"/>
      <c r="J21" s="65"/>
      <c r="K21" s="8"/>
      <c r="L21" s="8"/>
      <c r="M21" s="8"/>
      <c r="N21" s="82"/>
      <c r="O21" s="59"/>
    </row>
    <row r="22" spans="1:16" x14ac:dyDescent="0.25">
      <c r="A22">
        <v>2032</v>
      </c>
      <c r="B22" s="65"/>
      <c r="F22" s="66"/>
      <c r="G22" s="60"/>
      <c r="H22" s="60"/>
      <c r="I22" s="60"/>
      <c r="J22" s="65"/>
      <c r="K22" s="8"/>
      <c r="L22" s="8"/>
      <c r="M22" s="8"/>
      <c r="N22" s="82"/>
      <c r="O22" s="59"/>
    </row>
    <row r="23" spans="1:16" x14ac:dyDescent="0.25">
      <c r="A23">
        <v>2033</v>
      </c>
      <c r="B23" s="65"/>
      <c r="F23" s="66"/>
      <c r="G23" s="60"/>
      <c r="H23" s="60"/>
      <c r="I23" s="60"/>
      <c r="J23" s="65"/>
      <c r="K23" s="8"/>
      <c r="L23" s="8"/>
      <c r="M23" s="8"/>
      <c r="N23" s="82"/>
      <c r="O23" s="59"/>
    </row>
    <row r="24" spans="1:16" x14ac:dyDescent="0.25">
      <c r="A24">
        <v>2034</v>
      </c>
      <c r="B24" s="65"/>
      <c r="D24" s="52">
        <f>D25</f>
        <v>183</v>
      </c>
      <c r="F24" s="66"/>
      <c r="G24" s="60"/>
      <c r="H24" s="148">
        <f>H25</f>
        <v>0.04</v>
      </c>
      <c r="I24" s="60"/>
      <c r="J24" s="65"/>
      <c r="K24" s="8"/>
      <c r="L24" s="8"/>
      <c r="M24" s="8"/>
      <c r="N24" s="82"/>
      <c r="O24" s="59"/>
      <c r="P24" s="147">
        <f>P25</f>
        <v>0.83399999999999996</v>
      </c>
    </row>
    <row r="25" spans="1:16" x14ac:dyDescent="0.25">
      <c r="A25">
        <v>2035</v>
      </c>
      <c r="B25" s="65"/>
      <c r="D25">
        <f>lit_review_raw!BA48</f>
        <v>183</v>
      </c>
      <c r="F25" s="66"/>
      <c r="G25" s="60"/>
      <c r="H25" s="60">
        <f>lit_review_raw!BB48</f>
        <v>0.04</v>
      </c>
      <c r="I25" s="60"/>
      <c r="J25" s="65"/>
      <c r="K25" s="8"/>
      <c r="L25" s="8">
        <f>lit_review_raw!BE48</f>
        <v>20</v>
      </c>
      <c r="M25" s="8"/>
      <c r="N25" s="82"/>
      <c r="O25" s="59"/>
      <c r="P25" s="59">
        <f>lit_review_raw!BC48</f>
        <v>0.83399999999999996</v>
      </c>
    </row>
    <row r="26" spans="1:16" x14ac:dyDescent="0.25">
      <c r="A26">
        <v>2036</v>
      </c>
      <c r="B26" s="65"/>
      <c r="F26" s="66"/>
      <c r="G26" s="60"/>
      <c r="H26" s="60"/>
      <c r="I26" s="60"/>
      <c r="J26" s="65"/>
      <c r="K26" s="8"/>
      <c r="L26" s="8"/>
      <c r="M26" s="8"/>
      <c r="N26" s="82"/>
      <c r="O26" s="59"/>
    </row>
    <row r="27" spans="1:16" x14ac:dyDescent="0.25">
      <c r="A27">
        <v>2037</v>
      </c>
      <c r="B27" s="65"/>
      <c r="F27" s="66"/>
      <c r="G27" s="60"/>
      <c r="H27" s="60"/>
      <c r="I27" s="60"/>
      <c r="J27" s="65"/>
      <c r="K27" s="8"/>
      <c r="L27" s="8"/>
      <c r="M27" s="8"/>
      <c r="N27" s="82"/>
      <c r="O27" s="59"/>
    </row>
    <row r="28" spans="1:16" x14ac:dyDescent="0.25">
      <c r="A28">
        <v>2038</v>
      </c>
      <c r="B28" s="65"/>
      <c r="F28" s="66"/>
      <c r="G28" s="60"/>
      <c r="H28" s="60"/>
      <c r="I28" s="60"/>
      <c r="J28" s="65"/>
      <c r="K28" s="8"/>
      <c r="L28" s="8"/>
      <c r="M28" s="8"/>
      <c r="N28" s="82"/>
      <c r="O28" s="59"/>
    </row>
    <row r="29" spans="1:16" x14ac:dyDescent="0.25">
      <c r="A29">
        <v>2039</v>
      </c>
      <c r="B29" s="65"/>
      <c r="F29" s="66"/>
      <c r="G29" s="60"/>
      <c r="H29" s="60"/>
      <c r="I29" s="60"/>
      <c r="J29" s="65"/>
      <c r="K29" s="8"/>
      <c r="L29" s="8"/>
      <c r="M29" s="8"/>
      <c r="N29" s="82"/>
      <c r="O29" s="59"/>
    </row>
    <row r="30" spans="1:16" x14ac:dyDescent="0.25">
      <c r="A30">
        <v>2040</v>
      </c>
      <c r="B30" s="65"/>
      <c r="F30" s="66"/>
      <c r="G30" s="60"/>
      <c r="H30" s="60"/>
      <c r="I30" s="60"/>
      <c r="J30" s="65"/>
      <c r="K30" s="8"/>
      <c r="L30" s="8"/>
      <c r="M30" s="8"/>
      <c r="N30" s="82"/>
      <c r="O30" s="59"/>
    </row>
    <row r="31" spans="1:16" x14ac:dyDescent="0.25">
      <c r="A31">
        <v>2041</v>
      </c>
      <c r="B31" s="65"/>
      <c r="F31" s="66"/>
      <c r="G31" s="60"/>
      <c r="H31" s="60"/>
      <c r="I31" s="60"/>
      <c r="J31" s="65"/>
      <c r="K31" s="8"/>
      <c r="L31" s="8"/>
      <c r="M31" s="8"/>
      <c r="N31" s="82"/>
      <c r="O31" s="59"/>
    </row>
    <row r="32" spans="1:16" x14ac:dyDescent="0.25">
      <c r="A32">
        <v>2042</v>
      </c>
      <c r="B32" s="65"/>
      <c r="F32" s="66"/>
      <c r="G32" s="60"/>
      <c r="H32" s="60"/>
      <c r="I32" s="60"/>
      <c r="J32" s="65"/>
      <c r="K32" s="8"/>
      <c r="L32" s="8"/>
      <c r="M32" s="8"/>
      <c r="N32" s="82"/>
      <c r="O32" s="59"/>
    </row>
    <row r="33" spans="1:15" x14ac:dyDescent="0.25">
      <c r="A33">
        <v>2043</v>
      </c>
      <c r="B33" s="65"/>
      <c r="F33" s="66"/>
      <c r="G33" s="60"/>
      <c r="H33" s="60"/>
      <c r="I33" s="60"/>
      <c r="J33" s="65"/>
      <c r="K33" s="8"/>
      <c r="L33" s="8"/>
      <c r="M33" s="8"/>
      <c r="N33" s="82"/>
      <c r="O33" s="59"/>
    </row>
    <row r="34" spans="1:15" x14ac:dyDescent="0.25">
      <c r="A34">
        <v>2044</v>
      </c>
      <c r="B34" s="65"/>
      <c r="F34" s="66"/>
      <c r="G34" s="60"/>
      <c r="H34" s="60"/>
      <c r="I34" s="60"/>
      <c r="J34" s="65"/>
      <c r="K34" s="8"/>
      <c r="L34" s="8"/>
      <c r="M34" s="8"/>
      <c r="N34" s="82"/>
      <c r="O34" s="59"/>
    </row>
    <row r="35" spans="1:15" x14ac:dyDescent="0.25">
      <c r="A35">
        <v>2045</v>
      </c>
      <c r="B35" s="65"/>
      <c r="F35" s="66"/>
      <c r="G35" s="60"/>
      <c r="H35" s="60"/>
      <c r="I35" s="60"/>
      <c r="J35" s="65"/>
      <c r="K35" s="8"/>
      <c r="L35" s="8"/>
      <c r="M35" s="8"/>
      <c r="N35" s="82"/>
      <c r="O35" s="59"/>
    </row>
    <row r="36" spans="1:15" x14ac:dyDescent="0.25">
      <c r="A36">
        <v>2046</v>
      </c>
      <c r="B36" s="65"/>
      <c r="F36" s="66"/>
      <c r="G36" s="60"/>
      <c r="H36" s="60"/>
      <c r="I36" s="60"/>
      <c r="J36" s="65"/>
      <c r="K36" s="8"/>
      <c r="L36" s="8"/>
      <c r="M36" s="8"/>
      <c r="N36" s="82"/>
      <c r="O36" s="59"/>
    </row>
    <row r="37" spans="1:15" x14ac:dyDescent="0.25">
      <c r="A37">
        <v>2047</v>
      </c>
      <c r="B37" s="65"/>
      <c r="F37" s="66"/>
      <c r="G37" s="60"/>
      <c r="H37" s="60"/>
      <c r="I37" s="60"/>
      <c r="J37" s="65"/>
      <c r="K37" s="8"/>
      <c r="L37" s="8"/>
      <c r="M37" s="8"/>
      <c r="N37" s="82"/>
      <c r="O37" s="59"/>
    </row>
    <row r="38" spans="1:15" x14ac:dyDescent="0.25">
      <c r="A38">
        <v>2048</v>
      </c>
      <c r="B38" s="65"/>
      <c r="F38" s="66"/>
      <c r="G38" s="60"/>
      <c r="H38" s="60"/>
      <c r="I38" s="60"/>
      <c r="J38" s="65"/>
      <c r="K38" s="8"/>
      <c r="L38" s="8"/>
      <c r="M38" s="8"/>
      <c r="N38" s="82"/>
      <c r="O38" s="59"/>
    </row>
    <row r="39" spans="1:15" x14ac:dyDescent="0.25">
      <c r="A39">
        <v>2049</v>
      </c>
      <c r="B39" s="65"/>
      <c r="F39" s="66"/>
      <c r="G39" s="60"/>
      <c r="H39" s="60"/>
      <c r="I39" s="60"/>
      <c r="J39" s="65"/>
      <c r="K39" s="8"/>
      <c r="L39" s="8"/>
      <c r="M39" s="8"/>
      <c r="N39" s="82"/>
      <c r="O39" s="59"/>
    </row>
    <row r="40" spans="1:15" x14ac:dyDescent="0.25">
      <c r="A40">
        <v>2050</v>
      </c>
      <c r="B40" s="65">
        <f>Agora2019!F14</f>
        <v>500</v>
      </c>
      <c r="C40">
        <f>lit_review_raw!AD33</f>
        <v>405</v>
      </c>
      <c r="F40" s="66">
        <f>Agora2019!F15</f>
        <v>0.03</v>
      </c>
      <c r="G40" s="60">
        <f>lit_review_raw!AE33</f>
        <v>1.4999999999999999E-2</v>
      </c>
      <c r="H40" s="60"/>
      <c r="I40" s="60"/>
      <c r="J40" s="65"/>
      <c r="K40" s="8"/>
      <c r="L40" s="8"/>
      <c r="M40" s="8"/>
      <c r="N40" s="82">
        <f>N10</f>
        <v>0.8</v>
      </c>
      <c r="O40" s="59">
        <f>lit_review_raw!AJ33</f>
        <v>0.74</v>
      </c>
    </row>
    <row r="41" spans="1:15" x14ac:dyDescent="0.25">
      <c r="N41" s="59"/>
      <c r="O41" s="59"/>
    </row>
    <row r="63" spans="2:15" ht="21" x14ac:dyDescent="0.35">
      <c r="B63" s="191" t="s">
        <v>261</v>
      </c>
      <c r="C63" s="192"/>
      <c r="D63" s="192"/>
      <c r="E63" s="192"/>
      <c r="F63" s="192"/>
      <c r="G63" s="192"/>
      <c r="H63" s="192"/>
      <c r="I63" s="192"/>
      <c r="J63" s="192"/>
      <c r="K63" s="192"/>
      <c r="L63" s="192"/>
      <c r="M63" s="192"/>
      <c r="N63" s="192"/>
      <c r="O63" s="192"/>
    </row>
    <row r="64" spans="2:15" ht="16.5" thickBot="1" x14ac:dyDescent="0.3"/>
    <row r="65" spans="2:15" x14ac:dyDescent="0.25">
      <c r="B65" s="76" t="s">
        <v>262</v>
      </c>
      <c r="C65" s="22"/>
      <c r="D65" s="22"/>
      <c r="E65" s="22"/>
      <c r="F65" s="23"/>
      <c r="J65" s="76" t="s">
        <v>263</v>
      </c>
      <c r="K65" s="22"/>
      <c r="L65" s="22"/>
      <c r="M65" s="22"/>
      <c r="N65" s="22"/>
      <c r="O65" s="23"/>
    </row>
    <row r="66" spans="2:15" ht="18" customHeight="1" thickBot="1" x14ac:dyDescent="0.3">
      <c r="B66" s="188" t="s">
        <v>303</v>
      </c>
      <c r="C66" s="189"/>
      <c r="D66" s="189"/>
      <c r="E66" s="189"/>
      <c r="F66" s="190"/>
      <c r="J66" s="108" t="s">
        <v>305</v>
      </c>
      <c r="K66" s="17" t="str">
        <f>B3</f>
        <v>Agora, 2019 (reference scenario)</v>
      </c>
      <c r="L66" s="17"/>
      <c r="M66" s="17"/>
      <c r="N66" s="102" t="s">
        <v>304</v>
      </c>
      <c r="O66" s="18" t="str">
        <f>C3</f>
        <v>IEA, 2019</v>
      </c>
    </row>
  </sheetData>
  <mergeCells count="6">
    <mergeCell ref="B66:F66"/>
    <mergeCell ref="B63:O63"/>
    <mergeCell ref="B2:E2"/>
    <mergeCell ref="F2:I2"/>
    <mergeCell ref="J2:M2"/>
    <mergeCell ref="N2:Q2"/>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1"/>
  <sheetViews>
    <sheetView topLeftCell="A8" workbookViewId="0">
      <selection activeCell="A57" sqref="A57"/>
    </sheetView>
  </sheetViews>
  <sheetFormatPr baseColWidth="10" defaultRowHeight="15.75" outlineLevelCol="1" x14ac:dyDescent="0.25"/>
  <cols>
    <col min="1" max="1" width="24.875" bestFit="1" customWidth="1"/>
    <col min="3" max="3" width="13.5" bestFit="1" customWidth="1"/>
    <col min="4" max="4" width="13.875" bestFit="1" customWidth="1"/>
    <col min="5" max="34" width="10.875" outlineLevel="1"/>
    <col min="35" max="35" width="44.125" bestFit="1" customWidth="1"/>
  </cols>
  <sheetData>
    <row r="1" spans="1:35" x14ac:dyDescent="0.25">
      <c r="A1" t="s">
        <v>49</v>
      </c>
      <c r="B1" t="str">
        <f>overview!C2</f>
        <v>value_2020</v>
      </c>
      <c r="C1" t="str">
        <f>overview!D2</f>
        <v>sensitivity_min</v>
      </c>
      <c r="D1" t="str">
        <f>overview!E2</f>
        <v>sensitivity_max</v>
      </c>
      <c r="E1" t="str">
        <f>overview!F2</f>
        <v>value_2021</v>
      </c>
      <c r="F1" t="str">
        <f>overview!G2</f>
        <v>value_2022</v>
      </c>
      <c r="G1" t="str">
        <f>overview!H2</f>
        <v>value_2023</v>
      </c>
      <c r="H1" t="str">
        <f>overview!I2</f>
        <v>value_2024</v>
      </c>
      <c r="I1" t="str">
        <f>overview!J2</f>
        <v>value_2025</v>
      </c>
      <c r="J1" t="str">
        <f>overview!K2</f>
        <v>value_2026</v>
      </c>
      <c r="K1" t="str">
        <f>overview!L2</f>
        <v>value_2027</v>
      </c>
      <c r="L1" t="str">
        <f>overview!M2</f>
        <v>value_2028</v>
      </c>
      <c r="M1" t="str">
        <f>overview!N2</f>
        <v>value_2029</v>
      </c>
      <c r="N1" t="str">
        <f>overview!O2</f>
        <v>value_2030</v>
      </c>
      <c r="O1" t="str">
        <f>overview!P2</f>
        <v>value_2031</v>
      </c>
      <c r="P1" t="str">
        <f>overview!Q2</f>
        <v>value_2032</v>
      </c>
      <c r="Q1" t="str">
        <f>overview!R2</f>
        <v>value_2033</v>
      </c>
      <c r="R1" t="str">
        <f>overview!S2</f>
        <v>value_2034</v>
      </c>
      <c r="S1" t="str">
        <f>overview!T2</f>
        <v>value_2035</v>
      </c>
      <c r="T1" t="str">
        <f>overview!U2</f>
        <v>value_2036</v>
      </c>
      <c r="U1" t="str">
        <f>overview!V2</f>
        <v>value_2037</v>
      </c>
      <c r="V1" t="str">
        <f>overview!W2</f>
        <v>value_2038</v>
      </c>
      <c r="W1" t="str">
        <f>overview!X2</f>
        <v>value_2039</v>
      </c>
      <c r="X1" t="str">
        <f>overview!Y2</f>
        <v>value_2040</v>
      </c>
      <c r="Y1" t="str">
        <f>overview!Z2</f>
        <v>value_2041</v>
      </c>
      <c r="Z1" t="str">
        <f>overview!AA2</f>
        <v>value_2042</v>
      </c>
      <c r="AA1" t="str">
        <f>overview!AB2</f>
        <v>value_2043</v>
      </c>
      <c r="AB1" t="str">
        <f>overview!AC2</f>
        <v>value_2044</v>
      </c>
      <c r="AC1" t="str">
        <f>overview!AD2</f>
        <v>value_2045</v>
      </c>
      <c r="AD1" t="str">
        <f>overview!AE2</f>
        <v>value_2046</v>
      </c>
      <c r="AE1" t="str">
        <f>overview!AF2</f>
        <v>value_2047</v>
      </c>
      <c r="AF1" t="str">
        <f>overview!AG2</f>
        <v>value_2048</v>
      </c>
      <c r="AG1" t="str">
        <f>overview!AH2</f>
        <v>value_2049</v>
      </c>
      <c r="AH1" t="str">
        <f>overview!AI2</f>
        <v>value_2050</v>
      </c>
      <c r="AI1" t="s">
        <v>50</v>
      </c>
    </row>
    <row r="2" spans="1:35" x14ac:dyDescent="0.25">
      <c r="A2" s="2" t="s">
        <v>127</v>
      </c>
      <c r="B2">
        <f>IF(VLOOKUP($A2,overview!$B$3:$AJ$154,COLUMN(),FALSE) = "","",VLOOKUP($A2,overview!$B$3:$AJ$154,COLUMN(B2),FALSE))</f>
        <v>8</v>
      </c>
      <c r="C2">
        <f>IF(VLOOKUP($A2,overview!$B$3:$AJ$154,COLUMN(),FALSE) = "","",VLOOKUP($A2,overview!$B$3:$AJ$154,COLUMN(C2),FALSE))</f>
        <v>6</v>
      </c>
      <c r="D2">
        <f>IF(VLOOKUP($A2,overview!$B$3:$AJ$154,COLUMN(),FALSE) = "","",VLOOKUP($A2,overview!$B$3:$AJ$154,COLUMN(D2),FALSE))</f>
        <v>10</v>
      </c>
      <c r="E2" t="str">
        <f>IF(VLOOKUP($A2,overview!$B$3:$AJ$154,COLUMN(),FALSE) = "","",VLOOKUP($A2,overview!$B$3:$AJ$154,COLUMN(E2),FALSE))</f>
        <v/>
      </c>
      <c r="F2" t="str">
        <f>IF(VLOOKUP($A2,overview!$B$3:$AJ$154,COLUMN(),FALSE) = "","",VLOOKUP($A2,overview!$B$3:$AJ$154,COLUMN(F2),FALSE))</f>
        <v/>
      </c>
      <c r="G2" t="str">
        <f>IF(VLOOKUP($A2,overview!$B$3:$AJ$154,COLUMN(),FALSE) = "","",VLOOKUP($A2,overview!$B$3:$AJ$154,COLUMN(G2),FALSE))</f>
        <v/>
      </c>
      <c r="H2" t="str">
        <f>IF(VLOOKUP($A2,overview!$B$3:$AJ$154,COLUMN(),FALSE) = "","",VLOOKUP($A2,overview!$B$3:$AJ$154,COLUMN(H2),FALSE))</f>
        <v/>
      </c>
      <c r="I2" t="str">
        <f>IF(VLOOKUP($A2,overview!$B$3:$AJ$154,COLUMN(),FALSE) = "","",VLOOKUP($A2,overview!$B$3:$AJ$154,COLUMN(I2),FALSE))</f>
        <v/>
      </c>
      <c r="J2" t="str">
        <f>IF(VLOOKUP($A2,overview!$B$3:$AJ$154,COLUMN(),FALSE) = "","",VLOOKUP($A2,overview!$B$3:$AJ$154,COLUMN(J2),FALSE))</f>
        <v/>
      </c>
      <c r="K2" t="str">
        <f>IF(VLOOKUP($A2,overview!$B$3:$AJ$154,COLUMN(),FALSE) = "","",VLOOKUP($A2,overview!$B$3:$AJ$154,COLUMN(K2),FALSE))</f>
        <v/>
      </c>
      <c r="L2" t="str">
        <f>IF(VLOOKUP($A2,overview!$B$3:$AJ$154,COLUMN(),FALSE) = "","",VLOOKUP($A2,overview!$B$3:$AJ$154,COLUMN(L2),FALSE))</f>
        <v/>
      </c>
      <c r="M2" t="str">
        <f>IF(VLOOKUP($A2,overview!$B$3:$AJ$154,COLUMN(),FALSE) = "","",VLOOKUP($A2,overview!$B$3:$AJ$154,COLUMN(M2),FALSE))</f>
        <v/>
      </c>
      <c r="N2" t="str">
        <f>IF(VLOOKUP($A2,overview!$B$3:$AJ$154,COLUMN(),FALSE) = "","",VLOOKUP($A2,overview!$B$3:$AJ$154,COLUMN(N2),FALSE))</f>
        <v/>
      </c>
      <c r="O2" t="str">
        <f>IF(VLOOKUP($A2,overview!$B$3:$AJ$154,COLUMN(),FALSE) = "","",VLOOKUP($A2,overview!$B$3:$AJ$154,COLUMN(O2),FALSE))</f>
        <v/>
      </c>
      <c r="P2" t="str">
        <f>IF(VLOOKUP($A2,overview!$B$3:$AJ$154,COLUMN(),FALSE) = "","",VLOOKUP($A2,overview!$B$3:$AJ$154,COLUMN(P2),FALSE))</f>
        <v/>
      </c>
      <c r="Q2" t="str">
        <f>IF(VLOOKUP($A2,overview!$B$3:$AJ$154,COLUMN(),FALSE) = "","",VLOOKUP($A2,overview!$B$3:$AJ$154,COLUMN(Q2),FALSE))</f>
        <v/>
      </c>
      <c r="R2" t="str">
        <f>IF(VLOOKUP($A2,overview!$B$3:$AJ$154,COLUMN(),FALSE) = "","",VLOOKUP($A2,overview!$B$3:$AJ$154,COLUMN(R2),FALSE))</f>
        <v/>
      </c>
      <c r="S2" t="str">
        <f>IF(VLOOKUP($A2,overview!$B$3:$AJ$154,COLUMN(),FALSE) = "","",VLOOKUP($A2,overview!$B$3:$AJ$154,COLUMN(S2),FALSE))</f>
        <v/>
      </c>
      <c r="T2" t="str">
        <f>IF(VLOOKUP($A2,overview!$B$3:$AJ$154,COLUMN(),FALSE) = "","",VLOOKUP($A2,overview!$B$3:$AJ$154,COLUMN(T2),FALSE))</f>
        <v/>
      </c>
      <c r="U2" t="str">
        <f>IF(VLOOKUP($A2,overview!$B$3:$AJ$154,COLUMN(),FALSE) = "","",VLOOKUP($A2,overview!$B$3:$AJ$154,COLUMN(U2),FALSE))</f>
        <v/>
      </c>
      <c r="V2" t="str">
        <f>IF(VLOOKUP($A2,overview!$B$3:$AJ$154,COLUMN(),FALSE) = "","",VLOOKUP($A2,overview!$B$3:$AJ$154,COLUMN(V2),FALSE))</f>
        <v/>
      </c>
      <c r="W2" t="str">
        <f>IF(VLOOKUP($A2,overview!$B$3:$AJ$154,COLUMN(),FALSE) = "","",VLOOKUP($A2,overview!$B$3:$AJ$154,COLUMN(W2),FALSE))</f>
        <v/>
      </c>
      <c r="X2" t="str">
        <f>IF(VLOOKUP($A2,overview!$B$3:$AJ$154,COLUMN(),FALSE) = "","",VLOOKUP($A2,overview!$B$3:$AJ$154,COLUMN(X2),FALSE))</f>
        <v/>
      </c>
      <c r="Y2" t="str">
        <f>IF(VLOOKUP($A2,overview!$B$3:$AJ$154,COLUMN(),FALSE) = "","",VLOOKUP($A2,overview!$B$3:$AJ$154,COLUMN(Y2),FALSE))</f>
        <v/>
      </c>
      <c r="Z2" t="str">
        <f>IF(VLOOKUP($A2,overview!$B$3:$AJ$154,COLUMN(),FALSE) = "","",VLOOKUP($A2,overview!$B$3:$AJ$154,COLUMN(Z2),FALSE))</f>
        <v/>
      </c>
      <c r="AA2" t="str">
        <f>IF(VLOOKUP($A2,overview!$B$3:$AJ$154,COLUMN(),FALSE) = "","",VLOOKUP($A2,overview!$B$3:$AJ$154,COLUMN(AA2),FALSE))</f>
        <v/>
      </c>
      <c r="AB2" t="str">
        <f>IF(VLOOKUP($A2,overview!$B$3:$AJ$154,COLUMN(),FALSE) = "","",VLOOKUP($A2,overview!$B$3:$AJ$154,COLUMN(AB2),FALSE))</f>
        <v/>
      </c>
      <c r="AC2" t="str">
        <f>IF(VLOOKUP($A2,overview!$B$3:$AJ$154,COLUMN(),FALSE) = "","",VLOOKUP($A2,overview!$B$3:$AJ$154,COLUMN(AC2),FALSE))</f>
        <v/>
      </c>
      <c r="AD2" t="str">
        <f>IF(VLOOKUP($A2,overview!$B$3:$AJ$154,COLUMN(),FALSE) = "","",VLOOKUP($A2,overview!$B$3:$AJ$154,COLUMN(AD2),FALSE))</f>
        <v/>
      </c>
      <c r="AE2" t="str">
        <f>IF(VLOOKUP($A2,overview!$B$3:$AJ$154,COLUMN(),FALSE) = "","",VLOOKUP($A2,overview!$B$3:$AJ$154,COLUMN(AE2),FALSE))</f>
        <v/>
      </c>
      <c r="AF2" t="str">
        <f>IF(VLOOKUP($A2,overview!$B$3:$AJ$154,COLUMN(),FALSE) = "","",VLOOKUP($A2,overview!$B$3:$AJ$154,COLUMN(AF2),FALSE))</f>
        <v/>
      </c>
      <c r="AG2" t="str">
        <f>IF(VLOOKUP($A2,overview!$B$3:$AJ$154,COLUMN(),FALSE) = "","",VLOOKUP($A2,overview!$B$3:$AJ$154,COLUMN(AG2),FALSE))</f>
        <v/>
      </c>
      <c r="AH2" t="str">
        <f>IF(VLOOKUP($A2,overview!$B$3:$AJ$154,COLUMN(),FALSE) = "","",VLOOKUP($A2,overview!$B$3:$AJ$154,COLUMN(AH2),FALSE))</f>
        <v/>
      </c>
      <c r="AI2" t="str">
        <f>IF(VLOOKUP($A2,overview!$B$3:$AJ$154,COLUMN(),FALSE) = "","",VLOOKUP($A2,overview!$B$3:$AJ$154,COLUMN(AI2),FALSE))</f>
        <v>meters of spacing per meter of rotor diameter</v>
      </c>
    </row>
    <row r="3" spans="1:35" x14ac:dyDescent="0.25">
      <c r="A3" s="2" t="s">
        <v>211</v>
      </c>
      <c r="B3">
        <f>IF(VLOOKUP($A3,overview!$B$3:$AJ$154,COLUMN(),FALSE) = "","",VLOOKUP($A3,overview!$B$3:$AJ$154,COLUMN(B3),FALSE))</f>
        <v>5000</v>
      </c>
      <c r="C3" t="str">
        <f>IF(VLOOKUP($A3,overview!$B$3:$AJ$154,COLUMN(),FALSE) = "","",VLOOKUP($A3,overview!$B$3:$AJ$154,COLUMN(C3),FALSE))</f>
        <v/>
      </c>
      <c r="D3" t="str">
        <f>IF(VLOOKUP($A3,overview!$B$3:$AJ$154,COLUMN(),FALSE) = "","",VLOOKUP($A3,overview!$B$3:$AJ$154,COLUMN(D3),FALSE))</f>
        <v/>
      </c>
      <c r="E3" t="str">
        <f>IF(VLOOKUP($A3,overview!$B$3:$AJ$154,COLUMN(),FALSE) = "","",VLOOKUP($A3,overview!$B$3:$AJ$154,COLUMN(E3),FALSE))</f>
        <v/>
      </c>
      <c r="F3" t="str">
        <f>IF(VLOOKUP($A3,overview!$B$3:$AJ$154,COLUMN(),FALSE) = "","",VLOOKUP($A3,overview!$B$3:$AJ$154,COLUMN(F3),FALSE))</f>
        <v/>
      </c>
      <c r="G3" t="str">
        <f>IF(VLOOKUP($A3,overview!$B$3:$AJ$154,COLUMN(),FALSE) = "","",VLOOKUP($A3,overview!$B$3:$AJ$154,COLUMN(G3),FALSE))</f>
        <v/>
      </c>
      <c r="H3" t="str">
        <f>IF(VLOOKUP($A3,overview!$B$3:$AJ$154,COLUMN(),FALSE) = "","",VLOOKUP($A3,overview!$B$3:$AJ$154,COLUMN(H3),FALSE))</f>
        <v/>
      </c>
      <c r="I3" t="str">
        <f>IF(VLOOKUP($A3,overview!$B$3:$AJ$154,COLUMN(),FALSE) = "","",VLOOKUP($A3,overview!$B$3:$AJ$154,COLUMN(I3),FALSE))</f>
        <v/>
      </c>
      <c r="J3" t="str">
        <f>IF(VLOOKUP($A3,overview!$B$3:$AJ$154,COLUMN(),FALSE) = "","",VLOOKUP($A3,overview!$B$3:$AJ$154,COLUMN(J3),FALSE))</f>
        <v/>
      </c>
      <c r="K3" t="str">
        <f>IF(VLOOKUP($A3,overview!$B$3:$AJ$154,COLUMN(),FALSE) = "","",VLOOKUP($A3,overview!$B$3:$AJ$154,COLUMN(K3),FALSE))</f>
        <v/>
      </c>
      <c r="L3" t="str">
        <f>IF(VLOOKUP($A3,overview!$B$3:$AJ$154,COLUMN(),FALSE) = "","",VLOOKUP($A3,overview!$B$3:$AJ$154,COLUMN(L3),FALSE))</f>
        <v/>
      </c>
      <c r="M3" t="str">
        <f>IF(VLOOKUP($A3,overview!$B$3:$AJ$154,COLUMN(),FALSE) = "","",VLOOKUP($A3,overview!$B$3:$AJ$154,COLUMN(M3),FALSE))</f>
        <v/>
      </c>
      <c r="N3" t="str">
        <f>IF(VLOOKUP($A3,overview!$B$3:$AJ$154,COLUMN(),FALSE) = "","",VLOOKUP($A3,overview!$B$3:$AJ$154,COLUMN(N3),FALSE))</f>
        <v/>
      </c>
      <c r="O3" t="str">
        <f>IF(VLOOKUP($A3,overview!$B$3:$AJ$154,COLUMN(),FALSE) = "","",VLOOKUP($A3,overview!$B$3:$AJ$154,COLUMN(O3),FALSE))</f>
        <v/>
      </c>
      <c r="P3" t="str">
        <f>IF(VLOOKUP($A3,overview!$B$3:$AJ$154,COLUMN(),FALSE) = "","",VLOOKUP($A3,overview!$B$3:$AJ$154,COLUMN(P3),FALSE))</f>
        <v/>
      </c>
      <c r="Q3" t="str">
        <f>IF(VLOOKUP($A3,overview!$B$3:$AJ$154,COLUMN(),FALSE) = "","",VLOOKUP($A3,overview!$B$3:$AJ$154,COLUMN(Q3),FALSE))</f>
        <v/>
      </c>
      <c r="R3" t="str">
        <f>IF(VLOOKUP($A3,overview!$B$3:$AJ$154,COLUMN(),FALSE) = "","",VLOOKUP($A3,overview!$B$3:$AJ$154,COLUMN(R3),FALSE))</f>
        <v/>
      </c>
      <c r="S3" t="str">
        <f>IF(VLOOKUP($A3,overview!$B$3:$AJ$154,COLUMN(),FALSE) = "","",VLOOKUP($A3,overview!$B$3:$AJ$154,COLUMN(S3),FALSE))</f>
        <v/>
      </c>
      <c r="T3" t="str">
        <f>IF(VLOOKUP($A3,overview!$B$3:$AJ$154,COLUMN(),FALSE) = "","",VLOOKUP($A3,overview!$B$3:$AJ$154,COLUMN(T3),FALSE))</f>
        <v/>
      </c>
      <c r="U3" t="str">
        <f>IF(VLOOKUP($A3,overview!$B$3:$AJ$154,COLUMN(),FALSE) = "","",VLOOKUP($A3,overview!$B$3:$AJ$154,COLUMN(U3),FALSE))</f>
        <v/>
      </c>
      <c r="V3" t="str">
        <f>IF(VLOOKUP($A3,overview!$B$3:$AJ$154,COLUMN(),FALSE) = "","",VLOOKUP($A3,overview!$B$3:$AJ$154,COLUMN(V3),FALSE))</f>
        <v/>
      </c>
      <c r="W3" t="str">
        <f>IF(VLOOKUP($A3,overview!$B$3:$AJ$154,COLUMN(),FALSE) = "","",VLOOKUP($A3,overview!$B$3:$AJ$154,COLUMN(W3),FALSE))</f>
        <v/>
      </c>
      <c r="X3" t="str">
        <f>IF(VLOOKUP($A3,overview!$B$3:$AJ$154,COLUMN(),FALSE) = "","",VLOOKUP($A3,overview!$B$3:$AJ$154,COLUMN(X3),FALSE))</f>
        <v/>
      </c>
      <c r="Y3" t="str">
        <f>IF(VLOOKUP($A3,overview!$B$3:$AJ$154,COLUMN(),FALSE) = "","",VLOOKUP($A3,overview!$B$3:$AJ$154,COLUMN(Y3),FALSE))</f>
        <v/>
      </c>
      <c r="Z3" t="str">
        <f>IF(VLOOKUP($A3,overview!$B$3:$AJ$154,COLUMN(),FALSE) = "","",VLOOKUP($A3,overview!$B$3:$AJ$154,COLUMN(Z3),FALSE))</f>
        <v/>
      </c>
      <c r="AA3" t="str">
        <f>IF(VLOOKUP($A3,overview!$B$3:$AJ$154,COLUMN(),FALSE) = "","",VLOOKUP($A3,overview!$B$3:$AJ$154,COLUMN(AA3),FALSE))</f>
        <v/>
      </c>
      <c r="AB3" t="str">
        <f>IF(VLOOKUP($A3,overview!$B$3:$AJ$154,COLUMN(),FALSE) = "","",VLOOKUP($A3,overview!$B$3:$AJ$154,COLUMN(AB3),FALSE))</f>
        <v/>
      </c>
      <c r="AC3" t="str">
        <f>IF(VLOOKUP($A3,overview!$B$3:$AJ$154,COLUMN(),FALSE) = "","",VLOOKUP($A3,overview!$B$3:$AJ$154,COLUMN(AC3),FALSE))</f>
        <v/>
      </c>
      <c r="AD3" t="str">
        <f>IF(VLOOKUP($A3,overview!$B$3:$AJ$154,COLUMN(),FALSE) = "","",VLOOKUP($A3,overview!$B$3:$AJ$154,COLUMN(AD3),FALSE))</f>
        <v/>
      </c>
      <c r="AE3" t="str">
        <f>IF(VLOOKUP($A3,overview!$B$3:$AJ$154,COLUMN(),FALSE) = "","",VLOOKUP($A3,overview!$B$3:$AJ$154,COLUMN(AE3),FALSE))</f>
        <v/>
      </c>
      <c r="AF3" t="str">
        <f>IF(VLOOKUP($A3,overview!$B$3:$AJ$154,COLUMN(),FALSE) = "","",VLOOKUP($A3,overview!$B$3:$AJ$154,COLUMN(AF3),FALSE))</f>
        <v/>
      </c>
      <c r="AG3" t="str">
        <f>IF(VLOOKUP($A3,overview!$B$3:$AJ$154,COLUMN(),FALSE) = "","",VLOOKUP($A3,overview!$B$3:$AJ$154,COLUMN(AG3),FALSE))</f>
        <v/>
      </c>
      <c r="AH3" t="str">
        <f>IF(VLOOKUP($A3,overview!$B$3:$AJ$154,COLUMN(),FALSE) = "","",VLOOKUP($A3,overview!$B$3:$AJ$154,COLUMN(AH3),FALSE))</f>
        <v/>
      </c>
      <c r="AI3" t="str">
        <f>IF(VLOOKUP($A3,overview!$B$3:$AJ$154,COLUMN(),FALSE) = "","",VLOOKUP($A3,overview!$B$3:$AJ$154,COLUMN(AI3),FALSE))</f>
        <v/>
      </c>
    </row>
    <row r="4" spans="1:35" x14ac:dyDescent="0.25">
      <c r="A4" s="2" t="s">
        <v>212</v>
      </c>
      <c r="B4">
        <f>IF(VLOOKUP($A4,overview!$B$3:$AJ$154,COLUMN(),FALSE) = "","",VLOOKUP($A4,overview!$B$3:$AJ$154,COLUMN(B4),FALSE))</f>
        <v>0</v>
      </c>
      <c r="C4" t="str">
        <f>IF(VLOOKUP($A4,overview!$B$3:$AJ$154,COLUMN(),FALSE) = "","",VLOOKUP($A4,overview!$B$3:$AJ$154,COLUMN(C4),FALSE))</f>
        <v/>
      </c>
      <c r="D4" t="str">
        <f>IF(VLOOKUP($A4,overview!$B$3:$AJ$154,COLUMN(),FALSE) = "","",VLOOKUP($A4,overview!$B$3:$AJ$154,COLUMN(D4),FALSE))</f>
        <v/>
      </c>
      <c r="E4" t="str">
        <f>IF(VLOOKUP($A4,overview!$B$3:$AJ$154,COLUMN(),FALSE) = "","",VLOOKUP($A4,overview!$B$3:$AJ$154,COLUMN(E4),FALSE))</f>
        <v/>
      </c>
      <c r="F4" t="str">
        <f>IF(VLOOKUP($A4,overview!$B$3:$AJ$154,COLUMN(),FALSE) = "","",VLOOKUP($A4,overview!$B$3:$AJ$154,COLUMN(F4),FALSE))</f>
        <v/>
      </c>
      <c r="G4" t="str">
        <f>IF(VLOOKUP($A4,overview!$B$3:$AJ$154,COLUMN(),FALSE) = "","",VLOOKUP($A4,overview!$B$3:$AJ$154,COLUMN(G4),FALSE))</f>
        <v/>
      </c>
      <c r="H4" t="str">
        <f>IF(VLOOKUP($A4,overview!$B$3:$AJ$154,COLUMN(),FALSE) = "","",VLOOKUP($A4,overview!$B$3:$AJ$154,COLUMN(H4),FALSE))</f>
        <v/>
      </c>
      <c r="I4" t="str">
        <f>IF(VLOOKUP($A4,overview!$B$3:$AJ$154,COLUMN(),FALSE) = "","",VLOOKUP($A4,overview!$B$3:$AJ$154,COLUMN(I4),FALSE))</f>
        <v/>
      </c>
      <c r="J4" t="str">
        <f>IF(VLOOKUP($A4,overview!$B$3:$AJ$154,COLUMN(),FALSE) = "","",VLOOKUP($A4,overview!$B$3:$AJ$154,COLUMN(J4),FALSE))</f>
        <v/>
      </c>
      <c r="K4" t="str">
        <f>IF(VLOOKUP($A4,overview!$B$3:$AJ$154,COLUMN(),FALSE) = "","",VLOOKUP($A4,overview!$B$3:$AJ$154,COLUMN(K4),FALSE))</f>
        <v/>
      </c>
      <c r="L4" t="str">
        <f>IF(VLOOKUP($A4,overview!$B$3:$AJ$154,COLUMN(),FALSE) = "","",VLOOKUP($A4,overview!$B$3:$AJ$154,COLUMN(L4),FALSE))</f>
        <v/>
      </c>
      <c r="M4" t="str">
        <f>IF(VLOOKUP($A4,overview!$B$3:$AJ$154,COLUMN(),FALSE) = "","",VLOOKUP($A4,overview!$B$3:$AJ$154,COLUMN(M4),FALSE))</f>
        <v/>
      </c>
      <c r="N4" t="str">
        <f>IF(VLOOKUP($A4,overview!$B$3:$AJ$154,COLUMN(),FALSE) = "","",VLOOKUP($A4,overview!$B$3:$AJ$154,COLUMN(N4),FALSE))</f>
        <v/>
      </c>
      <c r="O4" t="str">
        <f>IF(VLOOKUP($A4,overview!$B$3:$AJ$154,COLUMN(),FALSE) = "","",VLOOKUP($A4,overview!$B$3:$AJ$154,COLUMN(O4),FALSE))</f>
        <v/>
      </c>
      <c r="P4" t="str">
        <f>IF(VLOOKUP($A4,overview!$B$3:$AJ$154,COLUMN(),FALSE) = "","",VLOOKUP($A4,overview!$B$3:$AJ$154,COLUMN(P4),FALSE))</f>
        <v/>
      </c>
      <c r="Q4" t="str">
        <f>IF(VLOOKUP($A4,overview!$B$3:$AJ$154,COLUMN(),FALSE) = "","",VLOOKUP($A4,overview!$B$3:$AJ$154,COLUMN(Q4),FALSE))</f>
        <v/>
      </c>
      <c r="R4" t="str">
        <f>IF(VLOOKUP($A4,overview!$B$3:$AJ$154,COLUMN(),FALSE) = "","",VLOOKUP($A4,overview!$B$3:$AJ$154,COLUMN(R4),FALSE))</f>
        <v/>
      </c>
      <c r="S4" t="str">
        <f>IF(VLOOKUP($A4,overview!$B$3:$AJ$154,COLUMN(),FALSE) = "","",VLOOKUP($A4,overview!$B$3:$AJ$154,COLUMN(S4),FALSE))</f>
        <v/>
      </c>
      <c r="T4" t="str">
        <f>IF(VLOOKUP($A4,overview!$B$3:$AJ$154,COLUMN(),FALSE) = "","",VLOOKUP($A4,overview!$B$3:$AJ$154,COLUMN(T4),FALSE))</f>
        <v/>
      </c>
      <c r="U4" t="str">
        <f>IF(VLOOKUP($A4,overview!$B$3:$AJ$154,COLUMN(),FALSE) = "","",VLOOKUP($A4,overview!$B$3:$AJ$154,COLUMN(U4),FALSE))</f>
        <v/>
      </c>
      <c r="V4" t="str">
        <f>IF(VLOOKUP($A4,overview!$B$3:$AJ$154,COLUMN(),FALSE) = "","",VLOOKUP($A4,overview!$B$3:$AJ$154,COLUMN(V4),FALSE))</f>
        <v/>
      </c>
      <c r="W4" t="str">
        <f>IF(VLOOKUP($A4,overview!$B$3:$AJ$154,COLUMN(),FALSE) = "","",VLOOKUP($A4,overview!$B$3:$AJ$154,COLUMN(W4),FALSE))</f>
        <v/>
      </c>
      <c r="X4" t="str">
        <f>IF(VLOOKUP($A4,overview!$B$3:$AJ$154,COLUMN(),FALSE) = "","",VLOOKUP($A4,overview!$B$3:$AJ$154,COLUMN(X4),FALSE))</f>
        <v/>
      </c>
      <c r="Y4" t="str">
        <f>IF(VLOOKUP($A4,overview!$B$3:$AJ$154,COLUMN(),FALSE) = "","",VLOOKUP($A4,overview!$B$3:$AJ$154,COLUMN(Y4),FALSE))</f>
        <v/>
      </c>
      <c r="Z4" t="str">
        <f>IF(VLOOKUP($A4,overview!$B$3:$AJ$154,COLUMN(),FALSE) = "","",VLOOKUP($A4,overview!$B$3:$AJ$154,COLUMN(Z4),FALSE))</f>
        <v/>
      </c>
      <c r="AA4" t="str">
        <f>IF(VLOOKUP($A4,overview!$B$3:$AJ$154,COLUMN(),FALSE) = "","",VLOOKUP($A4,overview!$B$3:$AJ$154,COLUMN(AA4),FALSE))</f>
        <v/>
      </c>
      <c r="AB4" t="str">
        <f>IF(VLOOKUP($A4,overview!$B$3:$AJ$154,COLUMN(),FALSE) = "","",VLOOKUP($A4,overview!$B$3:$AJ$154,COLUMN(AB4),FALSE))</f>
        <v/>
      </c>
      <c r="AC4" t="str">
        <f>IF(VLOOKUP($A4,overview!$B$3:$AJ$154,COLUMN(),FALSE) = "","",VLOOKUP($A4,overview!$B$3:$AJ$154,COLUMN(AC4),FALSE))</f>
        <v/>
      </c>
      <c r="AD4" t="str">
        <f>IF(VLOOKUP($A4,overview!$B$3:$AJ$154,COLUMN(),FALSE) = "","",VLOOKUP($A4,overview!$B$3:$AJ$154,COLUMN(AD4),FALSE))</f>
        <v/>
      </c>
      <c r="AE4" t="str">
        <f>IF(VLOOKUP($A4,overview!$B$3:$AJ$154,COLUMN(),FALSE) = "","",VLOOKUP($A4,overview!$B$3:$AJ$154,COLUMN(AE4),FALSE))</f>
        <v/>
      </c>
      <c r="AF4" t="str">
        <f>IF(VLOOKUP($A4,overview!$B$3:$AJ$154,COLUMN(),FALSE) = "","",VLOOKUP($A4,overview!$B$3:$AJ$154,COLUMN(AF4),FALSE))</f>
        <v/>
      </c>
      <c r="AG4" t="str">
        <f>IF(VLOOKUP($A4,overview!$B$3:$AJ$154,COLUMN(),FALSE) = "","",VLOOKUP($A4,overview!$B$3:$AJ$154,COLUMN(AG4),FALSE))</f>
        <v/>
      </c>
      <c r="AH4" t="str">
        <f>IF(VLOOKUP($A4,overview!$B$3:$AJ$154,COLUMN(),FALSE) = "","",VLOOKUP($A4,overview!$B$3:$AJ$154,COLUMN(AH4),FALSE))</f>
        <v/>
      </c>
      <c r="AI4" t="str">
        <f>IF(VLOOKUP($A4,overview!$B$3:$AJ$154,COLUMN(),FALSE) = "","",VLOOKUP($A4,overview!$B$3:$AJ$154,COLUMN(AI4),FALSE))</f>
        <v/>
      </c>
    </row>
    <row r="5" spans="1:35" x14ac:dyDescent="0.25">
      <c r="A5" s="2" t="s">
        <v>424</v>
      </c>
      <c r="B5">
        <f>IF(VLOOKUP($A5,overview!$B$3:$AJ$154,COLUMN(),FALSE) = "","",VLOOKUP($A5,overview!$B$3:$AJ$154,COLUMN(B5),FALSE))</f>
        <v>1760</v>
      </c>
      <c r="C5">
        <f>IF(VLOOKUP($A5,overview!$B$3:$AJ$154,COLUMN(),FALSE) = "","",VLOOKUP($A5,overview!$B$3:$AJ$154,COLUMN(C5),FALSE))</f>
        <v>1408</v>
      </c>
      <c r="D5">
        <f>IF(VLOOKUP($A5,overview!$B$3:$AJ$154,COLUMN(),FALSE) = "","",VLOOKUP($A5,overview!$B$3:$AJ$154,COLUMN(D5),FALSE))</f>
        <v>2112</v>
      </c>
      <c r="E5">
        <f>IF(VLOOKUP($A5,overview!$B$3:$AJ$154,COLUMN(),FALSE) = "","",VLOOKUP($A5,overview!$B$3:$AJ$154,COLUMN(E5),FALSE))</f>
        <v>1728.625658289327</v>
      </c>
      <c r="F5">
        <f>IF(VLOOKUP($A5,overview!$B$3:$AJ$154,COLUMN(),FALSE) = "","",VLOOKUP($A5,overview!$B$3:$AJ$154,COLUMN(F5),FALSE))</f>
        <v>1709.026252801784</v>
      </c>
      <c r="G5">
        <f>IF(VLOOKUP($A5,overview!$B$3:$AJ$154,COLUMN(),FALSE) = "","",VLOOKUP($A5,overview!$B$3:$AJ$154,COLUMN(G5),FALSE))</f>
        <v>1694.15472188798</v>
      </c>
      <c r="H5">
        <f>IF(VLOOKUP($A5,overview!$B$3:$AJ$154,COLUMN(),FALSE) = "","",VLOOKUP($A5,overview!$B$3:$AJ$154,COLUMN(H5),FALSE))</f>
        <v>1681.845676282242</v>
      </c>
      <c r="I5">
        <f>IF(VLOOKUP($A5,overview!$B$3:$AJ$154,COLUMN(),FALSE) = "","",VLOOKUP($A5,overview!$B$3:$AJ$154,COLUMN(I5),FALSE))</f>
        <v>1671.1469895354669</v>
      </c>
      <c r="J5">
        <f>IF(VLOOKUP($A5,overview!$B$3:$AJ$154,COLUMN(),FALSE) = "","",VLOOKUP($A5,overview!$B$3:$AJ$154,COLUMN(J5),FALSE))</f>
        <v>1661.5557194746009</v>
      </c>
      <c r="K5">
        <f>IF(VLOOKUP($A5,overview!$B$3:$AJ$154,COLUMN(),FALSE) = "","",VLOOKUP($A5,overview!$B$3:$AJ$154,COLUMN(K5),FALSE))</f>
        <v>1652.774019216185</v>
      </c>
      <c r="L5">
        <f>IF(VLOOKUP($A5,overview!$B$3:$AJ$154,COLUMN(),FALSE) = "","",VLOOKUP($A5,overview!$B$3:$AJ$154,COLUMN(L5),FALSE))</f>
        <v>1644.6110391690181</v>
      </c>
      <c r="M5">
        <f>IF(VLOOKUP($A5,overview!$B$3:$AJ$154,COLUMN(),FALSE) = "","",VLOOKUP($A5,overview!$B$3:$AJ$154,COLUMN(M5),FALSE))</f>
        <v>1636.937205604685</v>
      </c>
      <c r="N5">
        <f>IF(VLOOKUP($A5,overview!$B$3:$AJ$154,COLUMN(),FALSE) = "","",VLOOKUP($A5,overview!$B$3:$AJ$154,COLUMN(N5),FALSE))</f>
        <v>1629.660553736451</v>
      </c>
      <c r="O5">
        <f>IF(VLOOKUP($A5,overview!$B$3:$AJ$154,COLUMN(),FALSE) = "","",VLOOKUP($A5,overview!$B$3:$AJ$154,COLUMN(O5),FALSE))</f>
        <v>1622.713473960963</v>
      </c>
      <c r="P5">
        <f>IF(VLOOKUP($A5,overview!$B$3:$AJ$154,COLUMN(),FALSE) = "","",VLOOKUP($A5,overview!$B$3:$AJ$154,COLUMN(P5),FALSE))</f>
        <v>1616.0448193452669</v>
      </c>
      <c r="Q5">
        <f>IF(VLOOKUP($A5,overview!$B$3:$AJ$154,COLUMN(),FALSE) = "","",VLOOKUP($A5,overview!$B$3:$AJ$154,COLUMN(Q5),FALSE))</f>
        <v>1609.6149677085789</v>
      </c>
      <c r="R5">
        <f>IF(VLOOKUP($A5,overview!$B$3:$AJ$154,COLUMN(),FALSE) = "","",VLOOKUP($A5,overview!$B$3:$AJ$154,COLUMN(R5),FALSE))</f>
        <v>1603.3926040962931</v>
      </c>
      <c r="S5">
        <f>IF(VLOOKUP($A5,overview!$B$3:$AJ$154,COLUMN(),FALSE) = "","",VLOOKUP($A5,overview!$B$3:$AJ$154,COLUMN(S5),FALSE))</f>
        <v>1597.3525516274451</v>
      </c>
      <c r="T5">
        <f>IF(VLOOKUP($A5,overview!$B$3:$AJ$154,COLUMN(),FALSE) = "","",VLOOKUP($A5,overview!$B$3:$AJ$154,COLUMN(T5),FALSE))</f>
        <v>1591.4742661370281</v>
      </c>
      <c r="U5">
        <f>IF(VLOOKUP($A5,overview!$B$3:$AJ$154,COLUMN(),FALSE) = "","",VLOOKUP($A5,overview!$B$3:$AJ$154,COLUMN(U5),FALSE))</f>
        <v>1585.7407650806031</v>
      </c>
      <c r="V5">
        <f>IF(VLOOKUP($A5,overview!$B$3:$AJ$154,COLUMN(),FALSE) = "","",VLOOKUP($A5,overview!$B$3:$AJ$154,COLUMN(V5),FALSE))</f>
        <v>1580.137848682599</v>
      </c>
      <c r="W5">
        <f>IF(VLOOKUP($A5,overview!$B$3:$AJ$154,COLUMN(),FALSE) = "","",VLOOKUP($A5,overview!$B$3:$AJ$154,COLUMN(W5),FALSE))</f>
        <v>1574.6535226699641</v>
      </c>
      <c r="X5">
        <f>IF(VLOOKUP($A5,overview!$B$3:$AJ$154,COLUMN(),FALSE) = "","",VLOOKUP($A5,overview!$B$3:$AJ$154,COLUMN(X5),FALSE))</f>
        <v>1569.2775631144709</v>
      </c>
      <c r="Y5">
        <f>IF(VLOOKUP($A5,overview!$B$3:$AJ$154,COLUMN(),FALSE) = "","",VLOOKUP($A5,overview!$B$3:$AJ$154,COLUMN(Y5),FALSE))</f>
        <v>1564.0011834095949</v>
      </c>
      <c r="Z5">
        <f>IF(VLOOKUP($A5,overview!$B$3:$AJ$154,COLUMN(),FALSE) = "","",VLOOKUP($A5,overview!$B$3:$AJ$154,COLUMN(Z5),FALSE))</f>
        <v>1558.8167759315741</v>
      </c>
      <c r="AA5">
        <f>IF(VLOOKUP($A5,overview!$B$3:$AJ$154,COLUMN(),FALSE) = "","",VLOOKUP($A5,overview!$B$3:$AJ$154,COLUMN(AA5),FALSE))</f>
        <v>1553.7177091675801</v>
      </c>
      <c r="AB5">
        <f>IF(VLOOKUP($A5,overview!$B$3:$AJ$154,COLUMN(),FALSE) = "","",VLOOKUP($A5,overview!$B$3:$AJ$154,COLUMN(AB5),FALSE))</f>
        <v>1548.698166622067</v>
      </c>
      <c r="AC5">
        <f>IF(VLOOKUP($A5,overview!$B$3:$AJ$154,COLUMN(),FALSE) = "","",VLOOKUP($A5,overview!$B$3:$AJ$154,COLUMN(AC5),FALSE))</f>
        <v>1543.753017595559</v>
      </c>
      <c r="AD5">
        <f>IF(VLOOKUP($A5,overview!$B$3:$AJ$154,COLUMN(),FALSE) = "","",VLOOKUP($A5,overview!$B$3:$AJ$154,COLUMN(AD5),FALSE))</f>
        <v>1538.877712564336</v>
      </c>
      <c r="AE5">
        <f>IF(VLOOKUP($A5,overview!$B$3:$AJ$154,COLUMN(),FALSE) = "","",VLOOKUP($A5,overview!$B$3:$AJ$154,COLUMN(AE5),FALSE))</f>
        <v>1534.0681977527099</v>
      </c>
      <c r="AF5">
        <f>IF(VLOOKUP($A5,overview!$B$3:$AJ$154,COLUMN(),FALSE) = "","",VLOOKUP($A5,overview!$B$3:$AJ$154,COLUMN(AF5),FALSE))</f>
        <v>1529.320844826751</v>
      </c>
      <c r="AG5">
        <f>IF(VLOOKUP($A5,overview!$B$3:$AJ$154,COLUMN(),FALSE) = "","",VLOOKUP($A5,overview!$B$3:$AJ$154,COLUMN(AG5),FALSE))</f>
        <v>1524.6323926107259</v>
      </c>
      <c r="AH5">
        <f>IF(VLOOKUP($A5,overview!$B$3:$AJ$154,COLUMN(),FALSE) = "","",VLOOKUP($A5,overview!$B$3:$AJ$154,COLUMN(AH5),FALSE))</f>
        <v>1519.9998984433171</v>
      </c>
      <c r="AI5" t="str">
        <f>IF(VLOOKUP($A5,overview!$B$3:$AJ$154,COLUMN(),FALSE) = "","",VLOOKUP($A5,overview!$B$3:$AJ$154,COLUMN(AI5),FALSE))</f>
        <v>[EUR/kW rated]</v>
      </c>
    </row>
    <row r="6" spans="1:35" x14ac:dyDescent="0.25">
      <c r="A6" s="2" t="s">
        <v>419</v>
      </c>
      <c r="B6">
        <f>IF(VLOOKUP($A6,overview!$B$3:$AJ$154,COLUMN(),FALSE) = "","",VLOOKUP($A6,overview!$B$3:$AJ$154,COLUMN(B6),FALSE))</f>
        <v>2.5000000000000001E-2</v>
      </c>
      <c r="C6">
        <f>IF(VLOOKUP($A6,overview!$B$3:$AJ$154,COLUMN(),FALSE) = "","",VLOOKUP($A6,overview!$B$3:$AJ$154,COLUMN(C6),FALSE))</f>
        <v>0.02</v>
      </c>
      <c r="D6">
        <f>IF(VLOOKUP($A6,overview!$B$3:$AJ$154,COLUMN(),FALSE) = "","",VLOOKUP($A6,overview!$B$3:$AJ$154,COLUMN(D6),FALSE))</f>
        <v>0.03</v>
      </c>
      <c r="E6" t="str">
        <f>IF(VLOOKUP($A6,overview!$B$3:$AJ$154,COLUMN(),FALSE) = "","",VLOOKUP($A6,overview!$B$3:$AJ$154,COLUMN(E6),FALSE))</f>
        <v/>
      </c>
      <c r="F6" t="str">
        <f>IF(VLOOKUP($A6,overview!$B$3:$AJ$154,COLUMN(),FALSE) = "","",VLOOKUP($A6,overview!$B$3:$AJ$154,COLUMN(F6),FALSE))</f>
        <v/>
      </c>
      <c r="G6" t="str">
        <f>IF(VLOOKUP($A6,overview!$B$3:$AJ$154,COLUMN(),FALSE) = "","",VLOOKUP($A6,overview!$B$3:$AJ$154,COLUMN(G6),FALSE))</f>
        <v/>
      </c>
      <c r="H6" t="str">
        <f>IF(VLOOKUP($A6,overview!$B$3:$AJ$154,COLUMN(),FALSE) = "","",VLOOKUP($A6,overview!$B$3:$AJ$154,COLUMN(H6),FALSE))</f>
        <v/>
      </c>
      <c r="I6" t="str">
        <f>IF(VLOOKUP($A6,overview!$B$3:$AJ$154,COLUMN(),FALSE) = "","",VLOOKUP($A6,overview!$B$3:$AJ$154,COLUMN(I6),FALSE))</f>
        <v/>
      </c>
      <c r="J6" t="str">
        <f>IF(VLOOKUP($A6,overview!$B$3:$AJ$154,COLUMN(),FALSE) = "","",VLOOKUP($A6,overview!$B$3:$AJ$154,COLUMN(J6),FALSE))</f>
        <v/>
      </c>
      <c r="K6" t="str">
        <f>IF(VLOOKUP($A6,overview!$B$3:$AJ$154,COLUMN(),FALSE) = "","",VLOOKUP($A6,overview!$B$3:$AJ$154,COLUMN(K6),FALSE))</f>
        <v/>
      </c>
      <c r="L6" t="str">
        <f>IF(VLOOKUP($A6,overview!$B$3:$AJ$154,COLUMN(),FALSE) = "","",VLOOKUP($A6,overview!$B$3:$AJ$154,COLUMN(L6),FALSE))</f>
        <v/>
      </c>
      <c r="M6" t="str">
        <f>IF(VLOOKUP($A6,overview!$B$3:$AJ$154,COLUMN(),FALSE) = "","",VLOOKUP($A6,overview!$B$3:$AJ$154,COLUMN(M6),FALSE))</f>
        <v/>
      </c>
      <c r="N6" t="str">
        <f>IF(VLOOKUP($A6,overview!$B$3:$AJ$154,COLUMN(),FALSE) = "","",VLOOKUP($A6,overview!$B$3:$AJ$154,COLUMN(N6),FALSE))</f>
        <v/>
      </c>
      <c r="O6" t="str">
        <f>IF(VLOOKUP($A6,overview!$B$3:$AJ$154,COLUMN(),FALSE) = "","",VLOOKUP($A6,overview!$B$3:$AJ$154,COLUMN(O6),FALSE))</f>
        <v/>
      </c>
      <c r="P6" t="str">
        <f>IF(VLOOKUP($A6,overview!$B$3:$AJ$154,COLUMN(),FALSE) = "","",VLOOKUP($A6,overview!$B$3:$AJ$154,COLUMN(P6),FALSE))</f>
        <v/>
      </c>
      <c r="Q6" t="str">
        <f>IF(VLOOKUP($A6,overview!$B$3:$AJ$154,COLUMN(),FALSE) = "","",VLOOKUP($A6,overview!$B$3:$AJ$154,COLUMN(Q6),FALSE))</f>
        <v/>
      </c>
      <c r="R6" t="str">
        <f>IF(VLOOKUP($A6,overview!$B$3:$AJ$154,COLUMN(),FALSE) = "","",VLOOKUP($A6,overview!$B$3:$AJ$154,COLUMN(R6),FALSE))</f>
        <v/>
      </c>
      <c r="S6" t="str">
        <f>IF(VLOOKUP($A6,overview!$B$3:$AJ$154,COLUMN(),FALSE) = "","",VLOOKUP($A6,overview!$B$3:$AJ$154,COLUMN(S6),FALSE))</f>
        <v/>
      </c>
      <c r="T6" t="str">
        <f>IF(VLOOKUP($A6,overview!$B$3:$AJ$154,COLUMN(),FALSE) = "","",VLOOKUP($A6,overview!$B$3:$AJ$154,COLUMN(T6),FALSE))</f>
        <v/>
      </c>
      <c r="U6" t="str">
        <f>IF(VLOOKUP($A6,overview!$B$3:$AJ$154,COLUMN(),FALSE) = "","",VLOOKUP($A6,overview!$B$3:$AJ$154,COLUMN(U6),FALSE))</f>
        <v/>
      </c>
      <c r="V6" t="str">
        <f>IF(VLOOKUP($A6,overview!$B$3:$AJ$154,COLUMN(),FALSE) = "","",VLOOKUP($A6,overview!$B$3:$AJ$154,COLUMN(V6),FALSE))</f>
        <v/>
      </c>
      <c r="W6" t="str">
        <f>IF(VLOOKUP($A6,overview!$B$3:$AJ$154,COLUMN(),FALSE) = "","",VLOOKUP($A6,overview!$B$3:$AJ$154,COLUMN(W6),FALSE))</f>
        <v/>
      </c>
      <c r="X6" t="str">
        <f>IF(VLOOKUP($A6,overview!$B$3:$AJ$154,COLUMN(),FALSE) = "","",VLOOKUP($A6,overview!$B$3:$AJ$154,COLUMN(X6),FALSE))</f>
        <v/>
      </c>
      <c r="Y6" t="str">
        <f>IF(VLOOKUP($A6,overview!$B$3:$AJ$154,COLUMN(),FALSE) = "","",VLOOKUP($A6,overview!$B$3:$AJ$154,COLUMN(Y6),FALSE))</f>
        <v/>
      </c>
      <c r="Z6" t="str">
        <f>IF(VLOOKUP($A6,overview!$B$3:$AJ$154,COLUMN(),FALSE) = "","",VLOOKUP($A6,overview!$B$3:$AJ$154,COLUMN(Z6),FALSE))</f>
        <v/>
      </c>
      <c r="AA6" t="str">
        <f>IF(VLOOKUP($A6,overview!$B$3:$AJ$154,COLUMN(),FALSE) = "","",VLOOKUP($A6,overview!$B$3:$AJ$154,COLUMN(AA6),FALSE))</f>
        <v/>
      </c>
      <c r="AB6" t="str">
        <f>IF(VLOOKUP($A6,overview!$B$3:$AJ$154,COLUMN(),FALSE) = "","",VLOOKUP($A6,overview!$B$3:$AJ$154,COLUMN(AB6),FALSE))</f>
        <v/>
      </c>
      <c r="AC6" t="str">
        <f>IF(VLOOKUP($A6,overview!$B$3:$AJ$154,COLUMN(),FALSE) = "","",VLOOKUP($A6,overview!$B$3:$AJ$154,COLUMN(AC6),FALSE))</f>
        <v/>
      </c>
      <c r="AD6" t="str">
        <f>IF(VLOOKUP($A6,overview!$B$3:$AJ$154,COLUMN(),FALSE) = "","",VLOOKUP($A6,overview!$B$3:$AJ$154,COLUMN(AD6),FALSE))</f>
        <v/>
      </c>
      <c r="AE6" t="str">
        <f>IF(VLOOKUP($A6,overview!$B$3:$AJ$154,COLUMN(),FALSE) = "","",VLOOKUP($A6,overview!$B$3:$AJ$154,COLUMN(AE6),FALSE))</f>
        <v/>
      </c>
      <c r="AF6" t="str">
        <f>IF(VLOOKUP($A6,overview!$B$3:$AJ$154,COLUMN(),FALSE) = "","",VLOOKUP($A6,overview!$B$3:$AJ$154,COLUMN(AF6),FALSE))</f>
        <v/>
      </c>
      <c r="AG6" t="str">
        <f>IF(VLOOKUP($A6,overview!$B$3:$AJ$154,COLUMN(),FALSE) = "","",VLOOKUP($A6,overview!$B$3:$AJ$154,COLUMN(AG6),FALSE))</f>
        <v/>
      </c>
      <c r="AH6" t="str">
        <f>IF(VLOOKUP($A6,overview!$B$3:$AJ$154,COLUMN(),FALSE) = "","",VLOOKUP($A6,overview!$B$3:$AJ$154,COLUMN(AH6),FALSE))</f>
        <v/>
      </c>
      <c r="AI6" t="str">
        <f>IF(VLOOKUP($A6,overview!$B$3:$AJ$154,COLUMN(),FALSE) = "","",VLOOKUP($A6,overview!$B$3:$AJ$154,COLUMN(AI6),FALSE))</f>
        <v>Fraction of CAPEX p.a.</v>
      </c>
    </row>
    <row r="7" spans="1:35" x14ac:dyDescent="0.25">
      <c r="A7" s="2" t="s">
        <v>420</v>
      </c>
      <c r="B7">
        <f>IF(VLOOKUP($A7,overview!$B$3:$AJ$154,COLUMN(),FALSE) = "","",VLOOKUP($A7,overview!$B$3:$AJ$154,COLUMN(B7),FALSE))</f>
        <v>1290</v>
      </c>
      <c r="C7">
        <f>IF(VLOOKUP($A7,overview!$B$3:$AJ$154,COLUMN(),FALSE) = "","",VLOOKUP($A7,overview!$B$3:$AJ$154,COLUMN(C7),FALSE))</f>
        <v>1032</v>
      </c>
      <c r="D7">
        <f>IF(VLOOKUP($A7,overview!$B$3:$AJ$154,COLUMN(),FALSE) = "","",VLOOKUP($A7,overview!$B$3:$AJ$154,COLUMN(D7),FALSE))</f>
        <v>1548</v>
      </c>
      <c r="E7">
        <f>IF(VLOOKUP($A7,overview!$B$3:$AJ$154,COLUMN(),FALSE) = "","",VLOOKUP($A7,overview!$B$3:$AJ$154,COLUMN(E7),FALSE))</f>
        <v>1266.4351021399359</v>
      </c>
      <c r="F7">
        <f>IF(VLOOKUP($A7,overview!$B$3:$AJ$154,COLUMN(),FALSE) = "","",VLOOKUP($A7,overview!$B$3:$AJ$154,COLUMN(F7),FALSE))</f>
        <v>1251.7215719568251</v>
      </c>
      <c r="G7">
        <f>IF(VLOOKUP($A7,overview!$B$3:$AJ$154,COLUMN(),FALSE) = "","",VLOOKUP($A7,overview!$B$3:$AJ$154,COLUMN(G7),FALSE))</f>
        <v>1240.5603045013179</v>
      </c>
      <c r="H7">
        <f>IF(VLOOKUP($A7,overview!$B$3:$AJ$154,COLUMN(),FALSE) = "","",VLOOKUP($A7,overview!$B$3:$AJ$154,COLUMN(H7),FALSE))</f>
        <v>1231.323820126421</v>
      </c>
      <c r="I7">
        <f>IF(VLOOKUP($A7,overview!$B$3:$AJ$154,COLUMN(),FALSE) = "","",VLOOKUP($A7,overview!$B$3:$AJ$154,COLUMN(I7),FALSE))</f>
        <v>1223.2967440579409</v>
      </c>
      <c r="J7">
        <f>IF(VLOOKUP($A7,overview!$B$3:$AJ$154,COLUMN(),FALSE) = "","",VLOOKUP($A7,overview!$B$3:$AJ$154,COLUMN(J7),FALSE))</f>
        <v>1216.1012857804151</v>
      </c>
      <c r="K7">
        <f>IF(VLOOKUP($A7,overview!$B$3:$AJ$154,COLUMN(),FALSE) = "","",VLOOKUP($A7,overview!$B$3:$AJ$154,COLUMN(K7),FALSE))</f>
        <v>1209.513758135746</v>
      </c>
      <c r="L7">
        <f>IF(VLOOKUP($A7,overview!$B$3:$AJ$154,COLUMN(),FALSE) = "","",VLOOKUP($A7,overview!$B$3:$AJ$154,COLUMN(L7),FALSE))</f>
        <v>1203.3908536894121</v>
      </c>
      <c r="M7">
        <f>IF(VLOOKUP($A7,overview!$B$3:$AJ$154,COLUMN(),FALSE) = "","",VLOOKUP($A7,overview!$B$3:$AJ$154,COLUMN(M7),FALSE))</f>
        <v>1197.6352899225101</v>
      </c>
      <c r="N7">
        <f>IF(VLOOKUP($A7,overview!$B$3:$AJ$154,COLUMN(),FALSE) = "","",VLOOKUP($A7,overview!$B$3:$AJ$154,COLUMN(N7),FALSE))</f>
        <v>1192.178028800794</v>
      </c>
      <c r="O7">
        <f>IF(VLOOKUP($A7,overview!$B$3:$AJ$154,COLUMN(),FALSE) = "","",VLOOKUP($A7,overview!$B$3:$AJ$154,COLUMN(O7),FALSE))</f>
        <v>1186.9683208669551</v>
      </c>
      <c r="P7">
        <f>IF(VLOOKUP($A7,overview!$B$3:$AJ$154,COLUMN(),FALSE) = "","",VLOOKUP($A7,overview!$B$3:$AJ$154,COLUMN(P7),FALSE))</f>
        <v>1181.967777285188</v>
      </c>
      <c r="Q7">
        <f>IF(VLOOKUP($A7,overview!$B$3:$AJ$154,COLUMN(),FALSE) = "","",VLOOKUP($A7,overview!$B$3:$AJ$154,COLUMN(Q7),FALSE))</f>
        <v>1177.1466614419051</v>
      </c>
      <c r="R7">
        <f>IF(VLOOKUP($A7,overview!$B$3:$AJ$154,COLUMN(),FALSE) = "","",VLOOKUP($A7,overview!$B$3:$AJ$154,COLUMN(R7),FALSE))</f>
        <v>1172.4814728071599</v>
      </c>
      <c r="S7">
        <f>IF(VLOOKUP($A7,overview!$B$3:$AJ$154,COLUMN(),FALSE) = "","",VLOOKUP($A7,overview!$B$3:$AJ$154,COLUMN(S7),FALSE))</f>
        <v>1167.953318199216</v>
      </c>
      <c r="T7">
        <f>IF(VLOOKUP($A7,overview!$B$3:$AJ$154,COLUMN(),FALSE) = "","",VLOOKUP($A7,overview!$B$3:$AJ$154,COLUMN(T7),FALSE))</f>
        <v>1163.546781562449</v>
      </c>
      <c r="U7">
        <f>IF(VLOOKUP($A7,overview!$B$3:$AJ$154,COLUMN(),FALSE) = "","",VLOOKUP($A7,overview!$B$3:$AJ$154,COLUMN(U7),FALSE))</f>
        <v>1159.2491198518881</v>
      </c>
      <c r="V7">
        <f>IF(VLOOKUP($A7,overview!$B$3:$AJ$154,COLUMN(),FALSE) = "","",VLOOKUP($A7,overview!$B$3:$AJ$154,COLUMN(V7),FALSE))</f>
        <v>1155.0496783596971</v>
      </c>
      <c r="W7">
        <f>IF(VLOOKUP($A7,overview!$B$3:$AJ$154,COLUMN(),FALSE) = "","",VLOOKUP($A7,overview!$B$3:$AJ$154,COLUMN(W7),FALSE))</f>
        <v>1150.939457398709</v>
      </c>
      <c r="X7">
        <f>IF(VLOOKUP($A7,overview!$B$3:$AJ$154,COLUMN(),FALSE) = "","",VLOOKUP($A7,overview!$B$3:$AJ$154,COLUMN(X7),FALSE))</f>
        <v>1146.9107856787571</v>
      </c>
      <c r="Y7">
        <f>IF(VLOOKUP($A7,overview!$B$3:$AJ$154,COLUMN(),FALSE) = "","",VLOOKUP($A7,overview!$B$3:$AJ$154,COLUMN(Y7),FALSE))</f>
        <v>1142.957070359103</v>
      </c>
      <c r="Z7">
        <f>IF(VLOOKUP($A7,overview!$B$3:$AJ$154,COLUMN(),FALSE) = "","",VLOOKUP($A7,overview!$B$3:$AJ$154,COLUMN(Z7),FALSE))</f>
        <v>1139.0726031656311</v>
      </c>
      <c r="AA7">
        <f>IF(VLOOKUP($A7,overview!$B$3:$AJ$154,COLUMN(),FALSE) = "","",VLOOKUP($A7,overview!$B$3:$AJ$154,COLUMN(AA7),FALSE))</f>
        <v>1135.25240814433</v>
      </c>
      <c r="AB7">
        <f>IF(VLOOKUP($A7,overview!$B$3:$AJ$154,COLUMN(),FALSE) = "","",VLOOKUP($A7,overview!$B$3:$AJ$154,COLUMN(AB7),FALSE))</f>
        <v>1131.492120773825</v>
      </c>
      <c r="AC7">
        <f>IF(VLOOKUP($A7,overview!$B$3:$AJ$154,COLUMN(),FALSE) = "","",VLOOKUP($A7,overview!$B$3:$AJ$154,COLUMN(AC7),FALSE))</f>
        <v>1127.787891000381</v>
      </c>
      <c r="AD7">
        <f>IF(VLOOKUP($A7,overview!$B$3:$AJ$154,COLUMN(),FALSE) = "","",VLOOKUP($A7,overview!$B$3:$AJ$154,COLUMN(AD7),FALSE))</f>
        <v>1124.1363047366719</v>
      </c>
      <c r="AE7">
        <f>IF(VLOOKUP($A7,overview!$B$3:$AJ$154,COLUMN(),FALSE) = "","",VLOOKUP($A7,overview!$B$3:$AJ$154,COLUMN(AE7),FALSE))</f>
        <v>1120.5343197645359</v>
      </c>
      <c r="AF7">
        <f>IF(VLOOKUP($A7,overview!$B$3:$AJ$154,COLUMN(),FALSE) = "","",VLOOKUP($A7,overview!$B$3:$AJ$154,COLUMN(AF7),FALSE))</f>
        <v>1116.9792129858199</v>
      </c>
      <c r="AG7">
        <f>IF(VLOOKUP($A7,overview!$B$3:$AJ$154,COLUMN(),FALSE) = "","",VLOOKUP($A7,overview!$B$3:$AJ$154,COLUMN(AG7),FALSE))</f>
        <v>1113.46853669542</v>
      </c>
      <c r="AH7">
        <f>IF(VLOOKUP($A7,overview!$B$3:$AJ$154,COLUMN(),FALSE) = "","",VLOOKUP($A7,overview!$B$3:$AJ$154,COLUMN(AH7),FALSE))</f>
        <v>1110.0000820880121</v>
      </c>
      <c r="AI7" t="str">
        <f>IF(VLOOKUP($A7,overview!$B$3:$AJ$154,COLUMN(),FALSE) = "","",VLOOKUP($A7,overview!$B$3:$AJ$154,COLUMN(AI7),FALSE))</f>
        <v>[EUR/kW rated]</v>
      </c>
    </row>
    <row r="8" spans="1:35" x14ac:dyDescent="0.25">
      <c r="A8" s="2" t="s">
        <v>421</v>
      </c>
      <c r="B8">
        <f>IF(VLOOKUP($A8,overview!$B$3:$AJ$154,COLUMN(),FALSE) = "","",VLOOKUP($A8,overview!$B$3:$AJ$154,COLUMN(B8),FALSE))</f>
        <v>2.5000000000000001E-2</v>
      </c>
      <c r="C8">
        <f>IF(VLOOKUP($A8,overview!$B$3:$AJ$154,COLUMN(),FALSE) = "","",VLOOKUP($A8,overview!$B$3:$AJ$154,COLUMN(C8),FALSE))</f>
        <v>0.02</v>
      </c>
      <c r="D8">
        <f>IF(VLOOKUP($A8,overview!$B$3:$AJ$154,COLUMN(),FALSE) = "","",VLOOKUP($A8,overview!$B$3:$AJ$154,COLUMN(D8),FALSE))</f>
        <v>0.03</v>
      </c>
      <c r="E8" t="str">
        <f>IF(VLOOKUP($A8,overview!$B$3:$AJ$154,COLUMN(),FALSE) = "","",VLOOKUP($A8,overview!$B$3:$AJ$154,COLUMN(E8),FALSE))</f>
        <v/>
      </c>
      <c r="F8" t="str">
        <f>IF(VLOOKUP($A8,overview!$B$3:$AJ$154,COLUMN(),FALSE) = "","",VLOOKUP($A8,overview!$B$3:$AJ$154,COLUMN(F8),FALSE))</f>
        <v/>
      </c>
      <c r="G8" t="str">
        <f>IF(VLOOKUP($A8,overview!$B$3:$AJ$154,COLUMN(),FALSE) = "","",VLOOKUP($A8,overview!$B$3:$AJ$154,COLUMN(G8),FALSE))</f>
        <v/>
      </c>
      <c r="H8" t="str">
        <f>IF(VLOOKUP($A8,overview!$B$3:$AJ$154,COLUMN(),FALSE) = "","",VLOOKUP($A8,overview!$B$3:$AJ$154,COLUMN(H8),FALSE))</f>
        <v/>
      </c>
      <c r="I8" t="str">
        <f>IF(VLOOKUP($A8,overview!$B$3:$AJ$154,COLUMN(),FALSE) = "","",VLOOKUP($A8,overview!$B$3:$AJ$154,COLUMN(I8),FALSE))</f>
        <v/>
      </c>
      <c r="J8" t="str">
        <f>IF(VLOOKUP($A8,overview!$B$3:$AJ$154,COLUMN(),FALSE) = "","",VLOOKUP($A8,overview!$B$3:$AJ$154,COLUMN(J8),FALSE))</f>
        <v/>
      </c>
      <c r="K8" t="str">
        <f>IF(VLOOKUP($A8,overview!$B$3:$AJ$154,COLUMN(),FALSE) = "","",VLOOKUP($A8,overview!$B$3:$AJ$154,COLUMN(K8),FALSE))</f>
        <v/>
      </c>
      <c r="L8" t="str">
        <f>IF(VLOOKUP($A8,overview!$B$3:$AJ$154,COLUMN(),FALSE) = "","",VLOOKUP($A8,overview!$B$3:$AJ$154,COLUMN(L8),FALSE))</f>
        <v/>
      </c>
      <c r="M8" t="str">
        <f>IF(VLOOKUP($A8,overview!$B$3:$AJ$154,COLUMN(),FALSE) = "","",VLOOKUP($A8,overview!$B$3:$AJ$154,COLUMN(M8),FALSE))</f>
        <v/>
      </c>
      <c r="N8" t="str">
        <f>IF(VLOOKUP($A8,overview!$B$3:$AJ$154,COLUMN(),FALSE) = "","",VLOOKUP($A8,overview!$B$3:$AJ$154,COLUMN(N8),FALSE))</f>
        <v/>
      </c>
      <c r="O8" t="str">
        <f>IF(VLOOKUP($A8,overview!$B$3:$AJ$154,COLUMN(),FALSE) = "","",VLOOKUP($A8,overview!$B$3:$AJ$154,COLUMN(O8),FALSE))</f>
        <v/>
      </c>
      <c r="P8" t="str">
        <f>IF(VLOOKUP($A8,overview!$B$3:$AJ$154,COLUMN(),FALSE) = "","",VLOOKUP($A8,overview!$B$3:$AJ$154,COLUMN(P8),FALSE))</f>
        <v/>
      </c>
      <c r="Q8" t="str">
        <f>IF(VLOOKUP($A8,overview!$B$3:$AJ$154,COLUMN(),FALSE) = "","",VLOOKUP($A8,overview!$B$3:$AJ$154,COLUMN(Q8),FALSE))</f>
        <v/>
      </c>
      <c r="R8" t="str">
        <f>IF(VLOOKUP($A8,overview!$B$3:$AJ$154,COLUMN(),FALSE) = "","",VLOOKUP($A8,overview!$B$3:$AJ$154,COLUMN(R8),FALSE))</f>
        <v/>
      </c>
      <c r="S8" t="str">
        <f>IF(VLOOKUP($A8,overview!$B$3:$AJ$154,COLUMN(),FALSE) = "","",VLOOKUP($A8,overview!$B$3:$AJ$154,COLUMN(S8),FALSE))</f>
        <v/>
      </c>
      <c r="T8" t="str">
        <f>IF(VLOOKUP($A8,overview!$B$3:$AJ$154,COLUMN(),FALSE) = "","",VLOOKUP($A8,overview!$B$3:$AJ$154,COLUMN(T8),FALSE))</f>
        <v/>
      </c>
      <c r="U8" t="str">
        <f>IF(VLOOKUP($A8,overview!$B$3:$AJ$154,COLUMN(),FALSE) = "","",VLOOKUP($A8,overview!$B$3:$AJ$154,COLUMN(U8),FALSE))</f>
        <v/>
      </c>
      <c r="V8" t="str">
        <f>IF(VLOOKUP($A8,overview!$B$3:$AJ$154,COLUMN(),FALSE) = "","",VLOOKUP($A8,overview!$B$3:$AJ$154,COLUMN(V8),FALSE))</f>
        <v/>
      </c>
      <c r="W8" t="str">
        <f>IF(VLOOKUP($A8,overview!$B$3:$AJ$154,COLUMN(),FALSE) = "","",VLOOKUP($A8,overview!$B$3:$AJ$154,COLUMN(W8),FALSE))</f>
        <v/>
      </c>
      <c r="X8" t="str">
        <f>IF(VLOOKUP($A8,overview!$B$3:$AJ$154,COLUMN(),FALSE) = "","",VLOOKUP($A8,overview!$B$3:$AJ$154,COLUMN(X8),FALSE))</f>
        <v/>
      </c>
      <c r="Y8" t="str">
        <f>IF(VLOOKUP($A8,overview!$B$3:$AJ$154,COLUMN(),FALSE) = "","",VLOOKUP($A8,overview!$B$3:$AJ$154,COLUMN(Y8),FALSE))</f>
        <v/>
      </c>
      <c r="Z8" t="str">
        <f>IF(VLOOKUP($A8,overview!$B$3:$AJ$154,COLUMN(),FALSE) = "","",VLOOKUP($A8,overview!$B$3:$AJ$154,COLUMN(Z8),FALSE))</f>
        <v/>
      </c>
      <c r="AA8" t="str">
        <f>IF(VLOOKUP($A8,overview!$B$3:$AJ$154,COLUMN(),FALSE) = "","",VLOOKUP($A8,overview!$B$3:$AJ$154,COLUMN(AA8),FALSE))</f>
        <v/>
      </c>
      <c r="AB8" t="str">
        <f>IF(VLOOKUP($A8,overview!$B$3:$AJ$154,COLUMN(),FALSE) = "","",VLOOKUP($A8,overview!$B$3:$AJ$154,COLUMN(AB8),FALSE))</f>
        <v/>
      </c>
      <c r="AC8" t="str">
        <f>IF(VLOOKUP($A8,overview!$B$3:$AJ$154,COLUMN(),FALSE) = "","",VLOOKUP($A8,overview!$B$3:$AJ$154,COLUMN(AC8),FALSE))</f>
        <v/>
      </c>
      <c r="AD8" t="str">
        <f>IF(VLOOKUP($A8,overview!$B$3:$AJ$154,COLUMN(),FALSE) = "","",VLOOKUP($A8,overview!$B$3:$AJ$154,COLUMN(AD8),FALSE))</f>
        <v/>
      </c>
      <c r="AE8" t="str">
        <f>IF(VLOOKUP($A8,overview!$B$3:$AJ$154,COLUMN(),FALSE) = "","",VLOOKUP($A8,overview!$B$3:$AJ$154,COLUMN(AE8),FALSE))</f>
        <v/>
      </c>
      <c r="AF8" t="str">
        <f>IF(VLOOKUP($A8,overview!$B$3:$AJ$154,COLUMN(),FALSE) = "","",VLOOKUP($A8,overview!$B$3:$AJ$154,COLUMN(AF8),FALSE))</f>
        <v/>
      </c>
      <c r="AG8" t="str">
        <f>IF(VLOOKUP($A8,overview!$B$3:$AJ$154,COLUMN(),FALSE) = "","",VLOOKUP($A8,overview!$B$3:$AJ$154,COLUMN(AG8),FALSE))</f>
        <v/>
      </c>
      <c r="AH8" t="str">
        <f>IF(VLOOKUP($A8,overview!$B$3:$AJ$154,COLUMN(),FALSE) = "","",VLOOKUP($A8,overview!$B$3:$AJ$154,COLUMN(AH8),FALSE))</f>
        <v/>
      </c>
      <c r="AI8" t="str">
        <f>IF(VLOOKUP($A8,overview!$B$3:$AJ$154,COLUMN(),FALSE) = "","",VLOOKUP($A8,overview!$B$3:$AJ$154,COLUMN(AI8),FALSE))</f>
        <v>Fraction of CAPEX p.a.</v>
      </c>
    </row>
    <row r="9" spans="1:35" x14ac:dyDescent="0.25">
      <c r="A9" s="2" t="s">
        <v>422</v>
      </c>
      <c r="B9">
        <f>IF(VLOOKUP($A9,overview!$B$3:$AJ$154,COLUMN(),FALSE) = "","",VLOOKUP($A9,overview!$B$3:$AJ$154,COLUMN(B9),FALSE))</f>
        <v>1040</v>
      </c>
      <c r="C9">
        <f>IF(VLOOKUP($A9,overview!$B$3:$AJ$154,COLUMN(),FALSE) = "","",VLOOKUP($A9,overview!$B$3:$AJ$154,COLUMN(C9),FALSE))</f>
        <v>832</v>
      </c>
      <c r="D9">
        <f>IF(VLOOKUP($A9,overview!$B$3:$AJ$154,COLUMN(),FALSE) = "","",VLOOKUP($A9,overview!$B$3:$AJ$154,COLUMN(D9),FALSE))</f>
        <v>1248</v>
      </c>
      <c r="E9">
        <f>IF(VLOOKUP($A9,overview!$B$3:$AJ$154,COLUMN(),FALSE) = "","",VLOOKUP($A9,overview!$B$3:$AJ$154,COLUMN(E9),FALSE))</f>
        <v>1020.320190748602</v>
      </c>
      <c r="F9">
        <f>IF(VLOOKUP($A9,overview!$B$3:$AJ$154,COLUMN(),FALSE) = "","",VLOOKUP($A9,overview!$B$3:$AJ$154,COLUMN(F9),FALSE))</f>
        <v>1008.04157200671</v>
      </c>
      <c r="G9">
        <f>IF(VLOOKUP($A9,overview!$B$3:$AJ$154,COLUMN(),FALSE) = "","",VLOOKUP($A9,overview!$B$3:$AJ$154,COLUMN(G9),FALSE))</f>
        <v>998.73106232688235</v>
      </c>
      <c r="H9">
        <f>IF(VLOOKUP($A9,overview!$B$3:$AJ$154,COLUMN(),FALSE) = "","",VLOOKUP($A9,overview!$B$3:$AJ$154,COLUMN(H9),FALSE))</f>
        <v>991.0281599676299</v>
      </c>
      <c r="I9">
        <f>IF(VLOOKUP($A9,overview!$B$3:$AJ$154,COLUMN(),FALSE) = "","",VLOOKUP($A9,overview!$B$3:$AJ$154,COLUMN(I9),FALSE))</f>
        <v>984.33513082136346</v>
      </c>
      <c r="J9">
        <f>IF(VLOOKUP($A9,overview!$B$3:$AJ$154,COLUMN(),FALSE) = "","",VLOOKUP($A9,overview!$B$3:$AJ$154,COLUMN(J9),FALSE))</f>
        <v>978.33642512896665</v>
      </c>
      <c r="K9">
        <f>IF(VLOOKUP($A9,overview!$B$3:$AJ$154,COLUMN(),FALSE) = "","",VLOOKUP($A9,overview!$B$3:$AJ$154,COLUMN(K9),FALSE))</f>
        <v>972.84526240294781</v>
      </c>
      <c r="L9">
        <f>IF(VLOOKUP($A9,overview!$B$3:$AJ$154,COLUMN(),FALSE) = "","",VLOOKUP($A9,overview!$B$3:$AJ$154,COLUMN(L9),FALSE))</f>
        <v>967.74200869431661</v>
      </c>
      <c r="M9">
        <f>IF(VLOOKUP($A9,overview!$B$3:$AJ$154,COLUMN(),FALSE) = "","",VLOOKUP($A9,overview!$B$3:$AJ$154,COLUMN(M9),FALSE))</f>
        <v>962.9454684946902</v>
      </c>
      <c r="N9">
        <f>IF(VLOOKUP($A9,overview!$B$3:$AJ$154,COLUMN(),FALSE) = "","",VLOOKUP($A9,overview!$B$3:$AJ$154,COLUMN(N9),FALSE))</f>
        <v>958.39803019668921</v>
      </c>
      <c r="O9">
        <f>IF(VLOOKUP($A9,overview!$B$3:$AJ$154,COLUMN(),FALSE) = "","",VLOOKUP($A9,overview!$B$3:$AJ$154,COLUMN(O9),FALSE))</f>
        <v>954.05735017122936</v>
      </c>
      <c r="P9">
        <f>IF(VLOOKUP($A9,overview!$B$3:$AJ$154,COLUMN(),FALSE) = "","",VLOOKUP($A9,overview!$B$3:$AJ$154,COLUMN(P9),FALSE))</f>
        <v>949.89140217859926</v>
      </c>
      <c r="Q9">
        <f>IF(VLOOKUP($A9,overview!$B$3:$AJ$154,COLUMN(),FALSE) = "","",VLOOKUP($A9,overview!$B$3:$AJ$154,COLUMN(Q9),FALSE))</f>
        <v>945.87538088714541</v>
      </c>
      <c r="R9">
        <f>IF(VLOOKUP($A9,overview!$B$3:$AJ$154,COLUMN(),FALSE) = "","",VLOOKUP($A9,overview!$B$3:$AJ$154,COLUMN(R9),FALSE))</f>
        <v>941.98968471437684</v>
      </c>
      <c r="S9">
        <f>IF(VLOOKUP($A9,overview!$B$3:$AJ$154,COLUMN(),FALSE) = "","",VLOOKUP($A9,overview!$B$3:$AJ$154,COLUMN(S9),FALSE))</f>
        <v>938.21855622958981</v>
      </c>
      <c r="T9">
        <f>IF(VLOOKUP($A9,overview!$B$3:$AJ$154,COLUMN(),FALSE) = "","",VLOOKUP($A9,overview!$B$3:$AJ$154,COLUMN(T9),FALSE))</f>
        <v>934.54913881121274</v>
      </c>
      <c r="U9">
        <f>IF(VLOOKUP($A9,overview!$B$3:$AJ$154,COLUMN(),FALSE) = "","",VLOOKUP($A9,overview!$B$3:$AJ$154,COLUMN(U9),FALSE))</f>
        <v>930.97080556760534</v>
      </c>
      <c r="V9">
        <f>IF(VLOOKUP($A9,overview!$B$3:$AJ$154,COLUMN(),FALSE) = "","",VLOOKUP($A9,overview!$B$3:$AJ$154,COLUMN(V9),FALSE))</f>
        <v>927.47467144725033</v>
      </c>
      <c r="W9">
        <f>IF(VLOOKUP($A9,overview!$B$3:$AJ$154,COLUMN(),FALSE) = "","",VLOOKUP($A9,overview!$B$3:$AJ$154,COLUMN(W9),FALSE))</f>
        <v>924.05323168792415</v>
      </c>
      <c r="X9">
        <f>IF(VLOOKUP($A9,overview!$B$3:$AJ$154,COLUMN(),FALSE) = "","",VLOOKUP($A9,overview!$B$3:$AJ$154,COLUMN(X9),FALSE))</f>
        <v>920.70008931437519</v>
      </c>
      <c r="Y9">
        <f>IF(VLOOKUP($A9,overview!$B$3:$AJ$154,COLUMN(),FALSE) = "","",VLOOKUP($A9,overview!$B$3:$AJ$154,COLUMN(Y9),FALSE))</f>
        <v>917.40974662581266</v>
      </c>
      <c r="Z9">
        <f>IF(VLOOKUP($A9,overview!$B$3:$AJ$154,COLUMN(),FALSE) = "","",VLOOKUP($A9,overview!$B$3:$AJ$154,COLUMN(Z9),FALSE))</f>
        <v>914.17744346790937</v>
      </c>
      <c r="AA9">
        <f>IF(VLOOKUP($A9,overview!$B$3:$AJ$154,COLUMN(),FALSE) = "","",VLOOKUP($A9,overview!$B$3:$AJ$154,COLUMN(AA9),FALSE))</f>
        <v>910.99903024623427</v>
      </c>
      <c r="AB9">
        <f>IF(VLOOKUP($A9,overview!$B$3:$AJ$154,COLUMN(),FALSE) = "","",VLOOKUP($A9,overview!$B$3:$AJ$154,COLUMN(AB9),FALSE))</f>
        <v>907.87086710364224</v>
      </c>
      <c r="AC9">
        <f>IF(VLOOKUP($A9,overview!$B$3:$AJ$154,COLUMN(),FALSE) = "","",VLOOKUP($A9,overview!$B$3:$AJ$154,COLUMN(AC9),FALSE))</f>
        <v>904.78974305550446</v>
      </c>
      <c r="AD9">
        <f>IF(VLOOKUP($A9,overview!$B$3:$AJ$154,COLUMN(),FALSE) = "","",VLOOKUP($A9,overview!$B$3:$AJ$154,COLUMN(AD9),FALSE))</f>
        <v>901.75281052760101</v>
      </c>
      <c r="AE9">
        <f>IF(VLOOKUP($A9,overview!$B$3:$AJ$154,COLUMN(),FALSE) = "","",VLOOKUP($A9,overview!$B$3:$AJ$154,COLUMN(AE9),FALSE))</f>
        <v>898.75753190912178</v>
      </c>
      <c r="AF9">
        <f>IF(VLOOKUP($A9,overview!$B$3:$AJ$154,COLUMN(),FALSE) = "","",VLOOKUP($A9,overview!$B$3:$AJ$154,COLUMN(AF9),FALSE))</f>
        <v>895.80163557105675</v>
      </c>
      <c r="AG9">
        <f>IF(VLOOKUP($A9,overview!$B$3:$AJ$154,COLUMN(),FALSE) = "","",VLOOKUP($A9,overview!$B$3:$AJ$154,COLUMN(AG9),FALSE))</f>
        <v>892.88307940947402</v>
      </c>
      <c r="AH9">
        <f>IF(VLOOKUP($A9,overview!$B$3:$AJ$154,COLUMN(),FALSE) = "","",VLOOKUP($A9,overview!$B$3:$AJ$154,COLUMN(AH9),FALSE))</f>
        <v>890.00002042161486</v>
      </c>
      <c r="AI9" t="str">
        <f>IF(VLOOKUP($A9,overview!$B$3:$AJ$154,COLUMN(),FALSE) = "","",VLOOKUP($A9,overview!$B$3:$AJ$154,COLUMN(AI9),FALSE))</f>
        <v>[EUR/kW rated]</v>
      </c>
    </row>
    <row r="10" spans="1:35" x14ac:dyDescent="0.25">
      <c r="A10" s="2" t="s">
        <v>423</v>
      </c>
      <c r="B10">
        <f>IF(VLOOKUP($A10,overview!$B$3:$AJ$154,COLUMN(),FALSE) = "","",VLOOKUP($A10,overview!$B$3:$AJ$154,COLUMN(B10),FALSE))</f>
        <v>2.5000000000000001E-2</v>
      </c>
      <c r="C10">
        <f>IF(VLOOKUP($A10,overview!$B$3:$AJ$154,COLUMN(),FALSE) = "","",VLOOKUP($A10,overview!$B$3:$AJ$154,COLUMN(C10),FALSE))</f>
        <v>0.02</v>
      </c>
      <c r="D10">
        <f>IF(VLOOKUP($A10,overview!$B$3:$AJ$154,COLUMN(),FALSE) = "","",VLOOKUP($A10,overview!$B$3:$AJ$154,COLUMN(D10),FALSE))</f>
        <v>0.03</v>
      </c>
      <c r="E10" t="str">
        <f>IF(VLOOKUP($A10,overview!$B$3:$AJ$154,COLUMN(),FALSE) = "","",VLOOKUP($A10,overview!$B$3:$AJ$154,COLUMN(E10),FALSE))</f>
        <v/>
      </c>
      <c r="F10" t="str">
        <f>IF(VLOOKUP($A10,overview!$B$3:$AJ$154,COLUMN(),FALSE) = "","",VLOOKUP($A10,overview!$B$3:$AJ$154,COLUMN(F10),FALSE))</f>
        <v/>
      </c>
      <c r="G10" t="str">
        <f>IF(VLOOKUP($A10,overview!$B$3:$AJ$154,COLUMN(),FALSE) = "","",VLOOKUP($A10,overview!$B$3:$AJ$154,COLUMN(G10),FALSE))</f>
        <v/>
      </c>
      <c r="H10" t="str">
        <f>IF(VLOOKUP($A10,overview!$B$3:$AJ$154,COLUMN(),FALSE) = "","",VLOOKUP($A10,overview!$B$3:$AJ$154,COLUMN(H10),FALSE))</f>
        <v/>
      </c>
      <c r="I10" t="str">
        <f>IF(VLOOKUP($A10,overview!$B$3:$AJ$154,COLUMN(),FALSE) = "","",VLOOKUP($A10,overview!$B$3:$AJ$154,COLUMN(I10),FALSE))</f>
        <v/>
      </c>
      <c r="J10" t="str">
        <f>IF(VLOOKUP($A10,overview!$B$3:$AJ$154,COLUMN(),FALSE) = "","",VLOOKUP($A10,overview!$B$3:$AJ$154,COLUMN(J10),FALSE))</f>
        <v/>
      </c>
      <c r="K10" t="str">
        <f>IF(VLOOKUP($A10,overview!$B$3:$AJ$154,COLUMN(),FALSE) = "","",VLOOKUP($A10,overview!$B$3:$AJ$154,COLUMN(K10),FALSE))</f>
        <v/>
      </c>
      <c r="L10" t="str">
        <f>IF(VLOOKUP($A10,overview!$B$3:$AJ$154,COLUMN(),FALSE) = "","",VLOOKUP($A10,overview!$B$3:$AJ$154,COLUMN(L10),FALSE))</f>
        <v/>
      </c>
      <c r="M10" t="str">
        <f>IF(VLOOKUP($A10,overview!$B$3:$AJ$154,COLUMN(),FALSE) = "","",VLOOKUP($A10,overview!$B$3:$AJ$154,COLUMN(M10),FALSE))</f>
        <v/>
      </c>
      <c r="N10" t="str">
        <f>IF(VLOOKUP($A10,overview!$B$3:$AJ$154,COLUMN(),FALSE) = "","",VLOOKUP($A10,overview!$B$3:$AJ$154,COLUMN(N10),FALSE))</f>
        <v/>
      </c>
      <c r="O10" t="str">
        <f>IF(VLOOKUP($A10,overview!$B$3:$AJ$154,COLUMN(),FALSE) = "","",VLOOKUP($A10,overview!$B$3:$AJ$154,COLUMN(O10),FALSE))</f>
        <v/>
      </c>
      <c r="P10" t="str">
        <f>IF(VLOOKUP($A10,overview!$B$3:$AJ$154,COLUMN(),FALSE) = "","",VLOOKUP($A10,overview!$B$3:$AJ$154,COLUMN(P10),FALSE))</f>
        <v/>
      </c>
      <c r="Q10" t="str">
        <f>IF(VLOOKUP($A10,overview!$B$3:$AJ$154,COLUMN(),FALSE) = "","",VLOOKUP($A10,overview!$B$3:$AJ$154,COLUMN(Q10),FALSE))</f>
        <v/>
      </c>
      <c r="R10" t="str">
        <f>IF(VLOOKUP($A10,overview!$B$3:$AJ$154,COLUMN(),FALSE) = "","",VLOOKUP($A10,overview!$B$3:$AJ$154,COLUMN(R10),FALSE))</f>
        <v/>
      </c>
      <c r="S10" t="str">
        <f>IF(VLOOKUP($A10,overview!$B$3:$AJ$154,COLUMN(),FALSE) = "","",VLOOKUP($A10,overview!$B$3:$AJ$154,COLUMN(S10),FALSE))</f>
        <v/>
      </c>
      <c r="T10" t="str">
        <f>IF(VLOOKUP($A10,overview!$B$3:$AJ$154,COLUMN(),FALSE) = "","",VLOOKUP($A10,overview!$B$3:$AJ$154,COLUMN(T10),FALSE))</f>
        <v/>
      </c>
      <c r="U10" t="str">
        <f>IF(VLOOKUP($A10,overview!$B$3:$AJ$154,COLUMN(),FALSE) = "","",VLOOKUP($A10,overview!$B$3:$AJ$154,COLUMN(U10),FALSE))</f>
        <v/>
      </c>
      <c r="V10" t="str">
        <f>IF(VLOOKUP($A10,overview!$B$3:$AJ$154,COLUMN(),FALSE) = "","",VLOOKUP($A10,overview!$B$3:$AJ$154,COLUMN(V10),FALSE))</f>
        <v/>
      </c>
      <c r="W10" t="str">
        <f>IF(VLOOKUP($A10,overview!$B$3:$AJ$154,COLUMN(),FALSE) = "","",VLOOKUP($A10,overview!$B$3:$AJ$154,COLUMN(W10),FALSE))</f>
        <v/>
      </c>
      <c r="X10" t="str">
        <f>IF(VLOOKUP($A10,overview!$B$3:$AJ$154,COLUMN(),FALSE) = "","",VLOOKUP($A10,overview!$B$3:$AJ$154,COLUMN(X10),FALSE))</f>
        <v/>
      </c>
      <c r="Y10" t="str">
        <f>IF(VLOOKUP($A10,overview!$B$3:$AJ$154,COLUMN(),FALSE) = "","",VLOOKUP($A10,overview!$B$3:$AJ$154,COLUMN(Y10),FALSE))</f>
        <v/>
      </c>
      <c r="Z10" t="str">
        <f>IF(VLOOKUP($A10,overview!$B$3:$AJ$154,COLUMN(),FALSE) = "","",VLOOKUP($A10,overview!$B$3:$AJ$154,COLUMN(Z10),FALSE))</f>
        <v/>
      </c>
      <c r="AA10" t="str">
        <f>IF(VLOOKUP($A10,overview!$B$3:$AJ$154,COLUMN(),FALSE) = "","",VLOOKUP($A10,overview!$B$3:$AJ$154,COLUMN(AA10),FALSE))</f>
        <v/>
      </c>
      <c r="AB10" t="str">
        <f>IF(VLOOKUP($A10,overview!$B$3:$AJ$154,COLUMN(),FALSE) = "","",VLOOKUP($A10,overview!$B$3:$AJ$154,COLUMN(AB10),FALSE))</f>
        <v/>
      </c>
      <c r="AC10" t="str">
        <f>IF(VLOOKUP($A10,overview!$B$3:$AJ$154,COLUMN(),FALSE) = "","",VLOOKUP($A10,overview!$B$3:$AJ$154,COLUMN(AC10),FALSE))</f>
        <v/>
      </c>
      <c r="AD10" t="str">
        <f>IF(VLOOKUP($A10,overview!$B$3:$AJ$154,COLUMN(),FALSE) = "","",VLOOKUP($A10,overview!$B$3:$AJ$154,COLUMN(AD10),FALSE))</f>
        <v/>
      </c>
      <c r="AE10" t="str">
        <f>IF(VLOOKUP($A10,overview!$B$3:$AJ$154,COLUMN(),FALSE) = "","",VLOOKUP($A10,overview!$B$3:$AJ$154,COLUMN(AE10),FALSE))</f>
        <v/>
      </c>
      <c r="AF10" t="str">
        <f>IF(VLOOKUP($A10,overview!$B$3:$AJ$154,COLUMN(),FALSE) = "","",VLOOKUP($A10,overview!$B$3:$AJ$154,COLUMN(AF10),FALSE))</f>
        <v/>
      </c>
      <c r="AG10" t="str">
        <f>IF(VLOOKUP($A10,overview!$B$3:$AJ$154,COLUMN(),FALSE) = "","",VLOOKUP($A10,overview!$B$3:$AJ$154,COLUMN(AG10),FALSE))</f>
        <v/>
      </c>
      <c r="AH10" t="str">
        <f>IF(VLOOKUP($A10,overview!$B$3:$AJ$154,COLUMN(),FALSE) = "","",VLOOKUP($A10,overview!$B$3:$AJ$154,COLUMN(AH10),FALSE))</f>
        <v/>
      </c>
      <c r="AI10" t="str">
        <f>IF(VLOOKUP($A10,overview!$B$3:$AJ$154,COLUMN(),FALSE) = "","",VLOOKUP($A10,overview!$B$3:$AJ$154,COLUMN(AI10),FALSE))</f>
        <v>Fraction of CAPEX p.a.</v>
      </c>
    </row>
    <row r="11" spans="1:35" x14ac:dyDescent="0.25">
      <c r="A11" s="2" t="s">
        <v>130</v>
      </c>
      <c r="B11">
        <f>IF(VLOOKUP($A11,overview!$B$3:$AJ$154,COLUMN(),FALSE) = "","",VLOOKUP($A11,overview!$B$3:$AJ$154,COLUMN(B11),FALSE))</f>
        <v>25</v>
      </c>
      <c r="C11">
        <f>IF(VLOOKUP($A11,overview!$B$3:$AJ$154,COLUMN(),FALSE) = "","",VLOOKUP($A11,overview!$B$3:$AJ$154,COLUMN(C11),FALSE))</f>
        <v>20</v>
      </c>
      <c r="D11">
        <f>IF(VLOOKUP($A11,overview!$B$3:$AJ$154,COLUMN(),FALSE) = "","",VLOOKUP($A11,overview!$B$3:$AJ$154,COLUMN(D11),FALSE))</f>
        <v>30</v>
      </c>
      <c r="E11" t="str">
        <f>IF(VLOOKUP($A11,overview!$B$3:$AJ$154,COLUMN(),FALSE) = "","",VLOOKUP($A11,overview!$B$3:$AJ$154,COLUMN(E11),FALSE))</f>
        <v/>
      </c>
      <c r="F11" t="str">
        <f>IF(VLOOKUP($A11,overview!$B$3:$AJ$154,COLUMN(),FALSE) = "","",VLOOKUP($A11,overview!$B$3:$AJ$154,COLUMN(F11),FALSE))</f>
        <v/>
      </c>
      <c r="G11" t="str">
        <f>IF(VLOOKUP($A11,overview!$B$3:$AJ$154,COLUMN(),FALSE) = "","",VLOOKUP($A11,overview!$B$3:$AJ$154,COLUMN(G11),FALSE))</f>
        <v/>
      </c>
      <c r="H11" t="str">
        <f>IF(VLOOKUP($A11,overview!$B$3:$AJ$154,COLUMN(),FALSE) = "","",VLOOKUP($A11,overview!$B$3:$AJ$154,COLUMN(H11),FALSE))</f>
        <v/>
      </c>
      <c r="I11" t="str">
        <f>IF(VLOOKUP($A11,overview!$B$3:$AJ$154,COLUMN(),FALSE) = "","",VLOOKUP($A11,overview!$B$3:$AJ$154,COLUMN(I11),FALSE))</f>
        <v/>
      </c>
      <c r="J11" t="str">
        <f>IF(VLOOKUP($A11,overview!$B$3:$AJ$154,COLUMN(),FALSE) = "","",VLOOKUP($A11,overview!$B$3:$AJ$154,COLUMN(J11),FALSE))</f>
        <v/>
      </c>
      <c r="K11" t="str">
        <f>IF(VLOOKUP($A11,overview!$B$3:$AJ$154,COLUMN(),FALSE) = "","",VLOOKUP($A11,overview!$B$3:$AJ$154,COLUMN(K11),FALSE))</f>
        <v/>
      </c>
      <c r="L11" t="str">
        <f>IF(VLOOKUP($A11,overview!$B$3:$AJ$154,COLUMN(),FALSE) = "","",VLOOKUP($A11,overview!$B$3:$AJ$154,COLUMN(L11),FALSE))</f>
        <v/>
      </c>
      <c r="M11" t="str">
        <f>IF(VLOOKUP($A11,overview!$B$3:$AJ$154,COLUMN(),FALSE) = "","",VLOOKUP($A11,overview!$B$3:$AJ$154,COLUMN(M11),FALSE))</f>
        <v/>
      </c>
      <c r="N11" t="str">
        <f>IF(VLOOKUP($A11,overview!$B$3:$AJ$154,COLUMN(),FALSE) = "","",VLOOKUP($A11,overview!$B$3:$AJ$154,COLUMN(N11),FALSE))</f>
        <v/>
      </c>
      <c r="O11" t="str">
        <f>IF(VLOOKUP($A11,overview!$B$3:$AJ$154,COLUMN(),FALSE) = "","",VLOOKUP($A11,overview!$B$3:$AJ$154,COLUMN(O11),FALSE))</f>
        <v/>
      </c>
      <c r="P11" t="str">
        <f>IF(VLOOKUP($A11,overview!$B$3:$AJ$154,COLUMN(),FALSE) = "","",VLOOKUP($A11,overview!$B$3:$AJ$154,COLUMN(P11),FALSE))</f>
        <v/>
      </c>
      <c r="Q11" t="str">
        <f>IF(VLOOKUP($A11,overview!$B$3:$AJ$154,COLUMN(),FALSE) = "","",VLOOKUP($A11,overview!$B$3:$AJ$154,COLUMN(Q11),FALSE))</f>
        <v/>
      </c>
      <c r="R11" t="str">
        <f>IF(VLOOKUP($A11,overview!$B$3:$AJ$154,COLUMN(),FALSE) = "","",VLOOKUP($A11,overview!$B$3:$AJ$154,COLUMN(R11),FALSE))</f>
        <v/>
      </c>
      <c r="S11" t="str">
        <f>IF(VLOOKUP($A11,overview!$B$3:$AJ$154,COLUMN(),FALSE) = "","",VLOOKUP($A11,overview!$B$3:$AJ$154,COLUMN(S11),FALSE))</f>
        <v/>
      </c>
      <c r="T11" t="str">
        <f>IF(VLOOKUP($A11,overview!$B$3:$AJ$154,COLUMN(),FALSE) = "","",VLOOKUP($A11,overview!$B$3:$AJ$154,COLUMN(T11),FALSE))</f>
        <v/>
      </c>
      <c r="U11" t="str">
        <f>IF(VLOOKUP($A11,overview!$B$3:$AJ$154,COLUMN(),FALSE) = "","",VLOOKUP($A11,overview!$B$3:$AJ$154,COLUMN(U11),FALSE))</f>
        <v/>
      </c>
      <c r="V11" t="str">
        <f>IF(VLOOKUP($A11,overview!$B$3:$AJ$154,COLUMN(),FALSE) = "","",VLOOKUP($A11,overview!$B$3:$AJ$154,COLUMN(V11),FALSE))</f>
        <v/>
      </c>
      <c r="W11" t="str">
        <f>IF(VLOOKUP($A11,overview!$B$3:$AJ$154,COLUMN(),FALSE) = "","",VLOOKUP($A11,overview!$B$3:$AJ$154,COLUMN(W11),FALSE))</f>
        <v/>
      </c>
      <c r="X11" t="str">
        <f>IF(VLOOKUP($A11,overview!$B$3:$AJ$154,COLUMN(),FALSE) = "","",VLOOKUP($A11,overview!$B$3:$AJ$154,COLUMN(X11),FALSE))</f>
        <v/>
      </c>
      <c r="Y11" t="str">
        <f>IF(VLOOKUP($A11,overview!$B$3:$AJ$154,COLUMN(),FALSE) = "","",VLOOKUP($A11,overview!$B$3:$AJ$154,COLUMN(Y11),FALSE))</f>
        <v/>
      </c>
      <c r="Z11" t="str">
        <f>IF(VLOOKUP($A11,overview!$B$3:$AJ$154,COLUMN(),FALSE) = "","",VLOOKUP($A11,overview!$B$3:$AJ$154,COLUMN(Z11),FALSE))</f>
        <v/>
      </c>
      <c r="AA11" t="str">
        <f>IF(VLOOKUP($A11,overview!$B$3:$AJ$154,COLUMN(),FALSE) = "","",VLOOKUP($A11,overview!$B$3:$AJ$154,COLUMN(AA11),FALSE))</f>
        <v/>
      </c>
      <c r="AB11" t="str">
        <f>IF(VLOOKUP($A11,overview!$B$3:$AJ$154,COLUMN(),FALSE) = "","",VLOOKUP($A11,overview!$B$3:$AJ$154,COLUMN(AB11),FALSE))</f>
        <v/>
      </c>
      <c r="AC11" t="str">
        <f>IF(VLOOKUP($A11,overview!$B$3:$AJ$154,COLUMN(),FALSE) = "","",VLOOKUP($A11,overview!$B$3:$AJ$154,COLUMN(AC11),FALSE))</f>
        <v/>
      </c>
      <c r="AD11" t="str">
        <f>IF(VLOOKUP($A11,overview!$B$3:$AJ$154,COLUMN(),FALSE) = "","",VLOOKUP($A11,overview!$B$3:$AJ$154,COLUMN(AD11),FALSE))</f>
        <v/>
      </c>
      <c r="AE11" t="str">
        <f>IF(VLOOKUP($A11,overview!$B$3:$AJ$154,COLUMN(),FALSE) = "","",VLOOKUP($A11,overview!$B$3:$AJ$154,COLUMN(AE11),FALSE))</f>
        <v/>
      </c>
      <c r="AF11" t="str">
        <f>IF(VLOOKUP($A11,overview!$B$3:$AJ$154,COLUMN(),FALSE) = "","",VLOOKUP($A11,overview!$B$3:$AJ$154,COLUMN(AF11),FALSE))</f>
        <v/>
      </c>
      <c r="AG11" t="str">
        <f>IF(VLOOKUP($A11,overview!$B$3:$AJ$154,COLUMN(),FALSE) = "","",VLOOKUP($A11,overview!$B$3:$AJ$154,COLUMN(AG11),FALSE))</f>
        <v/>
      </c>
      <c r="AH11" t="str">
        <f>IF(VLOOKUP($A11,overview!$B$3:$AJ$154,COLUMN(),FALSE) = "","",VLOOKUP($A11,overview!$B$3:$AJ$154,COLUMN(AH11),FALSE))</f>
        <v/>
      </c>
      <c r="AI11" t="str">
        <f>IF(VLOOKUP($A11,overview!$B$3:$AJ$154,COLUMN(),FALSE) = "","",VLOOKUP($A11,overview!$B$3:$AJ$154,COLUMN(AI11),FALSE))</f>
        <v>years</v>
      </c>
    </row>
    <row r="12" spans="1:35" x14ac:dyDescent="0.25">
      <c r="A12" s="2" t="s">
        <v>43</v>
      </c>
      <c r="B12" t="str">
        <f>IF(VLOOKUP($A12,overview!$B$3:$AJ$154,COLUMN(),FALSE) = "","",VLOOKUP($A12,overview!$B$3:$AJ$154,COLUMN(B12),FALSE))</f>
        <v/>
      </c>
      <c r="C12" t="str">
        <f>IF(VLOOKUP($A12,overview!$B$3:$AJ$154,COLUMN(),FALSE) = "","",VLOOKUP($A12,overview!$B$3:$AJ$154,COLUMN(C12),FALSE))</f>
        <v/>
      </c>
      <c r="D12" t="str">
        <f>IF(VLOOKUP($A12,overview!$B$3:$AJ$154,COLUMN(),FALSE) = "","",VLOOKUP($A12,overview!$B$3:$AJ$154,COLUMN(D12),FALSE))</f>
        <v/>
      </c>
      <c r="E12" t="str">
        <f>IF(VLOOKUP($A12,overview!$B$3:$AJ$154,COLUMN(),FALSE) = "","",VLOOKUP($A12,overview!$B$3:$AJ$154,COLUMN(E12),FALSE))</f>
        <v/>
      </c>
      <c r="F12" t="str">
        <f>IF(VLOOKUP($A12,overview!$B$3:$AJ$154,COLUMN(),FALSE) = "","",VLOOKUP($A12,overview!$B$3:$AJ$154,COLUMN(F12),FALSE))</f>
        <v/>
      </c>
      <c r="G12" t="str">
        <f>IF(VLOOKUP($A12,overview!$B$3:$AJ$154,COLUMN(),FALSE) = "","",VLOOKUP($A12,overview!$B$3:$AJ$154,COLUMN(G12),FALSE))</f>
        <v/>
      </c>
      <c r="H12" t="str">
        <f>IF(VLOOKUP($A12,overview!$B$3:$AJ$154,COLUMN(),FALSE) = "","",VLOOKUP($A12,overview!$B$3:$AJ$154,COLUMN(H12),FALSE))</f>
        <v/>
      </c>
      <c r="I12" t="str">
        <f>IF(VLOOKUP($A12,overview!$B$3:$AJ$154,COLUMN(),FALSE) = "","",VLOOKUP($A12,overview!$B$3:$AJ$154,COLUMN(I12),FALSE))</f>
        <v/>
      </c>
      <c r="J12" t="str">
        <f>IF(VLOOKUP($A12,overview!$B$3:$AJ$154,COLUMN(),FALSE) = "","",VLOOKUP($A12,overview!$B$3:$AJ$154,COLUMN(J12),FALSE))</f>
        <v/>
      </c>
      <c r="K12" t="str">
        <f>IF(VLOOKUP($A12,overview!$B$3:$AJ$154,COLUMN(),FALSE) = "","",VLOOKUP($A12,overview!$B$3:$AJ$154,COLUMN(K12),FALSE))</f>
        <v/>
      </c>
      <c r="L12" t="str">
        <f>IF(VLOOKUP($A12,overview!$B$3:$AJ$154,COLUMN(),FALSE) = "","",VLOOKUP($A12,overview!$B$3:$AJ$154,COLUMN(L12),FALSE))</f>
        <v/>
      </c>
      <c r="M12" t="str">
        <f>IF(VLOOKUP($A12,overview!$B$3:$AJ$154,COLUMN(),FALSE) = "","",VLOOKUP($A12,overview!$B$3:$AJ$154,COLUMN(M12),FALSE))</f>
        <v/>
      </c>
      <c r="N12" t="str">
        <f>IF(VLOOKUP($A12,overview!$B$3:$AJ$154,COLUMN(),FALSE) = "","",VLOOKUP($A12,overview!$B$3:$AJ$154,COLUMN(N12),FALSE))</f>
        <v/>
      </c>
      <c r="O12" t="str">
        <f>IF(VLOOKUP($A12,overview!$B$3:$AJ$154,COLUMN(),FALSE) = "","",VLOOKUP($A12,overview!$B$3:$AJ$154,COLUMN(O12),FALSE))</f>
        <v/>
      </c>
      <c r="P12" t="str">
        <f>IF(VLOOKUP($A12,overview!$B$3:$AJ$154,COLUMN(),FALSE) = "","",VLOOKUP($A12,overview!$B$3:$AJ$154,COLUMN(P12),FALSE))</f>
        <v/>
      </c>
      <c r="Q12" t="str">
        <f>IF(VLOOKUP($A12,overview!$B$3:$AJ$154,COLUMN(),FALSE) = "","",VLOOKUP($A12,overview!$B$3:$AJ$154,COLUMN(Q12),FALSE))</f>
        <v/>
      </c>
      <c r="R12" t="str">
        <f>IF(VLOOKUP($A12,overview!$B$3:$AJ$154,COLUMN(),FALSE) = "","",VLOOKUP($A12,overview!$B$3:$AJ$154,COLUMN(R12),FALSE))</f>
        <v/>
      </c>
      <c r="S12" t="str">
        <f>IF(VLOOKUP($A12,overview!$B$3:$AJ$154,COLUMN(),FALSE) = "","",VLOOKUP($A12,overview!$B$3:$AJ$154,COLUMN(S12),FALSE))</f>
        <v/>
      </c>
      <c r="T12" t="str">
        <f>IF(VLOOKUP($A12,overview!$B$3:$AJ$154,COLUMN(),FALSE) = "","",VLOOKUP($A12,overview!$B$3:$AJ$154,COLUMN(T12),FALSE))</f>
        <v/>
      </c>
      <c r="U12" t="str">
        <f>IF(VLOOKUP($A12,overview!$B$3:$AJ$154,COLUMN(),FALSE) = "","",VLOOKUP($A12,overview!$B$3:$AJ$154,COLUMN(U12),FALSE))</f>
        <v/>
      </c>
      <c r="V12" t="str">
        <f>IF(VLOOKUP($A12,overview!$B$3:$AJ$154,COLUMN(),FALSE) = "","",VLOOKUP($A12,overview!$B$3:$AJ$154,COLUMN(V12),FALSE))</f>
        <v/>
      </c>
      <c r="W12" t="str">
        <f>IF(VLOOKUP($A12,overview!$B$3:$AJ$154,COLUMN(),FALSE) = "","",VLOOKUP($A12,overview!$B$3:$AJ$154,COLUMN(W12),FALSE))</f>
        <v/>
      </c>
      <c r="X12" t="str">
        <f>IF(VLOOKUP($A12,overview!$B$3:$AJ$154,COLUMN(),FALSE) = "","",VLOOKUP($A12,overview!$B$3:$AJ$154,COLUMN(X12),FALSE))</f>
        <v/>
      </c>
      <c r="Y12" t="str">
        <f>IF(VLOOKUP($A12,overview!$B$3:$AJ$154,COLUMN(),FALSE) = "","",VLOOKUP($A12,overview!$B$3:$AJ$154,COLUMN(Y12),FALSE))</f>
        <v/>
      </c>
      <c r="Z12" t="str">
        <f>IF(VLOOKUP($A12,overview!$B$3:$AJ$154,COLUMN(),FALSE) = "","",VLOOKUP($A12,overview!$B$3:$AJ$154,COLUMN(Z12),FALSE))</f>
        <v/>
      </c>
      <c r="AA12" t="str">
        <f>IF(VLOOKUP($A12,overview!$B$3:$AJ$154,COLUMN(),FALSE) = "","",VLOOKUP($A12,overview!$B$3:$AJ$154,COLUMN(AA12),FALSE))</f>
        <v/>
      </c>
      <c r="AB12" t="str">
        <f>IF(VLOOKUP($A12,overview!$B$3:$AJ$154,COLUMN(),FALSE) = "","",VLOOKUP($A12,overview!$B$3:$AJ$154,COLUMN(AB12),FALSE))</f>
        <v/>
      </c>
      <c r="AC12" t="str">
        <f>IF(VLOOKUP($A12,overview!$B$3:$AJ$154,COLUMN(),FALSE) = "","",VLOOKUP($A12,overview!$B$3:$AJ$154,COLUMN(AC12),FALSE))</f>
        <v/>
      </c>
      <c r="AD12" t="str">
        <f>IF(VLOOKUP($A12,overview!$B$3:$AJ$154,COLUMN(),FALSE) = "","",VLOOKUP($A12,overview!$B$3:$AJ$154,COLUMN(AD12),FALSE))</f>
        <v/>
      </c>
      <c r="AE12" t="str">
        <f>IF(VLOOKUP($A12,overview!$B$3:$AJ$154,COLUMN(),FALSE) = "","",VLOOKUP($A12,overview!$B$3:$AJ$154,COLUMN(AE12),FALSE))</f>
        <v/>
      </c>
      <c r="AF12" t="str">
        <f>IF(VLOOKUP($A12,overview!$B$3:$AJ$154,COLUMN(),FALSE) = "","",VLOOKUP($A12,overview!$B$3:$AJ$154,COLUMN(AF12),FALSE))</f>
        <v/>
      </c>
      <c r="AG12" t="str">
        <f>IF(VLOOKUP($A12,overview!$B$3:$AJ$154,COLUMN(),FALSE) = "","",VLOOKUP($A12,overview!$B$3:$AJ$154,COLUMN(AG12),FALSE))</f>
        <v/>
      </c>
      <c r="AH12" t="str">
        <f>IF(VLOOKUP($A12,overview!$B$3:$AJ$154,COLUMN(),FALSE) = "","",VLOOKUP($A12,overview!$B$3:$AJ$154,COLUMN(AH12),FALSE))</f>
        <v/>
      </c>
      <c r="AI12" t="str">
        <f>IF(VLOOKUP($A12,overview!$B$3:$AJ$154,COLUMN(),FALSE) = "","",VLOOKUP($A12,overview!$B$3:$AJ$154,COLUMN(AI12),FALSE))</f>
        <v>kWp/m^2</v>
      </c>
    </row>
    <row r="13" spans="1:35" x14ac:dyDescent="0.25">
      <c r="A13" s="2" t="s">
        <v>425</v>
      </c>
      <c r="B13">
        <f>IF(VLOOKUP($A13,overview!$B$3:$AJ$154,COLUMN(),FALSE) = "","",VLOOKUP($A13,overview!$B$3:$AJ$154,COLUMN(B13),FALSE))</f>
        <v>500000</v>
      </c>
      <c r="C13" t="str">
        <f>IF(VLOOKUP($A13,overview!$B$3:$AJ$154,COLUMN(),FALSE) = "","",VLOOKUP($A13,overview!$B$3:$AJ$154,COLUMN(C13),FALSE))</f>
        <v/>
      </c>
      <c r="D13" t="str">
        <f>IF(VLOOKUP($A13,overview!$B$3:$AJ$154,COLUMN(),FALSE) = "","",VLOOKUP($A13,overview!$B$3:$AJ$154,COLUMN(D13),FALSE))</f>
        <v/>
      </c>
      <c r="E13" t="str">
        <f>IF(VLOOKUP($A13,overview!$B$3:$AJ$154,COLUMN(),FALSE) = "","",VLOOKUP($A13,overview!$B$3:$AJ$154,COLUMN(E13),FALSE))</f>
        <v/>
      </c>
      <c r="F13" t="str">
        <f>IF(VLOOKUP($A13,overview!$B$3:$AJ$154,COLUMN(),FALSE) = "","",VLOOKUP($A13,overview!$B$3:$AJ$154,COLUMN(F13),FALSE))</f>
        <v/>
      </c>
      <c r="G13" t="str">
        <f>IF(VLOOKUP($A13,overview!$B$3:$AJ$154,COLUMN(),FALSE) = "","",VLOOKUP($A13,overview!$B$3:$AJ$154,COLUMN(G13),FALSE))</f>
        <v/>
      </c>
      <c r="H13" t="str">
        <f>IF(VLOOKUP($A13,overview!$B$3:$AJ$154,COLUMN(),FALSE) = "","",VLOOKUP($A13,overview!$B$3:$AJ$154,COLUMN(H13),FALSE))</f>
        <v/>
      </c>
      <c r="I13" t="str">
        <f>IF(VLOOKUP($A13,overview!$B$3:$AJ$154,COLUMN(),FALSE) = "","",VLOOKUP($A13,overview!$B$3:$AJ$154,COLUMN(I13),FALSE))</f>
        <v/>
      </c>
      <c r="J13" t="str">
        <f>IF(VLOOKUP($A13,overview!$B$3:$AJ$154,COLUMN(),FALSE) = "","",VLOOKUP($A13,overview!$B$3:$AJ$154,COLUMN(J13),FALSE))</f>
        <v/>
      </c>
      <c r="K13" t="str">
        <f>IF(VLOOKUP($A13,overview!$B$3:$AJ$154,COLUMN(),FALSE) = "","",VLOOKUP($A13,overview!$B$3:$AJ$154,COLUMN(K13),FALSE))</f>
        <v/>
      </c>
      <c r="L13" t="str">
        <f>IF(VLOOKUP($A13,overview!$B$3:$AJ$154,COLUMN(),FALSE) = "","",VLOOKUP($A13,overview!$B$3:$AJ$154,COLUMN(L13),FALSE))</f>
        <v/>
      </c>
      <c r="M13" t="str">
        <f>IF(VLOOKUP($A13,overview!$B$3:$AJ$154,COLUMN(),FALSE) = "","",VLOOKUP($A13,overview!$B$3:$AJ$154,COLUMN(M13),FALSE))</f>
        <v/>
      </c>
      <c r="N13" t="str">
        <f>IF(VLOOKUP($A13,overview!$B$3:$AJ$154,COLUMN(),FALSE) = "","",VLOOKUP($A13,overview!$B$3:$AJ$154,COLUMN(N13),FALSE))</f>
        <v/>
      </c>
      <c r="O13" t="str">
        <f>IF(VLOOKUP($A13,overview!$B$3:$AJ$154,COLUMN(),FALSE) = "","",VLOOKUP($A13,overview!$B$3:$AJ$154,COLUMN(O13),FALSE))</f>
        <v/>
      </c>
      <c r="P13" t="str">
        <f>IF(VLOOKUP($A13,overview!$B$3:$AJ$154,COLUMN(),FALSE) = "","",VLOOKUP($A13,overview!$B$3:$AJ$154,COLUMN(P13),FALSE))</f>
        <v/>
      </c>
      <c r="Q13" t="str">
        <f>IF(VLOOKUP($A13,overview!$B$3:$AJ$154,COLUMN(),FALSE) = "","",VLOOKUP($A13,overview!$B$3:$AJ$154,COLUMN(Q13),FALSE))</f>
        <v/>
      </c>
      <c r="R13" t="str">
        <f>IF(VLOOKUP($A13,overview!$B$3:$AJ$154,COLUMN(),FALSE) = "","",VLOOKUP($A13,overview!$B$3:$AJ$154,COLUMN(R13),FALSE))</f>
        <v/>
      </c>
      <c r="S13" t="str">
        <f>IF(VLOOKUP($A13,overview!$B$3:$AJ$154,COLUMN(),FALSE) = "","",VLOOKUP($A13,overview!$B$3:$AJ$154,COLUMN(S13),FALSE))</f>
        <v/>
      </c>
      <c r="T13" t="str">
        <f>IF(VLOOKUP($A13,overview!$B$3:$AJ$154,COLUMN(),FALSE) = "","",VLOOKUP($A13,overview!$B$3:$AJ$154,COLUMN(T13),FALSE))</f>
        <v/>
      </c>
      <c r="U13" t="str">
        <f>IF(VLOOKUP($A13,overview!$B$3:$AJ$154,COLUMN(),FALSE) = "","",VLOOKUP($A13,overview!$B$3:$AJ$154,COLUMN(U13),FALSE))</f>
        <v/>
      </c>
      <c r="V13" t="str">
        <f>IF(VLOOKUP($A13,overview!$B$3:$AJ$154,COLUMN(),FALSE) = "","",VLOOKUP($A13,overview!$B$3:$AJ$154,COLUMN(V13),FALSE))</f>
        <v/>
      </c>
      <c r="W13" t="str">
        <f>IF(VLOOKUP($A13,overview!$B$3:$AJ$154,COLUMN(),FALSE) = "","",VLOOKUP($A13,overview!$B$3:$AJ$154,COLUMN(W13),FALSE))</f>
        <v/>
      </c>
      <c r="X13" t="str">
        <f>IF(VLOOKUP($A13,overview!$B$3:$AJ$154,COLUMN(),FALSE) = "","",VLOOKUP($A13,overview!$B$3:$AJ$154,COLUMN(X13),FALSE))</f>
        <v/>
      </c>
      <c r="Y13" t="str">
        <f>IF(VLOOKUP($A13,overview!$B$3:$AJ$154,COLUMN(),FALSE) = "","",VLOOKUP($A13,overview!$B$3:$AJ$154,COLUMN(Y13),FALSE))</f>
        <v/>
      </c>
      <c r="Z13" t="str">
        <f>IF(VLOOKUP($A13,overview!$B$3:$AJ$154,COLUMN(),FALSE) = "","",VLOOKUP($A13,overview!$B$3:$AJ$154,COLUMN(Z13),FALSE))</f>
        <v/>
      </c>
      <c r="AA13" t="str">
        <f>IF(VLOOKUP($A13,overview!$B$3:$AJ$154,COLUMN(),FALSE) = "","",VLOOKUP($A13,overview!$B$3:$AJ$154,COLUMN(AA13),FALSE))</f>
        <v/>
      </c>
      <c r="AB13" t="str">
        <f>IF(VLOOKUP($A13,overview!$B$3:$AJ$154,COLUMN(),FALSE) = "","",VLOOKUP($A13,overview!$B$3:$AJ$154,COLUMN(AB13),FALSE))</f>
        <v/>
      </c>
      <c r="AC13" t="str">
        <f>IF(VLOOKUP($A13,overview!$B$3:$AJ$154,COLUMN(),FALSE) = "","",VLOOKUP($A13,overview!$B$3:$AJ$154,COLUMN(AC13),FALSE))</f>
        <v/>
      </c>
      <c r="AD13" t="str">
        <f>IF(VLOOKUP($A13,overview!$B$3:$AJ$154,COLUMN(),FALSE) = "","",VLOOKUP($A13,overview!$B$3:$AJ$154,COLUMN(AD13),FALSE))</f>
        <v/>
      </c>
      <c r="AE13" t="str">
        <f>IF(VLOOKUP($A13,overview!$B$3:$AJ$154,COLUMN(),FALSE) = "","",VLOOKUP($A13,overview!$B$3:$AJ$154,COLUMN(AE13),FALSE))</f>
        <v/>
      </c>
      <c r="AF13" t="str">
        <f>IF(VLOOKUP($A13,overview!$B$3:$AJ$154,COLUMN(),FALSE) = "","",VLOOKUP($A13,overview!$B$3:$AJ$154,COLUMN(AF13),FALSE))</f>
        <v/>
      </c>
      <c r="AG13" t="str">
        <f>IF(VLOOKUP($A13,overview!$B$3:$AJ$154,COLUMN(),FALSE) = "","",VLOOKUP($A13,overview!$B$3:$AJ$154,COLUMN(AG13),FALSE))</f>
        <v/>
      </c>
      <c r="AH13" t="str">
        <f>IF(VLOOKUP($A13,overview!$B$3:$AJ$154,COLUMN(),FALSE) = "","",VLOOKUP($A13,overview!$B$3:$AJ$154,COLUMN(AH13),FALSE))</f>
        <v/>
      </c>
      <c r="AI13" t="str">
        <f>IF(VLOOKUP($A13,overview!$B$3:$AJ$154,COLUMN(),FALSE) = "","",VLOOKUP($A13,overview!$B$3:$AJ$154,COLUMN(AI13),FALSE))</f>
        <v>kW</v>
      </c>
    </row>
    <row r="14" spans="1:35" x14ac:dyDescent="0.25">
      <c r="A14" s="2" t="s">
        <v>432</v>
      </c>
      <c r="B14">
        <f>IF(VLOOKUP($A14,overview!$B$3:$AJ$154,COLUMN(),FALSE) = "","",VLOOKUP($A14,overview!$B$3:$AJ$154,COLUMN(B14),FALSE))</f>
        <v>0</v>
      </c>
      <c r="C14" t="str">
        <f>IF(VLOOKUP($A14,overview!$B$3:$AJ$154,COLUMN(),FALSE) = "","",VLOOKUP($A14,overview!$B$3:$AJ$154,COLUMN(C14),FALSE))</f>
        <v/>
      </c>
      <c r="D14" t="str">
        <f>IF(VLOOKUP($A14,overview!$B$3:$AJ$154,COLUMN(),FALSE) = "","",VLOOKUP($A14,overview!$B$3:$AJ$154,COLUMN(D14),FALSE))</f>
        <v/>
      </c>
      <c r="E14" t="str">
        <f>IF(VLOOKUP($A14,overview!$B$3:$AJ$154,COLUMN(),FALSE) = "","",VLOOKUP($A14,overview!$B$3:$AJ$154,COLUMN(E14),FALSE))</f>
        <v/>
      </c>
      <c r="F14" t="str">
        <f>IF(VLOOKUP($A14,overview!$B$3:$AJ$154,COLUMN(),FALSE) = "","",VLOOKUP($A14,overview!$B$3:$AJ$154,COLUMN(F14),FALSE))</f>
        <v/>
      </c>
      <c r="G14" t="str">
        <f>IF(VLOOKUP($A14,overview!$B$3:$AJ$154,COLUMN(),FALSE) = "","",VLOOKUP($A14,overview!$B$3:$AJ$154,COLUMN(G14),FALSE))</f>
        <v/>
      </c>
      <c r="H14" t="str">
        <f>IF(VLOOKUP($A14,overview!$B$3:$AJ$154,COLUMN(),FALSE) = "","",VLOOKUP($A14,overview!$B$3:$AJ$154,COLUMN(H14),FALSE))</f>
        <v/>
      </c>
      <c r="I14" t="str">
        <f>IF(VLOOKUP($A14,overview!$B$3:$AJ$154,COLUMN(),FALSE) = "","",VLOOKUP($A14,overview!$B$3:$AJ$154,COLUMN(I14),FALSE))</f>
        <v/>
      </c>
      <c r="J14" t="str">
        <f>IF(VLOOKUP($A14,overview!$B$3:$AJ$154,COLUMN(),FALSE) = "","",VLOOKUP($A14,overview!$B$3:$AJ$154,COLUMN(J14),FALSE))</f>
        <v/>
      </c>
      <c r="K14" t="str">
        <f>IF(VLOOKUP($A14,overview!$B$3:$AJ$154,COLUMN(),FALSE) = "","",VLOOKUP($A14,overview!$B$3:$AJ$154,COLUMN(K14),FALSE))</f>
        <v/>
      </c>
      <c r="L14" t="str">
        <f>IF(VLOOKUP($A14,overview!$B$3:$AJ$154,COLUMN(),FALSE) = "","",VLOOKUP($A14,overview!$B$3:$AJ$154,COLUMN(L14),FALSE))</f>
        <v/>
      </c>
      <c r="M14" t="str">
        <f>IF(VLOOKUP($A14,overview!$B$3:$AJ$154,COLUMN(),FALSE) = "","",VLOOKUP($A14,overview!$B$3:$AJ$154,COLUMN(M14),FALSE))</f>
        <v/>
      </c>
      <c r="N14" t="str">
        <f>IF(VLOOKUP($A14,overview!$B$3:$AJ$154,COLUMN(),FALSE) = "","",VLOOKUP($A14,overview!$B$3:$AJ$154,COLUMN(N14),FALSE))</f>
        <v/>
      </c>
      <c r="O14" t="str">
        <f>IF(VLOOKUP($A14,overview!$B$3:$AJ$154,COLUMN(),FALSE) = "","",VLOOKUP($A14,overview!$B$3:$AJ$154,COLUMN(O14),FALSE))</f>
        <v/>
      </c>
      <c r="P14" t="str">
        <f>IF(VLOOKUP($A14,overview!$B$3:$AJ$154,COLUMN(),FALSE) = "","",VLOOKUP($A14,overview!$B$3:$AJ$154,COLUMN(P14),FALSE))</f>
        <v/>
      </c>
      <c r="Q14" t="str">
        <f>IF(VLOOKUP($A14,overview!$B$3:$AJ$154,COLUMN(),FALSE) = "","",VLOOKUP($A14,overview!$B$3:$AJ$154,COLUMN(Q14),FALSE))</f>
        <v/>
      </c>
      <c r="R14" t="str">
        <f>IF(VLOOKUP($A14,overview!$B$3:$AJ$154,COLUMN(),FALSE) = "","",VLOOKUP($A14,overview!$B$3:$AJ$154,COLUMN(R14),FALSE))</f>
        <v/>
      </c>
      <c r="S14" t="str">
        <f>IF(VLOOKUP($A14,overview!$B$3:$AJ$154,COLUMN(),FALSE) = "","",VLOOKUP($A14,overview!$B$3:$AJ$154,COLUMN(S14),FALSE))</f>
        <v/>
      </c>
      <c r="T14" t="str">
        <f>IF(VLOOKUP($A14,overview!$B$3:$AJ$154,COLUMN(),FALSE) = "","",VLOOKUP($A14,overview!$B$3:$AJ$154,COLUMN(T14),FALSE))</f>
        <v/>
      </c>
      <c r="U14" t="str">
        <f>IF(VLOOKUP($A14,overview!$B$3:$AJ$154,COLUMN(),FALSE) = "","",VLOOKUP($A14,overview!$B$3:$AJ$154,COLUMN(U14),FALSE))</f>
        <v/>
      </c>
      <c r="V14" t="str">
        <f>IF(VLOOKUP($A14,overview!$B$3:$AJ$154,COLUMN(),FALSE) = "","",VLOOKUP($A14,overview!$B$3:$AJ$154,COLUMN(V14),FALSE))</f>
        <v/>
      </c>
      <c r="W14" t="str">
        <f>IF(VLOOKUP($A14,overview!$B$3:$AJ$154,COLUMN(),FALSE) = "","",VLOOKUP($A14,overview!$B$3:$AJ$154,COLUMN(W14),FALSE))</f>
        <v/>
      </c>
      <c r="X14" t="str">
        <f>IF(VLOOKUP($A14,overview!$B$3:$AJ$154,COLUMN(),FALSE) = "","",VLOOKUP($A14,overview!$B$3:$AJ$154,COLUMN(X14),FALSE))</f>
        <v/>
      </c>
      <c r="Y14" t="str">
        <f>IF(VLOOKUP($A14,overview!$B$3:$AJ$154,COLUMN(),FALSE) = "","",VLOOKUP($A14,overview!$B$3:$AJ$154,COLUMN(Y14),FALSE))</f>
        <v/>
      </c>
      <c r="Z14" t="str">
        <f>IF(VLOOKUP($A14,overview!$B$3:$AJ$154,COLUMN(),FALSE) = "","",VLOOKUP($A14,overview!$B$3:$AJ$154,COLUMN(Z14),FALSE))</f>
        <v/>
      </c>
      <c r="AA14" t="str">
        <f>IF(VLOOKUP($A14,overview!$B$3:$AJ$154,COLUMN(),FALSE) = "","",VLOOKUP($A14,overview!$B$3:$AJ$154,COLUMN(AA14),FALSE))</f>
        <v/>
      </c>
      <c r="AB14" t="str">
        <f>IF(VLOOKUP($A14,overview!$B$3:$AJ$154,COLUMN(),FALSE) = "","",VLOOKUP($A14,overview!$B$3:$AJ$154,COLUMN(AB14),FALSE))</f>
        <v/>
      </c>
      <c r="AC14" t="str">
        <f>IF(VLOOKUP($A14,overview!$B$3:$AJ$154,COLUMN(),FALSE) = "","",VLOOKUP($A14,overview!$B$3:$AJ$154,COLUMN(AC14),FALSE))</f>
        <v/>
      </c>
      <c r="AD14" t="str">
        <f>IF(VLOOKUP($A14,overview!$B$3:$AJ$154,COLUMN(),FALSE) = "","",VLOOKUP($A14,overview!$B$3:$AJ$154,COLUMN(AD14),FALSE))</f>
        <v/>
      </c>
      <c r="AE14" t="str">
        <f>IF(VLOOKUP($A14,overview!$B$3:$AJ$154,COLUMN(),FALSE) = "","",VLOOKUP($A14,overview!$B$3:$AJ$154,COLUMN(AE14),FALSE))</f>
        <v/>
      </c>
      <c r="AF14" t="str">
        <f>IF(VLOOKUP($A14,overview!$B$3:$AJ$154,COLUMN(),FALSE) = "","",VLOOKUP($A14,overview!$B$3:$AJ$154,COLUMN(AF14),FALSE))</f>
        <v/>
      </c>
      <c r="AG14" t="str">
        <f>IF(VLOOKUP($A14,overview!$B$3:$AJ$154,COLUMN(),FALSE) = "","",VLOOKUP($A14,overview!$B$3:$AJ$154,COLUMN(AG14),FALSE))</f>
        <v/>
      </c>
      <c r="AH14" t="str">
        <f>IF(VLOOKUP($A14,overview!$B$3:$AJ$154,COLUMN(),FALSE) = "","",VLOOKUP($A14,overview!$B$3:$AJ$154,COLUMN(AH14),FALSE))</f>
        <v/>
      </c>
      <c r="AI14" t="str">
        <f>IF(VLOOKUP($A14,overview!$B$3:$AJ$154,COLUMN(),FALSE) = "","",VLOOKUP($A14,overview!$B$3:$AJ$154,COLUMN(AI14),FALSE))</f>
        <v>kW</v>
      </c>
    </row>
    <row r="15" spans="1:35" x14ac:dyDescent="0.25">
      <c r="A15" s="2" t="s">
        <v>132</v>
      </c>
      <c r="B15">
        <f>IF(VLOOKUP($A15,overview!$B$3:$AJ$154,COLUMN(),FALSE) = "","",VLOOKUP($A15,overview!$B$3:$AJ$154,COLUMN(B15),FALSE))</f>
        <v>676.33333333333337</v>
      </c>
      <c r="C15">
        <f>IF(VLOOKUP($A15,overview!$B$3:$AJ$154,COLUMN(),FALSE) = "","",VLOOKUP($A15,overview!$B$3:$AJ$154,COLUMN(C15),FALSE))</f>
        <v>541.06666666666672</v>
      </c>
      <c r="D15">
        <f>IF(VLOOKUP($A15,overview!$B$3:$AJ$154,COLUMN(),FALSE) = "","",VLOOKUP($A15,overview!$B$3:$AJ$154,COLUMN(D15),FALSE))</f>
        <v>811.6</v>
      </c>
      <c r="E15">
        <f>IF(VLOOKUP($A15,overview!$B$3:$AJ$154,COLUMN(),FALSE) = "","",VLOOKUP($A15,overview!$B$3:$AJ$154,COLUMN(E15),FALSE))</f>
        <v>618.85834520758317</v>
      </c>
      <c r="F15">
        <f>IF(VLOOKUP($A15,overview!$B$3:$AJ$154,COLUMN(),FALSE) = "","",VLOOKUP($A15,overview!$B$3:$AJ$154,COLUMN(F15),FALSE))</f>
        <v>585.6955925325376</v>
      </c>
      <c r="G15">
        <f>IF(VLOOKUP($A15,overview!$B$3:$AJ$154,COLUMN(),FALSE) = "","",VLOOKUP($A15,overview!$B$3:$AJ$154,COLUMN(G15),FALSE))</f>
        <v>561.55234208318689</v>
      </c>
      <c r="H15">
        <f>IF(VLOOKUP($A15,overview!$B$3:$AJ$154,COLUMN(),FALSE) = "","",VLOOKUP($A15,overview!$B$3:$AJ$154,COLUMN(H15),FALSE))</f>
        <v>542.090015680492</v>
      </c>
      <c r="I15">
        <f>IF(VLOOKUP($A15,overview!$B$3:$AJ$154,COLUMN(),FALSE) = "","",VLOOKUP($A15,overview!$B$3:$AJ$154,COLUMN(I15),FALSE))</f>
        <v>525.49675301012792</v>
      </c>
      <c r="J15">
        <f>IF(VLOOKUP($A15,overview!$B$3:$AJ$154,COLUMN(),FALSE) = "","",VLOOKUP($A15,overview!$B$3:$AJ$154,COLUMN(J15),FALSE))</f>
        <v>510.85128745205247</v>
      </c>
      <c r="K15">
        <f>IF(VLOOKUP($A15,overview!$B$3:$AJ$154,COLUMN(),FALSE) = "","",VLOOKUP($A15,overview!$B$3:$AJ$154,COLUMN(K15),FALSE))</f>
        <v>497.6240239934375</v>
      </c>
      <c r="L15">
        <f>IF(VLOOKUP($A15,overview!$B$3:$AJ$154,COLUMN(),FALSE) = "","",VLOOKUP($A15,overview!$B$3:$AJ$154,COLUMN(L15),FALSE))</f>
        <v>485.48355812831608</v>
      </c>
      <c r="M15">
        <f>IF(VLOOKUP($A15,overview!$B$3:$AJ$154,COLUMN(),FALSE) = "","",VLOOKUP($A15,overview!$B$3:$AJ$154,COLUMN(M15),FALSE))</f>
        <v>474.20910006625041</v>
      </c>
      <c r="N15">
        <f>IF(VLOOKUP($A15,overview!$B$3:$AJ$154,COLUMN(),FALSE) = "","",VLOOKUP($A15,overview!$B$3:$AJ$154,COLUMN(N15),FALSE))</f>
        <v>463.64625855682749</v>
      </c>
      <c r="O15">
        <f>IF(VLOOKUP($A15,overview!$B$3:$AJ$154,COLUMN(),FALSE) = "","",VLOOKUP($A15,overview!$B$3:$AJ$154,COLUMN(O15),FALSE))</f>
        <v>453.68281207482079</v>
      </c>
      <c r="P15">
        <f>IF(VLOOKUP($A15,overview!$B$3:$AJ$154,COLUMN(),FALSE) = "","",VLOOKUP($A15,overview!$B$3:$AJ$154,COLUMN(P15),FALSE))</f>
        <v>444.23455673887548</v>
      </c>
      <c r="Q15">
        <f>IF(VLOOKUP($A15,overview!$B$3:$AJ$154,COLUMN(),FALSE) = "","",VLOOKUP($A15,overview!$B$3:$AJ$154,COLUMN(Q15),FALSE))</f>
        <v>435.23660462044512</v>
      </c>
      <c r="R15">
        <f>IF(VLOOKUP($A15,overview!$B$3:$AJ$154,COLUMN(),FALSE) = "","",VLOOKUP($A15,overview!$B$3:$AJ$154,COLUMN(R15),FALSE))</f>
        <v>426.63780254355669</v>
      </c>
      <c r="S15">
        <f>IF(VLOOKUP($A15,overview!$B$3:$AJ$154,COLUMN(),FALSE) = "","",VLOOKUP($A15,overview!$B$3:$AJ$154,COLUMN(S15),FALSE))</f>
        <v>418.39702338683509</v>
      </c>
      <c r="T15">
        <f>IF(VLOOKUP($A15,overview!$B$3:$AJ$154,COLUMN(),FALSE) = "","",VLOOKUP($A15,overview!$B$3:$AJ$154,COLUMN(T15),FALSE))</f>
        <v>410.48062631718159</v>
      </c>
      <c r="U15">
        <f>IF(VLOOKUP($A15,overview!$B$3:$AJ$154,COLUMN(),FALSE) = "","",VLOOKUP($A15,overview!$B$3:$AJ$154,COLUMN(U15),FALSE))</f>
        <v>402.86067179017999</v>
      </c>
      <c r="V15">
        <f>IF(VLOOKUP($A15,overview!$B$3:$AJ$154,COLUMN(),FALSE) = "","",VLOOKUP($A15,overview!$B$3:$AJ$154,COLUMN(V15),FALSE))</f>
        <v>395.51363831984253</v>
      </c>
      <c r="W15">
        <f>IF(VLOOKUP($A15,overview!$B$3:$AJ$154,COLUMN(),FALSE) = "","",VLOOKUP($A15,overview!$B$3:$AJ$154,COLUMN(W15),FALSE))</f>
        <v>388.4194814316761</v>
      </c>
      <c r="X15">
        <f>IF(VLOOKUP($A15,overview!$B$3:$AJ$154,COLUMN(),FALSE) = "","",VLOOKUP($A15,overview!$B$3:$AJ$154,COLUMN(X15),FALSE))</f>
        <v>381.56093126663143</v>
      </c>
      <c r="Y15">
        <f>IF(VLOOKUP($A15,overview!$B$3:$AJ$154,COLUMN(),FALSE) = "","",VLOOKUP($A15,overview!$B$3:$AJ$154,COLUMN(Y15),FALSE))</f>
        <v>374.92295998074991</v>
      </c>
      <c r="Z15">
        <f>IF(VLOOKUP($A15,overview!$B$3:$AJ$154,COLUMN(),FALSE) = "","",VLOOKUP($A15,overview!$B$3:$AJ$154,COLUMN(Z15),FALSE))</f>
        <v>368.49237212497229</v>
      </c>
      <c r="AA15">
        <f>IF(VLOOKUP($A15,overview!$B$3:$AJ$154,COLUMN(),FALSE) = "","",VLOOKUP($A15,overview!$B$3:$AJ$154,COLUMN(AA15),FALSE))</f>
        <v>362.25748553835928</v>
      </c>
      <c r="AB15">
        <f>IF(VLOOKUP($A15,overview!$B$3:$AJ$154,COLUMN(),FALSE) = "","",VLOOKUP($A15,overview!$B$3:$AJ$154,COLUMN(AB15),FALSE))</f>
        <v>356.20787983363653</v>
      </c>
      <c r="AC15">
        <f>IF(VLOOKUP($A15,overview!$B$3:$AJ$154,COLUMN(),FALSE) = "","",VLOOKUP($A15,overview!$B$3:$AJ$154,COLUMN(AC15),FALSE))</f>
        <v>350.33419602939739</v>
      </c>
      <c r="AD15">
        <f>IF(VLOOKUP($A15,overview!$B$3:$AJ$154,COLUMN(),FALSE) = "","",VLOOKUP($A15,overview!$B$3:$AJ$154,COLUMN(AD15),FALSE))</f>
        <v>344.62797535438239</v>
      </c>
      <c r="AE15">
        <f>IF(VLOOKUP($A15,overview!$B$3:$AJ$154,COLUMN(),FALSE) = "","",VLOOKUP($A15,overview!$B$3:$AJ$154,COLUMN(AE15),FALSE))</f>
        <v>339.08152838665569</v>
      </c>
      <c r="AF15">
        <f>IF(VLOOKUP($A15,overview!$B$3:$AJ$154,COLUMN(),FALSE) = "","",VLOOKUP($A15,overview!$B$3:$AJ$154,COLUMN(AF15),FALSE))</f>
        <v>333.68782792479129</v>
      </c>
      <c r="AG15">
        <f>IF(VLOOKUP($A15,overview!$B$3:$AJ$154,COLUMN(),FALSE) = "","",VLOOKUP($A15,overview!$B$3:$AJ$154,COLUMN(AG15),FALSE))</f>
        <v>328.44042060109962</v>
      </c>
      <c r="AH15">
        <f>IF(VLOOKUP($A15,overview!$B$3:$AJ$154,COLUMN(),FALSE) = "","",VLOOKUP($A15,overview!$B$3:$AJ$154,COLUMN(AH15),FALSE))</f>
        <v>323.33335342593369</v>
      </c>
      <c r="AI15" t="str">
        <f>IF(VLOOKUP($A15,overview!$B$3:$AJ$154,COLUMN(),FALSE) = "","",VLOOKUP($A15,overview!$B$3:$AJ$154,COLUMN(AI15),FALSE))</f>
        <v>[EUR/kWp]</v>
      </c>
    </row>
    <row r="16" spans="1:35" x14ac:dyDescent="0.25">
      <c r="A16" s="2" t="s">
        <v>131</v>
      </c>
      <c r="B16">
        <f>IF(VLOOKUP($A16,overview!$B$3:$AJ$154,COLUMN(),FALSE) = "","",VLOOKUP($A16,overview!$B$3:$AJ$154,COLUMN(B16),FALSE))</f>
        <v>0.02</v>
      </c>
      <c r="C16">
        <f>IF(VLOOKUP($A16,overview!$B$3:$AJ$154,COLUMN(),FALSE) = "","",VLOOKUP($A16,overview!$B$3:$AJ$154,COLUMN(C16),FALSE))</f>
        <v>1.4999999999999999E-2</v>
      </c>
      <c r="D16">
        <f>IF(VLOOKUP($A16,overview!$B$3:$AJ$154,COLUMN(),FALSE) = "","",VLOOKUP($A16,overview!$B$3:$AJ$154,COLUMN(D16),FALSE))</f>
        <v>2.5000000000000001E-2</v>
      </c>
      <c r="E16" t="str">
        <f>IF(VLOOKUP($A16,overview!$B$3:$AJ$154,COLUMN(),FALSE) = "","",VLOOKUP($A16,overview!$B$3:$AJ$154,COLUMN(E16),FALSE))</f>
        <v/>
      </c>
      <c r="F16" t="str">
        <f>IF(VLOOKUP($A16,overview!$B$3:$AJ$154,COLUMN(),FALSE) = "","",VLOOKUP($A16,overview!$B$3:$AJ$154,COLUMN(F16),FALSE))</f>
        <v/>
      </c>
      <c r="G16" t="str">
        <f>IF(VLOOKUP($A16,overview!$B$3:$AJ$154,COLUMN(),FALSE) = "","",VLOOKUP($A16,overview!$B$3:$AJ$154,COLUMN(G16),FALSE))</f>
        <v/>
      </c>
      <c r="H16" t="str">
        <f>IF(VLOOKUP($A16,overview!$B$3:$AJ$154,COLUMN(),FALSE) = "","",VLOOKUP($A16,overview!$B$3:$AJ$154,COLUMN(H16),FALSE))</f>
        <v/>
      </c>
      <c r="I16" t="str">
        <f>IF(VLOOKUP($A16,overview!$B$3:$AJ$154,COLUMN(),FALSE) = "","",VLOOKUP($A16,overview!$B$3:$AJ$154,COLUMN(I16),FALSE))</f>
        <v/>
      </c>
      <c r="J16" t="str">
        <f>IF(VLOOKUP($A16,overview!$B$3:$AJ$154,COLUMN(),FALSE) = "","",VLOOKUP($A16,overview!$B$3:$AJ$154,COLUMN(J16),FALSE))</f>
        <v/>
      </c>
      <c r="K16" t="str">
        <f>IF(VLOOKUP($A16,overview!$B$3:$AJ$154,COLUMN(),FALSE) = "","",VLOOKUP($A16,overview!$B$3:$AJ$154,COLUMN(K16),FALSE))</f>
        <v/>
      </c>
      <c r="L16" t="str">
        <f>IF(VLOOKUP($A16,overview!$B$3:$AJ$154,COLUMN(),FALSE) = "","",VLOOKUP($A16,overview!$B$3:$AJ$154,COLUMN(L16),FALSE))</f>
        <v/>
      </c>
      <c r="M16" t="str">
        <f>IF(VLOOKUP($A16,overview!$B$3:$AJ$154,COLUMN(),FALSE) = "","",VLOOKUP($A16,overview!$B$3:$AJ$154,COLUMN(M16),FALSE))</f>
        <v/>
      </c>
      <c r="N16" t="str">
        <f>IF(VLOOKUP($A16,overview!$B$3:$AJ$154,COLUMN(),FALSE) = "","",VLOOKUP($A16,overview!$B$3:$AJ$154,COLUMN(N16),FALSE))</f>
        <v/>
      </c>
      <c r="O16" t="str">
        <f>IF(VLOOKUP($A16,overview!$B$3:$AJ$154,COLUMN(),FALSE) = "","",VLOOKUP($A16,overview!$B$3:$AJ$154,COLUMN(O16),FALSE))</f>
        <v/>
      </c>
      <c r="P16" t="str">
        <f>IF(VLOOKUP($A16,overview!$B$3:$AJ$154,COLUMN(),FALSE) = "","",VLOOKUP($A16,overview!$B$3:$AJ$154,COLUMN(P16),FALSE))</f>
        <v/>
      </c>
      <c r="Q16" t="str">
        <f>IF(VLOOKUP($A16,overview!$B$3:$AJ$154,COLUMN(),FALSE) = "","",VLOOKUP($A16,overview!$B$3:$AJ$154,COLUMN(Q16),FALSE))</f>
        <v/>
      </c>
      <c r="R16" t="str">
        <f>IF(VLOOKUP($A16,overview!$B$3:$AJ$154,COLUMN(),FALSE) = "","",VLOOKUP($A16,overview!$B$3:$AJ$154,COLUMN(R16),FALSE))</f>
        <v/>
      </c>
      <c r="S16" t="str">
        <f>IF(VLOOKUP($A16,overview!$B$3:$AJ$154,COLUMN(),FALSE) = "","",VLOOKUP($A16,overview!$B$3:$AJ$154,COLUMN(S16),FALSE))</f>
        <v/>
      </c>
      <c r="T16" t="str">
        <f>IF(VLOOKUP($A16,overview!$B$3:$AJ$154,COLUMN(),FALSE) = "","",VLOOKUP($A16,overview!$B$3:$AJ$154,COLUMN(T16),FALSE))</f>
        <v/>
      </c>
      <c r="U16" t="str">
        <f>IF(VLOOKUP($A16,overview!$B$3:$AJ$154,COLUMN(),FALSE) = "","",VLOOKUP($A16,overview!$B$3:$AJ$154,COLUMN(U16),FALSE))</f>
        <v/>
      </c>
      <c r="V16" t="str">
        <f>IF(VLOOKUP($A16,overview!$B$3:$AJ$154,COLUMN(),FALSE) = "","",VLOOKUP($A16,overview!$B$3:$AJ$154,COLUMN(V16),FALSE))</f>
        <v/>
      </c>
      <c r="W16" t="str">
        <f>IF(VLOOKUP($A16,overview!$B$3:$AJ$154,COLUMN(),FALSE) = "","",VLOOKUP($A16,overview!$B$3:$AJ$154,COLUMN(W16),FALSE))</f>
        <v/>
      </c>
      <c r="X16" t="str">
        <f>IF(VLOOKUP($A16,overview!$B$3:$AJ$154,COLUMN(),FALSE) = "","",VLOOKUP($A16,overview!$B$3:$AJ$154,COLUMN(X16),FALSE))</f>
        <v/>
      </c>
      <c r="Y16" t="str">
        <f>IF(VLOOKUP($A16,overview!$B$3:$AJ$154,COLUMN(),FALSE) = "","",VLOOKUP($A16,overview!$B$3:$AJ$154,COLUMN(Y16),FALSE))</f>
        <v/>
      </c>
      <c r="Z16" t="str">
        <f>IF(VLOOKUP($A16,overview!$B$3:$AJ$154,COLUMN(),FALSE) = "","",VLOOKUP($A16,overview!$B$3:$AJ$154,COLUMN(Z16),FALSE))</f>
        <v/>
      </c>
      <c r="AA16" t="str">
        <f>IF(VLOOKUP($A16,overview!$B$3:$AJ$154,COLUMN(),FALSE) = "","",VLOOKUP($A16,overview!$B$3:$AJ$154,COLUMN(AA16),FALSE))</f>
        <v/>
      </c>
      <c r="AB16" t="str">
        <f>IF(VLOOKUP($A16,overview!$B$3:$AJ$154,COLUMN(),FALSE) = "","",VLOOKUP($A16,overview!$B$3:$AJ$154,COLUMN(AB16),FALSE))</f>
        <v/>
      </c>
      <c r="AC16" t="str">
        <f>IF(VLOOKUP($A16,overview!$B$3:$AJ$154,COLUMN(),FALSE) = "","",VLOOKUP($A16,overview!$B$3:$AJ$154,COLUMN(AC16),FALSE))</f>
        <v/>
      </c>
      <c r="AD16" t="str">
        <f>IF(VLOOKUP($A16,overview!$B$3:$AJ$154,COLUMN(),FALSE) = "","",VLOOKUP($A16,overview!$B$3:$AJ$154,COLUMN(AD16),FALSE))</f>
        <v/>
      </c>
      <c r="AE16" t="str">
        <f>IF(VLOOKUP($A16,overview!$B$3:$AJ$154,COLUMN(),FALSE) = "","",VLOOKUP($A16,overview!$B$3:$AJ$154,COLUMN(AE16),FALSE))</f>
        <v/>
      </c>
      <c r="AF16" t="str">
        <f>IF(VLOOKUP($A16,overview!$B$3:$AJ$154,COLUMN(),FALSE) = "","",VLOOKUP($A16,overview!$B$3:$AJ$154,COLUMN(AF16),FALSE))</f>
        <v/>
      </c>
      <c r="AG16" t="str">
        <f>IF(VLOOKUP($A16,overview!$B$3:$AJ$154,COLUMN(),FALSE) = "","",VLOOKUP($A16,overview!$B$3:$AJ$154,COLUMN(AG16),FALSE))</f>
        <v/>
      </c>
      <c r="AH16" t="str">
        <f>IF(VLOOKUP($A16,overview!$B$3:$AJ$154,COLUMN(),FALSE) = "","",VLOOKUP($A16,overview!$B$3:$AJ$154,COLUMN(AH16),FALSE))</f>
        <v/>
      </c>
      <c r="AI16" t="str">
        <f>IF(VLOOKUP($A16,overview!$B$3:$AJ$154,COLUMN(),FALSE) = "","",VLOOKUP($A16,overview!$B$3:$AJ$154,COLUMN(AI16),FALSE))</f>
        <v>Fraction of CAPEX p.a.</v>
      </c>
    </row>
    <row r="17" spans="1:35" x14ac:dyDescent="0.25">
      <c r="A17" s="2" t="s">
        <v>133</v>
      </c>
      <c r="B17">
        <f>IF(VLOOKUP($A17,overview!$B$3:$AJ$154,COLUMN(),FALSE) = "","",VLOOKUP($A17,overview!$B$3:$AJ$154,COLUMN(B17),FALSE))</f>
        <v>30</v>
      </c>
      <c r="C17" t="str">
        <f>IF(VLOOKUP($A17,overview!$B$3:$AJ$154,COLUMN(),FALSE) = "","",VLOOKUP($A17,overview!$B$3:$AJ$154,COLUMN(C17),FALSE))</f>
        <v/>
      </c>
      <c r="D17" t="str">
        <f>IF(VLOOKUP($A17,overview!$B$3:$AJ$154,COLUMN(),FALSE) = "","",VLOOKUP($A17,overview!$B$3:$AJ$154,COLUMN(D17),FALSE))</f>
        <v/>
      </c>
      <c r="E17" t="str">
        <f>IF(VLOOKUP($A17,overview!$B$3:$AJ$154,COLUMN(),FALSE) = "","",VLOOKUP($A17,overview!$B$3:$AJ$154,COLUMN(E17),FALSE))</f>
        <v/>
      </c>
      <c r="F17" t="str">
        <f>IF(VLOOKUP($A17,overview!$B$3:$AJ$154,COLUMN(),FALSE) = "","",VLOOKUP($A17,overview!$B$3:$AJ$154,COLUMN(F17),FALSE))</f>
        <v/>
      </c>
      <c r="G17" t="str">
        <f>IF(VLOOKUP($A17,overview!$B$3:$AJ$154,COLUMN(),FALSE) = "","",VLOOKUP($A17,overview!$B$3:$AJ$154,COLUMN(G17),FALSE))</f>
        <v/>
      </c>
      <c r="H17" t="str">
        <f>IF(VLOOKUP($A17,overview!$B$3:$AJ$154,COLUMN(),FALSE) = "","",VLOOKUP($A17,overview!$B$3:$AJ$154,COLUMN(H17),FALSE))</f>
        <v/>
      </c>
      <c r="I17" t="str">
        <f>IF(VLOOKUP($A17,overview!$B$3:$AJ$154,COLUMN(),FALSE) = "","",VLOOKUP($A17,overview!$B$3:$AJ$154,COLUMN(I17),FALSE))</f>
        <v/>
      </c>
      <c r="J17" t="str">
        <f>IF(VLOOKUP($A17,overview!$B$3:$AJ$154,COLUMN(),FALSE) = "","",VLOOKUP($A17,overview!$B$3:$AJ$154,COLUMN(J17),FALSE))</f>
        <v/>
      </c>
      <c r="K17" t="str">
        <f>IF(VLOOKUP($A17,overview!$B$3:$AJ$154,COLUMN(),FALSE) = "","",VLOOKUP($A17,overview!$B$3:$AJ$154,COLUMN(K17),FALSE))</f>
        <v/>
      </c>
      <c r="L17" t="str">
        <f>IF(VLOOKUP($A17,overview!$B$3:$AJ$154,COLUMN(),FALSE) = "","",VLOOKUP($A17,overview!$B$3:$AJ$154,COLUMN(L17),FALSE))</f>
        <v/>
      </c>
      <c r="M17" t="str">
        <f>IF(VLOOKUP($A17,overview!$B$3:$AJ$154,COLUMN(),FALSE) = "","",VLOOKUP($A17,overview!$B$3:$AJ$154,COLUMN(M17),FALSE))</f>
        <v/>
      </c>
      <c r="N17" t="str">
        <f>IF(VLOOKUP($A17,overview!$B$3:$AJ$154,COLUMN(),FALSE) = "","",VLOOKUP($A17,overview!$B$3:$AJ$154,COLUMN(N17),FALSE))</f>
        <v/>
      </c>
      <c r="O17" t="str">
        <f>IF(VLOOKUP($A17,overview!$B$3:$AJ$154,COLUMN(),FALSE) = "","",VLOOKUP($A17,overview!$B$3:$AJ$154,COLUMN(O17),FALSE))</f>
        <v/>
      </c>
      <c r="P17" t="str">
        <f>IF(VLOOKUP($A17,overview!$B$3:$AJ$154,COLUMN(),FALSE) = "","",VLOOKUP($A17,overview!$B$3:$AJ$154,COLUMN(P17),FALSE))</f>
        <v/>
      </c>
      <c r="Q17" t="str">
        <f>IF(VLOOKUP($A17,overview!$B$3:$AJ$154,COLUMN(),FALSE) = "","",VLOOKUP($A17,overview!$B$3:$AJ$154,COLUMN(Q17),FALSE))</f>
        <v/>
      </c>
      <c r="R17" t="str">
        <f>IF(VLOOKUP($A17,overview!$B$3:$AJ$154,COLUMN(),FALSE) = "","",VLOOKUP($A17,overview!$B$3:$AJ$154,COLUMN(R17),FALSE))</f>
        <v/>
      </c>
      <c r="S17" t="str">
        <f>IF(VLOOKUP($A17,overview!$B$3:$AJ$154,COLUMN(),FALSE) = "","",VLOOKUP($A17,overview!$B$3:$AJ$154,COLUMN(S17),FALSE))</f>
        <v/>
      </c>
      <c r="T17" t="str">
        <f>IF(VLOOKUP($A17,overview!$B$3:$AJ$154,COLUMN(),FALSE) = "","",VLOOKUP($A17,overview!$B$3:$AJ$154,COLUMN(T17),FALSE))</f>
        <v/>
      </c>
      <c r="U17" t="str">
        <f>IF(VLOOKUP($A17,overview!$B$3:$AJ$154,COLUMN(),FALSE) = "","",VLOOKUP($A17,overview!$B$3:$AJ$154,COLUMN(U17),FALSE))</f>
        <v/>
      </c>
      <c r="V17" t="str">
        <f>IF(VLOOKUP($A17,overview!$B$3:$AJ$154,COLUMN(),FALSE) = "","",VLOOKUP($A17,overview!$B$3:$AJ$154,COLUMN(V17),FALSE))</f>
        <v/>
      </c>
      <c r="W17" t="str">
        <f>IF(VLOOKUP($A17,overview!$B$3:$AJ$154,COLUMN(),FALSE) = "","",VLOOKUP($A17,overview!$B$3:$AJ$154,COLUMN(W17),FALSE))</f>
        <v/>
      </c>
      <c r="X17" t="str">
        <f>IF(VLOOKUP($A17,overview!$B$3:$AJ$154,COLUMN(),FALSE) = "","",VLOOKUP($A17,overview!$B$3:$AJ$154,COLUMN(X17),FALSE))</f>
        <v/>
      </c>
      <c r="Y17" t="str">
        <f>IF(VLOOKUP($A17,overview!$B$3:$AJ$154,COLUMN(),FALSE) = "","",VLOOKUP($A17,overview!$B$3:$AJ$154,COLUMN(Y17),FALSE))</f>
        <v/>
      </c>
      <c r="Z17" t="str">
        <f>IF(VLOOKUP($A17,overview!$B$3:$AJ$154,COLUMN(),FALSE) = "","",VLOOKUP($A17,overview!$B$3:$AJ$154,COLUMN(Z17),FALSE))</f>
        <v/>
      </c>
      <c r="AA17" t="str">
        <f>IF(VLOOKUP($A17,overview!$B$3:$AJ$154,COLUMN(),FALSE) = "","",VLOOKUP($A17,overview!$B$3:$AJ$154,COLUMN(AA17),FALSE))</f>
        <v/>
      </c>
      <c r="AB17" t="str">
        <f>IF(VLOOKUP($A17,overview!$B$3:$AJ$154,COLUMN(),FALSE) = "","",VLOOKUP($A17,overview!$B$3:$AJ$154,COLUMN(AB17),FALSE))</f>
        <v/>
      </c>
      <c r="AC17" t="str">
        <f>IF(VLOOKUP($A17,overview!$B$3:$AJ$154,COLUMN(),FALSE) = "","",VLOOKUP($A17,overview!$B$3:$AJ$154,COLUMN(AC17),FALSE))</f>
        <v/>
      </c>
      <c r="AD17" t="str">
        <f>IF(VLOOKUP($A17,overview!$B$3:$AJ$154,COLUMN(),FALSE) = "","",VLOOKUP($A17,overview!$B$3:$AJ$154,COLUMN(AD17),FALSE))</f>
        <v/>
      </c>
      <c r="AE17" t="str">
        <f>IF(VLOOKUP($A17,overview!$B$3:$AJ$154,COLUMN(),FALSE) = "","",VLOOKUP($A17,overview!$B$3:$AJ$154,COLUMN(AE17),FALSE))</f>
        <v/>
      </c>
      <c r="AF17" t="str">
        <f>IF(VLOOKUP($A17,overview!$B$3:$AJ$154,COLUMN(),FALSE) = "","",VLOOKUP($A17,overview!$B$3:$AJ$154,COLUMN(AF17),FALSE))</f>
        <v/>
      </c>
      <c r="AG17" t="str">
        <f>IF(VLOOKUP($A17,overview!$B$3:$AJ$154,COLUMN(),FALSE) = "","",VLOOKUP($A17,overview!$B$3:$AJ$154,COLUMN(AG17),FALSE))</f>
        <v/>
      </c>
      <c r="AH17" t="str">
        <f>IF(VLOOKUP($A17,overview!$B$3:$AJ$154,COLUMN(),FALSE) = "","",VLOOKUP($A17,overview!$B$3:$AJ$154,COLUMN(AH17),FALSE))</f>
        <v/>
      </c>
      <c r="AI17" t="str">
        <f>IF(VLOOKUP($A17,overview!$B$3:$AJ$154,COLUMN(),FALSE) = "","",VLOOKUP($A17,overview!$B$3:$AJ$154,COLUMN(AI17),FALSE))</f>
        <v>years</v>
      </c>
    </row>
    <row r="18" spans="1:35" x14ac:dyDescent="0.25">
      <c r="A18" s="2" t="s">
        <v>426</v>
      </c>
      <c r="B18">
        <f>IF(VLOOKUP($A18,overview!$B$3:$AJ$154,COLUMN(),FALSE) = "","",VLOOKUP($A18,overview!$B$3:$AJ$154,COLUMN(B18),FALSE))</f>
        <v>1000000</v>
      </c>
      <c r="C18" t="str">
        <f>IF(VLOOKUP($A18,overview!$B$3:$AJ$154,COLUMN(),FALSE) = "","",VLOOKUP($A18,overview!$B$3:$AJ$154,COLUMN(C18),FALSE))</f>
        <v/>
      </c>
      <c r="D18" t="str">
        <f>IF(VLOOKUP($A18,overview!$B$3:$AJ$154,COLUMN(),FALSE) = "","",VLOOKUP($A18,overview!$B$3:$AJ$154,COLUMN(D18),FALSE))</f>
        <v/>
      </c>
      <c r="E18" t="str">
        <f>IF(VLOOKUP($A18,overview!$B$3:$AJ$154,COLUMN(),FALSE) = "","",VLOOKUP($A18,overview!$B$3:$AJ$154,COLUMN(E18),FALSE))</f>
        <v/>
      </c>
      <c r="F18" t="str">
        <f>IF(VLOOKUP($A18,overview!$B$3:$AJ$154,COLUMN(),FALSE) = "","",VLOOKUP($A18,overview!$B$3:$AJ$154,COLUMN(F18),FALSE))</f>
        <v/>
      </c>
      <c r="G18" t="str">
        <f>IF(VLOOKUP($A18,overview!$B$3:$AJ$154,COLUMN(),FALSE) = "","",VLOOKUP($A18,overview!$B$3:$AJ$154,COLUMN(G18),FALSE))</f>
        <v/>
      </c>
      <c r="H18" t="str">
        <f>IF(VLOOKUP($A18,overview!$B$3:$AJ$154,COLUMN(),FALSE) = "","",VLOOKUP($A18,overview!$B$3:$AJ$154,COLUMN(H18),FALSE))</f>
        <v/>
      </c>
      <c r="I18" t="str">
        <f>IF(VLOOKUP($A18,overview!$B$3:$AJ$154,COLUMN(),FALSE) = "","",VLOOKUP($A18,overview!$B$3:$AJ$154,COLUMN(I18),FALSE))</f>
        <v/>
      </c>
      <c r="J18" t="str">
        <f>IF(VLOOKUP($A18,overview!$B$3:$AJ$154,COLUMN(),FALSE) = "","",VLOOKUP($A18,overview!$B$3:$AJ$154,COLUMN(J18),FALSE))</f>
        <v/>
      </c>
      <c r="K18" t="str">
        <f>IF(VLOOKUP($A18,overview!$B$3:$AJ$154,COLUMN(),FALSE) = "","",VLOOKUP($A18,overview!$B$3:$AJ$154,COLUMN(K18),FALSE))</f>
        <v/>
      </c>
      <c r="L18" t="str">
        <f>IF(VLOOKUP($A18,overview!$B$3:$AJ$154,COLUMN(),FALSE) = "","",VLOOKUP($A18,overview!$B$3:$AJ$154,COLUMN(L18),FALSE))</f>
        <v/>
      </c>
      <c r="M18" t="str">
        <f>IF(VLOOKUP($A18,overview!$B$3:$AJ$154,COLUMN(),FALSE) = "","",VLOOKUP($A18,overview!$B$3:$AJ$154,COLUMN(M18),FALSE))</f>
        <v/>
      </c>
      <c r="N18" t="str">
        <f>IF(VLOOKUP($A18,overview!$B$3:$AJ$154,COLUMN(),FALSE) = "","",VLOOKUP($A18,overview!$B$3:$AJ$154,COLUMN(N18),FALSE))</f>
        <v/>
      </c>
      <c r="O18" t="str">
        <f>IF(VLOOKUP($A18,overview!$B$3:$AJ$154,COLUMN(),FALSE) = "","",VLOOKUP($A18,overview!$B$3:$AJ$154,COLUMN(O18),FALSE))</f>
        <v/>
      </c>
      <c r="P18" t="str">
        <f>IF(VLOOKUP($A18,overview!$B$3:$AJ$154,COLUMN(),FALSE) = "","",VLOOKUP($A18,overview!$B$3:$AJ$154,COLUMN(P18),FALSE))</f>
        <v/>
      </c>
      <c r="Q18" t="str">
        <f>IF(VLOOKUP($A18,overview!$B$3:$AJ$154,COLUMN(),FALSE) = "","",VLOOKUP($A18,overview!$B$3:$AJ$154,COLUMN(Q18),FALSE))</f>
        <v/>
      </c>
      <c r="R18" t="str">
        <f>IF(VLOOKUP($A18,overview!$B$3:$AJ$154,COLUMN(),FALSE) = "","",VLOOKUP($A18,overview!$B$3:$AJ$154,COLUMN(R18),FALSE))</f>
        <v/>
      </c>
      <c r="S18" t="str">
        <f>IF(VLOOKUP($A18,overview!$B$3:$AJ$154,COLUMN(),FALSE) = "","",VLOOKUP($A18,overview!$B$3:$AJ$154,COLUMN(S18),FALSE))</f>
        <v/>
      </c>
      <c r="T18" t="str">
        <f>IF(VLOOKUP($A18,overview!$B$3:$AJ$154,COLUMN(),FALSE) = "","",VLOOKUP($A18,overview!$B$3:$AJ$154,COLUMN(T18),FALSE))</f>
        <v/>
      </c>
      <c r="U18" t="str">
        <f>IF(VLOOKUP($A18,overview!$B$3:$AJ$154,COLUMN(),FALSE) = "","",VLOOKUP($A18,overview!$B$3:$AJ$154,COLUMN(U18),FALSE))</f>
        <v/>
      </c>
      <c r="V18" t="str">
        <f>IF(VLOOKUP($A18,overview!$B$3:$AJ$154,COLUMN(),FALSE) = "","",VLOOKUP($A18,overview!$B$3:$AJ$154,COLUMN(V18),FALSE))</f>
        <v/>
      </c>
      <c r="W18" t="str">
        <f>IF(VLOOKUP($A18,overview!$B$3:$AJ$154,COLUMN(),FALSE) = "","",VLOOKUP($A18,overview!$B$3:$AJ$154,COLUMN(W18),FALSE))</f>
        <v/>
      </c>
      <c r="X18" t="str">
        <f>IF(VLOOKUP($A18,overview!$B$3:$AJ$154,COLUMN(),FALSE) = "","",VLOOKUP($A18,overview!$B$3:$AJ$154,COLUMN(X18),FALSE))</f>
        <v/>
      </c>
      <c r="Y18" t="str">
        <f>IF(VLOOKUP($A18,overview!$B$3:$AJ$154,COLUMN(),FALSE) = "","",VLOOKUP($A18,overview!$B$3:$AJ$154,COLUMN(Y18),FALSE))</f>
        <v/>
      </c>
      <c r="Z18" t="str">
        <f>IF(VLOOKUP($A18,overview!$B$3:$AJ$154,COLUMN(),FALSE) = "","",VLOOKUP($A18,overview!$B$3:$AJ$154,COLUMN(Z18),FALSE))</f>
        <v/>
      </c>
      <c r="AA18" t="str">
        <f>IF(VLOOKUP($A18,overview!$B$3:$AJ$154,COLUMN(),FALSE) = "","",VLOOKUP($A18,overview!$B$3:$AJ$154,COLUMN(AA18),FALSE))</f>
        <v/>
      </c>
      <c r="AB18" t="str">
        <f>IF(VLOOKUP($A18,overview!$B$3:$AJ$154,COLUMN(),FALSE) = "","",VLOOKUP($A18,overview!$B$3:$AJ$154,COLUMN(AB18),FALSE))</f>
        <v/>
      </c>
      <c r="AC18" t="str">
        <f>IF(VLOOKUP($A18,overview!$B$3:$AJ$154,COLUMN(),FALSE) = "","",VLOOKUP($A18,overview!$B$3:$AJ$154,COLUMN(AC18),FALSE))</f>
        <v/>
      </c>
      <c r="AD18" t="str">
        <f>IF(VLOOKUP($A18,overview!$B$3:$AJ$154,COLUMN(),FALSE) = "","",VLOOKUP($A18,overview!$B$3:$AJ$154,COLUMN(AD18),FALSE))</f>
        <v/>
      </c>
      <c r="AE18" t="str">
        <f>IF(VLOOKUP($A18,overview!$B$3:$AJ$154,COLUMN(),FALSE) = "","",VLOOKUP($A18,overview!$B$3:$AJ$154,COLUMN(AE18),FALSE))</f>
        <v/>
      </c>
      <c r="AF18" t="str">
        <f>IF(VLOOKUP($A18,overview!$B$3:$AJ$154,COLUMN(),FALSE) = "","",VLOOKUP($A18,overview!$B$3:$AJ$154,COLUMN(AF18),FALSE))</f>
        <v/>
      </c>
      <c r="AG18" t="str">
        <f>IF(VLOOKUP($A18,overview!$B$3:$AJ$154,COLUMN(),FALSE) = "","",VLOOKUP($A18,overview!$B$3:$AJ$154,COLUMN(AG18),FALSE))</f>
        <v/>
      </c>
      <c r="AH18" t="str">
        <f>IF(VLOOKUP($A18,overview!$B$3:$AJ$154,COLUMN(),FALSE) = "","",VLOOKUP($A18,overview!$B$3:$AJ$154,COLUMN(AH18),FALSE))</f>
        <v/>
      </c>
      <c r="AI18" t="str">
        <f>IF(VLOOKUP($A18,overview!$B$3:$AJ$154,COLUMN(),FALSE) = "","",VLOOKUP($A18,overview!$B$3:$AJ$154,COLUMN(AI18),FALSE))</f>
        <v>kWh</v>
      </c>
    </row>
    <row r="19" spans="1:35" x14ac:dyDescent="0.25">
      <c r="A19" s="2" t="s">
        <v>433</v>
      </c>
      <c r="B19">
        <f>IF(VLOOKUP($A19,overview!$B$3:$AJ$154,COLUMN(),FALSE) = "","",VLOOKUP($A19,overview!$B$3:$AJ$154,COLUMN(B19),FALSE))</f>
        <v>0</v>
      </c>
      <c r="C19" t="str">
        <f>IF(VLOOKUP($A19,overview!$B$3:$AJ$154,COLUMN(),FALSE) = "","",VLOOKUP($A19,overview!$B$3:$AJ$154,COLUMN(C19),FALSE))</f>
        <v/>
      </c>
      <c r="D19" t="str">
        <f>IF(VLOOKUP($A19,overview!$B$3:$AJ$154,COLUMN(),FALSE) = "","",VLOOKUP($A19,overview!$B$3:$AJ$154,COLUMN(D19),FALSE))</f>
        <v/>
      </c>
      <c r="E19" t="str">
        <f>IF(VLOOKUP($A19,overview!$B$3:$AJ$154,COLUMN(),FALSE) = "","",VLOOKUP($A19,overview!$B$3:$AJ$154,COLUMN(E19),FALSE))</f>
        <v/>
      </c>
      <c r="F19" t="str">
        <f>IF(VLOOKUP($A19,overview!$B$3:$AJ$154,COLUMN(),FALSE) = "","",VLOOKUP($A19,overview!$B$3:$AJ$154,COLUMN(F19),FALSE))</f>
        <v/>
      </c>
      <c r="G19" t="str">
        <f>IF(VLOOKUP($A19,overview!$B$3:$AJ$154,COLUMN(),FALSE) = "","",VLOOKUP($A19,overview!$B$3:$AJ$154,COLUMN(G19),FALSE))</f>
        <v/>
      </c>
      <c r="H19" t="str">
        <f>IF(VLOOKUP($A19,overview!$B$3:$AJ$154,COLUMN(),FALSE) = "","",VLOOKUP($A19,overview!$B$3:$AJ$154,COLUMN(H19),FALSE))</f>
        <v/>
      </c>
      <c r="I19" t="str">
        <f>IF(VLOOKUP($A19,overview!$B$3:$AJ$154,COLUMN(),FALSE) = "","",VLOOKUP($A19,overview!$B$3:$AJ$154,COLUMN(I19),FALSE))</f>
        <v/>
      </c>
      <c r="J19" t="str">
        <f>IF(VLOOKUP($A19,overview!$B$3:$AJ$154,COLUMN(),FALSE) = "","",VLOOKUP($A19,overview!$B$3:$AJ$154,COLUMN(J19),FALSE))</f>
        <v/>
      </c>
      <c r="K19" t="str">
        <f>IF(VLOOKUP($A19,overview!$B$3:$AJ$154,COLUMN(),FALSE) = "","",VLOOKUP($A19,overview!$B$3:$AJ$154,COLUMN(K19),FALSE))</f>
        <v/>
      </c>
      <c r="L19" t="str">
        <f>IF(VLOOKUP($A19,overview!$B$3:$AJ$154,COLUMN(),FALSE) = "","",VLOOKUP($A19,overview!$B$3:$AJ$154,COLUMN(L19),FALSE))</f>
        <v/>
      </c>
      <c r="M19" t="str">
        <f>IF(VLOOKUP($A19,overview!$B$3:$AJ$154,COLUMN(),FALSE) = "","",VLOOKUP($A19,overview!$B$3:$AJ$154,COLUMN(M19),FALSE))</f>
        <v/>
      </c>
      <c r="N19" t="str">
        <f>IF(VLOOKUP($A19,overview!$B$3:$AJ$154,COLUMN(),FALSE) = "","",VLOOKUP($A19,overview!$B$3:$AJ$154,COLUMN(N19),FALSE))</f>
        <v/>
      </c>
      <c r="O19" t="str">
        <f>IF(VLOOKUP($A19,overview!$B$3:$AJ$154,COLUMN(),FALSE) = "","",VLOOKUP($A19,overview!$B$3:$AJ$154,COLUMN(O19),FALSE))</f>
        <v/>
      </c>
      <c r="P19" t="str">
        <f>IF(VLOOKUP($A19,overview!$B$3:$AJ$154,COLUMN(),FALSE) = "","",VLOOKUP($A19,overview!$B$3:$AJ$154,COLUMN(P19),FALSE))</f>
        <v/>
      </c>
      <c r="Q19" t="str">
        <f>IF(VLOOKUP($A19,overview!$B$3:$AJ$154,COLUMN(),FALSE) = "","",VLOOKUP($A19,overview!$B$3:$AJ$154,COLUMN(Q19),FALSE))</f>
        <v/>
      </c>
      <c r="R19" t="str">
        <f>IF(VLOOKUP($A19,overview!$B$3:$AJ$154,COLUMN(),FALSE) = "","",VLOOKUP($A19,overview!$B$3:$AJ$154,COLUMN(R19),FALSE))</f>
        <v/>
      </c>
      <c r="S19" t="str">
        <f>IF(VLOOKUP($A19,overview!$B$3:$AJ$154,COLUMN(),FALSE) = "","",VLOOKUP($A19,overview!$B$3:$AJ$154,COLUMN(S19),FALSE))</f>
        <v/>
      </c>
      <c r="T19" t="str">
        <f>IF(VLOOKUP($A19,overview!$B$3:$AJ$154,COLUMN(),FALSE) = "","",VLOOKUP($A19,overview!$B$3:$AJ$154,COLUMN(T19),FALSE))</f>
        <v/>
      </c>
      <c r="U19" t="str">
        <f>IF(VLOOKUP($A19,overview!$B$3:$AJ$154,COLUMN(),FALSE) = "","",VLOOKUP($A19,overview!$B$3:$AJ$154,COLUMN(U19),FALSE))</f>
        <v/>
      </c>
      <c r="V19" t="str">
        <f>IF(VLOOKUP($A19,overview!$B$3:$AJ$154,COLUMN(),FALSE) = "","",VLOOKUP($A19,overview!$B$3:$AJ$154,COLUMN(V19),FALSE))</f>
        <v/>
      </c>
      <c r="W19" t="str">
        <f>IF(VLOOKUP($A19,overview!$B$3:$AJ$154,COLUMN(),FALSE) = "","",VLOOKUP($A19,overview!$B$3:$AJ$154,COLUMN(W19),FALSE))</f>
        <v/>
      </c>
      <c r="X19" t="str">
        <f>IF(VLOOKUP($A19,overview!$B$3:$AJ$154,COLUMN(),FALSE) = "","",VLOOKUP($A19,overview!$B$3:$AJ$154,COLUMN(X19),FALSE))</f>
        <v/>
      </c>
      <c r="Y19" t="str">
        <f>IF(VLOOKUP($A19,overview!$B$3:$AJ$154,COLUMN(),FALSE) = "","",VLOOKUP($A19,overview!$B$3:$AJ$154,COLUMN(Y19),FALSE))</f>
        <v/>
      </c>
      <c r="Z19" t="str">
        <f>IF(VLOOKUP($A19,overview!$B$3:$AJ$154,COLUMN(),FALSE) = "","",VLOOKUP($A19,overview!$B$3:$AJ$154,COLUMN(Z19),FALSE))</f>
        <v/>
      </c>
      <c r="AA19" t="str">
        <f>IF(VLOOKUP($A19,overview!$B$3:$AJ$154,COLUMN(),FALSE) = "","",VLOOKUP($A19,overview!$B$3:$AJ$154,COLUMN(AA19),FALSE))</f>
        <v/>
      </c>
      <c r="AB19" t="str">
        <f>IF(VLOOKUP($A19,overview!$B$3:$AJ$154,COLUMN(),FALSE) = "","",VLOOKUP($A19,overview!$B$3:$AJ$154,COLUMN(AB19),FALSE))</f>
        <v/>
      </c>
      <c r="AC19" t="str">
        <f>IF(VLOOKUP($A19,overview!$B$3:$AJ$154,COLUMN(),FALSE) = "","",VLOOKUP($A19,overview!$B$3:$AJ$154,COLUMN(AC19),FALSE))</f>
        <v/>
      </c>
      <c r="AD19" t="str">
        <f>IF(VLOOKUP($A19,overview!$B$3:$AJ$154,COLUMN(),FALSE) = "","",VLOOKUP($A19,overview!$B$3:$AJ$154,COLUMN(AD19),FALSE))</f>
        <v/>
      </c>
      <c r="AE19" t="str">
        <f>IF(VLOOKUP($A19,overview!$B$3:$AJ$154,COLUMN(),FALSE) = "","",VLOOKUP($A19,overview!$B$3:$AJ$154,COLUMN(AE19),FALSE))</f>
        <v/>
      </c>
      <c r="AF19" t="str">
        <f>IF(VLOOKUP($A19,overview!$B$3:$AJ$154,COLUMN(),FALSE) = "","",VLOOKUP($A19,overview!$B$3:$AJ$154,COLUMN(AF19),FALSE))</f>
        <v/>
      </c>
      <c r="AG19" t="str">
        <f>IF(VLOOKUP($A19,overview!$B$3:$AJ$154,COLUMN(),FALSE) = "","",VLOOKUP($A19,overview!$B$3:$AJ$154,COLUMN(AG19),FALSE))</f>
        <v/>
      </c>
      <c r="AH19" t="str">
        <f>IF(VLOOKUP($A19,overview!$B$3:$AJ$154,COLUMN(),FALSE) = "","",VLOOKUP($A19,overview!$B$3:$AJ$154,COLUMN(AH19),FALSE))</f>
        <v/>
      </c>
      <c r="AI19" t="str">
        <f>IF(VLOOKUP($A19,overview!$B$3:$AJ$154,COLUMN(),FALSE) = "","",VLOOKUP($A19,overview!$B$3:$AJ$154,COLUMN(AI19),FALSE))</f>
        <v>kWh</v>
      </c>
    </row>
    <row r="20" spans="1:35" x14ac:dyDescent="0.25">
      <c r="A20" s="2" t="s">
        <v>134</v>
      </c>
      <c r="B20">
        <f>IF(VLOOKUP($A20,overview!$B$3:$AJ$154,COLUMN(),FALSE) = "","",VLOOKUP($A20,overview!$B$3:$AJ$154,COLUMN(B20),FALSE))</f>
        <v>324.19166666666672</v>
      </c>
      <c r="C20">
        <f>IF(VLOOKUP($A20,overview!$B$3:$AJ$154,COLUMN(),FALSE) = "","",VLOOKUP($A20,overview!$B$3:$AJ$154,COLUMN(C20),FALSE))</f>
        <v>259.35333333333341</v>
      </c>
      <c r="D20">
        <f>IF(VLOOKUP($A20,overview!$B$3:$AJ$154,COLUMN(),FALSE) = "","",VLOOKUP($A20,overview!$B$3:$AJ$154,COLUMN(D20),FALSE))</f>
        <v>389.03000000000003</v>
      </c>
      <c r="E20">
        <f>IF(VLOOKUP($A20,overview!$B$3:$AJ$154,COLUMN(),FALSE) = "","",VLOOKUP($A20,overview!$B$3:$AJ$154,COLUMN(E20),FALSE))</f>
        <v>290.35160571527422</v>
      </c>
      <c r="F20">
        <f>IF(VLOOKUP($A20,overview!$B$3:$AJ$154,COLUMN(),FALSE) = "","",VLOOKUP($A20,overview!$B$3:$AJ$154,COLUMN(F20),FALSE))</f>
        <v>271.29468187930621</v>
      </c>
      <c r="G20">
        <f>IF(VLOOKUP($A20,overview!$B$3:$AJ$154,COLUMN(),FALSE) = "","",VLOOKUP($A20,overview!$B$3:$AJ$154,COLUMN(G20),FALSE))</f>
        <v>257.58846323226618</v>
      </c>
      <c r="H20">
        <f>IF(VLOOKUP($A20,overview!$B$3:$AJ$154,COLUMN(),FALSE) = "","",VLOOKUP($A20,overview!$B$3:$AJ$154,COLUMN(H20),FALSE))</f>
        <v>246.6228092186557</v>
      </c>
      <c r="I20">
        <f>IF(VLOOKUP($A20,overview!$B$3:$AJ$154,COLUMN(),FALSE) = "","",VLOOKUP($A20,overview!$B$3:$AJ$154,COLUMN(I20),FALSE))</f>
        <v>237.3247671476235</v>
      </c>
      <c r="J20">
        <f>IF(VLOOKUP($A20,overview!$B$3:$AJ$154,COLUMN(),FALSE) = "","",VLOOKUP($A20,overview!$B$3:$AJ$154,COLUMN(J20),FALSE))</f>
        <v>229.15495216040941</v>
      </c>
      <c r="K20">
        <f>IF(VLOOKUP($A20,overview!$B$3:$AJ$154,COLUMN(),FALSE) = "","",VLOOKUP($A20,overview!$B$3:$AJ$154,COLUMN(K20),FALSE))</f>
        <v>221.80592126167861</v>
      </c>
      <c r="L20">
        <f>IF(VLOOKUP($A20,overview!$B$3:$AJ$154,COLUMN(),FALSE) = "","",VLOOKUP($A20,overview!$B$3:$AJ$154,COLUMN(L20),FALSE))</f>
        <v>215.08649939663371</v>
      </c>
      <c r="M20">
        <f>IF(VLOOKUP($A20,overview!$B$3:$AJ$154,COLUMN(),FALSE) = "","",VLOOKUP($A20,overview!$B$3:$AJ$154,COLUMN(M20),FALSE))</f>
        <v>208.8698970106885</v>
      </c>
      <c r="N20">
        <f>IF(VLOOKUP($A20,overview!$B$3:$AJ$154,COLUMN(),FALSE) = "","",VLOOKUP($A20,overview!$B$3:$AJ$154,COLUMN(N20),FALSE))</f>
        <v>203.06771729648489</v>
      </c>
      <c r="O20">
        <f>IF(VLOOKUP($A20,overview!$B$3:$AJ$154,COLUMN(),FALSE) = "","",VLOOKUP($A20,overview!$B$3:$AJ$154,COLUMN(O20),FALSE))</f>
        <v>197.61580885514761</v>
      </c>
      <c r="P20">
        <f>IF(VLOOKUP($A20,overview!$B$3:$AJ$154,COLUMN(),FALSE) = "","",VLOOKUP($A20,overview!$B$3:$AJ$154,COLUMN(P20),FALSE))</f>
        <v>192.46605135358371</v>
      </c>
      <c r="Q20">
        <f>IF(VLOOKUP($A20,overview!$B$3:$AJ$154,COLUMN(),FALSE) = "","",VLOOKUP($A20,overview!$B$3:$AJ$154,COLUMN(Q20),FALSE))</f>
        <v>187.5813316387985</v>
      </c>
      <c r="R20">
        <f>IF(VLOOKUP($A20,overview!$B$3:$AJ$154,COLUMN(),FALSE) = "","",VLOOKUP($A20,overview!$B$3:$AJ$154,COLUMN(R20),FALSE))</f>
        <v>182.93233690369399</v>
      </c>
      <c r="S20">
        <f>IF(VLOOKUP($A20,overview!$B$3:$AJ$154,COLUMN(),FALSE) = "","",VLOOKUP($A20,overview!$B$3:$AJ$154,COLUMN(S20),FALSE))</f>
        <v>178.4954330005578</v>
      </c>
      <c r="T20">
        <f>IF(VLOOKUP($A20,overview!$B$3:$AJ$154,COLUMN(),FALSE) = "","",VLOOKUP($A20,overview!$B$3:$AJ$154,COLUMN(T20),FALSE))</f>
        <v>174.25121720199621</v>
      </c>
      <c r="U20">
        <f>IF(VLOOKUP($A20,overview!$B$3:$AJ$154,COLUMN(),FALSE) = "","",VLOOKUP($A20,overview!$B$3:$AJ$154,COLUMN(U20),FALSE))</f>
        <v>170.18350468230821</v>
      </c>
      <c r="V20">
        <f>IF(VLOOKUP($A20,overview!$B$3:$AJ$154,COLUMN(),FALSE) = "","",VLOOKUP($A20,overview!$B$3:$AJ$154,COLUMN(V20),FALSE))</f>
        <v>166.27860225292801</v>
      </c>
      <c r="W20">
        <f>IF(VLOOKUP($A20,overview!$B$3:$AJ$154,COLUMN(),FALSE) = "","",VLOOKUP($A20,overview!$B$3:$AJ$154,COLUMN(W20),FALSE))</f>
        <v>162.52477730603809</v>
      </c>
      <c r="X20">
        <f>IF(VLOOKUP($A20,overview!$B$3:$AJ$154,COLUMN(),FALSE) = "","",VLOOKUP($A20,overview!$B$3:$AJ$154,COLUMN(X20),FALSE))</f>
        <v>158.91186245824829</v>
      </c>
      <c r="Y20">
        <f>IF(VLOOKUP($A20,overview!$B$3:$AJ$154,COLUMN(),FALSE) = "","",VLOOKUP($A20,overview!$B$3:$AJ$154,COLUMN(Y20),FALSE))</f>
        <v>155.430956447097</v>
      </c>
      <c r="Z20">
        <f>IF(VLOOKUP($A20,overview!$B$3:$AJ$154,COLUMN(),FALSE) = "","",VLOOKUP($A20,overview!$B$3:$AJ$154,COLUMN(Z20),FALSE))</f>
        <v>152.07419454225581</v>
      </c>
      <c r="AA20">
        <f>IF(VLOOKUP($A20,overview!$B$3:$AJ$154,COLUMN(),FALSE) = "","",VLOOKUP($A20,overview!$B$3:$AJ$154,COLUMN(AA20),FALSE))</f>
        <v>148.8345699824626</v>
      </c>
      <c r="AB20">
        <f>IF(VLOOKUP($A20,overview!$B$3:$AJ$154,COLUMN(),FALSE) = "","",VLOOKUP($A20,overview!$B$3:$AJ$154,COLUMN(AB20),FALSE))</f>
        <v>145.70579342127391</v>
      </c>
      <c r="AC20">
        <f>IF(VLOOKUP($A20,overview!$B$3:$AJ$154,COLUMN(),FALSE) = "","",VLOOKUP($A20,overview!$B$3:$AJ$154,COLUMN(AC20),FALSE))</f>
        <v>142.68218106662709</v>
      </c>
      <c r="AD20">
        <f>IF(VLOOKUP($A20,overview!$B$3:$AJ$154,COLUMN(),FALSE) = "","",VLOOKUP($A20,overview!$B$3:$AJ$154,COLUMN(AD20),FALSE))</f>
        <v>139.75856474861629</v>
      </c>
      <c r="AE20">
        <f>IF(VLOOKUP($A20,overview!$B$3:$AJ$154,COLUMN(),FALSE) = "","",VLOOKUP($A20,overview!$B$3:$AJ$154,COLUMN(AE20),FALSE))</f>
        <v>136.9302189343768</v>
      </c>
      <c r="AF20">
        <f>IF(VLOOKUP($A20,overview!$B$3:$AJ$154,COLUMN(),FALSE) = "","",VLOOKUP($A20,overview!$B$3:$AJ$154,COLUMN(AF20),FALSE))</f>
        <v>134.19280097677961</v>
      </c>
      <c r="AG20">
        <f>IF(VLOOKUP($A20,overview!$B$3:$AJ$154,COLUMN(),FALSE) = "","",VLOOKUP($A20,overview!$B$3:$AJ$154,COLUMN(AG20),FALSE))</f>
        <v>131.5423017967625</v>
      </c>
      <c r="AH20">
        <f>IF(VLOOKUP($A20,overview!$B$3:$AJ$154,COLUMN(),FALSE) = "","",VLOOKUP($A20,overview!$B$3:$AJ$154,COLUMN(AH20),FALSE))</f>
        <v>128.97500486514991</v>
      </c>
      <c r="AI20" t="str">
        <f>IF(VLOOKUP($A20,overview!$B$3:$AJ$154,COLUMN(),FALSE) = "","",VLOOKUP($A20,overview!$B$3:$AJ$154,COLUMN(AI20),FALSE))</f>
        <v>[EUR/kWh]</v>
      </c>
    </row>
    <row r="21" spans="1:35" x14ac:dyDescent="0.25">
      <c r="A21" s="2" t="s">
        <v>135</v>
      </c>
      <c r="B21">
        <f>IF(VLOOKUP($A21,overview!$B$3:$AJ$154,COLUMN(),FALSE) = "","",VLOOKUP($A21,overview!$B$3:$AJ$154,COLUMN(B21),FALSE))</f>
        <v>2.5000000000000001E-2</v>
      </c>
      <c r="C21">
        <f>IF(VLOOKUP($A21,overview!$B$3:$AJ$154,COLUMN(),FALSE) = "","",VLOOKUP($A21,overview!$B$3:$AJ$154,COLUMN(C21),FALSE))</f>
        <v>0.02</v>
      </c>
      <c r="D21">
        <f>IF(VLOOKUP($A21,overview!$B$3:$AJ$154,COLUMN(),FALSE) = "","",VLOOKUP($A21,overview!$B$3:$AJ$154,COLUMN(D21),FALSE))</f>
        <v>0.03</v>
      </c>
      <c r="E21" t="str">
        <f>IF(VLOOKUP($A21,overview!$B$3:$AJ$154,COLUMN(),FALSE) = "","",VLOOKUP($A21,overview!$B$3:$AJ$154,COLUMN(E21),FALSE))</f>
        <v/>
      </c>
      <c r="F21" t="str">
        <f>IF(VLOOKUP($A21,overview!$B$3:$AJ$154,COLUMN(),FALSE) = "","",VLOOKUP($A21,overview!$B$3:$AJ$154,COLUMN(F21),FALSE))</f>
        <v/>
      </c>
      <c r="G21" t="str">
        <f>IF(VLOOKUP($A21,overview!$B$3:$AJ$154,COLUMN(),FALSE) = "","",VLOOKUP($A21,overview!$B$3:$AJ$154,COLUMN(G21),FALSE))</f>
        <v/>
      </c>
      <c r="H21" t="str">
        <f>IF(VLOOKUP($A21,overview!$B$3:$AJ$154,COLUMN(),FALSE) = "","",VLOOKUP($A21,overview!$B$3:$AJ$154,COLUMN(H21),FALSE))</f>
        <v/>
      </c>
      <c r="I21" t="str">
        <f>IF(VLOOKUP($A21,overview!$B$3:$AJ$154,COLUMN(),FALSE) = "","",VLOOKUP($A21,overview!$B$3:$AJ$154,COLUMN(I21),FALSE))</f>
        <v/>
      </c>
      <c r="J21" t="str">
        <f>IF(VLOOKUP($A21,overview!$B$3:$AJ$154,COLUMN(),FALSE) = "","",VLOOKUP($A21,overview!$B$3:$AJ$154,COLUMN(J21),FALSE))</f>
        <v/>
      </c>
      <c r="K21" t="str">
        <f>IF(VLOOKUP($A21,overview!$B$3:$AJ$154,COLUMN(),FALSE) = "","",VLOOKUP($A21,overview!$B$3:$AJ$154,COLUMN(K21),FALSE))</f>
        <v/>
      </c>
      <c r="L21" t="str">
        <f>IF(VLOOKUP($A21,overview!$B$3:$AJ$154,COLUMN(),FALSE) = "","",VLOOKUP($A21,overview!$B$3:$AJ$154,COLUMN(L21),FALSE))</f>
        <v/>
      </c>
      <c r="M21" t="str">
        <f>IF(VLOOKUP($A21,overview!$B$3:$AJ$154,COLUMN(),FALSE) = "","",VLOOKUP($A21,overview!$B$3:$AJ$154,COLUMN(M21),FALSE))</f>
        <v/>
      </c>
      <c r="N21" t="str">
        <f>IF(VLOOKUP($A21,overview!$B$3:$AJ$154,COLUMN(),FALSE) = "","",VLOOKUP($A21,overview!$B$3:$AJ$154,COLUMN(N21),FALSE))</f>
        <v/>
      </c>
      <c r="O21" t="str">
        <f>IF(VLOOKUP($A21,overview!$B$3:$AJ$154,COLUMN(),FALSE) = "","",VLOOKUP($A21,overview!$B$3:$AJ$154,COLUMN(O21),FALSE))</f>
        <v/>
      </c>
      <c r="P21" t="str">
        <f>IF(VLOOKUP($A21,overview!$B$3:$AJ$154,COLUMN(),FALSE) = "","",VLOOKUP($A21,overview!$B$3:$AJ$154,COLUMN(P21),FALSE))</f>
        <v/>
      </c>
      <c r="Q21" t="str">
        <f>IF(VLOOKUP($A21,overview!$B$3:$AJ$154,COLUMN(),FALSE) = "","",VLOOKUP($A21,overview!$B$3:$AJ$154,COLUMN(Q21),FALSE))</f>
        <v/>
      </c>
      <c r="R21" t="str">
        <f>IF(VLOOKUP($A21,overview!$B$3:$AJ$154,COLUMN(),FALSE) = "","",VLOOKUP($A21,overview!$B$3:$AJ$154,COLUMN(R21),FALSE))</f>
        <v/>
      </c>
      <c r="S21" t="str">
        <f>IF(VLOOKUP($A21,overview!$B$3:$AJ$154,COLUMN(),FALSE) = "","",VLOOKUP($A21,overview!$B$3:$AJ$154,COLUMN(S21),FALSE))</f>
        <v/>
      </c>
      <c r="T21" t="str">
        <f>IF(VLOOKUP($A21,overview!$B$3:$AJ$154,COLUMN(),FALSE) = "","",VLOOKUP($A21,overview!$B$3:$AJ$154,COLUMN(T21),FALSE))</f>
        <v/>
      </c>
      <c r="U21" t="str">
        <f>IF(VLOOKUP($A21,overview!$B$3:$AJ$154,COLUMN(),FALSE) = "","",VLOOKUP($A21,overview!$B$3:$AJ$154,COLUMN(U21),FALSE))</f>
        <v/>
      </c>
      <c r="V21" t="str">
        <f>IF(VLOOKUP($A21,overview!$B$3:$AJ$154,COLUMN(),FALSE) = "","",VLOOKUP($A21,overview!$B$3:$AJ$154,COLUMN(V21),FALSE))</f>
        <v/>
      </c>
      <c r="W21" t="str">
        <f>IF(VLOOKUP($A21,overview!$B$3:$AJ$154,COLUMN(),FALSE) = "","",VLOOKUP($A21,overview!$B$3:$AJ$154,COLUMN(W21),FALSE))</f>
        <v/>
      </c>
      <c r="X21" t="str">
        <f>IF(VLOOKUP($A21,overview!$B$3:$AJ$154,COLUMN(),FALSE) = "","",VLOOKUP($A21,overview!$B$3:$AJ$154,COLUMN(X21),FALSE))</f>
        <v/>
      </c>
      <c r="Y21" t="str">
        <f>IF(VLOOKUP($A21,overview!$B$3:$AJ$154,COLUMN(),FALSE) = "","",VLOOKUP($A21,overview!$B$3:$AJ$154,COLUMN(Y21),FALSE))</f>
        <v/>
      </c>
      <c r="Z21" t="str">
        <f>IF(VLOOKUP($A21,overview!$B$3:$AJ$154,COLUMN(),FALSE) = "","",VLOOKUP($A21,overview!$B$3:$AJ$154,COLUMN(Z21),FALSE))</f>
        <v/>
      </c>
      <c r="AA21" t="str">
        <f>IF(VLOOKUP($A21,overview!$B$3:$AJ$154,COLUMN(),FALSE) = "","",VLOOKUP($A21,overview!$B$3:$AJ$154,COLUMN(AA21),FALSE))</f>
        <v/>
      </c>
      <c r="AB21" t="str">
        <f>IF(VLOOKUP($A21,overview!$B$3:$AJ$154,COLUMN(),FALSE) = "","",VLOOKUP($A21,overview!$B$3:$AJ$154,COLUMN(AB21),FALSE))</f>
        <v/>
      </c>
      <c r="AC21" t="str">
        <f>IF(VLOOKUP($A21,overview!$B$3:$AJ$154,COLUMN(),FALSE) = "","",VLOOKUP($A21,overview!$B$3:$AJ$154,COLUMN(AC21),FALSE))</f>
        <v/>
      </c>
      <c r="AD21" t="str">
        <f>IF(VLOOKUP($A21,overview!$B$3:$AJ$154,COLUMN(),FALSE) = "","",VLOOKUP($A21,overview!$B$3:$AJ$154,COLUMN(AD21),FALSE))</f>
        <v/>
      </c>
      <c r="AE21" t="str">
        <f>IF(VLOOKUP($A21,overview!$B$3:$AJ$154,COLUMN(),FALSE) = "","",VLOOKUP($A21,overview!$B$3:$AJ$154,COLUMN(AE21),FALSE))</f>
        <v/>
      </c>
      <c r="AF21" t="str">
        <f>IF(VLOOKUP($A21,overview!$B$3:$AJ$154,COLUMN(),FALSE) = "","",VLOOKUP($A21,overview!$B$3:$AJ$154,COLUMN(AF21),FALSE))</f>
        <v/>
      </c>
      <c r="AG21" t="str">
        <f>IF(VLOOKUP($A21,overview!$B$3:$AJ$154,COLUMN(),FALSE) = "","",VLOOKUP($A21,overview!$B$3:$AJ$154,COLUMN(AG21),FALSE))</f>
        <v/>
      </c>
      <c r="AH21" t="str">
        <f>IF(VLOOKUP($A21,overview!$B$3:$AJ$154,COLUMN(),FALSE) = "","",VLOOKUP($A21,overview!$B$3:$AJ$154,COLUMN(AH21),FALSE))</f>
        <v/>
      </c>
      <c r="AI21" t="str">
        <f>IF(VLOOKUP($A21,overview!$B$3:$AJ$154,COLUMN(),FALSE) = "","",VLOOKUP($A21,overview!$B$3:$AJ$154,COLUMN(AI21),FALSE))</f>
        <v>Fraction of CAPEX p.a.</v>
      </c>
    </row>
    <row r="22" spans="1:35" x14ac:dyDescent="0.25">
      <c r="A22" s="2" t="s">
        <v>136</v>
      </c>
      <c r="B22">
        <f>IF(VLOOKUP($A22,overview!$B$3:$AJ$154,COLUMN(),FALSE) = "","",VLOOKUP($A22,overview!$B$3:$AJ$154,COLUMN(B22),FALSE))</f>
        <v>15</v>
      </c>
      <c r="C22">
        <f>IF(VLOOKUP($A22,overview!$B$3:$AJ$154,COLUMN(),FALSE) = "","",VLOOKUP($A22,overview!$B$3:$AJ$154,COLUMN(C22),FALSE))</f>
        <v>10</v>
      </c>
      <c r="D22">
        <f>IF(VLOOKUP($A22,overview!$B$3:$AJ$154,COLUMN(),FALSE) = "","",VLOOKUP($A22,overview!$B$3:$AJ$154,COLUMN(D22),FALSE))</f>
        <v>20</v>
      </c>
      <c r="E22" t="str">
        <f>IF(VLOOKUP($A22,overview!$B$3:$AJ$154,COLUMN(),FALSE) = "","",VLOOKUP($A22,overview!$B$3:$AJ$154,COLUMN(E22),FALSE))</f>
        <v/>
      </c>
      <c r="F22" t="str">
        <f>IF(VLOOKUP($A22,overview!$B$3:$AJ$154,COLUMN(),FALSE) = "","",VLOOKUP($A22,overview!$B$3:$AJ$154,COLUMN(F22),FALSE))</f>
        <v/>
      </c>
      <c r="G22" t="str">
        <f>IF(VLOOKUP($A22,overview!$B$3:$AJ$154,COLUMN(),FALSE) = "","",VLOOKUP($A22,overview!$B$3:$AJ$154,COLUMN(G22),FALSE))</f>
        <v/>
      </c>
      <c r="H22" t="str">
        <f>IF(VLOOKUP($A22,overview!$B$3:$AJ$154,COLUMN(),FALSE) = "","",VLOOKUP($A22,overview!$B$3:$AJ$154,COLUMN(H22),FALSE))</f>
        <v/>
      </c>
      <c r="I22" t="str">
        <f>IF(VLOOKUP($A22,overview!$B$3:$AJ$154,COLUMN(),FALSE) = "","",VLOOKUP($A22,overview!$B$3:$AJ$154,COLUMN(I22),FALSE))</f>
        <v/>
      </c>
      <c r="J22" t="str">
        <f>IF(VLOOKUP($A22,overview!$B$3:$AJ$154,COLUMN(),FALSE) = "","",VLOOKUP($A22,overview!$B$3:$AJ$154,COLUMN(J22),FALSE))</f>
        <v/>
      </c>
      <c r="K22" t="str">
        <f>IF(VLOOKUP($A22,overview!$B$3:$AJ$154,COLUMN(),FALSE) = "","",VLOOKUP($A22,overview!$B$3:$AJ$154,COLUMN(K22),FALSE))</f>
        <v/>
      </c>
      <c r="L22" t="str">
        <f>IF(VLOOKUP($A22,overview!$B$3:$AJ$154,COLUMN(),FALSE) = "","",VLOOKUP($A22,overview!$B$3:$AJ$154,COLUMN(L22),FALSE))</f>
        <v/>
      </c>
      <c r="M22" t="str">
        <f>IF(VLOOKUP($A22,overview!$B$3:$AJ$154,COLUMN(),FALSE) = "","",VLOOKUP($A22,overview!$B$3:$AJ$154,COLUMN(M22),FALSE))</f>
        <v/>
      </c>
      <c r="N22" t="str">
        <f>IF(VLOOKUP($A22,overview!$B$3:$AJ$154,COLUMN(),FALSE) = "","",VLOOKUP($A22,overview!$B$3:$AJ$154,COLUMN(N22),FALSE))</f>
        <v/>
      </c>
      <c r="O22" t="str">
        <f>IF(VLOOKUP($A22,overview!$B$3:$AJ$154,COLUMN(),FALSE) = "","",VLOOKUP($A22,overview!$B$3:$AJ$154,COLUMN(O22),FALSE))</f>
        <v/>
      </c>
      <c r="P22" t="str">
        <f>IF(VLOOKUP($A22,overview!$B$3:$AJ$154,COLUMN(),FALSE) = "","",VLOOKUP($A22,overview!$B$3:$AJ$154,COLUMN(P22),FALSE))</f>
        <v/>
      </c>
      <c r="Q22" t="str">
        <f>IF(VLOOKUP($A22,overview!$B$3:$AJ$154,COLUMN(),FALSE) = "","",VLOOKUP($A22,overview!$B$3:$AJ$154,COLUMN(Q22),FALSE))</f>
        <v/>
      </c>
      <c r="R22" t="str">
        <f>IF(VLOOKUP($A22,overview!$B$3:$AJ$154,COLUMN(),FALSE) = "","",VLOOKUP($A22,overview!$B$3:$AJ$154,COLUMN(R22),FALSE))</f>
        <v/>
      </c>
      <c r="S22" t="str">
        <f>IF(VLOOKUP($A22,overview!$B$3:$AJ$154,COLUMN(),FALSE) = "","",VLOOKUP($A22,overview!$B$3:$AJ$154,COLUMN(S22),FALSE))</f>
        <v/>
      </c>
      <c r="T22" t="str">
        <f>IF(VLOOKUP($A22,overview!$B$3:$AJ$154,COLUMN(),FALSE) = "","",VLOOKUP($A22,overview!$B$3:$AJ$154,COLUMN(T22),FALSE))</f>
        <v/>
      </c>
      <c r="U22" t="str">
        <f>IF(VLOOKUP($A22,overview!$B$3:$AJ$154,COLUMN(),FALSE) = "","",VLOOKUP($A22,overview!$B$3:$AJ$154,COLUMN(U22),FALSE))</f>
        <v/>
      </c>
      <c r="V22" t="str">
        <f>IF(VLOOKUP($A22,overview!$B$3:$AJ$154,COLUMN(),FALSE) = "","",VLOOKUP($A22,overview!$B$3:$AJ$154,COLUMN(V22),FALSE))</f>
        <v/>
      </c>
      <c r="W22" t="str">
        <f>IF(VLOOKUP($A22,overview!$B$3:$AJ$154,COLUMN(),FALSE) = "","",VLOOKUP($A22,overview!$B$3:$AJ$154,COLUMN(W22),FALSE))</f>
        <v/>
      </c>
      <c r="X22" t="str">
        <f>IF(VLOOKUP($A22,overview!$B$3:$AJ$154,COLUMN(),FALSE) = "","",VLOOKUP($A22,overview!$B$3:$AJ$154,COLUMN(X22),FALSE))</f>
        <v/>
      </c>
      <c r="Y22" t="str">
        <f>IF(VLOOKUP($A22,overview!$B$3:$AJ$154,COLUMN(),FALSE) = "","",VLOOKUP($A22,overview!$B$3:$AJ$154,COLUMN(Y22),FALSE))</f>
        <v/>
      </c>
      <c r="Z22" t="str">
        <f>IF(VLOOKUP($A22,overview!$B$3:$AJ$154,COLUMN(),FALSE) = "","",VLOOKUP($A22,overview!$B$3:$AJ$154,COLUMN(Z22),FALSE))</f>
        <v/>
      </c>
      <c r="AA22" t="str">
        <f>IF(VLOOKUP($A22,overview!$B$3:$AJ$154,COLUMN(),FALSE) = "","",VLOOKUP($A22,overview!$B$3:$AJ$154,COLUMN(AA22),FALSE))</f>
        <v/>
      </c>
      <c r="AB22" t="str">
        <f>IF(VLOOKUP($A22,overview!$B$3:$AJ$154,COLUMN(),FALSE) = "","",VLOOKUP($A22,overview!$B$3:$AJ$154,COLUMN(AB22),FALSE))</f>
        <v/>
      </c>
      <c r="AC22" t="str">
        <f>IF(VLOOKUP($A22,overview!$B$3:$AJ$154,COLUMN(),FALSE) = "","",VLOOKUP($A22,overview!$B$3:$AJ$154,COLUMN(AC22),FALSE))</f>
        <v/>
      </c>
      <c r="AD22" t="str">
        <f>IF(VLOOKUP($A22,overview!$B$3:$AJ$154,COLUMN(),FALSE) = "","",VLOOKUP($A22,overview!$B$3:$AJ$154,COLUMN(AD22),FALSE))</f>
        <v/>
      </c>
      <c r="AE22" t="str">
        <f>IF(VLOOKUP($A22,overview!$B$3:$AJ$154,COLUMN(),FALSE) = "","",VLOOKUP($A22,overview!$B$3:$AJ$154,COLUMN(AE22),FALSE))</f>
        <v/>
      </c>
      <c r="AF22" t="str">
        <f>IF(VLOOKUP($A22,overview!$B$3:$AJ$154,COLUMN(),FALSE) = "","",VLOOKUP($A22,overview!$B$3:$AJ$154,COLUMN(AF22),FALSE))</f>
        <v/>
      </c>
      <c r="AG22" t="str">
        <f>IF(VLOOKUP($A22,overview!$B$3:$AJ$154,COLUMN(),FALSE) = "","",VLOOKUP($A22,overview!$B$3:$AJ$154,COLUMN(AG22),FALSE))</f>
        <v/>
      </c>
      <c r="AH22" t="str">
        <f>IF(VLOOKUP($A22,overview!$B$3:$AJ$154,COLUMN(),FALSE) = "","",VLOOKUP($A22,overview!$B$3:$AJ$154,COLUMN(AH22),FALSE))</f>
        <v/>
      </c>
      <c r="AI22" t="str">
        <f>IF(VLOOKUP($A22,overview!$B$3:$AJ$154,COLUMN(),FALSE) = "","",VLOOKUP($A22,overview!$B$3:$AJ$154,COLUMN(AI22),FALSE))</f>
        <v>years</v>
      </c>
    </row>
    <row r="23" spans="1:35" x14ac:dyDescent="0.25">
      <c r="A23" s="2" t="s">
        <v>128</v>
      </c>
      <c r="B23">
        <f>IF(VLOOKUP($A23,overview!$B$3:$AJ$154,COLUMN(),FALSE) = "","",VLOOKUP($A23,overview!$B$3:$AJ$154,COLUMN(B23),FALSE))</f>
        <v>0.92500000000000004</v>
      </c>
      <c r="C23">
        <f>IF(VLOOKUP($A23,overview!$B$3:$AJ$154,COLUMN(),FALSE) = "","",VLOOKUP($A23,overview!$B$3:$AJ$154,COLUMN(C23),FALSE))</f>
        <v>0.9</v>
      </c>
      <c r="D23">
        <f>IF(VLOOKUP($A23,overview!$B$3:$AJ$154,COLUMN(),FALSE) = "","",VLOOKUP($A23,overview!$B$3:$AJ$154,COLUMN(D23),FALSE))</f>
        <v>0.95</v>
      </c>
      <c r="E23" t="str">
        <f>IF(VLOOKUP($A23,overview!$B$3:$AJ$154,COLUMN(),FALSE) = "","",VLOOKUP($A23,overview!$B$3:$AJ$154,COLUMN(E23),FALSE))</f>
        <v/>
      </c>
      <c r="F23" t="str">
        <f>IF(VLOOKUP($A23,overview!$B$3:$AJ$154,COLUMN(),FALSE) = "","",VLOOKUP($A23,overview!$B$3:$AJ$154,COLUMN(F23),FALSE))</f>
        <v/>
      </c>
      <c r="G23" t="str">
        <f>IF(VLOOKUP($A23,overview!$B$3:$AJ$154,COLUMN(),FALSE) = "","",VLOOKUP($A23,overview!$B$3:$AJ$154,COLUMN(G23),FALSE))</f>
        <v/>
      </c>
      <c r="H23" t="str">
        <f>IF(VLOOKUP($A23,overview!$B$3:$AJ$154,COLUMN(),FALSE) = "","",VLOOKUP($A23,overview!$B$3:$AJ$154,COLUMN(H23),FALSE))</f>
        <v/>
      </c>
      <c r="I23" t="str">
        <f>IF(VLOOKUP($A23,overview!$B$3:$AJ$154,COLUMN(),FALSE) = "","",VLOOKUP($A23,overview!$B$3:$AJ$154,COLUMN(I23),FALSE))</f>
        <v/>
      </c>
      <c r="J23" t="str">
        <f>IF(VLOOKUP($A23,overview!$B$3:$AJ$154,COLUMN(),FALSE) = "","",VLOOKUP($A23,overview!$B$3:$AJ$154,COLUMN(J23),FALSE))</f>
        <v/>
      </c>
      <c r="K23" t="str">
        <f>IF(VLOOKUP($A23,overview!$B$3:$AJ$154,COLUMN(),FALSE) = "","",VLOOKUP($A23,overview!$B$3:$AJ$154,COLUMN(K23),FALSE))</f>
        <v/>
      </c>
      <c r="L23" t="str">
        <f>IF(VLOOKUP($A23,overview!$B$3:$AJ$154,COLUMN(),FALSE) = "","",VLOOKUP($A23,overview!$B$3:$AJ$154,COLUMN(L23),FALSE))</f>
        <v/>
      </c>
      <c r="M23" t="str">
        <f>IF(VLOOKUP($A23,overview!$B$3:$AJ$154,COLUMN(),FALSE) = "","",VLOOKUP($A23,overview!$B$3:$AJ$154,COLUMN(M23),FALSE))</f>
        <v/>
      </c>
      <c r="N23" t="str">
        <f>IF(VLOOKUP($A23,overview!$B$3:$AJ$154,COLUMN(),FALSE) = "","",VLOOKUP($A23,overview!$B$3:$AJ$154,COLUMN(N23),FALSE))</f>
        <v/>
      </c>
      <c r="O23" t="str">
        <f>IF(VLOOKUP($A23,overview!$B$3:$AJ$154,COLUMN(),FALSE) = "","",VLOOKUP($A23,overview!$B$3:$AJ$154,COLUMN(O23),FALSE))</f>
        <v/>
      </c>
      <c r="P23" t="str">
        <f>IF(VLOOKUP($A23,overview!$B$3:$AJ$154,COLUMN(),FALSE) = "","",VLOOKUP($A23,overview!$B$3:$AJ$154,COLUMN(P23),FALSE))</f>
        <v/>
      </c>
      <c r="Q23" t="str">
        <f>IF(VLOOKUP($A23,overview!$B$3:$AJ$154,COLUMN(),FALSE) = "","",VLOOKUP($A23,overview!$B$3:$AJ$154,COLUMN(Q23),FALSE))</f>
        <v/>
      </c>
      <c r="R23" t="str">
        <f>IF(VLOOKUP($A23,overview!$B$3:$AJ$154,COLUMN(),FALSE) = "","",VLOOKUP($A23,overview!$B$3:$AJ$154,COLUMN(R23),FALSE))</f>
        <v/>
      </c>
      <c r="S23" t="str">
        <f>IF(VLOOKUP($A23,overview!$B$3:$AJ$154,COLUMN(),FALSE) = "","",VLOOKUP($A23,overview!$B$3:$AJ$154,COLUMN(S23),FALSE))</f>
        <v/>
      </c>
      <c r="T23" t="str">
        <f>IF(VLOOKUP($A23,overview!$B$3:$AJ$154,COLUMN(),FALSE) = "","",VLOOKUP($A23,overview!$B$3:$AJ$154,COLUMN(T23),FALSE))</f>
        <v/>
      </c>
      <c r="U23" t="str">
        <f>IF(VLOOKUP($A23,overview!$B$3:$AJ$154,COLUMN(),FALSE) = "","",VLOOKUP($A23,overview!$B$3:$AJ$154,COLUMN(U23),FALSE))</f>
        <v/>
      </c>
      <c r="V23" t="str">
        <f>IF(VLOOKUP($A23,overview!$B$3:$AJ$154,COLUMN(),FALSE) = "","",VLOOKUP($A23,overview!$B$3:$AJ$154,COLUMN(V23),FALSE))</f>
        <v/>
      </c>
      <c r="W23" t="str">
        <f>IF(VLOOKUP($A23,overview!$B$3:$AJ$154,COLUMN(),FALSE) = "","",VLOOKUP($A23,overview!$B$3:$AJ$154,COLUMN(W23),FALSE))</f>
        <v/>
      </c>
      <c r="X23" t="str">
        <f>IF(VLOOKUP($A23,overview!$B$3:$AJ$154,COLUMN(),FALSE) = "","",VLOOKUP($A23,overview!$B$3:$AJ$154,COLUMN(X23),FALSE))</f>
        <v/>
      </c>
      <c r="Y23" t="str">
        <f>IF(VLOOKUP($A23,overview!$B$3:$AJ$154,COLUMN(),FALSE) = "","",VLOOKUP($A23,overview!$B$3:$AJ$154,COLUMN(Y23),FALSE))</f>
        <v/>
      </c>
      <c r="Z23" t="str">
        <f>IF(VLOOKUP($A23,overview!$B$3:$AJ$154,COLUMN(),FALSE) = "","",VLOOKUP($A23,overview!$B$3:$AJ$154,COLUMN(Z23),FALSE))</f>
        <v/>
      </c>
      <c r="AA23" t="str">
        <f>IF(VLOOKUP($A23,overview!$B$3:$AJ$154,COLUMN(),FALSE) = "","",VLOOKUP($A23,overview!$B$3:$AJ$154,COLUMN(AA23),FALSE))</f>
        <v/>
      </c>
      <c r="AB23" t="str">
        <f>IF(VLOOKUP($A23,overview!$B$3:$AJ$154,COLUMN(),FALSE) = "","",VLOOKUP($A23,overview!$B$3:$AJ$154,COLUMN(AB23),FALSE))</f>
        <v/>
      </c>
      <c r="AC23" t="str">
        <f>IF(VLOOKUP($A23,overview!$B$3:$AJ$154,COLUMN(),FALSE) = "","",VLOOKUP($A23,overview!$B$3:$AJ$154,COLUMN(AC23),FALSE))</f>
        <v/>
      </c>
      <c r="AD23" t="str">
        <f>IF(VLOOKUP($A23,overview!$B$3:$AJ$154,COLUMN(),FALSE) = "","",VLOOKUP($A23,overview!$B$3:$AJ$154,COLUMN(AD23),FALSE))</f>
        <v/>
      </c>
      <c r="AE23" t="str">
        <f>IF(VLOOKUP($A23,overview!$B$3:$AJ$154,COLUMN(),FALSE) = "","",VLOOKUP($A23,overview!$B$3:$AJ$154,COLUMN(AE23),FALSE))</f>
        <v/>
      </c>
      <c r="AF23" t="str">
        <f>IF(VLOOKUP($A23,overview!$B$3:$AJ$154,COLUMN(),FALSE) = "","",VLOOKUP($A23,overview!$B$3:$AJ$154,COLUMN(AF23),FALSE))</f>
        <v/>
      </c>
      <c r="AG23" t="str">
        <f>IF(VLOOKUP($A23,overview!$B$3:$AJ$154,COLUMN(),FALSE) = "","",VLOOKUP($A23,overview!$B$3:$AJ$154,COLUMN(AG23),FALSE))</f>
        <v/>
      </c>
      <c r="AH23" t="str">
        <f>IF(VLOOKUP($A23,overview!$B$3:$AJ$154,COLUMN(),FALSE) = "","",VLOOKUP($A23,overview!$B$3:$AJ$154,COLUMN(AH23),FALSE))</f>
        <v/>
      </c>
      <c r="AI23" t="str">
        <f>IF(VLOOKUP($A23,overview!$B$3:$AJ$154,COLUMN(),FALSE) = "","",VLOOKUP($A23,overview!$B$3:$AJ$154,COLUMN(AI23),FALSE))</f>
        <v/>
      </c>
    </row>
    <row r="24" spans="1:35" x14ac:dyDescent="0.25">
      <c r="A24" s="2" t="s">
        <v>129</v>
      </c>
      <c r="B24">
        <f>IF(VLOOKUP($A24,overview!$B$3:$AJ$154,COLUMN(),FALSE) = "","",VLOOKUP($A24,overview!$B$3:$AJ$154,COLUMN(B24),FALSE))</f>
        <v>0.5</v>
      </c>
      <c r="C24">
        <f>IF(VLOOKUP($A24,overview!$B$3:$AJ$154,COLUMN(),FALSE) = "","",VLOOKUP($A24,overview!$B$3:$AJ$154,COLUMN(C24),FALSE))</f>
        <v>0.25</v>
      </c>
      <c r="D24">
        <f>IF(VLOOKUP($A24,overview!$B$3:$AJ$154,COLUMN(),FALSE) = "","",VLOOKUP($A24,overview!$B$3:$AJ$154,COLUMN(D24),FALSE))</f>
        <v>0.75</v>
      </c>
      <c r="E24" t="str">
        <f>IF(VLOOKUP($A24,overview!$B$3:$AJ$154,COLUMN(),FALSE) = "","",VLOOKUP($A24,overview!$B$3:$AJ$154,COLUMN(E24),FALSE))</f>
        <v/>
      </c>
      <c r="F24" t="str">
        <f>IF(VLOOKUP($A24,overview!$B$3:$AJ$154,COLUMN(),FALSE) = "","",VLOOKUP($A24,overview!$B$3:$AJ$154,COLUMN(F24),FALSE))</f>
        <v/>
      </c>
      <c r="G24" t="str">
        <f>IF(VLOOKUP($A24,overview!$B$3:$AJ$154,COLUMN(),FALSE) = "","",VLOOKUP($A24,overview!$B$3:$AJ$154,COLUMN(G24),FALSE))</f>
        <v/>
      </c>
      <c r="H24" t="str">
        <f>IF(VLOOKUP($A24,overview!$B$3:$AJ$154,COLUMN(),FALSE) = "","",VLOOKUP($A24,overview!$B$3:$AJ$154,COLUMN(H24),FALSE))</f>
        <v/>
      </c>
      <c r="I24" t="str">
        <f>IF(VLOOKUP($A24,overview!$B$3:$AJ$154,COLUMN(),FALSE) = "","",VLOOKUP($A24,overview!$B$3:$AJ$154,COLUMN(I24),FALSE))</f>
        <v/>
      </c>
      <c r="J24" t="str">
        <f>IF(VLOOKUP($A24,overview!$B$3:$AJ$154,COLUMN(),FALSE) = "","",VLOOKUP($A24,overview!$B$3:$AJ$154,COLUMN(J24),FALSE))</f>
        <v/>
      </c>
      <c r="K24" t="str">
        <f>IF(VLOOKUP($A24,overview!$B$3:$AJ$154,COLUMN(),FALSE) = "","",VLOOKUP($A24,overview!$B$3:$AJ$154,COLUMN(K24),FALSE))</f>
        <v/>
      </c>
      <c r="L24" t="str">
        <f>IF(VLOOKUP($A24,overview!$B$3:$AJ$154,COLUMN(),FALSE) = "","",VLOOKUP($A24,overview!$B$3:$AJ$154,COLUMN(L24),FALSE))</f>
        <v/>
      </c>
      <c r="M24" t="str">
        <f>IF(VLOOKUP($A24,overview!$B$3:$AJ$154,COLUMN(),FALSE) = "","",VLOOKUP($A24,overview!$B$3:$AJ$154,COLUMN(M24),FALSE))</f>
        <v/>
      </c>
      <c r="N24" t="str">
        <f>IF(VLOOKUP($A24,overview!$B$3:$AJ$154,COLUMN(),FALSE) = "","",VLOOKUP($A24,overview!$B$3:$AJ$154,COLUMN(N24),FALSE))</f>
        <v/>
      </c>
      <c r="O24" t="str">
        <f>IF(VLOOKUP($A24,overview!$B$3:$AJ$154,COLUMN(),FALSE) = "","",VLOOKUP($A24,overview!$B$3:$AJ$154,COLUMN(O24),FALSE))</f>
        <v/>
      </c>
      <c r="P24" t="str">
        <f>IF(VLOOKUP($A24,overview!$B$3:$AJ$154,COLUMN(),FALSE) = "","",VLOOKUP($A24,overview!$B$3:$AJ$154,COLUMN(P24),FALSE))</f>
        <v/>
      </c>
      <c r="Q24" t="str">
        <f>IF(VLOOKUP($A24,overview!$B$3:$AJ$154,COLUMN(),FALSE) = "","",VLOOKUP($A24,overview!$B$3:$AJ$154,COLUMN(Q24),FALSE))</f>
        <v/>
      </c>
      <c r="R24" t="str">
        <f>IF(VLOOKUP($A24,overview!$B$3:$AJ$154,COLUMN(),FALSE) = "","",VLOOKUP($A24,overview!$B$3:$AJ$154,COLUMN(R24),FALSE))</f>
        <v/>
      </c>
      <c r="S24" t="str">
        <f>IF(VLOOKUP($A24,overview!$B$3:$AJ$154,COLUMN(),FALSE) = "","",VLOOKUP($A24,overview!$B$3:$AJ$154,COLUMN(S24),FALSE))</f>
        <v/>
      </c>
      <c r="T24" t="str">
        <f>IF(VLOOKUP($A24,overview!$B$3:$AJ$154,COLUMN(),FALSE) = "","",VLOOKUP($A24,overview!$B$3:$AJ$154,COLUMN(T24),FALSE))</f>
        <v/>
      </c>
      <c r="U24" t="str">
        <f>IF(VLOOKUP($A24,overview!$B$3:$AJ$154,COLUMN(),FALSE) = "","",VLOOKUP($A24,overview!$B$3:$AJ$154,COLUMN(U24),FALSE))</f>
        <v/>
      </c>
      <c r="V24" t="str">
        <f>IF(VLOOKUP($A24,overview!$B$3:$AJ$154,COLUMN(),FALSE) = "","",VLOOKUP($A24,overview!$B$3:$AJ$154,COLUMN(V24),FALSE))</f>
        <v/>
      </c>
      <c r="W24" t="str">
        <f>IF(VLOOKUP($A24,overview!$B$3:$AJ$154,COLUMN(),FALSE) = "","",VLOOKUP($A24,overview!$B$3:$AJ$154,COLUMN(W24),FALSE))</f>
        <v/>
      </c>
      <c r="X24" t="str">
        <f>IF(VLOOKUP($A24,overview!$B$3:$AJ$154,COLUMN(),FALSE) = "","",VLOOKUP($A24,overview!$B$3:$AJ$154,COLUMN(X24),FALSE))</f>
        <v/>
      </c>
      <c r="Y24" t="str">
        <f>IF(VLOOKUP($A24,overview!$B$3:$AJ$154,COLUMN(),FALSE) = "","",VLOOKUP($A24,overview!$B$3:$AJ$154,COLUMN(Y24),FALSE))</f>
        <v/>
      </c>
      <c r="Z24" t="str">
        <f>IF(VLOOKUP($A24,overview!$B$3:$AJ$154,COLUMN(),FALSE) = "","",VLOOKUP($A24,overview!$B$3:$AJ$154,COLUMN(Z24),FALSE))</f>
        <v/>
      </c>
      <c r="AA24" t="str">
        <f>IF(VLOOKUP($A24,overview!$B$3:$AJ$154,COLUMN(),FALSE) = "","",VLOOKUP($A24,overview!$B$3:$AJ$154,COLUMN(AA24),FALSE))</f>
        <v/>
      </c>
      <c r="AB24" t="str">
        <f>IF(VLOOKUP($A24,overview!$B$3:$AJ$154,COLUMN(),FALSE) = "","",VLOOKUP($A24,overview!$B$3:$AJ$154,COLUMN(AB24),FALSE))</f>
        <v/>
      </c>
      <c r="AC24" t="str">
        <f>IF(VLOOKUP($A24,overview!$B$3:$AJ$154,COLUMN(),FALSE) = "","",VLOOKUP($A24,overview!$B$3:$AJ$154,COLUMN(AC24),FALSE))</f>
        <v/>
      </c>
      <c r="AD24" t="str">
        <f>IF(VLOOKUP($A24,overview!$B$3:$AJ$154,COLUMN(),FALSE) = "","",VLOOKUP($A24,overview!$B$3:$AJ$154,COLUMN(AD24),FALSE))</f>
        <v/>
      </c>
      <c r="AE24" t="str">
        <f>IF(VLOOKUP($A24,overview!$B$3:$AJ$154,COLUMN(),FALSE) = "","",VLOOKUP($A24,overview!$B$3:$AJ$154,COLUMN(AE24),FALSE))</f>
        <v/>
      </c>
      <c r="AF24" t="str">
        <f>IF(VLOOKUP($A24,overview!$B$3:$AJ$154,COLUMN(),FALSE) = "","",VLOOKUP($A24,overview!$B$3:$AJ$154,COLUMN(AF24),FALSE))</f>
        <v/>
      </c>
      <c r="AG24" t="str">
        <f>IF(VLOOKUP($A24,overview!$B$3:$AJ$154,COLUMN(),FALSE) = "","",VLOOKUP($A24,overview!$B$3:$AJ$154,COLUMN(AG24),FALSE))</f>
        <v/>
      </c>
      <c r="AH24" t="str">
        <f>IF(VLOOKUP($A24,overview!$B$3:$AJ$154,COLUMN(),FALSE) = "","",VLOOKUP($A24,overview!$B$3:$AJ$154,COLUMN(AH24),FALSE))</f>
        <v/>
      </c>
      <c r="AI24" t="str">
        <f>IF(VLOOKUP($A24,overview!$B$3:$AJ$154,COLUMN(),FALSE) = "","",VLOOKUP($A24,overview!$B$3:$AJ$154,COLUMN(AI24),FALSE))</f>
        <v>1/hours</v>
      </c>
    </row>
    <row r="25" spans="1:35" x14ac:dyDescent="0.25">
      <c r="A25" s="2" t="s">
        <v>427</v>
      </c>
      <c r="B25">
        <f>IF(VLOOKUP($A25,overview!$B$3:$AJ$154,COLUMN(),FALSE) = "","",VLOOKUP($A25,overview!$B$3:$AJ$154,COLUMN(B25),FALSE))</f>
        <v>100000</v>
      </c>
      <c r="C25" t="str">
        <f>IF(VLOOKUP($A25,overview!$B$3:$AJ$154,COLUMN(),FALSE) = "","",VLOOKUP($A25,overview!$B$3:$AJ$154,COLUMN(C25),FALSE))</f>
        <v/>
      </c>
      <c r="D25" t="str">
        <f>IF(VLOOKUP($A25,overview!$B$3:$AJ$154,COLUMN(),FALSE) = "","",VLOOKUP($A25,overview!$B$3:$AJ$154,COLUMN(D25),FALSE))</f>
        <v/>
      </c>
      <c r="E25" t="str">
        <f>IF(VLOOKUP($A25,overview!$B$3:$AJ$154,COLUMN(),FALSE) = "","",VLOOKUP($A25,overview!$B$3:$AJ$154,COLUMN(E25),FALSE))</f>
        <v/>
      </c>
      <c r="F25" t="str">
        <f>IF(VLOOKUP($A25,overview!$B$3:$AJ$154,COLUMN(),FALSE) = "","",VLOOKUP($A25,overview!$B$3:$AJ$154,COLUMN(F25),FALSE))</f>
        <v/>
      </c>
      <c r="G25" t="str">
        <f>IF(VLOOKUP($A25,overview!$B$3:$AJ$154,COLUMN(),FALSE) = "","",VLOOKUP($A25,overview!$B$3:$AJ$154,COLUMN(G25),FALSE))</f>
        <v/>
      </c>
      <c r="H25" t="str">
        <f>IF(VLOOKUP($A25,overview!$B$3:$AJ$154,COLUMN(),FALSE) = "","",VLOOKUP($A25,overview!$B$3:$AJ$154,COLUMN(H25),FALSE))</f>
        <v/>
      </c>
      <c r="I25" t="str">
        <f>IF(VLOOKUP($A25,overview!$B$3:$AJ$154,COLUMN(),FALSE) = "","",VLOOKUP($A25,overview!$B$3:$AJ$154,COLUMN(I25),FALSE))</f>
        <v/>
      </c>
      <c r="J25" t="str">
        <f>IF(VLOOKUP($A25,overview!$B$3:$AJ$154,COLUMN(),FALSE) = "","",VLOOKUP($A25,overview!$B$3:$AJ$154,COLUMN(J25),FALSE))</f>
        <v/>
      </c>
      <c r="K25" t="str">
        <f>IF(VLOOKUP($A25,overview!$B$3:$AJ$154,COLUMN(),FALSE) = "","",VLOOKUP($A25,overview!$B$3:$AJ$154,COLUMN(K25),FALSE))</f>
        <v/>
      </c>
      <c r="L25" t="str">
        <f>IF(VLOOKUP($A25,overview!$B$3:$AJ$154,COLUMN(),FALSE) = "","",VLOOKUP($A25,overview!$B$3:$AJ$154,COLUMN(L25),FALSE))</f>
        <v/>
      </c>
      <c r="M25" t="str">
        <f>IF(VLOOKUP($A25,overview!$B$3:$AJ$154,COLUMN(),FALSE) = "","",VLOOKUP($A25,overview!$B$3:$AJ$154,COLUMN(M25),FALSE))</f>
        <v/>
      </c>
      <c r="N25" t="str">
        <f>IF(VLOOKUP($A25,overview!$B$3:$AJ$154,COLUMN(),FALSE) = "","",VLOOKUP($A25,overview!$B$3:$AJ$154,COLUMN(N25),FALSE))</f>
        <v/>
      </c>
      <c r="O25" t="str">
        <f>IF(VLOOKUP($A25,overview!$B$3:$AJ$154,COLUMN(),FALSE) = "","",VLOOKUP($A25,overview!$B$3:$AJ$154,COLUMN(O25),FALSE))</f>
        <v/>
      </c>
      <c r="P25" t="str">
        <f>IF(VLOOKUP($A25,overview!$B$3:$AJ$154,COLUMN(),FALSE) = "","",VLOOKUP($A25,overview!$B$3:$AJ$154,COLUMN(P25),FALSE))</f>
        <v/>
      </c>
      <c r="Q25" t="str">
        <f>IF(VLOOKUP($A25,overview!$B$3:$AJ$154,COLUMN(),FALSE) = "","",VLOOKUP($A25,overview!$B$3:$AJ$154,COLUMN(Q25),FALSE))</f>
        <v/>
      </c>
      <c r="R25" t="str">
        <f>IF(VLOOKUP($A25,overview!$B$3:$AJ$154,COLUMN(),FALSE) = "","",VLOOKUP($A25,overview!$B$3:$AJ$154,COLUMN(R25),FALSE))</f>
        <v/>
      </c>
      <c r="S25" t="str">
        <f>IF(VLOOKUP($A25,overview!$B$3:$AJ$154,COLUMN(),FALSE) = "","",VLOOKUP($A25,overview!$B$3:$AJ$154,COLUMN(S25),FALSE))</f>
        <v/>
      </c>
      <c r="T25" t="str">
        <f>IF(VLOOKUP($A25,overview!$B$3:$AJ$154,COLUMN(),FALSE) = "","",VLOOKUP($A25,overview!$B$3:$AJ$154,COLUMN(T25),FALSE))</f>
        <v/>
      </c>
      <c r="U25" t="str">
        <f>IF(VLOOKUP($A25,overview!$B$3:$AJ$154,COLUMN(),FALSE) = "","",VLOOKUP($A25,overview!$B$3:$AJ$154,COLUMN(U25),FALSE))</f>
        <v/>
      </c>
      <c r="V25" t="str">
        <f>IF(VLOOKUP($A25,overview!$B$3:$AJ$154,COLUMN(),FALSE) = "","",VLOOKUP($A25,overview!$B$3:$AJ$154,COLUMN(V25),FALSE))</f>
        <v/>
      </c>
      <c r="W25" t="str">
        <f>IF(VLOOKUP($A25,overview!$B$3:$AJ$154,COLUMN(),FALSE) = "","",VLOOKUP($A25,overview!$B$3:$AJ$154,COLUMN(W25),FALSE))</f>
        <v/>
      </c>
      <c r="X25" t="str">
        <f>IF(VLOOKUP($A25,overview!$B$3:$AJ$154,COLUMN(),FALSE) = "","",VLOOKUP($A25,overview!$B$3:$AJ$154,COLUMN(X25),FALSE))</f>
        <v/>
      </c>
      <c r="Y25" t="str">
        <f>IF(VLOOKUP($A25,overview!$B$3:$AJ$154,COLUMN(),FALSE) = "","",VLOOKUP($A25,overview!$B$3:$AJ$154,COLUMN(Y25),FALSE))</f>
        <v/>
      </c>
      <c r="Z25" t="str">
        <f>IF(VLOOKUP($A25,overview!$B$3:$AJ$154,COLUMN(),FALSE) = "","",VLOOKUP($A25,overview!$B$3:$AJ$154,COLUMN(Z25),FALSE))</f>
        <v/>
      </c>
      <c r="AA25" t="str">
        <f>IF(VLOOKUP($A25,overview!$B$3:$AJ$154,COLUMN(),FALSE) = "","",VLOOKUP($A25,overview!$B$3:$AJ$154,COLUMN(AA25),FALSE))</f>
        <v/>
      </c>
      <c r="AB25" t="str">
        <f>IF(VLOOKUP($A25,overview!$B$3:$AJ$154,COLUMN(),FALSE) = "","",VLOOKUP($A25,overview!$B$3:$AJ$154,COLUMN(AB25),FALSE))</f>
        <v/>
      </c>
      <c r="AC25" t="str">
        <f>IF(VLOOKUP($A25,overview!$B$3:$AJ$154,COLUMN(),FALSE) = "","",VLOOKUP($A25,overview!$B$3:$AJ$154,COLUMN(AC25),FALSE))</f>
        <v/>
      </c>
      <c r="AD25" t="str">
        <f>IF(VLOOKUP($A25,overview!$B$3:$AJ$154,COLUMN(),FALSE) = "","",VLOOKUP($A25,overview!$B$3:$AJ$154,COLUMN(AD25),FALSE))</f>
        <v/>
      </c>
      <c r="AE25" t="str">
        <f>IF(VLOOKUP($A25,overview!$B$3:$AJ$154,COLUMN(),FALSE) = "","",VLOOKUP($A25,overview!$B$3:$AJ$154,COLUMN(AE25),FALSE))</f>
        <v/>
      </c>
      <c r="AF25" t="str">
        <f>IF(VLOOKUP($A25,overview!$B$3:$AJ$154,COLUMN(),FALSE) = "","",VLOOKUP($A25,overview!$B$3:$AJ$154,COLUMN(AF25),FALSE))</f>
        <v/>
      </c>
      <c r="AG25" t="str">
        <f>IF(VLOOKUP($A25,overview!$B$3:$AJ$154,COLUMN(),FALSE) = "","",VLOOKUP($A25,overview!$B$3:$AJ$154,COLUMN(AG25),FALSE))</f>
        <v/>
      </c>
      <c r="AH25" t="str">
        <f>IF(VLOOKUP($A25,overview!$B$3:$AJ$154,COLUMN(),FALSE) = "","",VLOOKUP($A25,overview!$B$3:$AJ$154,COLUMN(AH25),FALSE))</f>
        <v/>
      </c>
      <c r="AI25" t="str">
        <f>IF(VLOOKUP($A25,overview!$B$3:$AJ$154,COLUMN(),FALSE) = "","",VLOOKUP($A25,overview!$B$3:$AJ$154,COLUMN(AI25),FALSE))</f>
        <v>kW</v>
      </c>
    </row>
    <row r="26" spans="1:35" x14ac:dyDescent="0.25">
      <c r="A26" s="2" t="s">
        <v>434</v>
      </c>
      <c r="B26">
        <f>IF(VLOOKUP($A26,overview!$B$3:$AJ$154,COLUMN(),FALSE) = "","",VLOOKUP($A26,overview!$B$3:$AJ$154,COLUMN(B26),FALSE))</f>
        <v>0</v>
      </c>
      <c r="C26" t="str">
        <f>IF(VLOOKUP($A26,overview!$B$3:$AJ$154,COLUMN(),FALSE) = "","",VLOOKUP($A26,overview!$B$3:$AJ$154,COLUMN(C26),FALSE))</f>
        <v/>
      </c>
      <c r="D26" t="str">
        <f>IF(VLOOKUP($A26,overview!$B$3:$AJ$154,COLUMN(),FALSE) = "","",VLOOKUP($A26,overview!$B$3:$AJ$154,COLUMN(D26),FALSE))</f>
        <v/>
      </c>
      <c r="E26" t="str">
        <f>IF(VLOOKUP($A26,overview!$B$3:$AJ$154,COLUMN(),FALSE) = "","",VLOOKUP($A26,overview!$B$3:$AJ$154,COLUMN(E26),FALSE))</f>
        <v/>
      </c>
      <c r="F26" t="str">
        <f>IF(VLOOKUP($A26,overview!$B$3:$AJ$154,COLUMN(),FALSE) = "","",VLOOKUP($A26,overview!$B$3:$AJ$154,COLUMN(F26),FALSE))</f>
        <v/>
      </c>
      <c r="G26" t="str">
        <f>IF(VLOOKUP($A26,overview!$B$3:$AJ$154,COLUMN(),FALSE) = "","",VLOOKUP($A26,overview!$B$3:$AJ$154,COLUMN(G26),FALSE))</f>
        <v/>
      </c>
      <c r="H26" t="str">
        <f>IF(VLOOKUP($A26,overview!$B$3:$AJ$154,COLUMN(),FALSE) = "","",VLOOKUP($A26,overview!$B$3:$AJ$154,COLUMN(H26),FALSE))</f>
        <v/>
      </c>
      <c r="I26" t="str">
        <f>IF(VLOOKUP($A26,overview!$B$3:$AJ$154,COLUMN(),FALSE) = "","",VLOOKUP($A26,overview!$B$3:$AJ$154,COLUMN(I26),FALSE))</f>
        <v/>
      </c>
      <c r="J26" t="str">
        <f>IF(VLOOKUP($A26,overview!$B$3:$AJ$154,COLUMN(),FALSE) = "","",VLOOKUP($A26,overview!$B$3:$AJ$154,COLUMN(J26),FALSE))</f>
        <v/>
      </c>
      <c r="K26" t="str">
        <f>IF(VLOOKUP($A26,overview!$B$3:$AJ$154,COLUMN(),FALSE) = "","",VLOOKUP($A26,overview!$B$3:$AJ$154,COLUMN(K26),FALSE))</f>
        <v/>
      </c>
      <c r="L26" t="str">
        <f>IF(VLOOKUP($A26,overview!$B$3:$AJ$154,COLUMN(),FALSE) = "","",VLOOKUP($A26,overview!$B$3:$AJ$154,COLUMN(L26),FALSE))</f>
        <v/>
      </c>
      <c r="M26" t="str">
        <f>IF(VLOOKUP($A26,overview!$B$3:$AJ$154,COLUMN(),FALSE) = "","",VLOOKUP($A26,overview!$B$3:$AJ$154,COLUMN(M26),FALSE))</f>
        <v/>
      </c>
      <c r="N26" t="str">
        <f>IF(VLOOKUP($A26,overview!$B$3:$AJ$154,COLUMN(),FALSE) = "","",VLOOKUP($A26,overview!$B$3:$AJ$154,COLUMN(N26),FALSE))</f>
        <v/>
      </c>
      <c r="O26" t="str">
        <f>IF(VLOOKUP($A26,overview!$B$3:$AJ$154,COLUMN(),FALSE) = "","",VLOOKUP($A26,overview!$B$3:$AJ$154,COLUMN(O26),FALSE))</f>
        <v/>
      </c>
      <c r="P26" t="str">
        <f>IF(VLOOKUP($A26,overview!$B$3:$AJ$154,COLUMN(),FALSE) = "","",VLOOKUP($A26,overview!$B$3:$AJ$154,COLUMN(P26),FALSE))</f>
        <v/>
      </c>
      <c r="Q26" t="str">
        <f>IF(VLOOKUP($A26,overview!$B$3:$AJ$154,COLUMN(),FALSE) = "","",VLOOKUP($A26,overview!$B$3:$AJ$154,COLUMN(Q26),FALSE))</f>
        <v/>
      </c>
      <c r="R26" t="str">
        <f>IF(VLOOKUP($A26,overview!$B$3:$AJ$154,COLUMN(),FALSE) = "","",VLOOKUP($A26,overview!$B$3:$AJ$154,COLUMN(R26),FALSE))</f>
        <v/>
      </c>
      <c r="S26" t="str">
        <f>IF(VLOOKUP($A26,overview!$B$3:$AJ$154,COLUMN(),FALSE) = "","",VLOOKUP($A26,overview!$B$3:$AJ$154,COLUMN(S26),FALSE))</f>
        <v/>
      </c>
      <c r="T26" t="str">
        <f>IF(VLOOKUP($A26,overview!$B$3:$AJ$154,COLUMN(),FALSE) = "","",VLOOKUP($A26,overview!$B$3:$AJ$154,COLUMN(T26),FALSE))</f>
        <v/>
      </c>
      <c r="U26" t="str">
        <f>IF(VLOOKUP($A26,overview!$B$3:$AJ$154,COLUMN(),FALSE) = "","",VLOOKUP($A26,overview!$B$3:$AJ$154,COLUMN(U26),FALSE))</f>
        <v/>
      </c>
      <c r="V26" t="str">
        <f>IF(VLOOKUP($A26,overview!$B$3:$AJ$154,COLUMN(),FALSE) = "","",VLOOKUP($A26,overview!$B$3:$AJ$154,COLUMN(V26),FALSE))</f>
        <v/>
      </c>
      <c r="W26" t="str">
        <f>IF(VLOOKUP($A26,overview!$B$3:$AJ$154,COLUMN(),FALSE) = "","",VLOOKUP($A26,overview!$B$3:$AJ$154,COLUMN(W26),FALSE))</f>
        <v/>
      </c>
      <c r="X26" t="str">
        <f>IF(VLOOKUP($A26,overview!$B$3:$AJ$154,COLUMN(),FALSE) = "","",VLOOKUP($A26,overview!$B$3:$AJ$154,COLUMN(X26),FALSE))</f>
        <v/>
      </c>
      <c r="Y26" t="str">
        <f>IF(VLOOKUP($A26,overview!$B$3:$AJ$154,COLUMN(),FALSE) = "","",VLOOKUP($A26,overview!$B$3:$AJ$154,COLUMN(Y26),FALSE))</f>
        <v/>
      </c>
      <c r="Z26" t="str">
        <f>IF(VLOOKUP($A26,overview!$B$3:$AJ$154,COLUMN(),FALSE) = "","",VLOOKUP($A26,overview!$B$3:$AJ$154,COLUMN(Z26),FALSE))</f>
        <v/>
      </c>
      <c r="AA26" t="str">
        <f>IF(VLOOKUP($A26,overview!$B$3:$AJ$154,COLUMN(),FALSE) = "","",VLOOKUP($A26,overview!$B$3:$AJ$154,COLUMN(AA26),FALSE))</f>
        <v/>
      </c>
      <c r="AB26" t="str">
        <f>IF(VLOOKUP($A26,overview!$B$3:$AJ$154,COLUMN(),FALSE) = "","",VLOOKUP($A26,overview!$B$3:$AJ$154,COLUMN(AB26),FALSE))</f>
        <v/>
      </c>
      <c r="AC26" t="str">
        <f>IF(VLOOKUP($A26,overview!$B$3:$AJ$154,COLUMN(),FALSE) = "","",VLOOKUP($A26,overview!$B$3:$AJ$154,COLUMN(AC26),FALSE))</f>
        <v/>
      </c>
      <c r="AD26" t="str">
        <f>IF(VLOOKUP($A26,overview!$B$3:$AJ$154,COLUMN(),FALSE) = "","",VLOOKUP($A26,overview!$B$3:$AJ$154,COLUMN(AD26),FALSE))</f>
        <v/>
      </c>
      <c r="AE26" t="str">
        <f>IF(VLOOKUP($A26,overview!$B$3:$AJ$154,COLUMN(),FALSE) = "","",VLOOKUP($A26,overview!$B$3:$AJ$154,COLUMN(AE26),FALSE))</f>
        <v/>
      </c>
      <c r="AF26" t="str">
        <f>IF(VLOOKUP($A26,overview!$B$3:$AJ$154,COLUMN(),FALSE) = "","",VLOOKUP($A26,overview!$B$3:$AJ$154,COLUMN(AF26),FALSE))</f>
        <v/>
      </c>
      <c r="AG26" t="str">
        <f>IF(VLOOKUP($A26,overview!$B$3:$AJ$154,COLUMN(),FALSE) = "","",VLOOKUP($A26,overview!$B$3:$AJ$154,COLUMN(AG26),FALSE))</f>
        <v/>
      </c>
      <c r="AH26" t="str">
        <f>IF(VLOOKUP($A26,overview!$B$3:$AJ$154,COLUMN(),FALSE) = "","",VLOOKUP($A26,overview!$B$3:$AJ$154,COLUMN(AH26),FALSE))</f>
        <v/>
      </c>
      <c r="AI26" t="str">
        <f>IF(VLOOKUP($A26,overview!$B$3:$AJ$154,COLUMN(),FALSE) = "","",VLOOKUP($A26,overview!$B$3:$AJ$154,COLUMN(AI26),FALSE))</f>
        <v>kW</v>
      </c>
    </row>
    <row r="27" spans="1:35" x14ac:dyDescent="0.25">
      <c r="A27" s="2" t="s">
        <v>137</v>
      </c>
      <c r="B27">
        <f>IF(VLOOKUP($A27,overview!$B$3:$AJ$154,COLUMN(),FALSE) = "","",VLOOKUP($A27,overview!$B$3:$AJ$154,COLUMN(B27),FALSE))</f>
        <v>1083.7270000000001</v>
      </c>
      <c r="C27">
        <f>IF(VLOOKUP($A27,overview!$B$3:$AJ$154,COLUMN(),FALSE) = "","",VLOOKUP($A27,overview!$B$3:$AJ$154,COLUMN(C27),FALSE))</f>
        <v>866.98160000000007</v>
      </c>
      <c r="D27">
        <f>IF(VLOOKUP($A27,overview!$B$3:$AJ$154,COLUMN(),FALSE) = "","",VLOOKUP($A27,overview!$B$3:$AJ$154,COLUMN(D27),FALSE))</f>
        <v>1300.4724000000001</v>
      </c>
      <c r="E27">
        <f>IF(VLOOKUP($A27,overview!$B$3:$AJ$154,COLUMN(),FALSE) = "","",VLOOKUP($A27,overview!$B$3:$AJ$154,COLUMN(E27),FALSE))</f>
        <v>950.16125690000001</v>
      </c>
      <c r="F27">
        <f>IF(VLOOKUP($A27,overview!$B$3:$AJ$154,COLUMN(),FALSE) = "","",VLOOKUP($A27,overview!$B$3:$AJ$154,COLUMN(F27),FALSE))</f>
        <v>876.74557010000001</v>
      </c>
      <c r="G27">
        <f>IF(VLOOKUP($A27,overview!$B$3:$AJ$154,COLUMN(),FALSE) = "","",VLOOKUP($A27,overview!$B$3:$AJ$154,COLUMN(G27),FALSE))</f>
        <v>824.56687929999998</v>
      </c>
      <c r="H27">
        <f>IF(VLOOKUP($A27,overview!$B$3:$AJ$154,COLUMN(),FALSE) = "","",VLOOKUP($A27,overview!$B$3:$AJ$154,COLUMN(H27),FALSE))</f>
        <v>783.12443159999998</v>
      </c>
      <c r="I27">
        <f>IF(VLOOKUP($A27,overview!$B$3:$AJ$154,COLUMN(),FALSE) = "","",VLOOKUP($A27,overview!$B$3:$AJ$154,COLUMN(I27),FALSE))</f>
        <v>748.16926530000001</v>
      </c>
      <c r="J27">
        <f>IF(VLOOKUP($A27,overview!$B$3:$AJ$154,COLUMN(),FALSE) = "","",VLOOKUP($A27,overview!$B$3:$AJ$154,COLUMN(J27),FALSE))</f>
        <v>717.58918830000005</v>
      </c>
      <c r="K27">
        <f>IF(VLOOKUP($A27,overview!$B$3:$AJ$154,COLUMN(),FALSE) = "","",VLOOKUP($A27,overview!$B$3:$AJ$154,COLUMN(K27),FALSE))</f>
        <v>690.19007750000003</v>
      </c>
      <c r="L27">
        <f>IF(VLOOKUP($A27,overview!$B$3:$AJ$154,COLUMN(),FALSE) = "","",VLOOKUP($A27,overview!$B$3:$AJ$154,COLUMN(L27),FALSE))</f>
        <v>665.23372500000005</v>
      </c>
      <c r="M27">
        <f>IF(VLOOKUP($A27,overview!$B$3:$AJ$154,COLUMN(),FALSE) = "","",VLOOKUP($A27,overview!$B$3:$AJ$154,COLUMN(M27),FALSE))</f>
        <v>642.23244539999996</v>
      </c>
      <c r="N27">
        <f>IF(VLOOKUP($A27,overview!$B$3:$AJ$154,COLUMN(),FALSE) = "","",VLOOKUP($A27,overview!$B$3:$AJ$154,COLUMN(N27),FALSE))</f>
        <v>620.84699999999998</v>
      </c>
      <c r="O27">
        <f>IF(VLOOKUP($A27,overview!$B$3:$AJ$154,COLUMN(),FALSE) = "","",VLOOKUP($A27,overview!$B$3:$AJ$154,COLUMN(O27),FALSE))</f>
        <v>600.83130000000006</v>
      </c>
      <c r="P27">
        <f>IF(VLOOKUP($A27,overview!$B$3:$AJ$154,COLUMN(),FALSE) = "","",VLOOKUP($A27,overview!$B$3:$AJ$154,COLUMN(P27),FALSE))</f>
        <v>582.00059999999996</v>
      </c>
      <c r="Q27">
        <f>IF(VLOOKUP($A27,overview!$B$3:$AJ$154,COLUMN(),FALSE) = "","",VLOOKUP($A27,overview!$B$3:$AJ$154,COLUMN(Q27),FALSE))</f>
        <v>564.2124</v>
      </c>
      <c r="R27">
        <f>IF(VLOOKUP($A27,overview!$B$3:$AJ$154,COLUMN(),FALSE) = "","",VLOOKUP($A27,overview!$B$3:$AJ$154,COLUMN(R27),FALSE))</f>
        <v>547.35350000000005</v>
      </c>
      <c r="S27">
        <f>IF(VLOOKUP($A27,overview!$B$3:$AJ$154,COLUMN(),FALSE) = "","",VLOOKUP($A27,overview!$B$3:$AJ$154,COLUMN(S27),FALSE))</f>
        <v>531.33249999999998</v>
      </c>
      <c r="T27">
        <f>IF(VLOOKUP($A27,overview!$B$3:$AJ$154,COLUMN(),FALSE) = "","",VLOOKUP($A27,overview!$B$3:$AJ$154,COLUMN(T27),FALSE))</f>
        <v>516.07389999999998</v>
      </c>
      <c r="U27">
        <f>IF(VLOOKUP($A27,overview!$B$3:$AJ$154,COLUMN(),FALSE) = "","",VLOOKUP($A27,overview!$B$3:$AJ$154,COLUMN(U27),FALSE))</f>
        <v>501.5145</v>
      </c>
      <c r="V27">
        <f>IF(VLOOKUP($A27,overview!$B$3:$AJ$154,COLUMN(),FALSE) = "","",VLOOKUP($A27,overview!$B$3:$AJ$154,COLUMN(V27),FALSE))</f>
        <v>487.60050000000001</v>
      </c>
      <c r="W27">
        <f>IF(VLOOKUP($A27,overview!$B$3:$AJ$154,COLUMN(),FALSE) = "","",VLOOKUP($A27,overview!$B$3:$AJ$154,COLUMN(W27),FALSE))</f>
        <v>474.28550000000001</v>
      </c>
      <c r="X27">
        <f>IF(VLOOKUP($A27,overview!$B$3:$AJ$154,COLUMN(),FALSE) = "","",VLOOKUP($A27,overview!$B$3:$AJ$154,COLUMN(X27),FALSE))</f>
        <v>461.52910000000003</v>
      </c>
      <c r="Y27">
        <f>IF(VLOOKUP($A27,overview!$B$3:$AJ$154,COLUMN(),FALSE) = "","",VLOOKUP($A27,overview!$B$3:$AJ$154,COLUMN(Y27),FALSE))</f>
        <v>449.29579999999999</v>
      </c>
      <c r="Z27">
        <f>IF(VLOOKUP($A27,overview!$B$3:$AJ$154,COLUMN(),FALSE) = "","",VLOOKUP($A27,overview!$B$3:$AJ$154,COLUMN(Z27),FALSE))</f>
        <v>437.5539</v>
      </c>
      <c r="AA27">
        <f>IF(VLOOKUP($A27,overview!$B$3:$AJ$154,COLUMN(),FALSE) = "","",VLOOKUP($A27,overview!$B$3:$AJ$154,COLUMN(AA27),FALSE))</f>
        <v>426.27510000000001</v>
      </c>
      <c r="AB27">
        <f>IF(VLOOKUP($A27,overview!$B$3:$AJ$154,COLUMN(),FALSE) = "","",VLOOKUP($A27,overview!$B$3:$AJ$154,COLUMN(AB27),FALSE))</f>
        <v>415.43380000000002</v>
      </c>
      <c r="AC27">
        <f>IF(VLOOKUP($A27,overview!$B$3:$AJ$154,COLUMN(),FALSE) = "","",VLOOKUP($A27,overview!$B$3:$AJ$154,COLUMN(AC27),FALSE))</f>
        <v>405.00670000000002</v>
      </c>
      <c r="AD27">
        <f>IF(VLOOKUP($A27,overview!$B$3:$AJ$154,COLUMN(),FALSE) = "","",VLOOKUP($A27,overview!$B$3:$AJ$154,COLUMN(AD27),FALSE))</f>
        <v>394.97280000000001</v>
      </c>
      <c r="AE27">
        <f>IF(VLOOKUP($A27,overview!$B$3:$AJ$154,COLUMN(),FALSE) = "","",VLOOKUP($A27,overview!$B$3:$AJ$154,COLUMN(AE27),FALSE))</f>
        <v>385.3125</v>
      </c>
      <c r="AF27">
        <f>IF(VLOOKUP($A27,overview!$B$3:$AJ$154,COLUMN(),FALSE) = "","",VLOOKUP($A27,overview!$B$3:$AJ$154,COLUMN(AF27),FALSE))</f>
        <v>376.00779999999997</v>
      </c>
      <c r="AG27">
        <f>IF(VLOOKUP($A27,overview!$B$3:$AJ$154,COLUMN(),FALSE) = "","",VLOOKUP($A27,overview!$B$3:$AJ$154,COLUMN(AG27),FALSE))</f>
        <v>367.04219999999998</v>
      </c>
      <c r="AH27">
        <f>IF(VLOOKUP($A27,overview!$B$3:$AJ$154,COLUMN(),FALSE) = "","",VLOOKUP($A27,overview!$B$3:$AJ$154,COLUMN(AH27),FALSE))</f>
        <v>358.4</v>
      </c>
      <c r="AI27" t="str">
        <f>IF(VLOOKUP($A27,overview!$B$3:$AJ$154,COLUMN(),FALSE) = "","",VLOOKUP($A27,overview!$B$3:$AJ$154,COLUMN(AI27),FALSE))</f>
        <v>[EUR/kWel]</v>
      </c>
    </row>
    <row r="28" spans="1:35" x14ac:dyDescent="0.25">
      <c r="A28" s="2" t="s">
        <v>138</v>
      </c>
      <c r="B28">
        <f>IF(VLOOKUP($A28,overview!$B$3:$AJ$154,COLUMN(),FALSE) = "","",VLOOKUP($A28,overview!$B$3:$AJ$154,COLUMN(B28),FALSE))</f>
        <v>2.5000000000000001E-2</v>
      </c>
      <c r="C28">
        <f>IF(VLOOKUP($A28,overview!$B$3:$AJ$154,COLUMN(),FALSE) = "","",VLOOKUP($A28,overview!$B$3:$AJ$154,COLUMN(C28),FALSE))</f>
        <v>0.02</v>
      </c>
      <c r="D28">
        <f>IF(VLOOKUP($A28,overview!$B$3:$AJ$154,COLUMN(),FALSE) = "","",VLOOKUP($A28,overview!$B$3:$AJ$154,COLUMN(D28),FALSE))</f>
        <v>0.03</v>
      </c>
      <c r="E28" t="str">
        <f>IF(VLOOKUP($A28,overview!$B$3:$AJ$154,COLUMN(),FALSE) = "","",VLOOKUP($A28,overview!$B$3:$AJ$154,COLUMN(E28),FALSE))</f>
        <v/>
      </c>
      <c r="F28" t="str">
        <f>IF(VLOOKUP($A28,overview!$B$3:$AJ$154,COLUMN(),FALSE) = "","",VLOOKUP($A28,overview!$B$3:$AJ$154,COLUMN(F28),FALSE))</f>
        <v/>
      </c>
      <c r="G28" t="str">
        <f>IF(VLOOKUP($A28,overview!$B$3:$AJ$154,COLUMN(),FALSE) = "","",VLOOKUP($A28,overview!$B$3:$AJ$154,COLUMN(G28),FALSE))</f>
        <v/>
      </c>
      <c r="H28" t="str">
        <f>IF(VLOOKUP($A28,overview!$B$3:$AJ$154,COLUMN(),FALSE) = "","",VLOOKUP($A28,overview!$B$3:$AJ$154,COLUMN(H28),FALSE))</f>
        <v/>
      </c>
      <c r="I28" t="str">
        <f>IF(VLOOKUP($A28,overview!$B$3:$AJ$154,COLUMN(),FALSE) = "","",VLOOKUP($A28,overview!$B$3:$AJ$154,COLUMN(I28),FALSE))</f>
        <v/>
      </c>
      <c r="J28" t="str">
        <f>IF(VLOOKUP($A28,overview!$B$3:$AJ$154,COLUMN(),FALSE) = "","",VLOOKUP($A28,overview!$B$3:$AJ$154,COLUMN(J28),FALSE))</f>
        <v/>
      </c>
      <c r="K28" t="str">
        <f>IF(VLOOKUP($A28,overview!$B$3:$AJ$154,COLUMN(),FALSE) = "","",VLOOKUP($A28,overview!$B$3:$AJ$154,COLUMN(K28),FALSE))</f>
        <v/>
      </c>
      <c r="L28" t="str">
        <f>IF(VLOOKUP($A28,overview!$B$3:$AJ$154,COLUMN(),FALSE) = "","",VLOOKUP($A28,overview!$B$3:$AJ$154,COLUMN(L28),FALSE))</f>
        <v/>
      </c>
      <c r="M28" t="str">
        <f>IF(VLOOKUP($A28,overview!$B$3:$AJ$154,COLUMN(),FALSE) = "","",VLOOKUP($A28,overview!$B$3:$AJ$154,COLUMN(M28),FALSE))</f>
        <v/>
      </c>
      <c r="N28" t="str">
        <f>IF(VLOOKUP($A28,overview!$B$3:$AJ$154,COLUMN(),FALSE) = "","",VLOOKUP($A28,overview!$B$3:$AJ$154,COLUMN(N28),FALSE))</f>
        <v/>
      </c>
      <c r="O28" t="str">
        <f>IF(VLOOKUP($A28,overview!$B$3:$AJ$154,COLUMN(),FALSE) = "","",VLOOKUP($A28,overview!$B$3:$AJ$154,COLUMN(O28),FALSE))</f>
        <v/>
      </c>
      <c r="P28" t="str">
        <f>IF(VLOOKUP($A28,overview!$B$3:$AJ$154,COLUMN(),FALSE) = "","",VLOOKUP($A28,overview!$B$3:$AJ$154,COLUMN(P28),FALSE))</f>
        <v/>
      </c>
      <c r="Q28" t="str">
        <f>IF(VLOOKUP($A28,overview!$B$3:$AJ$154,COLUMN(),FALSE) = "","",VLOOKUP($A28,overview!$B$3:$AJ$154,COLUMN(Q28),FALSE))</f>
        <v/>
      </c>
      <c r="R28" t="str">
        <f>IF(VLOOKUP($A28,overview!$B$3:$AJ$154,COLUMN(),FALSE) = "","",VLOOKUP($A28,overview!$B$3:$AJ$154,COLUMN(R28),FALSE))</f>
        <v/>
      </c>
      <c r="S28" t="str">
        <f>IF(VLOOKUP($A28,overview!$B$3:$AJ$154,COLUMN(),FALSE) = "","",VLOOKUP($A28,overview!$B$3:$AJ$154,COLUMN(S28),FALSE))</f>
        <v/>
      </c>
      <c r="T28" t="str">
        <f>IF(VLOOKUP($A28,overview!$B$3:$AJ$154,COLUMN(),FALSE) = "","",VLOOKUP($A28,overview!$B$3:$AJ$154,COLUMN(T28),FALSE))</f>
        <v/>
      </c>
      <c r="U28" t="str">
        <f>IF(VLOOKUP($A28,overview!$B$3:$AJ$154,COLUMN(),FALSE) = "","",VLOOKUP($A28,overview!$B$3:$AJ$154,COLUMN(U28),FALSE))</f>
        <v/>
      </c>
      <c r="V28" t="str">
        <f>IF(VLOOKUP($A28,overview!$B$3:$AJ$154,COLUMN(),FALSE) = "","",VLOOKUP($A28,overview!$B$3:$AJ$154,COLUMN(V28),FALSE))</f>
        <v/>
      </c>
      <c r="W28" t="str">
        <f>IF(VLOOKUP($A28,overview!$B$3:$AJ$154,COLUMN(),FALSE) = "","",VLOOKUP($A28,overview!$B$3:$AJ$154,COLUMN(W28),FALSE))</f>
        <v/>
      </c>
      <c r="X28" t="str">
        <f>IF(VLOOKUP($A28,overview!$B$3:$AJ$154,COLUMN(),FALSE) = "","",VLOOKUP($A28,overview!$B$3:$AJ$154,COLUMN(X28),FALSE))</f>
        <v/>
      </c>
      <c r="Y28" t="str">
        <f>IF(VLOOKUP($A28,overview!$B$3:$AJ$154,COLUMN(),FALSE) = "","",VLOOKUP($A28,overview!$B$3:$AJ$154,COLUMN(Y28),FALSE))</f>
        <v/>
      </c>
      <c r="Z28" t="str">
        <f>IF(VLOOKUP($A28,overview!$B$3:$AJ$154,COLUMN(),FALSE) = "","",VLOOKUP($A28,overview!$B$3:$AJ$154,COLUMN(Z28),FALSE))</f>
        <v/>
      </c>
      <c r="AA28" t="str">
        <f>IF(VLOOKUP($A28,overview!$B$3:$AJ$154,COLUMN(),FALSE) = "","",VLOOKUP($A28,overview!$B$3:$AJ$154,COLUMN(AA28),FALSE))</f>
        <v/>
      </c>
      <c r="AB28" t="str">
        <f>IF(VLOOKUP($A28,overview!$B$3:$AJ$154,COLUMN(),FALSE) = "","",VLOOKUP($A28,overview!$B$3:$AJ$154,COLUMN(AB28),FALSE))</f>
        <v/>
      </c>
      <c r="AC28" t="str">
        <f>IF(VLOOKUP($A28,overview!$B$3:$AJ$154,COLUMN(),FALSE) = "","",VLOOKUP($A28,overview!$B$3:$AJ$154,COLUMN(AC28),FALSE))</f>
        <v/>
      </c>
      <c r="AD28" t="str">
        <f>IF(VLOOKUP($A28,overview!$B$3:$AJ$154,COLUMN(),FALSE) = "","",VLOOKUP($A28,overview!$B$3:$AJ$154,COLUMN(AD28),FALSE))</f>
        <v/>
      </c>
      <c r="AE28" t="str">
        <f>IF(VLOOKUP($A28,overview!$B$3:$AJ$154,COLUMN(),FALSE) = "","",VLOOKUP($A28,overview!$B$3:$AJ$154,COLUMN(AE28),FALSE))</f>
        <v/>
      </c>
      <c r="AF28" t="str">
        <f>IF(VLOOKUP($A28,overview!$B$3:$AJ$154,COLUMN(),FALSE) = "","",VLOOKUP($A28,overview!$B$3:$AJ$154,COLUMN(AF28),FALSE))</f>
        <v/>
      </c>
      <c r="AG28" t="str">
        <f>IF(VLOOKUP($A28,overview!$B$3:$AJ$154,COLUMN(),FALSE) = "","",VLOOKUP($A28,overview!$B$3:$AJ$154,COLUMN(AG28),FALSE))</f>
        <v/>
      </c>
      <c r="AH28" t="str">
        <f>IF(VLOOKUP($A28,overview!$B$3:$AJ$154,COLUMN(),FALSE) = "","",VLOOKUP($A28,overview!$B$3:$AJ$154,COLUMN(AH28),FALSE))</f>
        <v/>
      </c>
      <c r="AI28" t="str">
        <f>IF(VLOOKUP($A28,overview!$B$3:$AJ$154,COLUMN(),FALSE) = "","",VLOOKUP($A28,overview!$B$3:$AJ$154,COLUMN(AI28),FALSE))</f>
        <v>Fraction of CAPEX p.a.</v>
      </c>
    </row>
    <row r="29" spans="1:35" x14ac:dyDescent="0.25">
      <c r="A29" s="2" t="s">
        <v>139</v>
      </c>
      <c r="B29">
        <f>IF(VLOOKUP($A29,overview!$B$3:$AJ$154,COLUMN(),FALSE) = "","",VLOOKUP($A29,overview!$B$3:$AJ$154,COLUMN(B29),FALSE))</f>
        <v>30</v>
      </c>
      <c r="C29">
        <f>IF(VLOOKUP($A29,overview!$B$3:$AJ$154,COLUMN(),FALSE) = "","",VLOOKUP($A29,overview!$B$3:$AJ$154,COLUMN(C29),FALSE))</f>
        <v>25</v>
      </c>
      <c r="D29">
        <f>IF(VLOOKUP($A29,overview!$B$3:$AJ$154,COLUMN(),FALSE) = "","",VLOOKUP($A29,overview!$B$3:$AJ$154,COLUMN(D29),FALSE))</f>
        <v>35</v>
      </c>
      <c r="E29" t="str">
        <f>IF(VLOOKUP($A29,overview!$B$3:$AJ$154,COLUMN(),FALSE) = "","",VLOOKUP($A29,overview!$B$3:$AJ$154,COLUMN(E29),FALSE))</f>
        <v/>
      </c>
      <c r="F29" t="str">
        <f>IF(VLOOKUP($A29,overview!$B$3:$AJ$154,COLUMN(),FALSE) = "","",VLOOKUP($A29,overview!$B$3:$AJ$154,COLUMN(F29),FALSE))</f>
        <v/>
      </c>
      <c r="G29" t="str">
        <f>IF(VLOOKUP($A29,overview!$B$3:$AJ$154,COLUMN(),FALSE) = "","",VLOOKUP($A29,overview!$B$3:$AJ$154,COLUMN(G29),FALSE))</f>
        <v/>
      </c>
      <c r="H29" t="str">
        <f>IF(VLOOKUP($A29,overview!$B$3:$AJ$154,COLUMN(),FALSE) = "","",VLOOKUP($A29,overview!$B$3:$AJ$154,COLUMN(H29),FALSE))</f>
        <v/>
      </c>
      <c r="I29" t="str">
        <f>IF(VLOOKUP($A29,overview!$B$3:$AJ$154,COLUMN(),FALSE) = "","",VLOOKUP($A29,overview!$B$3:$AJ$154,COLUMN(I29),FALSE))</f>
        <v/>
      </c>
      <c r="J29" t="str">
        <f>IF(VLOOKUP($A29,overview!$B$3:$AJ$154,COLUMN(),FALSE) = "","",VLOOKUP($A29,overview!$B$3:$AJ$154,COLUMN(J29),FALSE))</f>
        <v/>
      </c>
      <c r="K29" t="str">
        <f>IF(VLOOKUP($A29,overview!$B$3:$AJ$154,COLUMN(),FALSE) = "","",VLOOKUP($A29,overview!$B$3:$AJ$154,COLUMN(K29),FALSE))</f>
        <v/>
      </c>
      <c r="L29" t="str">
        <f>IF(VLOOKUP($A29,overview!$B$3:$AJ$154,COLUMN(),FALSE) = "","",VLOOKUP($A29,overview!$B$3:$AJ$154,COLUMN(L29),FALSE))</f>
        <v/>
      </c>
      <c r="M29" t="str">
        <f>IF(VLOOKUP($A29,overview!$B$3:$AJ$154,COLUMN(),FALSE) = "","",VLOOKUP($A29,overview!$B$3:$AJ$154,COLUMN(M29),FALSE))</f>
        <v/>
      </c>
      <c r="N29" t="str">
        <f>IF(VLOOKUP($A29,overview!$B$3:$AJ$154,COLUMN(),FALSE) = "","",VLOOKUP($A29,overview!$B$3:$AJ$154,COLUMN(N29),FALSE))</f>
        <v/>
      </c>
      <c r="O29" t="str">
        <f>IF(VLOOKUP($A29,overview!$B$3:$AJ$154,COLUMN(),FALSE) = "","",VLOOKUP($A29,overview!$B$3:$AJ$154,COLUMN(O29),FALSE))</f>
        <v/>
      </c>
      <c r="P29" t="str">
        <f>IF(VLOOKUP($A29,overview!$B$3:$AJ$154,COLUMN(),FALSE) = "","",VLOOKUP($A29,overview!$B$3:$AJ$154,COLUMN(P29),FALSE))</f>
        <v/>
      </c>
      <c r="Q29" t="str">
        <f>IF(VLOOKUP($A29,overview!$B$3:$AJ$154,COLUMN(),FALSE) = "","",VLOOKUP($A29,overview!$B$3:$AJ$154,COLUMN(Q29),FALSE))</f>
        <v/>
      </c>
      <c r="R29" t="str">
        <f>IF(VLOOKUP($A29,overview!$B$3:$AJ$154,COLUMN(),FALSE) = "","",VLOOKUP($A29,overview!$B$3:$AJ$154,COLUMN(R29),FALSE))</f>
        <v/>
      </c>
      <c r="S29" t="str">
        <f>IF(VLOOKUP($A29,overview!$B$3:$AJ$154,COLUMN(),FALSE) = "","",VLOOKUP($A29,overview!$B$3:$AJ$154,COLUMN(S29),FALSE))</f>
        <v/>
      </c>
      <c r="T29" t="str">
        <f>IF(VLOOKUP($A29,overview!$B$3:$AJ$154,COLUMN(),FALSE) = "","",VLOOKUP($A29,overview!$B$3:$AJ$154,COLUMN(T29),FALSE))</f>
        <v/>
      </c>
      <c r="U29" t="str">
        <f>IF(VLOOKUP($A29,overview!$B$3:$AJ$154,COLUMN(),FALSE) = "","",VLOOKUP($A29,overview!$B$3:$AJ$154,COLUMN(U29),FALSE))</f>
        <v/>
      </c>
      <c r="V29" t="str">
        <f>IF(VLOOKUP($A29,overview!$B$3:$AJ$154,COLUMN(),FALSE) = "","",VLOOKUP($A29,overview!$B$3:$AJ$154,COLUMN(V29),FALSE))</f>
        <v/>
      </c>
      <c r="W29" t="str">
        <f>IF(VLOOKUP($A29,overview!$B$3:$AJ$154,COLUMN(),FALSE) = "","",VLOOKUP($A29,overview!$B$3:$AJ$154,COLUMN(W29),FALSE))</f>
        <v/>
      </c>
      <c r="X29" t="str">
        <f>IF(VLOOKUP($A29,overview!$B$3:$AJ$154,COLUMN(),FALSE) = "","",VLOOKUP($A29,overview!$B$3:$AJ$154,COLUMN(X29),FALSE))</f>
        <v/>
      </c>
      <c r="Y29" t="str">
        <f>IF(VLOOKUP($A29,overview!$B$3:$AJ$154,COLUMN(),FALSE) = "","",VLOOKUP($A29,overview!$B$3:$AJ$154,COLUMN(Y29),FALSE))</f>
        <v/>
      </c>
      <c r="Z29" t="str">
        <f>IF(VLOOKUP($A29,overview!$B$3:$AJ$154,COLUMN(),FALSE) = "","",VLOOKUP($A29,overview!$B$3:$AJ$154,COLUMN(Z29),FALSE))</f>
        <v/>
      </c>
      <c r="AA29" t="str">
        <f>IF(VLOOKUP($A29,overview!$B$3:$AJ$154,COLUMN(),FALSE) = "","",VLOOKUP($A29,overview!$B$3:$AJ$154,COLUMN(AA29),FALSE))</f>
        <v/>
      </c>
      <c r="AB29" t="str">
        <f>IF(VLOOKUP($A29,overview!$B$3:$AJ$154,COLUMN(),FALSE) = "","",VLOOKUP($A29,overview!$B$3:$AJ$154,COLUMN(AB29),FALSE))</f>
        <v/>
      </c>
      <c r="AC29" t="str">
        <f>IF(VLOOKUP($A29,overview!$B$3:$AJ$154,COLUMN(),FALSE) = "","",VLOOKUP($A29,overview!$B$3:$AJ$154,COLUMN(AC29),FALSE))</f>
        <v/>
      </c>
      <c r="AD29" t="str">
        <f>IF(VLOOKUP($A29,overview!$B$3:$AJ$154,COLUMN(),FALSE) = "","",VLOOKUP($A29,overview!$B$3:$AJ$154,COLUMN(AD29),FALSE))</f>
        <v/>
      </c>
      <c r="AE29" t="str">
        <f>IF(VLOOKUP($A29,overview!$B$3:$AJ$154,COLUMN(),FALSE) = "","",VLOOKUP($A29,overview!$B$3:$AJ$154,COLUMN(AE29),FALSE))</f>
        <v/>
      </c>
      <c r="AF29" t="str">
        <f>IF(VLOOKUP($A29,overview!$B$3:$AJ$154,COLUMN(),FALSE) = "","",VLOOKUP($A29,overview!$B$3:$AJ$154,COLUMN(AF29),FALSE))</f>
        <v/>
      </c>
      <c r="AG29" t="str">
        <f>IF(VLOOKUP($A29,overview!$B$3:$AJ$154,COLUMN(),FALSE) = "","",VLOOKUP($A29,overview!$B$3:$AJ$154,COLUMN(AG29),FALSE))</f>
        <v/>
      </c>
      <c r="AH29" t="str">
        <f>IF(VLOOKUP($A29,overview!$B$3:$AJ$154,COLUMN(),FALSE) = "","",VLOOKUP($A29,overview!$B$3:$AJ$154,COLUMN(AH29),FALSE))</f>
        <v/>
      </c>
      <c r="AI29" t="str">
        <f>IF(VLOOKUP($A29,overview!$B$3:$AJ$154,COLUMN(),FALSE) = "","",VLOOKUP($A29,overview!$B$3:$AJ$154,COLUMN(AI29),FALSE))</f>
        <v>years</v>
      </c>
    </row>
    <row r="30" spans="1:35" x14ac:dyDescent="0.25">
      <c r="A30" s="2" t="s">
        <v>44</v>
      </c>
      <c r="B30">
        <f>IF(VLOOKUP($A30,overview!$B$3:$AJ$154,COLUMN(),FALSE) = "","",VLOOKUP($A30,overview!$B$3:$AJ$154,COLUMN(B30),FALSE))</f>
        <v>0</v>
      </c>
      <c r="C30" t="str">
        <f>IF(VLOOKUP($A30,overview!$B$3:$AJ$154,COLUMN(),FALSE) = "","",VLOOKUP($A30,overview!$B$3:$AJ$154,COLUMN(C30),FALSE))</f>
        <v/>
      </c>
      <c r="D30" t="str">
        <f>IF(VLOOKUP($A30,overview!$B$3:$AJ$154,COLUMN(),FALSE) = "","",VLOOKUP($A30,overview!$B$3:$AJ$154,COLUMN(D30),FALSE))</f>
        <v/>
      </c>
      <c r="E30" t="str">
        <f>IF(VLOOKUP($A30,overview!$B$3:$AJ$154,COLUMN(),FALSE) = "","",VLOOKUP($A30,overview!$B$3:$AJ$154,COLUMN(E30),FALSE))</f>
        <v/>
      </c>
      <c r="F30" t="str">
        <f>IF(VLOOKUP($A30,overview!$B$3:$AJ$154,COLUMN(),FALSE) = "","",VLOOKUP($A30,overview!$B$3:$AJ$154,COLUMN(F30),FALSE))</f>
        <v/>
      </c>
      <c r="G30" t="str">
        <f>IF(VLOOKUP($A30,overview!$B$3:$AJ$154,COLUMN(),FALSE) = "","",VLOOKUP($A30,overview!$B$3:$AJ$154,COLUMN(G30),FALSE))</f>
        <v/>
      </c>
      <c r="H30" t="str">
        <f>IF(VLOOKUP($A30,overview!$B$3:$AJ$154,COLUMN(),FALSE) = "","",VLOOKUP($A30,overview!$B$3:$AJ$154,COLUMN(H30),FALSE))</f>
        <v/>
      </c>
      <c r="I30" t="str">
        <f>IF(VLOOKUP($A30,overview!$B$3:$AJ$154,COLUMN(),FALSE) = "","",VLOOKUP($A30,overview!$B$3:$AJ$154,COLUMN(I30),FALSE))</f>
        <v/>
      </c>
      <c r="J30" t="str">
        <f>IF(VLOOKUP($A30,overview!$B$3:$AJ$154,COLUMN(),FALSE) = "","",VLOOKUP($A30,overview!$B$3:$AJ$154,COLUMN(J30),FALSE))</f>
        <v/>
      </c>
      <c r="K30" t="str">
        <f>IF(VLOOKUP($A30,overview!$B$3:$AJ$154,COLUMN(),FALSE) = "","",VLOOKUP($A30,overview!$B$3:$AJ$154,COLUMN(K30),FALSE))</f>
        <v/>
      </c>
      <c r="L30" t="str">
        <f>IF(VLOOKUP($A30,overview!$B$3:$AJ$154,COLUMN(),FALSE) = "","",VLOOKUP($A30,overview!$B$3:$AJ$154,COLUMN(L30),FALSE))</f>
        <v/>
      </c>
      <c r="M30" t="str">
        <f>IF(VLOOKUP($A30,overview!$B$3:$AJ$154,COLUMN(),FALSE) = "","",VLOOKUP($A30,overview!$B$3:$AJ$154,COLUMN(M30),FALSE))</f>
        <v/>
      </c>
      <c r="N30" t="str">
        <f>IF(VLOOKUP($A30,overview!$B$3:$AJ$154,COLUMN(),FALSE) = "","",VLOOKUP($A30,overview!$B$3:$AJ$154,COLUMN(N30),FALSE))</f>
        <v/>
      </c>
      <c r="O30" t="str">
        <f>IF(VLOOKUP($A30,overview!$B$3:$AJ$154,COLUMN(),FALSE) = "","",VLOOKUP($A30,overview!$B$3:$AJ$154,COLUMN(O30),FALSE))</f>
        <v/>
      </c>
      <c r="P30" t="str">
        <f>IF(VLOOKUP($A30,overview!$B$3:$AJ$154,COLUMN(),FALSE) = "","",VLOOKUP($A30,overview!$B$3:$AJ$154,COLUMN(P30),FALSE))</f>
        <v/>
      </c>
      <c r="Q30" t="str">
        <f>IF(VLOOKUP($A30,overview!$B$3:$AJ$154,COLUMN(),FALSE) = "","",VLOOKUP($A30,overview!$B$3:$AJ$154,COLUMN(Q30),FALSE))</f>
        <v/>
      </c>
      <c r="R30" t="str">
        <f>IF(VLOOKUP($A30,overview!$B$3:$AJ$154,COLUMN(),FALSE) = "","",VLOOKUP($A30,overview!$B$3:$AJ$154,COLUMN(R30),FALSE))</f>
        <v/>
      </c>
      <c r="S30" t="str">
        <f>IF(VLOOKUP($A30,overview!$B$3:$AJ$154,COLUMN(),FALSE) = "","",VLOOKUP($A30,overview!$B$3:$AJ$154,COLUMN(S30),FALSE))</f>
        <v/>
      </c>
      <c r="T30" t="str">
        <f>IF(VLOOKUP($A30,overview!$B$3:$AJ$154,COLUMN(),FALSE) = "","",VLOOKUP($A30,overview!$B$3:$AJ$154,COLUMN(T30),FALSE))</f>
        <v/>
      </c>
      <c r="U30" t="str">
        <f>IF(VLOOKUP($A30,overview!$B$3:$AJ$154,COLUMN(),FALSE) = "","",VLOOKUP($A30,overview!$B$3:$AJ$154,COLUMN(U30),FALSE))</f>
        <v/>
      </c>
      <c r="V30" t="str">
        <f>IF(VLOOKUP($A30,overview!$B$3:$AJ$154,COLUMN(),FALSE) = "","",VLOOKUP($A30,overview!$B$3:$AJ$154,COLUMN(V30),FALSE))</f>
        <v/>
      </c>
      <c r="W30" t="str">
        <f>IF(VLOOKUP($A30,overview!$B$3:$AJ$154,COLUMN(),FALSE) = "","",VLOOKUP($A30,overview!$B$3:$AJ$154,COLUMN(W30),FALSE))</f>
        <v/>
      </c>
      <c r="X30" t="str">
        <f>IF(VLOOKUP($A30,overview!$B$3:$AJ$154,COLUMN(),FALSE) = "","",VLOOKUP($A30,overview!$B$3:$AJ$154,COLUMN(X30),FALSE))</f>
        <v/>
      </c>
      <c r="Y30" t="str">
        <f>IF(VLOOKUP($A30,overview!$B$3:$AJ$154,COLUMN(),FALSE) = "","",VLOOKUP($A30,overview!$B$3:$AJ$154,COLUMN(Y30),FALSE))</f>
        <v/>
      </c>
      <c r="Z30" t="str">
        <f>IF(VLOOKUP($A30,overview!$B$3:$AJ$154,COLUMN(),FALSE) = "","",VLOOKUP($A30,overview!$B$3:$AJ$154,COLUMN(Z30),FALSE))</f>
        <v/>
      </c>
      <c r="AA30" t="str">
        <f>IF(VLOOKUP($A30,overview!$B$3:$AJ$154,COLUMN(),FALSE) = "","",VLOOKUP($A30,overview!$B$3:$AJ$154,COLUMN(AA30),FALSE))</f>
        <v/>
      </c>
      <c r="AB30" t="str">
        <f>IF(VLOOKUP($A30,overview!$B$3:$AJ$154,COLUMN(),FALSE) = "","",VLOOKUP($A30,overview!$B$3:$AJ$154,COLUMN(AB30),FALSE))</f>
        <v/>
      </c>
      <c r="AC30" t="str">
        <f>IF(VLOOKUP($A30,overview!$B$3:$AJ$154,COLUMN(),FALSE) = "","",VLOOKUP($A30,overview!$B$3:$AJ$154,COLUMN(AC30),FALSE))</f>
        <v/>
      </c>
      <c r="AD30" t="str">
        <f>IF(VLOOKUP($A30,overview!$B$3:$AJ$154,COLUMN(),FALSE) = "","",VLOOKUP($A30,overview!$B$3:$AJ$154,COLUMN(AD30),FALSE))</f>
        <v/>
      </c>
      <c r="AE30" t="str">
        <f>IF(VLOOKUP($A30,overview!$B$3:$AJ$154,COLUMN(),FALSE) = "","",VLOOKUP($A30,overview!$B$3:$AJ$154,COLUMN(AE30),FALSE))</f>
        <v/>
      </c>
      <c r="AF30" t="str">
        <f>IF(VLOOKUP($A30,overview!$B$3:$AJ$154,COLUMN(),FALSE) = "","",VLOOKUP($A30,overview!$B$3:$AJ$154,COLUMN(AF30),FALSE))</f>
        <v/>
      </c>
      <c r="AG30" t="str">
        <f>IF(VLOOKUP($A30,overview!$B$3:$AJ$154,COLUMN(),FALSE) = "","",VLOOKUP($A30,overview!$B$3:$AJ$154,COLUMN(AG30),FALSE))</f>
        <v/>
      </c>
      <c r="AH30" t="str">
        <f>IF(VLOOKUP($A30,overview!$B$3:$AJ$154,COLUMN(),FALSE) = "","",VLOOKUP($A30,overview!$B$3:$AJ$154,COLUMN(AH30),FALSE))</f>
        <v/>
      </c>
      <c r="AI30" t="str">
        <f>IF(VLOOKUP($A30,overview!$B$3:$AJ$154,COLUMN(),FALSE) = "","",VLOOKUP($A30,overview!$B$3:$AJ$154,COLUMN(AI30),FALSE))</f>
        <v>Fraction of rated electricity input power</v>
      </c>
    </row>
    <row r="31" spans="1:35" x14ac:dyDescent="0.25">
      <c r="A31" s="2" t="s">
        <v>45</v>
      </c>
      <c r="B31">
        <f>IF(VLOOKUP($A31,overview!$B$3:$AJ$154,COLUMN(),FALSE) = "","",VLOOKUP($A31,overview!$B$3:$AJ$154,COLUMN(B31),FALSE))</f>
        <v>0.6</v>
      </c>
      <c r="C31">
        <f>IF(VLOOKUP($A31,overview!$B$3:$AJ$154,COLUMN(),FALSE) = "","",VLOOKUP($A31,overview!$B$3:$AJ$154,COLUMN(C31),FALSE))</f>
        <v>0.55000000000000004</v>
      </c>
      <c r="D31">
        <f>IF(VLOOKUP($A31,overview!$B$3:$AJ$154,COLUMN(),FALSE) = "","",VLOOKUP($A31,overview!$B$3:$AJ$154,COLUMN(D31),FALSE))</f>
        <v>0.65</v>
      </c>
      <c r="E31">
        <f>IF(VLOOKUP($A31,overview!$B$3:$AJ$154,COLUMN(),FALSE) = "","",VLOOKUP($A31,overview!$B$3:$AJ$154,COLUMN(E31),FALSE))</f>
        <v>0.60299999999999998</v>
      </c>
      <c r="F31">
        <f>IF(VLOOKUP($A31,overview!$B$3:$AJ$154,COLUMN(),FALSE) = "","",VLOOKUP($A31,overview!$B$3:$AJ$154,COLUMN(F31),FALSE))</f>
        <v>0.60699999999999998</v>
      </c>
      <c r="G31">
        <f>IF(VLOOKUP($A31,overview!$B$3:$AJ$154,COLUMN(),FALSE) = "","",VLOOKUP($A31,overview!$B$3:$AJ$154,COLUMN(G31),FALSE))</f>
        <v>0.61</v>
      </c>
      <c r="H31">
        <f>IF(VLOOKUP($A31,overview!$B$3:$AJ$154,COLUMN(),FALSE) = "","",VLOOKUP($A31,overview!$B$3:$AJ$154,COLUMN(H31),FALSE))</f>
        <v>0.61299999999999999</v>
      </c>
      <c r="I31">
        <f>IF(VLOOKUP($A31,overview!$B$3:$AJ$154,COLUMN(),FALSE) = "","",VLOOKUP($A31,overview!$B$3:$AJ$154,COLUMN(I31),FALSE))</f>
        <v>0.61699999999999999</v>
      </c>
      <c r="J31">
        <f>IF(VLOOKUP($A31,overview!$B$3:$AJ$154,COLUMN(),FALSE) = "","",VLOOKUP($A31,overview!$B$3:$AJ$154,COLUMN(J31),FALSE))</f>
        <v>0.62</v>
      </c>
      <c r="K31">
        <f>IF(VLOOKUP($A31,overview!$B$3:$AJ$154,COLUMN(),FALSE) = "","",VLOOKUP($A31,overview!$B$3:$AJ$154,COLUMN(K31),FALSE))</f>
        <v>0.623</v>
      </c>
      <c r="L31">
        <f>IF(VLOOKUP($A31,overview!$B$3:$AJ$154,COLUMN(),FALSE) = "","",VLOOKUP($A31,overview!$B$3:$AJ$154,COLUMN(L31),FALSE))</f>
        <v>0.627</v>
      </c>
      <c r="M31">
        <f>IF(VLOOKUP($A31,overview!$B$3:$AJ$154,COLUMN(),FALSE) = "","",VLOOKUP($A31,overview!$B$3:$AJ$154,COLUMN(M31),FALSE))</f>
        <v>0.63</v>
      </c>
      <c r="N31">
        <f>IF(VLOOKUP($A31,overview!$B$3:$AJ$154,COLUMN(),FALSE) = "","",VLOOKUP($A31,overview!$B$3:$AJ$154,COLUMN(N31),FALSE))</f>
        <v>0.63300000000000001</v>
      </c>
      <c r="O31">
        <f>IF(VLOOKUP($A31,overview!$B$3:$AJ$154,COLUMN(),FALSE) = "","",VLOOKUP($A31,overview!$B$3:$AJ$154,COLUMN(O31),FALSE))</f>
        <v>0.63700000000000001</v>
      </c>
      <c r="P31">
        <f>IF(VLOOKUP($A31,overview!$B$3:$AJ$154,COLUMN(),FALSE) = "","",VLOOKUP($A31,overview!$B$3:$AJ$154,COLUMN(P31),FALSE))</f>
        <v>0.64</v>
      </c>
      <c r="Q31">
        <f>IF(VLOOKUP($A31,overview!$B$3:$AJ$154,COLUMN(),FALSE) = "","",VLOOKUP($A31,overview!$B$3:$AJ$154,COLUMN(Q31),FALSE))</f>
        <v>0.64300000000000002</v>
      </c>
      <c r="R31">
        <f>IF(VLOOKUP($A31,overview!$B$3:$AJ$154,COLUMN(),FALSE) = "","",VLOOKUP($A31,overview!$B$3:$AJ$154,COLUMN(R31),FALSE))</f>
        <v>0.64700000000000002</v>
      </c>
      <c r="S31">
        <f>IF(VLOOKUP($A31,overview!$B$3:$AJ$154,COLUMN(),FALSE) = "","",VLOOKUP($A31,overview!$B$3:$AJ$154,COLUMN(S31),FALSE))</f>
        <v>0.65</v>
      </c>
      <c r="T31">
        <f>IF(VLOOKUP($A31,overview!$B$3:$AJ$154,COLUMN(),FALSE) = "","",VLOOKUP($A31,overview!$B$3:$AJ$154,COLUMN(T31),FALSE))</f>
        <v>0.65300000000000002</v>
      </c>
      <c r="U31">
        <f>IF(VLOOKUP($A31,overview!$B$3:$AJ$154,COLUMN(),FALSE) = "","",VLOOKUP($A31,overview!$B$3:$AJ$154,COLUMN(U31),FALSE))</f>
        <v>0.65700000000000003</v>
      </c>
      <c r="V31">
        <f>IF(VLOOKUP($A31,overview!$B$3:$AJ$154,COLUMN(),FALSE) = "","",VLOOKUP($A31,overview!$B$3:$AJ$154,COLUMN(V31),FALSE))</f>
        <v>0.66</v>
      </c>
      <c r="W31">
        <f>IF(VLOOKUP($A31,overview!$B$3:$AJ$154,COLUMN(),FALSE) = "","",VLOOKUP($A31,overview!$B$3:$AJ$154,COLUMN(W31),FALSE))</f>
        <v>0.66300000000000003</v>
      </c>
      <c r="X31">
        <f>IF(VLOOKUP($A31,overview!$B$3:$AJ$154,COLUMN(),FALSE) = "","",VLOOKUP($A31,overview!$B$3:$AJ$154,COLUMN(X31),FALSE))</f>
        <v>0.66700000000000004</v>
      </c>
      <c r="Y31">
        <f>IF(VLOOKUP($A31,overview!$B$3:$AJ$154,COLUMN(),FALSE) = "","",VLOOKUP($A31,overview!$B$3:$AJ$154,COLUMN(Y31),FALSE))</f>
        <v>0.67</v>
      </c>
      <c r="Z31">
        <f>IF(VLOOKUP($A31,overview!$B$3:$AJ$154,COLUMN(),FALSE) = "","",VLOOKUP($A31,overview!$B$3:$AJ$154,COLUMN(Z31),FALSE))</f>
        <v>0.67300000000000004</v>
      </c>
      <c r="AA31">
        <f>IF(VLOOKUP($A31,overview!$B$3:$AJ$154,COLUMN(),FALSE) = "","",VLOOKUP($A31,overview!$B$3:$AJ$154,COLUMN(AA31),FALSE))</f>
        <v>0.67700000000000005</v>
      </c>
      <c r="AB31">
        <f>IF(VLOOKUP($A31,overview!$B$3:$AJ$154,COLUMN(),FALSE) = "","",VLOOKUP($A31,overview!$B$3:$AJ$154,COLUMN(AB31),FALSE))</f>
        <v>0.68</v>
      </c>
      <c r="AC31">
        <f>IF(VLOOKUP($A31,overview!$B$3:$AJ$154,COLUMN(),FALSE) = "","",VLOOKUP($A31,overview!$B$3:$AJ$154,COLUMN(AC31),FALSE))</f>
        <v>0.68300000000000005</v>
      </c>
      <c r="AD31">
        <f>IF(VLOOKUP($A31,overview!$B$3:$AJ$154,COLUMN(),FALSE) = "","",VLOOKUP($A31,overview!$B$3:$AJ$154,COLUMN(AD31),FALSE))</f>
        <v>0.68700000000000006</v>
      </c>
      <c r="AE31">
        <f>IF(VLOOKUP($A31,overview!$B$3:$AJ$154,COLUMN(),FALSE) = "","",VLOOKUP($A31,overview!$B$3:$AJ$154,COLUMN(AE31),FALSE))</f>
        <v>0.69</v>
      </c>
      <c r="AF31">
        <f>IF(VLOOKUP($A31,overview!$B$3:$AJ$154,COLUMN(),FALSE) = "","",VLOOKUP($A31,overview!$B$3:$AJ$154,COLUMN(AF31),FALSE))</f>
        <v>0.69299999999999995</v>
      </c>
      <c r="AG31">
        <f>IF(VLOOKUP($A31,overview!$B$3:$AJ$154,COLUMN(),FALSE) = "","",VLOOKUP($A31,overview!$B$3:$AJ$154,COLUMN(AG31),FALSE))</f>
        <v>0.69699999999999995</v>
      </c>
      <c r="AH31">
        <f>IF(VLOOKUP($A31,overview!$B$3:$AJ$154,COLUMN(),FALSE) = "","",VLOOKUP($A31,overview!$B$3:$AJ$154,COLUMN(AH31),FALSE))</f>
        <v>0.7</v>
      </c>
      <c r="AI31" t="str">
        <f>IF(VLOOKUP($A31,overview!$B$3:$AJ$154,COLUMN(),FALSE) = "","",VLOOKUP($A31,overview!$B$3:$AJ$154,COLUMN(AI31),FALSE))</f>
        <v>[kWh_H2/kWh_el] (LHV basis)</v>
      </c>
    </row>
    <row r="32" spans="1:35" x14ac:dyDescent="0.25">
      <c r="A32" s="2" t="s">
        <v>547</v>
      </c>
      <c r="B32">
        <f>IF(VLOOKUP($A32,overview!$B$3:$AJ$154,COLUMN(),FALSE) = "","",VLOOKUP($A32,overview!$B$3:$AJ$154,COLUMN(B32),FALSE))</f>
        <v>10</v>
      </c>
      <c r="C32" t="str">
        <f>IF(VLOOKUP($A32,overview!$B$3:$AJ$154,COLUMN(),FALSE) = "","",VLOOKUP($A32,overview!$B$3:$AJ$154,COLUMN(C32),FALSE))</f>
        <v/>
      </c>
      <c r="D32" t="str">
        <f>IF(VLOOKUP($A32,overview!$B$3:$AJ$154,COLUMN(),FALSE) = "","",VLOOKUP($A32,overview!$B$3:$AJ$154,COLUMN(D32),FALSE))</f>
        <v/>
      </c>
      <c r="E32" t="str">
        <f>IF(VLOOKUP($A32,overview!$B$3:$AJ$154,COLUMN(),FALSE) = "","",VLOOKUP($A32,overview!$B$3:$AJ$154,COLUMN(E32),FALSE))</f>
        <v/>
      </c>
      <c r="F32" t="str">
        <f>IF(VLOOKUP($A32,overview!$B$3:$AJ$154,COLUMN(),FALSE) = "","",VLOOKUP($A32,overview!$B$3:$AJ$154,COLUMN(F32),FALSE))</f>
        <v/>
      </c>
      <c r="G32" t="str">
        <f>IF(VLOOKUP($A32,overview!$B$3:$AJ$154,COLUMN(),FALSE) = "","",VLOOKUP($A32,overview!$B$3:$AJ$154,COLUMN(G32),FALSE))</f>
        <v/>
      </c>
      <c r="H32" t="str">
        <f>IF(VLOOKUP($A32,overview!$B$3:$AJ$154,COLUMN(),FALSE) = "","",VLOOKUP($A32,overview!$B$3:$AJ$154,COLUMN(H32),FALSE))</f>
        <v/>
      </c>
      <c r="I32" t="str">
        <f>IF(VLOOKUP($A32,overview!$B$3:$AJ$154,COLUMN(),FALSE) = "","",VLOOKUP($A32,overview!$B$3:$AJ$154,COLUMN(I32),FALSE))</f>
        <v/>
      </c>
      <c r="J32" t="str">
        <f>IF(VLOOKUP($A32,overview!$B$3:$AJ$154,COLUMN(),FALSE) = "","",VLOOKUP($A32,overview!$B$3:$AJ$154,COLUMN(J32),FALSE))</f>
        <v/>
      </c>
      <c r="K32" t="str">
        <f>IF(VLOOKUP($A32,overview!$B$3:$AJ$154,COLUMN(),FALSE) = "","",VLOOKUP($A32,overview!$B$3:$AJ$154,COLUMN(K32),FALSE))</f>
        <v/>
      </c>
      <c r="L32" t="str">
        <f>IF(VLOOKUP($A32,overview!$B$3:$AJ$154,COLUMN(),FALSE) = "","",VLOOKUP($A32,overview!$B$3:$AJ$154,COLUMN(L32),FALSE))</f>
        <v/>
      </c>
      <c r="M32" t="str">
        <f>IF(VLOOKUP($A32,overview!$B$3:$AJ$154,COLUMN(),FALSE) = "","",VLOOKUP($A32,overview!$B$3:$AJ$154,COLUMN(M32),FALSE))</f>
        <v/>
      </c>
      <c r="N32" t="str">
        <f>IF(VLOOKUP($A32,overview!$B$3:$AJ$154,COLUMN(),FALSE) = "","",VLOOKUP($A32,overview!$B$3:$AJ$154,COLUMN(N32),FALSE))</f>
        <v/>
      </c>
      <c r="O32" t="str">
        <f>IF(VLOOKUP($A32,overview!$B$3:$AJ$154,COLUMN(),FALSE) = "","",VLOOKUP($A32,overview!$B$3:$AJ$154,COLUMN(O32),FALSE))</f>
        <v/>
      </c>
      <c r="P32" t="str">
        <f>IF(VLOOKUP($A32,overview!$B$3:$AJ$154,COLUMN(),FALSE) = "","",VLOOKUP($A32,overview!$B$3:$AJ$154,COLUMN(P32),FALSE))</f>
        <v/>
      </c>
      <c r="Q32" t="str">
        <f>IF(VLOOKUP($A32,overview!$B$3:$AJ$154,COLUMN(),FALSE) = "","",VLOOKUP($A32,overview!$B$3:$AJ$154,COLUMN(Q32),FALSE))</f>
        <v/>
      </c>
      <c r="R32" t="str">
        <f>IF(VLOOKUP($A32,overview!$B$3:$AJ$154,COLUMN(),FALSE) = "","",VLOOKUP($A32,overview!$B$3:$AJ$154,COLUMN(R32),FALSE))</f>
        <v/>
      </c>
      <c r="S32" t="str">
        <f>IF(VLOOKUP($A32,overview!$B$3:$AJ$154,COLUMN(),FALSE) = "","",VLOOKUP($A32,overview!$B$3:$AJ$154,COLUMN(S32),FALSE))</f>
        <v/>
      </c>
      <c r="T32" t="str">
        <f>IF(VLOOKUP($A32,overview!$B$3:$AJ$154,COLUMN(),FALSE) = "","",VLOOKUP($A32,overview!$B$3:$AJ$154,COLUMN(T32),FALSE))</f>
        <v/>
      </c>
      <c r="U32" t="str">
        <f>IF(VLOOKUP($A32,overview!$B$3:$AJ$154,COLUMN(),FALSE) = "","",VLOOKUP($A32,overview!$B$3:$AJ$154,COLUMN(U32),FALSE))</f>
        <v/>
      </c>
      <c r="V32" t="str">
        <f>IF(VLOOKUP($A32,overview!$B$3:$AJ$154,COLUMN(),FALSE) = "","",VLOOKUP($A32,overview!$B$3:$AJ$154,COLUMN(V32),FALSE))</f>
        <v/>
      </c>
      <c r="W32" t="str">
        <f>IF(VLOOKUP($A32,overview!$B$3:$AJ$154,COLUMN(),FALSE) = "","",VLOOKUP($A32,overview!$B$3:$AJ$154,COLUMN(W32),FALSE))</f>
        <v/>
      </c>
      <c r="X32" t="str">
        <f>IF(VLOOKUP($A32,overview!$B$3:$AJ$154,COLUMN(),FALSE) = "","",VLOOKUP($A32,overview!$B$3:$AJ$154,COLUMN(X32),FALSE))</f>
        <v/>
      </c>
      <c r="Y32" t="str">
        <f>IF(VLOOKUP($A32,overview!$B$3:$AJ$154,COLUMN(),FALSE) = "","",VLOOKUP($A32,overview!$B$3:$AJ$154,COLUMN(Y32),FALSE))</f>
        <v/>
      </c>
      <c r="Z32" t="str">
        <f>IF(VLOOKUP($A32,overview!$B$3:$AJ$154,COLUMN(),FALSE) = "","",VLOOKUP($A32,overview!$B$3:$AJ$154,COLUMN(Z32),FALSE))</f>
        <v/>
      </c>
      <c r="AA32" t="str">
        <f>IF(VLOOKUP($A32,overview!$B$3:$AJ$154,COLUMN(),FALSE) = "","",VLOOKUP($A32,overview!$B$3:$AJ$154,COLUMN(AA32),FALSE))</f>
        <v/>
      </c>
      <c r="AB32" t="str">
        <f>IF(VLOOKUP($A32,overview!$B$3:$AJ$154,COLUMN(),FALSE) = "","",VLOOKUP($A32,overview!$B$3:$AJ$154,COLUMN(AB32),FALSE))</f>
        <v/>
      </c>
      <c r="AC32" t="str">
        <f>IF(VLOOKUP($A32,overview!$B$3:$AJ$154,COLUMN(),FALSE) = "","",VLOOKUP($A32,overview!$B$3:$AJ$154,COLUMN(AC32),FALSE))</f>
        <v/>
      </c>
      <c r="AD32" t="str">
        <f>IF(VLOOKUP($A32,overview!$B$3:$AJ$154,COLUMN(),FALSE) = "","",VLOOKUP($A32,overview!$B$3:$AJ$154,COLUMN(AD32),FALSE))</f>
        <v/>
      </c>
      <c r="AE32" t="str">
        <f>IF(VLOOKUP($A32,overview!$B$3:$AJ$154,COLUMN(),FALSE) = "","",VLOOKUP($A32,overview!$B$3:$AJ$154,COLUMN(AE32),FALSE))</f>
        <v/>
      </c>
      <c r="AF32" t="str">
        <f>IF(VLOOKUP($A32,overview!$B$3:$AJ$154,COLUMN(),FALSE) = "","",VLOOKUP($A32,overview!$B$3:$AJ$154,COLUMN(AF32),FALSE))</f>
        <v/>
      </c>
      <c r="AG32" t="str">
        <f>IF(VLOOKUP($A32,overview!$B$3:$AJ$154,COLUMN(),FALSE) = "","",VLOOKUP($A32,overview!$B$3:$AJ$154,COLUMN(AG32),FALSE))</f>
        <v/>
      </c>
      <c r="AH32" t="str">
        <f>IF(VLOOKUP($A32,overview!$B$3:$AJ$154,COLUMN(),FALSE) = "","",VLOOKUP($A32,overview!$B$3:$AJ$154,COLUMN(AH32),FALSE))</f>
        <v/>
      </c>
      <c r="AI32" t="str">
        <f>IF(VLOOKUP($A32,overview!$B$3:$AJ$154,COLUMN(),FALSE) = "","",VLOOKUP($A32,overview!$B$3:$AJ$154,COLUMN(AI32),FALSE))</f>
        <v/>
      </c>
    </row>
    <row r="33" spans="1:35" x14ac:dyDescent="0.25">
      <c r="A33" s="2" t="s">
        <v>548</v>
      </c>
      <c r="B33">
        <f>IF(VLOOKUP($A33,overview!$B$3:$AJ$154,COLUMN(),FALSE) = "","",VLOOKUP($A33,overview!$B$3:$AJ$154,COLUMN(B33),FALSE))</f>
        <v>0.33</v>
      </c>
      <c r="C33" t="str">
        <f>IF(VLOOKUP($A33,overview!$B$3:$AJ$154,COLUMN(),FALSE) = "","",VLOOKUP($A33,overview!$B$3:$AJ$154,COLUMN(C33),FALSE))</f>
        <v/>
      </c>
      <c r="D33" t="str">
        <f>IF(VLOOKUP($A33,overview!$B$3:$AJ$154,COLUMN(),FALSE) = "","",VLOOKUP($A33,overview!$B$3:$AJ$154,COLUMN(D33),FALSE))</f>
        <v/>
      </c>
      <c r="E33">
        <f>IF(VLOOKUP($A33,overview!$B$3:$AJ$154,COLUMN(),FALSE) = "","",VLOOKUP($A33,overview!$B$3:$AJ$154,COLUMN(E33),FALSE))</f>
        <v>0.32700000000000001</v>
      </c>
      <c r="F33">
        <f>IF(VLOOKUP($A33,overview!$B$3:$AJ$154,COLUMN(),FALSE) = "","",VLOOKUP($A33,overview!$B$3:$AJ$154,COLUMN(F33),FALSE))</f>
        <v>0.32500000000000001</v>
      </c>
      <c r="G33">
        <f>IF(VLOOKUP($A33,overview!$B$3:$AJ$154,COLUMN(),FALSE) = "","",VLOOKUP($A33,overview!$B$3:$AJ$154,COLUMN(G33),FALSE))</f>
        <v>0.32200000000000001</v>
      </c>
      <c r="H33">
        <f>IF(VLOOKUP($A33,overview!$B$3:$AJ$154,COLUMN(),FALSE) = "","",VLOOKUP($A33,overview!$B$3:$AJ$154,COLUMN(H33),FALSE))</f>
        <v>0.31900000000000001</v>
      </c>
      <c r="I33">
        <f>IF(VLOOKUP($A33,overview!$B$3:$AJ$154,COLUMN(),FALSE) = "","",VLOOKUP($A33,overview!$B$3:$AJ$154,COLUMN(I33),FALSE))</f>
        <v>0.317</v>
      </c>
      <c r="J33">
        <f>IF(VLOOKUP($A33,overview!$B$3:$AJ$154,COLUMN(),FALSE) = "","",VLOOKUP($A33,overview!$B$3:$AJ$154,COLUMN(J33),FALSE))</f>
        <v>0.314</v>
      </c>
      <c r="K33">
        <f>IF(VLOOKUP($A33,overview!$B$3:$AJ$154,COLUMN(),FALSE) = "","",VLOOKUP($A33,overview!$B$3:$AJ$154,COLUMN(K33),FALSE))</f>
        <v>0.311</v>
      </c>
      <c r="L33">
        <f>IF(VLOOKUP($A33,overview!$B$3:$AJ$154,COLUMN(),FALSE) = "","",VLOOKUP($A33,overview!$B$3:$AJ$154,COLUMN(L33),FALSE))</f>
        <v>0.309</v>
      </c>
      <c r="M33">
        <f>IF(VLOOKUP($A33,overview!$B$3:$AJ$154,COLUMN(),FALSE) = "","",VLOOKUP($A33,overview!$B$3:$AJ$154,COLUMN(M33),FALSE))</f>
        <v>0.30599999999999999</v>
      </c>
      <c r="N33">
        <f>IF(VLOOKUP($A33,overview!$B$3:$AJ$154,COLUMN(),FALSE) = "","",VLOOKUP($A33,overview!$B$3:$AJ$154,COLUMN(N33),FALSE))</f>
        <v>0.30299999999999999</v>
      </c>
      <c r="O33">
        <f>IF(VLOOKUP($A33,overview!$B$3:$AJ$154,COLUMN(),FALSE) = "","",VLOOKUP($A33,overview!$B$3:$AJ$154,COLUMN(O33),FALSE))</f>
        <v>0.30099999999999999</v>
      </c>
      <c r="P33">
        <f>IF(VLOOKUP($A33,overview!$B$3:$AJ$154,COLUMN(),FALSE) = "","",VLOOKUP($A33,overview!$B$3:$AJ$154,COLUMN(P33),FALSE))</f>
        <v>0.29799999999999999</v>
      </c>
      <c r="Q33">
        <f>IF(VLOOKUP($A33,overview!$B$3:$AJ$154,COLUMN(),FALSE) = "","",VLOOKUP($A33,overview!$B$3:$AJ$154,COLUMN(Q33),FALSE))</f>
        <v>0.29499999999999998</v>
      </c>
      <c r="R33">
        <f>IF(VLOOKUP($A33,overview!$B$3:$AJ$154,COLUMN(),FALSE) = "","",VLOOKUP($A33,overview!$B$3:$AJ$154,COLUMN(R33),FALSE))</f>
        <v>0.29299999999999998</v>
      </c>
      <c r="S33">
        <f>IF(VLOOKUP($A33,overview!$B$3:$AJ$154,COLUMN(),FALSE) = "","",VLOOKUP($A33,overview!$B$3:$AJ$154,COLUMN(S33),FALSE))</f>
        <v>0.28999999999999998</v>
      </c>
      <c r="T33">
        <f>IF(VLOOKUP($A33,overview!$B$3:$AJ$154,COLUMN(),FALSE) = "","",VLOOKUP($A33,overview!$B$3:$AJ$154,COLUMN(T33),FALSE))</f>
        <v>0.28699999999999998</v>
      </c>
      <c r="U33">
        <f>IF(VLOOKUP($A33,overview!$B$3:$AJ$154,COLUMN(),FALSE) = "","",VLOOKUP($A33,overview!$B$3:$AJ$154,COLUMN(U33),FALSE))</f>
        <v>0.28499999999999998</v>
      </c>
      <c r="V33">
        <f>IF(VLOOKUP($A33,overview!$B$3:$AJ$154,COLUMN(),FALSE) = "","",VLOOKUP($A33,overview!$B$3:$AJ$154,COLUMN(V33),FALSE))</f>
        <v>0.28199999999999997</v>
      </c>
      <c r="W33">
        <f>IF(VLOOKUP($A33,overview!$B$3:$AJ$154,COLUMN(),FALSE) = "","",VLOOKUP($A33,overview!$B$3:$AJ$154,COLUMN(W33),FALSE))</f>
        <v>0.27900000000000003</v>
      </c>
      <c r="X33">
        <f>IF(VLOOKUP($A33,overview!$B$3:$AJ$154,COLUMN(),FALSE) = "","",VLOOKUP($A33,overview!$B$3:$AJ$154,COLUMN(X33),FALSE))</f>
        <v>0.27700000000000002</v>
      </c>
      <c r="Y33">
        <f>IF(VLOOKUP($A33,overview!$B$3:$AJ$154,COLUMN(),FALSE) = "","",VLOOKUP($A33,overview!$B$3:$AJ$154,COLUMN(Y33),FALSE))</f>
        <v>0.27400000000000002</v>
      </c>
      <c r="Z33">
        <f>IF(VLOOKUP($A33,overview!$B$3:$AJ$154,COLUMN(),FALSE) = "","",VLOOKUP($A33,overview!$B$3:$AJ$154,COLUMN(Z33),FALSE))</f>
        <v>0.27100000000000002</v>
      </c>
      <c r="AA33">
        <f>IF(VLOOKUP($A33,overview!$B$3:$AJ$154,COLUMN(),FALSE) = "","",VLOOKUP($A33,overview!$B$3:$AJ$154,COLUMN(AA33),FALSE))</f>
        <v>0.26900000000000002</v>
      </c>
      <c r="AB33">
        <f>IF(VLOOKUP($A33,overview!$B$3:$AJ$154,COLUMN(),FALSE) = "","",VLOOKUP($A33,overview!$B$3:$AJ$154,COLUMN(AB33),FALSE))</f>
        <v>0.26600000000000001</v>
      </c>
      <c r="AC33">
        <f>IF(VLOOKUP($A33,overview!$B$3:$AJ$154,COLUMN(),FALSE) = "","",VLOOKUP($A33,overview!$B$3:$AJ$154,COLUMN(AC33),FALSE))</f>
        <v>0.26300000000000001</v>
      </c>
      <c r="AD33">
        <f>IF(VLOOKUP($A33,overview!$B$3:$AJ$154,COLUMN(),FALSE) = "","",VLOOKUP($A33,overview!$B$3:$AJ$154,COLUMN(AD33),FALSE))</f>
        <v>0.26100000000000001</v>
      </c>
      <c r="AE33">
        <f>IF(VLOOKUP($A33,overview!$B$3:$AJ$154,COLUMN(),FALSE) = "","",VLOOKUP($A33,overview!$B$3:$AJ$154,COLUMN(AE33),FALSE))</f>
        <v>0.25800000000000001</v>
      </c>
      <c r="AF33">
        <f>IF(VLOOKUP($A33,overview!$B$3:$AJ$154,COLUMN(),FALSE) = "","",VLOOKUP($A33,overview!$B$3:$AJ$154,COLUMN(AF33),FALSE))</f>
        <v>0.255</v>
      </c>
      <c r="AG33">
        <f>IF(VLOOKUP($A33,overview!$B$3:$AJ$154,COLUMN(),FALSE) = "","",VLOOKUP($A33,overview!$B$3:$AJ$154,COLUMN(AG33),FALSE))</f>
        <v>0.253</v>
      </c>
      <c r="AH33">
        <f>IF(VLOOKUP($A33,overview!$B$3:$AJ$154,COLUMN(),FALSE) = "","",VLOOKUP($A33,overview!$B$3:$AJ$154,COLUMN(AH33),FALSE))</f>
        <v>0.25</v>
      </c>
      <c r="AI33" t="str">
        <f>IF(VLOOKUP($A33,overview!$B$3:$AJ$154,COLUMN(),FALSE) = "","",VLOOKUP($A33,overview!$B$3:$AJ$154,COLUMN(AI33),FALSE))</f>
        <v>fraction of electrolyzer CAPEX</v>
      </c>
    </row>
    <row r="34" spans="1:35" x14ac:dyDescent="0.25">
      <c r="A34" s="2" t="s">
        <v>428</v>
      </c>
      <c r="B34">
        <f>IF(VLOOKUP($A34,overview!$B$3:$AJ$154,COLUMN(),FALSE) = "","",VLOOKUP($A34,overview!$B$3:$AJ$154,COLUMN(B34),FALSE))</f>
        <v>10000000</v>
      </c>
      <c r="C34" t="str">
        <f>IF(VLOOKUP($A34,overview!$B$3:$AJ$154,COLUMN(),FALSE) = "","",VLOOKUP($A34,overview!$B$3:$AJ$154,COLUMN(C34),FALSE))</f>
        <v/>
      </c>
      <c r="D34" t="str">
        <f>IF(VLOOKUP($A34,overview!$B$3:$AJ$154,COLUMN(),FALSE) = "","",VLOOKUP($A34,overview!$B$3:$AJ$154,COLUMN(D34),FALSE))</f>
        <v/>
      </c>
      <c r="E34" t="str">
        <f>IF(VLOOKUP($A34,overview!$B$3:$AJ$154,COLUMN(),FALSE) = "","",VLOOKUP($A34,overview!$B$3:$AJ$154,COLUMN(E34),FALSE))</f>
        <v/>
      </c>
      <c r="F34" t="str">
        <f>IF(VLOOKUP($A34,overview!$B$3:$AJ$154,COLUMN(),FALSE) = "","",VLOOKUP($A34,overview!$B$3:$AJ$154,COLUMN(F34),FALSE))</f>
        <v/>
      </c>
      <c r="G34" t="str">
        <f>IF(VLOOKUP($A34,overview!$B$3:$AJ$154,COLUMN(),FALSE) = "","",VLOOKUP($A34,overview!$B$3:$AJ$154,COLUMN(G34),FALSE))</f>
        <v/>
      </c>
      <c r="H34" t="str">
        <f>IF(VLOOKUP($A34,overview!$B$3:$AJ$154,COLUMN(),FALSE) = "","",VLOOKUP($A34,overview!$B$3:$AJ$154,COLUMN(H34),FALSE))</f>
        <v/>
      </c>
      <c r="I34" t="str">
        <f>IF(VLOOKUP($A34,overview!$B$3:$AJ$154,COLUMN(),FALSE) = "","",VLOOKUP($A34,overview!$B$3:$AJ$154,COLUMN(I34),FALSE))</f>
        <v/>
      </c>
      <c r="J34" t="str">
        <f>IF(VLOOKUP($A34,overview!$B$3:$AJ$154,COLUMN(),FALSE) = "","",VLOOKUP($A34,overview!$B$3:$AJ$154,COLUMN(J34),FALSE))</f>
        <v/>
      </c>
      <c r="K34" t="str">
        <f>IF(VLOOKUP($A34,overview!$B$3:$AJ$154,COLUMN(),FALSE) = "","",VLOOKUP($A34,overview!$B$3:$AJ$154,COLUMN(K34),FALSE))</f>
        <v/>
      </c>
      <c r="L34" t="str">
        <f>IF(VLOOKUP($A34,overview!$B$3:$AJ$154,COLUMN(),FALSE) = "","",VLOOKUP($A34,overview!$B$3:$AJ$154,COLUMN(L34),FALSE))</f>
        <v/>
      </c>
      <c r="M34" t="str">
        <f>IF(VLOOKUP($A34,overview!$B$3:$AJ$154,COLUMN(),FALSE) = "","",VLOOKUP($A34,overview!$B$3:$AJ$154,COLUMN(M34),FALSE))</f>
        <v/>
      </c>
      <c r="N34" t="str">
        <f>IF(VLOOKUP($A34,overview!$B$3:$AJ$154,COLUMN(),FALSE) = "","",VLOOKUP($A34,overview!$B$3:$AJ$154,COLUMN(N34),FALSE))</f>
        <v/>
      </c>
      <c r="O34" t="str">
        <f>IF(VLOOKUP($A34,overview!$B$3:$AJ$154,COLUMN(),FALSE) = "","",VLOOKUP($A34,overview!$B$3:$AJ$154,COLUMN(O34),FALSE))</f>
        <v/>
      </c>
      <c r="P34" t="str">
        <f>IF(VLOOKUP($A34,overview!$B$3:$AJ$154,COLUMN(),FALSE) = "","",VLOOKUP($A34,overview!$B$3:$AJ$154,COLUMN(P34),FALSE))</f>
        <v/>
      </c>
      <c r="Q34" t="str">
        <f>IF(VLOOKUP($A34,overview!$B$3:$AJ$154,COLUMN(),FALSE) = "","",VLOOKUP($A34,overview!$B$3:$AJ$154,COLUMN(Q34),FALSE))</f>
        <v/>
      </c>
      <c r="R34" t="str">
        <f>IF(VLOOKUP($A34,overview!$B$3:$AJ$154,COLUMN(),FALSE) = "","",VLOOKUP($A34,overview!$B$3:$AJ$154,COLUMN(R34),FALSE))</f>
        <v/>
      </c>
      <c r="S34" t="str">
        <f>IF(VLOOKUP($A34,overview!$B$3:$AJ$154,COLUMN(),FALSE) = "","",VLOOKUP($A34,overview!$B$3:$AJ$154,COLUMN(S34),FALSE))</f>
        <v/>
      </c>
      <c r="T34" t="str">
        <f>IF(VLOOKUP($A34,overview!$B$3:$AJ$154,COLUMN(),FALSE) = "","",VLOOKUP($A34,overview!$B$3:$AJ$154,COLUMN(T34),FALSE))</f>
        <v/>
      </c>
      <c r="U34" t="str">
        <f>IF(VLOOKUP($A34,overview!$B$3:$AJ$154,COLUMN(),FALSE) = "","",VLOOKUP($A34,overview!$B$3:$AJ$154,COLUMN(U34),FALSE))</f>
        <v/>
      </c>
      <c r="V34" t="str">
        <f>IF(VLOOKUP($A34,overview!$B$3:$AJ$154,COLUMN(),FALSE) = "","",VLOOKUP($A34,overview!$B$3:$AJ$154,COLUMN(V34),FALSE))</f>
        <v/>
      </c>
      <c r="W34" t="str">
        <f>IF(VLOOKUP($A34,overview!$B$3:$AJ$154,COLUMN(),FALSE) = "","",VLOOKUP($A34,overview!$B$3:$AJ$154,COLUMN(W34),FALSE))</f>
        <v/>
      </c>
      <c r="X34" t="str">
        <f>IF(VLOOKUP($A34,overview!$B$3:$AJ$154,COLUMN(),FALSE) = "","",VLOOKUP($A34,overview!$B$3:$AJ$154,COLUMN(X34),FALSE))</f>
        <v/>
      </c>
      <c r="Y34" t="str">
        <f>IF(VLOOKUP($A34,overview!$B$3:$AJ$154,COLUMN(),FALSE) = "","",VLOOKUP($A34,overview!$B$3:$AJ$154,COLUMN(Y34),FALSE))</f>
        <v/>
      </c>
      <c r="Z34" t="str">
        <f>IF(VLOOKUP($A34,overview!$B$3:$AJ$154,COLUMN(),FALSE) = "","",VLOOKUP($A34,overview!$B$3:$AJ$154,COLUMN(Z34),FALSE))</f>
        <v/>
      </c>
      <c r="AA34" t="str">
        <f>IF(VLOOKUP($A34,overview!$B$3:$AJ$154,COLUMN(),FALSE) = "","",VLOOKUP($A34,overview!$B$3:$AJ$154,COLUMN(AA34),FALSE))</f>
        <v/>
      </c>
      <c r="AB34" t="str">
        <f>IF(VLOOKUP($A34,overview!$B$3:$AJ$154,COLUMN(),FALSE) = "","",VLOOKUP($A34,overview!$B$3:$AJ$154,COLUMN(AB34),FALSE))</f>
        <v/>
      </c>
      <c r="AC34" t="str">
        <f>IF(VLOOKUP($A34,overview!$B$3:$AJ$154,COLUMN(),FALSE) = "","",VLOOKUP($A34,overview!$B$3:$AJ$154,COLUMN(AC34),FALSE))</f>
        <v/>
      </c>
      <c r="AD34" t="str">
        <f>IF(VLOOKUP($A34,overview!$B$3:$AJ$154,COLUMN(),FALSE) = "","",VLOOKUP($A34,overview!$B$3:$AJ$154,COLUMN(AD34),FALSE))</f>
        <v/>
      </c>
      <c r="AE34" t="str">
        <f>IF(VLOOKUP($A34,overview!$B$3:$AJ$154,COLUMN(),FALSE) = "","",VLOOKUP($A34,overview!$B$3:$AJ$154,COLUMN(AE34),FALSE))</f>
        <v/>
      </c>
      <c r="AF34" t="str">
        <f>IF(VLOOKUP($A34,overview!$B$3:$AJ$154,COLUMN(),FALSE) = "","",VLOOKUP($A34,overview!$B$3:$AJ$154,COLUMN(AF34),FALSE))</f>
        <v/>
      </c>
      <c r="AG34" t="str">
        <f>IF(VLOOKUP($A34,overview!$B$3:$AJ$154,COLUMN(),FALSE) = "","",VLOOKUP($A34,overview!$B$3:$AJ$154,COLUMN(AG34),FALSE))</f>
        <v/>
      </c>
      <c r="AH34" t="str">
        <f>IF(VLOOKUP($A34,overview!$B$3:$AJ$154,COLUMN(),FALSE) = "","",VLOOKUP($A34,overview!$B$3:$AJ$154,COLUMN(AH34),FALSE))</f>
        <v/>
      </c>
      <c r="AI34" t="str">
        <f>IF(VLOOKUP($A34,overview!$B$3:$AJ$154,COLUMN(),FALSE) = "","",VLOOKUP($A34,overview!$B$3:$AJ$154,COLUMN(AI34),FALSE))</f>
        <v>kWh</v>
      </c>
    </row>
    <row r="35" spans="1:35" x14ac:dyDescent="0.25">
      <c r="A35" s="2" t="s">
        <v>435</v>
      </c>
      <c r="B35">
        <f>IF(VLOOKUP($A35,overview!$B$3:$AJ$154,COLUMN(),FALSE) = "","",VLOOKUP($A35,overview!$B$3:$AJ$154,COLUMN(B35),FALSE))</f>
        <v>0</v>
      </c>
      <c r="C35" t="str">
        <f>IF(VLOOKUP($A35,overview!$B$3:$AJ$154,COLUMN(),FALSE) = "","",VLOOKUP($A35,overview!$B$3:$AJ$154,COLUMN(C35),FALSE))</f>
        <v/>
      </c>
      <c r="D35" t="str">
        <f>IF(VLOOKUP($A35,overview!$B$3:$AJ$154,COLUMN(),FALSE) = "","",VLOOKUP($A35,overview!$B$3:$AJ$154,COLUMN(D35),FALSE))</f>
        <v/>
      </c>
      <c r="E35" t="str">
        <f>IF(VLOOKUP($A35,overview!$B$3:$AJ$154,COLUMN(),FALSE) = "","",VLOOKUP($A35,overview!$B$3:$AJ$154,COLUMN(E35),FALSE))</f>
        <v/>
      </c>
      <c r="F35" t="str">
        <f>IF(VLOOKUP($A35,overview!$B$3:$AJ$154,COLUMN(),FALSE) = "","",VLOOKUP($A35,overview!$B$3:$AJ$154,COLUMN(F35),FALSE))</f>
        <v/>
      </c>
      <c r="G35" t="str">
        <f>IF(VLOOKUP($A35,overview!$B$3:$AJ$154,COLUMN(),FALSE) = "","",VLOOKUP($A35,overview!$B$3:$AJ$154,COLUMN(G35),FALSE))</f>
        <v/>
      </c>
      <c r="H35" t="str">
        <f>IF(VLOOKUP($A35,overview!$B$3:$AJ$154,COLUMN(),FALSE) = "","",VLOOKUP($A35,overview!$B$3:$AJ$154,COLUMN(H35),FALSE))</f>
        <v/>
      </c>
      <c r="I35" t="str">
        <f>IF(VLOOKUP($A35,overview!$B$3:$AJ$154,COLUMN(),FALSE) = "","",VLOOKUP($A35,overview!$B$3:$AJ$154,COLUMN(I35),FALSE))</f>
        <v/>
      </c>
      <c r="J35" t="str">
        <f>IF(VLOOKUP($A35,overview!$B$3:$AJ$154,COLUMN(),FALSE) = "","",VLOOKUP($A35,overview!$B$3:$AJ$154,COLUMN(J35),FALSE))</f>
        <v/>
      </c>
      <c r="K35" t="str">
        <f>IF(VLOOKUP($A35,overview!$B$3:$AJ$154,COLUMN(),FALSE) = "","",VLOOKUP($A35,overview!$B$3:$AJ$154,COLUMN(K35),FALSE))</f>
        <v/>
      </c>
      <c r="L35" t="str">
        <f>IF(VLOOKUP($A35,overview!$B$3:$AJ$154,COLUMN(),FALSE) = "","",VLOOKUP($A35,overview!$B$3:$AJ$154,COLUMN(L35),FALSE))</f>
        <v/>
      </c>
      <c r="M35" t="str">
        <f>IF(VLOOKUP($A35,overview!$B$3:$AJ$154,COLUMN(),FALSE) = "","",VLOOKUP($A35,overview!$B$3:$AJ$154,COLUMN(M35),FALSE))</f>
        <v/>
      </c>
      <c r="N35" t="str">
        <f>IF(VLOOKUP($A35,overview!$B$3:$AJ$154,COLUMN(),FALSE) = "","",VLOOKUP($A35,overview!$B$3:$AJ$154,COLUMN(N35),FALSE))</f>
        <v/>
      </c>
      <c r="O35" t="str">
        <f>IF(VLOOKUP($A35,overview!$B$3:$AJ$154,COLUMN(),FALSE) = "","",VLOOKUP($A35,overview!$B$3:$AJ$154,COLUMN(O35),FALSE))</f>
        <v/>
      </c>
      <c r="P35" t="str">
        <f>IF(VLOOKUP($A35,overview!$B$3:$AJ$154,COLUMN(),FALSE) = "","",VLOOKUP($A35,overview!$B$3:$AJ$154,COLUMN(P35),FALSE))</f>
        <v/>
      </c>
      <c r="Q35" t="str">
        <f>IF(VLOOKUP($A35,overview!$B$3:$AJ$154,COLUMN(),FALSE) = "","",VLOOKUP($A35,overview!$B$3:$AJ$154,COLUMN(Q35),FALSE))</f>
        <v/>
      </c>
      <c r="R35" t="str">
        <f>IF(VLOOKUP($A35,overview!$B$3:$AJ$154,COLUMN(),FALSE) = "","",VLOOKUP($A35,overview!$B$3:$AJ$154,COLUMN(R35),FALSE))</f>
        <v/>
      </c>
      <c r="S35" t="str">
        <f>IF(VLOOKUP($A35,overview!$B$3:$AJ$154,COLUMN(),FALSE) = "","",VLOOKUP($A35,overview!$B$3:$AJ$154,COLUMN(S35),FALSE))</f>
        <v/>
      </c>
      <c r="T35" t="str">
        <f>IF(VLOOKUP($A35,overview!$B$3:$AJ$154,COLUMN(),FALSE) = "","",VLOOKUP($A35,overview!$B$3:$AJ$154,COLUMN(T35),FALSE))</f>
        <v/>
      </c>
      <c r="U35" t="str">
        <f>IF(VLOOKUP($A35,overview!$B$3:$AJ$154,COLUMN(),FALSE) = "","",VLOOKUP($A35,overview!$B$3:$AJ$154,COLUMN(U35),FALSE))</f>
        <v/>
      </c>
      <c r="V35" t="str">
        <f>IF(VLOOKUP($A35,overview!$B$3:$AJ$154,COLUMN(),FALSE) = "","",VLOOKUP($A35,overview!$B$3:$AJ$154,COLUMN(V35),FALSE))</f>
        <v/>
      </c>
      <c r="W35" t="str">
        <f>IF(VLOOKUP($A35,overview!$B$3:$AJ$154,COLUMN(),FALSE) = "","",VLOOKUP($A35,overview!$B$3:$AJ$154,COLUMN(W35),FALSE))</f>
        <v/>
      </c>
      <c r="X35" t="str">
        <f>IF(VLOOKUP($A35,overview!$B$3:$AJ$154,COLUMN(),FALSE) = "","",VLOOKUP($A35,overview!$B$3:$AJ$154,COLUMN(X35),FALSE))</f>
        <v/>
      </c>
      <c r="Y35" t="str">
        <f>IF(VLOOKUP($A35,overview!$B$3:$AJ$154,COLUMN(),FALSE) = "","",VLOOKUP($A35,overview!$B$3:$AJ$154,COLUMN(Y35),FALSE))</f>
        <v/>
      </c>
      <c r="Z35" t="str">
        <f>IF(VLOOKUP($A35,overview!$B$3:$AJ$154,COLUMN(),FALSE) = "","",VLOOKUP($A35,overview!$B$3:$AJ$154,COLUMN(Z35),FALSE))</f>
        <v/>
      </c>
      <c r="AA35" t="str">
        <f>IF(VLOOKUP($A35,overview!$B$3:$AJ$154,COLUMN(),FALSE) = "","",VLOOKUP($A35,overview!$B$3:$AJ$154,COLUMN(AA35),FALSE))</f>
        <v/>
      </c>
      <c r="AB35" t="str">
        <f>IF(VLOOKUP($A35,overview!$B$3:$AJ$154,COLUMN(),FALSE) = "","",VLOOKUP($A35,overview!$B$3:$AJ$154,COLUMN(AB35),FALSE))</f>
        <v/>
      </c>
      <c r="AC35" t="str">
        <f>IF(VLOOKUP($A35,overview!$B$3:$AJ$154,COLUMN(),FALSE) = "","",VLOOKUP($A35,overview!$B$3:$AJ$154,COLUMN(AC35),FALSE))</f>
        <v/>
      </c>
      <c r="AD35" t="str">
        <f>IF(VLOOKUP($A35,overview!$B$3:$AJ$154,COLUMN(),FALSE) = "","",VLOOKUP($A35,overview!$B$3:$AJ$154,COLUMN(AD35),FALSE))</f>
        <v/>
      </c>
      <c r="AE35" t="str">
        <f>IF(VLOOKUP($A35,overview!$B$3:$AJ$154,COLUMN(),FALSE) = "","",VLOOKUP($A35,overview!$B$3:$AJ$154,COLUMN(AE35),FALSE))</f>
        <v/>
      </c>
      <c r="AF35" t="str">
        <f>IF(VLOOKUP($A35,overview!$B$3:$AJ$154,COLUMN(),FALSE) = "","",VLOOKUP($A35,overview!$B$3:$AJ$154,COLUMN(AF35),FALSE))</f>
        <v/>
      </c>
      <c r="AG35" t="str">
        <f>IF(VLOOKUP($A35,overview!$B$3:$AJ$154,COLUMN(),FALSE) = "","",VLOOKUP($A35,overview!$B$3:$AJ$154,COLUMN(AG35),FALSE))</f>
        <v/>
      </c>
      <c r="AH35" t="str">
        <f>IF(VLOOKUP($A35,overview!$B$3:$AJ$154,COLUMN(),FALSE) = "","",VLOOKUP($A35,overview!$B$3:$AJ$154,COLUMN(AH35),FALSE))</f>
        <v/>
      </c>
      <c r="AI35" t="str">
        <f>IF(VLOOKUP($A35,overview!$B$3:$AJ$154,COLUMN(),FALSE) = "","",VLOOKUP($A35,overview!$B$3:$AJ$154,COLUMN(AI35),FALSE))</f>
        <v>kWh</v>
      </c>
    </row>
    <row r="36" spans="1:35" x14ac:dyDescent="0.25">
      <c r="A36" s="2" t="s">
        <v>209</v>
      </c>
      <c r="B36">
        <f>IF(VLOOKUP($A36,overview!$B$3:$AJ$154,COLUMN(),FALSE) = "","",VLOOKUP($A36,overview!$B$3:$AJ$154,COLUMN(B36),FALSE))</f>
        <v>21.495668999999999</v>
      </c>
      <c r="C36">
        <f>IF(VLOOKUP($A36,overview!$B$3:$AJ$154,COLUMN(),FALSE) = "","",VLOOKUP($A36,overview!$B$3:$AJ$154,COLUMN(C36),FALSE))</f>
        <v>17.1965352</v>
      </c>
      <c r="D36">
        <f>IF(VLOOKUP($A36,overview!$B$3:$AJ$154,COLUMN(),FALSE) = "","",VLOOKUP($A36,overview!$B$3:$AJ$154,COLUMN(D36),FALSE))</f>
        <v>25.794802799999999</v>
      </c>
      <c r="E36">
        <f>IF(VLOOKUP($A36,overview!$B$3:$AJ$154,COLUMN(),FALSE) = "","",VLOOKUP($A36,overview!$B$3:$AJ$154,COLUMN(E36),FALSE))</f>
        <v>19.772965317761251</v>
      </c>
      <c r="F36">
        <f>IF(VLOOKUP($A36,overview!$B$3:$AJ$154,COLUMN(),FALSE) = "","",VLOOKUP($A36,overview!$B$3:$AJ$154,COLUMN(F36),FALSE))</f>
        <v>18.773033136795011</v>
      </c>
      <c r="G36">
        <f>IF(VLOOKUP($A36,overview!$B$3:$AJ$154,COLUMN(),FALSE) = "","",VLOOKUP($A36,overview!$B$3:$AJ$154,COLUMN(G36),FALSE))</f>
        <v>18.042857709098019</v>
      </c>
      <c r="H36">
        <f>IF(VLOOKUP($A36,overview!$B$3:$AJ$154,COLUMN(),FALSE) = "","",VLOOKUP($A36,overview!$B$3:$AJ$154,COLUMN(H36),FALSE))</f>
        <v>17.45313473587991</v>
      </c>
      <c r="I36">
        <f>IF(VLOOKUP($A36,overview!$B$3:$AJ$154,COLUMN(),FALSE) = "","",VLOOKUP($A36,overview!$B$3:$AJ$154,COLUMN(I36),FALSE))</f>
        <v>16.949655131065789</v>
      </c>
      <c r="J36">
        <f>IF(VLOOKUP($A36,overview!$B$3:$AJ$154,COLUMN(),FALSE) = "","",VLOOKUP($A36,overview!$B$3:$AJ$154,COLUMN(J36),FALSE))</f>
        <v>16.50477784513</v>
      </c>
      <c r="K36">
        <f>IF(VLOOKUP($A36,overview!$B$3:$AJ$154,COLUMN(),FALSE) = "","",VLOOKUP($A36,overview!$B$3:$AJ$154,COLUMN(K36),FALSE))</f>
        <v>16.102579378107539</v>
      </c>
      <c r="L36">
        <f>IF(VLOOKUP($A36,overview!$B$3:$AJ$154,COLUMN(),FALSE) = "","",VLOOKUP($A36,overview!$B$3:$AJ$154,COLUMN(L36),FALSE))</f>
        <v>15.73307911846053</v>
      </c>
      <c r="M36">
        <f>IF(VLOOKUP($A36,overview!$B$3:$AJ$154,COLUMN(),FALSE) = "","",VLOOKUP($A36,overview!$B$3:$AJ$154,COLUMN(M36),FALSE))</f>
        <v>15.389619722225939</v>
      </c>
      <c r="N36">
        <f>IF(VLOOKUP($A36,overview!$B$3:$AJ$154,COLUMN(),FALSE) = "","",VLOOKUP($A36,overview!$B$3:$AJ$154,COLUMN(N36),FALSE))</f>
        <v>15.06754198643331</v>
      </c>
      <c r="O36">
        <f>IF(VLOOKUP($A36,overview!$B$3:$AJ$154,COLUMN(),FALSE) = "","",VLOOKUP($A36,overview!$B$3:$AJ$154,COLUMN(O36),FALSE))</f>
        <v>14.763457530992239</v>
      </c>
      <c r="P36">
        <f>IF(VLOOKUP($A36,overview!$B$3:$AJ$154,COLUMN(),FALSE) = "","",VLOOKUP($A36,overview!$B$3:$AJ$154,COLUMN(P36),FALSE))</f>
        <v>14.47482335021334</v>
      </c>
      <c r="Q36">
        <f>IF(VLOOKUP($A36,overview!$B$3:$AJ$154,COLUMN(),FALSE) = "","",VLOOKUP($A36,overview!$B$3:$AJ$154,COLUMN(Q36),FALSE))</f>
        <v>14.199679874388011</v>
      </c>
      <c r="R36">
        <f>IF(VLOOKUP($A36,overview!$B$3:$AJ$154,COLUMN(),FALSE) = "","",VLOOKUP($A36,overview!$B$3:$AJ$154,COLUMN(R36),FALSE))</f>
        <v>13.93648276527408</v>
      </c>
      <c r="S36">
        <f>IF(VLOOKUP($A36,overview!$B$3:$AJ$154,COLUMN(),FALSE) = "","",VLOOKUP($A36,overview!$B$3:$AJ$154,COLUMN(S36),FALSE))</f>
        <v>13.68399102394897</v>
      </c>
      <c r="T36">
        <f>IF(VLOOKUP($A36,overview!$B$3:$AJ$154,COLUMN(),FALSE) = "","",VLOOKUP($A36,overview!$B$3:$AJ$154,COLUMN(T36),FALSE))</f>
        <v>13.44119029009765</v>
      </c>
      <c r="U36">
        <f>IF(VLOOKUP($A36,overview!$B$3:$AJ$154,COLUMN(),FALSE) = "","",VLOOKUP($A36,overview!$B$3:$AJ$154,COLUMN(U36),FALSE))</f>
        <v>13.207238886614061</v>
      </c>
      <c r="V36">
        <f>IF(VLOOKUP($A36,overview!$B$3:$AJ$154,COLUMN(),FALSE) = "","",VLOOKUP($A36,overview!$B$3:$AJ$154,COLUMN(V36),FALSE))</f>
        <v>12.981428999265789</v>
      </c>
      <c r="W36">
        <f>IF(VLOOKUP($A36,overview!$B$3:$AJ$154,COLUMN(),FALSE) = "","",VLOOKUP($A36,overview!$B$3:$AJ$154,COLUMN(W36),FALSE))</f>
        <v>12.76315818666602</v>
      </c>
      <c r="X36">
        <f>IF(VLOOKUP($A36,overview!$B$3:$AJ$154,COLUMN(),FALSE) = "","",VLOOKUP($A36,overview!$B$3:$AJ$154,COLUMN(X36),FALSE))</f>
        <v>12.551908100788751</v>
      </c>
      <c r="Y36">
        <f>IF(VLOOKUP($A36,overview!$B$3:$AJ$154,COLUMN(),FALSE) = "","",VLOOKUP($A36,overview!$B$3:$AJ$154,COLUMN(Y36),FALSE))</f>
        <v>12.34722834154217</v>
      </c>
      <c r="Z36">
        <f>IF(VLOOKUP($A36,overview!$B$3:$AJ$154,COLUMN(),FALSE) = "","",VLOOKUP($A36,overview!$B$3:$AJ$154,COLUMN(Z36),FALSE))</f>
        <v>12.148724032506079</v>
      </c>
      <c r="AA36">
        <f>IF(VLOOKUP($A36,overview!$B$3:$AJ$154,COLUMN(),FALSE) = "","",VLOOKUP($A36,overview!$B$3:$AJ$154,COLUMN(AA36),FALSE))</f>
        <v>11.956046137286339</v>
      </c>
      <c r="AB36">
        <f>IF(VLOOKUP($A36,overview!$B$3:$AJ$154,COLUMN(),FALSE) = "","",VLOOKUP($A36,overview!$B$3:$AJ$154,COLUMN(AB36),FALSE))</f>
        <v>11.768883823763881</v>
      </c>
      <c r="AC36">
        <f>IF(VLOOKUP($A36,overview!$B$3:$AJ$154,COLUMN(),FALSE) = "","",VLOOKUP($A36,overview!$B$3:$AJ$154,COLUMN(AC36),FALSE))</f>
        <v>11.586958378896091</v>
      </c>
      <c r="AD36">
        <f>IF(VLOOKUP($A36,overview!$B$3:$AJ$154,COLUMN(),FALSE) = "","",VLOOKUP($A36,overview!$B$3:$AJ$154,COLUMN(AD36),FALSE))</f>
        <v>11.410018311718179</v>
      </c>
      <c r="AE36">
        <f>IF(VLOOKUP($A36,overview!$B$3:$AJ$154,COLUMN(),FALSE) = "","",VLOOKUP($A36,overview!$B$3:$AJ$154,COLUMN(AE36),FALSE))</f>
        <v>11.23783537697321</v>
      </c>
      <c r="AF36">
        <f>IF(VLOOKUP($A36,overview!$B$3:$AJ$154,COLUMN(),FALSE) = "","",VLOOKUP($A36,overview!$B$3:$AJ$154,COLUMN(AF36),FALSE))</f>
        <v>11.070201319337301</v>
      </c>
      <c r="AG36">
        <f>IF(VLOOKUP($A36,overview!$B$3:$AJ$154,COLUMN(),FALSE) = "","",VLOOKUP($A36,overview!$B$3:$AJ$154,COLUMN(AG36),FALSE))</f>
        <v>10.906925186988101</v>
      </c>
      <c r="AH36">
        <f>IF(VLOOKUP($A36,overview!$B$3:$AJ$154,COLUMN(),FALSE) = "","",VLOOKUP($A36,overview!$B$3:$AJ$154,COLUMN(AH36),FALSE))</f>
        <v>10.74783109894277</v>
      </c>
      <c r="AI36" t="str">
        <f>IF(VLOOKUP($A36,overview!$B$3:$AJ$154,COLUMN(),FALSE) = "","",VLOOKUP($A36,overview!$B$3:$AJ$154,COLUMN(AI36),FALSE))</f>
        <v>[EUR/kWh_H2]</v>
      </c>
    </row>
    <row r="37" spans="1:35" x14ac:dyDescent="0.25">
      <c r="A37" s="2" t="s">
        <v>210</v>
      </c>
      <c r="B37">
        <f>IF(VLOOKUP($A37,overview!$B$3:$AJ$154,COLUMN(),FALSE) = "","",VLOOKUP($A37,overview!$B$3:$AJ$154,COLUMN(B37),FALSE))</f>
        <v>0.01</v>
      </c>
      <c r="C37">
        <f>IF(VLOOKUP($A37,overview!$B$3:$AJ$154,COLUMN(),FALSE) = "","",VLOOKUP($A37,overview!$B$3:$AJ$154,COLUMN(C37),FALSE))</f>
        <v>5.0000000000000001E-3</v>
      </c>
      <c r="D37">
        <f>IF(VLOOKUP($A37,overview!$B$3:$AJ$154,COLUMN(),FALSE) = "","",VLOOKUP($A37,overview!$B$3:$AJ$154,COLUMN(D37),FALSE))</f>
        <v>1.4999999999999999E-2</v>
      </c>
      <c r="E37" t="str">
        <f>IF(VLOOKUP($A37,overview!$B$3:$AJ$154,COLUMN(),FALSE) = "","",VLOOKUP($A37,overview!$B$3:$AJ$154,COLUMN(E37),FALSE))</f>
        <v/>
      </c>
      <c r="F37" t="str">
        <f>IF(VLOOKUP($A37,overview!$B$3:$AJ$154,COLUMN(),FALSE) = "","",VLOOKUP($A37,overview!$B$3:$AJ$154,COLUMN(F37),FALSE))</f>
        <v/>
      </c>
      <c r="G37" t="str">
        <f>IF(VLOOKUP($A37,overview!$B$3:$AJ$154,COLUMN(),FALSE) = "","",VLOOKUP($A37,overview!$B$3:$AJ$154,COLUMN(G37),FALSE))</f>
        <v/>
      </c>
      <c r="H37" t="str">
        <f>IF(VLOOKUP($A37,overview!$B$3:$AJ$154,COLUMN(),FALSE) = "","",VLOOKUP($A37,overview!$B$3:$AJ$154,COLUMN(H37),FALSE))</f>
        <v/>
      </c>
      <c r="I37" t="str">
        <f>IF(VLOOKUP($A37,overview!$B$3:$AJ$154,COLUMN(),FALSE) = "","",VLOOKUP($A37,overview!$B$3:$AJ$154,COLUMN(I37),FALSE))</f>
        <v/>
      </c>
      <c r="J37" t="str">
        <f>IF(VLOOKUP($A37,overview!$B$3:$AJ$154,COLUMN(),FALSE) = "","",VLOOKUP($A37,overview!$B$3:$AJ$154,COLUMN(J37),FALSE))</f>
        <v/>
      </c>
      <c r="K37" t="str">
        <f>IF(VLOOKUP($A37,overview!$B$3:$AJ$154,COLUMN(),FALSE) = "","",VLOOKUP($A37,overview!$B$3:$AJ$154,COLUMN(K37),FALSE))</f>
        <v/>
      </c>
      <c r="L37" t="str">
        <f>IF(VLOOKUP($A37,overview!$B$3:$AJ$154,COLUMN(),FALSE) = "","",VLOOKUP($A37,overview!$B$3:$AJ$154,COLUMN(L37),FALSE))</f>
        <v/>
      </c>
      <c r="M37" t="str">
        <f>IF(VLOOKUP($A37,overview!$B$3:$AJ$154,COLUMN(),FALSE) = "","",VLOOKUP($A37,overview!$B$3:$AJ$154,COLUMN(M37),FALSE))</f>
        <v/>
      </c>
      <c r="N37" t="str">
        <f>IF(VLOOKUP($A37,overview!$B$3:$AJ$154,COLUMN(),FALSE) = "","",VLOOKUP($A37,overview!$B$3:$AJ$154,COLUMN(N37),FALSE))</f>
        <v/>
      </c>
      <c r="O37" t="str">
        <f>IF(VLOOKUP($A37,overview!$B$3:$AJ$154,COLUMN(),FALSE) = "","",VLOOKUP($A37,overview!$B$3:$AJ$154,COLUMN(O37),FALSE))</f>
        <v/>
      </c>
      <c r="P37" t="str">
        <f>IF(VLOOKUP($A37,overview!$B$3:$AJ$154,COLUMN(),FALSE) = "","",VLOOKUP($A37,overview!$B$3:$AJ$154,COLUMN(P37),FALSE))</f>
        <v/>
      </c>
      <c r="Q37" t="str">
        <f>IF(VLOOKUP($A37,overview!$B$3:$AJ$154,COLUMN(),FALSE) = "","",VLOOKUP($A37,overview!$B$3:$AJ$154,COLUMN(Q37),FALSE))</f>
        <v/>
      </c>
      <c r="R37" t="str">
        <f>IF(VLOOKUP($A37,overview!$B$3:$AJ$154,COLUMN(),FALSE) = "","",VLOOKUP($A37,overview!$B$3:$AJ$154,COLUMN(R37),FALSE))</f>
        <v/>
      </c>
      <c r="S37" t="str">
        <f>IF(VLOOKUP($A37,overview!$B$3:$AJ$154,COLUMN(),FALSE) = "","",VLOOKUP($A37,overview!$B$3:$AJ$154,COLUMN(S37),FALSE))</f>
        <v/>
      </c>
      <c r="T37" t="str">
        <f>IF(VLOOKUP($A37,overview!$B$3:$AJ$154,COLUMN(),FALSE) = "","",VLOOKUP($A37,overview!$B$3:$AJ$154,COLUMN(T37),FALSE))</f>
        <v/>
      </c>
      <c r="U37" t="str">
        <f>IF(VLOOKUP($A37,overview!$B$3:$AJ$154,COLUMN(),FALSE) = "","",VLOOKUP($A37,overview!$B$3:$AJ$154,COLUMN(U37),FALSE))</f>
        <v/>
      </c>
      <c r="V37" t="str">
        <f>IF(VLOOKUP($A37,overview!$B$3:$AJ$154,COLUMN(),FALSE) = "","",VLOOKUP($A37,overview!$B$3:$AJ$154,COLUMN(V37),FALSE))</f>
        <v/>
      </c>
      <c r="W37" t="str">
        <f>IF(VLOOKUP($A37,overview!$B$3:$AJ$154,COLUMN(),FALSE) = "","",VLOOKUP($A37,overview!$B$3:$AJ$154,COLUMN(W37),FALSE))</f>
        <v/>
      </c>
      <c r="X37" t="str">
        <f>IF(VLOOKUP($A37,overview!$B$3:$AJ$154,COLUMN(),FALSE) = "","",VLOOKUP($A37,overview!$B$3:$AJ$154,COLUMN(X37),FALSE))</f>
        <v/>
      </c>
      <c r="Y37" t="str">
        <f>IF(VLOOKUP($A37,overview!$B$3:$AJ$154,COLUMN(),FALSE) = "","",VLOOKUP($A37,overview!$B$3:$AJ$154,COLUMN(Y37),FALSE))</f>
        <v/>
      </c>
      <c r="Z37" t="str">
        <f>IF(VLOOKUP($A37,overview!$B$3:$AJ$154,COLUMN(),FALSE) = "","",VLOOKUP($A37,overview!$B$3:$AJ$154,COLUMN(Z37),FALSE))</f>
        <v/>
      </c>
      <c r="AA37" t="str">
        <f>IF(VLOOKUP($A37,overview!$B$3:$AJ$154,COLUMN(),FALSE) = "","",VLOOKUP($A37,overview!$B$3:$AJ$154,COLUMN(AA37),FALSE))</f>
        <v/>
      </c>
      <c r="AB37" t="str">
        <f>IF(VLOOKUP($A37,overview!$B$3:$AJ$154,COLUMN(),FALSE) = "","",VLOOKUP($A37,overview!$B$3:$AJ$154,COLUMN(AB37),FALSE))</f>
        <v/>
      </c>
      <c r="AC37" t="str">
        <f>IF(VLOOKUP($A37,overview!$B$3:$AJ$154,COLUMN(),FALSE) = "","",VLOOKUP($A37,overview!$B$3:$AJ$154,COLUMN(AC37),FALSE))</f>
        <v/>
      </c>
      <c r="AD37" t="str">
        <f>IF(VLOOKUP($A37,overview!$B$3:$AJ$154,COLUMN(),FALSE) = "","",VLOOKUP($A37,overview!$B$3:$AJ$154,COLUMN(AD37),FALSE))</f>
        <v/>
      </c>
      <c r="AE37" t="str">
        <f>IF(VLOOKUP($A37,overview!$B$3:$AJ$154,COLUMN(),FALSE) = "","",VLOOKUP($A37,overview!$B$3:$AJ$154,COLUMN(AE37),FALSE))</f>
        <v/>
      </c>
      <c r="AF37" t="str">
        <f>IF(VLOOKUP($A37,overview!$B$3:$AJ$154,COLUMN(),FALSE) = "","",VLOOKUP($A37,overview!$B$3:$AJ$154,COLUMN(AF37),FALSE))</f>
        <v/>
      </c>
      <c r="AG37" t="str">
        <f>IF(VLOOKUP($A37,overview!$B$3:$AJ$154,COLUMN(),FALSE) = "","",VLOOKUP($A37,overview!$B$3:$AJ$154,COLUMN(AG37),FALSE))</f>
        <v/>
      </c>
      <c r="AH37" t="str">
        <f>IF(VLOOKUP($A37,overview!$B$3:$AJ$154,COLUMN(),FALSE) = "","",VLOOKUP($A37,overview!$B$3:$AJ$154,COLUMN(AH37),FALSE))</f>
        <v/>
      </c>
      <c r="AI37" t="str">
        <f>IF(VLOOKUP($A37,overview!$B$3:$AJ$154,COLUMN(),FALSE) = "","",VLOOKUP($A37,overview!$B$3:$AJ$154,COLUMN(AI37),FALSE))</f>
        <v>Fraction of CAPEX p.a.</v>
      </c>
    </row>
    <row r="38" spans="1:35" x14ac:dyDescent="0.25">
      <c r="A38" s="2" t="s">
        <v>552</v>
      </c>
      <c r="B38">
        <f>IF(VLOOKUP($A38,overview!$B$3:$AJ$154,COLUMN(),FALSE) = "","",VLOOKUP($A38,overview!$B$3:$AJ$154,COLUMN(B38),FALSE))</f>
        <v>30</v>
      </c>
      <c r="C38" t="str">
        <f>IF(VLOOKUP($A38,overview!$B$3:$AJ$154,COLUMN(),FALSE) = "","",VLOOKUP($A38,overview!$B$3:$AJ$154,COLUMN(C38),FALSE))</f>
        <v/>
      </c>
      <c r="D38" t="str">
        <f>IF(VLOOKUP($A38,overview!$B$3:$AJ$154,COLUMN(),FALSE) = "","",VLOOKUP($A38,overview!$B$3:$AJ$154,COLUMN(D38),FALSE))</f>
        <v/>
      </c>
      <c r="E38" t="str">
        <f>IF(VLOOKUP($A38,overview!$B$3:$AJ$154,COLUMN(),FALSE) = "","",VLOOKUP($A38,overview!$B$3:$AJ$154,COLUMN(E38),FALSE))</f>
        <v/>
      </c>
      <c r="F38" t="str">
        <f>IF(VLOOKUP($A38,overview!$B$3:$AJ$154,COLUMN(),FALSE) = "","",VLOOKUP($A38,overview!$B$3:$AJ$154,COLUMN(F38),FALSE))</f>
        <v/>
      </c>
      <c r="G38" t="str">
        <f>IF(VLOOKUP($A38,overview!$B$3:$AJ$154,COLUMN(),FALSE) = "","",VLOOKUP($A38,overview!$B$3:$AJ$154,COLUMN(G38),FALSE))</f>
        <v/>
      </c>
      <c r="H38" t="str">
        <f>IF(VLOOKUP($A38,overview!$B$3:$AJ$154,COLUMN(),FALSE) = "","",VLOOKUP($A38,overview!$B$3:$AJ$154,COLUMN(H38),FALSE))</f>
        <v/>
      </c>
      <c r="I38" t="str">
        <f>IF(VLOOKUP($A38,overview!$B$3:$AJ$154,COLUMN(),FALSE) = "","",VLOOKUP($A38,overview!$B$3:$AJ$154,COLUMN(I38),FALSE))</f>
        <v/>
      </c>
      <c r="J38" t="str">
        <f>IF(VLOOKUP($A38,overview!$B$3:$AJ$154,COLUMN(),FALSE) = "","",VLOOKUP($A38,overview!$B$3:$AJ$154,COLUMN(J38),FALSE))</f>
        <v/>
      </c>
      <c r="K38" t="str">
        <f>IF(VLOOKUP($A38,overview!$B$3:$AJ$154,COLUMN(),FALSE) = "","",VLOOKUP($A38,overview!$B$3:$AJ$154,COLUMN(K38),FALSE))</f>
        <v/>
      </c>
      <c r="L38" t="str">
        <f>IF(VLOOKUP($A38,overview!$B$3:$AJ$154,COLUMN(),FALSE) = "","",VLOOKUP($A38,overview!$B$3:$AJ$154,COLUMN(L38),FALSE))</f>
        <v/>
      </c>
      <c r="M38" t="str">
        <f>IF(VLOOKUP($A38,overview!$B$3:$AJ$154,COLUMN(),FALSE) = "","",VLOOKUP($A38,overview!$B$3:$AJ$154,COLUMN(M38),FALSE))</f>
        <v/>
      </c>
      <c r="N38" t="str">
        <f>IF(VLOOKUP($A38,overview!$B$3:$AJ$154,COLUMN(),FALSE) = "","",VLOOKUP($A38,overview!$B$3:$AJ$154,COLUMN(N38),FALSE))</f>
        <v/>
      </c>
      <c r="O38" t="str">
        <f>IF(VLOOKUP($A38,overview!$B$3:$AJ$154,COLUMN(),FALSE) = "","",VLOOKUP($A38,overview!$B$3:$AJ$154,COLUMN(O38),FALSE))</f>
        <v/>
      </c>
      <c r="P38" t="str">
        <f>IF(VLOOKUP($A38,overview!$B$3:$AJ$154,COLUMN(),FALSE) = "","",VLOOKUP($A38,overview!$B$3:$AJ$154,COLUMN(P38),FALSE))</f>
        <v/>
      </c>
      <c r="Q38" t="str">
        <f>IF(VLOOKUP($A38,overview!$B$3:$AJ$154,COLUMN(),FALSE) = "","",VLOOKUP($A38,overview!$B$3:$AJ$154,COLUMN(Q38),FALSE))</f>
        <v/>
      </c>
      <c r="R38" t="str">
        <f>IF(VLOOKUP($A38,overview!$B$3:$AJ$154,COLUMN(),FALSE) = "","",VLOOKUP($A38,overview!$B$3:$AJ$154,COLUMN(R38),FALSE))</f>
        <v/>
      </c>
      <c r="S38" t="str">
        <f>IF(VLOOKUP($A38,overview!$B$3:$AJ$154,COLUMN(),FALSE) = "","",VLOOKUP($A38,overview!$B$3:$AJ$154,COLUMN(S38),FALSE))</f>
        <v/>
      </c>
      <c r="T38" t="str">
        <f>IF(VLOOKUP($A38,overview!$B$3:$AJ$154,COLUMN(),FALSE) = "","",VLOOKUP($A38,overview!$B$3:$AJ$154,COLUMN(T38),FALSE))</f>
        <v/>
      </c>
      <c r="U38" t="str">
        <f>IF(VLOOKUP($A38,overview!$B$3:$AJ$154,COLUMN(),FALSE) = "","",VLOOKUP($A38,overview!$B$3:$AJ$154,COLUMN(U38),FALSE))</f>
        <v/>
      </c>
      <c r="V38" t="str">
        <f>IF(VLOOKUP($A38,overview!$B$3:$AJ$154,COLUMN(),FALSE) = "","",VLOOKUP($A38,overview!$B$3:$AJ$154,COLUMN(V38),FALSE))</f>
        <v/>
      </c>
      <c r="W38" t="str">
        <f>IF(VLOOKUP($A38,overview!$B$3:$AJ$154,COLUMN(),FALSE) = "","",VLOOKUP($A38,overview!$B$3:$AJ$154,COLUMN(W38),FALSE))</f>
        <v/>
      </c>
      <c r="X38" t="str">
        <f>IF(VLOOKUP($A38,overview!$B$3:$AJ$154,COLUMN(),FALSE) = "","",VLOOKUP($A38,overview!$B$3:$AJ$154,COLUMN(X38),FALSE))</f>
        <v/>
      </c>
      <c r="Y38" t="str">
        <f>IF(VLOOKUP($A38,overview!$B$3:$AJ$154,COLUMN(),FALSE) = "","",VLOOKUP($A38,overview!$B$3:$AJ$154,COLUMN(Y38),FALSE))</f>
        <v/>
      </c>
      <c r="Z38" t="str">
        <f>IF(VLOOKUP($A38,overview!$B$3:$AJ$154,COLUMN(),FALSE) = "","",VLOOKUP($A38,overview!$B$3:$AJ$154,COLUMN(Z38),FALSE))</f>
        <v/>
      </c>
      <c r="AA38" t="str">
        <f>IF(VLOOKUP($A38,overview!$B$3:$AJ$154,COLUMN(),FALSE) = "","",VLOOKUP($A38,overview!$B$3:$AJ$154,COLUMN(AA38),FALSE))</f>
        <v/>
      </c>
      <c r="AB38" t="str">
        <f>IF(VLOOKUP($A38,overview!$B$3:$AJ$154,COLUMN(),FALSE) = "","",VLOOKUP($A38,overview!$B$3:$AJ$154,COLUMN(AB38),FALSE))</f>
        <v/>
      </c>
      <c r="AC38" t="str">
        <f>IF(VLOOKUP($A38,overview!$B$3:$AJ$154,COLUMN(),FALSE) = "","",VLOOKUP($A38,overview!$B$3:$AJ$154,COLUMN(AC38),FALSE))</f>
        <v/>
      </c>
      <c r="AD38" t="str">
        <f>IF(VLOOKUP($A38,overview!$B$3:$AJ$154,COLUMN(),FALSE) = "","",VLOOKUP($A38,overview!$B$3:$AJ$154,COLUMN(AD38),FALSE))</f>
        <v/>
      </c>
      <c r="AE38" t="str">
        <f>IF(VLOOKUP($A38,overview!$B$3:$AJ$154,COLUMN(),FALSE) = "","",VLOOKUP($A38,overview!$B$3:$AJ$154,COLUMN(AE38),FALSE))</f>
        <v/>
      </c>
      <c r="AF38" t="str">
        <f>IF(VLOOKUP($A38,overview!$B$3:$AJ$154,COLUMN(),FALSE) = "","",VLOOKUP($A38,overview!$B$3:$AJ$154,COLUMN(AF38),FALSE))</f>
        <v/>
      </c>
      <c r="AG38" t="str">
        <f>IF(VLOOKUP($A38,overview!$B$3:$AJ$154,COLUMN(),FALSE) = "","",VLOOKUP($A38,overview!$B$3:$AJ$154,COLUMN(AG38),FALSE))</f>
        <v/>
      </c>
      <c r="AH38" t="str">
        <f>IF(VLOOKUP($A38,overview!$B$3:$AJ$154,COLUMN(),FALSE) = "","",VLOOKUP($A38,overview!$B$3:$AJ$154,COLUMN(AH38),FALSE))</f>
        <v/>
      </c>
      <c r="AI38" t="str">
        <f>IF(VLOOKUP($A38,overview!$B$3:$AJ$154,COLUMN(),FALSE) = "","",VLOOKUP($A38,overview!$B$3:$AJ$154,COLUMN(AI38),FALSE))</f>
        <v/>
      </c>
    </row>
    <row r="39" spans="1:35" x14ac:dyDescent="0.25">
      <c r="A39" s="2" t="s">
        <v>429</v>
      </c>
      <c r="B39">
        <f>IF(VLOOKUP($A39,overview!$B$3:$AJ$154,COLUMN(),FALSE) = "","",VLOOKUP($A39,overview!$B$3:$AJ$154,COLUMN(B39),FALSE))</f>
        <v>100000</v>
      </c>
      <c r="C39" t="str">
        <f>IF(VLOOKUP($A39,overview!$B$3:$AJ$154,COLUMN(),FALSE) = "","",VLOOKUP($A39,overview!$B$3:$AJ$154,COLUMN(C39),FALSE))</f>
        <v/>
      </c>
      <c r="D39" t="str">
        <f>IF(VLOOKUP($A39,overview!$B$3:$AJ$154,COLUMN(),FALSE) = "","",VLOOKUP($A39,overview!$B$3:$AJ$154,COLUMN(D39),FALSE))</f>
        <v/>
      </c>
      <c r="E39" t="str">
        <f>IF(VLOOKUP($A39,overview!$B$3:$AJ$154,COLUMN(),FALSE) = "","",VLOOKUP($A39,overview!$B$3:$AJ$154,COLUMN(E39),FALSE))</f>
        <v/>
      </c>
      <c r="F39" t="str">
        <f>IF(VLOOKUP($A39,overview!$B$3:$AJ$154,COLUMN(),FALSE) = "","",VLOOKUP($A39,overview!$B$3:$AJ$154,COLUMN(F39),FALSE))</f>
        <v/>
      </c>
      <c r="G39" t="str">
        <f>IF(VLOOKUP($A39,overview!$B$3:$AJ$154,COLUMN(),FALSE) = "","",VLOOKUP($A39,overview!$B$3:$AJ$154,COLUMN(G39),FALSE))</f>
        <v/>
      </c>
      <c r="H39" t="str">
        <f>IF(VLOOKUP($A39,overview!$B$3:$AJ$154,COLUMN(),FALSE) = "","",VLOOKUP($A39,overview!$B$3:$AJ$154,COLUMN(H39),FALSE))</f>
        <v/>
      </c>
      <c r="I39" t="str">
        <f>IF(VLOOKUP($A39,overview!$B$3:$AJ$154,COLUMN(),FALSE) = "","",VLOOKUP($A39,overview!$B$3:$AJ$154,COLUMN(I39),FALSE))</f>
        <v/>
      </c>
      <c r="J39" t="str">
        <f>IF(VLOOKUP($A39,overview!$B$3:$AJ$154,COLUMN(),FALSE) = "","",VLOOKUP($A39,overview!$B$3:$AJ$154,COLUMN(J39),FALSE))</f>
        <v/>
      </c>
      <c r="K39" t="str">
        <f>IF(VLOOKUP($A39,overview!$B$3:$AJ$154,COLUMN(),FALSE) = "","",VLOOKUP($A39,overview!$B$3:$AJ$154,COLUMN(K39),FALSE))</f>
        <v/>
      </c>
      <c r="L39" t="str">
        <f>IF(VLOOKUP($A39,overview!$B$3:$AJ$154,COLUMN(),FALSE) = "","",VLOOKUP($A39,overview!$B$3:$AJ$154,COLUMN(L39),FALSE))</f>
        <v/>
      </c>
      <c r="M39" t="str">
        <f>IF(VLOOKUP($A39,overview!$B$3:$AJ$154,COLUMN(),FALSE) = "","",VLOOKUP($A39,overview!$B$3:$AJ$154,COLUMN(M39),FALSE))</f>
        <v/>
      </c>
      <c r="N39" t="str">
        <f>IF(VLOOKUP($A39,overview!$B$3:$AJ$154,COLUMN(),FALSE) = "","",VLOOKUP($A39,overview!$B$3:$AJ$154,COLUMN(N39),FALSE))</f>
        <v/>
      </c>
      <c r="O39" t="str">
        <f>IF(VLOOKUP($A39,overview!$B$3:$AJ$154,COLUMN(),FALSE) = "","",VLOOKUP($A39,overview!$B$3:$AJ$154,COLUMN(O39),FALSE))</f>
        <v/>
      </c>
      <c r="P39" t="str">
        <f>IF(VLOOKUP($A39,overview!$B$3:$AJ$154,COLUMN(),FALSE) = "","",VLOOKUP($A39,overview!$B$3:$AJ$154,COLUMN(P39),FALSE))</f>
        <v/>
      </c>
      <c r="Q39" t="str">
        <f>IF(VLOOKUP($A39,overview!$B$3:$AJ$154,COLUMN(),FALSE) = "","",VLOOKUP($A39,overview!$B$3:$AJ$154,COLUMN(Q39),FALSE))</f>
        <v/>
      </c>
      <c r="R39" t="str">
        <f>IF(VLOOKUP($A39,overview!$B$3:$AJ$154,COLUMN(),FALSE) = "","",VLOOKUP($A39,overview!$B$3:$AJ$154,COLUMN(R39),FALSE))</f>
        <v/>
      </c>
      <c r="S39" t="str">
        <f>IF(VLOOKUP($A39,overview!$B$3:$AJ$154,COLUMN(),FALSE) = "","",VLOOKUP($A39,overview!$B$3:$AJ$154,COLUMN(S39),FALSE))</f>
        <v/>
      </c>
      <c r="T39" t="str">
        <f>IF(VLOOKUP($A39,overview!$B$3:$AJ$154,COLUMN(),FALSE) = "","",VLOOKUP($A39,overview!$B$3:$AJ$154,COLUMN(T39),FALSE))</f>
        <v/>
      </c>
      <c r="U39" t="str">
        <f>IF(VLOOKUP($A39,overview!$B$3:$AJ$154,COLUMN(),FALSE) = "","",VLOOKUP($A39,overview!$B$3:$AJ$154,COLUMN(U39),FALSE))</f>
        <v/>
      </c>
      <c r="V39" t="str">
        <f>IF(VLOOKUP($A39,overview!$B$3:$AJ$154,COLUMN(),FALSE) = "","",VLOOKUP($A39,overview!$B$3:$AJ$154,COLUMN(V39),FALSE))</f>
        <v/>
      </c>
      <c r="W39" t="str">
        <f>IF(VLOOKUP($A39,overview!$B$3:$AJ$154,COLUMN(),FALSE) = "","",VLOOKUP($A39,overview!$B$3:$AJ$154,COLUMN(W39),FALSE))</f>
        <v/>
      </c>
      <c r="X39" t="str">
        <f>IF(VLOOKUP($A39,overview!$B$3:$AJ$154,COLUMN(),FALSE) = "","",VLOOKUP($A39,overview!$B$3:$AJ$154,COLUMN(X39),FALSE))</f>
        <v/>
      </c>
      <c r="Y39" t="str">
        <f>IF(VLOOKUP($A39,overview!$B$3:$AJ$154,COLUMN(),FALSE) = "","",VLOOKUP($A39,overview!$B$3:$AJ$154,COLUMN(Y39),FALSE))</f>
        <v/>
      </c>
      <c r="Z39" t="str">
        <f>IF(VLOOKUP($A39,overview!$B$3:$AJ$154,COLUMN(),FALSE) = "","",VLOOKUP($A39,overview!$B$3:$AJ$154,COLUMN(Z39),FALSE))</f>
        <v/>
      </c>
      <c r="AA39" t="str">
        <f>IF(VLOOKUP($A39,overview!$B$3:$AJ$154,COLUMN(),FALSE) = "","",VLOOKUP($A39,overview!$B$3:$AJ$154,COLUMN(AA39),FALSE))</f>
        <v/>
      </c>
      <c r="AB39" t="str">
        <f>IF(VLOOKUP($A39,overview!$B$3:$AJ$154,COLUMN(),FALSE) = "","",VLOOKUP($A39,overview!$B$3:$AJ$154,COLUMN(AB39),FALSE))</f>
        <v/>
      </c>
      <c r="AC39" t="str">
        <f>IF(VLOOKUP($A39,overview!$B$3:$AJ$154,COLUMN(),FALSE) = "","",VLOOKUP($A39,overview!$B$3:$AJ$154,COLUMN(AC39),FALSE))</f>
        <v/>
      </c>
      <c r="AD39" t="str">
        <f>IF(VLOOKUP($A39,overview!$B$3:$AJ$154,COLUMN(),FALSE) = "","",VLOOKUP($A39,overview!$B$3:$AJ$154,COLUMN(AD39),FALSE))</f>
        <v/>
      </c>
      <c r="AE39" t="str">
        <f>IF(VLOOKUP($A39,overview!$B$3:$AJ$154,COLUMN(),FALSE) = "","",VLOOKUP($A39,overview!$B$3:$AJ$154,COLUMN(AE39),FALSE))</f>
        <v/>
      </c>
      <c r="AF39" t="str">
        <f>IF(VLOOKUP($A39,overview!$B$3:$AJ$154,COLUMN(),FALSE) = "","",VLOOKUP($A39,overview!$B$3:$AJ$154,COLUMN(AF39),FALSE))</f>
        <v/>
      </c>
      <c r="AG39" t="str">
        <f>IF(VLOOKUP($A39,overview!$B$3:$AJ$154,COLUMN(),FALSE) = "","",VLOOKUP($A39,overview!$B$3:$AJ$154,COLUMN(AG39),FALSE))</f>
        <v/>
      </c>
      <c r="AH39" t="str">
        <f>IF(VLOOKUP($A39,overview!$B$3:$AJ$154,COLUMN(),FALSE) = "","",VLOOKUP($A39,overview!$B$3:$AJ$154,COLUMN(AH39),FALSE))</f>
        <v/>
      </c>
      <c r="AI39" t="str">
        <f>IF(VLOOKUP($A39,overview!$B$3:$AJ$154,COLUMN(),FALSE) = "","",VLOOKUP($A39,overview!$B$3:$AJ$154,COLUMN(AI39),FALSE))</f>
        <v>kgCO2/hr</v>
      </c>
    </row>
    <row r="40" spans="1:35" x14ac:dyDescent="0.25">
      <c r="A40" s="2" t="s">
        <v>436</v>
      </c>
      <c r="B40">
        <f>IF(VLOOKUP($A40,overview!$B$3:$AJ$154,COLUMN(),FALSE) = "","",VLOOKUP($A40,overview!$B$3:$AJ$154,COLUMN(B40),FALSE))</f>
        <v>0</v>
      </c>
      <c r="C40" t="str">
        <f>IF(VLOOKUP($A40,overview!$B$3:$AJ$154,COLUMN(),FALSE) = "","",VLOOKUP($A40,overview!$B$3:$AJ$154,COLUMN(C40),FALSE))</f>
        <v/>
      </c>
      <c r="D40" t="str">
        <f>IF(VLOOKUP($A40,overview!$B$3:$AJ$154,COLUMN(),FALSE) = "","",VLOOKUP($A40,overview!$B$3:$AJ$154,COLUMN(D40),FALSE))</f>
        <v/>
      </c>
      <c r="E40" t="str">
        <f>IF(VLOOKUP($A40,overview!$B$3:$AJ$154,COLUMN(),FALSE) = "","",VLOOKUP($A40,overview!$B$3:$AJ$154,COLUMN(E40),FALSE))</f>
        <v/>
      </c>
      <c r="F40" t="str">
        <f>IF(VLOOKUP($A40,overview!$B$3:$AJ$154,COLUMN(),FALSE) = "","",VLOOKUP($A40,overview!$B$3:$AJ$154,COLUMN(F40),FALSE))</f>
        <v/>
      </c>
      <c r="G40" t="str">
        <f>IF(VLOOKUP($A40,overview!$B$3:$AJ$154,COLUMN(),FALSE) = "","",VLOOKUP($A40,overview!$B$3:$AJ$154,COLUMN(G40),FALSE))</f>
        <v/>
      </c>
      <c r="H40" t="str">
        <f>IF(VLOOKUP($A40,overview!$B$3:$AJ$154,COLUMN(),FALSE) = "","",VLOOKUP($A40,overview!$B$3:$AJ$154,COLUMN(H40),FALSE))</f>
        <v/>
      </c>
      <c r="I40" t="str">
        <f>IF(VLOOKUP($A40,overview!$B$3:$AJ$154,COLUMN(),FALSE) = "","",VLOOKUP($A40,overview!$B$3:$AJ$154,COLUMN(I40),FALSE))</f>
        <v/>
      </c>
      <c r="J40" t="str">
        <f>IF(VLOOKUP($A40,overview!$B$3:$AJ$154,COLUMN(),FALSE) = "","",VLOOKUP($A40,overview!$B$3:$AJ$154,COLUMN(J40),FALSE))</f>
        <v/>
      </c>
      <c r="K40" t="str">
        <f>IF(VLOOKUP($A40,overview!$B$3:$AJ$154,COLUMN(),FALSE) = "","",VLOOKUP($A40,overview!$B$3:$AJ$154,COLUMN(K40),FALSE))</f>
        <v/>
      </c>
      <c r="L40" t="str">
        <f>IF(VLOOKUP($A40,overview!$B$3:$AJ$154,COLUMN(),FALSE) = "","",VLOOKUP($A40,overview!$B$3:$AJ$154,COLUMN(L40),FALSE))</f>
        <v/>
      </c>
      <c r="M40" t="str">
        <f>IF(VLOOKUP($A40,overview!$B$3:$AJ$154,COLUMN(),FALSE) = "","",VLOOKUP($A40,overview!$B$3:$AJ$154,COLUMN(M40),FALSE))</f>
        <v/>
      </c>
      <c r="N40" t="str">
        <f>IF(VLOOKUP($A40,overview!$B$3:$AJ$154,COLUMN(),FALSE) = "","",VLOOKUP($A40,overview!$B$3:$AJ$154,COLUMN(N40),FALSE))</f>
        <v/>
      </c>
      <c r="O40" t="str">
        <f>IF(VLOOKUP($A40,overview!$B$3:$AJ$154,COLUMN(),FALSE) = "","",VLOOKUP($A40,overview!$B$3:$AJ$154,COLUMN(O40),FALSE))</f>
        <v/>
      </c>
      <c r="P40" t="str">
        <f>IF(VLOOKUP($A40,overview!$B$3:$AJ$154,COLUMN(),FALSE) = "","",VLOOKUP($A40,overview!$B$3:$AJ$154,COLUMN(P40),FALSE))</f>
        <v/>
      </c>
      <c r="Q40" t="str">
        <f>IF(VLOOKUP($A40,overview!$B$3:$AJ$154,COLUMN(),FALSE) = "","",VLOOKUP($A40,overview!$B$3:$AJ$154,COLUMN(Q40),FALSE))</f>
        <v/>
      </c>
      <c r="R40" t="str">
        <f>IF(VLOOKUP($A40,overview!$B$3:$AJ$154,COLUMN(),FALSE) = "","",VLOOKUP($A40,overview!$B$3:$AJ$154,COLUMN(R40),FALSE))</f>
        <v/>
      </c>
      <c r="S40" t="str">
        <f>IF(VLOOKUP($A40,overview!$B$3:$AJ$154,COLUMN(),FALSE) = "","",VLOOKUP($A40,overview!$B$3:$AJ$154,COLUMN(S40),FALSE))</f>
        <v/>
      </c>
      <c r="T40" t="str">
        <f>IF(VLOOKUP($A40,overview!$B$3:$AJ$154,COLUMN(),FALSE) = "","",VLOOKUP($A40,overview!$B$3:$AJ$154,COLUMN(T40),FALSE))</f>
        <v/>
      </c>
      <c r="U40" t="str">
        <f>IF(VLOOKUP($A40,overview!$B$3:$AJ$154,COLUMN(),FALSE) = "","",VLOOKUP($A40,overview!$B$3:$AJ$154,COLUMN(U40),FALSE))</f>
        <v/>
      </c>
      <c r="V40" t="str">
        <f>IF(VLOOKUP($A40,overview!$B$3:$AJ$154,COLUMN(),FALSE) = "","",VLOOKUP($A40,overview!$B$3:$AJ$154,COLUMN(V40),FALSE))</f>
        <v/>
      </c>
      <c r="W40" t="str">
        <f>IF(VLOOKUP($A40,overview!$B$3:$AJ$154,COLUMN(),FALSE) = "","",VLOOKUP($A40,overview!$B$3:$AJ$154,COLUMN(W40),FALSE))</f>
        <v/>
      </c>
      <c r="X40" t="str">
        <f>IF(VLOOKUP($A40,overview!$B$3:$AJ$154,COLUMN(),FALSE) = "","",VLOOKUP($A40,overview!$B$3:$AJ$154,COLUMN(X40),FALSE))</f>
        <v/>
      </c>
      <c r="Y40" t="str">
        <f>IF(VLOOKUP($A40,overview!$B$3:$AJ$154,COLUMN(),FALSE) = "","",VLOOKUP($A40,overview!$B$3:$AJ$154,COLUMN(Y40),FALSE))</f>
        <v/>
      </c>
      <c r="Z40" t="str">
        <f>IF(VLOOKUP($A40,overview!$B$3:$AJ$154,COLUMN(),FALSE) = "","",VLOOKUP($A40,overview!$B$3:$AJ$154,COLUMN(Z40),FALSE))</f>
        <v/>
      </c>
      <c r="AA40" t="str">
        <f>IF(VLOOKUP($A40,overview!$B$3:$AJ$154,COLUMN(),FALSE) = "","",VLOOKUP($A40,overview!$B$3:$AJ$154,COLUMN(AA40),FALSE))</f>
        <v/>
      </c>
      <c r="AB40" t="str">
        <f>IF(VLOOKUP($A40,overview!$B$3:$AJ$154,COLUMN(),FALSE) = "","",VLOOKUP($A40,overview!$B$3:$AJ$154,COLUMN(AB40),FALSE))</f>
        <v/>
      </c>
      <c r="AC40" t="str">
        <f>IF(VLOOKUP($A40,overview!$B$3:$AJ$154,COLUMN(),FALSE) = "","",VLOOKUP($A40,overview!$B$3:$AJ$154,COLUMN(AC40),FALSE))</f>
        <v/>
      </c>
      <c r="AD40" t="str">
        <f>IF(VLOOKUP($A40,overview!$B$3:$AJ$154,COLUMN(),FALSE) = "","",VLOOKUP($A40,overview!$B$3:$AJ$154,COLUMN(AD40),FALSE))</f>
        <v/>
      </c>
      <c r="AE40" t="str">
        <f>IF(VLOOKUP($A40,overview!$B$3:$AJ$154,COLUMN(),FALSE) = "","",VLOOKUP($A40,overview!$B$3:$AJ$154,COLUMN(AE40),FALSE))</f>
        <v/>
      </c>
      <c r="AF40" t="str">
        <f>IF(VLOOKUP($A40,overview!$B$3:$AJ$154,COLUMN(),FALSE) = "","",VLOOKUP($A40,overview!$B$3:$AJ$154,COLUMN(AF40),FALSE))</f>
        <v/>
      </c>
      <c r="AG40" t="str">
        <f>IF(VLOOKUP($A40,overview!$B$3:$AJ$154,COLUMN(),FALSE) = "","",VLOOKUP($A40,overview!$B$3:$AJ$154,COLUMN(AG40),FALSE))</f>
        <v/>
      </c>
      <c r="AH40" t="str">
        <f>IF(VLOOKUP($A40,overview!$B$3:$AJ$154,COLUMN(),FALSE) = "","",VLOOKUP($A40,overview!$B$3:$AJ$154,COLUMN(AH40),FALSE))</f>
        <v/>
      </c>
      <c r="AI40" t="str">
        <f>IF(VLOOKUP($A40,overview!$B$3:$AJ$154,COLUMN(),FALSE) = "","",VLOOKUP($A40,overview!$B$3:$AJ$154,COLUMN(AI40),FALSE))</f>
        <v>kgCO2/hr</v>
      </c>
    </row>
    <row r="41" spans="1:35" x14ac:dyDescent="0.25">
      <c r="A41" s="2" t="s">
        <v>189</v>
      </c>
      <c r="B41">
        <f>IF(VLOOKUP($A41,overview!$B$3:$AJ$154,COLUMN(),FALSE) = "","",VLOOKUP($A41,overview!$B$3:$AJ$154,COLUMN(B41),FALSE))</f>
        <v>730</v>
      </c>
      <c r="C41">
        <f>IF(VLOOKUP($A41,overview!$B$3:$AJ$154,COLUMN(),FALSE) = "","",VLOOKUP($A41,overview!$B$3:$AJ$154,COLUMN(C41),FALSE))</f>
        <v>584</v>
      </c>
      <c r="D41">
        <f>IF(VLOOKUP($A41,overview!$B$3:$AJ$154,COLUMN(),FALSE) = "","",VLOOKUP($A41,overview!$B$3:$AJ$154,COLUMN(D41),FALSE))</f>
        <v>876</v>
      </c>
      <c r="E41">
        <f>IF(VLOOKUP($A41,overview!$B$3:$AJ$154,COLUMN(),FALSE) = "","",VLOOKUP($A41,overview!$B$3:$AJ$154,COLUMN(E41),FALSE))</f>
        <v>626.12362693232558</v>
      </c>
      <c r="F41">
        <f>IF(VLOOKUP($A41,overview!$B$3:$AJ$154,COLUMN(),FALSE) = "","",VLOOKUP($A41,overview!$B$3:$AJ$154,COLUMN(F41),FALSE))</f>
        <v>570.44369284945992</v>
      </c>
      <c r="G41">
        <f>IF(VLOOKUP($A41,overview!$B$3:$AJ$154,COLUMN(),FALSE) = "","",VLOOKUP($A41,overview!$B$3:$AJ$154,COLUMN(G41),FALSE))</f>
        <v>531.34406566364214</v>
      </c>
      <c r="H41">
        <f>IF(VLOOKUP($A41,overview!$B$3:$AJ$154,COLUMN(),FALSE) = "","",VLOOKUP($A41,overview!$B$3:$AJ$154,COLUMN(H41),FALSE))</f>
        <v>500.51480117005048</v>
      </c>
      <c r="I41">
        <f>IF(VLOOKUP($A41,overview!$B$3:$AJ$154,COLUMN(),FALSE) = "","",VLOOKUP($A41,overview!$B$3:$AJ$154,COLUMN(I41),FALSE))</f>
        <v>474.64804605141558</v>
      </c>
      <c r="J41">
        <f>IF(VLOOKUP($A41,overview!$B$3:$AJ$154,COLUMN(),FALSE) = "","",VLOOKUP($A41,overview!$B$3:$AJ$154,COLUMN(J41),FALSE))</f>
        <v>452.11815723621748</v>
      </c>
      <c r="K41">
        <f>IF(VLOOKUP($A41,overview!$B$3:$AJ$154,COLUMN(),FALSE) = "","",VLOOKUP($A41,overview!$B$3:$AJ$154,COLUMN(K41),FALSE))</f>
        <v>432.01351402056378</v>
      </c>
      <c r="L41">
        <f>IF(VLOOKUP($A41,overview!$B$3:$AJ$154,COLUMN(),FALSE) = "","",VLOOKUP($A41,overview!$B$3:$AJ$154,COLUMN(L41),FALSE))</f>
        <v>413.77365606546459</v>
      </c>
      <c r="M41">
        <f>IF(VLOOKUP($A41,overview!$B$3:$AJ$154,COLUMN(),FALSE) = "","",VLOOKUP($A41,overview!$B$3:$AJ$154,COLUMN(M41),FALSE))</f>
        <v>397.02955890623281</v>
      </c>
      <c r="N41">
        <f>IF(VLOOKUP($A41,overview!$B$3:$AJ$154,COLUMN(),FALSE) = "","",VLOOKUP($A41,overview!$B$3:$AJ$154,COLUMN(N41),FALSE))</f>
        <v>381.52487592776589</v>
      </c>
      <c r="O41">
        <f>IF(VLOOKUP($A41,overview!$B$3:$AJ$154,COLUMN(),FALSE) = "","",VLOOKUP($A41,overview!$B$3:$AJ$154,COLUMN(O41),FALSE))</f>
        <v>367.07365862815311</v>
      </c>
      <c r="P41">
        <f>IF(VLOOKUP($A41,overview!$B$3:$AJ$154,COLUMN(),FALSE) = "","",VLOOKUP($A41,overview!$B$3:$AJ$154,COLUMN(P41),FALSE))</f>
        <v>353.5361031918319</v>
      </c>
      <c r="Q41">
        <f>IF(VLOOKUP($A41,overview!$B$3:$AJ$154,COLUMN(),FALSE) = "","",VLOOKUP($A41,overview!$B$3:$AJ$154,COLUMN(Q41),FALSE))</f>
        <v>340.80387523607158</v>
      </c>
      <c r="R41">
        <f>IF(VLOOKUP($A41,overview!$B$3:$AJ$154,COLUMN(),FALSE) = "","",VLOOKUP($A41,overview!$B$3:$AJ$154,COLUMN(R41),FALSE))</f>
        <v>328.7908310691929</v>
      </c>
      <c r="S41">
        <f>IF(VLOOKUP($A41,overview!$B$3:$AJ$154,COLUMN(),FALSE) = "","",VLOOKUP($A41,overview!$B$3:$AJ$154,COLUMN(S41),FALSE))</f>
        <v>317.42693033814089</v>
      </c>
      <c r="T41">
        <f>IF(VLOOKUP($A41,overview!$B$3:$AJ$154,COLUMN(),FALSE) = "","",VLOOKUP($A41,overview!$B$3:$AJ$154,COLUMN(T41),FALSE))</f>
        <v>306.6541145173274</v>
      </c>
      <c r="U41">
        <f>IF(VLOOKUP($A41,overview!$B$3:$AJ$154,COLUMN(),FALSE) = "","",VLOOKUP($A41,overview!$B$3:$AJ$154,COLUMN(U41),FALSE))</f>
        <v>296.42343922240849</v>
      </c>
      <c r="V41">
        <f>IF(VLOOKUP($A41,overview!$B$3:$AJ$154,COLUMN(),FALSE) = "","",VLOOKUP($A41,overview!$B$3:$AJ$154,COLUMN(V41),FALSE))</f>
        <v>286.69303066741833</v>
      </c>
      <c r="W41">
        <f>IF(VLOOKUP($A41,overview!$B$3:$AJ$154,COLUMN(),FALSE) = "","",VLOOKUP($A41,overview!$B$3:$AJ$154,COLUMN(W41),FALSE))</f>
        <v>277.42659828489298</v>
      </c>
      <c r="X41">
        <f>IF(VLOOKUP($A41,overview!$B$3:$AJ$154,COLUMN(),FALSE) = "","",VLOOKUP($A41,overview!$B$3:$AJ$154,COLUMN(X41),FALSE))</f>
        <v>268.59233148824399</v>
      </c>
      <c r="Y41">
        <f>IF(VLOOKUP($A41,overview!$B$3:$AJ$154,COLUMN(),FALSE) = "","",VLOOKUP($A41,overview!$B$3:$AJ$154,COLUMN(Y41),FALSE))</f>
        <v>260.16206730488449</v>
      </c>
      <c r="Z41">
        <f>IF(VLOOKUP($A41,overview!$B$3:$AJ$154,COLUMN(),FALSE) = "","",VLOOKUP($A41,overview!$B$3:$AJ$154,COLUMN(Z41),FALSE))</f>
        <v>252.1106525828769</v>
      </c>
      <c r="AA41">
        <f>IF(VLOOKUP($A41,overview!$B$3:$AJ$154,COLUMN(),FALSE) = "","",VLOOKUP($A41,overview!$B$3:$AJ$154,COLUMN(AA41),FALSE))</f>
        <v>244.41544832358889</v>
      </c>
      <c r="AB41">
        <f>IF(VLOOKUP($A41,overview!$B$3:$AJ$154,COLUMN(),FALSE) = "","",VLOOKUP($A41,overview!$B$3:$AJ$154,COLUMN(AB41),FALSE))</f>
        <v>237.05593942032601</v>
      </c>
      <c r="AC41">
        <f>IF(VLOOKUP($A41,overview!$B$3:$AJ$154,COLUMN(),FALSE) = "","",VLOOKUP($A41,overview!$B$3:$AJ$154,COLUMN(AC41),FALSE))</f>
        <v>230.0134236631591</v>
      </c>
      <c r="AD41">
        <f>IF(VLOOKUP($A41,overview!$B$3:$AJ$154,COLUMN(),FALSE) = "","",VLOOKUP($A41,overview!$B$3:$AJ$154,COLUMN(AD41),FALSE))</f>
        <v>223.27076111774821</v>
      </c>
      <c r="AE41">
        <f>IF(VLOOKUP($A41,overview!$B$3:$AJ$154,COLUMN(),FALSE) = "","",VLOOKUP($A41,overview!$B$3:$AJ$154,COLUMN(AE41),FALSE))</f>
        <v>216.8121700332587</v>
      </c>
      <c r="AF41">
        <f>IF(VLOOKUP($A41,overview!$B$3:$AJ$154,COLUMN(),FALSE) = "","",VLOOKUP($A41,overview!$B$3:$AJ$154,COLUMN(AF41),FALSE))</f>
        <v>210.62305900299839</v>
      </c>
      <c r="AG41">
        <f>IF(VLOOKUP($A41,overview!$B$3:$AJ$154,COLUMN(),FALSE) = "","",VLOOKUP($A41,overview!$B$3:$AJ$154,COLUMN(AG41),FALSE))</f>
        <v>204.6898876597235</v>
      </c>
      <c r="AH41">
        <f>IF(VLOOKUP($A41,overview!$B$3:$AJ$154,COLUMN(),FALSE) = "","",VLOOKUP($A41,overview!$B$3:$AJ$154,COLUMN(AH41),FALSE))</f>
        <v>199.0000500453433</v>
      </c>
      <c r="AI41" t="str">
        <f>IF(VLOOKUP($A41,overview!$B$3:$AJ$154,COLUMN(),FALSE) = "","",VLOOKUP($A41,overview!$B$3:$AJ$154,COLUMN(AI41),FALSE))</f>
        <v>[EUR/ton*yr]</v>
      </c>
    </row>
    <row r="42" spans="1:35" x14ac:dyDescent="0.25">
      <c r="A42" s="2" t="s">
        <v>190</v>
      </c>
      <c r="B42">
        <f>IF(VLOOKUP($A42,overview!$B$3:$AJ$154,COLUMN(),FALSE) = "","",VLOOKUP($A42,overview!$B$3:$AJ$154,COLUMN(B42),FALSE))</f>
        <v>0.04</v>
      </c>
      <c r="C42">
        <f>IF(VLOOKUP($A42,overview!$B$3:$AJ$154,COLUMN(),FALSE) = "","",VLOOKUP($A42,overview!$B$3:$AJ$154,COLUMN(C42),FALSE))</f>
        <v>3.5000000000000003E-2</v>
      </c>
      <c r="D42">
        <f>IF(VLOOKUP($A42,overview!$B$3:$AJ$154,COLUMN(),FALSE) = "","",VLOOKUP($A42,overview!$B$3:$AJ$154,COLUMN(D42),FALSE))</f>
        <v>4.4999999999999998E-2</v>
      </c>
      <c r="E42" t="str">
        <f>IF(VLOOKUP($A42,overview!$B$3:$AJ$154,COLUMN(),FALSE) = "","",VLOOKUP($A42,overview!$B$3:$AJ$154,COLUMN(E42),FALSE))</f>
        <v/>
      </c>
      <c r="F42" t="str">
        <f>IF(VLOOKUP($A42,overview!$B$3:$AJ$154,COLUMN(),FALSE) = "","",VLOOKUP($A42,overview!$B$3:$AJ$154,COLUMN(F42),FALSE))</f>
        <v/>
      </c>
      <c r="G42" t="str">
        <f>IF(VLOOKUP($A42,overview!$B$3:$AJ$154,COLUMN(),FALSE) = "","",VLOOKUP($A42,overview!$B$3:$AJ$154,COLUMN(G42),FALSE))</f>
        <v/>
      </c>
      <c r="H42" t="str">
        <f>IF(VLOOKUP($A42,overview!$B$3:$AJ$154,COLUMN(),FALSE) = "","",VLOOKUP($A42,overview!$B$3:$AJ$154,COLUMN(H42),FALSE))</f>
        <v/>
      </c>
      <c r="I42" t="str">
        <f>IF(VLOOKUP($A42,overview!$B$3:$AJ$154,COLUMN(),FALSE) = "","",VLOOKUP($A42,overview!$B$3:$AJ$154,COLUMN(I42),FALSE))</f>
        <v/>
      </c>
      <c r="J42" t="str">
        <f>IF(VLOOKUP($A42,overview!$B$3:$AJ$154,COLUMN(),FALSE) = "","",VLOOKUP($A42,overview!$B$3:$AJ$154,COLUMN(J42),FALSE))</f>
        <v/>
      </c>
      <c r="K42" t="str">
        <f>IF(VLOOKUP($A42,overview!$B$3:$AJ$154,COLUMN(),FALSE) = "","",VLOOKUP($A42,overview!$B$3:$AJ$154,COLUMN(K42),FALSE))</f>
        <v/>
      </c>
      <c r="L42" t="str">
        <f>IF(VLOOKUP($A42,overview!$B$3:$AJ$154,COLUMN(),FALSE) = "","",VLOOKUP($A42,overview!$B$3:$AJ$154,COLUMN(L42),FALSE))</f>
        <v/>
      </c>
      <c r="M42" t="str">
        <f>IF(VLOOKUP($A42,overview!$B$3:$AJ$154,COLUMN(),FALSE) = "","",VLOOKUP($A42,overview!$B$3:$AJ$154,COLUMN(M42),FALSE))</f>
        <v/>
      </c>
      <c r="N42" t="str">
        <f>IF(VLOOKUP($A42,overview!$B$3:$AJ$154,COLUMN(),FALSE) = "","",VLOOKUP($A42,overview!$B$3:$AJ$154,COLUMN(N42),FALSE))</f>
        <v/>
      </c>
      <c r="O42" t="str">
        <f>IF(VLOOKUP($A42,overview!$B$3:$AJ$154,COLUMN(),FALSE) = "","",VLOOKUP($A42,overview!$B$3:$AJ$154,COLUMN(O42),FALSE))</f>
        <v/>
      </c>
      <c r="P42" t="str">
        <f>IF(VLOOKUP($A42,overview!$B$3:$AJ$154,COLUMN(),FALSE) = "","",VLOOKUP($A42,overview!$B$3:$AJ$154,COLUMN(P42),FALSE))</f>
        <v/>
      </c>
      <c r="Q42" t="str">
        <f>IF(VLOOKUP($A42,overview!$B$3:$AJ$154,COLUMN(),FALSE) = "","",VLOOKUP($A42,overview!$B$3:$AJ$154,COLUMN(Q42),FALSE))</f>
        <v/>
      </c>
      <c r="R42" t="str">
        <f>IF(VLOOKUP($A42,overview!$B$3:$AJ$154,COLUMN(),FALSE) = "","",VLOOKUP($A42,overview!$B$3:$AJ$154,COLUMN(R42),FALSE))</f>
        <v/>
      </c>
      <c r="S42" t="str">
        <f>IF(VLOOKUP($A42,overview!$B$3:$AJ$154,COLUMN(),FALSE) = "","",VLOOKUP($A42,overview!$B$3:$AJ$154,COLUMN(S42),FALSE))</f>
        <v/>
      </c>
      <c r="T42" t="str">
        <f>IF(VLOOKUP($A42,overview!$B$3:$AJ$154,COLUMN(),FALSE) = "","",VLOOKUP($A42,overview!$B$3:$AJ$154,COLUMN(T42),FALSE))</f>
        <v/>
      </c>
      <c r="U42" t="str">
        <f>IF(VLOOKUP($A42,overview!$B$3:$AJ$154,COLUMN(),FALSE) = "","",VLOOKUP($A42,overview!$B$3:$AJ$154,COLUMN(U42),FALSE))</f>
        <v/>
      </c>
      <c r="V42" t="str">
        <f>IF(VLOOKUP($A42,overview!$B$3:$AJ$154,COLUMN(),FALSE) = "","",VLOOKUP($A42,overview!$B$3:$AJ$154,COLUMN(V42),FALSE))</f>
        <v/>
      </c>
      <c r="W42" t="str">
        <f>IF(VLOOKUP($A42,overview!$B$3:$AJ$154,COLUMN(),FALSE) = "","",VLOOKUP($A42,overview!$B$3:$AJ$154,COLUMN(W42),FALSE))</f>
        <v/>
      </c>
      <c r="X42" t="str">
        <f>IF(VLOOKUP($A42,overview!$B$3:$AJ$154,COLUMN(),FALSE) = "","",VLOOKUP($A42,overview!$B$3:$AJ$154,COLUMN(X42),FALSE))</f>
        <v/>
      </c>
      <c r="Y42" t="str">
        <f>IF(VLOOKUP($A42,overview!$B$3:$AJ$154,COLUMN(),FALSE) = "","",VLOOKUP($A42,overview!$B$3:$AJ$154,COLUMN(Y42),FALSE))</f>
        <v/>
      </c>
      <c r="Z42" t="str">
        <f>IF(VLOOKUP($A42,overview!$B$3:$AJ$154,COLUMN(),FALSE) = "","",VLOOKUP($A42,overview!$B$3:$AJ$154,COLUMN(Z42),FALSE))</f>
        <v/>
      </c>
      <c r="AA42" t="str">
        <f>IF(VLOOKUP($A42,overview!$B$3:$AJ$154,COLUMN(),FALSE) = "","",VLOOKUP($A42,overview!$B$3:$AJ$154,COLUMN(AA42),FALSE))</f>
        <v/>
      </c>
      <c r="AB42" t="str">
        <f>IF(VLOOKUP($A42,overview!$B$3:$AJ$154,COLUMN(),FALSE) = "","",VLOOKUP($A42,overview!$B$3:$AJ$154,COLUMN(AB42),FALSE))</f>
        <v/>
      </c>
      <c r="AC42" t="str">
        <f>IF(VLOOKUP($A42,overview!$B$3:$AJ$154,COLUMN(),FALSE) = "","",VLOOKUP($A42,overview!$B$3:$AJ$154,COLUMN(AC42),FALSE))</f>
        <v/>
      </c>
      <c r="AD42" t="str">
        <f>IF(VLOOKUP($A42,overview!$B$3:$AJ$154,COLUMN(),FALSE) = "","",VLOOKUP($A42,overview!$B$3:$AJ$154,COLUMN(AD42),FALSE))</f>
        <v/>
      </c>
      <c r="AE42" t="str">
        <f>IF(VLOOKUP($A42,overview!$B$3:$AJ$154,COLUMN(),FALSE) = "","",VLOOKUP($A42,overview!$B$3:$AJ$154,COLUMN(AE42),FALSE))</f>
        <v/>
      </c>
      <c r="AF42" t="str">
        <f>IF(VLOOKUP($A42,overview!$B$3:$AJ$154,COLUMN(),FALSE) = "","",VLOOKUP($A42,overview!$B$3:$AJ$154,COLUMN(AF42),FALSE))</f>
        <v/>
      </c>
      <c r="AG42" t="str">
        <f>IF(VLOOKUP($A42,overview!$B$3:$AJ$154,COLUMN(),FALSE) = "","",VLOOKUP($A42,overview!$B$3:$AJ$154,COLUMN(AG42),FALSE))</f>
        <v/>
      </c>
      <c r="AH42" t="str">
        <f>IF(VLOOKUP($A42,overview!$B$3:$AJ$154,COLUMN(),FALSE) = "","",VLOOKUP($A42,overview!$B$3:$AJ$154,COLUMN(AH42),FALSE))</f>
        <v/>
      </c>
      <c r="AI42" t="str">
        <f>IF(VLOOKUP($A42,overview!$B$3:$AJ$154,COLUMN(),FALSE) = "","",VLOOKUP($A42,overview!$B$3:$AJ$154,COLUMN(AI42),FALSE))</f>
        <v>Fraction of CAPEX p.a.</v>
      </c>
    </row>
    <row r="43" spans="1:35" x14ac:dyDescent="0.25">
      <c r="A43" s="2" t="s">
        <v>191</v>
      </c>
      <c r="B43">
        <f>IF(VLOOKUP($A43,overview!$B$3:$AJ$154,COLUMN(),FALSE) = "","",VLOOKUP($A43,overview!$B$3:$AJ$154,COLUMN(B43),FALSE))</f>
        <v>1.6</v>
      </c>
      <c r="C43" t="str">
        <f>IF(VLOOKUP($A43,overview!$B$3:$AJ$154,COLUMN(),FALSE) = "","",VLOOKUP($A43,overview!$B$3:$AJ$154,COLUMN(C43),FALSE))</f>
        <v/>
      </c>
      <c r="D43" t="str">
        <f>IF(VLOOKUP($A43,overview!$B$3:$AJ$154,COLUMN(),FALSE) = "","",VLOOKUP($A43,overview!$B$3:$AJ$154,COLUMN(D43),FALSE))</f>
        <v/>
      </c>
      <c r="E43" t="str">
        <f>IF(VLOOKUP($A43,overview!$B$3:$AJ$154,COLUMN(),FALSE) = "","",VLOOKUP($A43,overview!$B$3:$AJ$154,COLUMN(E43),FALSE))</f>
        <v/>
      </c>
      <c r="F43" t="str">
        <f>IF(VLOOKUP($A43,overview!$B$3:$AJ$154,COLUMN(),FALSE) = "","",VLOOKUP($A43,overview!$B$3:$AJ$154,COLUMN(F43),FALSE))</f>
        <v/>
      </c>
      <c r="G43" t="str">
        <f>IF(VLOOKUP($A43,overview!$B$3:$AJ$154,COLUMN(),FALSE) = "","",VLOOKUP($A43,overview!$B$3:$AJ$154,COLUMN(G43),FALSE))</f>
        <v/>
      </c>
      <c r="H43" t="str">
        <f>IF(VLOOKUP($A43,overview!$B$3:$AJ$154,COLUMN(),FALSE) = "","",VLOOKUP($A43,overview!$B$3:$AJ$154,COLUMN(H43),FALSE))</f>
        <v/>
      </c>
      <c r="I43" t="str">
        <f>IF(VLOOKUP($A43,overview!$B$3:$AJ$154,COLUMN(),FALSE) = "","",VLOOKUP($A43,overview!$B$3:$AJ$154,COLUMN(I43),FALSE))</f>
        <v/>
      </c>
      <c r="J43" t="str">
        <f>IF(VLOOKUP($A43,overview!$B$3:$AJ$154,COLUMN(),FALSE) = "","",VLOOKUP($A43,overview!$B$3:$AJ$154,COLUMN(J43),FALSE))</f>
        <v/>
      </c>
      <c r="K43" t="str">
        <f>IF(VLOOKUP($A43,overview!$B$3:$AJ$154,COLUMN(),FALSE) = "","",VLOOKUP($A43,overview!$B$3:$AJ$154,COLUMN(K43),FALSE))</f>
        <v/>
      </c>
      <c r="L43" t="str">
        <f>IF(VLOOKUP($A43,overview!$B$3:$AJ$154,COLUMN(),FALSE) = "","",VLOOKUP($A43,overview!$B$3:$AJ$154,COLUMN(L43),FALSE))</f>
        <v/>
      </c>
      <c r="M43" t="str">
        <f>IF(VLOOKUP($A43,overview!$B$3:$AJ$154,COLUMN(),FALSE) = "","",VLOOKUP($A43,overview!$B$3:$AJ$154,COLUMN(M43),FALSE))</f>
        <v/>
      </c>
      <c r="N43" t="str">
        <f>IF(VLOOKUP($A43,overview!$B$3:$AJ$154,COLUMN(),FALSE) = "","",VLOOKUP($A43,overview!$B$3:$AJ$154,COLUMN(N43),FALSE))</f>
        <v/>
      </c>
      <c r="O43" t="str">
        <f>IF(VLOOKUP($A43,overview!$B$3:$AJ$154,COLUMN(),FALSE) = "","",VLOOKUP($A43,overview!$B$3:$AJ$154,COLUMN(O43),FALSE))</f>
        <v/>
      </c>
      <c r="P43" t="str">
        <f>IF(VLOOKUP($A43,overview!$B$3:$AJ$154,COLUMN(),FALSE) = "","",VLOOKUP($A43,overview!$B$3:$AJ$154,COLUMN(P43),FALSE))</f>
        <v/>
      </c>
      <c r="Q43" t="str">
        <f>IF(VLOOKUP($A43,overview!$B$3:$AJ$154,COLUMN(),FALSE) = "","",VLOOKUP($A43,overview!$B$3:$AJ$154,COLUMN(Q43),FALSE))</f>
        <v/>
      </c>
      <c r="R43" t="str">
        <f>IF(VLOOKUP($A43,overview!$B$3:$AJ$154,COLUMN(),FALSE) = "","",VLOOKUP($A43,overview!$B$3:$AJ$154,COLUMN(R43),FALSE))</f>
        <v/>
      </c>
      <c r="S43" t="str">
        <f>IF(VLOOKUP($A43,overview!$B$3:$AJ$154,COLUMN(),FALSE) = "","",VLOOKUP($A43,overview!$B$3:$AJ$154,COLUMN(S43),FALSE))</f>
        <v/>
      </c>
      <c r="T43" t="str">
        <f>IF(VLOOKUP($A43,overview!$B$3:$AJ$154,COLUMN(),FALSE) = "","",VLOOKUP($A43,overview!$B$3:$AJ$154,COLUMN(T43),FALSE))</f>
        <v/>
      </c>
      <c r="U43" t="str">
        <f>IF(VLOOKUP($A43,overview!$B$3:$AJ$154,COLUMN(),FALSE) = "","",VLOOKUP($A43,overview!$B$3:$AJ$154,COLUMN(U43),FALSE))</f>
        <v/>
      </c>
      <c r="V43" t="str">
        <f>IF(VLOOKUP($A43,overview!$B$3:$AJ$154,COLUMN(),FALSE) = "","",VLOOKUP($A43,overview!$B$3:$AJ$154,COLUMN(V43),FALSE))</f>
        <v/>
      </c>
      <c r="W43" t="str">
        <f>IF(VLOOKUP($A43,overview!$B$3:$AJ$154,COLUMN(),FALSE) = "","",VLOOKUP($A43,overview!$B$3:$AJ$154,COLUMN(W43),FALSE))</f>
        <v/>
      </c>
      <c r="X43" t="str">
        <f>IF(VLOOKUP($A43,overview!$B$3:$AJ$154,COLUMN(),FALSE) = "","",VLOOKUP($A43,overview!$B$3:$AJ$154,COLUMN(X43),FALSE))</f>
        <v/>
      </c>
      <c r="Y43" t="str">
        <f>IF(VLOOKUP($A43,overview!$B$3:$AJ$154,COLUMN(),FALSE) = "","",VLOOKUP($A43,overview!$B$3:$AJ$154,COLUMN(Y43),FALSE))</f>
        <v/>
      </c>
      <c r="Z43" t="str">
        <f>IF(VLOOKUP($A43,overview!$B$3:$AJ$154,COLUMN(),FALSE) = "","",VLOOKUP($A43,overview!$B$3:$AJ$154,COLUMN(Z43),FALSE))</f>
        <v/>
      </c>
      <c r="AA43" t="str">
        <f>IF(VLOOKUP($A43,overview!$B$3:$AJ$154,COLUMN(),FALSE) = "","",VLOOKUP($A43,overview!$B$3:$AJ$154,COLUMN(AA43),FALSE))</f>
        <v/>
      </c>
      <c r="AB43" t="str">
        <f>IF(VLOOKUP($A43,overview!$B$3:$AJ$154,COLUMN(),FALSE) = "","",VLOOKUP($A43,overview!$B$3:$AJ$154,COLUMN(AB43),FALSE))</f>
        <v/>
      </c>
      <c r="AC43" t="str">
        <f>IF(VLOOKUP($A43,overview!$B$3:$AJ$154,COLUMN(),FALSE) = "","",VLOOKUP($A43,overview!$B$3:$AJ$154,COLUMN(AC43),FALSE))</f>
        <v/>
      </c>
      <c r="AD43" t="str">
        <f>IF(VLOOKUP($A43,overview!$B$3:$AJ$154,COLUMN(),FALSE) = "","",VLOOKUP($A43,overview!$B$3:$AJ$154,COLUMN(AD43),FALSE))</f>
        <v/>
      </c>
      <c r="AE43" t="str">
        <f>IF(VLOOKUP($A43,overview!$B$3:$AJ$154,COLUMN(),FALSE) = "","",VLOOKUP($A43,overview!$B$3:$AJ$154,COLUMN(AE43),FALSE))</f>
        <v/>
      </c>
      <c r="AF43" t="str">
        <f>IF(VLOOKUP($A43,overview!$B$3:$AJ$154,COLUMN(),FALSE) = "","",VLOOKUP($A43,overview!$B$3:$AJ$154,COLUMN(AF43),FALSE))</f>
        <v/>
      </c>
      <c r="AG43" t="str">
        <f>IF(VLOOKUP($A43,overview!$B$3:$AJ$154,COLUMN(),FALSE) = "","",VLOOKUP($A43,overview!$B$3:$AJ$154,COLUMN(AG43),FALSE))</f>
        <v/>
      </c>
      <c r="AH43" t="str">
        <f>IF(VLOOKUP($A43,overview!$B$3:$AJ$154,COLUMN(),FALSE) = "","",VLOOKUP($A43,overview!$B$3:$AJ$154,COLUMN(AH43),FALSE))</f>
        <v/>
      </c>
      <c r="AI43" t="str">
        <f>IF(VLOOKUP($A43,overview!$B$3:$AJ$154,COLUMN(),FALSE) = "","",VLOOKUP($A43,overview!$B$3:$AJ$154,COLUMN(AI43),FALSE))</f>
        <v>kWhel/kgCO2</v>
      </c>
    </row>
    <row r="44" spans="1:35" x14ac:dyDescent="0.25">
      <c r="A44" s="2" t="s">
        <v>456</v>
      </c>
      <c r="B44">
        <f>IF(VLOOKUP($A44,overview!$B$3:$AJ$154,COLUMN(),FALSE) = "","",VLOOKUP($A44,overview!$B$3:$AJ$154,COLUMN(B44),FALSE))</f>
        <v>0.4</v>
      </c>
      <c r="C44" t="str">
        <f>IF(VLOOKUP($A44,overview!$B$3:$AJ$154,COLUMN(),FALSE) = "","",VLOOKUP($A44,overview!$B$3:$AJ$154,COLUMN(C44),FALSE))</f>
        <v/>
      </c>
      <c r="D44" t="str">
        <f>IF(VLOOKUP($A44,overview!$B$3:$AJ$154,COLUMN(),FALSE) = "","",VLOOKUP($A44,overview!$B$3:$AJ$154,COLUMN(D44),FALSE))</f>
        <v/>
      </c>
      <c r="E44" t="str">
        <f>IF(VLOOKUP($A44,overview!$B$3:$AJ$154,COLUMN(),FALSE) = "","",VLOOKUP($A44,overview!$B$3:$AJ$154,COLUMN(E44),FALSE))</f>
        <v/>
      </c>
      <c r="F44" t="str">
        <f>IF(VLOOKUP($A44,overview!$B$3:$AJ$154,COLUMN(),FALSE) = "","",VLOOKUP($A44,overview!$B$3:$AJ$154,COLUMN(F44),FALSE))</f>
        <v/>
      </c>
      <c r="G44" t="str">
        <f>IF(VLOOKUP($A44,overview!$B$3:$AJ$154,COLUMN(),FALSE) = "","",VLOOKUP($A44,overview!$B$3:$AJ$154,COLUMN(G44),FALSE))</f>
        <v/>
      </c>
      <c r="H44" t="str">
        <f>IF(VLOOKUP($A44,overview!$B$3:$AJ$154,COLUMN(),FALSE) = "","",VLOOKUP($A44,overview!$B$3:$AJ$154,COLUMN(H44),FALSE))</f>
        <v/>
      </c>
      <c r="I44" t="str">
        <f>IF(VLOOKUP($A44,overview!$B$3:$AJ$154,COLUMN(),FALSE) = "","",VLOOKUP($A44,overview!$B$3:$AJ$154,COLUMN(I44),FALSE))</f>
        <v/>
      </c>
      <c r="J44" t="str">
        <f>IF(VLOOKUP($A44,overview!$B$3:$AJ$154,COLUMN(),FALSE) = "","",VLOOKUP($A44,overview!$B$3:$AJ$154,COLUMN(J44),FALSE))</f>
        <v/>
      </c>
      <c r="K44" t="str">
        <f>IF(VLOOKUP($A44,overview!$B$3:$AJ$154,COLUMN(),FALSE) = "","",VLOOKUP($A44,overview!$B$3:$AJ$154,COLUMN(K44),FALSE))</f>
        <v/>
      </c>
      <c r="L44" t="str">
        <f>IF(VLOOKUP($A44,overview!$B$3:$AJ$154,COLUMN(),FALSE) = "","",VLOOKUP($A44,overview!$B$3:$AJ$154,COLUMN(L44),FALSE))</f>
        <v/>
      </c>
      <c r="M44" t="str">
        <f>IF(VLOOKUP($A44,overview!$B$3:$AJ$154,COLUMN(),FALSE) = "","",VLOOKUP($A44,overview!$B$3:$AJ$154,COLUMN(M44),FALSE))</f>
        <v/>
      </c>
      <c r="N44" t="str">
        <f>IF(VLOOKUP($A44,overview!$B$3:$AJ$154,COLUMN(),FALSE) = "","",VLOOKUP($A44,overview!$B$3:$AJ$154,COLUMN(N44),FALSE))</f>
        <v/>
      </c>
      <c r="O44" t="str">
        <f>IF(VLOOKUP($A44,overview!$B$3:$AJ$154,COLUMN(),FALSE) = "","",VLOOKUP($A44,overview!$B$3:$AJ$154,COLUMN(O44),FALSE))</f>
        <v/>
      </c>
      <c r="P44" t="str">
        <f>IF(VLOOKUP($A44,overview!$B$3:$AJ$154,COLUMN(),FALSE) = "","",VLOOKUP($A44,overview!$B$3:$AJ$154,COLUMN(P44),FALSE))</f>
        <v/>
      </c>
      <c r="Q44" t="str">
        <f>IF(VLOOKUP($A44,overview!$B$3:$AJ$154,COLUMN(),FALSE) = "","",VLOOKUP($A44,overview!$B$3:$AJ$154,COLUMN(Q44),FALSE))</f>
        <v/>
      </c>
      <c r="R44" t="str">
        <f>IF(VLOOKUP($A44,overview!$B$3:$AJ$154,COLUMN(),FALSE) = "","",VLOOKUP($A44,overview!$B$3:$AJ$154,COLUMN(R44),FALSE))</f>
        <v/>
      </c>
      <c r="S44" t="str">
        <f>IF(VLOOKUP($A44,overview!$B$3:$AJ$154,COLUMN(),FALSE) = "","",VLOOKUP($A44,overview!$B$3:$AJ$154,COLUMN(S44),FALSE))</f>
        <v/>
      </c>
      <c r="T44" t="str">
        <f>IF(VLOOKUP($A44,overview!$B$3:$AJ$154,COLUMN(),FALSE) = "","",VLOOKUP($A44,overview!$B$3:$AJ$154,COLUMN(T44),FALSE))</f>
        <v/>
      </c>
      <c r="U44" t="str">
        <f>IF(VLOOKUP($A44,overview!$B$3:$AJ$154,COLUMN(),FALSE) = "","",VLOOKUP($A44,overview!$B$3:$AJ$154,COLUMN(U44),FALSE))</f>
        <v/>
      </c>
      <c r="V44" t="str">
        <f>IF(VLOOKUP($A44,overview!$B$3:$AJ$154,COLUMN(),FALSE) = "","",VLOOKUP($A44,overview!$B$3:$AJ$154,COLUMN(V44),FALSE))</f>
        <v/>
      </c>
      <c r="W44" t="str">
        <f>IF(VLOOKUP($A44,overview!$B$3:$AJ$154,COLUMN(),FALSE) = "","",VLOOKUP($A44,overview!$B$3:$AJ$154,COLUMN(W44),FALSE))</f>
        <v/>
      </c>
      <c r="X44" t="str">
        <f>IF(VLOOKUP($A44,overview!$B$3:$AJ$154,COLUMN(),FALSE) = "","",VLOOKUP($A44,overview!$B$3:$AJ$154,COLUMN(X44),FALSE))</f>
        <v/>
      </c>
      <c r="Y44" t="str">
        <f>IF(VLOOKUP($A44,overview!$B$3:$AJ$154,COLUMN(),FALSE) = "","",VLOOKUP($A44,overview!$B$3:$AJ$154,COLUMN(Y44),FALSE))</f>
        <v/>
      </c>
      <c r="Z44" t="str">
        <f>IF(VLOOKUP($A44,overview!$B$3:$AJ$154,COLUMN(),FALSE) = "","",VLOOKUP($A44,overview!$B$3:$AJ$154,COLUMN(Z44),FALSE))</f>
        <v/>
      </c>
      <c r="AA44" t="str">
        <f>IF(VLOOKUP($A44,overview!$B$3:$AJ$154,COLUMN(),FALSE) = "","",VLOOKUP($A44,overview!$B$3:$AJ$154,COLUMN(AA44),FALSE))</f>
        <v/>
      </c>
      <c r="AB44" t="str">
        <f>IF(VLOOKUP($A44,overview!$B$3:$AJ$154,COLUMN(),FALSE) = "","",VLOOKUP($A44,overview!$B$3:$AJ$154,COLUMN(AB44),FALSE))</f>
        <v/>
      </c>
      <c r="AC44" t="str">
        <f>IF(VLOOKUP($A44,overview!$B$3:$AJ$154,COLUMN(),FALSE) = "","",VLOOKUP($A44,overview!$B$3:$AJ$154,COLUMN(AC44),FALSE))</f>
        <v/>
      </c>
      <c r="AD44" t="str">
        <f>IF(VLOOKUP($A44,overview!$B$3:$AJ$154,COLUMN(),FALSE) = "","",VLOOKUP($A44,overview!$B$3:$AJ$154,COLUMN(AD44),FALSE))</f>
        <v/>
      </c>
      <c r="AE44" t="str">
        <f>IF(VLOOKUP($A44,overview!$B$3:$AJ$154,COLUMN(),FALSE) = "","",VLOOKUP($A44,overview!$B$3:$AJ$154,COLUMN(AE44),FALSE))</f>
        <v/>
      </c>
      <c r="AF44" t="str">
        <f>IF(VLOOKUP($A44,overview!$B$3:$AJ$154,COLUMN(),FALSE) = "","",VLOOKUP($A44,overview!$B$3:$AJ$154,COLUMN(AF44),FALSE))</f>
        <v/>
      </c>
      <c r="AG44" t="str">
        <f>IF(VLOOKUP($A44,overview!$B$3:$AJ$154,COLUMN(),FALSE) = "","",VLOOKUP($A44,overview!$B$3:$AJ$154,COLUMN(AG44),FALSE))</f>
        <v/>
      </c>
      <c r="AH44" t="str">
        <f>IF(VLOOKUP($A44,overview!$B$3:$AJ$154,COLUMN(),FALSE) = "","",VLOOKUP($A44,overview!$B$3:$AJ$154,COLUMN(AH44),FALSE))</f>
        <v/>
      </c>
      <c r="AI44" t="str">
        <f>IF(VLOOKUP($A44,overview!$B$3:$AJ$154,COLUMN(),FALSE) = "","",VLOOKUP($A44,overview!$B$3:$AJ$154,COLUMN(AI44),FALSE))</f>
        <v>kWh/kgCO2</v>
      </c>
    </row>
    <row r="45" spans="1:35" x14ac:dyDescent="0.25">
      <c r="A45" s="2" t="s">
        <v>198</v>
      </c>
      <c r="B45">
        <f>IF(VLOOKUP($A45,overview!$B$3:$AJ$154,COLUMN(),FALSE) = "","",VLOOKUP($A45,overview!$B$3:$AJ$154,COLUMN(B45),FALSE))</f>
        <v>12</v>
      </c>
      <c r="C45">
        <f>IF(VLOOKUP($A45,overview!$B$3:$AJ$154,COLUMN(),FALSE) = "","",VLOOKUP($A45,overview!$B$3:$AJ$154,COLUMN(C45),FALSE))</f>
        <v>10</v>
      </c>
      <c r="D45">
        <f>IF(VLOOKUP($A45,overview!$B$3:$AJ$154,COLUMN(),FALSE) = "","",VLOOKUP($A45,overview!$B$3:$AJ$154,COLUMN(D45),FALSE))</f>
        <v>14</v>
      </c>
      <c r="E45">
        <f>IF(VLOOKUP($A45,overview!$B$3:$AJ$154,COLUMN(),FALSE) = "","",VLOOKUP($A45,overview!$B$3:$AJ$154,COLUMN(E45),FALSE))</f>
        <v>12</v>
      </c>
      <c r="F45">
        <f>IF(VLOOKUP($A45,overview!$B$3:$AJ$154,COLUMN(),FALSE) = "","",VLOOKUP($A45,overview!$B$3:$AJ$154,COLUMN(F45),FALSE))</f>
        <v>13</v>
      </c>
      <c r="G45">
        <f>IF(VLOOKUP($A45,overview!$B$3:$AJ$154,COLUMN(),FALSE) = "","",VLOOKUP($A45,overview!$B$3:$AJ$154,COLUMN(G45),FALSE))</f>
        <v>13</v>
      </c>
      <c r="H45">
        <f>IF(VLOOKUP($A45,overview!$B$3:$AJ$154,COLUMN(),FALSE) = "","",VLOOKUP($A45,overview!$B$3:$AJ$154,COLUMN(H45),FALSE))</f>
        <v>13</v>
      </c>
      <c r="I45">
        <f>IF(VLOOKUP($A45,overview!$B$3:$AJ$154,COLUMN(),FALSE) = "","",VLOOKUP($A45,overview!$B$3:$AJ$154,COLUMN(I45),FALSE))</f>
        <v>13</v>
      </c>
      <c r="J45">
        <f>IF(VLOOKUP($A45,overview!$B$3:$AJ$154,COLUMN(),FALSE) = "","",VLOOKUP($A45,overview!$B$3:$AJ$154,COLUMN(J45),FALSE))</f>
        <v>14</v>
      </c>
      <c r="K45">
        <f>IF(VLOOKUP($A45,overview!$B$3:$AJ$154,COLUMN(),FALSE) = "","",VLOOKUP($A45,overview!$B$3:$AJ$154,COLUMN(K45),FALSE))</f>
        <v>14</v>
      </c>
      <c r="L45">
        <f>IF(VLOOKUP($A45,overview!$B$3:$AJ$154,COLUMN(),FALSE) = "","",VLOOKUP($A45,overview!$B$3:$AJ$154,COLUMN(L45),FALSE))</f>
        <v>14</v>
      </c>
      <c r="M45">
        <f>IF(VLOOKUP($A45,overview!$B$3:$AJ$154,COLUMN(),FALSE) = "","",VLOOKUP($A45,overview!$B$3:$AJ$154,COLUMN(M45),FALSE))</f>
        <v>14</v>
      </c>
      <c r="N45">
        <f>IF(VLOOKUP($A45,overview!$B$3:$AJ$154,COLUMN(),FALSE) = "","",VLOOKUP($A45,overview!$B$3:$AJ$154,COLUMN(N45),FALSE))</f>
        <v>15</v>
      </c>
      <c r="O45">
        <f>IF(VLOOKUP($A45,overview!$B$3:$AJ$154,COLUMN(),FALSE) = "","",VLOOKUP($A45,overview!$B$3:$AJ$154,COLUMN(O45),FALSE))</f>
        <v>15</v>
      </c>
      <c r="P45">
        <f>IF(VLOOKUP($A45,overview!$B$3:$AJ$154,COLUMN(),FALSE) = "","",VLOOKUP($A45,overview!$B$3:$AJ$154,COLUMN(P45),FALSE))</f>
        <v>15</v>
      </c>
      <c r="Q45">
        <f>IF(VLOOKUP($A45,overview!$B$3:$AJ$154,COLUMN(),FALSE) = "","",VLOOKUP($A45,overview!$B$3:$AJ$154,COLUMN(Q45),FALSE))</f>
        <v>15</v>
      </c>
      <c r="R45">
        <f>IF(VLOOKUP($A45,overview!$B$3:$AJ$154,COLUMN(),FALSE) = "","",VLOOKUP($A45,overview!$B$3:$AJ$154,COLUMN(R45),FALSE))</f>
        <v>16</v>
      </c>
      <c r="S45">
        <f>IF(VLOOKUP($A45,overview!$B$3:$AJ$154,COLUMN(),FALSE) = "","",VLOOKUP($A45,overview!$B$3:$AJ$154,COLUMN(S45),FALSE))</f>
        <v>16</v>
      </c>
      <c r="T45">
        <f>IF(VLOOKUP($A45,overview!$B$3:$AJ$154,COLUMN(),FALSE) = "","",VLOOKUP($A45,overview!$B$3:$AJ$154,COLUMN(T45),FALSE))</f>
        <v>16</v>
      </c>
      <c r="U45">
        <f>IF(VLOOKUP($A45,overview!$B$3:$AJ$154,COLUMN(),FALSE) = "","",VLOOKUP($A45,overview!$B$3:$AJ$154,COLUMN(U45),FALSE))</f>
        <v>17</v>
      </c>
      <c r="V45">
        <f>IF(VLOOKUP($A45,overview!$B$3:$AJ$154,COLUMN(),FALSE) = "","",VLOOKUP($A45,overview!$B$3:$AJ$154,COLUMN(V45),FALSE))</f>
        <v>17</v>
      </c>
      <c r="W45">
        <f>IF(VLOOKUP($A45,overview!$B$3:$AJ$154,COLUMN(),FALSE) = "","",VLOOKUP($A45,overview!$B$3:$AJ$154,COLUMN(W45),FALSE))</f>
        <v>17</v>
      </c>
      <c r="X45">
        <f>IF(VLOOKUP($A45,overview!$B$3:$AJ$154,COLUMN(),FALSE) = "","",VLOOKUP($A45,overview!$B$3:$AJ$154,COLUMN(X45),FALSE))</f>
        <v>17</v>
      </c>
      <c r="Y45">
        <f>IF(VLOOKUP($A45,overview!$B$3:$AJ$154,COLUMN(),FALSE) = "","",VLOOKUP($A45,overview!$B$3:$AJ$154,COLUMN(Y45),FALSE))</f>
        <v>18</v>
      </c>
      <c r="Z45">
        <f>IF(VLOOKUP($A45,overview!$B$3:$AJ$154,COLUMN(),FALSE) = "","",VLOOKUP($A45,overview!$B$3:$AJ$154,COLUMN(Z45),FALSE))</f>
        <v>18</v>
      </c>
      <c r="AA45">
        <f>IF(VLOOKUP($A45,overview!$B$3:$AJ$154,COLUMN(),FALSE) = "","",VLOOKUP($A45,overview!$B$3:$AJ$154,COLUMN(AA45),FALSE))</f>
        <v>18</v>
      </c>
      <c r="AB45">
        <f>IF(VLOOKUP($A45,overview!$B$3:$AJ$154,COLUMN(),FALSE) = "","",VLOOKUP($A45,overview!$B$3:$AJ$154,COLUMN(AB45),FALSE))</f>
        <v>18</v>
      </c>
      <c r="AC45">
        <f>IF(VLOOKUP($A45,overview!$B$3:$AJ$154,COLUMN(),FALSE) = "","",VLOOKUP($A45,overview!$B$3:$AJ$154,COLUMN(AC45),FALSE))</f>
        <v>19</v>
      </c>
      <c r="AD45">
        <f>IF(VLOOKUP($A45,overview!$B$3:$AJ$154,COLUMN(),FALSE) = "","",VLOOKUP($A45,overview!$B$3:$AJ$154,COLUMN(AD45),FALSE))</f>
        <v>19</v>
      </c>
      <c r="AE45">
        <f>IF(VLOOKUP($A45,overview!$B$3:$AJ$154,COLUMN(),FALSE) = "","",VLOOKUP($A45,overview!$B$3:$AJ$154,COLUMN(AE45),FALSE))</f>
        <v>19</v>
      </c>
      <c r="AF45">
        <f>IF(VLOOKUP($A45,overview!$B$3:$AJ$154,COLUMN(),FALSE) = "","",VLOOKUP($A45,overview!$B$3:$AJ$154,COLUMN(AF45),FALSE))</f>
        <v>19</v>
      </c>
      <c r="AG45">
        <f>IF(VLOOKUP($A45,overview!$B$3:$AJ$154,COLUMN(),FALSE) = "","",VLOOKUP($A45,overview!$B$3:$AJ$154,COLUMN(AG45),FALSE))</f>
        <v>20</v>
      </c>
      <c r="AH45">
        <f>IF(VLOOKUP($A45,overview!$B$3:$AJ$154,COLUMN(),FALSE) = "","",VLOOKUP($A45,overview!$B$3:$AJ$154,COLUMN(AH45),FALSE))</f>
        <v>20</v>
      </c>
      <c r="AI45" t="str">
        <f>IF(VLOOKUP($A45,overview!$B$3:$AJ$154,COLUMN(),FALSE) = "","",VLOOKUP($A45,overview!$B$3:$AJ$154,COLUMN(AI45),FALSE))</f>
        <v>years</v>
      </c>
    </row>
    <row r="46" spans="1:35" x14ac:dyDescent="0.25">
      <c r="A46" s="2" t="s">
        <v>460</v>
      </c>
      <c r="B46">
        <f>IF(VLOOKUP($A46,overview!$B$3:$AJ$154,COLUMN(),FALSE) = "","",VLOOKUP($A46,overview!$B$3:$AJ$154,COLUMN(B46),FALSE))</f>
        <v>1000000</v>
      </c>
      <c r="C46" t="str">
        <f>IF(VLOOKUP($A46,overview!$B$3:$AJ$154,COLUMN(),FALSE) = "","",VLOOKUP($A46,overview!$B$3:$AJ$154,COLUMN(C46),FALSE))</f>
        <v/>
      </c>
      <c r="D46" t="str">
        <f>IF(VLOOKUP($A46,overview!$B$3:$AJ$154,COLUMN(),FALSE) = "","",VLOOKUP($A46,overview!$B$3:$AJ$154,COLUMN(D46),FALSE))</f>
        <v/>
      </c>
      <c r="E46" t="str">
        <f>IF(VLOOKUP($A46,overview!$B$3:$AJ$154,COLUMN(),FALSE) = "","",VLOOKUP($A46,overview!$B$3:$AJ$154,COLUMN(E46),FALSE))</f>
        <v/>
      </c>
      <c r="F46" t="str">
        <f>IF(VLOOKUP($A46,overview!$B$3:$AJ$154,COLUMN(),FALSE) = "","",VLOOKUP($A46,overview!$B$3:$AJ$154,COLUMN(F46),FALSE))</f>
        <v/>
      </c>
      <c r="G46" t="str">
        <f>IF(VLOOKUP($A46,overview!$B$3:$AJ$154,COLUMN(),FALSE) = "","",VLOOKUP($A46,overview!$B$3:$AJ$154,COLUMN(G46),FALSE))</f>
        <v/>
      </c>
      <c r="H46" t="str">
        <f>IF(VLOOKUP($A46,overview!$B$3:$AJ$154,COLUMN(),FALSE) = "","",VLOOKUP($A46,overview!$B$3:$AJ$154,COLUMN(H46),FALSE))</f>
        <v/>
      </c>
      <c r="I46" t="str">
        <f>IF(VLOOKUP($A46,overview!$B$3:$AJ$154,COLUMN(),FALSE) = "","",VLOOKUP($A46,overview!$B$3:$AJ$154,COLUMN(I46),FALSE))</f>
        <v/>
      </c>
      <c r="J46" t="str">
        <f>IF(VLOOKUP($A46,overview!$B$3:$AJ$154,COLUMN(),FALSE) = "","",VLOOKUP($A46,overview!$B$3:$AJ$154,COLUMN(J46),FALSE))</f>
        <v/>
      </c>
      <c r="K46" t="str">
        <f>IF(VLOOKUP($A46,overview!$B$3:$AJ$154,COLUMN(),FALSE) = "","",VLOOKUP($A46,overview!$B$3:$AJ$154,COLUMN(K46),FALSE))</f>
        <v/>
      </c>
      <c r="L46" t="str">
        <f>IF(VLOOKUP($A46,overview!$B$3:$AJ$154,COLUMN(),FALSE) = "","",VLOOKUP($A46,overview!$B$3:$AJ$154,COLUMN(L46),FALSE))</f>
        <v/>
      </c>
      <c r="M46" t="str">
        <f>IF(VLOOKUP($A46,overview!$B$3:$AJ$154,COLUMN(),FALSE) = "","",VLOOKUP($A46,overview!$B$3:$AJ$154,COLUMN(M46),FALSE))</f>
        <v/>
      </c>
      <c r="N46" t="str">
        <f>IF(VLOOKUP($A46,overview!$B$3:$AJ$154,COLUMN(),FALSE) = "","",VLOOKUP($A46,overview!$B$3:$AJ$154,COLUMN(N46),FALSE))</f>
        <v/>
      </c>
      <c r="O46" t="str">
        <f>IF(VLOOKUP($A46,overview!$B$3:$AJ$154,COLUMN(),FALSE) = "","",VLOOKUP($A46,overview!$B$3:$AJ$154,COLUMN(O46),FALSE))</f>
        <v/>
      </c>
      <c r="P46" t="str">
        <f>IF(VLOOKUP($A46,overview!$B$3:$AJ$154,COLUMN(),FALSE) = "","",VLOOKUP($A46,overview!$B$3:$AJ$154,COLUMN(P46),FALSE))</f>
        <v/>
      </c>
      <c r="Q46" t="str">
        <f>IF(VLOOKUP($A46,overview!$B$3:$AJ$154,COLUMN(),FALSE) = "","",VLOOKUP($A46,overview!$B$3:$AJ$154,COLUMN(Q46),FALSE))</f>
        <v/>
      </c>
      <c r="R46" t="str">
        <f>IF(VLOOKUP($A46,overview!$B$3:$AJ$154,COLUMN(),FALSE) = "","",VLOOKUP($A46,overview!$B$3:$AJ$154,COLUMN(R46),FALSE))</f>
        <v/>
      </c>
      <c r="S46" t="str">
        <f>IF(VLOOKUP($A46,overview!$B$3:$AJ$154,COLUMN(),FALSE) = "","",VLOOKUP($A46,overview!$B$3:$AJ$154,COLUMN(S46),FALSE))</f>
        <v/>
      </c>
      <c r="T46" t="str">
        <f>IF(VLOOKUP($A46,overview!$B$3:$AJ$154,COLUMN(),FALSE) = "","",VLOOKUP($A46,overview!$B$3:$AJ$154,COLUMN(T46),FALSE))</f>
        <v/>
      </c>
      <c r="U46" t="str">
        <f>IF(VLOOKUP($A46,overview!$B$3:$AJ$154,COLUMN(),FALSE) = "","",VLOOKUP($A46,overview!$B$3:$AJ$154,COLUMN(U46),FALSE))</f>
        <v/>
      </c>
      <c r="V46" t="str">
        <f>IF(VLOOKUP($A46,overview!$B$3:$AJ$154,COLUMN(),FALSE) = "","",VLOOKUP($A46,overview!$B$3:$AJ$154,COLUMN(V46),FALSE))</f>
        <v/>
      </c>
      <c r="W46" t="str">
        <f>IF(VLOOKUP($A46,overview!$B$3:$AJ$154,COLUMN(),FALSE) = "","",VLOOKUP($A46,overview!$B$3:$AJ$154,COLUMN(W46),FALSE))</f>
        <v/>
      </c>
      <c r="X46" t="str">
        <f>IF(VLOOKUP($A46,overview!$B$3:$AJ$154,COLUMN(),FALSE) = "","",VLOOKUP($A46,overview!$B$3:$AJ$154,COLUMN(X46),FALSE))</f>
        <v/>
      </c>
      <c r="Y46" t="str">
        <f>IF(VLOOKUP($A46,overview!$B$3:$AJ$154,COLUMN(),FALSE) = "","",VLOOKUP($A46,overview!$B$3:$AJ$154,COLUMN(Y46),FALSE))</f>
        <v/>
      </c>
      <c r="Z46" t="str">
        <f>IF(VLOOKUP($A46,overview!$B$3:$AJ$154,COLUMN(),FALSE) = "","",VLOOKUP($A46,overview!$B$3:$AJ$154,COLUMN(Z46),FALSE))</f>
        <v/>
      </c>
      <c r="AA46" t="str">
        <f>IF(VLOOKUP($A46,overview!$B$3:$AJ$154,COLUMN(),FALSE) = "","",VLOOKUP($A46,overview!$B$3:$AJ$154,COLUMN(AA46),FALSE))</f>
        <v/>
      </c>
      <c r="AB46" t="str">
        <f>IF(VLOOKUP($A46,overview!$B$3:$AJ$154,COLUMN(),FALSE) = "","",VLOOKUP($A46,overview!$B$3:$AJ$154,COLUMN(AB46),FALSE))</f>
        <v/>
      </c>
      <c r="AC46" t="str">
        <f>IF(VLOOKUP($A46,overview!$B$3:$AJ$154,COLUMN(),FALSE) = "","",VLOOKUP($A46,overview!$B$3:$AJ$154,COLUMN(AC46),FALSE))</f>
        <v/>
      </c>
      <c r="AD46" t="str">
        <f>IF(VLOOKUP($A46,overview!$B$3:$AJ$154,COLUMN(),FALSE) = "","",VLOOKUP($A46,overview!$B$3:$AJ$154,COLUMN(AD46),FALSE))</f>
        <v/>
      </c>
      <c r="AE46" t="str">
        <f>IF(VLOOKUP($A46,overview!$B$3:$AJ$154,COLUMN(),FALSE) = "","",VLOOKUP($A46,overview!$B$3:$AJ$154,COLUMN(AE46),FALSE))</f>
        <v/>
      </c>
      <c r="AF46" t="str">
        <f>IF(VLOOKUP($A46,overview!$B$3:$AJ$154,COLUMN(),FALSE) = "","",VLOOKUP($A46,overview!$B$3:$AJ$154,COLUMN(AF46),FALSE))</f>
        <v/>
      </c>
      <c r="AG46" t="str">
        <f>IF(VLOOKUP($A46,overview!$B$3:$AJ$154,COLUMN(),FALSE) = "","",VLOOKUP($A46,overview!$B$3:$AJ$154,COLUMN(AG46),FALSE))</f>
        <v/>
      </c>
      <c r="AH46" t="str">
        <f>IF(VLOOKUP($A46,overview!$B$3:$AJ$154,COLUMN(),FALSE) = "","",VLOOKUP($A46,overview!$B$3:$AJ$154,COLUMN(AH46),FALSE))</f>
        <v/>
      </c>
      <c r="AI46" t="str">
        <f>IF(VLOOKUP($A46,overview!$B$3:$AJ$154,COLUMN(),FALSE) = "","",VLOOKUP($A46,overview!$B$3:$AJ$154,COLUMN(AI46),FALSE))</f>
        <v>kW</v>
      </c>
    </row>
    <row r="47" spans="1:35" x14ac:dyDescent="0.25">
      <c r="A47" s="2" t="s">
        <v>461</v>
      </c>
      <c r="B47">
        <f>IF(VLOOKUP($A47,overview!$B$3:$AJ$154,COLUMN(),FALSE) = "","",VLOOKUP($A47,overview!$B$3:$AJ$154,COLUMN(B47),FALSE))</f>
        <v>0</v>
      </c>
      <c r="C47" t="str">
        <f>IF(VLOOKUP($A47,overview!$B$3:$AJ$154,COLUMN(),FALSE) = "","",VLOOKUP($A47,overview!$B$3:$AJ$154,COLUMN(C47),FALSE))</f>
        <v/>
      </c>
      <c r="D47" t="str">
        <f>IF(VLOOKUP($A47,overview!$B$3:$AJ$154,COLUMN(),FALSE) = "","",VLOOKUP($A47,overview!$B$3:$AJ$154,COLUMN(D47),FALSE))</f>
        <v/>
      </c>
      <c r="E47" t="str">
        <f>IF(VLOOKUP($A47,overview!$B$3:$AJ$154,COLUMN(),FALSE) = "","",VLOOKUP($A47,overview!$B$3:$AJ$154,COLUMN(E47),FALSE))</f>
        <v/>
      </c>
      <c r="F47" t="str">
        <f>IF(VLOOKUP($A47,overview!$B$3:$AJ$154,COLUMN(),FALSE) = "","",VLOOKUP($A47,overview!$B$3:$AJ$154,COLUMN(F47),FALSE))</f>
        <v/>
      </c>
      <c r="G47" t="str">
        <f>IF(VLOOKUP($A47,overview!$B$3:$AJ$154,COLUMN(),FALSE) = "","",VLOOKUP($A47,overview!$B$3:$AJ$154,COLUMN(G47),FALSE))</f>
        <v/>
      </c>
      <c r="H47" t="str">
        <f>IF(VLOOKUP($A47,overview!$B$3:$AJ$154,COLUMN(),FALSE) = "","",VLOOKUP($A47,overview!$B$3:$AJ$154,COLUMN(H47),FALSE))</f>
        <v/>
      </c>
      <c r="I47" t="str">
        <f>IF(VLOOKUP($A47,overview!$B$3:$AJ$154,COLUMN(),FALSE) = "","",VLOOKUP($A47,overview!$B$3:$AJ$154,COLUMN(I47),FALSE))</f>
        <v/>
      </c>
      <c r="J47" t="str">
        <f>IF(VLOOKUP($A47,overview!$B$3:$AJ$154,COLUMN(),FALSE) = "","",VLOOKUP($A47,overview!$B$3:$AJ$154,COLUMN(J47),FALSE))</f>
        <v/>
      </c>
      <c r="K47" t="str">
        <f>IF(VLOOKUP($A47,overview!$B$3:$AJ$154,COLUMN(),FALSE) = "","",VLOOKUP($A47,overview!$B$3:$AJ$154,COLUMN(K47),FALSE))</f>
        <v/>
      </c>
      <c r="L47" t="str">
        <f>IF(VLOOKUP($A47,overview!$B$3:$AJ$154,COLUMN(),FALSE) = "","",VLOOKUP($A47,overview!$B$3:$AJ$154,COLUMN(L47),FALSE))</f>
        <v/>
      </c>
      <c r="M47" t="str">
        <f>IF(VLOOKUP($A47,overview!$B$3:$AJ$154,COLUMN(),FALSE) = "","",VLOOKUP($A47,overview!$B$3:$AJ$154,COLUMN(M47),FALSE))</f>
        <v/>
      </c>
      <c r="N47" t="str">
        <f>IF(VLOOKUP($A47,overview!$B$3:$AJ$154,COLUMN(),FALSE) = "","",VLOOKUP($A47,overview!$B$3:$AJ$154,COLUMN(N47),FALSE))</f>
        <v/>
      </c>
      <c r="O47" t="str">
        <f>IF(VLOOKUP($A47,overview!$B$3:$AJ$154,COLUMN(),FALSE) = "","",VLOOKUP($A47,overview!$B$3:$AJ$154,COLUMN(O47),FALSE))</f>
        <v/>
      </c>
      <c r="P47" t="str">
        <f>IF(VLOOKUP($A47,overview!$B$3:$AJ$154,COLUMN(),FALSE) = "","",VLOOKUP($A47,overview!$B$3:$AJ$154,COLUMN(P47),FALSE))</f>
        <v/>
      </c>
      <c r="Q47" t="str">
        <f>IF(VLOOKUP($A47,overview!$B$3:$AJ$154,COLUMN(),FALSE) = "","",VLOOKUP($A47,overview!$B$3:$AJ$154,COLUMN(Q47),FALSE))</f>
        <v/>
      </c>
      <c r="R47" t="str">
        <f>IF(VLOOKUP($A47,overview!$B$3:$AJ$154,COLUMN(),FALSE) = "","",VLOOKUP($A47,overview!$B$3:$AJ$154,COLUMN(R47),FALSE))</f>
        <v/>
      </c>
      <c r="S47" t="str">
        <f>IF(VLOOKUP($A47,overview!$B$3:$AJ$154,COLUMN(),FALSE) = "","",VLOOKUP($A47,overview!$B$3:$AJ$154,COLUMN(S47),FALSE))</f>
        <v/>
      </c>
      <c r="T47" t="str">
        <f>IF(VLOOKUP($A47,overview!$B$3:$AJ$154,COLUMN(),FALSE) = "","",VLOOKUP($A47,overview!$B$3:$AJ$154,COLUMN(T47),FALSE))</f>
        <v/>
      </c>
      <c r="U47" t="str">
        <f>IF(VLOOKUP($A47,overview!$B$3:$AJ$154,COLUMN(),FALSE) = "","",VLOOKUP($A47,overview!$B$3:$AJ$154,COLUMN(U47),FALSE))</f>
        <v/>
      </c>
      <c r="V47" t="str">
        <f>IF(VLOOKUP($A47,overview!$B$3:$AJ$154,COLUMN(),FALSE) = "","",VLOOKUP($A47,overview!$B$3:$AJ$154,COLUMN(V47),FALSE))</f>
        <v/>
      </c>
      <c r="W47" t="str">
        <f>IF(VLOOKUP($A47,overview!$B$3:$AJ$154,COLUMN(),FALSE) = "","",VLOOKUP($A47,overview!$B$3:$AJ$154,COLUMN(W47),FALSE))</f>
        <v/>
      </c>
      <c r="X47" t="str">
        <f>IF(VLOOKUP($A47,overview!$B$3:$AJ$154,COLUMN(),FALSE) = "","",VLOOKUP($A47,overview!$B$3:$AJ$154,COLUMN(X47),FALSE))</f>
        <v/>
      </c>
      <c r="Y47" t="str">
        <f>IF(VLOOKUP($A47,overview!$B$3:$AJ$154,COLUMN(),FALSE) = "","",VLOOKUP($A47,overview!$B$3:$AJ$154,COLUMN(Y47),FALSE))</f>
        <v/>
      </c>
      <c r="Z47" t="str">
        <f>IF(VLOOKUP($A47,overview!$B$3:$AJ$154,COLUMN(),FALSE) = "","",VLOOKUP($A47,overview!$B$3:$AJ$154,COLUMN(Z47),FALSE))</f>
        <v/>
      </c>
      <c r="AA47" t="str">
        <f>IF(VLOOKUP($A47,overview!$B$3:$AJ$154,COLUMN(),FALSE) = "","",VLOOKUP($A47,overview!$B$3:$AJ$154,COLUMN(AA47),FALSE))</f>
        <v/>
      </c>
      <c r="AB47" t="str">
        <f>IF(VLOOKUP($A47,overview!$B$3:$AJ$154,COLUMN(),FALSE) = "","",VLOOKUP($A47,overview!$B$3:$AJ$154,COLUMN(AB47),FALSE))</f>
        <v/>
      </c>
      <c r="AC47" t="str">
        <f>IF(VLOOKUP($A47,overview!$B$3:$AJ$154,COLUMN(),FALSE) = "","",VLOOKUP($A47,overview!$B$3:$AJ$154,COLUMN(AC47),FALSE))</f>
        <v/>
      </c>
      <c r="AD47" t="str">
        <f>IF(VLOOKUP($A47,overview!$B$3:$AJ$154,COLUMN(),FALSE) = "","",VLOOKUP($A47,overview!$B$3:$AJ$154,COLUMN(AD47),FALSE))</f>
        <v/>
      </c>
      <c r="AE47" t="str">
        <f>IF(VLOOKUP($A47,overview!$B$3:$AJ$154,COLUMN(),FALSE) = "","",VLOOKUP($A47,overview!$B$3:$AJ$154,COLUMN(AE47),FALSE))</f>
        <v/>
      </c>
      <c r="AF47" t="str">
        <f>IF(VLOOKUP($A47,overview!$B$3:$AJ$154,COLUMN(),FALSE) = "","",VLOOKUP($A47,overview!$B$3:$AJ$154,COLUMN(AF47),FALSE))</f>
        <v/>
      </c>
      <c r="AG47" t="str">
        <f>IF(VLOOKUP($A47,overview!$B$3:$AJ$154,COLUMN(),FALSE) = "","",VLOOKUP($A47,overview!$B$3:$AJ$154,COLUMN(AG47),FALSE))</f>
        <v/>
      </c>
      <c r="AH47" t="str">
        <f>IF(VLOOKUP($A47,overview!$B$3:$AJ$154,COLUMN(),FALSE) = "","",VLOOKUP($A47,overview!$B$3:$AJ$154,COLUMN(AH47),FALSE))</f>
        <v/>
      </c>
      <c r="AI47" t="str">
        <f>IF(VLOOKUP($A47,overview!$B$3:$AJ$154,COLUMN(),FALSE) = "","",VLOOKUP($A47,overview!$B$3:$AJ$154,COLUMN(AI47),FALSE))</f>
        <v>kW</v>
      </c>
    </row>
    <row r="48" spans="1:35" x14ac:dyDescent="0.25">
      <c r="A48" s="2" t="s">
        <v>462</v>
      </c>
      <c r="B48">
        <f>IF(VLOOKUP($A48,overview!$B$3:$AJ$154,COLUMN(),FALSE) = "","",VLOOKUP($A48,overview!$B$3:$AJ$154,COLUMN(B48),FALSE))</f>
        <v>100</v>
      </c>
      <c r="C48">
        <f>IF(VLOOKUP($A48,overview!$B$3:$AJ$154,COLUMN(),FALSE) = "","",VLOOKUP($A48,overview!$B$3:$AJ$154,COLUMN(C48),FALSE))</f>
        <v>80</v>
      </c>
      <c r="D48">
        <f>IF(VLOOKUP($A48,overview!$B$3:$AJ$154,COLUMN(),FALSE) = "","",VLOOKUP($A48,overview!$B$3:$AJ$154,COLUMN(D48),FALSE))</f>
        <v>120</v>
      </c>
      <c r="E48" t="str">
        <f>IF(VLOOKUP($A48,overview!$B$3:$AJ$154,COLUMN(),FALSE) = "","",VLOOKUP($A48,overview!$B$3:$AJ$154,COLUMN(E48),FALSE))</f>
        <v/>
      </c>
      <c r="F48" t="str">
        <f>IF(VLOOKUP($A48,overview!$B$3:$AJ$154,COLUMN(),FALSE) = "","",VLOOKUP($A48,overview!$B$3:$AJ$154,COLUMN(F48),FALSE))</f>
        <v/>
      </c>
      <c r="G48" t="str">
        <f>IF(VLOOKUP($A48,overview!$B$3:$AJ$154,COLUMN(),FALSE) = "","",VLOOKUP($A48,overview!$B$3:$AJ$154,COLUMN(G48),FALSE))</f>
        <v/>
      </c>
      <c r="H48" t="str">
        <f>IF(VLOOKUP($A48,overview!$B$3:$AJ$154,COLUMN(),FALSE) = "","",VLOOKUP($A48,overview!$B$3:$AJ$154,COLUMN(H48),FALSE))</f>
        <v/>
      </c>
      <c r="I48" t="str">
        <f>IF(VLOOKUP($A48,overview!$B$3:$AJ$154,COLUMN(),FALSE) = "","",VLOOKUP($A48,overview!$B$3:$AJ$154,COLUMN(I48),FALSE))</f>
        <v/>
      </c>
      <c r="J48" t="str">
        <f>IF(VLOOKUP($A48,overview!$B$3:$AJ$154,COLUMN(),FALSE) = "","",VLOOKUP($A48,overview!$B$3:$AJ$154,COLUMN(J48),FALSE))</f>
        <v/>
      </c>
      <c r="K48" t="str">
        <f>IF(VLOOKUP($A48,overview!$B$3:$AJ$154,COLUMN(),FALSE) = "","",VLOOKUP($A48,overview!$B$3:$AJ$154,COLUMN(K48),FALSE))</f>
        <v/>
      </c>
      <c r="L48" t="str">
        <f>IF(VLOOKUP($A48,overview!$B$3:$AJ$154,COLUMN(),FALSE) = "","",VLOOKUP($A48,overview!$B$3:$AJ$154,COLUMN(L48),FALSE))</f>
        <v/>
      </c>
      <c r="M48" t="str">
        <f>IF(VLOOKUP($A48,overview!$B$3:$AJ$154,COLUMN(),FALSE) = "","",VLOOKUP($A48,overview!$B$3:$AJ$154,COLUMN(M48),FALSE))</f>
        <v/>
      </c>
      <c r="N48" t="str">
        <f>IF(VLOOKUP($A48,overview!$B$3:$AJ$154,COLUMN(),FALSE) = "","",VLOOKUP($A48,overview!$B$3:$AJ$154,COLUMN(N48),FALSE))</f>
        <v/>
      </c>
      <c r="O48" t="str">
        <f>IF(VLOOKUP($A48,overview!$B$3:$AJ$154,COLUMN(),FALSE) = "","",VLOOKUP($A48,overview!$B$3:$AJ$154,COLUMN(O48),FALSE))</f>
        <v/>
      </c>
      <c r="P48" t="str">
        <f>IF(VLOOKUP($A48,overview!$B$3:$AJ$154,COLUMN(),FALSE) = "","",VLOOKUP($A48,overview!$B$3:$AJ$154,COLUMN(P48),FALSE))</f>
        <v/>
      </c>
      <c r="Q48" t="str">
        <f>IF(VLOOKUP($A48,overview!$B$3:$AJ$154,COLUMN(),FALSE) = "","",VLOOKUP($A48,overview!$B$3:$AJ$154,COLUMN(Q48),FALSE))</f>
        <v/>
      </c>
      <c r="R48" t="str">
        <f>IF(VLOOKUP($A48,overview!$B$3:$AJ$154,COLUMN(),FALSE) = "","",VLOOKUP($A48,overview!$B$3:$AJ$154,COLUMN(R48),FALSE))</f>
        <v/>
      </c>
      <c r="S48" t="str">
        <f>IF(VLOOKUP($A48,overview!$B$3:$AJ$154,COLUMN(),FALSE) = "","",VLOOKUP($A48,overview!$B$3:$AJ$154,COLUMN(S48),FALSE))</f>
        <v/>
      </c>
      <c r="T48" t="str">
        <f>IF(VLOOKUP($A48,overview!$B$3:$AJ$154,COLUMN(),FALSE) = "","",VLOOKUP($A48,overview!$B$3:$AJ$154,COLUMN(T48),FALSE))</f>
        <v/>
      </c>
      <c r="U48" t="str">
        <f>IF(VLOOKUP($A48,overview!$B$3:$AJ$154,COLUMN(),FALSE) = "","",VLOOKUP($A48,overview!$B$3:$AJ$154,COLUMN(U48),FALSE))</f>
        <v/>
      </c>
      <c r="V48" t="str">
        <f>IF(VLOOKUP($A48,overview!$B$3:$AJ$154,COLUMN(),FALSE) = "","",VLOOKUP($A48,overview!$B$3:$AJ$154,COLUMN(V48),FALSE))</f>
        <v/>
      </c>
      <c r="W48" t="str">
        <f>IF(VLOOKUP($A48,overview!$B$3:$AJ$154,COLUMN(),FALSE) = "","",VLOOKUP($A48,overview!$B$3:$AJ$154,COLUMN(W48),FALSE))</f>
        <v/>
      </c>
      <c r="X48" t="str">
        <f>IF(VLOOKUP($A48,overview!$B$3:$AJ$154,COLUMN(),FALSE) = "","",VLOOKUP($A48,overview!$B$3:$AJ$154,COLUMN(X48),FALSE))</f>
        <v/>
      </c>
      <c r="Y48" t="str">
        <f>IF(VLOOKUP($A48,overview!$B$3:$AJ$154,COLUMN(),FALSE) = "","",VLOOKUP($A48,overview!$B$3:$AJ$154,COLUMN(Y48),FALSE))</f>
        <v/>
      </c>
      <c r="Z48" t="str">
        <f>IF(VLOOKUP($A48,overview!$B$3:$AJ$154,COLUMN(),FALSE) = "","",VLOOKUP($A48,overview!$B$3:$AJ$154,COLUMN(Z48),FALSE))</f>
        <v/>
      </c>
      <c r="AA48" t="str">
        <f>IF(VLOOKUP($A48,overview!$B$3:$AJ$154,COLUMN(),FALSE) = "","",VLOOKUP($A48,overview!$B$3:$AJ$154,COLUMN(AA48),FALSE))</f>
        <v/>
      </c>
      <c r="AB48" t="str">
        <f>IF(VLOOKUP($A48,overview!$B$3:$AJ$154,COLUMN(),FALSE) = "","",VLOOKUP($A48,overview!$B$3:$AJ$154,COLUMN(AB48),FALSE))</f>
        <v/>
      </c>
      <c r="AC48" t="str">
        <f>IF(VLOOKUP($A48,overview!$B$3:$AJ$154,COLUMN(),FALSE) = "","",VLOOKUP($A48,overview!$B$3:$AJ$154,COLUMN(AC48),FALSE))</f>
        <v/>
      </c>
      <c r="AD48" t="str">
        <f>IF(VLOOKUP($A48,overview!$B$3:$AJ$154,COLUMN(),FALSE) = "","",VLOOKUP($A48,overview!$B$3:$AJ$154,COLUMN(AD48),FALSE))</f>
        <v/>
      </c>
      <c r="AE48" t="str">
        <f>IF(VLOOKUP($A48,overview!$B$3:$AJ$154,COLUMN(),FALSE) = "","",VLOOKUP($A48,overview!$B$3:$AJ$154,COLUMN(AE48),FALSE))</f>
        <v/>
      </c>
      <c r="AF48" t="str">
        <f>IF(VLOOKUP($A48,overview!$B$3:$AJ$154,COLUMN(),FALSE) = "","",VLOOKUP($A48,overview!$B$3:$AJ$154,COLUMN(AF48),FALSE))</f>
        <v/>
      </c>
      <c r="AG48" t="str">
        <f>IF(VLOOKUP($A48,overview!$B$3:$AJ$154,COLUMN(),FALSE) = "","",VLOOKUP($A48,overview!$B$3:$AJ$154,COLUMN(AG48),FALSE))</f>
        <v/>
      </c>
      <c r="AH48" t="str">
        <f>IF(VLOOKUP($A48,overview!$B$3:$AJ$154,COLUMN(),FALSE) = "","",VLOOKUP($A48,overview!$B$3:$AJ$154,COLUMN(AH48),FALSE))</f>
        <v/>
      </c>
      <c r="AI48" t="str">
        <f>IF(VLOOKUP($A48,overview!$B$3:$AJ$154,COLUMN(),FALSE) = "","",VLOOKUP($A48,overview!$B$3:$AJ$154,COLUMN(AI48),FALSE))</f>
        <v>[EUR/kW_el]</v>
      </c>
    </row>
    <row r="49" spans="1:35" x14ac:dyDescent="0.25">
      <c r="A49" s="2" t="s">
        <v>463</v>
      </c>
      <c r="B49">
        <f>IF(VLOOKUP($A49,overview!$B$3:$AJ$154,COLUMN(),FALSE) = "","",VLOOKUP($A49,overview!$B$3:$AJ$154,COLUMN(B49),FALSE))</f>
        <v>0</v>
      </c>
      <c r="C49" t="str">
        <f>IF(VLOOKUP($A49,overview!$B$3:$AJ$154,COLUMN(),FALSE) = "","",VLOOKUP($A49,overview!$B$3:$AJ$154,COLUMN(C49),FALSE))</f>
        <v/>
      </c>
      <c r="D49" t="str">
        <f>IF(VLOOKUP($A49,overview!$B$3:$AJ$154,COLUMN(),FALSE) = "","",VLOOKUP($A49,overview!$B$3:$AJ$154,COLUMN(D49),FALSE))</f>
        <v/>
      </c>
      <c r="E49" t="str">
        <f>IF(VLOOKUP($A49,overview!$B$3:$AJ$154,COLUMN(),FALSE) = "","",VLOOKUP($A49,overview!$B$3:$AJ$154,COLUMN(E49),FALSE))</f>
        <v/>
      </c>
      <c r="F49" t="str">
        <f>IF(VLOOKUP($A49,overview!$B$3:$AJ$154,COLUMN(),FALSE) = "","",VLOOKUP($A49,overview!$B$3:$AJ$154,COLUMN(F49),FALSE))</f>
        <v/>
      </c>
      <c r="G49" t="str">
        <f>IF(VLOOKUP($A49,overview!$B$3:$AJ$154,COLUMN(),FALSE) = "","",VLOOKUP($A49,overview!$B$3:$AJ$154,COLUMN(G49),FALSE))</f>
        <v/>
      </c>
      <c r="H49" t="str">
        <f>IF(VLOOKUP($A49,overview!$B$3:$AJ$154,COLUMN(),FALSE) = "","",VLOOKUP($A49,overview!$B$3:$AJ$154,COLUMN(H49),FALSE))</f>
        <v/>
      </c>
      <c r="I49" t="str">
        <f>IF(VLOOKUP($A49,overview!$B$3:$AJ$154,COLUMN(),FALSE) = "","",VLOOKUP($A49,overview!$B$3:$AJ$154,COLUMN(I49),FALSE))</f>
        <v/>
      </c>
      <c r="J49" t="str">
        <f>IF(VLOOKUP($A49,overview!$B$3:$AJ$154,COLUMN(),FALSE) = "","",VLOOKUP($A49,overview!$B$3:$AJ$154,COLUMN(J49),FALSE))</f>
        <v/>
      </c>
      <c r="K49" t="str">
        <f>IF(VLOOKUP($A49,overview!$B$3:$AJ$154,COLUMN(),FALSE) = "","",VLOOKUP($A49,overview!$B$3:$AJ$154,COLUMN(K49),FALSE))</f>
        <v/>
      </c>
      <c r="L49" t="str">
        <f>IF(VLOOKUP($A49,overview!$B$3:$AJ$154,COLUMN(),FALSE) = "","",VLOOKUP($A49,overview!$B$3:$AJ$154,COLUMN(L49),FALSE))</f>
        <v/>
      </c>
      <c r="M49" t="str">
        <f>IF(VLOOKUP($A49,overview!$B$3:$AJ$154,COLUMN(),FALSE) = "","",VLOOKUP($A49,overview!$B$3:$AJ$154,COLUMN(M49),FALSE))</f>
        <v/>
      </c>
      <c r="N49" t="str">
        <f>IF(VLOOKUP($A49,overview!$B$3:$AJ$154,COLUMN(),FALSE) = "","",VLOOKUP($A49,overview!$B$3:$AJ$154,COLUMN(N49),FALSE))</f>
        <v/>
      </c>
      <c r="O49" t="str">
        <f>IF(VLOOKUP($A49,overview!$B$3:$AJ$154,COLUMN(),FALSE) = "","",VLOOKUP($A49,overview!$B$3:$AJ$154,COLUMN(O49),FALSE))</f>
        <v/>
      </c>
      <c r="P49" t="str">
        <f>IF(VLOOKUP($A49,overview!$B$3:$AJ$154,COLUMN(),FALSE) = "","",VLOOKUP($A49,overview!$B$3:$AJ$154,COLUMN(P49),FALSE))</f>
        <v/>
      </c>
      <c r="Q49" t="str">
        <f>IF(VLOOKUP($A49,overview!$B$3:$AJ$154,COLUMN(),FALSE) = "","",VLOOKUP($A49,overview!$B$3:$AJ$154,COLUMN(Q49),FALSE))</f>
        <v/>
      </c>
      <c r="R49" t="str">
        <f>IF(VLOOKUP($A49,overview!$B$3:$AJ$154,COLUMN(),FALSE) = "","",VLOOKUP($A49,overview!$B$3:$AJ$154,COLUMN(R49),FALSE))</f>
        <v/>
      </c>
      <c r="S49" t="str">
        <f>IF(VLOOKUP($A49,overview!$B$3:$AJ$154,COLUMN(),FALSE) = "","",VLOOKUP($A49,overview!$B$3:$AJ$154,COLUMN(S49),FALSE))</f>
        <v/>
      </c>
      <c r="T49" t="str">
        <f>IF(VLOOKUP($A49,overview!$B$3:$AJ$154,COLUMN(),FALSE) = "","",VLOOKUP($A49,overview!$B$3:$AJ$154,COLUMN(T49),FALSE))</f>
        <v/>
      </c>
      <c r="U49" t="str">
        <f>IF(VLOOKUP($A49,overview!$B$3:$AJ$154,COLUMN(),FALSE) = "","",VLOOKUP($A49,overview!$B$3:$AJ$154,COLUMN(U49),FALSE))</f>
        <v/>
      </c>
      <c r="V49" t="str">
        <f>IF(VLOOKUP($A49,overview!$B$3:$AJ$154,COLUMN(),FALSE) = "","",VLOOKUP($A49,overview!$B$3:$AJ$154,COLUMN(V49),FALSE))</f>
        <v/>
      </c>
      <c r="W49" t="str">
        <f>IF(VLOOKUP($A49,overview!$B$3:$AJ$154,COLUMN(),FALSE) = "","",VLOOKUP($A49,overview!$B$3:$AJ$154,COLUMN(W49),FALSE))</f>
        <v/>
      </c>
      <c r="X49" t="str">
        <f>IF(VLOOKUP($A49,overview!$B$3:$AJ$154,COLUMN(),FALSE) = "","",VLOOKUP($A49,overview!$B$3:$AJ$154,COLUMN(X49),FALSE))</f>
        <v/>
      </c>
      <c r="Y49" t="str">
        <f>IF(VLOOKUP($A49,overview!$B$3:$AJ$154,COLUMN(),FALSE) = "","",VLOOKUP($A49,overview!$B$3:$AJ$154,COLUMN(Y49),FALSE))</f>
        <v/>
      </c>
      <c r="Z49" t="str">
        <f>IF(VLOOKUP($A49,overview!$B$3:$AJ$154,COLUMN(),FALSE) = "","",VLOOKUP($A49,overview!$B$3:$AJ$154,COLUMN(Z49),FALSE))</f>
        <v/>
      </c>
      <c r="AA49" t="str">
        <f>IF(VLOOKUP($A49,overview!$B$3:$AJ$154,COLUMN(),FALSE) = "","",VLOOKUP($A49,overview!$B$3:$AJ$154,COLUMN(AA49),FALSE))</f>
        <v/>
      </c>
      <c r="AB49" t="str">
        <f>IF(VLOOKUP($A49,overview!$B$3:$AJ$154,COLUMN(),FALSE) = "","",VLOOKUP($A49,overview!$B$3:$AJ$154,COLUMN(AB49),FALSE))</f>
        <v/>
      </c>
      <c r="AC49" t="str">
        <f>IF(VLOOKUP($A49,overview!$B$3:$AJ$154,COLUMN(),FALSE) = "","",VLOOKUP($A49,overview!$B$3:$AJ$154,COLUMN(AC49),FALSE))</f>
        <v/>
      </c>
      <c r="AD49" t="str">
        <f>IF(VLOOKUP($A49,overview!$B$3:$AJ$154,COLUMN(),FALSE) = "","",VLOOKUP($A49,overview!$B$3:$AJ$154,COLUMN(AD49),FALSE))</f>
        <v/>
      </c>
      <c r="AE49" t="str">
        <f>IF(VLOOKUP($A49,overview!$B$3:$AJ$154,COLUMN(),FALSE) = "","",VLOOKUP($A49,overview!$B$3:$AJ$154,COLUMN(AE49),FALSE))</f>
        <v/>
      </c>
      <c r="AF49" t="str">
        <f>IF(VLOOKUP($A49,overview!$B$3:$AJ$154,COLUMN(),FALSE) = "","",VLOOKUP($A49,overview!$B$3:$AJ$154,COLUMN(AF49),FALSE))</f>
        <v/>
      </c>
      <c r="AG49" t="str">
        <f>IF(VLOOKUP($A49,overview!$B$3:$AJ$154,COLUMN(),FALSE) = "","",VLOOKUP($A49,overview!$B$3:$AJ$154,COLUMN(AG49),FALSE))</f>
        <v/>
      </c>
      <c r="AH49" t="str">
        <f>IF(VLOOKUP($A49,overview!$B$3:$AJ$154,COLUMN(),FALSE) = "","",VLOOKUP($A49,overview!$B$3:$AJ$154,COLUMN(AH49),FALSE))</f>
        <v/>
      </c>
      <c r="AI49" t="str">
        <f>IF(VLOOKUP($A49,overview!$B$3:$AJ$154,COLUMN(),FALSE) = "","",VLOOKUP($A49,overview!$B$3:$AJ$154,COLUMN(AI49),FALSE))</f>
        <v>Fraction of CAPEX p.a.</v>
      </c>
    </row>
    <row r="50" spans="1:35" x14ac:dyDescent="0.25">
      <c r="A50" s="2" t="s">
        <v>464</v>
      </c>
      <c r="B50">
        <f>IF(VLOOKUP($A50,overview!$B$3:$AJ$154,COLUMN(),FALSE) = "","",VLOOKUP($A50,overview!$B$3:$AJ$154,COLUMN(B50),FALSE))</f>
        <v>1</v>
      </c>
      <c r="C50" t="str">
        <f>IF(VLOOKUP($A50,overview!$B$3:$AJ$154,COLUMN(),FALSE) = "","",VLOOKUP($A50,overview!$B$3:$AJ$154,COLUMN(C50),FALSE))</f>
        <v/>
      </c>
      <c r="D50" t="str">
        <f>IF(VLOOKUP($A50,overview!$B$3:$AJ$154,COLUMN(),FALSE) = "","",VLOOKUP($A50,overview!$B$3:$AJ$154,COLUMN(D50),FALSE))</f>
        <v/>
      </c>
      <c r="E50" t="str">
        <f>IF(VLOOKUP($A50,overview!$B$3:$AJ$154,COLUMN(),FALSE) = "","",VLOOKUP($A50,overview!$B$3:$AJ$154,COLUMN(E50),FALSE))</f>
        <v/>
      </c>
      <c r="F50" t="str">
        <f>IF(VLOOKUP($A50,overview!$B$3:$AJ$154,COLUMN(),FALSE) = "","",VLOOKUP($A50,overview!$B$3:$AJ$154,COLUMN(F50),FALSE))</f>
        <v/>
      </c>
      <c r="G50" t="str">
        <f>IF(VLOOKUP($A50,overview!$B$3:$AJ$154,COLUMN(),FALSE) = "","",VLOOKUP($A50,overview!$B$3:$AJ$154,COLUMN(G50),FALSE))</f>
        <v/>
      </c>
      <c r="H50" t="str">
        <f>IF(VLOOKUP($A50,overview!$B$3:$AJ$154,COLUMN(),FALSE) = "","",VLOOKUP($A50,overview!$B$3:$AJ$154,COLUMN(H50),FALSE))</f>
        <v/>
      </c>
      <c r="I50" t="str">
        <f>IF(VLOOKUP($A50,overview!$B$3:$AJ$154,COLUMN(),FALSE) = "","",VLOOKUP($A50,overview!$B$3:$AJ$154,COLUMN(I50),FALSE))</f>
        <v/>
      </c>
      <c r="J50" t="str">
        <f>IF(VLOOKUP($A50,overview!$B$3:$AJ$154,COLUMN(),FALSE) = "","",VLOOKUP($A50,overview!$B$3:$AJ$154,COLUMN(J50),FALSE))</f>
        <v/>
      </c>
      <c r="K50" t="str">
        <f>IF(VLOOKUP($A50,overview!$B$3:$AJ$154,COLUMN(),FALSE) = "","",VLOOKUP($A50,overview!$B$3:$AJ$154,COLUMN(K50),FALSE))</f>
        <v/>
      </c>
      <c r="L50" t="str">
        <f>IF(VLOOKUP($A50,overview!$B$3:$AJ$154,COLUMN(),FALSE) = "","",VLOOKUP($A50,overview!$B$3:$AJ$154,COLUMN(L50),FALSE))</f>
        <v/>
      </c>
      <c r="M50" t="str">
        <f>IF(VLOOKUP($A50,overview!$B$3:$AJ$154,COLUMN(),FALSE) = "","",VLOOKUP($A50,overview!$B$3:$AJ$154,COLUMN(M50),FALSE))</f>
        <v/>
      </c>
      <c r="N50" t="str">
        <f>IF(VLOOKUP($A50,overview!$B$3:$AJ$154,COLUMN(),FALSE) = "","",VLOOKUP($A50,overview!$B$3:$AJ$154,COLUMN(N50),FALSE))</f>
        <v/>
      </c>
      <c r="O50" t="str">
        <f>IF(VLOOKUP($A50,overview!$B$3:$AJ$154,COLUMN(),FALSE) = "","",VLOOKUP($A50,overview!$B$3:$AJ$154,COLUMN(O50),FALSE))</f>
        <v/>
      </c>
      <c r="P50" t="str">
        <f>IF(VLOOKUP($A50,overview!$B$3:$AJ$154,COLUMN(),FALSE) = "","",VLOOKUP($A50,overview!$B$3:$AJ$154,COLUMN(P50),FALSE))</f>
        <v/>
      </c>
      <c r="Q50" t="str">
        <f>IF(VLOOKUP($A50,overview!$B$3:$AJ$154,COLUMN(),FALSE) = "","",VLOOKUP($A50,overview!$B$3:$AJ$154,COLUMN(Q50),FALSE))</f>
        <v/>
      </c>
      <c r="R50" t="str">
        <f>IF(VLOOKUP($A50,overview!$B$3:$AJ$154,COLUMN(),FALSE) = "","",VLOOKUP($A50,overview!$B$3:$AJ$154,COLUMN(R50),FALSE))</f>
        <v/>
      </c>
      <c r="S50" t="str">
        <f>IF(VLOOKUP($A50,overview!$B$3:$AJ$154,COLUMN(),FALSE) = "","",VLOOKUP($A50,overview!$B$3:$AJ$154,COLUMN(S50),FALSE))</f>
        <v/>
      </c>
      <c r="T50" t="str">
        <f>IF(VLOOKUP($A50,overview!$B$3:$AJ$154,COLUMN(),FALSE) = "","",VLOOKUP($A50,overview!$B$3:$AJ$154,COLUMN(T50),FALSE))</f>
        <v/>
      </c>
      <c r="U50" t="str">
        <f>IF(VLOOKUP($A50,overview!$B$3:$AJ$154,COLUMN(),FALSE) = "","",VLOOKUP($A50,overview!$B$3:$AJ$154,COLUMN(U50),FALSE))</f>
        <v/>
      </c>
      <c r="V50" t="str">
        <f>IF(VLOOKUP($A50,overview!$B$3:$AJ$154,COLUMN(),FALSE) = "","",VLOOKUP($A50,overview!$B$3:$AJ$154,COLUMN(V50),FALSE))</f>
        <v/>
      </c>
      <c r="W50" t="str">
        <f>IF(VLOOKUP($A50,overview!$B$3:$AJ$154,COLUMN(),FALSE) = "","",VLOOKUP($A50,overview!$B$3:$AJ$154,COLUMN(W50),FALSE))</f>
        <v/>
      </c>
      <c r="X50" t="str">
        <f>IF(VLOOKUP($A50,overview!$B$3:$AJ$154,COLUMN(),FALSE) = "","",VLOOKUP($A50,overview!$B$3:$AJ$154,COLUMN(X50),FALSE))</f>
        <v/>
      </c>
      <c r="Y50" t="str">
        <f>IF(VLOOKUP($A50,overview!$B$3:$AJ$154,COLUMN(),FALSE) = "","",VLOOKUP($A50,overview!$B$3:$AJ$154,COLUMN(Y50),FALSE))</f>
        <v/>
      </c>
      <c r="Z50" t="str">
        <f>IF(VLOOKUP($A50,overview!$B$3:$AJ$154,COLUMN(),FALSE) = "","",VLOOKUP($A50,overview!$B$3:$AJ$154,COLUMN(Z50),FALSE))</f>
        <v/>
      </c>
      <c r="AA50" t="str">
        <f>IF(VLOOKUP($A50,overview!$B$3:$AJ$154,COLUMN(),FALSE) = "","",VLOOKUP($A50,overview!$B$3:$AJ$154,COLUMN(AA50),FALSE))</f>
        <v/>
      </c>
      <c r="AB50" t="str">
        <f>IF(VLOOKUP($A50,overview!$B$3:$AJ$154,COLUMN(),FALSE) = "","",VLOOKUP($A50,overview!$B$3:$AJ$154,COLUMN(AB50),FALSE))</f>
        <v/>
      </c>
      <c r="AC50" t="str">
        <f>IF(VLOOKUP($A50,overview!$B$3:$AJ$154,COLUMN(),FALSE) = "","",VLOOKUP($A50,overview!$B$3:$AJ$154,COLUMN(AC50),FALSE))</f>
        <v/>
      </c>
      <c r="AD50" t="str">
        <f>IF(VLOOKUP($A50,overview!$B$3:$AJ$154,COLUMN(),FALSE) = "","",VLOOKUP($A50,overview!$B$3:$AJ$154,COLUMN(AD50),FALSE))</f>
        <v/>
      </c>
      <c r="AE50" t="str">
        <f>IF(VLOOKUP($A50,overview!$B$3:$AJ$154,COLUMN(),FALSE) = "","",VLOOKUP($A50,overview!$B$3:$AJ$154,COLUMN(AE50),FALSE))</f>
        <v/>
      </c>
      <c r="AF50" t="str">
        <f>IF(VLOOKUP($A50,overview!$B$3:$AJ$154,COLUMN(),FALSE) = "","",VLOOKUP($A50,overview!$B$3:$AJ$154,COLUMN(AF50),FALSE))</f>
        <v/>
      </c>
      <c r="AG50" t="str">
        <f>IF(VLOOKUP($A50,overview!$B$3:$AJ$154,COLUMN(),FALSE) = "","",VLOOKUP($A50,overview!$B$3:$AJ$154,COLUMN(AG50),FALSE))</f>
        <v/>
      </c>
      <c r="AH50" t="str">
        <f>IF(VLOOKUP($A50,overview!$B$3:$AJ$154,COLUMN(),FALSE) = "","",VLOOKUP($A50,overview!$B$3:$AJ$154,COLUMN(AH50),FALSE))</f>
        <v/>
      </c>
      <c r="AI50" t="str">
        <f>IF(VLOOKUP($A50,overview!$B$3:$AJ$154,COLUMN(),FALSE) = "","",VLOOKUP($A50,overview!$B$3:$AJ$154,COLUMN(AI50),FALSE))</f>
        <v>kWth/kWel</v>
      </c>
    </row>
    <row r="51" spans="1:35" x14ac:dyDescent="0.25">
      <c r="A51" s="2" t="s">
        <v>465</v>
      </c>
      <c r="B51">
        <f>IF(VLOOKUP($A51,overview!$B$3:$AJ$154,COLUMN(),FALSE) = "","",VLOOKUP($A51,overview!$B$3:$AJ$154,COLUMN(B51),FALSE))</f>
        <v>20</v>
      </c>
      <c r="C51">
        <f>IF(VLOOKUP($A51,overview!$B$3:$AJ$154,COLUMN(),FALSE) = "","",VLOOKUP($A51,overview!$B$3:$AJ$154,COLUMN(C51),FALSE))</f>
        <v>15</v>
      </c>
      <c r="D51">
        <f>IF(VLOOKUP($A51,overview!$B$3:$AJ$154,COLUMN(),FALSE) = "","",VLOOKUP($A51,overview!$B$3:$AJ$154,COLUMN(D51),FALSE))</f>
        <v>25</v>
      </c>
      <c r="E51" t="str">
        <f>IF(VLOOKUP($A51,overview!$B$3:$AJ$154,COLUMN(),FALSE) = "","",VLOOKUP($A51,overview!$B$3:$AJ$154,COLUMN(E51),FALSE))</f>
        <v/>
      </c>
      <c r="F51" t="str">
        <f>IF(VLOOKUP($A51,overview!$B$3:$AJ$154,COLUMN(),FALSE) = "","",VLOOKUP($A51,overview!$B$3:$AJ$154,COLUMN(F51),FALSE))</f>
        <v/>
      </c>
      <c r="G51" t="str">
        <f>IF(VLOOKUP($A51,overview!$B$3:$AJ$154,COLUMN(),FALSE) = "","",VLOOKUP($A51,overview!$B$3:$AJ$154,COLUMN(G51),FALSE))</f>
        <v/>
      </c>
      <c r="H51" t="str">
        <f>IF(VLOOKUP($A51,overview!$B$3:$AJ$154,COLUMN(),FALSE) = "","",VLOOKUP($A51,overview!$B$3:$AJ$154,COLUMN(H51),FALSE))</f>
        <v/>
      </c>
      <c r="I51" t="str">
        <f>IF(VLOOKUP($A51,overview!$B$3:$AJ$154,COLUMN(),FALSE) = "","",VLOOKUP($A51,overview!$B$3:$AJ$154,COLUMN(I51),FALSE))</f>
        <v/>
      </c>
      <c r="J51" t="str">
        <f>IF(VLOOKUP($A51,overview!$B$3:$AJ$154,COLUMN(),FALSE) = "","",VLOOKUP($A51,overview!$B$3:$AJ$154,COLUMN(J51),FALSE))</f>
        <v/>
      </c>
      <c r="K51" t="str">
        <f>IF(VLOOKUP($A51,overview!$B$3:$AJ$154,COLUMN(),FALSE) = "","",VLOOKUP($A51,overview!$B$3:$AJ$154,COLUMN(K51),FALSE))</f>
        <v/>
      </c>
      <c r="L51" t="str">
        <f>IF(VLOOKUP($A51,overview!$B$3:$AJ$154,COLUMN(),FALSE) = "","",VLOOKUP($A51,overview!$B$3:$AJ$154,COLUMN(L51),FALSE))</f>
        <v/>
      </c>
      <c r="M51" t="str">
        <f>IF(VLOOKUP($A51,overview!$B$3:$AJ$154,COLUMN(),FALSE) = "","",VLOOKUP($A51,overview!$B$3:$AJ$154,COLUMN(M51),FALSE))</f>
        <v/>
      </c>
      <c r="N51" t="str">
        <f>IF(VLOOKUP($A51,overview!$B$3:$AJ$154,COLUMN(),FALSE) = "","",VLOOKUP($A51,overview!$B$3:$AJ$154,COLUMN(N51),FALSE))</f>
        <v/>
      </c>
      <c r="O51" t="str">
        <f>IF(VLOOKUP($A51,overview!$B$3:$AJ$154,COLUMN(),FALSE) = "","",VLOOKUP($A51,overview!$B$3:$AJ$154,COLUMN(O51),FALSE))</f>
        <v/>
      </c>
      <c r="P51" t="str">
        <f>IF(VLOOKUP($A51,overview!$B$3:$AJ$154,COLUMN(),FALSE) = "","",VLOOKUP($A51,overview!$B$3:$AJ$154,COLUMN(P51),FALSE))</f>
        <v/>
      </c>
      <c r="Q51" t="str">
        <f>IF(VLOOKUP($A51,overview!$B$3:$AJ$154,COLUMN(),FALSE) = "","",VLOOKUP($A51,overview!$B$3:$AJ$154,COLUMN(Q51),FALSE))</f>
        <v/>
      </c>
      <c r="R51" t="str">
        <f>IF(VLOOKUP($A51,overview!$B$3:$AJ$154,COLUMN(),FALSE) = "","",VLOOKUP($A51,overview!$B$3:$AJ$154,COLUMN(R51),FALSE))</f>
        <v/>
      </c>
      <c r="S51" t="str">
        <f>IF(VLOOKUP($A51,overview!$B$3:$AJ$154,COLUMN(),FALSE) = "","",VLOOKUP($A51,overview!$B$3:$AJ$154,COLUMN(S51),FALSE))</f>
        <v/>
      </c>
      <c r="T51" t="str">
        <f>IF(VLOOKUP($A51,overview!$B$3:$AJ$154,COLUMN(),FALSE) = "","",VLOOKUP($A51,overview!$B$3:$AJ$154,COLUMN(T51),FALSE))</f>
        <v/>
      </c>
      <c r="U51" t="str">
        <f>IF(VLOOKUP($A51,overview!$B$3:$AJ$154,COLUMN(),FALSE) = "","",VLOOKUP($A51,overview!$B$3:$AJ$154,COLUMN(U51),FALSE))</f>
        <v/>
      </c>
      <c r="V51" t="str">
        <f>IF(VLOOKUP($A51,overview!$B$3:$AJ$154,COLUMN(),FALSE) = "","",VLOOKUP($A51,overview!$B$3:$AJ$154,COLUMN(V51),FALSE))</f>
        <v/>
      </c>
      <c r="W51" t="str">
        <f>IF(VLOOKUP($A51,overview!$B$3:$AJ$154,COLUMN(),FALSE) = "","",VLOOKUP($A51,overview!$B$3:$AJ$154,COLUMN(W51),FALSE))</f>
        <v/>
      </c>
      <c r="X51" t="str">
        <f>IF(VLOOKUP($A51,overview!$B$3:$AJ$154,COLUMN(),FALSE) = "","",VLOOKUP($A51,overview!$B$3:$AJ$154,COLUMN(X51),FALSE))</f>
        <v/>
      </c>
      <c r="Y51" t="str">
        <f>IF(VLOOKUP($A51,overview!$B$3:$AJ$154,COLUMN(),FALSE) = "","",VLOOKUP($A51,overview!$B$3:$AJ$154,COLUMN(Y51),FALSE))</f>
        <v/>
      </c>
      <c r="Z51" t="str">
        <f>IF(VLOOKUP($A51,overview!$B$3:$AJ$154,COLUMN(),FALSE) = "","",VLOOKUP($A51,overview!$B$3:$AJ$154,COLUMN(Z51),FALSE))</f>
        <v/>
      </c>
      <c r="AA51" t="str">
        <f>IF(VLOOKUP($A51,overview!$B$3:$AJ$154,COLUMN(),FALSE) = "","",VLOOKUP($A51,overview!$B$3:$AJ$154,COLUMN(AA51),FALSE))</f>
        <v/>
      </c>
      <c r="AB51" t="str">
        <f>IF(VLOOKUP($A51,overview!$B$3:$AJ$154,COLUMN(),FALSE) = "","",VLOOKUP($A51,overview!$B$3:$AJ$154,COLUMN(AB51),FALSE))</f>
        <v/>
      </c>
      <c r="AC51" t="str">
        <f>IF(VLOOKUP($A51,overview!$B$3:$AJ$154,COLUMN(),FALSE) = "","",VLOOKUP($A51,overview!$B$3:$AJ$154,COLUMN(AC51),FALSE))</f>
        <v/>
      </c>
      <c r="AD51" t="str">
        <f>IF(VLOOKUP($A51,overview!$B$3:$AJ$154,COLUMN(),FALSE) = "","",VLOOKUP($A51,overview!$B$3:$AJ$154,COLUMN(AD51),FALSE))</f>
        <v/>
      </c>
      <c r="AE51" t="str">
        <f>IF(VLOOKUP($A51,overview!$B$3:$AJ$154,COLUMN(),FALSE) = "","",VLOOKUP($A51,overview!$B$3:$AJ$154,COLUMN(AE51),FALSE))</f>
        <v/>
      </c>
      <c r="AF51" t="str">
        <f>IF(VLOOKUP($A51,overview!$B$3:$AJ$154,COLUMN(),FALSE) = "","",VLOOKUP($A51,overview!$B$3:$AJ$154,COLUMN(AF51),FALSE))</f>
        <v/>
      </c>
      <c r="AG51" t="str">
        <f>IF(VLOOKUP($A51,overview!$B$3:$AJ$154,COLUMN(),FALSE) = "","",VLOOKUP($A51,overview!$B$3:$AJ$154,COLUMN(AG51),FALSE))</f>
        <v/>
      </c>
      <c r="AH51" t="str">
        <f>IF(VLOOKUP($A51,overview!$B$3:$AJ$154,COLUMN(),FALSE) = "","",VLOOKUP($A51,overview!$B$3:$AJ$154,COLUMN(AH51),FALSE))</f>
        <v/>
      </c>
      <c r="AI51" t="str">
        <f>IF(VLOOKUP($A51,overview!$B$3:$AJ$154,COLUMN(),FALSE) = "","",VLOOKUP($A51,overview!$B$3:$AJ$154,COLUMN(AI51),FALSE))</f>
        <v>years</v>
      </c>
    </row>
    <row r="52" spans="1:35" x14ac:dyDescent="0.25">
      <c r="A52" s="2" t="s">
        <v>430</v>
      </c>
      <c r="B52">
        <f>IF(VLOOKUP($A52,overview!$B$3:$AJ$154,COLUMN(),FALSE) = "","",VLOOKUP($A52,overview!$B$3:$AJ$154,COLUMN(B52),FALSE))</f>
        <v>10000000</v>
      </c>
      <c r="C52" t="str">
        <f>IF(VLOOKUP($A52,overview!$B$3:$AJ$154,COLUMN(),FALSE) = "","",VLOOKUP($A52,overview!$B$3:$AJ$154,COLUMN(C52),FALSE))</f>
        <v/>
      </c>
      <c r="D52" t="str">
        <f>IF(VLOOKUP($A52,overview!$B$3:$AJ$154,COLUMN(),FALSE) = "","",VLOOKUP($A52,overview!$B$3:$AJ$154,COLUMN(D52),FALSE))</f>
        <v/>
      </c>
      <c r="E52" t="str">
        <f>IF(VLOOKUP($A52,overview!$B$3:$AJ$154,COLUMN(),FALSE) = "","",VLOOKUP($A52,overview!$B$3:$AJ$154,COLUMN(E52),FALSE))</f>
        <v/>
      </c>
      <c r="F52" t="str">
        <f>IF(VLOOKUP($A52,overview!$B$3:$AJ$154,COLUMN(),FALSE) = "","",VLOOKUP($A52,overview!$B$3:$AJ$154,COLUMN(F52),FALSE))</f>
        <v/>
      </c>
      <c r="G52" t="str">
        <f>IF(VLOOKUP($A52,overview!$B$3:$AJ$154,COLUMN(),FALSE) = "","",VLOOKUP($A52,overview!$B$3:$AJ$154,COLUMN(G52),FALSE))</f>
        <v/>
      </c>
      <c r="H52" t="str">
        <f>IF(VLOOKUP($A52,overview!$B$3:$AJ$154,COLUMN(),FALSE) = "","",VLOOKUP($A52,overview!$B$3:$AJ$154,COLUMN(H52),FALSE))</f>
        <v/>
      </c>
      <c r="I52" t="str">
        <f>IF(VLOOKUP($A52,overview!$B$3:$AJ$154,COLUMN(),FALSE) = "","",VLOOKUP($A52,overview!$B$3:$AJ$154,COLUMN(I52),FALSE))</f>
        <v/>
      </c>
      <c r="J52" t="str">
        <f>IF(VLOOKUP($A52,overview!$B$3:$AJ$154,COLUMN(),FALSE) = "","",VLOOKUP($A52,overview!$B$3:$AJ$154,COLUMN(J52),FALSE))</f>
        <v/>
      </c>
      <c r="K52" t="str">
        <f>IF(VLOOKUP($A52,overview!$B$3:$AJ$154,COLUMN(),FALSE) = "","",VLOOKUP($A52,overview!$B$3:$AJ$154,COLUMN(K52),FALSE))</f>
        <v/>
      </c>
      <c r="L52" t="str">
        <f>IF(VLOOKUP($A52,overview!$B$3:$AJ$154,COLUMN(),FALSE) = "","",VLOOKUP($A52,overview!$B$3:$AJ$154,COLUMN(L52),FALSE))</f>
        <v/>
      </c>
      <c r="M52" t="str">
        <f>IF(VLOOKUP($A52,overview!$B$3:$AJ$154,COLUMN(),FALSE) = "","",VLOOKUP($A52,overview!$B$3:$AJ$154,COLUMN(M52),FALSE))</f>
        <v/>
      </c>
      <c r="N52" t="str">
        <f>IF(VLOOKUP($A52,overview!$B$3:$AJ$154,COLUMN(),FALSE) = "","",VLOOKUP($A52,overview!$B$3:$AJ$154,COLUMN(N52),FALSE))</f>
        <v/>
      </c>
      <c r="O52" t="str">
        <f>IF(VLOOKUP($A52,overview!$B$3:$AJ$154,COLUMN(),FALSE) = "","",VLOOKUP($A52,overview!$B$3:$AJ$154,COLUMN(O52),FALSE))</f>
        <v/>
      </c>
      <c r="P52" t="str">
        <f>IF(VLOOKUP($A52,overview!$B$3:$AJ$154,COLUMN(),FALSE) = "","",VLOOKUP($A52,overview!$B$3:$AJ$154,COLUMN(P52),FALSE))</f>
        <v/>
      </c>
      <c r="Q52" t="str">
        <f>IF(VLOOKUP($A52,overview!$B$3:$AJ$154,COLUMN(),FALSE) = "","",VLOOKUP($A52,overview!$B$3:$AJ$154,COLUMN(Q52),FALSE))</f>
        <v/>
      </c>
      <c r="R52" t="str">
        <f>IF(VLOOKUP($A52,overview!$B$3:$AJ$154,COLUMN(),FALSE) = "","",VLOOKUP($A52,overview!$B$3:$AJ$154,COLUMN(R52),FALSE))</f>
        <v/>
      </c>
      <c r="S52" t="str">
        <f>IF(VLOOKUP($A52,overview!$B$3:$AJ$154,COLUMN(),FALSE) = "","",VLOOKUP($A52,overview!$B$3:$AJ$154,COLUMN(S52),FALSE))</f>
        <v/>
      </c>
      <c r="T52" t="str">
        <f>IF(VLOOKUP($A52,overview!$B$3:$AJ$154,COLUMN(),FALSE) = "","",VLOOKUP($A52,overview!$B$3:$AJ$154,COLUMN(T52),FALSE))</f>
        <v/>
      </c>
      <c r="U52" t="str">
        <f>IF(VLOOKUP($A52,overview!$B$3:$AJ$154,COLUMN(),FALSE) = "","",VLOOKUP($A52,overview!$B$3:$AJ$154,COLUMN(U52),FALSE))</f>
        <v/>
      </c>
      <c r="V52" t="str">
        <f>IF(VLOOKUP($A52,overview!$B$3:$AJ$154,COLUMN(),FALSE) = "","",VLOOKUP($A52,overview!$B$3:$AJ$154,COLUMN(V52),FALSE))</f>
        <v/>
      </c>
      <c r="W52" t="str">
        <f>IF(VLOOKUP($A52,overview!$B$3:$AJ$154,COLUMN(),FALSE) = "","",VLOOKUP($A52,overview!$B$3:$AJ$154,COLUMN(W52),FALSE))</f>
        <v/>
      </c>
      <c r="X52" t="str">
        <f>IF(VLOOKUP($A52,overview!$B$3:$AJ$154,COLUMN(),FALSE) = "","",VLOOKUP($A52,overview!$B$3:$AJ$154,COLUMN(X52),FALSE))</f>
        <v/>
      </c>
      <c r="Y52" t="str">
        <f>IF(VLOOKUP($A52,overview!$B$3:$AJ$154,COLUMN(),FALSE) = "","",VLOOKUP($A52,overview!$B$3:$AJ$154,COLUMN(Y52),FALSE))</f>
        <v/>
      </c>
      <c r="Z52" t="str">
        <f>IF(VLOOKUP($A52,overview!$B$3:$AJ$154,COLUMN(),FALSE) = "","",VLOOKUP($A52,overview!$B$3:$AJ$154,COLUMN(Z52),FALSE))</f>
        <v/>
      </c>
      <c r="AA52" t="str">
        <f>IF(VLOOKUP($A52,overview!$B$3:$AJ$154,COLUMN(),FALSE) = "","",VLOOKUP($A52,overview!$B$3:$AJ$154,COLUMN(AA52),FALSE))</f>
        <v/>
      </c>
      <c r="AB52" t="str">
        <f>IF(VLOOKUP($A52,overview!$B$3:$AJ$154,COLUMN(),FALSE) = "","",VLOOKUP($A52,overview!$B$3:$AJ$154,COLUMN(AB52),FALSE))</f>
        <v/>
      </c>
      <c r="AC52" t="str">
        <f>IF(VLOOKUP($A52,overview!$B$3:$AJ$154,COLUMN(),FALSE) = "","",VLOOKUP($A52,overview!$B$3:$AJ$154,COLUMN(AC52),FALSE))</f>
        <v/>
      </c>
      <c r="AD52" t="str">
        <f>IF(VLOOKUP($A52,overview!$B$3:$AJ$154,COLUMN(),FALSE) = "","",VLOOKUP($A52,overview!$B$3:$AJ$154,COLUMN(AD52),FALSE))</f>
        <v/>
      </c>
      <c r="AE52" t="str">
        <f>IF(VLOOKUP($A52,overview!$B$3:$AJ$154,COLUMN(),FALSE) = "","",VLOOKUP($A52,overview!$B$3:$AJ$154,COLUMN(AE52),FALSE))</f>
        <v/>
      </c>
      <c r="AF52" t="str">
        <f>IF(VLOOKUP($A52,overview!$B$3:$AJ$154,COLUMN(),FALSE) = "","",VLOOKUP($A52,overview!$B$3:$AJ$154,COLUMN(AF52),FALSE))</f>
        <v/>
      </c>
      <c r="AG52" t="str">
        <f>IF(VLOOKUP($A52,overview!$B$3:$AJ$154,COLUMN(),FALSE) = "","",VLOOKUP($A52,overview!$B$3:$AJ$154,COLUMN(AG52),FALSE))</f>
        <v/>
      </c>
      <c r="AH52" t="str">
        <f>IF(VLOOKUP($A52,overview!$B$3:$AJ$154,COLUMN(),FALSE) = "","",VLOOKUP($A52,overview!$B$3:$AJ$154,COLUMN(AH52),FALSE))</f>
        <v/>
      </c>
      <c r="AI52" t="str">
        <f>IF(VLOOKUP($A52,overview!$B$3:$AJ$154,COLUMN(),FALSE) = "","",VLOOKUP($A52,overview!$B$3:$AJ$154,COLUMN(AI52),FALSE))</f>
        <v>kgCO2</v>
      </c>
    </row>
    <row r="53" spans="1:35" x14ac:dyDescent="0.25">
      <c r="A53" s="2" t="s">
        <v>437</v>
      </c>
      <c r="B53">
        <f>IF(VLOOKUP($A53,overview!$B$3:$AJ$154,COLUMN(),FALSE) = "","",VLOOKUP($A53,overview!$B$3:$AJ$154,COLUMN(B53),FALSE))</f>
        <v>0</v>
      </c>
      <c r="C53" t="str">
        <f>IF(VLOOKUP($A53,overview!$B$3:$AJ$154,COLUMN(),FALSE) = "","",VLOOKUP($A53,overview!$B$3:$AJ$154,COLUMN(C53),FALSE))</f>
        <v/>
      </c>
      <c r="D53" t="str">
        <f>IF(VLOOKUP($A53,overview!$B$3:$AJ$154,COLUMN(),FALSE) = "","",VLOOKUP($A53,overview!$B$3:$AJ$154,COLUMN(D53),FALSE))</f>
        <v/>
      </c>
      <c r="E53" t="str">
        <f>IF(VLOOKUP($A53,overview!$B$3:$AJ$154,COLUMN(),FALSE) = "","",VLOOKUP($A53,overview!$B$3:$AJ$154,COLUMN(E53),FALSE))</f>
        <v/>
      </c>
      <c r="F53" t="str">
        <f>IF(VLOOKUP($A53,overview!$B$3:$AJ$154,COLUMN(),FALSE) = "","",VLOOKUP($A53,overview!$B$3:$AJ$154,COLUMN(F53),FALSE))</f>
        <v/>
      </c>
      <c r="G53" t="str">
        <f>IF(VLOOKUP($A53,overview!$B$3:$AJ$154,COLUMN(),FALSE) = "","",VLOOKUP($A53,overview!$B$3:$AJ$154,COLUMN(G53),FALSE))</f>
        <v/>
      </c>
      <c r="H53" t="str">
        <f>IF(VLOOKUP($A53,overview!$B$3:$AJ$154,COLUMN(),FALSE) = "","",VLOOKUP($A53,overview!$B$3:$AJ$154,COLUMN(H53),FALSE))</f>
        <v/>
      </c>
      <c r="I53" t="str">
        <f>IF(VLOOKUP($A53,overview!$B$3:$AJ$154,COLUMN(),FALSE) = "","",VLOOKUP($A53,overview!$B$3:$AJ$154,COLUMN(I53),FALSE))</f>
        <v/>
      </c>
      <c r="J53" t="str">
        <f>IF(VLOOKUP($A53,overview!$B$3:$AJ$154,COLUMN(),FALSE) = "","",VLOOKUP($A53,overview!$B$3:$AJ$154,COLUMN(J53),FALSE))</f>
        <v/>
      </c>
      <c r="K53" t="str">
        <f>IF(VLOOKUP($A53,overview!$B$3:$AJ$154,COLUMN(),FALSE) = "","",VLOOKUP($A53,overview!$B$3:$AJ$154,COLUMN(K53),FALSE))</f>
        <v/>
      </c>
      <c r="L53" t="str">
        <f>IF(VLOOKUP($A53,overview!$B$3:$AJ$154,COLUMN(),FALSE) = "","",VLOOKUP($A53,overview!$B$3:$AJ$154,COLUMN(L53),FALSE))</f>
        <v/>
      </c>
      <c r="M53" t="str">
        <f>IF(VLOOKUP($A53,overview!$B$3:$AJ$154,COLUMN(),FALSE) = "","",VLOOKUP($A53,overview!$B$3:$AJ$154,COLUMN(M53),FALSE))</f>
        <v/>
      </c>
      <c r="N53" t="str">
        <f>IF(VLOOKUP($A53,overview!$B$3:$AJ$154,COLUMN(),FALSE) = "","",VLOOKUP($A53,overview!$B$3:$AJ$154,COLUMN(N53),FALSE))</f>
        <v/>
      </c>
      <c r="O53" t="str">
        <f>IF(VLOOKUP($A53,overview!$B$3:$AJ$154,COLUMN(),FALSE) = "","",VLOOKUP($A53,overview!$B$3:$AJ$154,COLUMN(O53),FALSE))</f>
        <v/>
      </c>
      <c r="P53" t="str">
        <f>IF(VLOOKUP($A53,overview!$B$3:$AJ$154,COLUMN(),FALSE) = "","",VLOOKUP($A53,overview!$B$3:$AJ$154,COLUMN(P53),FALSE))</f>
        <v/>
      </c>
      <c r="Q53" t="str">
        <f>IF(VLOOKUP($A53,overview!$B$3:$AJ$154,COLUMN(),FALSE) = "","",VLOOKUP($A53,overview!$B$3:$AJ$154,COLUMN(Q53),FALSE))</f>
        <v/>
      </c>
      <c r="R53" t="str">
        <f>IF(VLOOKUP($A53,overview!$B$3:$AJ$154,COLUMN(),FALSE) = "","",VLOOKUP($A53,overview!$B$3:$AJ$154,COLUMN(R53),FALSE))</f>
        <v/>
      </c>
      <c r="S53" t="str">
        <f>IF(VLOOKUP($A53,overview!$B$3:$AJ$154,COLUMN(),FALSE) = "","",VLOOKUP($A53,overview!$B$3:$AJ$154,COLUMN(S53),FALSE))</f>
        <v/>
      </c>
      <c r="T53" t="str">
        <f>IF(VLOOKUP($A53,overview!$B$3:$AJ$154,COLUMN(),FALSE) = "","",VLOOKUP($A53,overview!$B$3:$AJ$154,COLUMN(T53),FALSE))</f>
        <v/>
      </c>
      <c r="U53" t="str">
        <f>IF(VLOOKUP($A53,overview!$B$3:$AJ$154,COLUMN(),FALSE) = "","",VLOOKUP($A53,overview!$B$3:$AJ$154,COLUMN(U53),FALSE))</f>
        <v/>
      </c>
      <c r="V53" t="str">
        <f>IF(VLOOKUP($A53,overview!$B$3:$AJ$154,COLUMN(),FALSE) = "","",VLOOKUP($A53,overview!$B$3:$AJ$154,COLUMN(V53),FALSE))</f>
        <v/>
      </c>
      <c r="W53" t="str">
        <f>IF(VLOOKUP($A53,overview!$B$3:$AJ$154,COLUMN(),FALSE) = "","",VLOOKUP($A53,overview!$B$3:$AJ$154,COLUMN(W53),FALSE))</f>
        <v/>
      </c>
      <c r="X53" t="str">
        <f>IF(VLOOKUP($A53,overview!$B$3:$AJ$154,COLUMN(),FALSE) = "","",VLOOKUP($A53,overview!$B$3:$AJ$154,COLUMN(X53),FALSE))</f>
        <v/>
      </c>
      <c r="Y53" t="str">
        <f>IF(VLOOKUP($A53,overview!$B$3:$AJ$154,COLUMN(),FALSE) = "","",VLOOKUP($A53,overview!$B$3:$AJ$154,COLUMN(Y53),FALSE))</f>
        <v/>
      </c>
      <c r="Z53" t="str">
        <f>IF(VLOOKUP($A53,overview!$B$3:$AJ$154,COLUMN(),FALSE) = "","",VLOOKUP($A53,overview!$B$3:$AJ$154,COLUMN(Z53),FALSE))</f>
        <v/>
      </c>
      <c r="AA53" t="str">
        <f>IF(VLOOKUP($A53,overview!$B$3:$AJ$154,COLUMN(),FALSE) = "","",VLOOKUP($A53,overview!$B$3:$AJ$154,COLUMN(AA53),FALSE))</f>
        <v/>
      </c>
      <c r="AB53" t="str">
        <f>IF(VLOOKUP($A53,overview!$B$3:$AJ$154,COLUMN(),FALSE) = "","",VLOOKUP($A53,overview!$B$3:$AJ$154,COLUMN(AB53),FALSE))</f>
        <v/>
      </c>
      <c r="AC53" t="str">
        <f>IF(VLOOKUP($A53,overview!$B$3:$AJ$154,COLUMN(),FALSE) = "","",VLOOKUP($A53,overview!$B$3:$AJ$154,COLUMN(AC53),FALSE))</f>
        <v/>
      </c>
      <c r="AD53" t="str">
        <f>IF(VLOOKUP($A53,overview!$B$3:$AJ$154,COLUMN(),FALSE) = "","",VLOOKUP($A53,overview!$B$3:$AJ$154,COLUMN(AD53),FALSE))</f>
        <v/>
      </c>
      <c r="AE53" t="str">
        <f>IF(VLOOKUP($A53,overview!$B$3:$AJ$154,COLUMN(),FALSE) = "","",VLOOKUP($A53,overview!$B$3:$AJ$154,COLUMN(AE53),FALSE))</f>
        <v/>
      </c>
      <c r="AF53" t="str">
        <f>IF(VLOOKUP($A53,overview!$B$3:$AJ$154,COLUMN(),FALSE) = "","",VLOOKUP($A53,overview!$B$3:$AJ$154,COLUMN(AF53),FALSE))</f>
        <v/>
      </c>
      <c r="AG53" t="str">
        <f>IF(VLOOKUP($A53,overview!$B$3:$AJ$154,COLUMN(),FALSE) = "","",VLOOKUP($A53,overview!$B$3:$AJ$154,COLUMN(AG53),FALSE))</f>
        <v/>
      </c>
      <c r="AH53" t="str">
        <f>IF(VLOOKUP($A53,overview!$B$3:$AJ$154,COLUMN(),FALSE) = "","",VLOOKUP($A53,overview!$B$3:$AJ$154,COLUMN(AH53),FALSE))</f>
        <v/>
      </c>
      <c r="AI53" t="str">
        <f>IF(VLOOKUP($A53,overview!$B$3:$AJ$154,COLUMN(),FALSE) = "","",VLOOKUP($A53,overview!$B$3:$AJ$154,COLUMN(AI53),FALSE))</f>
        <v>kgCO2</v>
      </c>
    </row>
    <row r="54" spans="1:35" x14ac:dyDescent="0.25">
      <c r="A54" s="2" t="s">
        <v>207</v>
      </c>
      <c r="B54">
        <f>IF(VLOOKUP($A54,overview!$B$3:$AJ$154,COLUMN(),FALSE) = "","",VLOOKUP($A54,overview!$B$3:$AJ$154,COLUMN(B54),FALSE))</f>
        <v>1500</v>
      </c>
      <c r="C54">
        <f>IF(VLOOKUP($A54,overview!$B$3:$AJ$154,COLUMN(),FALSE) = "","",VLOOKUP($A54,overview!$B$3:$AJ$154,COLUMN(C54),FALSE))</f>
        <v>1200</v>
      </c>
      <c r="D54">
        <f>IF(VLOOKUP($A54,overview!$B$3:$AJ$154,COLUMN(),FALSE) = "","",VLOOKUP($A54,overview!$B$3:$AJ$154,COLUMN(D54),FALSE))</f>
        <v>1800</v>
      </c>
      <c r="E54">
        <f>IF(VLOOKUP($A54,overview!$B$3:$AJ$154,COLUMN(),FALSE) = "","",VLOOKUP($A54,overview!$B$3:$AJ$154,COLUMN(E54),FALSE))</f>
        <v>1475</v>
      </c>
      <c r="F54">
        <f>IF(VLOOKUP($A54,overview!$B$3:$AJ$154,COLUMN(),FALSE) = "","",VLOOKUP($A54,overview!$B$3:$AJ$154,COLUMN(F54),FALSE))</f>
        <v>1450</v>
      </c>
      <c r="G54">
        <f>IF(VLOOKUP($A54,overview!$B$3:$AJ$154,COLUMN(),FALSE) = "","",VLOOKUP($A54,overview!$B$3:$AJ$154,COLUMN(G54),FALSE))</f>
        <v>1425</v>
      </c>
      <c r="H54">
        <f>IF(VLOOKUP($A54,overview!$B$3:$AJ$154,COLUMN(),FALSE) = "","",VLOOKUP($A54,overview!$B$3:$AJ$154,COLUMN(H54),FALSE))</f>
        <v>1400</v>
      </c>
      <c r="I54">
        <f>IF(VLOOKUP($A54,overview!$B$3:$AJ$154,COLUMN(),FALSE) = "","",VLOOKUP($A54,overview!$B$3:$AJ$154,COLUMN(I54),FALSE))</f>
        <v>1375</v>
      </c>
      <c r="J54">
        <f>IF(VLOOKUP($A54,overview!$B$3:$AJ$154,COLUMN(),FALSE) = "","",VLOOKUP($A54,overview!$B$3:$AJ$154,COLUMN(J54),FALSE))</f>
        <v>1350</v>
      </c>
      <c r="K54">
        <f>IF(VLOOKUP($A54,overview!$B$3:$AJ$154,COLUMN(),FALSE) = "","",VLOOKUP($A54,overview!$B$3:$AJ$154,COLUMN(K54),FALSE))</f>
        <v>1325</v>
      </c>
      <c r="L54">
        <f>IF(VLOOKUP($A54,overview!$B$3:$AJ$154,COLUMN(),FALSE) = "","",VLOOKUP($A54,overview!$B$3:$AJ$154,COLUMN(L54),FALSE))</f>
        <v>1300</v>
      </c>
      <c r="M54">
        <f>IF(VLOOKUP($A54,overview!$B$3:$AJ$154,COLUMN(),FALSE) = "","",VLOOKUP($A54,overview!$B$3:$AJ$154,COLUMN(M54),FALSE))</f>
        <v>1275</v>
      </c>
      <c r="N54">
        <f>IF(VLOOKUP($A54,overview!$B$3:$AJ$154,COLUMN(),FALSE) = "","",VLOOKUP($A54,overview!$B$3:$AJ$154,COLUMN(N54),FALSE))</f>
        <v>1250</v>
      </c>
      <c r="O54">
        <f>IF(VLOOKUP($A54,overview!$B$3:$AJ$154,COLUMN(),FALSE) = "","",VLOOKUP($A54,overview!$B$3:$AJ$154,COLUMN(O54),FALSE))</f>
        <v>1225</v>
      </c>
      <c r="P54">
        <f>IF(VLOOKUP($A54,overview!$B$3:$AJ$154,COLUMN(),FALSE) = "","",VLOOKUP($A54,overview!$B$3:$AJ$154,COLUMN(P54),FALSE))</f>
        <v>1200</v>
      </c>
      <c r="Q54">
        <f>IF(VLOOKUP($A54,overview!$B$3:$AJ$154,COLUMN(),FALSE) = "","",VLOOKUP($A54,overview!$B$3:$AJ$154,COLUMN(Q54),FALSE))</f>
        <v>1175</v>
      </c>
      <c r="R54">
        <f>IF(VLOOKUP($A54,overview!$B$3:$AJ$154,COLUMN(),FALSE) = "","",VLOOKUP($A54,overview!$B$3:$AJ$154,COLUMN(R54),FALSE))</f>
        <v>1150</v>
      </c>
      <c r="S54">
        <f>IF(VLOOKUP($A54,overview!$B$3:$AJ$154,COLUMN(),FALSE) = "","",VLOOKUP($A54,overview!$B$3:$AJ$154,COLUMN(S54),FALSE))</f>
        <v>1125</v>
      </c>
      <c r="T54">
        <f>IF(VLOOKUP($A54,overview!$B$3:$AJ$154,COLUMN(),FALSE) = "","",VLOOKUP($A54,overview!$B$3:$AJ$154,COLUMN(T54),FALSE))</f>
        <v>1100</v>
      </c>
      <c r="U54">
        <f>IF(VLOOKUP($A54,overview!$B$3:$AJ$154,COLUMN(),FALSE) = "","",VLOOKUP($A54,overview!$B$3:$AJ$154,COLUMN(U54),FALSE))</f>
        <v>1075</v>
      </c>
      <c r="V54">
        <f>IF(VLOOKUP($A54,overview!$B$3:$AJ$154,COLUMN(),FALSE) = "","",VLOOKUP($A54,overview!$B$3:$AJ$154,COLUMN(V54),FALSE))</f>
        <v>1050</v>
      </c>
      <c r="W54">
        <f>IF(VLOOKUP($A54,overview!$B$3:$AJ$154,COLUMN(),FALSE) = "","",VLOOKUP($A54,overview!$B$3:$AJ$154,COLUMN(W54),FALSE))</f>
        <v>1025</v>
      </c>
      <c r="X54">
        <f>IF(VLOOKUP($A54,overview!$B$3:$AJ$154,COLUMN(),FALSE) = "","",VLOOKUP($A54,overview!$B$3:$AJ$154,COLUMN(X54),FALSE))</f>
        <v>1000</v>
      </c>
      <c r="Y54">
        <f>IF(VLOOKUP($A54,overview!$B$3:$AJ$154,COLUMN(),FALSE) = "","",VLOOKUP($A54,overview!$B$3:$AJ$154,COLUMN(Y54),FALSE))</f>
        <v>975</v>
      </c>
      <c r="Z54">
        <f>IF(VLOOKUP($A54,overview!$B$3:$AJ$154,COLUMN(),FALSE) = "","",VLOOKUP($A54,overview!$B$3:$AJ$154,COLUMN(Z54),FALSE))</f>
        <v>950</v>
      </c>
      <c r="AA54">
        <f>IF(VLOOKUP($A54,overview!$B$3:$AJ$154,COLUMN(),FALSE) = "","",VLOOKUP($A54,overview!$B$3:$AJ$154,COLUMN(AA54),FALSE))</f>
        <v>925</v>
      </c>
      <c r="AB54">
        <f>IF(VLOOKUP($A54,overview!$B$3:$AJ$154,COLUMN(),FALSE) = "","",VLOOKUP($A54,overview!$B$3:$AJ$154,COLUMN(AB54),FALSE))</f>
        <v>901</v>
      </c>
      <c r="AC54">
        <f>IF(VLOOKUP($A54,overview!$B$3:$AJ$154,COLUMN(),FALSE) = "","",VLOOKUP($A54,overview!$B$3:$AJ$154,COLUMN(AC54),FALSE))</f>
        <v>876</v>
      </c>
      <c r="AD54">
        <f>IF(VLOOKUP($A54,overview!$B$3:$AJ$154,COLUMN(),FALSE) = "","",VLOOKUP($A54,overview!$B$3:$AJ$154,COLUMN(AD54),FALSE))</f>
        <v>851</v>
      </c>
      <c r="AE54">
        <f>IF(VLOOKUP($A54,overview!$B$3:$AJ$154,COLUMN(),FALSE) = "","",VLOOKUP($A54,overview!$B$3:$AJ$154,COLUMN(AE54),FALSE))</f>
        <v>826</v>
      </c>
      <c r="AF54">
        <f>IF(VLOOKUP($A54,overview!$B$3:$AJ$154,COLUMN(),FALSE) = "","",VLOOKUP($A54,overview!$B$3:$AJ$154,COLUMN(AF54),FALSE))</f>
        <v>801</v>
      </c>
      <c r="AG54">
        <f>IF(VLOOKUP($A54,overview!$B$3:$AJ$154,COLUMN(),FALSE) = "","",VLOOKUP($A54,overview!$B$3:$AJ$154,COLUMN(AG54),FALSE))</f>
        <v>776</v>
      </c>
      <c r="AH54">
        <f>IF(VLOOKUP($A54,overview!$B$3:$AJ$154,COLUMN(),FALSE) = "","",VLOOKUP($A54,overview!$B$3:$AJ$154,COLUMN(AH54),FALSE))</f>
        <v>750</v>
      </c>
      <c r="AI54" t="str">
        <f>IF(VLOOKUP($A54,overview!$B$3:$AJ$154,COLUMN(),FALSE) = "","",VLOOKUP($A54,overview!$B$3:$AJ$154,COLUMN(AI54),FALSE))</f>
        <v>EUR/t</v>
      </c>
    </row>
    <row r="55" spans="1:35" x14ac:dyDescent="0.25">
      <c r="A55" s="2" t="s">
        <v>208</v>
      </c>
      <c r="B55">
        <f>IF(VLOOKUP($A55,overview!$B$3:$AJ$154,COLUMN(),FALSE) = "","",VLOOKUP($A55,overview!$B$3:$AJ$154,COLUMN(B55),FALSE))</f>
        <v>2.5000000000000001E-2</v>
      </c>
      <c r="C55">
        <f>IF(VLOOKUP($A55,overview!$B$3:$AJ$154,COLUMN(),FALSE) = "","",VLOOKUP($A55,overview!$B$3:$AJ$154,COLUMN(C55),FALSE))</f>
        <v>0.02</v>
      </c>
      <c r="D55">
        <f>IF(VLOOKUP($A55,overview!$B$3:$AJ$154,COLUMN(),FALSE) = "","",VLOOKUP($A55,overview!$B$3:$AJ$154,COLUMN(D55),FALSE))</f>
        <v>0.03</v>
      </c>
      <c r="E55" t="str">
        <f>IF(VLOOKUP($A55,overview!$B$3:$AJ$154,COLUMN(),FALSE) = "","",VLOOKUP($A55,overview!$B$3:$AJ$154,COLUMN(E55),FALSE))</f>
        <v/>
      </c>
      <c r="F55" t="str">
        <f>IF(VLOOKUP($A55,overview!$B$3:$AJ$154,COLUMN(),FALSE) = "","",VLOOKUP($A55,overview!$B$3:$AJ$154,COLUMN(F55),FALSE))</f>
        <v/>
      </c>
      <c r="G55" t="str">
        <f>IF(VLOOKUP($A55,overview!$B$3:$AJ$154,COLUMN(),FALSE) = "","",VLOOKUP($A55,overview!$B$3:$AJ$154,COLUMN(G55),FALSE))</f>
        <v/>
      </c>
      <c r="H55" t="str">
        <f>IF(VLOOKUP($A55,overview!$B$3:$AJ$154,COLUMN(),FALSE) = "","",VLOOKUP($A55,overview!$B$3:$AJ$154,COLUMN(H55),FALSE))</f>
        <v/>
      </c>
      <c r="I55" t="str">
        <f>IF(VLOOKUP($A55,overview!$B$3:$AJ$154,COLUMN(),FALSE) = "","",VLOOKUP($A55,overview!$B$3:$AJ$154,COLUMN(I55),FALSE))</f>
        <v/>
      </c>
      <c r="J55" t="str">
        <f>IF(VLOOKUP($A55,overview!$B$3:$AJ$154,COLUMN(),FALSE) = "","",VLOOKUP($A55,overview!$B$3:$AJ$154,COLUMN(J55),FALSE))</f>
        <v/>
      </c>
      <c r="K55" t="str">
        <f>IF(VLOOKUP($A55,overview!$B$3:$AJ$154,COLUMN(),FALSE) = "","",VLOOKUP($A55,overview!$B$3:$AJ$154,COLUMN(K55),FALSE))</f>
        <v/>
      </c>
      <c r="L55" t="str">
        <f>IF(VLOOKUP($A55,overview!$B$3:$AJ$154,COLUMN(),FALSE) = "","",VLOOKUP($A55,overview!$B$3:$AJ$154,COLUMN(L55),FALSE))</f>
        <v/>
      </c>
      <c r="M55" t="str">
        <f>IF(VLOOKUP($A55,overview!$B$3:$AJ$154,COLUMN(),FALSE) = "","",VLOOKUP($A55,overview!$B$3:$AJ$154,COLUMN(M55),FALSE))</f>
        <v/>
      </c>
      <c r="N55" t="str">
        <f>IF(VLOOKUP($A55,overview!$B$3:$AJ$154,COLUMN(),FALSE) = "","",VLOOKUP($A55,overview!$B$3:$AJ$154,COLUMN(N55),FALSE))</f>
        <v/>
      </c>
      <c r="O55" t="str">
        <f>IF(VLOOKUP($A55,overview!$B$3:$AJ$154,COLUMN(),FALSE) = "","",VLOOKUP($A55,overview!$B$3:$AJ$154,COLUMN(O55),FALSE))</f>
        <v/>
      </c>
      <c r="P55" t="str">
        <f>IF(VLOOKUP($A55,overview!$B$3:$AJ$154,COLUMN(),FALSE) = "","",VLOOKUP($A55,overview!$B$3:$AJ$154,COLUMN(P55),FALSE))</f>
        <v/>
      </c>
      <c r="Q55" t="str">
        <f>IF(VLOOKUP($A55,overview!$B$3:$AJ$154,COLUMN(),FALSE) = "","",VLOOKUP($A55,overview!$B$3:$AJ$154,COLUMN(Q55),FALSE))</f>
        <v/>
      </c>
      <c r="R55" t="str">
        <f>IF(VLOOKUP($A55,overview!$B$3:$AJ$154,COLUMN(),FALSE) = "","",VLOOKUP($A55,overview!$B$3:$AJ$154,COLUMN(R55),FALSE))</f>
        <v/>
      </c>
      <c r="S55" t="str">
        <f>IF(VLOOKUP($A55,overview!$B$3:$AJ$154,COLUMN(),FALSE) = "","",VLOOKUP($A55,overview!$B$3:$AJ$154,COLUMN(S55),FALSE))</f>
        <v/>
      </c>
      <c r="T55" t="str">
        <f>IF(VLOOKUP($A55,overview!$B$3:$AJ$154,COLUMN(),FALSE) = "","",VLOOKUP($A55,overview!$B$3:$AJ$154,COLUMN(T55),FALSE))</f>
        <v/>
      </c>
      <c r="U55" t="str">
        <f>IF(VLOOKUP($A55,overview!$B$3:$AJ$154,COLUMN(),FALSE) = "","",VLOOKUP($A55,overview!$B$3:$AJ$154,COLUMN(U55),FALSE))</f>
        <v/>
      </c>
      <c r="V55" t="str">
        <f>IF(VLOOKUP($A55,overview!$B$3:$AJ$154,COLUMN(),FALSE) = "","",VLOOKUP($A55,overview!$B$3:$AJ$154,COLUMN(V55),FALSE))</f>
        <v/>
      </c>
      <c r="W55" t="str">
        <f>IF(VLOOKUP($A55,overview!$B$3:$AJ$154,COLUMN(),FALSE) = "","",VLOOKUP($A55,overview!$B$3:$AJ$154,COLUMN(W55),FALSE))</f>
        <v/>
      </c>
      <c r="X55" t="str">
        <f>IF(VLOOKUP($A55,overview!$B$3:$AJ$154,COLUMN(),FALSE) = "","",VLOOKUP($A55,overview!$B$3:$AJ$154,COLUMN(X55),FALSE))</f>
        <v/>
      </c>
      <c r="Y55" t="str">
        <f>IF(VLOOKUP($A55,overview!$B$3:$AJ$154,COLUMN(),FALSE) = "","",VLOOKUP($A55,overview!$B$3:$AJ$154,COLUMN(Y55),FALSE))</f>
        <v/>
      </c>
      <c r="Z55" t="str">
        <f>IF(VLOOKUP($A55,overview!$B$3:$AJ$154,COLUMN(),FALSE) = "","",VLOOKUP($A55,overview!$B$3:$AJ$154,COLUMN(Z55),FALSE))</f>
        <v/>
      </c>
      <c r="AA55" t="str">
        <f>IF(VLOOKUP($A55,overview!$B$3:$AJ$154,COLUMN(),FALSE) = "","",VLOOKUP($A55,overview!$B$3:$AJ$154,COLUMN(AA55),FALSE))</f>
        <v/>
      </c>
      <c r="AB55" t="str">
        <f>IF(VLOOKUP($A55,overview!$B$3:$AJ$154,COLUMN(),FALSE) = "","",VLOOKUP($A55,overview!$B$3:$AJ$154,COLUMN(AB55),FALSE))</f>
        <v/>
      </c>
      <c r="AC55" t="str">
        <f>IF(VLOOKUP($A55,overview!$B$3:$AJ$154,COLUMN(),FALSE) = "","",VLOOKUP($A55,overview!$B$3:$AJ$154,COLUMN(AC55),FALSE))</f>
        <v/>
      </c>
      <c r="AD55" t="str">
        <f>IF(VLOOKUP($A55,overview!$B$3:$AJ$154,COLUMN(),FALSE) = "","",VLOOKUP($A55,overview!$B$3:$AJ$154,COLUMN(AD55),FALSE))</f>
        <v/>
      </c>
      <c r="AE55" t="str">
        <f>IF(VLOOKUP($A55,overview!$B$3:$AJ$154,COLUMN(),FALSE) = "","",VLOOKUP($A55,overview!$B$3:$AJ$154,COLUMN(AE55),FALSE))</f>
        <v/>
      </c>
      <c r="AF55" t="str">
        <f>IF(VLOOKUP($A55,overview!$B$3:$AJ$154,COLUMN(),FALSE) = "","",VLOOKUP($A55,overview!$B$3:$AJ$154,COLUMN(AF55),FALSE))</f>
        <v/>
      </c>
      <c r="AG55" t="str">
        <f>IF(VLOOKUP($A55,overview!$B$3:$AJ$154,COLUMN(),FALSE) = "","",VLOOKUP($A55,overview!$B$3:$AJ$154,COLUMN(AG55),FALSE))</f>
        <v/>
      </c>
      <c r="AH55" t="str">
        <f>IF(VLOOKUP($A55,overview!$B$3:$AJ$154,COLUMN(),FALSE) = "","",VLOOKUP($A55,overview!$B$3:$AJ$154,COLUMN(AH55),FALSE))</f>
        <v/>
      </c>
      <c r="AI55" t="str">
        <f>IF(VLOOKUP($A55,overview!$B$3:$AJ$154,COLUMN(),FALSE) = "","",VLOOKUP($A55,overview!$B$3:$AJ$154,COLUMN(AI55),FALSE))</f>
        <v>Fraction of CAPEX p.a.</v>
      </c>
    </row>
    <row r="56" spans="1:35" x14ac:dyDescent="0.25">
      <c r="A56" s="2" t="s">
        <v>553</v>
      </c>
      <c r="B56">
        <f>IF(VLOOKUP($A56,overview!$B$3:$AJ$154,COLUMN(),FALSE) = "","",VLOOKUP($A56,overview!$B$3:$AJ$154,COLUMN(B56),FALSE))</f>
        <v>30</v>
      </c>
      <c r="C56" t="str">
        <f>IF(VLOOKUP($A56,overview!$B$3:$AJ$154,COLUMN(),FALSE) = "","",VLOOKUP($A56,overview!$B$3:$AJ$154,COLUMN(C56),FALSE))</f>
        <v/>
      </c>
      <c r="D56" t="str">
        <f>IF(VLOOKUP($A56,overview!$B$3:$AJ$154,COLUMN(),FALSE) = "","",VLOOKUP($A56,overview!$B$3:$AJ$154,COLUMN(D56),FALSE))</f>
        <v/>
      </c>
      <c r="E56" t="str">
        <f>IF(VLOOKUP($A56,overview!$B$3:$AJ$154,COLUMN(),FALSE) = "","",VLOOKUP($A56,overview!$B$3:$AJ$154,COLUMN(E56),FALSE))</f>
        <v/>
      </c>
      <c r="F56" t="str">
        <f>IF(VLOOKUP($A56,overview!$B$3:$AJ$154,COLUMN(),FALSE) = "","",VLOOKUP($A56,overview!$B$3:$AJ$154,COLUMN(F56),FALSE))</f>
        <v/>
      </c>
      <c r="G56" t="str">
        <f>IF(VLOOKUP($A56,overview!$B$3:$AJ$154,COLUMN(),FALSE) = "","",VLOOKUP($A56,overview!$B$3:$AJ$154,COLUMN(G56),FALSE))</f>
        <v/>
      </c>
      <c r="H56" t="str">
        <f>IF(VLOOKUP($A56,overview!$B$3:$AJ$154,COLUMN(),FALSE) = "","",VLOOKUP($A56,overview!$B$3:$AJ$154,COLUMN(H56),FALSE))</f>
        <v/>
      </c>
      <c r="I56" t="str">
        <f>IF(VLOOKUP($A56,overview!$B$3:$AJ$154,COLUMN(),FALSE) = "","",VLOOKUP($A56,overview!$B$3:$AJ$154,COLUMN(I56),FALSE))</f>
        <v/>
      </c>
      <c r="J56" t="str">
        <f>IF(VLOOKUP($A56,overview!$B$3:$AJ$154,COLUMN(),FALSE) = "","",VLOOKUP($A56,overview!$B$3:$AJ$154,COLUMN(J56),FALSE))</f>
        <v/>
      </c>
      <c r="K56" t="str">
        <f>IF(VLOOKUP($A56,overview!$B$3:$AJ$154,COLUMN(),FALSE) = "","",VLOOKUP($A56,overview!$B$3:$AJ$154,COLUMN(K56),FALSE))</f>
        <v/>
      </c>
      <c r="L56" t="str">
        <f>IF(VLOOKUP($A56,overview!$B$3:$AJ$154,COLUMN(),FALSE) = "","",VLOOKUP($A56,overview!$B$3:$AJ$154,COLUMN(L56),FALSE))</f>
        <v/>
      </c>
      <c r="M56" t="str">
        <f>IF(VLOOKUP($A56,overview!$B$3:$AJ$154,COLUMN(),FALSE) = "","",VLOOKUP($A56,overview!$B$3:$AJ$154,COLUMN(M56),FALSE))</f>
        <v/>
      </c>
      <c r="N56" t="str">
        <f>IF(VLOOKUP($A56,overview!$B$3:$AJ$154,COLUMN(),FALSE) = "","",VLOOKUP($A56,overview!$B$3:$AJ$154,COLUMN(N56),FALSE))</f>
        <v/>
      </c>
      <c r="O56" t="str">
        <f>IF(VLOOKUP($A56,overview!$B$3:$AJ$154,COLUMN(),FALSE) = "","",VLOOKUP($A56,overview!$B$3:$AJ$154,COLUMN(O56),FALSE))</f>
        <v/>
      </c>
      <c r="P56" t="str">
        <f>IF(VLOOKUP($A56,overview!$B$3:$AJ$154,COLUMN(),FALSE) = "","",VLOOKUP($A56,overview!$B$3:$AJ$154,COLUMN(P56),FALSE))</f>
        <v/>
      </c>
      <c r="Q56" t="str">
        <f>IF(VLOOKUP($A56,overview!$B$3:$AJ$154,COLUMN(),FALSE) = "","",VLOOKUP($A56,overview!$B$3:$AJ$154,COLUMN(Q56),FALSE))</f>
        <v/>
      </c>
      <c r="R56" t="str">
        <f>IF(VLOOKUP($A56,overview!$B$3:$AJ$154,COLUMN(),FALSE) = "","",VLOOKUP($A56,overview!$B$3:$AJ$154,COLUMN(R56),FALSE))</f>
        <v/>
      </c>
      <c r="S56" t="str">
        <f>IF(VLOOKUP($A56,overview!$B$3:$AJ$154,COLUMN(),FALSE) = "","",VLOOKUP($A56,overview!$B$3:$AJ$154,COLUMN(S56),FALSE))</f>
        <v/>
      </c>
      <c r="T56" t="str">
        <f>IF(VLOOKUP($A56,overview!$B$3:$AJ$154,COLUMN(),FALSE) = "","",VLOOKUP($A56,overview!$B$3:$AJ$154,COLUMN(T56),FALSE))</f>
        <v/>
      </c>
      <c r="U56" t="str">
        <f>IF(VLOOKUP($A56,overview!$B$3:$AJ$154,COLUMN(),FALSE) = "","",VLOOKUP($A56,overview!$B$3:$AJ$154,COLUMN(U56),FALSE))</f>
        <v/>
      </c>
      <c r="V56" t="str">
        <f>IF(VLOOKUP($A56,overview!$B$3:$AJ$154,COLUMN(),FALSE) = "","",VLOOKUP($A56,overview!$B$3:$AJ$154,COLUMN(V56),FALSE))</f>
        <v/>
      </c>
      <c r="W56" t="str">
        <f>IF(VLOOKUP($A56,overview!$B$3:$AJ$154,COLUMN(),FALSE) = "","",VLOOKUP($A56,overview!$B$3:$AJ$154,COLUMN(W56),FALSE))</f>
        <v/>
      </c>
      <c r="X56" t="str">
        <f>IF(VLOOKUP($A56,overview!$B$3:$AJ$154,COLUMN(),FALSE) = "","",VLOOKUP($A56,overview!$B$3:$AJ$154,COLUMN(X56),FALSE))</f>
        <v/>
      </c>
      <c r="Y56" t="str">
        <f>IF(VLOOKUP($A56,overview!$B$3:$AJ$154,COLUMN(),FALSE) = "","",VLOOKUP($A56,overview!$B$3:$AJ$154,COLUMN(Y56),FALSE))</f>
        <v/>
      </c>
      <c r="Z56" t="str">
        <f>IF(VLOOKUP($A56,overview!$B$3:$AJ$154,COLUMN(),FALSE) = "","",VLOOKUP($A56,overview!$B$3:$AJ$154,COLUMN(Z56),FALSE))</f>
        <v/>
      </c>
      <c r="AA56" t="str">
        <f>IF(VLOOKUP($A56,overview!$B$3:$AJ$154,COLUMN(),FALSE) = "","",VLOOKUP($A56,overview!$B$3:$AJ$154,COLUMN(AA56),FALSE))</f>
        <v/>
      </c>
      <c r="AB56" t="str">
        <f>IF(VLOOKUP($A56,overview!$B$3:$AJ$154,COLUMN(),FALSE) = "","",VLOOKUP($A56,overview!$B$3:$AJ$154,COLUMN(AB56),FALSE))</f>
        <v/>
      </c>
      <c r="AC56" t="str">
        <f>IF(VLOOKUP($A56,overview!$B$3:$AJ$154,COLUMN(),FALSE) = "","",VLOOKUP($A56,overview!$B$3:$AJ$154,COLUMN(AC56),FALSE))</f>
        <v/>
      </c>
      <c r="AD56" t="str">
        <f>IF(VLOOKUP($A56,overview!$B$3:$AJ$154,COLUMN(),FALSE) = "","",VLOOKUP($A56,overview!$B$3:$AJ$154,COLUMN(AD56),FALSE))</f>
        <v/>
      </c>
      <c r="AE56" t="str">
        <f>IF(VLOOKUP($A56,overview!$B$3:$AJ$154,COLUMN(),FALSE) = "","",VLOOKUP($A56,overview!$B$3:$AJ$154,COLUMN(AE56),FALSE))</f>
        <v/>
      </c>
      <c r="AF56" t="str">
        <f>IF(VLOOKUP($A56,overview!$B$3:$AJ$154,COLUMN(),FALSE) = "","",VLOOKUP($A56,overview!$B$3:$AJ$154,COLUMN(AF56),FALSE))</f>
        <v/>
      </c>
      <c r="AG56" t="str">
        <f>IF(VLOOKUP($A56,overview!$B$3:$AJ$154,COLUMN(),FALSE) = "","",VLOOKUP($A56,overview!$B$3:$AJ$154,COLUMN(AG56),FALSE))</f>
        <v/>
      </c>
      <c r="AH56" t="str">
        <f>IF(VLOOKUP($A56,overview!$B$3:$AJ$154,COLUMN(),FALSE) = "","",VLOOKUP($A56,overview!$B$3:$AJ$154,COLUMN(AH56),FALSE))</f>
        <v/>
      </c>
      <c r="AI56" t="str">
        <f>IF(VLOOKUP($A56,overview!$B$3:$AJ$154,COLUMN(),FALSE) = "","",VLOOKUP($A56,overview!$B$3:$AJ$154,COLUMN(AI56),FALSE))</f>
        <v/>
      </c>
    </row>
    <row r="57" spans="1:35" x14ac:dyDescent="0.25">
      <c r="A57" s="2" t="s">
        <v>431</v>
      </c>
      <c r="B57">
        <f>IF(VLOOKUP($A57,overview!$B$3:$AJ$154,COLUMN(),FALSE) = "","",VLOOKUP($A57,overview!$B$3:$AJ$154,COLUMN(B57),FALSE))</f>
        <v>100000</v>
      </c>
      <c r="C57" t="str">
        <f>IF(VLOOKUP($A57,overview!$B$3:$AJ$154,COLUMN(),FALSE) = "","",VLOOKUP($A57,overview!$B$3:$AJ$154,COLUMN(C57),FALSE))</f>
        <v/>
      </c>
      <c r="D57" t="str">
        <f>IF(VLOOKUP($A57,overview!$B$3:$AJ$154,COLUMN(),FALSE) = "","",VLOOKUP($A57,overview!$B$3:$AJ$154,COLUMN(D57),FALSE))</f>
        <v/>
      </c>
      <c r="E57" t="str">
        <f>IF(VLOOKUP($A57,overview!$B$3:$AJ$154,COLUMN(),FALSE) = "","",VLOOKUP($A57,overview!$B$3:$AJ$154,COLUMN(E57),FALSE))</f>
        <v/>
      </c>
      <c r="F57" t="str">
        <f>IF(VLOOKUP($A57,overview!$B$3:$AJ$154,COLUMN(),FALSE) = "","",VLOOKUP($A57,overview!$B$3:$AJ$154,COLUMN(F57),FALSE))</f>
        <v/>
      </c>
      <c r="G57" t="str">
        <f>IF(VLOOKUP($A57,overview!$B$3:$AJ$154,COLUMN(),FALSE) = "","",VLOOKUP($A57,overview!$B$3:$AJ$154,COLUMN(G57),FALSE))</f>
        <v/>
      </c>
      <c r="H57" t="str">
        <f>IF(VLOOKUP($A57,overview!$B$3:$AJ$154,COLUMN(),FALSE) = "","",VLOOKUP($A57,overview!$B$3:$AJ$154,COLUMN(H57),FALSE))</f>
        <v/>
      </c>
      <c r="I57" t="str">
        <f>IF(VLOOKUP($A57,overview!$B$3:$AJ$154,COLUMN(),FALSE) = "","",VLOOKUP($A57,overview!$B$3:$AJ$154,COLUMN(I57),FALSE))</f>
        <v/>
      </c>
      <c r="J57" t="str">
        <f>IF(VLOOKUP($A57,overview!$B$3:$AJ$154,COLUMN(),FALSE) = "","",VLOOKUP($A57,overview!$B$3:$AJ$154,COLUMN(J57),FALSE))</f>
        <v/>
      </c>
      <c r="K57" t="str">
        <f>IF(VLOOKUP($A57,overview!$B$3:$AJ$154,COLUMN(),FALSE) = "","",VLOOKUP($A57,overview!$B$3:$AJ$154,COLUMN(K57),FALSE))</f>
        <v/>
      </c>
      <c r="L57" t="str">
        <f>IF(VLOOKUP($A57,overview!$B$3:$AJ$154,COLUMN(),FALSE) = "","",VLOOKUP($A57,overview!$B$3:$AJ$154,COLUMN(L57),FALSE))</f>
        <v/>
      </c>
      <c r="M57" t="str">
        <f>IF(VLOOKUP($A57,overview!$B$3:$AJ$154,COLUMN(),FALSE) = "","",VLOOKUP($A57,overview!$B$3:$AJ$154,COLUMN(M57),FALSE))</f>
        <v/>
      </c>
      <c r="N57" t="str">
        <f>IF(VLOOKUP($A57,overview!$B$3:$AJ$154,COLUMN(),FALSE) = "","",VLOOKUP($A57,overview!$B$3:$AJ$154,COLUMN(N57),FALSE))</f>
        <v/>
      </c>
      <c r="O57" t="str">
        <f>IF(VLOOKUP($A57,overview!$B$3:$AJ$154,COLUMN(),FALSE) = "","",VLOOKUP($A57,overview!$B$3:$AJ$154,COLUMN(O57),FALSE))</f>
        <v/>
      </c>
      <c r="P57" t="str">
        <f>IF(VLOOKUP($A57,overview!$B$3:$AJ$154,COLUMN(),FALSE) = "","",VLOOKUP($A57,overview!$B$3:$AJ$154,COLUMN(P57),FALSE))</f>
        <v/>
      </c>
      <c r="Q57" t="str">
        <f>IF(VLOOKUP($A57,overview!$B$3:$AJ$154,COLUMN(),FALSE) = "","",VLOOKUP($A57,overview!$B$3:$AJ$154,COLUMN(Q57),FALSE))</f>
        <v/>
      </c>
      <c r="R57" t="str">
        <f>IF(VLOOKUP($A57,overview!$B$3:$AJ$154,COLUMN(),FALSE) = "","",VLOOKUP($A57,overview!$B$3:$AJ$154,COLUMN(R57),FALSE))</f>
        <v/>
      </c>
      <c r="S57" t="str">
        <f>IF(VLOOKUP($A57,overview!$B$3:$AJ$154,COLUMN(),FALSE) = "","",VLOOKUP($A57,overview!$B$3:$AJ$154,COLUMN(S57),FALSE))</f>
        <v/>
      </c>
      <c r="T57" t="str">
        <f>IF(VLOOKUP($A57,overview!$B$3:$AJ$154,COLUMN(),FALSE) = "","",VLOOKUP($A57,overview!$B$3:$AJ$154,COLUMN(T57),FALSE))</f>
        <v/>
      </c>
      <c r="U57" t="str">
        <f>IF(VLOOKUP($A57,overview!$B$3:$AJ$154,COLUMN(),FALSE) = "","",VLOOKUP($A57,overview!$B$3:$AJ$154,COLUMN(U57),FALSE))</f>
        <v/>
      </c>
      <c r="V57" t="str">
        <f>IF(VLOOKUP($A57,overview!$B$3:$AJ$154,COLUMN(),FALSE) = "","",VLOOKUP($A57,overview!$B$3:$AJ$154,COLUMN(V57),FALSE))</f>
        <v/>
      </c>
      <c r="W57" t="str">
        <f>IF(VLOOKUP($A57,overview!$B$3:$AJ$154,COLUMN(),FALSE) = "","",VLOOKUP($A57,overview!$B$3:$AJ$154,COLUMN(W57),FALSE))</f>
        <v/>
      </c>
      <c r="X57" t="str">
        <f>IF(VLOOKUP($A57,overview!$B$3:$AJ$154,COLUMN(),FALSE) = "","",VLOOKUP($A57,overview!$B$3:$AJ$154,COLUMN(X57),FALSE))</f>
        <v/>
      </c>
      <c r="Y57" t="str">
        <f>IF(VLOOKUP($A57,overview!$B$3:$AJ$154,COLUMN(),FALSE) = "","",VLOOKUP($A57,overview!$B$3:$AJ$154,COLUMN(Y57),FALSE))</f>
        <v/>
      </c>
      <c r="Z57" t="str">
        <f>IF(VLOOKUP($A57,overview!$B$3:$AJ$154,COLUMN(),FALSE) = "","",VLOOKUP($A57,overview!$B$3:$AJ$154,COLUMN(Z57),FALSE))</f>
        <v/>
      </c>
      <c r="AA57" t="str">
        <f>IF(VLOOKUP($A57,overview!$B$3:$AJ$154,COLUMN(),FALSE) = "","",VLOOKUP($A57,overview!$B$3:$AJ$154,COLUMN(AA57),FALSE))</f>
        <v/>
      </c>
      <c r="AB57" t="str">
        <f>IF(VLOOKUP($A57,overview!$B$3:$AJ$154,COLUMN(),FALSE) = "","",VLOOKUP($A57,overview!$B$3:$AJ$154,COLUMN(AB57),FALSE))</f>
        <v/>
      </c>
      <c r="AC57" t="str">
        <f>IF(VLOOKUP($A57,overview!$B$3:$AJ$154,COLUMN(),FALSE) = "","",VLOOKUP($A57,overview!$B$3:$AJ$154,COLUMN(AC57),FALSE))</f>
        <v/>
      </c>
      <c r="AD57" t="str">
        <f>IF(VLOOKUP($A57,overview!$B$3:$AJ$154,COLUMN(),FALSE) = "","",VLOOKUP($A57,overview!$B$3:$AJ$154,COLUMN(AD57),FALSE))</f>
        <v/>
      </c>
      <c r="AE57" t="str">
        <f>IF(VLOOKUP($A57,overview!$B$3:$AJ$154,COLUMN(),FALSE) = "","",VLOOKUP($A57,overview!$B$3:$AJ$154,COLUMN(AE57),FALSE))</f>
        <v/>
      </c>
      <c r="AF57" t="str">
        <f>IF(VLOOKUP($A57,overview!$B$3:$AJ$154,COLUMN(),FALSE) = "","",VLOOKUP($A57,overview!$B$3:$AJ$154,COLUMN(AF57),FALSE))</f>
        <v/>
      </c>
      <c r="AG57" t="str">
        <f>IF(VLOOKUP($A57,overview!$B$3:$AJ$154,COLUMN(),FALSE) = "","",VLOOKUP($A57,overview!$B$3:$AJ$154,COLUMN(AG57),FALSE))</f>
        <v/>
      </c>
      <c r="AH57" t="str">
        <f>IF(VLOOKUP($A57,overview!$B$3:$AJ$154,COLUMN(),FALSE) = "","",VLOOKUP($A57,overview!$B$3:$AJ$154,COLUMN(AH57),FALSE))</f>
        <v/>
      </c>
      <c r="AI57" t="str">
        <f>IF(VLOOKUP($A57,overview!$B$3:$AJ$154,COLUMN(),FALSE) = "","",VLOOKUP($A57,overview!$B$3:$AJ$154,COLUMN(AI57),FALSE))</f>
        <v>kW jet fuel output</v>
      </c>
    </row>
    <row r="58" spans="1:35" x14ac:dyDescent="0.25">
      <c r="A58" s="2" t="s">
        <v>438</v>
      </c>
      <c r="B58">
        <f>IF(VLOOKUP($A58,overview!$B$3:$AJ$154,COLUMN(),FALSE) = "","",VLOOKUP($A58,overview!$B$3:$AJ$154,COLUMN(B58),FALSE))</f>
        <v>0</v>
      </c>
      <c r="C58" t="str">
        <f>IF(VLOOKUP($A58,overview!$B$3:$AJ$154,COLUMN(),FALSE) = "","",VLOOKUP($A58,overview!$B$3:$AJ$154,COLUMN(C58),FALSE))</f>
        <v/>
      </c>
      <c r="D58" t="str">
        <f>IF(VLOOKUP($A58,overview!$B$3:$AJ$154,COLUMN(),FALSE) = "","",VLOOKUP($A58,overview!$B$3:$AJ$154,COLUMN(D58),FALSE))</f>
        <v/>
      </c>
      <c r="E58" t="str">
        <f>IF(VLOOKUP($A58,overview!$B$3:$AJ$154,COLUMN(),FALSE) = "","",VLOOKUP($A58,overview!$B$3:$AJ$154,COLUMN(E58),FALSE))</f>
        <v/>
      </c>
      <c r="F58" t="str">
        <f>IF(VLOOKUP($A58,overview!$B$3:$AJ$154,COLUMN(),FALSE) = "","",VLOOKUP($A58,overview!$B$3:$AJ$154,COLUMN(F58),FALSE))</f>
        <v/>
      </c>
      <c r="G58" t="str">
        <f>IF(VLOOKUP($A58,overview!$B$3:$AJ$154,COLUMN(),FALSE) = "","",VLOOKUP($A58,overview!$B$3:$AJ$154,COLUMN(G58),FALSE))</f>
        <v/>
      </c>
      <c r="H58" t="str">
        <f>IF(VLOOKUP($A58,overview!$B$3:$AJ$154,COLUMN(),FALSE) = "","",VLOOKUP($A58,overview!$B$3:$AJ$154,COLUMN(H58),FALSE))</f>
        <v/>
      </c>
      <c r="I58" t="str">
        <f>IF(VLOOKUP($A58,overview!$B$3:$AJ$154,COLUMN(),FALSE) = "","",VLOOKUP($A58,overview!$B$3:$AJ$154,COLUMN(I58),FALSE))</f>
        <v/>
      </c>
      <c r="J58" t="str">
        <f>IF(VLOOKUP($A58,overview!$B$3:$AJ$154,COLUMN(),FALSE) = "","",VLOOKUP($A58,overview!$B$3:$AJ$154,COLUMN(J58),FALSE))</f>
        <v/>
      </c>
      <c r="K58" t="str">
        <f>IF(VLOOKUP($A58,overview!$B$3:$AJ$154,COLUMN(),FALSE) = "","",VLOOKUP($A58,overview!$B$3:$AJ$154,COLUMN(K58),FALSE))</f>
        <v/>
      </c>
      <c r="L58" t="str">
        <f>IF(VLOOKUP($A58,overview!$B$3:$AJ$154,COLUMN(),FALSE) = "","",VLOOKUP($A58,overview!$B$3:$AJ$154,COLUMN(L58),FALSE))</f>
        <v/>
      </c>
      <c r="M58" t="str">
        <f>IF(VLOOKUP($A58,overview!$B$3:$AJ$154,COLUMN(),FALSE) = "","",VLOOKUP($A58,overview!$B$3:$AJ$154,COLUMN(M58),FALSE))</f>
        <v/>
      </c>
      <c r="N58" t="str">
        <f>IF(VLOOKUP($A58,overview!$B$3:$AJ$154,COLUMN(),FALSE) = "","",VLOOKUP($A58,overview!$B$3:$AJ$154,COLUMN(N58),FALSE))</f>
        <v/>
      </c>
      <c r="O58" t="str">
        <f>IF(VLOOKUP($A58,overview!$B$3:$AJ$154,COLUMN(),FALSE) = "","",VLOOKUP($A58,overview!$B$3:$AJ$154,COLUMN(O58),FALSE))</f>
        <v/>
      </c>
      <c r="P58" t="str">
        <f>IF(VLOOKUP($A58,overview!$B$3:$AJ$154,COLUMN(),FALSE) = "","",VLOOKUP($A58,overview!$B$3:$AJ$154,COLUMN(P58),FALSE))</f>
        <v/>
      </c>
      <c r="Q58" t="str">
        <f>IF(VLOOKUP($A58,overview!$B$3:$AJ$154,COLUMN(),FALSE) = "","",VLOOKUP($A58,overview!$B$3:$AJ$154,COLUMN(Q58),FALSE))</f>
        <v/>
      </c>
      <c r="R58" t="str">
        <f>IF(VLOOKUP($A58,overview!$B$3:$AJ$154,COLUMN(),FALSE) = "","",VLOOKUP($A58,overview!$B$3:$AJ$154,COLUMN(R58),FALSE))</f>
        <v/>
      </c>
      <c r="S58" t="str">
        <f>IF(VLOOKUP($A58,overview!$B$3:$AJ$154,COLUMN(),FALSE) = "","",VLOOKUP($A58,overview!$B$3:$AJ$154,COLUMN(S58),FALSE))</f>
        <v/>
      </c>
      <c r="T58" t="str">
        <f>IF(VLOOKUP($A58,overview!$B$3:$AJ$154,COLUMN(),FALSE) = "","",VLOOKUP($A58,overview!$B$3:$AJ$154,COLUMN(T58),FALSE))</f>
        <v/>
      </c>
      <c r="U58" t="str">
        <f>IF(VLOOKUP($A58,overview!$B$3:$AJ$154,COLUMN(),FALSE) = "","",VLOOKUP($A58,overview!$B$3:$AJ$154,COLUMN(U58),FALSE))</f>
        <v/>
      </c>
      <c r="V58" t="str">
        <f>IF(VLOOKUP($A58,overview!$B$3:$AJ$154,COLUMN(),FALSE) = "","",VLOOKUP($A58,overview!$B$3:$AJ$154,COLUMN(V58),FALSE))</f>
        <v/>
      </c>
      <c r="W58" t="str">
        <f>IF(VLOOKUP($A58,overview!$B$3:$AJ$154,COLUMN(),FALSE) = "","",VLOOKUP($A58,overview!$B$3:$AJ$154,COLUMN(W58),FALSE))</f>
        <v/>
      </c>
      <c r="X58" t="str">
        <f>IF(VLOOKUP($A58,overview!$B$3:$AJ$154,COLUMN(),FALSE) = "","",VLOOKUP($A58,overview!$B$3:$AJ$154,COLUMN(X58),FALSE))</f>
        <v/>
      </c>
      <c r="Y58" t="str">
        <f>IF(VLOOKUP($A58,overview!$B$3:$AJ$154,COLUMN(),FALSE) = "","",VLOOKUP($A58,overview!$B$3:$AJ$154,COLUMN(Y58),FALSE))</f>
        <v/>
      </c>
      <c r="Z58" t="str">
        <f>IF(VLOOKUP($A58,overview!$B$3:$AJ$154,COLUMN(),FALSE) = "","",VLOOKUP($A58,overview!$B$3:$AJ$154,COLUMN(Z58),FALSE))</f>
        <v/>
      </c>
      <c r="AA58" t="str">
        <f>IF(VLOOKUP($A58,overview!$B$3:$AJ$154,COLUMN(),FALSE) = "","",VLOOKUP($A58,overview!$B$3:$AJ$154,COLUMN(AA58),FALSE))</f>
        <v/>
      </c>
      <c r="AB58" t="str">
        <f>IF(VLOOKUP($A58,overview!$B$3:$AJ$154,COLUMN(),FALSE) = "","",VLOOKUP($A58,overview!$B$3:$AJ$154,COLUMN(AB58),FALSE))</f>
        <v/>
      </c>
      <c r="AC58" t="str">
        <f>IF(VLOOKUP($A58,overview!$B$3:$AJ$154,COLUMN(),FALSE) = "","",VLOOKUP($A58,overview!$B$3:$AJ$154,COLUMN(AC58),FALSE))</f>
        <v/>
      </c>
      <c r="AD58" t="str">
        <f>IF(VLOOKUP($A58,overview!$B$3:$AJ$154,COLUMN(),FALSE) = "","",VLOOKUP($A58,overview!$B$3:$AJ$154,COLUMN(AD58),FALSE))</f>
        <v/>
      </c>
      <c r="AE58" t="str">
        <f>IF(VLOOKUP($A58,overview!$B$3:$AJ$154,COLUMN(),FALSE) = "","",VLOOKUP($A58,overview!$B$3:$AJ$154,COLUMN(AE58),FALSE))</f>
        <v/>
      </c>
      <c r="AF58" t="str">
        <f>IF(VLOOKUP($A58,overview!$B$3:$AJ$154,COLUMN(),FALSE) = "","",VLOOKUP($A58,overview!$B$3:$AJ$154,COLUMN(AF58),FALSE))</f>
        <v/>
      </c>
      <c r="AG58" t="str">
        <f>IF(VLOOKUP($A58,overview!$B$3:$AJ$154,COLUMN(),FALSE) = "","",VLOOKUP($A58,overview!$B$3:$AJ$154,COLUMN(AG58),FALSE))</f>
        <v/>
      </c>
      <c r="AH58" t="str">
        <f>IF(VLOOKUP($A58,overview!$B$3:$AJ$154,COLUMN(),FALSE) = "","",VLOOKUP($A58,overview!$B$3:$AJ$154,COLUMN(AH58),FALSE))</f>
        <v/>
      </c>
      <c r="AI58" t="str">
        <f>IF(VLOOKUP($A58,overview!$B$3:$AJ$154,COLUMN(),FALSE) = "","",VLOOKUP($A58,overview!$B$3:$AJ$154,COLUMN(AI58),FALSE))</f>
        <v>kW jet fuel output</v>
      </c>
    </row>
    <row r="59" spans="1:35" x14ac:dyDescent="0.25">
      <c r="A59" t="s">
        <v>140</v>
      </c>
      <c r="B59">
        <f>IF(VLOOKUP($A59,overview!$B$3:$AJ$154,COLUMN(),FALSE) = "","",VLOOKUP($A59,overview!$B$3:$AJ$154,COLUMN(B59),FALSE))</f>
        <v>799</v>
      </c>
      <c r="C59">
        <f>IF(VLOOKUP($A59,overview!$B$3:$AJ$154,COLUMN(),FALSE) = "","",VLOOKUP($A59,overview!$B$3:$AJ$154,COLUMN(C59),FALSE))</f>
        <v>639.20000000000005</v>
      </c>
      <c r="D59">
        <f>IF(VLOOKUP($A59,overview!$B$3:$AJ$154,COLUMN(),FALSE) = "","",VLOOKUP($A59,overview!$B$3:$AJ$154,COLUMN(D59),FALSE))</f>
        <v>958.8</v>
      </c>
      <c r="E59">
        <f>IF(VLOOKUP($A59,overview!$B$3:$AJ$154,COLUMN(),FALSE) = "","",VLOOKUP($A59,overview!$B$3:$AJ$154,COLUMN(E59),FALSE))</f>
        <v>745.87355730923559</v>
      </c>
      <c r="F59">
        <f>IF(VLOOKUP($A59,overview!$B$3:$AJ$154,COLUMN(),FALSE) = "","",VLOOKUP($A59,overview!$B$3:$AJ$154,COLUMN(F59),FALSE))</f>
        <v>714.52019991744601</v>
      </c>
      <c r="G59">
        <f>IF(VLOOKUP($A59,overview!$B$3:$AJ$154,COLUMN(),FALSE) = "","",VLOOKUP($A59,overview!$B$3:$AJ$154,COLUMN(G59),FALSE))</f>
        <v>691.42997148645998</v>
      </c>
      <c r="H59">
        <f>IF(VLOOKUP($A59,overview!$B$3:$AJ$154,COLUMN(),FALSE) = "","",VLOOKUP($A59,overview!$B$3:$AJ$154,COLUMN(H59),FALSE))</f>
        <v>672.68117692128908</v>
      </c>
      <c r="I59">
        <f>IF(VLOOKUP($A59,overview!$B$3:$AJ$154,COLUMN(),FALSE) = "","",VLOOKUP($A59,overview!$B$3:$AJ$154,COLUMN(I59),FALSE))</f>
        <v>656.61186781632227</v>
      </c>
      <c r="J59">
        <f>IF(VLOOKUP($A59,overview!$B$3:$AJ$154,COLUMN(),FALSE) = "","",VLOOKUP($A59,overview!$B$3:$AJ$154,COLUMN(J59),FALSE))</f>
        <v>642.36791495500881</v>
      </c>
      <c r="K59">
        <f>IF(VLOOKUP($A59,overview!$B$3:$AJ$154,COLUMN(),FALSE) = "","",VLOOKUP($A59,overview!$B$3:$AJ$154,COLUMN(K59),FALSE))</f>
        <v>629.45429505375057</v>
      </c>
      <c r="L59">
        <f>IF(VLOOKUP($A59,overview!$B$3:$AJ$154,COLUMN(),FALSE) = "","",VLOOKUP($A59,overview!$B$3:$AJ$154,COLUMN(L59),FALSE))</f>
        <v>617.55928681013597</v>
      </c>
      <c r="M59">
        <f>IF(VLOOKUP($A59,overview!$B$3:$AJ$154,COLUMN(),FALSE) = "","",VLOOKUP($A59,overview!$B$3:$AJ$154,COLUMN(M59),FALSE))</f>
        <v>606.47422496808986</v>
      </c>
      <c r="N59">
        <f>IF(VLOOKUP($A59,overview!$B$3:$AJ$154,COLUMN(),FALSE) = "","",VLOOKUP($A59,overview!$B$3:$AJ$154,COLUMN(N59),FALSE))</f>
        <v>596.05269430011754</v>
      </c>
      <c r="O59">
        <f>IF(VLOOKUP($A59,overview!$B$3:$AJ$154,COLUMN(),FALSE) = "","",VLOOKUP($A59,overview!$B$3:$AJ$154,COLUMN(O59),FALSE))</f>
        <v>586.18802968129626</v>
      </c>
      <c r="P59">
        <f>IF(VLOOKUP($A59,overview!$B$3:$AJ$154,COLUMN(),FALSE) = "","",VLOOKUP($A59,overview!$B$3:$AJ$154,COLUMN(P59),FALSE))</f>
        <v>576.80010105025553</v>
      </c>
      <c r="Q59">
        <f>IF(VLOOKUP($A59,overview!$B$3:$AJ$154,COLUMN(),FALSE) = "","",VLOOKUP($A59,overview!$B$3:$AJ$154,COLUMN(Q59),FALSE))</f>
        <v>567.82714748374917</v>
      </c>
      <c r="R59">
        <f>IF(VLOOKUP($A59,overview!$B$3:$AJ$154,COLUMN(),FALSE) = "","",VLOOKUP($A59,overview!$B$3:$AJ$154,COLUMN(R59),FALSE))</f>
        <v>559.22051605497757</v>
      </c>
      <c r="S59">
        <f>IF(VLOOKUP($A59,overview!$B$3:$AJ$154,COLUMN(),FALSE) = "","",VLOOKUP($A59,overview!$B$3:$AJ$154,COLUMN(S59),FALSE))</f>
        <v>550.94115146891863</v>
      </c>
      <c r="T59">
        <f>IF(VLOOKUP($A59,overview!$B$3:$AJ$154,COLUMN(),FALSE) = "","",VLOOKUP($A59,overview!$B$3:$AJ$154,COLUMN(T59),FALSE))</f>
        <v>542.95718308525613</v>
      </c>
      <c r="U59">
        <f>IF(VLOOKUP($A59,overview!$B$3:$AJ$154,COLUMN(),FALSE) = "","",VLOOKUP($A59,overview!$B$3:$AJ$154,COLUMN(U59),FALSE))</f>
        <v>535.24222317804652</v>
      </c>
      <c r="V59">
        <f>IF(VLOOKUP($A59,overview!$B$3:$AJ$154,COLUMN(),FALSE) = "","",VLOOKUP($A59,overview!$B$3:$AJ$154,COLUMN(V59),FALSE))</f>
        <v>527.77413967997438</v>
      </c>
      <c r="W59">
        <f>IF(VLOOKUP($A59,overview!$B$3:$AJ$154,COLUMN(),FALSE) = "","",VLOOKUP($A59,overview!$B$3:$AJ$154,COLUMN(W59),FALSE))</f>
        <v>520.53415356030905</v>
      </c>
      <c r="X59">
        <f>IF(VLOOKUP($A59,overview!$B$3:$AJ$154,COLUMN(),FALSE) = "","",VLOOKUP($A59,overview!$B$3:$AJ$154,COLUMN(X59),FALSE))</f>
        <v>513.50616330756634</v>
      </c>
      <c r="Y59">
        <f>IF(VLOOKUP($A59,overview!$B$3:$AJ$154,COLUMN(),FALSE) = "","",VLOOKUP($A59,overview!$B$3:$AJ$154,COLUMN(Y59),FALSE))</f>
        <v>506.67623145832772</v>
      </c>
      <c r="Z59">
        <f>IF(VLOOKUP($A59,overview!$B$3:$AJ$154,COLUMN(),FALSE) = "","",VLOOKUP($A59,overview!$B$3:$AJ$154,COLUMN(Z59),FALSE))</f>
        <v>500.03218881187388</v>
      </c>
      <c r="AA59">
        <f>IF(VLOOKUP($A59,overview!$B$3:$AJ$154,COLUMN(),FALSE) = "","",VLOOKUP($A59,overview!$B$3:$AJ$154,COLUMN(AA59),FALSE))</f>
        <v>493.56332548345461</v>
      </c>
      <c r="AB59">
        <f>IF(VLOOKUP($A59,overview!$B$3:$AJ$154,COLUMN(),FALSE) = "","",VLOOKUP($A59,overview!$B$3:$AJ$154,COLUMN(AB59),FALSE))</f>
        <v>487.26014696264713</v>
      </c>
      <c r="AC59">
        <f>IF(VLOOKUP($A59,overview!$B$3:$AJ$154,COLUMN(),FALSE) = "","",VLOOKUP($A59,overview!$B$3:$AJ$154,COLUMN(AC59),FALSE))</f>
        <v>481.11417947317858</v>
      </c>
      <c r="AD59">
        <f>IF(VLOOKUP($A59,overview!$B$3:$AJ$154,COLUMN(),FALSE) = "","",VLOOKUP($A59,overview!$B$3:$AJ$154,COLUMN(AD59),FALSE))</f>
        <v>475.11781317331952</v>
      </c>
      <c r="AE59">
        <f>IF(VLOOKUP($A59,overview!$B$3:$AJ$154,COLUMN(),FALSE) = "","",VLOOKUP($A59,overview!$B$3:$AJ$154,COLUMN(AE59),FALSE))</f>
        <v>469.26417471994591</v>
      </c>
      <c r="AF59">
        <f>IF(VLOOKUP($A59,overview!$B$3:$AJ$154,COLUMN(),FALSE) = "","",VLOOKUP($A59,overview!$B$3:$AJ$154,COLUMN(AF59),FALSE))</f>
        <v>463.5470228490957</v>
      </c>
      <c r="AG59">
        <f>IF(VLOOKUP($A59,overview!$B$3:$AJ$154,COLUMN(),FALSE) = "","",VLOOKUP($A59,overview!$B$3:$AJ$154,COLUMN(AG59),FALSE))</f>
        <v>457.96066216650979</v>
      </c>
      <c r="AH59">
        <f>IF(VLOOKUP($A59,overview!$B$3:$AJ$154,COLUMN(),FALSE) = "","",VLOOKUP($A59,overview!$B$3:$AJ$154,COLUMN(AH59),FALSE))</f>
        <v>452.49987147014122</v>
      </c>
      <c r="AI59" t="str">
        <f>IF(VLOOKUP($A59,overview!$B$3:$AJ$154,COLUMN(),FALSE) = "","",VLOOKUP($A59,overview!$B$3:$AJ$154,COLUMN(AI59),FALSE))</f>
        <v>[EUR/kW fuel output]</v>
      </c>
    </row>
    <row r="60" spans="1:35" x14ac:dyDescent="0.25">
      <c r="A60" s="2" t="s">
        <v>141</v>
      </c>
      <c r="B60">
        <f>IF(VLOOKUP($A60,overview!$B$3:$AJ$154,COLUMN(),FALSE) = "","",VLOOKUP($A60,overview!$B$3:$AJ$154,COLUMN(B60),FALSE))</f>
        <v>2.5000000000000001E-2</v>
      </c>
      <c r="C60">
        <f>IF(VLOOKUP($A60,overview!$B$3:$AJ$154,COLUMN(),FALSE) = "","",VLOOKUP($A60,overview!$B$3:$AJ$154,COLUMN(C60),FALSE))</f>
        <v>0.02</v>
      </c>
      <c r="D60">
        <f>IF(VLOOKUP($A60,overview!$B$3:$AJ$154,COLUMN(),FALSE) = "","",VLOOKUP($A60,overview!$B$3:$AJ$154,COLUMN(D60),FALSE))</f>
        <v>0.03</v>
      </c>
      <c r="E60" t="str">
        <f>IF(VLOOKUP($A60,overview!$B$3:$AJ$154,COLUMN(),FALSE) = "","",VLOOKUP($A60,overview!$B$3:$AJ$154,COLUMN(E60),FALSE))</f>
        <v/>
      </c>
      <c r="F60" t="str">
        <f>IF(VLOOKUP($A60,overview!$B$3:$AJ$154,COLUMN(),FALSE) = "","",VLOOKUP($A60,overview!$B$3:$AJ$154,COLUMN(F60),FALSE))</f>
        <v/>
      </c>
      <c r="G60" t="str">
        <f>IF(VLOOKUP($A60,overview!$B$3:$AJ$154,COLUMN(),FALSE) = "","",VLOOKUP($A60,overview!$B$3:$AJ$154,COLUMN(G60),FALSE))</f>
        <v/>
      </c>
      <c r="H60" t="str">
        <f>IF(VLOOKUP($A60,overview!$B$3:$AJ$154,COLUMN(),FALSE) = "","",VLOOKUP($A60,overview!$B$3:$AJ$154,COLUMN(H60),FALSE))</f>
        <v/>
      </c>
      <c r="I60" t="str">
        <f>IF(VLOOKUP($A60,overview!$B$3:$AJ$154,COLUMN(),FALSE) = "","",VLOOKUP($A60,overview!$B$3:$AJ$154,COLUMN(I60),FALSE))</f>
        <v/>
      </c>
      <c r="J60" t="str">
        <f>IF(VLOOKUP($A60,overview!$B$3:$AJ$154,COLUMN(),FALSE) = "","",VLOOKUP($A60,overview!$B$3:$AJ$154,COLUMN(J60),FALSE))</f>
        <v/>
      </c>
      <c r="K60" t="str">
        <f>IF(VLOOKUP($A60,overview!$B$3:$AJ$154,COLUMN(),FALSE) = "","",VLOOKUP($A60,overview!$B$3:$AJ$154,COLUMN(K60),FALSE))</f>
        <v/>
      </c>
      <c r="L60" t="str">
        <f>IF(VLOOKUP($A60,overview!$B$3:$AJ$154,COLUMN(),FALSE) = "","",VLOOKUP($A60,overview!$B$3:$AJ$154,COLUMN(L60),FALSE))</f>
        <v/>
      </c>
      <c r="M60" t="str">
        <f>IF(VLOOKUP($A60,overview!$B$3:$AJ$154,COLUMN(),FALSE) = "","",VLOOKUP($A60,overview!$B$3:$AJ$154,COLUMN(M60),FALSE))</f>
        <v/>
      </c>
      <c r="N60" t="str">
        <f>IF(VLOOKUP($A60,overview!$B$3:$AJ$154,COLUMN(),FALSE) = "","",VLOOKUP($A60,overview!$B$3:$AJ$154,COLUMN(N60),FALSE))</f>
        <v/>
      </c>
      <c r="O60" t="str">
        <f>IF(VLOOKUP($A60,overview!$B$3:$AJ$154,COLUMN(),FALSE) = "","",VLOOKUP($A60,overview!$B$3:$AJ$154,COLUMN(O60),FALSE))</f>
        <v/>
      </c>
      <c r="P60" t="str">
        <f>IF(VLOOKUP($A60,overview!$B$3:$AJ$154,COLUMN(),FALSE) = "","",VLOOKUP($A60,overview!$B$3:$AJ$154,COLUMN(P60),FALSE))</f>
        <v/>
      </c>
      <c r="Q60" t="str">
        <f>IF(VLOOKUP($A60,overview!$B$3:$AJ$154,COLUMN(),FALSE) = "","",VLOOKUP($A60,overview!$B$3:$AJ$154,COLUMN(Q60),FALSE))</f>
        <v/>
      </c>
      <c r="R60" t="str">
        <f>IF(VLOOKUP($A60,overview!$B$3:$AJ$154,COLUMN(),FALSE) = "","",VLOOKUP($A60,overview!$B$3:$AJ$154,COLUMN(R60),FALSE))</f>
        <v/>
      </c>
      <c r="S60" t="str">
        <f>IF(VLOOKUP($A60,overview!$B$3:$AJ$154,COLUMN(),FALSE) = "","",VLOOKUP($A60,overview!$B$3:$AJ$154,COLUMN(S60),FALSE))</f>
        <v/>
      </c>
      <c r="T60" t="str">
        <f>IF(VLOOKUP($A60,overview!$B$3:$AJ$154,COLUMN(),FALSE) = "","",VLOOKUP($A60,overview!$B$3:$AJ$154,COLUMN(T60),FALSE))</f>
        <v/>
      </c>
      <c r="U60" t="str">
        <f>IF(VLOOKUP($A60,overview!$B$3:$AJ$154,COLUMN(),FALSE) = "","",VLOOKUP($A60,overview!$B$3:$AJ$154,COLUMN(U60),FALSE))</f>
        <v/>
      </c>
      <c r="V60" t="str">
        <f>IF(VLOOKUP($A60,overview!$B$3:$AJ$154,COLUMN(),FALSE) = "","",VLOOKUP($A60,overview!$B$3:$AJ$154,COLUMN(V60),FALSE))</f>
        <v/>
      </c>
      <c r="W60" t="str">
        <f>IF(VLOOKUP($A60,overview!$B$3:$AJ$154,COLUMN(),FALSE) = "","",VLOOKUP($A60,overview!$B$3:$AJ$154,COLUMN(W60),FALSE))</f>
        <v/>
      </c>
      <c r="X60" t="str">
        <f>IF(VLOOKUP($A60,overview!$B$3:$AJ$154,COLUMN(),FALSE) = "","",VLOOKUP($A60,overview!$B$3:$AJ$154,COLUMN(X60),FALSE))</f>
        <v/>
      </c>
      <c r="Y60" t="str">
        <f>IF(VLOOKUP($A60,overview!$B$3:$AJ$154,COLUMN(),FALSE) = "","",VLOOKUP($A60,overview!$B$3:$AJ$154,COLUMN(Y60),FALSE))</f>
        <v/>
      </c>
      <c r="Z60" t="str">
        <f>IF(VLOOKUP($A60,overview!$B$3:$AJ$154,COLUMN(),FALSE) = "","",VLOOKUP($A60,overview!$B$3:$AJ$154,COLUMN(Z60),FALSE))</f>
        <v/>
      </c>
      <c r="AA60" t="str">
        <f>IF(VLOOKUP($A60,overview!$B$3:$AJ$154,COLUMN(),FALSE) = "","",VLOOKUP($A60,overview!$B$3:$AJ$154,COLUMN(AA60),FALSE))</f>
        <v/>
      </c>
      <c r="AB60" t="str">
        <f>IF(VLOOKUP($A60,overview!$B$3:$AJ$154,COLUMN(),FALSE) = "","",VLOOKUP($A60,overview!$B$3:$AJ$154,COLUMN(AB60),FALSE))</f>
        <v/>
      </c>
      <c r="AC60" t="str">
        <f>IF(VLOOKUP($A60,overview!$B$3:$AJ$154,COLUMN(),FALSE) = "","",VLOOKUP($A60,overview!$B$3:$AJ$154,COLUMN(AC60),FALSE))</f>
        <v/>
      </c>
      <c r="AD60" t="str">
        <f>IF(VLOOKUP($A60,overview!$B$3:$AJ$154,COLUMN(),FALSE) = "","",VLOOKUP($A60,overview!$B$3:$AJ$154,COLUMN(AD60),FALSE))</f>
        <v/>
      </c>
      <c r="AE60" t="str">
        <f>IF(VLOOKUP($A60,overview!$B$3:$AJ$154,COLUMN(),FALSE) = "","",VLOOKUP($A60,overview!$B$3:$AJ$154,COLUMN(AE60),FALSE))</f>
        <v/>
      </c>
      <c r="AF60" t="str">
        <f>IF(VLOOKUP($A60,overview!$B$3:$AJ$154,COLUMN(),FALSE) = "","",VLOOKUP($A60,overview!$B$3:$AJ$154,COLUMN(AF60),FALSE))</f>
        <v/>
      </c>
      <c r="AG60" t="str">
        <f>IF(VLOOKUP($A60,overview!$B$3:$AJ$154,COLUMN(),FALSE) = "","",VLOOKUP($A60,overview!$B$3:$AJ$154,COLUMN(AG60),FALSE))</f>
        <v/>
      </c>
      <c r="AH60" t="str">
        <f>IF(VLOOKUP($A60,overview!$B$3:$AJ$154,COLUMN(),FALSE) = "","",VLOOKUP($A60,overview!$B$3:$AJ$154,COLUMN(AH60),FALSE))</f>
        <v/>
      </c>
      <c r="AI60" t="str">
        <f>IF(VLOOKUP($A60,overview!$B$3:$AJ$154,COLUMN(),FALSE) = "","",VLOOKUP($A60,overview!$B$3:$AJ$154,COLUMN(AI60),FALSE))</f>
        <v>Fraction of CAPEX p.a.</v>
      </c>
    </row>
    <row r="61" spans="1:35" x14ac:dyDescent="0.25">
      <c r="A61" s="2" t="s">
        <v>448</v>
      </c>
      <c r="B61">
        <f>IF(VLOOKUP($A61,overview!$B$3:$AJ$154,COLUMN(),FALSE) = "","",VLOOKUP($A61,overview!$B$3:$AJ$154,COLUMN(B61),FALSE))</f>
        <v>0.65</v>
      </c>
      <c r="C61">
        <f>IF(VLOOKUP($A61,overview!$B$3:$AJ$154,COLUMN(),FALSE) = "","",VLOOKUP($A61,overview!$B$3:$AJ$154,COLUMN(C61),FALSE))</f>
        <v>0.6</v>
      </c>
      <c r="D61">
        <f>IF(VLOOKUP($A61,overview!$B$3:$AJ$154,COLUMN(),FALSE) = "","",VLOOKUP($A61,overview!$B$3:$AJ$154,COLUMN(D61),FALSE))</f>
        <v>0.7</v>
      </c>
      <c r="E61">
        <f>IF(VLOOKUP($A61,overview!$B$3:$AJ$154,COLUMN(),FALSE) = "","",VLOOKUP($A61,overview!$B$3:$AJ$154,COLUMN(E61),FALSE))</f>
        <v>0.65500000000000003</v>
      </c>
      <c r="F61">
        <f>IF(VLOOKUP($A61,overview!$B$3:$AJ$154,COLUMN(),FALSE) = "","",VLOOKUP($A61,overview!$B$3:$AJ$154,COLUMN(F61),FALSE))</f>
        <v>0.66</v>
      </c>
      <c r="G61">
        <f>IF(VLOOKUP($A61,overview!$B$3:$AJ$154,COLUMN(),FALSE) = "","",VLOOKUP($A61,overview!$B$3:$AJ$154,COLUMN(G61),FALSE))</f>
        <v>0.66500000000000004</v>
      </c>
      <c r="H61">
        <f>IF(VLOOKUP($A61,overview!$B$3:$AJ$154,COLUMN(),FALSE) = "","",VLOOKUP($A61,overview!$B$3:$AJ$154,COLUMN(H61),FALSE))</f>
        <v>0.67</v>
      </c>
      <c r="I61">
        <f>IF(VLOOKUP($A61,overview!$B$3:$AJ$154,COLUMN(),FALSE) = "","",VLOOKUP($A61,overview!$B$3:$AJ$154,COLUMN(I61),FALSE))</f>
        <v>0.67500000000000004</v>
      </c>
      <c r="J61">
        <f>IF(VLOOKUP($A61,overview!$B$3:$AJ$154,COLUMN(),FALSE) = "","",VLOOKUP($A61,overview!$B$3:$AJ$154,COLUMN(J61),FALSE))</f>
        <v>0.68</v>
      </c>
      <c r="K61">
        <f>IF(VLOOKUP($A61,overview!$B$3:$AJ$154,COLUMN(),FALSE) = "","",VLOOKUP($A61,overview!$B$3:$AJ$154,COLUMN(K61),FALSE))</f>
        <v>0.68500000000000005</v>
      </c>
      <c r="L61">
        <f>IF(VLOOKUP($A61,overview!$B$3:$AJ$154,COLUMN(),FALSE) = "","",VLOOKUP($A61,overview!$B$3:$AJ$154,COLUMN(L61),FALSE))</f>
        <v>0.69000000000000006</v>
      </c>
      <c r="M61">
        <f>IF(VLOOKUP($A61,overview!$B$3:$AJ$154,COLUMN(),FALSE) = "","",VLOOKUP($A61,overview!$B$3:$AJ$154,COLUMN(M61),FALSE))</f>
        <v>0.69500000000000006</v>
      </c>
      <c r="N61">
        <f>IF(VLOOKUP($A61,overview!$B$3:$AJ$154,COLUMN(),FALSE) = "","",VLOOKUP($A61,overview!$B$3:$AJ$154,COLUMN(N61),FALSE))</f>
        <v>0.70000000000000007</v>
      </c>
      <c r="O61">
        <f>IF(VLOOKUP($A61,overview!$B$3:$AJ$154,COLUMN(),FALSE) = "","",VLOOKUP($A61,overview!$B$3:$AJ$154,COLUMN(O61),FALSE))</f>
        <v>0.70500000000000007</v>
      </c>
      <c r="P61">
        <f>IF(VLOOKUP($A61,overview!$B$3:$AJ$154,COLUMN(),FALSE) = "","",VLOOKUP($A61,overview!$B$3:$AJ$154,COLUMN(P61),FALSE))</f>
        <v>0.71000000000000008</v>
      </c>
      <c r="Q61">
        <f>IF(VLOOKUP($A61,overview!$B$3:$AJ$154,COLUMN(),FALSE) = "","",VLOOKUP($A61,overview!$B$3:$AJ$154,COLUMN(Q61),FALSE))</f>
        <v>0.71500000000000008</v>
      </c>
      <c r="R61">
        <f>IF(VLOOKUP($A61,overview!$B$3:$AJ$154,COLUMN(),FALSE) = "","",VLOOKUP($A61,overview!$B$3:$AJ$154,COLUMN(R61),FALSE))</f>
        <v>0.72</v>
      </c>
      <c r="S61">
        <f>IF(VLOOKUP($A61,overview!$B$3:$AJ$154,COLUMN(),FALSE) = "","",VLOOKUP($A61,overview!$B$3:$AJ$154,COLUMN(S61),FALSE))</f>
        <v>0.72500000000000009</v>
      </c>
      <c r="T61">
        <f>IF(VLOOKUP($A61,overview!$B$3:$AJ$154,COLUMN(),FALSE) = "","",VLOOKUP($A61,overview!$B$3:$AJ$154,COLUMN(T61),FALSE))</f>
        <v>0.73</v>
      </c>
      <c r="U61">
        <f>IF(VLOOKUP($A61,overview!$B$3:$AJ$154,COLUMN(),FALSE) = "","",VLOOKUP($A61,overview!$B$3:$AJ$154,COLUMN(U61),FALSE))</f>
        <v>0.73499999999999999</v>
      </c>
      <c r="V61">
        <f>IF(VLOOKUP($A61,overview!$B$3:$AJ$154,COLUMN(),FALSE) = "","",VLOOKUP($A61,overview!$B$3:$AJ$154,COLUMN(V61),FALSE))</f>
        <v>0.74</v>
      </c>
      <c r="W61">
        <f>IF(VLOOKUP($A61,overview!$B$3:$AJ$154,COLUMN(),FALSE) = "","",VLOOKUP($A61,overview!$B$3:$AJ$154,COLUMN(W61),FALSE))</f>
        <v>0.745</v>
      </c>
      <c r="X61">
        <f>IF(VLOOKUP($A61,overview!$B$3:$AJ$154,COLUMN(),FALSE) = "","",VLOOKUP($A61,overview!$B$3:$AJ$154,COLUMN(X61),FALSE))</f>
        <v>0.75</v>
      </c>
      <c r="Y61">
        <f>IF(VLOOKUP($A61,overview!$B$3:$AJ$154,COLUMN(),FALSE) = "","",VLOOKUP($A61,overview!$B$3:$AJ$154,COLUMN(Y61),FALSE))</f>
        <v>0.755</v>
      </c>
      <c r="Z61">
        <f>IF(VLOOKUP($A61,overview!$B$3:$AJ$154,COLUMN(),FALSE) = "","",VLOOKUP($A61,overview!$B$3:$AJ$154,COLUMN(Z61),FALSE))</f>
        <v>0.76</v>
      </c>
      <c r="AA61">
        <f>IF(VLOOKUP($A61,overview!$B$3:$AJ$154,COLUMN(),FALSE) = "","",VLOOKUP($A61,overview!$B$3:$AJ$154,COLUMN(AA61),FALSE))</f>
        <v>0.76500000000000001</v>
      </c>
      <c r="AB61">
        <f>IF(VLOOKUP($A61,overview!$B$3:$AJ$154,COLUMN(),FALSE) = "","",VLOOKUP($A61,overview!$B$3:$AJ$154,COLUMN(AB61),FALSE))</f>
        <v>0.77</v>
      </c>
      <c r="AC61">
        <f>IF(VLOOKUP($A61,overview!$B$3:$AJ$154,COLUMN(),FALSE) = "","",VLOOKUP($A61,overview!$B$3:$AJ$154,COLUMN(AC61),FALSE))</f>
        <v>0.77500000000000002</v>
      </c>
      <c r="AD61">
        <f>IF(VLOOKUP($A61,overview!$B$3:$AJ$154,COLUMN(),FALSE) = "","",VLOOKUP($A61,overview!$B$3:$AJ$154,COLUMN(AD61),FALSE))</f>
        <v>0.78</v>
      </c>
      <c r="AE61">
        <f>IF(VLOOKUP($A61,overview!$B$3:$AJ$154,COLUMN(),FALSE) = "","",VLOOKUP($A61,overview!$B$3:$AJ$154,COLUMN(AE61),FALSE))</f>
        <v>0.78500000000000003</v>
      </c>
      <c r="AF61">
        <f>IF(VLOOKUP($A61,overview!$B$3:$AJ$154,COLUMN(),FALSE) = "","",VLOOKUP($A61,overview!$B$3:$AJ$154,COLUMN(AF61),FALSE))</f>
        <v>0.79</v>
      </c>
      <c r="AG61">
        <f>IF(VLOOKUP($A61,overview!$B$3:$AJ$154,COLUMN(),FALSE) = "","",VLOOKUP($A61,overview!$B$3:$AJ$154,COLUMN(AG61),FALSE))</f>
        <v>0.79500000000000004</v>
      </c>
      <c r="AH61">
        <f>IF(VLOOKUP($A61,overview!$B$3:$AJ$154,COLUMN(),FALSE) = "","",VLOOKUP($A61,overview!$B$3:$AJ$154,COLUMN(AH61),FALSE))</f>
        <v>0.8</v>
      </c>
      <c r="AI61" t="str">
        <f>IF(VLOOKUP($A61,overview!$B$3:$AJ$154,COLUMN(),FALSE) = "","",VLOOKUP($A61,overview!$B$3:$AJ$154,COLUMN(AI61),FALSE))</f>
        <v>[kWh_syncrude/kWh_H2] (LHV basis)</v>
      </c>
    </row>
    <row r="62" spans="1:35" x14ac:dyDescent="0.25">
      <c r="A62" s="2" t="s">
        <v>445</v>
      </c>
      <c r="B62">
        <f>IF(VLOOKUP($A62,overview!$B$3:$AJ$154,COLUMN(),FALSE) = "","",VLOOKUP($A62,overview!$B$3:$AJ$154,COLUMN(B62),FALSE))</f>
        <v>22.0625</v>
      </c>
      <c r="C62" t="str">
        <f>IF(VLOOKUP($A62,overview!$B$3:$AJ$154,COLUMN(),FALSE) = "","",VLOOKUP($A62,overview!$B$3:$AJ$154,COLUMN(C62),FALSE))</f>
        <v/>
      </c>
      <c r="D62" t="str">
        <f>IF(VLOOKUP($A62,overview!$B$3:$AJ$154,COLUMN(),FALSE) = "","",VLOOKUP($A62,overview!$B$3:$AJ$154,COLUMN(D62),FALSE))</f>
        <v/>
      </c>
      <c r="E62" t="str">
        <f>IF(VLOOKUP($A62,overview!$B$3:$AJ$154,COLUMN(),FALSE) = "","",VLOOKUP($A62,overview!$B$3:$AJ$154,COLUMN(E62),FALSE))</f>
        <v/>
      </c>
      <c r="F62" t="str">
        <f>IF(VLOOKUP($A62,overview!$B$3:$AJ$154,COLUMN(),FALSE) = "","",VLOOKUP($A62,overview!$B$3:$AJ$154,COLUMN(F62),FALSE))</f>
        <v/>
      </c>
      <c r="G62" t="str">
        <f>IF(VLOOKUP($A62,overview!$B$3:$AJ$154,COLUMN(),FALSE) = "","",VLOOKUP($A62,overview!$B$3:$AJ$154,COLUMN(G62),FALSE))</f>
        <v/>
      </c>
      <c r="H62" t="str">
        <f>IF(VLOOKUP($A62,overview!$B$3:$AJ$154,COLUMN(),FALSE) = "","",VLOOKUP($A62,overview!$B$3:$AJ$154,COLUMN(H62),FALSE))</f>
        <v/>
      </c>
      <c r="I62" t="str">
        <f>IF(VLOOKUP($A62,overview!$B$3:$AJ$154,COLUMN(),FALSE) = "","",VLOOKUP($A62,overview!$B$3:$AJ$154,COLUMN(I62),FALSE))</f>
        <v/>
      </c>
      <c r="J62" t="str">
        <f>IF(VLOOKUP($A62,overview!$B$3:$AJ$154,COLUMN(),FALSE) = "","",VLOOKUP($A62,overview!$B$3:$AJ$154,COLUMN(J62),FALSE))</f>
        <v/>
      </c>
      <c r="K62" t="str">
        <f>IF(VLOOKUP($A62,overview!$B$3:$AJ$154,COLUMN(),FALSE) = "","",VLOOKUP($A62,overview!$B$3:$AJ$154,COLUMN(K62),FALSE))</f>
        <v/>
      </c>
      <c r="L62" t="str">
        <f>IF(VLOOKUP($A62,overview!$B$3:$AJ$154,COLUMN(),FALSE) = "","",VLOOKUP($A62,overview!$B$3:$AJ$154,COLUMN(L62),FALSE))</f>
        <v/>
      </c>
      <c r="M62" t="str">
        <f>IF(VLOOKUP($A62,overview!$B$3:$AJ$154,COLUMN(),FALSE) = "","",VLOOKUP($A62,overview!$B$3:$AJ$154,COLUMN(M62),FALSE))</f>
        <v/>
      </c>
      <c r="N62" t="str">
        <f>IF(VLOOKUP($A62,overview!$B$3:$AJ$154,COLUMN(),FALSE) = "","",VLOOKUP($A62,overview!$B$3:$AJ$154,COLUMN(N62),FALSE))</f>
        <v/>
      </c>
      <c r="O62" t="str">
        <f>IF(VLOOKUP($A62,overview!$B$3:$AJ$154,COLUMN(),FALSE) = "","",VLOOKUP($A62,overview!$B$3:$AJ$154,COLUMN(O62),FALSE))</f>
        <v/>
      </c>
      <c r="P62" t="str">
        <f>IF(VLOOKUP($A62,overview!$B$3:$AJ$154,COLUMN(),FALSE) = "","",VLOOKUP($A62,overview!$B$3:$AJ$154,COLUMN(P62),FALSE))</f>
        <v/>
      </c>
      <c r="Q62" t="str">
        <f>IF(VLOOKUP($A62,overview!$B$3:$AJ$154,COLUMN(),FALSE) = "","",VLOOKUP($A62,overview!$B$3:$AJ$154,COLUMN(Q62),FALSE))</f>
        <v/>
      </c>
      <c r="R62" t="str">
        <f>IF(VLOOKUP($A62,overview!$B$3:$AJ$154,COLUMN(),FALSE) = "","",VLOOKUP($A62,overview!$B$3:$AJ$154,COLUMN(R62),FALSE))</f>
        <v/>
      </c>
      <c r="S62" t="str">
        <f>IF(VLOOKUP($A62,overview!$B$3:$AJ$154,COLUMN(),FALSE) = "","",VLOOKUP($A62,overview!$B$3:$AJ$154,COLUMN(S62),FALSE))</f>
        <v/>
      </c>
      <c r="T62" t="str">
        <f>IF(VLOOKUP($A62,overview!$B$3:$AJ$154,COLUMN(),FALSE) = "","",VLOOKUP($A62,overview!$B$3:$AJ$154,COLUMN(T62),FALSE))</f>
        <v/>
      </c>
      <c r="U62" t="str">
        <f>IF(VLOOKUP($A62,overview!$B$3:$AJ$154,COLUMN(),FALSE) = "","",VLOOKUP($A62,overview!$B$3:$AJ$154,COLUMN(U62),FALSE))</f>
        <v/>
      </c>
      <c r="V62" t="str">
        <f>IF(VLOOKUP($A62,overview!$B$3:$AJ$154,COLUMN(),FALSE) = "","",VLOOKUP($A62,overview!$B$3:$AJ$154,COLUMN(V62),FALSE))</f>
        <v/>
      </c>
      <c r="W62" t="str">
        <f>IF(VLOOKUP($A62,overview!$B$3:$AJ$154,COLUMN(),FALSE) = "","",VLOOKUP($A62,overview!$B$3:$AJ$154,COLUMN(W62),FALSE))</f>
        <v/>
      </c>
      <c r="X62" t="str">
        <f>IF(VLOOKUP($A62,overview!$B$3:$AJ$154,COLUMN(),FALSE) = "","",VLOOKUP($A62,overview!$B$3:$AJ$154,COLUMN(X62),FALSE))</f>
        <v/>
      </c>
      <c r="Y62" t="str">
        <f>IF(VLOOKUP($A62,overview!$B$3:$AJ$154,COLUMN(),FALSE) = "","",VLOOKUP($A62,overview!$B$3:$AJ$154,COLUMN(Y62),FALSE))</f>
        <v/>
      </c>
      <c r="Z62" t="str">
        <f>IF(VLOOKUP($A62,overview!$B$3:$AJ$154,COLUMN(),FALSE) = "","",VLOOKUP($A62,overview!$B$3:$AJ$154,COLUMN(Z62),FALSE))</f>
        <v/>
      </c>
      <c r="AA62" t="str">
        <f>IF(VLOOKUP($A62,overview!$B$3:$AJ$154,COLUMN(),FALSE) = "","",VLOOKUP($A62,overview!$B$3:$AJ$154,COLUMN(AA62),FALSE))</f>
        <v/>
      </c>
      <c r="AB62" t="str">
        <f>IF(VLOOKUP($A62,overview!$B$3:$AJ$154,COLUMN(),FALSE) = "","",VLOOKUP($A62,overview!$B$3:$AJ$154,COLUMN(AB62),FALSE))</f>
        <v/>
      </c>
      <c r="AC62" t="str">
        <f>IF(VLOOKUP($A62,overview!$B$3:$AJ$154,COLUMN(),FALSE) = "","",VLOOKUP($A62,overview!$B$3:$AJ$154,COLUMN(AC62),FALSE))</f>
        <v/>
      </c>
      <c r="AD62" t="str">
        <f>IF(VLOOKUP($A62,overview!$B$3:$AJ$154,COLUMN(),FALSE) = "","",VLOOKUP($A62,overview!$B$3:$AJ$154,COLUMN(AD62),FALSE))</f>
        <v/>
      </c>
      <c r="AE62" t="str">
        <f>IF(VLOOKUP($A62,overview!$B$3:$AJ$154,COLUMN(),FALSE) = "","",VLOOKUP($A62,overview!$B$3:$AJ$154,COLUMN(AE62),FALSE))</f>
        <v/>
      </c>
      <c r="AF62" t="str">
        <f>IF(VLOOKUP($A62,overview!$B$3:$AJ$154,COLUMN(),FALSE) = "","",VLOOKUP($A62,overview!$B$3:$AJ$154,COLUMN(AF62),FALSE))</f>
        <v/>
      </c>
      <c r="AG62" t="str">
        <f>IF(VLOOKUP($A62,overview!$B$3:$AJ$154,COLUMN(),FALSE) = "","",VLOOKUP($A62,overview!$B$3:$AJ$154,COLUMN(AG62),FALSE))</f>
        <v/>
      </c>
      <c r="AH62" t="str">
        <f>IF(VLOOKUP($A62,overview!$B$3:$AJ$154,COLUMN(),FALSE) = "","",VLOOKUP($A62,overview!$B$3:$AJ$154,COLUMN(AH62),FALSE))</f>
        <v/>
      </c>
      <c r="AI62" t="str">
        <f>IF(VLOOKUP($A62,overview!$B$3:$AJ$154,COLUMN(),FALSE) = "","",VLOOKUP($A62,overview!$B$3:$AJ$154,COLUMN(AI62),FALSE))</f>
        <v>[kWh_syncrude/kWh_el]</v>
      </c>
    </row>
    <row r="63" spans="1:35" x14ac:dyDescent="0.25">
      <c r="A63" s="2" t="s">
        <v>451</v>
      </c>
      <c r="B63">
        <f>IF(VLOOKUP($A63,overview!$B$3:$AJ$154,COLUMN(),FALSE) = "","",VLOOKUP($A63,overview!$B$3:$AJ$154,COLUMN(B63),FALSE))</f>
        <v>0.32592813478455346</v>
      </c>
      <c r="C63" t="str">
        <f>IF(VLOOKUP($A63,overview!$B$3:$AJ$154,COLUMN(),FALSE) = "","",VLOOKUP($A63,overview!$B$3:$AJ$154,COLUMN(C63),FALSE))</f>
        <v/>
      </c>
      <c r="D63" t="str">
        <f>IF(VLOOKUP($A63,overview!$B$3:$AJ$154,COLUMN(),FALSE) = "","",VLOOKUP($A63,overview!$B$3:$AJ$154,COLUMN(D63),FALSE))</f>
        <v/>
      </c>
      <c r="E63" t="str">
        <f>IF(VLOOKUP($A63,overview!$B$3:$AJ$154,COLUMN(),FALSE) = "","",VLOOKUP($A63,overview!$B$3:$AJ$154,COLUMN(E63),FALSE))</f>
        <v/>
      </c>
      <c r="F63" t="str">
        <f>IF(VLOOKUP($A63,overview!$B$3:$AJ$154,COLUMN(),FALSE) = "","",VLOOKUP($A63,overview!$B$3:$AJ$154,COLUMN(F63),FALSE))</f>
        <v/>
      </c>
      <c r="G63" t="str">
        <f>IF(VLOOKUP($A63,overview!$B$3:$AJ$154,COLUMN(),FALSE) = "","",VLOOKUP($A63,overview!$B$3:$AJ$154,COLUMN(G63),FALSE))</f>
        <v/>
      </c>
      <c r="H63" t="str">
        <f>IF(VLOOKUP($A63,overview!$B$3:$AJ$154,COLUMN(),FALSE) = "","",VLOOKUP($A63,overview!$B$3:$AJ$154,COLUMN(H63),FALSE))</f>
        <v/>
      </c>
      <c r="I63" t="str">
        <f>IF(VLOOKUP($A63,overview!$B$3:$AJ$154,COLUMN(),FALSE) = "","",VLOOKUP($A63,overview!$B$3:$AJ$154,COLUMN(I63),FALSE))</f>
        <v/>
      </c>
      <c r="J63" t="str">
        <f>IF(VLOOKUP($A63,overview!$B$3:$AJ$154,COLUMN(),FALSE) = "","",VLOOKUP($A63,overview!$B$3:$AJ$154,COLUMN(J63),FALSE))</f>
        <v/>
      </c>
      <c r="K63" t="str">
        <f>IF(VLOOKUP($A63,overview!$B$3:$AJ$154,COLUMN(),FALSE) = "","",VLOOKUP($A63,overview!$B$3:$AJ$154,COLUMN(K63),FALSE))</f>
        <v/>
      </c>
      <c r="L63" t="str">
        <f>IF(VLOOKUP($A63,overview!$B$3:$AJ$154,COLUMN(),FALSE) = "","",VLOOKUP($A63,overview!$B$3:$AJ$154,COLUMN(L63),FALSE))</f>
        <v/>
      </c>
      <c r="M63" t="str">
        <f>IF(VLOOKUP($A63,overview!$B$3:$AJ$154,COLUMN(),FALSE) = "","",VLOOKUP($A63,overview!$B$3:$AJ$154,COLUMN(M63),FALSE))</f>
        <v/>
      </c>
      <c r="N63" t="str">
        <f>IF(VLOOKUP($A63,overview!$B$3:$AJ$154,COLUMN(),FALSE) = "","",VLOOKUP($A63,overview!$B$3:$AJ$154,COLUMN(N63),FALSE))</f>
        <v/>
      </c>
      <c r="O63" t="str">
        <f>IF(VLOOKUP($A63,overview!$B$3:$AJ$154,COLUMN(),FALSE) = "","",VLOOKUP($A63,overview!$B$3:$AJ$154,COLUMN(O63),FALSE))</f>
        <v/>
      </c>
      <c r="P63" t="str">
        <f>IF(VLOOKUP($A63,overview!$B$3:$AJ$154,COLUMN(),FALSE) = "","",VLOOKUP($A63,overview!$B$3:$AJ$154,COLUMN(P63),FALSE))</f>
        <v/>
      </c>
      <c r="Q63" t="str">
        <f>IF(VLOOKUP($A63,overview!$B$3:$AJ$154,COLUMN(),FALSE) = "","",VLOOKUP($A63,overview!$B$3:$AJ$154,COLUMN(Q63),FALSE))</f>
        <v/>
      </c>
      <c r="R63" t="str">
        <f>IF(VLOOKUP($A63,overview!$B$3:$AJ$154,COLUMN(),FALSE) = "","",VLOOKUP($A63,overview!$B$3:$AJ$154,COLUMN(R63),FALSE))</f>
        <v/>
      </c>
      <c r="S63" t="str">
        <f>IF(VLOOKUP($A63,overview!$B$3:$AJ$154,COLUMN(),FALSE) = "","",VLOOKUP($A63,overview!$B$3:$AJ$154,COLUMN(S63),FALSE))</f>
        <v/>
      </c>
      <c r="T63" t="str">
        <f>IF(VLOOKUP($A63,overview!$B$3:$AJ$154,COLUMN(),FALSE) = "","",VLOOKUP($A63,overview!$B$3:$AJ$154,COLUMN(T63),FALSE))</f>
        <v/>
      </c>
      <c r="U63" t="str">
        <f>IF(VLOOKUP($A63,overview!$B$3:$AJ$154,COLUMN(),FALSE) = "","",VLOOKUP($A63,overview!$B$3:$AJ$154,COLUMN(U63),FALSE))</f>
        <v/>
      </c>
      <c r="V63" t="str">
        <f>IF(VLOOKUP($A63,overview!$B$3:$AJ$154,COLUMN(),FALSE) = "","",VLOOKUP($A63,overview!$B$3:$AJ$154,COLUMN(V63),FALSE))</f>
        <v/>
      </c>
      <c r="W63" t="str">
        <f>IF(VLOOKUP($A63,overview!$B$3:$AJ$154,COLUMN(),FALSE) = "","",VLOOKUP($A63,overview!$B$3:$AJ$154,COLUMN(W63),FALSE))</f>
        <v/>
      </c>
      <c r="X63" t="str">
        <f>IF(VLOOKUP($A63,overview!$B$3:$AJ$154,COLUMN(),FALSE) = "","",VLOOKUP($A63,overview!$B$3:$AJ$154,COLUMN(X63),FALSE))</f>
        <v/>
      </c>
      <c r="Y63" t="str">
        <f>IF(VLOOKUP($A63,overview!$B$3:$AJ$154,COLUMN(),FALSE) = "","",VLOOKUP($A63,overview!$B$3:$AJ$154,COLUMN(Y63),FALSE))</f>
        <v/>
      </c>
      <c r="Z63" t="str">
        <f>IF(VLOOKUP($A63,overview!$B$3:$AJ$154,COLUMN(),FALSE) = "","",VLOOKUP($A63,overview!$B$3:$AJ$154,COLUMN(Z63),FALSE))</f>
        <v/>
      </c>
      <c r="AA63" t="str">
        <f>IF(VLOOKUP($A63,overview!$B$3:$AJ$154,COLUMN(),FALSE) = "","",VLOOKUP($A63,overview!$B$3:$AJ$154,COLUMN(AA63),FALSE))</f>
        <v/>
      </c>
      <c r="AB63" t="str">
        <f>IF(VLOOKUP($A63,overview!$B$3:$AJ$154,COLUMN(),FALSE) = "","",VLOOKUP($A63,overview!$B$3:$AJ$154,COLUMN(AB63),FALSE))</f>
        <v/>
      </c>
      <c r="AC63" t="str">
        <f>IF(VLOOKUP($A63,overview!$B$3:$AJ$154,COLUMN(),FALSE) = "","",VLOOKUP($A63,overview!$B$3:$AJ$154,COLUMN(AC63),FALSE))</f>
        <v/>
      </c>
      <c r="AD63" t="str">
        <f>IF(VLOOKUP($A63,overview!$B$3:$AJ$154,COLUMN(),FALSE) = "","",VLOOKUP($A63,overview!$B$3:$AJ$154,COLUMN(AD63),FALSE))</f>
        <v/>
      </c>
      <c r="AE63" t="str">
        <f>IF(VLOOKUP($A63,overview!$B$3:$AJ$154,COLUMN(),FALSE) = "","",VLOOKUP($A63,overview!$B$3:$AJ$154,COLUMN(AE63),FALSE))</f>
        <v/>
      </c>
      <c r="AF63" t="str">
        <f>IF(VLOOKUP($A63,overview!$B$3:$AJ$154,COLUMN(),FALSE) = "","",VLOOKUP($A63,overview!$B$3:$AJ$154,COLUMN(AF63),FALSE))</f>
        <v/>
      </c>
      <c r="AG63" t="str">
        <f>IF(VLOOKUP($A63,overview!$B$3:$AJ$154,COLUMN(),FALSE) = "","",VLOOKUP($A63,overview!$B$3:$AJ$154,COLUMN(AG63),FALSE))</f>
        <v/>
      </c>
      <c r="AH63" t="str">
        <f>IF(VLOOKUP($A63,overview!$B$3:$AJ$154,COLUMN(),FALSE) = "","",VLOOKUP($A63,overview!$B$3:$AJ$154,COLUMN(AH63),FALSE))</f>
        <v/>
      </c>
      <c r="AI63" t="str">
        <f>IF(VLOOKUP($A63,overview!$B$3:$AJ$154,COLUMN(),FALSE) = "","",VLOOKUP($A63,overview!$B$3:$AJ$154,COLUMN(AI63),FALSE))</f>
        <v>[kWh_heat / kWh_syncrude]</v>
      </c>
    </row>
    <row r="64" spans="1:35" x14ac:dyDescent="0.25">
      <c r="A64" s="2" t="s">
        <v>46</v>
      </c>
      <c r="B64">
        <f>IF(VLOOKUP($A64,overview!$B$3:$AJ$154,COLUMN(),FALSE) = "","",VLOOKUP($A64,overview!$B$3:$AJ$154,COLUMN(B64),FALSE))</f>
        <v>0.8</v>
      </c>
      <c r="C64">
        <f>IF(VLOOKUP($A64,overview!$B$3:$AJ$154,COLUMN(),FALSE) = "","",VLOOKUP($A64,overview!$B$3:$AJ$154,COLUMN(C64),FALSE))</f>
        <v>0.6</v>
      </c>
      <c r="D64">
        <f>IF(VLOOKUP($A64,overview!$B$3:$AJ$154,COLUMN(),FALSE) = "","",VLOOKUP($A64,overview!$B$3:$AJ$154,COLUMN(D64),FALSE))</f>
        <v>1</v>
      </c>
      <c r="E64" t="str">
        <f>IF(VLOOKUP($A64,overview!$B$3:$AJ$154,COLUMN(),FALSE) = "","",VLOOKUP($A64,overview!$B$3:$AJ$154,COLUMN(E64),FALSE))</f>
        <v/>
      </c>
      <c r="F64" t="str">
        <f>IF(VLOOKUP($A64,overview!$B$3:$AJ$154,COLUMN(),FALSE) = "","",VLOOKUP($A64,overview!$B$3:$AJ$154,COLUMN(F64),FALSE))</f>
        <v/>
      </c>
      <c r="G64" t="str">
        <f>IF(VLOOKUP($A64,overview!$B$3:$AJ$154,COLUMN(),FALSE) = "","",VLOOKUP($A64,overview!$B$3:$AJ$154,COLUMN(G64),FALSE))</f>
        <v/>
      </c>
      <c r="H64" t="str">
        <f>IF(VLOOKUP($A64,overview!$B$3:$AJ$154,COLUMN(),FALSE) = "","",VLOOKUP($A64,overview!$B$3:$AJ$154,COLUMN(H64),FALSE))</f>
        <v/>
      </c>
      <c r="I64" t="str">
        <f>IF(VLOOKUP($A64,overview!$B$3:$AJ$154,COLUMN(),FALSE) = "","",VLOOKUP($A64,overview!$B$3:$AJ$154,COLUMN(I64),FALSE))</f>
        <v/>
      </c>
      <c r="J64" t="str">
        <f>IF(VLOOKUP($A64,overview!$B$3:$AJ$154,COLUMN(),FALSE) = "","",VLOOKUP($A64,overview!$B$3:$AJ$154,COLUMN(J64),FALSE))</f>
        <v/>
      </c>
      <c r="K64" t="str">
        <f>IF(VLOOKUP($A64,overview!$B$3:$AJ$154,COLUMN(),FALSE) = "","",VLOOKUP($A64,overview!$B$3:$AJ$154,COLUMN(K64),FALSE))</f>
        <v/>
      </c>
      <c r="L64" t="str">
        <f>IF(VLOOKUP($A64,overview!$B$3:$AJ$154,COLUMN(),FALSE) = "","",VLOOKUP($A64,overview!$B$3:$AJ$154,COLUMN(L64),FALSE))</f>
        <v/>
      </c>
      <c r="M64" t="str">
        <f>IF(VLOOKUP($A64,overview!$B$3:$AJ$154,COLUMN(),FALSE) = "","",VLOOKUP($A64,overview!$B$3:$AJ$154,COLUMN(M64),FALSE))</f>
        <v/>
      </c>
      <c r="N64" t="str">
        <f>IF(VLOOKUP($A64,overview!$B$3:$AJ$154,COLUMN(),FALSE) = "","",VLOOKUP($A64,overview!$B$3:$AJ$154,COLUMN(N64),FALSE))</f>
        <v/>
      </c>
      <c r="O64" t="str">
        <f>IF(VLOOKUP($A64,overview!$B$3:$AJ$154,COLUMN(),FALSE) = "","",VLOOKUP($A64,overview!$B$3:$AJ$154,COLUMN(O64),FALSE))</f>
        <v/>
      </c>
      <c r="P64" t="str">
        <f>IF(VLOOKUP($A64,overview!$B$3:$AJ$154,COLUMN(),FALSE) = "","",VLOOKUP($A64,overview!$B$3:$AJ$154,COLUMN(P64),FALSE))</f>
        <v/>
      </c>
      <c r="Q64" t="str">
        <f>IF(VLOOKUP($A64,overview!$B$3:$AJ$154,COLUMN(),FALSE) = "","",VLOOKUP($A64,overview!$B$3:$AJ$154,COLUMN(Q64),FALSE))</f>
        <v/>
      </c>
      <c r="R64" t="str">
        <f>IF(VLOOKUP($A64,overview!$B$3:$AJ$154,COLUMN(),FALSE) = "","",VLOOKUP($A64,overview!$B$3:$AJ$154,COLUMN(R64),FALSE))</f>
        <v/>
      </c>
      <c r="S64" t="str">
        <f>IF(VLOOKUP($A64,overview!$B$3:$AJ$154,COLUMN(),FALSE) = "","",VLOOKUP($A64,overview!$B$3:$AJ$154,COLUMN(S64),FALSE))</f>
        <v/>
      </c>
      <c r="T64" t="str">
        <f>IF(VLOOKUP($A64,overview!$B$3:$AJ$154,COLUMN(),FALSE) = "","",VLOOKUP($A64,overview!$B$3:$AJ$154,COLUMN(T64),FALSE))</f>
        <v/>
      </c>
      <c r="U64" t="str">
        <f>IF(VLOOKUP($A64,overview!$B$3:$AJ$154,COLUMN(),FALSE) = "","",VLOOKUP($A64,overview!$B$3:$AJ$154,COLUMN(U64),FALSE))</f>
        <v/>
      </c>
      <c r="V64" t="str">
        <f>IF(VLOOKUP($A64,overview!$B$3:$AJ$154,COLUMN(),FALSE) = "","",VLOOKUP($A64,overview!$B$3:$AJ$154,COLUMN(V64),FALSE))</f>
        <v/>
      </c>
      <c r="W64" t="str">
        <f>IF(VLOOKUP($A64,overview!$B$3:$AJ$154,COLUMN(),FALSE) = "","",VLOOKUP($A64,overview!$B$3:$AJ$154,COLUMN(W64),FALSE))</f>
        <v/>
      </c>
      <c r="X64" t="str">
        <f>IF(VLOOKUP($A64,overview!$B$3:$AJ$154,COLUMN(),FALSE) = "","",VLOOKUP($A64,overview!$B$3:$AJ$154,COLUMN(X64),FALSE))</f>
        <v/>
      </c>
      <c r="Y64" t="str">
        <f>IF(VLOOKUP($A64,overview!$B$3:$AJ$154,COLUMN(),FALSE) = "","",VLOOKUP($A64,overview!$B$3:$AJ$154,COLUMN(Y64),FALSE))</f>
        <v/>
      </c>
      <c r="Z64" t="str">
        <f>IF(VLOOKUP($A64,overview!$B$3:$AJ$154,COLUMN(),FALSE) = "","",VLOOKUP($A64,overview!$B$3:$AJ$154,COLUMN(Z64),FALSE))</f>
        <v/>
      </c>
      <c r="AA64" t="str">
        <f>IF(VLOOKUP($A64,overview!$B$3:$AJ$154,COLUMN(),FALSE) = "","",VLOOKUP($A64,overview!$B$3:$AJ$154,COLUMN(AA64),FALSE))</f>
        <v/>
      </c>
      <c r="AB64" t="str">
        <f>IF(VLOOKUP($A64,overview!$B$3:$AJ$154,COLUMN(),FALSE) = "","",VLOOKUP($A64,overview!$B$3:$AJ$154,COLUMN(AB64),FALSE))</f>
        <v/>
      </c>
      <c r="AC64" t="str">
        <f>IF(VLOOKUP($A64,overview!$B$3:$AJ$154,COLUMN(),FALSE) = "","",VLOOKUP($A64,overview!$B$3:$AJ$154,COLUMN(AC64),FALSE))</f>
        <v/>
      </c>
      <c r="AD64" t="str">
        <f>IF(VLOOKUP($A64,overview!$B$3:$AJ$154,COLUMN(),FALSE) = "","",VLOOKUP($A64,overview!$B$3:$AJ$154,COLUMN(AD64),FALSE))</f>
        <v/>
      </c>
      <c r="AE64" t="str">
        <f>IF(VLOOKUP($A64,overview!$B$3:$AJ$154,COLUMN(),FALSE) = "","",VLOOKUP($A64,overview!$B$3:$AJ$154,COLUMN(AE64),FALSE))</f>
        <v/>
      </c>
      <c r="AF64" t="str">
        <f>IF(VLOOKUP($A64,overview!$B$3:$AJ$154,COLUMN(),FALSE) = "","",VLOOKUP($A64,overview!$B$3:$AJ$154,COLUMN(AF64),FALSE))</f>
        <v/>
      </c>
      <c r="AG64" t="str">
        <f>IF(VLOOKUP($A64,overview!$B$3:$AJ$154,COLUMN(),FALSE) = "","",VLOOKUP($A64,overview!$B$3:$AJ$154,COLUMN(AG64),FALSE))</f>
        <v/>
      </c>
      <c r="AH64" t="str">
        <f>IF(VLOOKUP($A64,overview!$B$3:$AJ$154,COLUMN(),FALSE) = "","",VLOOKUP($A64,overview!$B$3:$AJ$154,COLUMN(AH64),FALSE))</f>
        <v/>
      </c>
      <c r="AI64" t="str">
        <f>IF(VLOOKUP($A64,overview!$B$3:$AJ$154,COLUMN(),FALSE) = "","",VLOOKUP($A64,overview!$B$3:$AJ$154,COLUMN(AI64),FALSE))</f>
        <v>Fraction of rated jet fuel output</v>
      </c>
    </row>
    <row r="65" spans="1:35" x14ac:dyDescent="0.25">
      <c r="A65" s="2" t="s">
        <v>205</v>
      </c>
      <c r="B65">
        <f>IF(VLOOKUP($A65,overview!$B$3:$AJ$154,COLUMN(),FALSE) = "","",VLOOKUP($A65,overview!$B$3:$AJ$154,COLUMN(B65),FALSE))</f>
        <v>0.22754431388169688</v>
      </c>
      <c r="C65" t="str">
        <f>IF(VLOOKUP($A65,overview!$B$3:$AJ$154,COLUMN(),FALSE) = "","",VLOOKUP($A65,overview!$B$3:$AJ$154,COLUMN(C65),FALSE))</f>
        <v/>
      </c>
      <c r="D65" t="str">
        <f>IF(VLOOKUP($A65,overview!$B$3:$AJ$154,COLUMN(),FALSE) = "","",VLOOKUP($A65,overview!$B$3:$AJ$154,COLUMN(D65),FALSE))</f>
        <v/>
      </c>
      <c r="E65" t="str">
        <f>IF(VLOOKUP($A65,overview!$B$3:$AJ$154,COLUMN(),FALSE) = "","",VLOOKUP($A65,overview!$B$3:$AJ$154,COLUMN(E65),FALSE))</f>
        <v/>
      </c>
      <c r="F65" t="str">
        <f>IF(VLOOKUP($A65,overview!$B$3:$AJ$154,COLUMN(),FALSE) = "","",VLOOKUP($A65,overview!$B$3:$AJ$154,COLUMN(F65),FALSE))</f>
        <v/>
      </c>
      <c r="G65" t="str">
        <f>IF(VLOOKUP($A65,overview!$B$3:$AJ$154,COLUMN(),FALSE) = "","",VLOOKUP($A65,overview!$B$3:$AJ$154,COLUMN(G65),FALSE))</f>
        <v/>
      </c>
      <c r="H65" t="str">
        <f>IF(VLOOKUP($A65,overview!$B$3:$AJ$154,COLUMN(),FALSE) = "","",VLOOKUP($A65,overview!$B$3:$AJ$154,COLUMN(H65),FALSE))</f>
        <v/>
      </c>
      <c r="I65" t="str">
        <f>IF(VLOOKUP($A65,overview!$B$3:$AJ$154,COLUMN(),FALSE) = "","",VLOOKUP($A65,overview!$B$3:$AJ$154,COLUMN(I65),FALSE))</f>
        <v/>
      </c>
      <c r="J65" t="str">
        <f>IF(VLOOKUP($A65,overview!$B$3:$AJ$154,COLUMN(),FALSE) = "","",VLOOKUP($A65,overview!$B$3:$AJ$154,COLUMN(J65),FALSE))</f>
        <v/>
      </c>
      <c r="K65" t="str">
        <f>IF(VLOOKUP($A65,overview!$B$3:$AJ$154,COLUMN(),FALSE) = "","",VLOOKUP($A65,overview!$B$3:$AJ$154,COLUMN(K65),FALSE))</f>
        <v/>
      </c>
      <c r="L65" t="str">
        <f>IF(VLOOKUP($A65,overview!$B$3:$AJ$154,COLUMN(),FALSE) = "","",VLOOKUP($A65,overview!$B$3:$AJ$154,COLUMN(L65),FALSE))</f>
        <v/>
      </c>
      <c r="M65" t="str">
        <f>IF(VLOOKUP($A65,overview!$B$3:$AJ$154,COLUMN(),FALSE) = "","",VLOOKUP($A65,overview!$B$3:$AJ$154,COLUMN(M65),FALSE))</f>
        <v/>
      </c>
      <c r="N65" t="str">
        <f>IF(VLOOKUP($A65,overview!$B$3:$AJ$154,COLUMN(),FALSE) = "","",VLOOKUP($A65,overview!$B$3:$AJ$154,COLUMN(N65),FALSE))</f>
        <v/>
      </c>
      <c r="O65" t="str">
        <f>IF(VLOOKUP($A65,overview!$B$3:$AJ$154,COLUMN(),FALSE) = "","",VLOOKUP($A65,overview!$B$3:$AJ$154,COLUMN(O65),FALSE))</f>
        <v/>
      </c>
      <c r="P65" t="str">
        <f>IF(VLOOKUP($A65,overview!$B$3:$AJ$154,COLUMN(),FALSE) = "","",VLOOKUP($A65,overview!$B$3:$AJ$154,COLUMN(P65),FALSE))</f>
        <v/>
      </c>
      <c r="Q65" t="str">
        <f>IF(VLOOKUP($A65,overview!$B$3:$AJ$154,COLUMN(),FALSE) = "","",VLOOKUP($A65,overview!$B$3:$AJ$154,COLUMN(Q65),FALSE))</f>
        <v/>
      </c>
      <c r="R65" t="str">
        <f>IF(VLOOKUP($A65,overview!$B$3:$AJ$154,COLUMN(),FALSE) = "","",VLOOKUP($A65,overview!$B$3:$AJ$154,COLUMN(R65),FALSE))</f>
        <v/>
      </c>
      <c r="S65" t="str">
        <f>IF(VLOOKUP($A65,overview!$B$3:$AJ$154,COLUMN(),FALSE) = "","",VLOOKUP($A65,overview!$B$3:$AJ$154,COLUMN(S65),FALSE))</f>
        <v/>
      </c>
      <c r="T65" t="str">
        <f>IF(VLOOKUP($A65,overview!$B$3:$AJ$154,COLUMN(),FALSE) = "","",VLOOKUP($A65,overview!$B$3:$AJ$154,COLUMN(T65),FALSE))</f>
        <v/>
      </c>
      <c r="U65" t="str">
        <f>IF(VLOOKUP($A65,overview!$B$3:$AJ$154,COLUMN(),FALSE) = "","",VLOOKUP($A65,overview!$B$3:$AJ$154,COLUMN(U65),FALSE))</f>
        <v/>
      </c>
      <c r="V65" t="str">
        <f>IF(VLOOKUP($A65,overview!$B$3:$AJ$154,COLUMN(),FALSE) = "","",VLOOKUP($A65,overview!$B$3:$AJ$154,COLUMN(V65),FALSE))</f>
        <v/>
      </c>
      <c r="W65" t="str">
        <f>IF(VLOOKUP($A65,overview!$B$3:$AJ$154,COLUMN(),FALSE) = "","",VLOOKUP($A65,overview!$B$3:$AJ$154,COLUMN(W65),FALSE))</f>
        <v/>
      </c>
      <c r="X65" t="str">
        <f>IF(VLOOKUP($A65,overview!$B$3:$AJ$154,COLUMN(),FALSE) = "","",VLOOKUP($A65,overview!$B$3:$AJ$154,COLUMN(X65),FALSE))</f>
        <v/>
      </c>
      <c r="Y65" t="str">
        <f>IF(VLOOKUP($A65,overview!$B$3:$AJ$154,COLUMN(),FALSE) = "","",VLOOKUP($A65,overview!$B$3:$AJ$154,COLUMN(Y65),FALSE))</f>
        <v/>
      </c>
      <c r="Z65" t="str">
        <f>IF(VLOOKUP($A65,overview!$B$3:$AJ$154,COLUMN(),FALSE) = "","",VLOOKUP($A65,overview!$B$3:$AJ$154,COLUMN(Z65),FALSE))</f>
        <v/>
      </c>
      <c r="AA65" t="str">
        <f>IF(VLOOKUP($A65,overview!$B$3:$AJ$154,COLUMN(),FALSE) = "","",VLOOKUP($A65,overview!$B$3:$AJ$154,COLUMN(AA65),FALSE))</f>
        <v/>
      </c>
      <c r="AB65" t="str">
        <f>IF(VLOOKUP($A65,overview!$B$3:$AJ$154,COLUMN(),FALSE) = "","",VLOOKUP($A65,overview!$B$3:$AJ$154,COLUMN(AB65),FALSE))</f>
        <v/>
      </c>
      <c r="AC65" t="str">
        <f>IF(VLOOKUP($A65,overview!$B$3:$AJ$154,COLUMN(),FALSE) = "","",VLOOKUP($A65,overview!$B$3:$AJ$154,COLUMN(AC65),FALSE))</f>
        <v/>
      </c>
      <c r="AD65" t="str">
        <f>IF(VLOOKUP($A65,overview!$B$3:$AJ$154,COLUMN(),FALSE) = "","",VLOOKUP($A65,overview!$B$3:$AJ$154,COLUMN(AD65),FALSE))</f>
        <v/>
      </c>
      <c r="AE65" t="str">
        <f>IF(VLOOKUP($A65,overview!$B$3:$AJ$154,COLUMN(),FALSE) = "","",VLOOKUP($A65,overview!$B$3:$AJ$154,COLUMN(AE65),FALSE))</f>
        <v/>
      </c>
      <c r="AF65" t="str">
        <f>IF(VLOOKUP($A65,overview!$B$3:$AJ$154,COLUMN(),FALSE) = "","",VLOOKUP($A65,overview!$B$3:$AJ$154,COLUMN(AF65),FALSE))</f>
        <v/>
      </c>
      <c r="AG65" t="str">
        <f>IF(VLOOKUP($A65,overview!$B$3:$AJ$154,COLUMN(),FALSE) = "","",VLOOKUP($A65,overview!$B$3:$AJ$154,COLUMN(AG65),FALSE))</f>
        <v/>
      </c>
      <c r="AH65" t="str">
        <f>IF(VLOOKUP($A65,overview!$B$3:$AJ$154,COLUMN(),FALSE) = "","",VLOOKUP($A65,overview!$B$3:$AJ$154,COLUMN(AH65),FALSE))</f>
        <v/>
      </c>
      <c r="AI65" t="str">
        <f>IF(VLOOKUP($A65,overview!$B$3:$AJ$154,COLUMN(),FALSE) = "","",VLOOKUP($A65,overview!$B$3:$AJ$154,COLUMN(AI65),FALSE))</f>
        <v>kg_CO2/kWh_H2</v>
      </c>
    </row>
    <row r="66" spans="1:35" x14ac:dyDescent="0.25">
      <c r="A66" s="2" t="s">
        <v>551</v>
      </c>
      <c r="B66">
        <f>IF(VLOOKUP($A66,overview!$B$3:$AJ$154,COLUMN(),FALSE) = "","",VLOOKUP($A66,overview!$B$3:$AJ$154,COLUMN(B66),FALSE))</f>
        <v>30</v>
      </c>
      <c r="C66" t="str">
        <f>IF(VLOOKUP($A66,overview!$B$3:$AJ$154,COLUMN(),FALSE) = "","",VLOOKUP($A66,overview!$B$3:$AJ$154,COLUMN(C66),FALSE))</f>
        <v/>
      </c>
      <c r="D66" t="str">
        <f>IF(VLOOKUP($A66,overview!$B$3:$AJ$154,COLUMN(),FALSE) = "","",VLOOKUP($A66,overview!$B$3:$AJ$154,COLUMN(D66),FALSE))</f>
        <v/>
      </c>
      <c r="E66" t="str">
        <f>IF(VLOOKUP($A66,overview!$B$3:$AJ$154,COLUMN(),FALSE) = "","",VLOOKUP($A66,overview!$B$3:$AJ$154,COLUMN(E66),FALSE))</f>
        <v/>
      </c>
      <c r="F66" t="str">
        <f>IF(VLOOKUP($A66,overview!$B$3:$AJ$154,COLUMN(),FALSE) = "","",VLOOKUP($A66,overview!$B$3:$AJ$154,COLUMN(F66),FALSE))</f>
        <v/>
      </c>
      <c r="G66" t="str">
        <f>IF(VLOOKUP($A66,overview!$B$3:$AJ$154,COLUMN(),FALSE) = "","",VLOOKUP($A66,overview!$B$3:$AJ$154,COLUMN(G66),FALSE))</f>
        <v/>
      </c>
      <c r="H66" t="str">
        <f>IF(VLOOKUP($A66,overview!$B$3:$AJ$154,COLUMN(),FALSE) = "","",VLOOKUP($A66,overview!$B$3:$AJ$154,COLUMN(H66),FALSE))</f>
        <v/>
      </c>
      <c r="I66" t="str">
        <f>IF(VLOOKUP($A66,overview!$B$3:$AJ$154,COLUMN(),FALSE) = "","",VLOOKUP($A66,overview!$B$3:$AJ$154,COLUMN(I66),FALSE))</f>
        <v/>
      </c>
      <c r="J66" t="str">
        <f>IF(VLOOKUP($A66,overview!$B$3:$AJ$154,COLUMN(),FALSE) = "","",VLOOKUP($A66,overview!$B$3:$AJ$154,COLUMN(J66),FALSE))</f>
        <v/>
      </c>
      <c r="K66" t="str">
        <f>IF(VLOOKUP($A66,overview!$B$3:$AJ$154,COLUMN(),FALSE) = "","",VLOOKUP($A66,overview!$B$3:$AJ$154,COLUMN(K66),FALSE))</f>
        <v/>
      </c>
      <c r="L66" t="str">
        <f>IF(VLOOKUP($A66,overview!$B$3:$AJ$154,COLUMN(),FALSE) = "","",VLOOKUP($A66,overview!$B$3:$AJ$154,COLUMN(L66),FALSE))</f>
        <v/>
      </c>
      <c r="M66" t="str">
        <f>IF(VLOOKUP($A66,overview!$B$3:$AJ$154,COLUMN(),FALSE) = "","",VLOOKUP($A66,overview!$B$3:$AJ$154,COLUMN(M66),FALSE))</f>
        <v/>
      </c>
      <c r="N66" t="str">
        <f>IF(VLOOKUP($A66,overview!$B$3:$AJ$154,COLUMN(),FALSE) = "","",VLOOKUP($A66,overview!$B$3:$AJ$154,COLUMN(N66),FALSE))</f>
        <v/>
      </c>
      <c r="O66" t="str">
        <f>IF(VLOOKUP($A66,overview!$B$3:$AJ$154,COLUMN(),FALSE) = "","",VLOOKUP($A66,overview!$B$3:$AJ$154,COLUMN(O66),FALSE))</f>
        <v/>
      </c>
      <c r="P66" t="str">
        <f>IF(VLOOKUP($A66,overview!$B$3:$AJ$154,COLUMN(),FALSE) = "","",VLOOKUP($A66,overview!$B$3:$AJ$154,COLUMN(P66),FALSE))</f>
        <v/>
      </c>
      <c r="Q66" t="str">
        <f>IF(VLOOKUP($A66,overview!$B$3:$AJ$154,COLUMN(),FALSE) = "","",VLOOKUP($A66,overview!$B$3:$AJ$154,COLUMN(Q66),FALSE))</f>
        <v/>
      </c>
      <c r="R66" t="str">
        <f>IF(VLOOKUP($A66,overview!$B$3:$AJ$154,COLUMN(),FALSE) = "","",VLOOKUP($A66,overview!$B$3:$AJ$154,COLUMN(R66),FALSE))</f>
        <v/>
      </c>
      <c r="S66" t="str">
        <f>IF(VLOOKUP($A66,overview!$B$3:$AJ$154,COLUMN(),FALSE) = "","",VLOOKUP($A66,overview!$B$3:$AJ$154,COLUMN(S66),FALSE))</f>
        <v/>
      </c>
      <c r="T66" t="str">
        <f>IF(VLOOKUP($A66,overview!$B$3:$AJ$154,COLUMN(),FALSE) = "","",VLOOKUP($A66,overview!$B$3:$AJ$154,COLUMN(T66),FALSE))</f>
        <v/>
      </c>
      <c r="U66" t="str">
        <f>IF(VLOOKUP($A66,overview!$B$3:$AJ$154,COLUMN(),FALSE) = "","",VLOOKUP($A66,overview!$B$3:$AJ$154,COLUMN(U66),FALSE))</f>
        <v/>
      </c>
      <c r="V66" t="str">
        <f>IF(VLOOKUP($A66,overview!$B$3:$AJ$154,COLUMN(),FALSE) = "","",VLOOKUP($A66,overview!$B$3:$AJ$154,COLUMN(V66),FALSE))</f>
        <v/>
      </c>
      <c r="W66" t="str">
        <f>IF(VLOOKUP($A66,overview!$B$3:$AJ$154,COLUMN(),FALSE) = "","",VLOOKUP($A66,overview!$B$3:$AJ$154,COLUMN(W66),FALSE))</f>
        <v/>
      </c>
      <c r="X66" t="str">
        <f>IF(VLOOKUP($A66,overview!$B$3:$AJ$154,COLUMN(),FALSE) = "","",VLOOKUP($A66,overview!$B$3:$AJ$154,COLUMN(X66),FALSE))</f>
        <v/>
      </c>
      <c r="Y66" t="str">
        <f>IF(VLOOKUP($A66,overview!$B$3:$AJ$154,COLUMN(),FALSE) = "","",VLOOKUP($A66,overview!$B$3:$AJ$154,COLUMN(Y66),FALSE))</f>
        <v/>
      </c>
      <c r="Z66" t="str">
        <f>IF(VLOOKUP($A66,overview!$B$3:$AJ$154,COLUMN(),FALSE) = "","",VLOOKUP($A66,overview!$B$3:$AJ$154,COLUMN(Z66),FALSE))</f>
        <v/>
      </c>
      <c r="AA66" t="str">
        <f>IF(VLOOKUP($A66,overview!$B$3:$AJ$154,COLUMN(),FALSE) = "","",VLOOKUP($A66,overview!$B$3:$AJ$154,COLUMN(AA66),FALSE))</f>
        <v/>
      </c>
      <c r="AB66" t="str">
        <f>IF(VLOOKUP($A66,overview!$B$3:$AJ$154,COLUMN(),FALSE) = "","",VLOOKUP($A66,overview!$B$3:$AJ$154,COLUMN(AB66),FALSE))</f>
        <v/>
      </c>
      <c r="AC66" t="str">
        <f>IF(VLOOKUP($A66,overview!$B$3:$AJ$154,COLUMN(),FALSE) = "","",VLOOKUP($A66,overview!$B$3:$AJ$154,COLUMN(AC66),FALSE))</f>
        <v/>
      </c>
      <c r="AD66" t="str">
        <f>IF(VLOOKUP($A66,overview!$B$3:$AJ$154,COLUMN(),FALSE) = "","",VLOOKUP($A66,overview!$B$3:$AJ$154,COLUMN(AD66),FALSE))</f>
        <v/>
      </c>
      <c r="AE66" t="str">
        <f>IF(VLOOKUP($A66,overview!$B$3:$AJ$154,COLUMN(),FALSE) = "","",VLOOKUP($A66,overview!$B$3:$AJ$154,COLUMN(AE66),FALSE))</f>
        <v/>
      </c>
      <c r="AF66" t="str">
        <f>IF(VLOOKUP($A66,overview!$B$3:$AJ$154,COLUMN(),FALSE) = "","",VLOOKUP($A66,overview!$B$3:$AJ$154,COLUMN(AF66),FALSE))</f>
        <v/>
      </c>
      <c r="AG66" t="str">
        <f>IF(VLOOKUP($A66,overview!$B$3:$AJ$154,COLUMN(),FALSE) = "","",VLOOKUP($A66,overview!$B$3:$AJ$154,COLUMN(AG66),FALSE))</f>
        <v/>
      </c>
      <c r="AH66" t="str">
        <f>IF(VLOOKUP($A66,overview!$B$3:$AJ$154,COLUMN(),FALSE) = "","",VLOOKUP($A66,overview!$B$3:$AJ$154,COLUMN(AH66),FALSE))</f>
        <v/>
      </c>
      <c r="AI66" t="str">
        <f>IF(VLOOKUP($A66,overview!$B$3:$AJ$154,COLUMN(),FALSE) = "","",VLOOKUP($A66,overview!$B$3:$AJ$154,COLUMN(AI66),FALSE))</f>
        <v>years</v>
      </c>
    </row>
    <row r="67" spans="1:35" x14ac:dyDescent="0.25">
      <c r="A67" s="2" t="s">
        <v>47</v>
      </c>
      <c r="B67">
        <f>IF(VLOOKUP($A67,overview!$B$3:$AJ$154,COLUMN(),FALSE) = "","",VLOOKUP($A67,overview!$B$3:$AJ$154,COLUMN(B67),FALSE))</f>
        <v>44100000</v>
      </c>
      <c r="C67" t="str">
        <f>IF(VLOOKUP($A67,overview!$B$3:$AJ$154,COLUMN(),FALSE) = "","",VLOOKUP($A67,overview!$B$3:$AJ$154,COLUMN(C67),FALSE))</f>
        <v/>
      </c>
      <c r="D67" t="str">
        <f>IF(VLOOKUP($A67,overview!$B$3:$AJ$154,COLUMN(),FALSE) = "","",VLOOKUP($A67,overview!$B$3:$AJ$154,COLUMN(D67),FALSE))</f>
        <v/>
      </c>
      <c r="E67" t="str">
        <f>IF(VLOOKUP($A67,overview!$B$3:$AJ$154,COLUMN(),FALSE) = "","",VLOOKUP($A67,overview!$B$3:$AJ$154,COLUMN(E67),FALSE))</f>
        <v/>
      </c>
      <c r="F67" t="str">
        <f>IF(VLOOKUP($A67,overview!$B$3:$AJ$154,COLUMN(),FALSE) = "","",VLOOKUP($A67,overview!$B$3:$AJ$154,COLUMN(F67),FALSE))</f>
        <v/>
      </c>
      <c r="G67" t="str">
        <f>IF(VLOOKUP($A67,overview!$B$3:$AJ$154,COLUMN(),FALSE) = "","",VLOOKUP($A67,overview!$B$3:$AJ$154,COLUMN(G67),FALSE))</f>
        <v/>
      </c>
      <c r="H67" t="str">
        <f>IF(VLOOKUP($A67,overview!$B$3:$AJ$154,COLUMN(),FALSE) = "","",VLOOKUP($A67,overview!$B$3:$AJ$154,COLUMN(H67),FALSE))</f>
        <v/>
      </c>
      <c r="I67" t="str">
        <f>IF(VLOOKUP($A67,overview!$B$3:$AJ$154,COLUMN(),FALSE) = "","",VLOOKUP($A67,overview!$B$3:$AJ$154,COLUMN(I67),FALSE))</f>
        <v/>
      </c>
      <c r="J67" t="str">
        <f>IF(VLOOKUP($A67,overview!$B$3:$AJ$154,COLUMN(),FALSE) = "","",VLOOKUP($A67,overview!$B$3:$AJ$154,COLUMN(J67),FALSE))</f>
        <v/>
      </c>
      <c r="K67" t="str">
        <f>IF(VLOOKUP($A67,overview!$B$3:$AJ$154,COLUMN(),FALSE) = "","",VLOOKUP($A67,overview!$B$3:$AJ$154,COLUMN(K67),FALSE))</f>
        <v/>
      </c>
      <c r="L67" t="str">
        <f>IF(VLOOKUP($A67,overview!$B$3:$AJ$154,COLUMN(),FALSE) = "","",VLOOKUP($A67,overview!$B$3:$AJ$154,COLUMN(L67),FALSE))</f>
        <v/>
      </c>
      <c r="M67" t="str">
        <f>IF(VLOOKUP($A67,overview!$B$3:$AJ$154,COLUMN(),FALSE) = "","",VLOOKUP($A67,overview!$B$3:$AJ$154,COLUMN(M67),FALSE))</f>
        <v/>
      </c>
      <c r="N67" t="str">
        <f>IF(VLOOKUP($A67,overview!$B$3:$AJ$154,COLUMN(),FALSE) = "","",VLOOKUP($A67,overview!$B$3:$AJ$154,COLUMN(N67),FALSE))</f>
        <v/>
      </c>
      <c r="O67" t="str">
        <f>IF(VLOOKUP($A67,overview!$B$3:$AJ$154,COLUMN(),FALSE) = "","",VLOOKUP($A67,overview!$B$3:$AJ$154,COLUMN(O67),FALSE))</f>
        <v/>
      </c>
      <c r="P67" t="str">
        <f>IF(VLOOKUP($A67,overview!$B$3:$AJ$154,COLUMN(),FALSE) = "","",VLOOKUP($A67,overview!$B$3:$AJ$154,COLUMN(P67),FALSE))</f>
        <v/>
      </c>
      <c r="Q67" t="str">
        <f>IF(VLOOKUP($A67,overview!$B$3:$AJ$154,COLUMN(),FALSE) = "","",VLOOKUP($A67,overview!$B$3:$AJ$154,COLUMN(Q67),FALSE))</f>
        <v/>
      </c>
      <c r="R67" t="str">
        <f>IF(VLOOKUP($A67,overview!$B$3:$AJ$154,COLUMN(),FALSE) = "","",VLOOKUP($A67,overview!$B$3:$AJ$154,COLUMN(R67),FALSE))</f>
        <v/>
      </c>
      <c r="S67" t="str">
        <f>IF(VLOOKUP($A67,overview!$B$3:$AJ$154,COLUMN(),FALSE) = "","",VLOOKUP($A67,overview!$B$3:$AJ$154,COLUMN(S67),FALSE))</f>
        <v/>
      </c>
      <c r="T67" t="str">
        <f>IF(VLOOKUP($A67,overview!$B$3:$AJ$154,COLUMN(),FALSE) = "","",VLOOKUP($A67,overview!$B$3:$AJ$154,COLUMN(T67),FALSE))</f>
        <v/>
      </c>
      <c r="U67" t="str">
        <f>IF(VLOOKUP($A67,overview!$B$3:$AJ$154,COLUMN(),FALSE) = "","",VLOOKUP($A67,overview!$B$3:$AJ$154,COLUMN(U67),FALSE))</f>
        <v/>
      </c>
      <c r="V67" t="str">
        <f>IF(VLOOKUP($A67,overview!$B$3:$AJ$154,COLUMN(),FALSE) = "","",VLOOKUP($A67,overview!$B$3:$AJ$154,COLUMN(V67),FALSE))</f>
        <v/>
      </c>
      <c r="W67" t="str">
        <f>IF(VLOOKUP($A67,overview!$B$3:$AJ$154,COLUMN(),FALSE) = "","",VLOOKUP($A67,overview!$B$3:$AJ$154,COLUMN(W67),FALSE))</f>
        <v/>
      </c>
      <c r="X67" t="str">
        <f>IF(VLOOKUP($A67,overview!$B$3:$AJ$154,COLUMN(),FALSE) = "","",VLOOKUP($A67,overview!$B$3:$AJ$154,COLUMN(X67),FALSE))</f>
        <v/>
      </c>
      <c r="Y67" t="str">
        <f>IF(VLOOKUP($A67,overview!$B$3:$AJ$154,COLUMN(),FALSE) = "","",VLOOKUP($A67,overview!$B$3:$AJ$154,COLUMN(Y67),FALSE))</f>
        <v/>
      </c>
      <c r="Z67" t="str">
        <f>IF(VLOOKUP($A67,overview!$B$3:$AJ$154,COLUMN(),FALSE) = "","",VLOOKUP($A67,overview!$B$3:$AJ$154,COLUMN(Z67),FALSE))</f>
        <v/>
      </c>
      <c r="AA67" t="str">
        <f>IF(VLOOKUP($A67,overview!$B$3:$AJ$154,COLUMN(),FALSE) = "","",VLOOKUP($A67,overview!$B$3:$AJ$154,COLUMN(AA67),FALSE))</f>
        <v/>
      </c>
      <c r="AB67" t="str">
        <f>IF(VLOOKUP($A67,overview!$B$3:$AJ$154,COLUMN(),FALSE) = "","",VLOOKUP($A67,overview!$B$3:$AJ$154,COLUMN(AB67),FALSE))</f>
        <v/>
      </c>
      <c r="AC67" t="str">
        <f>IF(VLOOKUP($A67,overview!$B$3:$AJ$154,COLUMN(),FALSE) = "","",VLOOKUP($A67,overview!$B$3:$AJ$154,COLUMN(AC67),FALSE))</f>
        <v/>
      </c>
      <c r="AD67" t="str">
        <f>IF(VLOOKUP($A67,overview!$B$3:$AJ$154,COLUMN(),FALSE) = "","",VLOOKUP($A67,overview!$B$3:$AJ$154,COLUMN(AD67),FALSE))</f>
        <v/>
      </c>
      <c r="AE67" t="str">
        <f>IF(VLOOKUP($A67,overview!$B$3:$AJ$154,COLUMN(),FALSE) = "","",VLOOKUP($A67,overview!$B$3:$AJ$154,COLUMN(AE67),FALSE))</f>
        <v/>
      </c>
      <c r="AF67" t="str">
        <f>IF(VLOOKUP($A67,overview!$B$3:$AJ$154,COLUMN(),FALSE) = "","",VLOOKUP($A67,overview!$B$3:$AJ$154,COLUMN(AF67),FALSE))</f>
        <v/>
      </c>
      <c r="AG67" t="str">
        <f>IF(VLOOKUP($A67,overview!$B$3:$AJ$154,COLUMN(),FALSE) = "","",VLOOKUP($A67,overview!$B$3:$AJ$154,COLUMN(AG67),FALSE))</f>
        <v/>
      </c>
      <c r="AH67" t="str">
        <f>IF(VLOOKUP($A67,overview!$B$3:$AJ$154,COLUMN(),FALSE) = "","",VLOOKUP($A67,overview!$B$3:$AJ$154,COLUMN(AH67),FALSE))</f>
        <v/>
      </c>
      <c r="AI67" t="str">
        <f>IF(VLOOKUP($A67,overview!$B$3:$AJ$154,COLUMN(),FALSE) = "","",VLOOKUP($A67,overview!$B$3:$AJ$154,COLUMN(AI67),FALSE))</f>
        <v>J/kg</v>
      </c>
    </row>
    <row r="68" spans="1:35" x14ac:dyDescent="0.25">
      <c r="A68" s="2" t="s">
        <v>441</v>
      </c>
      <c r="B68">
        <f>IF(VLOOKUP($A68,overview!$B$3:$AJ$154,COLUMN(),FALSE) = "","",VLOOKUP($A68,overview!$B$3:$AJ$154,COLUMN(B68),FALSE))</f>
        <v>44300000</v>
      </c>
      <c r="C68" t="str">
        <f>IF(VLOOKUP($A68,overview!$B$3:$AJ$154,COLUMN(),FALSE) = "","",VLOOKUP($A68,overview!$B$3:$AJ$154,COLUMN(C68),FALSE))</f>
        <v/>
      </c>
      <c r="D68" t="str">
        <f>IF(VLOOKUP($A68,overview!$B$3:$AJ$154,COLUMN(),FALSE) = "","",VLOOKUP($A68,overview!$B$3:$AJ$154,COLUMN(D68),FALSE))</f>
        <v/>
      </c>
      <c r="E68" t="str">
        <f>IF(VLOOKUP($A68,overview!$B$3:$AJ$154,COLUMN(),FALSE) = "","",VLOOKUP($A68,overview!$B$3:$AJ$154,COLUMN(E68),FALSE))</f>
        <v/>
      </c>
      <c r="F68" t="str">
        <f>IF(VLOOKUP($A68,overview!$B$3:$AJ$154,COLUMN(),FALSE) = "","",VLOOKUP($A68,overview!$B$3:$AJ$154,COLUMN(F68),FALSE))</f>
        <v/>
      </c>
      <c r="G68" t="str">
        <f>IF(VLOOKUP($A68,overview!$B$3:$AJ$154,COLUMN(),FALSE) = "","",VLOOKUP($A68,overview!$B$3:$AJ$154,COLUMN(G68),FALSE))</f>
        <v/>
      </c>
      <c r="H68" t="str">
        <f>IF(VLOOKUP($A68,overview!$B$3:$AJ$154,COLUMN(),FALSE) = "","",VLOOKUP($A68,overview!$B$3:$AJ$154,COLUMN(H68),FALSE))</f>
        <v/>
      </c>
      <c r="I68" t="str">
        <f>IF(VLOOKUP($A68,overview!$B$3:$AJ$154,COLUMN(),FALSE) = "","",VLOOKUP($A68,overview!$B$3:$AJ$154,COLUMN(I68),FALSE))</f>
        <v/>
      </c>
      <c r="J68" t="str">
        <f>IF(VLOOKUP($A68,overview!$B$3:$AJ$154,COLUMN(),FALSE) = "","",VLOOKUP($A68,overview!$B$3:$AJ$154,COLUMN(J68),FALSE))</f>
        <v/>
      </c>
      <c r="K68" t="str">
        <f>IF(VLOOKUP($A68,overview!$B$3:$AJ$154,COLUMN(),FALSE) = "","",VLOOKUP($A68,overview!$B$3:$AJ$154,COLUMN(K68),FALSE))</f>
        <v/>
      </c>
      <c r="L68" t="str">
        <f>IF(VLOOKUP($A68,overview!$B$3:$AJ$154,COLUMN(),FALSE) = "","",VLOOKUP($A68,overview!$B$3:$AJ$154,COLUMN(L68),FALSE))</f>
        <v/>
      </c>
      <c r="M68" t="str">
        <f>IF(VLOOKUP($A68,overview!$B$3:$AJ$154,COLUMN(),FALSE) = "","",VLOOKUP($A68,overview!$B$3:$AJ$154,COLUMN(M68),FALSE))</f>
        <v/>
      </c>
      <c r="N68" t="str">
        <f>IF(VLOOKUP($A68,overview!$B$3:$AJ$154,COLUMN(),FALSE) = "","",VLOOKUP($A68,overview!$B$3:$AJ$154,COLUMN(N68),FALSE))</f>
        <v/>
      </c>
      <c r="O68" t="str">
        <f>IF(VLOOKUP($A68,overview!$B$3:$AJ$154,COLUMN(),FALSE) = "","",VLOOKUP($A68,overview!$B$3:$AJ$154,COLUMN(O68),FALSE))</f>
        <v/>
      </c>
      <c r="P68" t="str">
        <f>IF(VLOOKUP($A68,overview!$B$3:$AJ$154,COLUMN(),FALSE) = "","",VLOOKUP($A68,overview!$B$3:$AJ$154,COLUMN(P68),FALSE))</f>
        <v/>
      </c>
      <c r="Q68" t="str">
        <f>IF(VLOOKUP($A68,overview!$B$3:$AJ$154,COLUMN(),FALSE) = "","",VLOOKUP($A68,overview!$B$3:$AJ$154,COLUMN(Q68),FALSE))</f>
        <v/>
      </c>
      <c r="R68" t="str">
        <f>IF(VLOOKUP($A68,overview!$B$3:$AJ$154,COLUMN(),FALSE) = "","",VLOOKUP($A68,overview!$B$3:$AJ$154,COLUMN(R68),FALSE))</f>
        <v/>
      </c>
      <c r="S68" t="str">
        <f>IF(VLOOKUP($A68,overview!$B$3:$AJ$154,COLUMN(),FALSE) = "","",VLOOKUP($A68,overview!$B$3:$AJ$154,COLUMN(S68),FALSE))</f>
        <v/>
      </c>
      <c r="T68" t="str">
        <f>IF(VLOOKUP($A68,overview!$B$3:$AJ$154,COLUMN(),FALSE) = "","",VLOOKUP($A68,overview!$B$3:$AJ$154,COLUMN(T68),FALSE))</f>
        <v/>
      </c>
      <c r="U68" t="str">
        <f>IF(VLOOKUP($A68,overview!$B$3:$AJ$154,COLUMN(),FALSE) = "","",VLOOKUP($A68,overview!$B$3:$AJ$154,COLUMN(U68),FALSE))</f>
        <v/>
      </c>
      <c r="V68" t="str">
        <f>IF(VLOOKUP($A68,overview!$B$3:$AJ$154,COLUMN(),FALSE) = "","",VLOOKUP($A68,overview!$B$3:$AJ$154,COLUMN(V68),FALSE))</f>
        <v/>
      </c>
      <c r="W68" t="str">
        <f>IF(VLOOKUP($A68,overview!$B$3:$AJ$154,COLUMN(),FALSE) = "","",VLOOKUP($A68,overview!$B$3:$AJ$154,COLUMN(W68),FALSE))</f>
        <v/>
      </c>
      <c r="X68" t="str">
        <f>IF(VLOOKUP($A68,overview!$B$3:$AJ$154,COLUMN(),FALSE) = "","",VLOOKUP($A68,overview!$B$3:$AJ$154,COLUMN(X68),FALSE))</f>
        <v/>
      </c>
      <c r="Y68" t="str">
        <f>IF(VLOOKUP($A68,overview!$B$3:$AJ$154,COLUMN(),FALSE) = "","",VLOOKUP($A68,overview!$B$3:$AJ$154,COLUMN(Y68),FALSE))</f>
        <v/>
      </c>
      <c r="Z68" t="str">
        <f>IF(VLOOKUP($A68,overview!$B$3:$AJ$154,COLUMN(),FALSE) = "","",VLOOKUP($A68,overview!$B$3:$AJ$154,COLUMN(Z68),FALSE))</f>
        <v/>
      </c>
      <c r="AA68" t="str">
        <f>IF(VLOOKUP($A68,overview!$B$3:$AJ$154,COLUMN(),FALSE) = "","",VLOOKUP($A68,overview!$B$3:$AJ$154,COLUMN(AA68),FALSE))</f>
        <v/>
      </c>
      <c r="AB68" t="str">
        <f>IF(VLOOKUP($A68,overview!$B$3:$AJ$154,COLUMN(),FALSE) = "","",VLOOKUP($A68,overview!$B$3:$AJ$154,COLUMN(AB68),FALSE))</f>
        <v/>
      </c>
      <c r="AC68" t="str">
        <f>IF(VLOOKUP($A68,overview!$B$3:$AJ$154,COLUMN(),FALSE) = "","",VLOOKUP($A68,overview!$B$3:$AJ$154,COLUMN(AC68),FALSE))</f>
        <v/>
      </c>
      <c r="AD68" t="str">
        <f>IF(VLOOKUP($A68,overview!$B$3:$AJ$154,COLUMN(),FALSE) = "","",VLOOKUP($A68,overview!$B$3:$AJ$154,COLUMN(AD68),FALSE))</f>
        <v/>
      </c>
      <c r="AE68" t="str">
        <f>IF(VLOOKUP($A68,overview!$B$3:$AJ$154,COLUMN(),FALSE) = "","",VLOOKUP($A68,overview!$B$3:$AJ$154,COLUMN(AE68),FALSE))</f>
        <v/>
      </c>
      <c r="AF68" t="str">
        <f>IF(VLOOKUP($A68,overview!$B$3:$AJ$154,COLUMN(),FALSE) = "","",VLOOKUP($A68,overview!$B$3:$AJ$154,COLUMN(AF68),FALSE))</f>
        <v/>
      </c>
      <c r="AG68" t="str">
        <f>IF(VLOOKUP($A68,overview!$B$3:$AJ$154,COLUMN(),FALSE) = "","",VLOOKUP($A68,overview!$B$3:$AJ$154,COLUMN(AG68),FALSE))</f>
        <v/>
      </c>
      <c r="AH68" t="str">
        <f>IF(VLOOKUP($A68,overview!$B$3:$AJ$154,COLUMN(),FALSE) = "","",VLOOKUP($A68,overview!$B$3:$AJ$154,COLUMN(AH68),FALSE))</f>
        <v/>
      </c>
      <c r="AI68" t="str">
        <f>IF(VLOOKUP($A68,overview!$B$3:$AJ$154,COLUMN(),FALSE) = "","",VLOOKUP($A68,overview!$B$3:$AJ$154,COLUMN(AI68),FALSE))</f>
        <v>J/kg</v>
      </c>
    </row>
    <row r="69" spans="1:35" x14ac:dyDescent="0.25">
      <c r="A69" s="2" t="s">
        <v>48</v>
      </c>
      <c r="B69">
        <f>IF(VLOOKUP($A69,overview!$B$3:$AJ$154,COLUMN(),FALSE) = "","",VLOOKUP($A69,overview!$B$3:$AJ$154,COLUMN(B69),FALSE))</f>
        <v>43000000</v>
      </c>
      <c r="C69" t="str">
        <f>IF(VLOOKUP($A69,overview!$B$3:$AJ$154,COLUMN(),FALSE) = "","",VLOOKUP($A69,overview!$B$3:$AJ$154,COLUMN(C69),FALSE))</f>
        <v/>
      </c>
      <c r="D69" t="str">
        <f>IF(VLOOKUP($A69,overview!$B$3:$AJ$154,COLUMN(),FALSE) = "","",VLOOKUP($A69,overview!$B$3:$AJ$154,COLUMN(D69),FALSE))</f>
        <v/>
      </c>
      <c r="E69" t="str">
        <f>IF(VLOOKUP($A69,overview!$B$3:$AJ$154,COLUMN(),FALSE) = "","",VLOOKUP($A69,overview!$B$3:$AJ$154,COLUMN(E69),FALSE))</f>
        <v/>
      </c>
      <c r="F69" t="str">
        <f>IF(VLOOKUP($A69,overview!$B$3:$AJ$154,COLUMN(),FALSE) = "","",VLOOKUP($A69,overview!$B$3:$AJ$154,COLUMN(F69),FALSE))</f>
        <v/>
      </c>
      <c r="G69" t="str">
        <f>IF(VLOOKUP($A69,overview!$B$3:$AJ$154,COLUMN(),FALSE) = "","",VLOOKUP($A69,overview!$B$3:$AJ$154,COLUMN(G69),FALSE))</f>
        <v/>
      </c>
      <c r="H69" t="str">
        <f>IF(VLOOKUP($A69,overview!$B$3:$AJ$154,COLUMN(),FALSE) = "","",VLOOKUP($A69,overview!$B$3:$AJ$154,COLUMN(H69),FALSE))</f>
        <v/>
      </c>
      <c r="I69" t="str">
        <f>IF(VLOOKUP($A69,overview!$B$3:$AJ$154,COLUMN(),FALSE) = "","",VLOOKUP($A69,overview!$B$3:$AJ$154,COLUMN(I69),FALSE))</f>
        <v/>
      </c>
      <c r="J69" t="str">
        <f>IF(VLOOKUP($A69,overview!$B$3:$AJ$154,COLUMN(),FALSE) = "","",VLOOKUP($A69,overview!$B$3:$AJ$154,COLUMN(J69),FALSE))</f>
        <v/>
      </c>
      <c r="K69" t="str">
        <f>IF(VLOOKUP($A69,overview!$B$3:$AJ$154,COLUMN(),FALSE) = "","",VLOOKUP($A69,overview!$B$3:$AJ$154,COLUMN(K69),FALSE))</f>
        <v/>
      </c>
      <c r="L69" t="str">
        <f>IF(VLOOKUP($A69,overview!$B$3:$AJ$154,COLUMN(),FALSE) = "","",VLOOKUP($A69,overview!$B$3:$AJ$154,COLUMN(L69),FALSE))</f>
        <v/>
      </c>
      <c r="M69" t="str">
        <f>IF(VLOOKUP($A69,overview!$B$3:$AJ$154,COLUMN(),FALSE) = "","",VLOOKUP($A69,overview!$B$3:$AJ$154,COLUMN(M69),FALSE))</f>
        <v/>
      </c>
      <c r="N69" t="str">
        <f>IF(VLOOKUP($A69,overview!$B$3:$AJ$154,COLUMN(),FALSE) = "","",VLOOKUP($A69,overview!$B$3:$AJ$154,COLUMN(N69),FALSE))</f>
        <v/>
      </c>
      <c r="O69" t="str">
        <f>IF(VLOOKUP($A69,overview!$B$3:$AJ$154,COLUMN(),FALSE) = "","",VLOOKUP($A69,overview!$B$3:$AJ$154,COLUMN(O69),FALSE))</f>
        <v/>
      </c>
      <c r="P69" t="str">
        <f>IF(VLOOKUP($A69,overview!$B$3:$AJ$154,COLUMN(),FALSE) = "","",VLOOKUP($A69,overview!$B$3:$AJ$154,COLUMN(P69),FALSE))</f>
        <v/>
      </c>
      <c r="Q69" t="str">
        <f>IF(VLOOKUP($A69,overview!$B$3:$AJ$154,COLUMN(),FALSE) = "","",VLOOKUP($A69,overview!$B$3:$AJ$154,COLUMN(Q69),FALSE))</f>
        <v/>
      </c>
      <c r="R69" t="str">
        <f>IF(VLOOKUP($A69,overview!$B$3:$AJ$154,COLUMN(),FALSE) = "","",VLOOKUP($A69,overview!$B$3:$AJ$154,COLUMN(R69),FALSE))</f>
        <v/>
      </c>
      <c r="S69" t="str">
        <f>IF(VLOOKUP($A69,overview!$B$3:$AJ$154,COLUMN(),FALSE) = "","",VLOOKUP($A69,overview!$B$3:$AJ$154,COLUMN(S69),FALSE))</f>
        <v/>
      </c>
      <c r="T69" t="str">
        <f>IF(VLOOKUP($A69,overview!$B$3:$AJ$154,COLUMN(),FALSE) = "","",VLOOKUP($A69,overview!$B$3:$AJ$154,COLUMN(T69),FALSE))</f>
        <v/>
      </c>
      <c r="U69" t="str">
        <f>IF(VLOOKUP($A69,overview!$B$3:$AJ$154,COLUMN(),FALSE) = "","",VLOOKUP($A69,overview!$B$3:$AJ$154,COLUMN(U69),FALSE))</f>
        <v/>
      </c>
      <c r="V69" t="str">
        <f>IF(VLOOKUP($A69,overview!$B$3:$AJ$154,COLUMN(),FALSE) = "","",VLOOKUP($A69,overview!$B$3:$AJ$154,COLUMN(V69),FALSE))</f>
        <v/>
      </c>
      <c r="W69" t="str">
        <f>IF(VLOOKUP($A69,overview!$B$3:$AJ$154,COLUMN(),FALSE) = "","",VLOOKUP($A69,overview!$B$3:$AJ$154,COLUMN(W69),FALSE))</f>
        <v/>
      </c>
      <c r="X69" t="str">
        <f>IF(VLOOKUP($A69,overview!$B$3:$AJ$154,COLUMN(),FALSE) = "","",VLOOKUP($A69,overview!$B$3:$AJ$154,COLUMN(X69),FALSE))</f>
        <v/>
      </c>
      <c r="Y69" t="str">
        <f>IF(VLOOKUP($A69,overview!$B$3:$AJ$154,COLUMN(),FALSE) = "","",VLOOKUP($A69,overview!$B$3:$AJ$154,COLUMN(Y69),FALSE))</f>
        <v/>
      </c>
      <c r="Z69" t="str">
        <f>IF(VLOOKUP($A69,overview!$B$3:$AJ$154,COLUMN(),FALSE) = "","",VLOOKUP($A69,overview!$B$3:$AJ$154,COLUMN(Z69),FALSE))</f>
        <v/>
      </c>
      <c r="AA69" t="str">
        <f>IF(VLOOKUP($A69,overview!$B$3:$AJ$154,COLUMN(),FALSE) = "","",VLOOKUP($A69,overview!$B$3:$AJ$154,COLUMN(AA69),FALSE))</f>
        <v/>
      </c>
      <c r="AB69" t="str">
        <f>IF(VLOOKUP($A69,overview!$B$3:$AJ$154,COLUMN(),FALSE) = "","",VLOOKUP($A69,overview!$B$3:$AJ$154,COLUMN(AB69),FALSE))</f>
        <v/>
      </c>
      <c r="AC69" t="str">
        <f>IF(VLOOKUP($A69,overview!$B$3:$AJ$154,COLUMN(),FALSE) = "","",VLOOKUP($A69,overview!$B$3:$AJ$154,COLUMN(AC69),FALSE))</f>
        <v/>
      </c>
      <c r="AD69" t="str">
        <f>IF(VLOOKUP($A69,overview!$B$3:$AJ$154,COLUMN(),FALSE) = "","",VLOOKUP($A69,overview!$B$3:$AJ$154,COLUMN(AD69),FALSE))</f>
        <v/>
      </c>
      <c r="AE69" t="str">
        <f>IF(VLOOKUP($A69,overview!$B$3:$AJ$154,COLUMN(),FALSE) = "","",VLOOKUP($A69,overview!$B$3:$AJ$154,COLUMN(AE69),FALSE))</f>
        <v/>
      </c>
      <c r="AF69" t="str">
        <f>IF(VLOOKUP($A69,overview!$B$3:$AJ$154,COLUMN(),FALSE) = "","",VLOOKUP($A69,overview!$B$3:$AJ$154,COLUMN(AF69),FALSE))</f>
        <v/>
      </c>
      <c r="AG69" t="str">
        <f>IF(VLOOKUP($A69,overview!$B$3:$AJ$154,COLUMN(),FALSE) = "","",VLOOKUP($A69,overview!$B$3:$AJ$154,COLUMN(AG69),FALSE))</f>
        <v/>
      </c>
      <c r="AH69" t="str">
        <f>IF(VLOOKUP($A69,overview!$B$3:$AJ$154,COLUMN(),FALSE) = "","",VLOOKUP($A69,overview!$B$3:$AJ$154,COLUMN(AH69),FALSE))</f>
        <v/>
      </c>
      <c r="AI69" t="str">
        <f>IF(VLOOKUP($A69,overview!$B$3:$AJ$154,COLUMN(),FALSE) = "","",VLOOKUP($A69,overview!$B$3:$AJ$154,COLUMN(AI69),FALSE))</f>
        <v>J/kg</v>
      </c>
    </row>
    <row r="70" spans="1:35" x14ac:dyDescent="0.25">
      <c r="A70" t="s">
        <v>75</v>
      </c>
      <c r="B70">
        <f>IF(VLOOKUP($A70,overview!$B$3:$AJ$154,COLUMN(),FALSE) = "","",VLOOKUP($A70,overview!$B$3:$AJ$154,COLUMN(B70),FALSE))</f>
        <v>0.43900984193259768</v>
      </c>
      <c r="C70" t="str">
        <f>IF(VLOOKUP($A70,overview!$B$3:$AJ$154,COLUMN(),FALSE) = "","",VLOOKUP($A70,overview!$B$3:$AJ$154,COLUMN(C70),FALSE))</f>
        <v/>
      </c>
      <c r="D70" t="str">
        <f>IF(VLOOKUP($A70,overview!$B$3:$AJ$154,COLUMN(),FALSE) = "","",VLOOKUP($A70,overview!$B$3:$AJ$154,COLUMN(D70),FALSE))</f>
        <v/>
      </c>
      <c r="E70" t="str">
        <f>IF(VLOOKUP($A70,overview!$B$3:$AJ$154,COLUMN(),FALSE) = "","",VLOOKUP($A70,overview!$B$3:$AJ$154,COLUMN(E70),FALSE))</f>
        <v/>
      </c>
      <c r="F70" t="str">
        <f>IF(VLOOKUP($A70,overview!$B$3:$AJ$154,COLUMN(),FALSE) = "","",VLOOKUP($A70,overview!$B$3:$AJ$154,COLUMN(F70),FALSE))</f>
        <v/>
      </c>
      <c r="G70" t="str">
        <f>IF(VLOOKUP($A70,overview!$B$3:$AJ$154,COLUMN(),FALSE) = "","",VLOOKUP($A70,overview!$B$3:$AJ$154,COLUMN(G70),FALSE))</f>
        <v/>
      </c>
      <c r="H70" t="str">
        <f>IF(VLOOKUP($A70,overview!$B$3:$AJ$154,COLUMN(),FALSE) = "","",VLOOKUP($A70,overview!$B$3:$AJ$154,COLUMN(H70),FALSE))</f>
        <v/>
      </c>
      <c r="I70" t="str">
        <f>IF(VLOOKUP($A70,overview!$B$3:$AJ$154,COLUMN(),FALSE) = "","",VLOOKUP($A70,overview!$B$3:$AJ$154,COLUMN(I70),FALSE))</f>
        <v/>
      </c>
      <c r="J70" t="str">
        <f>IF(VLOOKUP($A70,overview!$B$3:$AJ$154,COLUMN(),FALSE) = "","",VLOOKUP($A70,overview!$B$3:$AJ$154,COLUMN(J70),FALSE))</f>
        <v/>
      </c>
      <c r="K70" t="str">
        <f>IF(VLOOKUP($A70,overview!$B$3:$AJ$154,COLUMN(),FALSE) = "","",VLOOKUP($A70,overview!$B$3:$AJ$154,COLUMN(K70),FALSE))</f>
        <v/>
      </c>
      <c r="L70" t="str">
        <f>IF(VLOOKUP($A70,overview!$B$3:$AJ$154,COLUMN(),FALSE) = "","",VLOOKUP($A70,overview!$B$3:$AJ$154,COLUMN(L70),FALSE))</f>
        <v/>
      </c>
      <c r="M70" t="str">
        <f>IF(VLOOKUP($A70,overview!$B$3:$AJ$154,COLUMN(),FALSE) = "","",VLOOKUP($A70,overview!$B$3:$AJ$154,COLUMN(M70),FALSE))</f>
        <v/>
      </c>
      <c r="N70" t="str">
        <f>IF(VLOOKUP($A70,overview!$B$3:$AJ$154,COLUMN(),FALSE) = "","",VLOOKUP($A70,overview!$B$3:$AJ$154,COLUMN(N70),FALSE))</f>
        <v/>
      </c>
      <c r="O70" t="str">
        <f>IF(VLOOKUP($A70,overview!$B$3:$AJ$154,COLUMN(),FALSE) = "","",VLOOKUP($A70,overview!$B$3:$AJ$154,COLUMN(O70),FALSE))</f>
        <v/>
      </c>
      <c r="P70" t="str">
        <f>IF(VLOOKUP($A70,overview!$B$3:$AJ$154,COLUMN(),FALSE) = "","",VLOOKUP($A70,overview!$B$3:$AJ$154,COLUMN(P70),FALSE))</f>
        <v/>
      </c>
      <c r="Q70" t="str">
        <f>IF(VLOOKUP($A70,overview!$B$3:$AJ$154,COLUMN(),FALSE) = "","",VLOOKUP($A70,overview!$B$3:$AJ$154,COLUMN(Q70),FALSE))</f>
        <v/>
      </c>
      <c r="R70" t="str">
        <f>IF(VLOOKUP($A70,overview!$B$3:$AJ$154,COLUMN(),FALSE) = "","",VLOOKUP($A70,overview!$B$3:$AJ$154,COLUMN(R70),FALSE))</f>
        <v/>
      </c>
      <c r="S70" t="str">
        <f>IF(VLOOKUP($A70,overview!$B$3:$AJ$154,COLUMN(),FALSE) = "","",VLOOKUP($A70,overview!$B$3:$AJ$154,COLUMN(S70),FALSE))</f>
        <v/>
      </c>
      <c r="T70" t="str">
        <f>IF(VLOOKUP($A70,overview!$B$3:$AJ$154,COLUMN(),FALSE) = "","",VLOOKUP($A70,overview!$B$3:$AJ$154,COLUMN(T70),FALSE))</f>
        <v/>
      </c>
      <c r="U70" t="str">
        <f>IF(VLOOKUP($A70,overview!$B$3:$AJ$154,COLUMN(),FALSE) = "","",VLOOKUP($A70,overview!$B$3:$AJ$154,COLUMN(U70),FALSE))</f>
        <v/>
      </c>
      <c r="V70" t="str">
        <f>IF(VLOOKUP($A70,overview!$B$3:$AJ$154,COLUMN(),FALSE) = "","",VLOOKUP($A70,overview!$B$3:$AJ$154,COLUMN(V70),FALSE))</f>
        <v/>
      </c>
      <c r="W70" t="str">
        <f>IF(VLOOKUP($A70,overview!$B$3:$AJ$154,COLUMN(),FALSE) = "","",VLOOKUP($A70,overview!$B$3:$AJ$154,COLUMN(W70),FALSE))</f>
        <v/>
      </c>
      <c r="X70" t="str">
        <f>IF(VLOOKUP($A70,overview!$B$3:$AJ$154,COLUMN(),FALSE) = "","",VLOOKUP($A70,overview!$B$3:$AJ$154,COLUMN(X70),FALSE))</f>
        <v/>
      </c>
      <c r="Y70" t="str">
        <f>IF(VLOOKUP($A70,overview!$B$3:$AJ$154,COLUMN(),FALSE) = "","",VLOOKUP($A70,overview!$B$3:$AJ$154,COLUMN(Y70),FALSE))</f>
        <v/>
      </c>
      <c r="Z70" t="str">
        <f>IF(VLOOKUP($A70,overview!$B$3:$AJ$154,COLUMN(),FALSE) = "","",VLOOKUP($A70,overview!$B$3:$AJ$154,COLUMN(Z70),FALSE))</f>
        <v/>
      </c>
      <c r="AA70" t="str">
        <f>IF(VLOOKUP($A70,overview!$B$3:$AJ$154,COLUMN(),FALSE) = "","",VLOOKUP($A70,overview!$B$3:$AJ$154,COLUMN(AA70),FALSE))</f>
        <v/>
      </c>
      <c r="AB70" t="str">
        <f>IF(VLOOKUP($A70,overview!$B$3:$AJ$154,COLUMN(),FALSE) = "","",VLOOKUP($A70,overview!$B$3:$AJ$154,COLUMN(AB70),FALSE))</f>
        <v/>
      </c>
      <c r="AC70" t="str">
        <f>IF(VLOOKUP($A70,overview!$B$3:$AJ$154,COLUMN(),FALSE) = "","",VLOOKUP($A70,overview!$B$3:$AJ$154,COLUMN(AC70),FALSE))</f>
        <v/>
      </c>
      <c r="AD70" t="str">
        <f>IF(VLOOKUP($A70,overview!$B$3:$AJ$154,COLUMN(),FALSE) = "","",VLOOKUP($A70,overview!$B$3:$AJ$154,COLUMN(AD70),FALSE))</f>
        <v/>
      </c>
      <c r="AE70" t="str">
        <f>IF(VLOOKUP($A70,overview!$B$3:$AJ$154,COLUMN(),FALSE) = "","",VLOOKUP($A70,overview!$B$3:$AJ$154,COLUMN(AE70),FALSE))</f>
        <v/>
      </c>
      <c r="AF70" t="str">
        <f>IF(VLOOKUP($A70,overview!$B$3:$AJ$154,COLUMN(),FALSE) = "","",VLOOKUP($A70,overview!$B$3:$AJ$154,COLUMN(AF70),FALSE))</f>
        <v/>
      </c>
      <c r="AG70" t="str">
        <f>IF(VLOOKUP($A70,overview!$B$3:$AJ$154,COLUMN(),FALSE) = "","",VLOOKUP($A70,overview!$B$3:$AJ$154,COLUMN(AG70),FALSE))</f>
        <v/>
      </c>
      <c r="AH70" t="str">
        <f>IF(VLOOKUP($A70,overview!$B$3:$AJ$154,COLUMN(),FALSE) = "","",VLOOKUP($A70,overview!$B$3:$AJ$154,COLUMN(AH70),FALSE))</f>
        <v/>
      </c>
      <c r="AI70" t="str">
        <f>IF(VLOOKUP($A70,overview!$B$3:$AJ$154,COLUMN(),FALSE) = "","",VLOOKUP($A70,overview!$B$3:$AJ$154,COLUMN(AI70),FALSE))</f>
        <v/>
      </c>
    </row>
    <row r="71" spans="1:35" x14ac:dyDescent="0.25">
      <c r="A71" t="s">
        <v>442</v>
      </c>
      <c r="B71">
        <f>IF(VLOOKUP($A71,overview!$B$3:$AJ$154,COLUMN(),FALSE) = "","",VLOOKUP($A71,overview!$B$3:$AJ$154,COLUMN(B71),FALSE))</f>
        <v>0.3124067998807038</v>
      </c>
      <c r="C71" t="str">
        <f>IF(VLOOKUP($A71,overview!$B$3:$AJ$154,COLUMN(),FALSE) = "","",VLOOKUP($A71,overview!$B$3:$AJ$154,COLUMN(C71),FALSE))</f>
        <v/>
      </c>
      <c r="D71" t="str">
        <f>IF(VLOOKUP($A71,overview!$B$3:$AJ$154,COLUMN(),FALSE) = "","",VLOOKUP($A71,overview!$B$3:$AJ$154,COLUMN(D71),FALSE))</f>
        <v/>
      </c>
      <c r="E71" t="str">
        <f>IF(VLOOKUP($A71,overview!$B$3:$AJ$154,COLUMN(),FALSE) = "","",VLOOKUP($A71,overview!$B$3:$AJ$154,COLUMN(E71),FALSE))</f>
        <v/>
      </c>
      <c r="F71" t="str">
        <f>IF(VLOOKUP($A71,overview!$B$3:$AJ$154,COLUMN(),FALSE) = "","",VLOOKUP($A71,overview!$B$3:$AJ$154,COLUMN(F71),FALSE))</f>
        <v/>
      </c>
      <c r="G71" t="str">
        <f>IF(VLOOKUP($A71,overview!$B$3:$AJ$154,COLUMN(),FALSE) = "","",VLOOKUP($A71,overview!$B$3:$AJ$154,COLUMN(G71),FALSE))</f>
        <v/>
      </c>
      <c r="H71" t="str">
        <f>IF(VLOOKUP($A71,overview!$B$3:$AJ$154,COLUMN(),FALSE) = "","",VLOOKUP($A71,overview!$B$3:$AJ$154,COLUMN(H71),FALSE))</f>
        <v/>
      </c>
      <c r="I71" t="str">
        <f>IF(VLOOKUP($A71,overview!$B$3:$AJ$154,COLUMN(),FALSE) = "","",VLOOKUP($A71,overview!$B$3:$AJ$154,COLUMN(I71),FALSE))</f>
        <v/>
      </c>
      <c r="J71" t="str">
        <f>IF(VLOOKUP($A71,overview!$B$3:$AJ$154,COLUMN(),FALSE) = "","",VLOOKUP($A71,overview!$B$3:$AJ$154,COLUMN(J71),FALSE))</f>
        <v/>
      </c>
      <c r="K71" t="str">
        <f>IF(VLOOKUP($A71,overview!$B$3:$AJ$154,COLUMN(),FALSE) = "","",VLOOKUP($A71,overview!$B$3:$AJ$154,COLUMN(K71),FALSE))</f>
        <v/>
      </c>
      <c r="L71" t="str">
        <f>IF(VLOOKUP($A71,overview!$B$3:$AJ$154,COLUMN(),FALSE) = "","",VLOOKUP($A71,overview!$B$3:$AJ$154,COLUMN(L71),FALSE))</f>
        <v/>
      </c>
      <c r="M71" t="str">
        <f>IF(VLOOKUP($A71,overview!$B$3:$AJ$154,COLUMN(),FALSE) = "","",VLOOKUP($A71,overview!$B$3:$AJ$154,COLUMN(M71),FALSE))</f>
        <v/>
      </c>
      <c r="N71" t="str">
        <f>IF(VLOOKUP($A71,overview!$B$3:$AJ$154,COLUMN(),FALSE) = "","",VLOOKUP($A71,overview!$B$3:$AJ$154,COLUMN(N71),FALSE))</f>
        <v/>
      </c>
      <c r="O71" t="str">
        <f>IF(VLOOKUP($A71,overview!$B$3:$AJ$154,COLUMN(),FALSE) = "","",VLOOKUP($A71,overview!$B$3:$AJ$154,COLUMN(O71),FALSE))</f>
        <v/>
      </c>
      <c r="P71" t="str">
        <f>IF(VLOOKUP($A71,overview!$B$3:$AJ$154,COLUMN(),FALSE) = "","",VLOOKUP($A71,overview!$B$3:$AJ$154,COLUMN(P71),FALSE))</f>
        <v/>
      </c>
      <c r="Q71" t="str">
        <f>IF(VLOOKUP($A71,overview!$B$3:$AJ$154,COLUMN(),FALSE) = "","",VLOOKUP($A71,overview!$B$3:$AJ$154,COLUMN(Q71),FALSE))</f>
        <v/>
      </c>
      <c r="R71" t="str">
        <f>IF(VLOOKUP($A71,overview!$B$3:$AJ$154,COLUMN(),FALSE) = "","",VLOOKUP($A71,overview!$B$3:$AJ$154,COLUMN(R71),FALSE))</f>
        <v/>
      </c>
      <c r="S71" t="str">
        <f>IF(VLOOKUP($A71,overview!$B$3:$AJ$154,COLUMN(),FALSE) = "","",VLOOKUP($A71,overview!$B$3:$AJ$154,COLUMN(S71),FALSE))</f>
        <v/>
      </c>
      <c r="T71" t="str">
        <f>IF(VLOOKUP($A71,overview!$B$3:$AJ$154,COLUMN(),FALSE) = "","",VLOOKUP($A71,overview!$B$3:$AJ$154,COLUMN(T71),FALSE))</f>
        <v/>
      </c>
      <c r="U71" t="str">
        <f>IF(VLOOKUP($A71,overview!$B$3:$AJ$154,COLUMN(),FALSE) = "","",VLOOKUP($A71,overview!$B$3:$AJ$154,COLUMN(U71),FALSE))</f>
        <v/>
      </c>
      <c r="V71" t="str">
        <f>IF(VLOOKUP($A71,overview!$B$3:$AJ$154,COLUMN(),FALSE) = "","",VLOOKUP($A71,overview!$B$3:$AJ$154,COLUMN(V71),FALSE))</f>
        <v/>
      </c>
      <c r="W71" t="str">
        <f>IF(VLOOKUP($A71,overview!$B$3:$AJ$154,COLUMN(),FALSE) = "","",VLOOKUP($A71,overview!$B$3:$AJ$154,COLUMN(W71),FALSE))</f>
        <v/>
      </c>
      <c r="X71" t="str">
        <f>IF(VLOOKUP($A71,overview!$B$3:$AJ$154,COLUMN(),FALSE) = "","",VLOOKUP($A71,overview!$B$3:$AJ$154,COLUMN(X71),FALSE))</f>
        <v/>
      </c>
      <c r="Y71" t="str">
        <f>IF(VLOOKUP($A71,overview!$B$3:$AJ$154,COLUMN(),FALSE) = "","",VLOOKUP($A71,overview!$B$3:$AJ$154,COLUMN(Y71),FALSE))</f>
        <v/>
      </c>
      <c r="Z71" t="str">
        <f>IF(VLOOKUP($A71,overview!$B$3:$AJ$154,COLUMN(),FALSE) = "","",VLOOKUP($A71,overview!$B$3:$AJ$154,COLUMN(Z71),FALSE))</f>
        <v/>
      </c>
      <c r="AA71" t="str">
        <f>IF(VLOOKUP($A71,overview!$B$3:$AJ$154,COLUMN(),FALSE) = "","",VLOOKUP($A71,overview!$B$3:$AJ$154,COLUMN(AA71),FALSE))</f>
        <v/>
      </c>
      <c r="AB71" t="str">
        <f>IF(VLOOKUP($A71,overview!$B$3:$AJ$154,COLUMN(),FALSE) = "","",VLOOKUP($A71,overview!$B$3:$AJ$154,COLUMN(AB71),FALSE))</f>
        <v/>
      </c>
      <c r="AC71" t="str">
        <f>IF(VLOOKUP($A71,overview!$B$3:$AJ$154,COLUMN(),FALSE) = "","",VLOOKUP($A71,overview!$B$3:$AJ$154,COLUMN(AC71),FALSE))</f>
        <v/>
      </c>
      <c r="AD71" t="str">
        <f>IF(VLOOKUP($A71,overview!$B$3:$AJ$154,COLUMN(),FALSE) = "","",VLOOKUP($A71,overview!$B$3:$AJ$154,COLUMN(AD71),FALSE))</f>
        <v/>
      </c>
      <c r="AE71" t="str">
        <f>IF(VLOOKUP($A71,overview!$B$3:$AJ$154,COLUMN(),FALSE) = "","",VLOOKUP($A71,overview!$B$3:$AJ$154,COLUMN(AE71),FALSE))</f>
        <v/>
      </c>
      <c r="AF71" t="str">
        <f>IF(VLOOKUP($A71,overview!$B$3:$AJ$154,COLUMN(),FALSE) = "","",VLOOKUP($A71,overview!$B$3:$AJ$154,COLUMN(AF71),FALSE))</f>
        <v/>
      </c>
      <c r="AG71" t="str">
        <f>IF(VLOOKUP($A71,overview!$B$3:$AJ$154,COLUMN(),FALSE) = "","",VLOOKUP($A71,overview!$B$3:$AJ$154,COLUMN(AG71),FALSE))</f>
        <v/>
      </c>
      <c r="AH71" t="str">
        <f>IF(VLOOKUP($A71,overview!$B$3:$AJ$154,COLUMN(),FALSE) = "","",VLOOKUP($A71,overview!$B$3:$AJ$154,COLUMN(AH71),FALSE))</f>
        <v/>
      </c>
      <c r="AI71" t="str">
        <f>IF(VLOOKUP($A71,overview!$B$3:$AJ$154,COLUMN(),FALSE) = "","",VLOOKUP($A71,overview!$B$3:$AJ$154,COLUMN(AI71),FALSE))</f>
        <v/>
      </c>
    </row>
    <row r="72" spans="1:35" x14ac:dyDescent="0.25">
      <c r="A72" t="s">
        <v>76</v>
      </c>
      <c r="B72">
        <f>IF(VLOOKUP($A72,overview!$B$3:$AJ$154,COLUMN(),FALSE) = "","",VLOOKUP($A72,overview!$B$3:$AJ$154,COLUMN(B72),FALSE))</f>
        <v>0.24858335818669849</v>
      </c>
      <c r="C72" t="str">
        <f>IF(VLOOKUP($A72,overview!$B$3:$AJ$154,COLUMN(),FALSE) = "","",VLOOKUP($A72,overview!$B$3:$AJ$154,COLUMN(C72),FALSE))</f>
        <v/>
      </c>
      <c r="D72" t="str">
        <f>IF(VLOOKUP($A72,overview!$B$3:$AJ$154,COLUMN(),FALSE) = "","",VLOOKUP($A72,overview!$B$3:$AJ$154,COLUMN(D72),FALSE))</f>
        <v/>
      </c>
      <c r="E72" t="str">
        <f>IF(VLOOKUP($A72,overview!$B$3:$AJ$154,COLUMN(),FALSE) = "","",VLOOKUP($A72,overview!$B$3:$AJ$154,COLUMN(E72),FALSE))</f>
        <v/>
      </c>
      <c r="F72" t="str">
        <f>IF(VLOOKUP($A72,overview!$B$3:$AJ$154,COLUMN(),FALSE) = "","",VLOOKUP($A72,overview!$B$3:$AJ$154,COLUMN(F72),FALSE))</f>
        <v/>
      </c>
      <c r="G72" t="str">
        <f>IF(VLOOKUP($A72,overview!$B$3:$AJ$154,COLUMN(),FALSE) = "","",VLOOKUP($A72,overview!$B$3:$AJ$154,COLUMN(G72),FALSE))</f>
        <v/>
      </c>
      <c r="H72" t="str">
        <f>IF(VLOOKUP($A72,overview!$B$3:$AJ$154,COLUMN(),FALSE) = "","",VLOOKUP($A72,overview!$B$3:$AJ$154,COLUMN(H72),FALSE))</f>
        <v/>
      </c>
      <c r="I72" t="str">
        <f>IF(VLOOKUP($A72,overview!$B$3:$AJ$154,COLUMN(),FALSE) = "","",VLOOKUP($A72,overview!$B$3:$AJ$154,COLUMN(I72),FALSE))</f>
        <v/>
      </c>
      <c r="J72" t="str">
        <f>IF(VLOOKUP($A72,overview!$B$3:$AJ$154,COLUMN(),FALSE) = "","",VLOOKUP($A72,overview!$B$3:$AJ$154,COLUMN(J72),FALSE))</f>
        <v/>
      </c>
      <c r="K72" t="str">
        <f>IF(VLOOKUP($A72,overview!$B$3:$AJ$154,COLUMN(),FALSE) = "","",VLOOKUP($A72,overview!$B$3:$AJ$154,COLUMN(K72),FALSE))</f>
        <v/>
      </c>
      <c r="L72" t="str">
        <f>IF(VLOOKUP($A72,overview!$B$3:$AJ$154,COLUMN(),FALSE) = "","",VLOOKUP($A72,overview!$B$3:$AJ$154,COLUMN(L72),FALSE))</f>
        <v/>
      </c>
      <c r="M72" t="str">
        <f>IF(VLOOKUP($A72,overview!$B$3:$AJ$154,COLUMN(),FALSE) = "","",VLOOKUP($A72,overview!$B$3:$AJ$154,COLUMN(M72),FALSE))</f>
        <v/>
      </c>
      <c r="N72" t="str">
        <f>IF(VLOOKUP($A72,overview!$B$3:$AJ$154,COLUMN(),FALSE) = "","",VLOOKUP($A72,overview!$B$3:$AJ$154,COLUMN(N72),FALSE))</f>
        <v/>
      </c>
      <c r="O72" t="str">
        <f>IF(VLOOKUP($A72,overview!$B$3:$AJ$154,COLUMN(),FALSE) = "","",VLOOKUP($A72,overview!$B$3:$AJ$154,COLUMN(O72),FALSE))</f>
        <v/>
      </c>
      <c r="P72" t="str">
        <f>IF(VLOOKUP($A72,overview!$B$3:$AJ$154,COLUMN(),FALSE) = "","",VLOOKUP($A72,overview!$B$3:$AJ$154,COLUMN(P72),FALSE))</f>
        <v/>
      </c>
      <c r="Q72" t="str">
        <f>IF(VLOOKUP($A72,overview!$B$3:$AJ$154,COLUMN(),FALSE) = "","",VLOOKUP($A72,overview!$B$3:$AJ$154,COLUMN(Q72),FALSE))</f>
        <v/>
      </c>
      <c r="R72" t="str">
        <f>IF(VLOOKUP($A72,overview!$B$3:$AJ$154,COLUMN(),FALSE) = "","",VLOOKUP($A72,overview!$B$3:$AJ$154,COLUMN(R72),FALSE))</f>
        <v/>
      </c>
      <c r="S72" t="str">
        <f>IF(VLOOKUP($A72,overview!$B$3:$AJ$154,COLUMN(),FALSE) = "","",VLOOKUP($A72,overview!$B$3:$AJ$154,COLUMN(S72),FALSE))</f>
        <v/>
      </c>
      <c r="T72" t="str">
        <f>IF(VLOOKUP($A72,overview!$B$3:$AJ$154,COLUMN(),FALSE) = "","",VLOOKUP($A72,overview!$B$3:$AJ$154,COLUMN(T72),FALSE))</f>
        <v/>
      </c>
      <c r="U72" t="str">
        <f>IF(VLOOKUP($A72,overview!$B$3:$AJ$154,COLUMN(),FALSE) = "","",VLOOKUP($A72,overview!$B$3:$AJ$154,COLUMN(U72),FALSE))</f>
        <v/>
      </c>
      <c r="V72" t="str">
        <f>IF(VLOOKUP($A72,overview!$B$3:$AJ$154,COLUMN(),FALSE) = "","",VLOOKUP($A72,overview!$B$3:$AJ$154,COLUMN(V72),FALSE))</f>
        <v/>
      </c>
      <c r="W72" t="str">
        <f>IF(VLOOKUP($A72,overview!$B$3:$AJ$154,COLUMN(),FALSE) = "","",VLOOKUP($A72,overview!$B$3:$AJ$154,COLUMN(W72),FALSE))</f>
        <v/>
      </c>
      <c r="X72" t="str">
        <f>IF(VLOOKUP($A72,overview!$B$3:$AJ$154,COLUMN(),FALSE) = "","",VLOOKUP($A72,overview!$B$3:$AJ$154,COLUMN(X72),FALSE))</f>
        <v/>
      </c>
      <c r="Y72" t="str">
        <f>IF(VLOOKUP($A72,overview!$B$3:$AJ$154,COLUMN(),FALSE) = "","",VLOOKUP($A72,overview!$B$3:$AJ$154,COLUMN(Y72),FALSE))</f>
        <v/>
      </c>
      <c r="Z72" t="str">
        <f>IF(VLOOKUP($A72,overview!$B$3:$AJ$154,COLUMN(),FALSE) = "","",VLOOKUP($A72,overview!$B$3:$AJ$154,COLUMN(Z72),FALSE))</f>
        <v/>
      </c>
      <c r="AA72" t="str">
        <f>IF(VLOOKUP($A72,overview!$B$3:$AJ$154,COLUMN(),FALSE) = "","",VLOOKUP($A72,overview!$B$3:$AJ$154,COLUMN(AA72),FALSE))</f>
        <v/>
      </c>
      <c r="AB72" t="str">
        <f>IF(VLOOKUP($A72,overview!$B$3:$AJ$154,COLUMN(),FALSE) = "","",VLOOKUP($A72,overview!$B$3:$AJ$154,COLUMN(AB72),FALSE))</f>
        <v/>
      </c>
      <c r="AC72" t="str">
        <f>IF(VLOOKUP($A72,overview!$B$3:$AJ$154,COLUMN(),FALSE) = "","",VLOOKUP($A72,overview!$B$3:$AJ$154,COLUMN(AC72),FALSE))</f>
        <v/>
      </c>
      <c r="AD72" t="str">
        <f>IF(VLOOKUP($A72,overview!$B$3:$AJ$154,COLUMN(),FALSE) = "","",VLOOKUP($A72,overview!$B$3:$AJ$154,COLUMN(AD72),FALSE))</f>
        <v/>
      </c>
      <c r="AE72" t="str">
        <f>IF(VLOOKUP($A72,overview!$B$3:$AJ$154,COLUMN(),FALSE) = "","",VLOOKUP($A72,overview!$B$3:$AJ$154,COLUMN(AE72),FALSE))</f>
        <v/>
      </c>
      <c r="AF72" t="str">
        <f>IF(VLOOKUP($A72,overview!$B$3:$AJ$154,COLUMN(),FALSE) = "","",VLOOKUP($A72,overview!$B$3:$AJ$154,COLUMN(AF72),FALSE))</f>
        <v/>
      </c>
      <c r="AG72" t="str">
        <f>IF(VLOOKUP($A72,overview!$B$3:$AJ$154,COLUMN(),FALSE) = "","",VLOOKUP($A72,overview!$B$3:$AJ$154,COLUMN(AG72),FALSE))</f>
        <v/>
      </c>
      <c r="AH72" t="str">
        <f>IF(VLOOKUP($A72,overview!$B$3:$AJ$154,COLUMN(),FALSE) = "","",VLOOKUP($A72,overview!$B$3:$AJ$154,COLUMN(AH72),FALSE))</f>
        <v/>
      </c>
      <c r="AI72" t="str">
        <f>IF(VLOOKUP($A72,overview!$B$3:$AJ$154,COLUMN(),FALSE) = "","",VLOOKUP($A72,overview!$B$3:$AJ$154,COLUMN(AI72),FALSE))</f>
        <v/>
      </c>
    </row>
    <row r="73" spans="1:35" ht="17.100000000000001" customHeight="1" x14ac:dyDescent="0.25">
      <c r="A73" s="4" t="s">
        <v>58</v>
      </c>
      <c r="B73">
        <f>IF(VLOOKUP($A73,overview!$B$3:$AJ$154,COLUMN(),FALSE) = "","",VLOOKUP($A73,overview!$B$3:$AJ$154,COLUMN(B73),FALSE))</f>
        <v>0.05</v>
      </c>
      <c r="C73">
        <f>IF(VLOOKUP($A73,overview!$B$3:$AJ$154,COLUMN(),FALSE) = "","",VLOOKUP($A73,overview!$B$3:$AJ$154,COLUMN(C73),FALSE))</f>
        <v>0.03</v>
      </c>
      <c r="D73">
        <f>IF(VLOOKUP($A73,overview!$B$3:$AJ$154,COLUMN(),FALSE) = "","",VLOOKUP($A73,overview!$B$3:$AJ$154,COLUMN(D73),FALSE))</f>
        <v>7.0000000000000007E-2</v>
      </c>
      <c r="E73" t="str">
        <f>IF(VLOOKUP($A73,overview!$B$3:$AJ$154,COLUMN(),FALSE) = "","",VLOOKUP($A73,overview!$B$3:$AJ$154,COLUMN(E73),FALSE))</f>
        <v/>
      </c>
      <c r="F73" t="str">
        <f>IF(VLOOKUP($A73,overview!$B$3:$AJ$154,COLUMN(),FALSE) = "","",VLOOKUP($A73,overview!$B$3:$AJ$154,COLUMN(F73),FALSE))</f>
        <v/>
      </c>
      <c r="G73" t="str">
        <f>IF(VLOOKUP($A73,overview!$B$3:$AJ$154,COLUMN(),FALSE) = "","",VLOOKUP($A73,overview!$B$3:$AJ$154,COLUMN(G73),FALSE))</f>
        <v/>
      </c>
      <c r="H73" t="str">
        <f>IF(VLOOKUP($A73,overview!$B$3:$AJ$154,COLUMN(),FALSE) = "","",VLOOKUP($A73,overview!$B$3:$AJ$154,COLUMN(H73),FALSE))</f>
        <v/>
      </c>
      <c r="I73" t="str">
        <f>IF(VLOOKUP($A73,overview!$B$3:$AJ$154,COLUMN(),FALSE) = "","",VLOOKUP($A73,overview!$B$3:$AJ$154,COLUMN(I73),FALSE))</f>
        <v/>
      </c>
      <c r="J73" t="str">
        <f>IF(VLOOKUP($A73,overview!$B$3:$AJ$154,COLUMN(),FALSE) = "","",VLOOKUP($A73,overview!$B$3:$AJ$154,COLUMN(J73),FALSE))</f>
        <v/>
      </c>
      <c r="K73" t="str">
        <f>IF(VLOOKUP($A73,overview!$B$3:$AJ$154,COLUMN(),FALSE) = "","",VLOOKUP($A73,overview!$B$3:$AJ$154,COLUMN(K73),FALSE))</f>
        <v/>
      </c>
      <c r="L73" t="str">
        <f>IF(VLOOKUP($A73,overview!$B$3:$AJ$154,COLUMN(),FALSE) = "","",VLOOKUP($A73,overview!$B$3:$AJ$154,COLUMN(L73),FALSE))</f>
        <v/>
      </c>
      <c r="M73" t="str">
        <f>IF(VLOOKUP($A73,overview!$B$3:$AJ$154,COLUMN(),FALSE) = "","",VLOOKUP($A73,overview!$B$3:$AJ$154,COLUMN(M73),FALSE))</f>
        <v/>
      </c>
      <c r="N73" t="str">
        <f>IF(VLOOKUP($A73,overview!$B$3:$AJ$154,COLUMN(),FALSE) = "","",VLOOKUP($A73,overview!$B$3:$AJ$154,COLUMN(N73),FALSE))</f>
        <v/>
      </c>
      <c r="O73" t="str">
        <f>IF(VLOOKUP($A73,overview!$B$3:$AJ$154,COLUMN(),FALSE) = "","",VLOOKUP($A73,overview!$B$3:$AJ$154,COLUMN(O73),FALSE))</f>
        <v/>
      </c>
      <c r="P73" t="str">
        <f>IF(VLOOKUP($A73,overview!$B$3:$AJ$154,COLUMN(),FALSE) = "","",VLOOKUP($A73,overview!$B$3:$AJ$154,COLUMN(P73),FALSE))</f>
        <v/>
      </c>
      <c r="Q73" t="str">
        <f>IF(VLOOKUP($A73,overview!$B$3:$AJ$154,COLUMN(),FALSE) = "","",VLOOKUP($A73,overview!$B$3:$AJ$154,COLUMN(Q73),FALSE))</f>
        <v/>
      </c>
      <c r="R73" t="str">
        <f>IF(VLOOKUP($A73,overview!$B$3:$AJ$154,COLUMN(),FALSE) = "","",VLOOKUP($A73,overview!$B$3:$AJ$154,COLUMN(R73),FALSE))</f>
        <v/>
      </c>
      <c r="S73" t="str">
        <f>IF(VLOOKUP($A73,overview!$B$3:$AJ$154,COLUMN(),FALSE) = "","",VLOOKUP($A73,overview!$B$3:$AJ$154,COLUMN(S73),FALSE))</f>
        <v/>
      </c>
      <c r="T73" t="str">
        <f>IF(VLOOKUP($A73,overview!$B$3:$AJ$154,COLUMN(),FALSE) = "","",VLOOKUP($A73,overview!$B$3:$AJ$154,COLUMN(T73),FALSE))</f>
        <v/>
      </c>
      <c r="U73" t="str">
        <f>IF(VLOOKUP($A73,overview!$B$3:$AJ$154,COLUMN(),FALSE) = "","",VLOOKUP($A73,overview!$B$3:$AJ$154,COLUMN(U73),FALSE))</f>
        <v/>
      </c>
      <c r="V73" t="str">
        <f>IF(VLOOKUP($A73,overview!$B$3:$AJ$154,COLUMN(),FALSE) = "","",VLOOKUP($A73,overview!$B$3:$AJ$154,COLUMN(V73),FALSE))</f>
        <v/>
      </c>
      <c r="W73" t="str">
        <f>IF(VLOOKUP($A73,overview!$B$3:$AJ$154,COLUMN(),FALSE) = "","",VLOOKUP($A73,overview!$B$3:$AJ$154,COLUMN(W73),FALSE))</f>
        <v/>
      </c>
      <c r="X73" t="str">
        <f>IF(VLOOKUP($A73,overview!$B$3:$AJ$154,COLUMN(),FALSE) = "","",VLOOKUP($A73,overview!$B$3:$AJ$154,COLUMN(X73),FALSE))</f>
        <v/>
      </c>
      <c r="Y73" t="str">
        <f>IF(VLOOKUP($A73,overview!$B$3:$AJ$154,COLUMN(),FALSE) = "","",VLOOKUP($A73,overview!$B$3:$AJ$154,COLUMN(Y73),FALSE))</f>
        <v/>
      </c>
      <c r="Z73" t="str">
        <f>IF(VLOOKUP($A73,overview!$B$3:$AJ$154,COLUMN(),FALSE) = "","",VLOOKUP($A73,overview!$B$3:$AJ$154,COLUMN(Z73),FALSE))</f>
        <v/>
      </c>
      <c r="AA73" t="str">
        <f>IF(VLOOKUP($A73,overview!$B$3:$AJ$154,COLUMN(),FALSE) = "","",VLOOKUP($A73,overview!$B$3:$AJ$154,COLUMN(AA73),FALSE))</f>
        <v/>
      </c>
      <c r="AB73" t="str">
        <f>IF(VLOOKUP($A73,overview!$B$3:$AJ$154,COLUMN(),FALSE) = "","",VLOOKUP($A73,overview!$B$3:$AJ$154,COLUMN(AB73),FALSE))</f>
        <v/>
      </c>
      <c r="AC73" t="str">
        <f>IF(VLOOKUP($A73,overview!$B$3:$AJ$154,COLUMN(),FALSE) = "","",VLOOKUP($A73,overview!$B$3:$AJ$154,COLUMN(AC73),FALSE))</f>
        <v/>
      </c>
      <c r="AD73" t="str">
        <f>IF(VLOOKUP($A73,overview!$B$3:$AJ$154,COLUMN(),FALSE) = "","",VLOOKUP($A73,overview!$B$3:$AJ$154,COLUMN(AD73),FALSE))</f>
        <v/>
      </c>
      <c r="AE73" t="str">
        <f>IF(VLOOKUP($A73,overview!$B$3:$AJ$154,COLUMN(),FALSE) = "","",VLOOKUP($A73,overview!$B$3:$AJ$154,COLUMN(AE73),FALSE))</f>
        <v/>
      </c>
      <c r="AF73" t="str">
        <f>IF(VLOOKUP($A73,overview!$B$3:$AJ$154,COLUMN(),FALSE) = "","",VLOOKUP($A73,overview!$B$3:$AJ$154,COLUMN(AF73),FALSE))</f>
        <v/>
      </c>
      <c r="AG73" t="str">
        <f>IF(VLOOKUP($A73,overview!$B$3:$AJ$154,COLUMN(),FALSE) = "","",VLOOKUP($A73,overview!$B$3:$AJ$154,COLUMN(AG73),FALSE))</f>
        <v/>
      </c>
      <c r="AH73" t="str">
        <f>IF(VLOOKUP($A73,overview!$B$3:$AJ$154,COLUMN(),FALSE) = "","",VLOOKUP($A73,overview!$B$3:$AJ$154,COLUMN(AH73),FALSE))</f>
        <v/>
      </c>
      <c r="AI73" t="str">
        <f>IF(VLOOKUP($A73,overview!$B$3:$AJ$154,COLUMN(),FALSE) = "","",VLOOKUP($A73,overview!$B$3:$AJ$154,COLUMN(AI73),FALSE))</f>
        <v/>
      </c>
    </row>
    <row r="74" spans="1:35" x14ac:dyDescent="0.25">
      <c r="A74" t="s">
        <v>71</v>
      </c>
      <c r="B74">
        <f>IF(VLOOKUP($A74,overview!$B$3:$AJ$154,COLUMN(),FALSE) = "","",VLOOKUP($A74,overview!$B$3:$AJ$154,COLUMN(B74),FALSE))</f>
        <v>30</v>
      </c>
      <c r="C74" t="str">
        <f>IF(VLOOKUP($A74,overview!$B$3:$AJ$154,COLUMN(),FALSE) = "","",VLOOKUP($A74,overview!$B$3:$AJ$154,COLUMN(C74),FALSE))</f>
        <v/>
      </c>
      <c r="D74" t="str">
        <f>IF(VLOOKUP($A74,overview!$B$3:$AJ$154,COLUMN(),FALSE) = "","",VLOOKUP($A74,overview!$B$3:$AJ$154,COLUMN(D74),FALSE))</f>
        <v/>
      </c>
      <c r="E74" t="str">
        <f>IF(VLOOKUP($A74,overview!$B$3:$AJ$154,COLUMN(),FALSE) = "","",VLOOKUP($A74,overview!$B$3:$AJ$154,COLUMN(E74),FALSE))</f>
        <v/>
      </c>
      <c r="F74" t="str">
        <f>IF(VLOOKUP($A74,overview!$B$3:$AJ$154,COLUMN(),FALSE) = "","",VLOOKUP($A74,overview!$B$3:$AJ$154,COLUMN(F74),FALSE))</f>
        <v/>
      </c>
      <c r="G74" t="str">
        <f>IF(VLOOKUP($A74,overview!$B$3:$AJ$154,COLUMN(),FALSE) = "","",VLOOKUP($A74,overview!$B$3:$AJ$154,COLUMN(G74),FALSE))</f>
        <v/>
      </c>
      <c r="H74" t="str">
        <f>IF(VLOOKUP($A74,overview!$B$3:$AJ$154,COLUMN(),FALSE) = "","",VLOOKUP($A74,overview!$B$3:$AJ$154,COLUMN(H74),FALSE))</f>
        <v/>
      </c>
      <c r="I74" t="str">
        <f>IF(VLOOKUP($A74,overview!$B$3:$AJ$154,COLUMN(),FALSE) = "","",VLOOKUP($A74,overview!$B$3:$AJ$154,COLUMN(I74),FALSE))</f>
        <v/>
      </c>
      <c r="J74" t="str">
        <f>IF(VLOOKUP($A74,overview!$B$3:$AJ$154,COLUMN(),FALSE) = "","",VLOOKUP($A74,overview!$B$3:$AJ$154,COLUMN(J74),FALSE))</f>
        <v/>
      </c>
      <c r="K74" t="str">
        <f>IF(VLOOKUP($A74,overview!$B$3:$AJ$154,COLUMN(),FALSE) = "","",VLOOKUP($A74,overview!$B$3:$AJ$154,COLUMN(K74),FALSE))</f>
        <v/>
      </c>
      <c r="L74" t="str">
        <f>IF(VLOOKUP($A74,overview!$B$3:$AJ$154,COLUMN(),FALSE) = "","",VLOOKUP($A74,overview!$B$3:$AJ$154,COLUMN(L74),FALSE))</f>
        <v/>
      </c>
      <c r="M74" t="str">
        <f>IF(VLOOKUP($A74,overview!$B$3:$AJ$154,COLUMN(),FALSE) = "","",VLOOKUP($A74,overview!$B$3:$AJ$154,COLUMN(M74),FALSE))</f>
        <v/>
      </c>
      <c r="N74" t="str">
        <f>IF(VLOOKUP($A74,overview!$B$3:$AJ$154,COLUMN(),FALSE) = "","",VLOOKUP($A74,overview!$B$3:$AJ$154,COLUMN(N74),FALSE))</f>
        <v/>
      </c>
      <c r="O74" t="str">
        <f>IF(VLOOKUP($A74,overview!$B$3:$AJ$154,COLUMN(),FALSE) = "","",VLOOKUP($A74,overview!$B$3:$AJ$154,COLUMN(O74),FALSE))</f>
        <v/>
      </c>
      <c r="P74" t="str">
        <f>IF(VLOOKUP($A74,overview!$B$3:$AJ$154,COLUMN(),FALSE) = "","",VLOOKUP($A74,overview!$B$3:$AJ$154,COLUMN(P74),FALSE))</f>
        <v/>
      </c>
      <c r="Q74" t="str">
        <f>IF(VLOOKUP($A74,overview!$B$3:$AJ$154,COLUMN(),FALSE) = "","",VLOOKUP($A74,overview!$B$3:$AJ$154,COLUMN(Q74),FALSE))</f>
        <v/>
      </c>
      <c r="R74" t="str">
        <f>IF(VLOOKUP($A74,overview!$B$3:$AJ$154,COLUMN(),FALSE) = "","",VLOOKUP($A74,overview!$B$3:$AJ$154,COLUMN(R74),FALSE))</f>
        <v/>
      </c>
      <c r="S74" t="str">
        <f>IF(VLOOKUP($A74,overview!$B$3:$AJ$154,COLUMN(),FALSE) = "","",VLOOKUP($A74,overview!$B$3:$AJ$154,COLUMN(S74),FALSE))</f>
        <v/>
      </c>
      <c r="T74" t="str">
        <f>IF(VLOOKUP($A74,overview!$B$3:$AJ$154,COLUMN(),FALSE) = "","",VLOOKUP($A74,overview!$B$3:$AJ$154,COLUMN(T74),FALSE))</f>
        <v/>
      </c>
      <c r="U74" t="str">
        <f>IF(VLOOKUP($A74,overview!$B$3:$AJ$154,COLUMN(),FALSE) = "","",VLOOKUP($A74,overview!$B$3:$AJ$154,COLUMN(U74),FALSE))</f>
        <v/>
      </c>
      <c r="V74" t="str">
        <f>IF(VLOOKUP($A74,overview!$B$3:$AJ$154,COLUMN(),FALSE) = "","",VLOOKUP($A74,overview!$B$3:$AJ$154,COLUMN(V74),FALSE))</f>
        <v/>
      </c>
      <c r="W74" t="str">
        <f>IF(VLOOKUP($A74,overview!$B$3:$AJ$154,COLUMN(),FALSE) = "","",VLOOKUP($A74,overview!$B$3:$AJ$154,COLUMN(W74),FALSE))</f>
        <v/>
      </c>
      <c r="X74" t="str">
        <f>IF(VLOOKUP($A74,overview!$B$3:$AJ$154,COLUMN(),FALSE) = "","",VLOOKUP($A74,overview!$B$3:$AJ$154,COLUMN(X74),FALSE))</f>
        <v/>
      </c>
      <c r="Y74" t="str">
        <f>IF(VLOOKUP($A74,overview!$B$3:$AJ$154,COLUMN(),FALSE) = "","",VLOOKUP($A74,overview!$B$3:$AJ$154,COLUMN(Y74),FALSE))</f>
        <v/>
      </c>
      <c r="Z74" t="str">
        <f>IF(VLOOKUP($A74,overview!$B$3:$AJ$154,COLUMN(),FALSE) = "","",VLOOKUP($A74,overview!$B$3:$AJ$154,COLUMN(Z74),FALSE))</f>
        <v/>
      </c>
      <c r="AA74" t="str">
        <f>IF(VLOOKUP($A74,overview!$B$3:$AJ$154,COLUMN(),FALSE) = "","",VLOOKUP($A74,overview!$B$3:$AJ$154,COLUMN(AA74),FALSE))</f>
        <v/>
      </c>
      <c r="AB74" t="str">
        <f>IF(VLOOKUP($A74,overview!$B$3:$AJ$154,COLUMN(),FALSE) = "","",VLOOKUP($A74,overview!$B$3:$AJ$154,COLUMN(AB74),FALSE))</f>
        <v/>
      </c>
      <c r="AC74" t="str">
        <f>IF(VLOOKUP($A74,overview!$B$3:$AJ$154,COLUMN(),FALSE) = "","",VLOOKUP($A74,overview!$B$3:$AJ$154,COLUMN(AC74),FALSE))</f>
        <v/>
      </c>
      <c r="AD74" t="str">
        <f>IF(VLOOKUP($A74,overview!$B$3:$AJ$154,COLUMN(),FALSE) = "","",VLOOKUP($A74,overview!$B$3:$AJ$154,COLUMN(AD74),FALSE))</f>
        <v/>
      </c>
      <c r="AE74" t="str">
        <f>IF(VLOOKUP($A74,overview!$B$3:$AJ$154,COLUMN(),FALSE) = "","",VLOOKUP($A74,overview!$B$3:$AJ$154,COLUMN(AE74),FALSE))</f>
        <v/>
      </c>
      <c r="AF74" t="str">
        <f>IF(VLOOKUP($A74,overview!$B$3:$AJ$154,COLUMN(),FALSE) = "","",VLOOKUP($A74,overview!$B$3:$AJ$154,COLUMN(AF74),FALSE))</f>
        <v/>
      </c>
      <c r="AG74" t="str">
        <f>IF(VLOOKUP($A74,overview!$B$3:$AJ$154,COLUMN(),FALSE) = "","",VLOOKUP($A74,overview!$B$3:$AJ$154,COLUMN(AG74),FALSE))</f>
        <v/>
      </c>
      <c r="AH74" t="str">
        <f>IF(VLOOKUP($A74,overview!$B$3:$AJ$154,COLUMN(),FALSE) = "","",VLOOKUP($A74,overview!$B$3:$AJ$154,COLUMN(AH74),FALSE))</f>
        <v/>
      </c>
      <c r="AI74" t="str">
        <f>IF(VLOOKUP($A74,overview!$B$3:$AJ$154,COLUMN(),FALSE) = "","",VLOOKUP($A74,overview!$B$3:$AJ$154,COLUMN(AI74),FALSE))</f>
        <v>years</v>
      </c>
    </row>
    <row r="75" spans="1:35" x14ac:dyDescent="0.25">
      <c r="A75" t="s">
        <v>91</v>
      </c>
      <c r="B75">
        <f>IF(VLOOKUP($A75,overview!$B$3:$AJ$154,COLUMN(),FALSE) = "","",VLOOKUP($A75,overview!$B$3:$AJ$154,COLUMN(B75),FALSE))</f>
        <v>10</v>
      </c>
      <c r="C75" t="str">
        <f>IF(VLOOKUP($A75,overview!$B$3:$AJ$154,COLUMN(),FALSE) = "","",VLOOKUP($A75,overview!$B$3:$AJ$154,COLUMN(C75),FALSE))</f>
        <v/>
      </c>
      <c r="D75" t="str">
        <f>IF(VLOOKUP($A75,overview!$B$3:$AJ$154,COLUMN(),FALSE) = "","",VLOOKUP($A75,overview!$B$3:$AJ$154,COLUMN(D75),FALSE))</f>
        <v/>
      </c>
      <c r="E75" t="str">
        <f>IF(VLOOKUP($A75,overview!$B$3:$AJ$154,COLUMN(),FALSE) = "","",VLOOKUP($A75,overview!$B$3:$AJ$154,COLUMN(E75),FALSE))</f>
        <v/>
      </c>
      <c r="F75" t="str">
        <f>IF(VLOOKUP($A75,overview!$B$3:$AJ$154,COLUMN(),FALSE) = "","",VLOOKUP($A75,overview!$B$3:$AJ$154,COLUMN(F75),FALSE))</f>
        <v/>
      </c>
      <c r="G75" t="str">
        <f>IF(VLOOKUP($A75,overview!$B$3:$AJ$154,COLUMN(),FALSE) = "","",VLOOKUP($A75,overview!$B$3:$AJ$154,COLUMN(G75),FALSE))</f>
        <v/>
      </c>
      <c r="H75" t="str">
        <f>IF(VLOOKUP($A75,overview!$B$3:$AJ$154,COLUMN(),FALSE) = "","",VLOOKUP($A75,overview!$B$3:$AJ$154,COLUMN(H75),FALSE))</f>
        <v/>
      </c>
      <c r="I75" t="str">
        <f>IF(VLOOKUP($A75,overview!$B$3:$AJ$154,COLUMN(),FALSE) = "","",VLOOKUP($A75,overview!$B$3:$AJ$154,COLUMN(I75),FALSE))</f>
        <v/>
      </c>
      <c r="J75" t="str">
        <f>IF(VLOOKUP($A75,overview!$B$3:$AJ$154,COLUMN(),FALSE) = "","",VLOOKUP($A75,overview!$B$3:$AJ$154,COLUMN(J75),FALSE))</f>
        <v/>
      </c>
      <c r="K75" t="str">
        <f>IF(VLOOKUP($A75,overview!$B$3:$AJ$154,COLUMN(),FALSE) = "","",VLOOKUP($A75,overview!$B$3:$AJ$154,COLUMN(K75),FALSE))</f>
        <v/>
      </c>
      <c r="L75" t="str">
        <f>IF(VLOOKUP($A75,overview!$B$3:$AJ$154,COLUMN(),FALSE) = "","",VLOOKUP($A75,overview!$B$3:$AJ$154,COLUMN(L75),FALSE))</f>
        <v/>
      </c>
      <c r="M75" t="str">
        <f>IF(VLOOKUP($A75,overview!$B$3:$AJ$154,COLUMN(),FALSE) = "","",VLOOKUP($A75,overview!$B$3:$AJ$154,COLUMN(M75),FALSE))</f>
        <v/>
      </c>
      <c r="N75" t="str">
        <f>IF(VLOOKUP($A75,overview!$B$3:$AJ$154,COLUMN(),FALSE) = "","",VLOOKUP($A75,overview!$B$3:$AJ$154,COLUMN(N75),FALSE))</f>
        <v/>
      </c>
      <c r="O75" t="str">
        <f>IF(VLOOKUP($A75,overview!$B$3:$AJ$154,COLUMN(),FALSE) = "","",VLOOKUP($A75,overview!$B$3:$AJ$154,COLUMN(O75),FALSE))</f>
        <v/>
      </c>
      <c r="P75" t="str">
        <f>IF(VLOOKUP($A75,overview!$B$3:$AJ$154,COLUMN(),FALSE) = "","",VLOOKUP($A75,overview!$B$3:$AJ$154,COLUMN(P75),FALSE))</f>
        <v/>
      </c>
      <c r="Q75" t="str">
        <f>IF(VLOOKUP($A75,overview!$B$3:$AJ$154,COLUMN(),FALSE) = "","",VLOOKUP($A75,overview!$B$3:$AJ$154,COLUMN(Q75),FALSE))</f>
        <v/>
      </c>
      <c r="R75" t="str">
        <f>IF(VLOOKUP($A75,overview!$B$3:$AJ$154,COLUMN(),FALSE) = "","",VLOOKUP($A75,overview!$B$3:$AJ$154,COLUMN(R75),FALSE))</f>
        <v/>
      </c>
      <c r="S75" t="str">
        <f>IF(VLOOKUP($A75,overview!$B$3:$AJ$154,COLUMN(),FALSE) = "","",VLOOKUP($A75,overview!$B$3:$AJ$154,COLUMN(S75),FALSE))</f>
        <v/>
      </c>
      <c r="T75" t="str">
        <f>IF(VLOOKUP($A75,overview!$B$3:$AJ$154,COLUMN(),FALSE) = "","",VLOOKUP($A75,overview!$B$3:$AJ$154,COLUMN(T75),FALSE))</f>
        <v/>
      </c>
      <c r="U75" t="str">
        <f>IF(VLOOKUP($A75,overview!$B$3:$AJ$154,COLUMN(),FALSE) = "","",VLOOKUP($A75,overview!$B$3:$AJ$154,COLUMN(U75),FALSE))</f>
        <v/>
      </c>
      <c r="V75" t="str">
        <f>IF(VLOOKUP($A75,overview!$B$3:$AJ$154,COLUMN(),FALSE) = "","",VLOOKUP($A75,overview!$B$3:$AJ$154,COLUMN(V75),FALSE))</f>
        <v/>
      </c>
      <c r="W75" t="str">
        <f>IF(VLOOKUP($A75,overview!$B$3:$AJ$154,COLUMN(),FALSE) = "","",VLOOKUP($A75,overview!$B$3:$AJ$154,COLUMN(W75),FALSE))</f>
        <v/>
      </c>
      <c r="X75" t="str">
        <f>IF(VLOOKUP($A75,overview!$B$3:$AJ$154,COLUMN(),FALSE) = "","",VLOOKUP($A75,overview!$B$3:$AJ$154,COLUMN(X75),FALSE))</f>
        <v/>
      </c>
      <c r="Y75" t="str">
        <f>IF(VLOOKUP($A75,overview!$B$3:$AJ$154,COLUMN(),FALSE) = "","",VLOOKUP($A75,overview!$B$3:$AJ$154,COLUMN(Y75),FALSE))</f>
        <v/>
      </c>
      <c r="Z75" t="str">
        <f>IF(VLOOKUP($A75,overview!$B$3:$AJ$154,COLUMN(),FALSE) = "","",VLOOKUP($A75,overview!$B$3:$AJ$154,COLUMN(Z75),FALSE))</f>
        <v/>
      </c>
      <c r="AA75" t="str">
        <f>IF(VLOOKUP($A75,overview!$B$3:$AJ$154,COLUMN(),FALSE) = "","",VLOOKUP($A75,overview!$B$3:$AJ$154,COLUMN(AA75),FALSE))</f>
        <v/>
      </c>
      <c r="AB75" t="str">
        <f>IF(VLOOKUP($A75,overview!$B$3:$AJ$154,COLUMN(),FALSE) = "","",VLOOKUP($A75,overview!$B$3:$AJ$154,COLUMN(AB75),FALSE))</f>
        <v/>
      </c>
      <c r="AC75" t="str">
        <f>IF(VLOOKUP($A75,overview!$B$3:$AJ$154,COLUMN(),FALSE) = "","",VLOOKUP($A75,overview!$B$3:$AJ$154,COLUMN(AC75),FALSE))</f>
        <v/>
      </c>
      <c r="AD75" t="str">
        <f>IF(VLOOKUP($A75,overview!$B$3:$AJ$154,COLUMN(),FALSE) = "","",VLOOKUP($A75,overview!$B$3:$AJ$154,COLUMN(AD75),FALSE))</f>
        <v/>
      </c>
      <c r="AE75" t="str">
        <f>IF(VLOOKUP($A75,overview!$B$3:$AJ$154,COLUMN(),FALSE) = "","",VLOOKUP($A75,overview!$B$3:$AJ$154,COLUMN(AE75),FALSE))</f>
        <v/>
      </c>
      <c r="AF75" t="str">
        <f>IF(VLOOKUP($A75,overview!$B$3:$AJ$154,COLUMN(),FALSE) = "","",VLOOKUP($A75,overview!$B$3:$AJ$154,COLUMN(AF75),FALSE))</f>
        <v/>
      </c>
      <c r="AG75" t="str">
        <f>IF(VLOOKUP($A75,overview!$B$3:$AJ$154,COLUMN(),FALSE) = "","",VLOOKUP($A75,overview!$B$3:$AJ$154,COLUMN(AG75),FALSE))</f>
        <v/>
      </c>
      <c r="AH75" t="str">
        <f>IF(VLOOKUP($A75,overview!$B$3:$AJ$154,COLUMN(),FALSE) = "","",VLOOKUP($A75,overview!$B$3:$AJ$154,COLUMN(AH75),FALSE))</f>
        <v/>
      </c>
      <c r="AI75" t="str">
        <f>IF(VLOOKUP($A75,overview!$B$3:$AJ$154,COLUMN(),FALSE) = "","",VLOOKUP($A75,overview!$B$3:$AJ$154,COLUMN(AI75),FALSE))</f>
        <v>GWh</v>
      </c>
    </row>
    <row r="76" spans="1:35" x14ac:dyDescent="0.25">
      <c r="A76" t="s">
        <v>413</v>
      </c>
      <c r="B76">
        <f>IF(VLOOKUP($A76,overview!$B$3:$AJ$154,COLUMN(),FALSE) = "","",VLOOKUP($A76,overview!$B$3:$AJ$154,COLUMN(B76),FALSE))</f>
        <v>2890</v>
      </c>
      <c r="C76">
        <f>IF(VLOOKUP($A76,overview!$B$3:$AJ$154,COLUMN(),FALSE) = "","",VLOOKUP($A76,overview!$B$3:$AJ$154,COLUMN(C76),FALSE))</f>
        <v>2312</v>
      </c>
      <c r="D76">
        <f>IF(VLOOKUP($A76,overview!$B$3:$AJ$154,COLUMN(),FALSE) = "","",VLOOKUP($A76,overview!$B$3:$AJ$154,COLUMN(D76),FALSE))</f>
        <v>3468</v>
      </c>
      <c r="E76">
        <f>IF(VLOOKUP($A76,overview!$B$3:$AJ$154,COLUMN(),FALSE) = "","",VLOOKUP($A76,overview!$B$3:$AJ$154,COLUMN(E76),FALSE))</f>
        <v>2779.5743189955169</v>
      </c>
      <c r="F76">
        <f>IF(VLOOKUP($A76,overview!$B$3:$AJ$154,COLUMN(),FALSE) = "","",VLOOKUP($A76,overview!$B$3:$AJ$154,COLUMN(F76),FALSE))</f>
        <v>2712.1862279514521</v>
      </c>
      <c r="G76">
        <f>IF(VLOOKUP($A76,overview!$B$3:$AJ$154,COLUMN(),FALSE) = "","",VLOOKUP($A76,overview!$B$3:$AJ$154,COLUMN(G76),FALSE))</f>
        <v>2661.6851805619999</v>
      </c>
      <c r="H76">
        <f>IF(VLOOKUP($A76,overview!$B$3:$AJ$154,COLUMN(),FALSE) = "","",VLOOKUP($A76,overview!$B$3:$AJ$154,COLUMN(H76),FALSE))</f>
        <v>2620.2204346522039</v>
      </c>
      <c r="I76">
        <f>IF(VLOOKUP($A76,overview!$B$3:$AJ$154,COLUMN(),FALSE) = "","",VLOOKUP($A76,overview!$B$3:$AJ$154,COLUMN(I76),FALSE))</f>
        <v>2584.3919270758738</v>
      </c>
      <c r="J76">
        <f>IF(VLOOKUP($A76,overview!$B$3:$AJ$154,COLUMN(),FALSE) = "","",VLOOKUP($A76,overview!$B$3:$AJ$154,COLUMN(J76),FALSE))</f>
        <v>2552.4239418091538</v>
      </c>
      <c r="K76">
        <f>IF(VLOOKUP($A76,overview!$B$3:$AJ$154,COLUMN(),FALSE) = "","",VLOOKUP($A76,overview!$B$3:$AJ$154,COLUMN(K76),FALSE))</f>
        <v>2523.274354659447</v>
      </c>
      <c r="L76">
        <f>IF(VLOOKUP($A76,overview!$B$3:$AJ$154,COLUMN(),FALSE) = "","",VLOOKUP($A76,overview!$B$3:$AJ$154,COLUMN(L76),FALSE))</f>
        <v>2496.280347401369</v>
      </c>
      <c r="M76">
        <f>IF(VLOOKUP($A76,overview!$B$3:$AJ$154,COLUMN(),FALSE) = "","",VLOOKUP($A76,overview!$B$3:$AJ$154,COLUMN(M76),FALSE))</f>
        <v>2470.9946856514298</v>
      </c>
      <c r="N76">
        <f>IF(VLOOKUP($A76,overview!$B$3:$AJ$154,COLUMN(),FALSE) = "","",VLOOKUP($A76,overview!$B$3:$AJ$154,COLUMN(N76),FALSE))</f>
        <v>2447.1015848242382</v>
      </c>
      <c r="O76">
        <f>IF(VLOOKUP($A76,overview!$B$3:$AJ$154,COLUMN(),FALSE) = "","",VLOOKUP($A76,overview!$B$3:$AJ$154,COLUMN(O76),FALSE))</f>
        <v>2424.369892295143</v>
      </c>
      <c r="P76">
        <f>IF(VLOOKUP($A76,overview!$B$3:$AJ$154,COLUMN(),FALSE) = "","",VLOOKUP($A76,overview!$B$3:$AJ$154,COLUMN(P76),FALSE))</f>
        <v>2402.6253646600971</v>
      </c>
      <c r="Q76">
        <f>IF(VLOOKUP($A76,overview!$B$3:$AJ$154,COLUMN(),FALSE) = "","",VLOOKUP($A76,overview!$B$3:$AJ$154,COLUMN(Q76),FALSE))</f>
        <v>2381.733411094026</v>
      </c>
      <c r="R76">
        <f>IF(VLOOKUP($A76,overview!$B$3:$AJ$154,COLUMN(),FALSE) = "","",VLOOKUP($A76,overview!$B$3:$AJ$154,COLUMN(R76),FALSE))</f>
        <v>2361.587900929886</v>
      </c>
      <c r="S76">
        <f>IF(VLOOKUP($A76,overview!$B$3:$AJ$154,COLUMN(),FALSE) = "","",VLOOKUP($A76,overview!$B$3:$AJ$154,COLUMN(S76),FALSE))</f>
        <v>2342.1036500854598</v>
      </c>
      <c r="T76">
        <f>IF(VLOOKUP($A76,overview!$B$3:$AJ$154,COLUMN(),FALSE) = "","",VLOOKUP($A76,overview!$B$3:$AJ$154,COLUMN(T76),FALSE))</f>
        <v>2323.211227203396</v>
      </c>
      <c r="U76">
        <f>IF(VLOOKUP($A76,overview!$B$3:$AJ$154,COLUMN(),FALSE) = "","",VLOOKUP($A76,overview!$B$3:$AJ$154,COLUMN(U76),FALSE))</f>
        <v>2304.8532715748838</v>
      </c>
      <c r="V76">
        <f>IF(VLOOKUP($A76,overview!$B$3:$AJ$154,COLUMN(),FALSE) = "","",VLOOKUP($A76,overview!$B$3:$AJ$154,COLUMN(V76),FALSE))</f>
        <v>2286.9818248196229</v>
      </c>
      <c r="W76">
        <f>IF(VLOOKUP($A76,overview!$B$3:$AJ$154,COLUMN(),FALSE) = "","",VLOOKUP($A76,overview!$B$3:$AJ$154,COLUMN(W76),FALSE))</f>
        <v>2269.5563595087428</v>
      </c>
      <c r="X76">
        <f>IF(VLOOKUP($A76,overview!$B$3:$AJ$154,COLUMN(),FALSE) = "","",VLOOKUP($A76,overview!$B$3:$AJ$154,COLUMN(X76),FALSE))</f>
        <v>2252.5422975612942</v>
      </c>
      <c r="Y76">
        <f>IF(VLOOKUP($A76,overview!$B$3:$AJ$154,COLUMN(),FALSE) = "","",VLOOKUP($A76,overview!$B$3:$AJ$154,COLUMN(Y76),FALSE))</f>
        <v>2235.909879603601</v>
      </c>
      <c r="Z76">
        <f>IF(VLOOKUP($A76,overview!$B$3:$AJ$154,COLUMN(),FALSE) = "","",VLOOKUP($A76,overview!$B$3:$AJ$154,COLUMN(Z76),FALSE))</f>
        <v>2219.633290245557</v>
      </c>
      <c r="AA76">
        <f>IF(VLOOKUP($A76,overview!$B$3:$AJ$154,COLUMN(),FALSE) = "","",VLOOKUP($A76,overview!$B$3:$AJ$154,COLUMN(AA76),FALSE))</f>
        <v>2203.6899729181382</v>
      </c>
      <c r="AB76">
        <f>IF(VLOOKUP($A76,overview!$B$3:$AJ$154,COLUMN(),FALSE) = "","",VLOOKUP($A76,overview!$B$3:$AJ$154,COLUMN(AB76),FALSE))</f>
        <v>2188.0600871282072</v>
      </c>
      <c r="AC76">
        <f>IF(VLOOKUP($A76,overview!$B$3:$AJ$154,COLUMN(),FALSE) = "","",VLOOKUP($A76,overview!$B$3:$AJ$154,COLUMN(AC76),FALSE))</f>
        <v>2172.7260741006121</v>
      </c>
      <c r="AD76">
        <f>IF(VLOOKUP($A76,overview!$B$3:$AJ$154,COLUMN(),FALSE) = "","",VLOOKUP($A76,overview!$B$3:$AJ$154,COLUMN(AD76),FALSE))</f>
        <v>2157.6723058862658</v>
      </c>
      <c r="AE76">
        <f>IF(VLOOKUP($A76,overview!$B$3:$AJ$154,COLUMN(),FALSE) = "","",VLOOKUP($A76,overview!$B$3:$AJ$154,COLUMN(AE76),FALSE))</f>
        <v>2142.8847994428911</v>
      </c>
      <c r="AF76">
        <f>IF(VLOOKUP($A76,overview!$B$3:$AJ$154,COLUMN(),FALSE) = "","",VLOOKUP($A76,overview!$B$3:$AJ$154,COLUMN(AF76),FALSE))</f>
        <v>2128.3509817976951</v>
      </c>
      <c r="AG76">
        <f>IF(VLOOKUP($A76,overview!$B$3:$AJ$154,COLUMN(),FALSE) = "","",VLOOKUP($A76,overview!$B$3:$AJ$154,COLUMN(AG76),FALSE))</f>
        <v>2114.0594957412068</v>
      </c>
      <c r="AH76">
        <f>IF(VLOOKUP($A76,overview!$B$3:$AJ$154,COLUMN(),FALSE) = "","",VLOOKUP($A76,overview!$B$3:$AJ$154,COLUMN(AH76),FALSE))</f>
        <v>2100.0000379551179</v>
      </c>
      <c r="AI76" t="str">
        <f>IF(VLOOKUP($A76,overview!$B$3:$AJ$154,COLUMN(),FALSE) = "","",VLOOKUP($A76,overview!$B$3:$AJ$154,COLUMN(AI76),FALSE))</f>
        <v>[EUR/kW rated]</v>
      </c>
    </row>
    <row r="77" spans="1:35" x14ac:dyDescent="0.25">
      <c r="A77" t="s">
        <v>414</v>
      </c>
      <c r="B77">
        <f>IF(VLOOKUP($A77,overview!$B$3:$AJ$154,COLUMN(),FALSE) = "","",VLOOKUP($A77,overview!$B$3:$AJ$154,COLUMN(B77),FALSE))</f>
        <v>2970</v>
      </c>
      <c r="C77">
        <f>IF(VLOOKUP($A77,overview!$B$3:$AJ$154,COLUMN(),FALSE) = "","",VLOOKUP($A77,overview!$B$3:$AJ$154,COLUMN(C77),FALSE))</f>
        <v>2376</v>
      </c>
      <c r="D77">
        <f>IF(VLOOKUP($A77,overview!$B$3:$AJ$154,COLUMN(),FALSE) = "","",VLOOKUP($A77,overview!$B$3:$AJ$154,COLUMN(D77),FALSE))</f>
        <v>3564</v>
      </c>
      <c r="E77">
        <f>IF(VLOOKUP($A77,overview!$B$3:$AJ$154,COLUMN(),FALSE) = "","",VLOOKUP($A77,overview!$B$3:$AJ$154,COLUMN(E77),FALSE))</f>
        <v>2856.8160354301999</v>
      </c>
      <c r="F77">
        <f>IF(VLOOKUP($A77,overview!$B$3:$AJ$154,COLUMN(),FALSE) = "","",VLOOKUP($A77,overview!$B$3:$AJ$154,COLUMN(F77),FALSE))</f>
        <v>2787.736613886264</v>
      </c>
      <c r="G77">
        <f>IF(VLOOKUP($A77,overview!$B$3:$AJ$154,COLUMN(),FALSE) = "","",VLOOKUP($A77,overview!$B$3:$AJ$154,COLUMN(G77),FALSE))</f>
        <v>2735.9648859138638</v>
      </c>
      <c r="H77">
        <f>IF(VLOOKUP($A77,overview!$B$3:$AJ$154,COLUMN(),FALSE) = "","",VLOOKUP($A77,overview!$B$3:$AJ$154,COLUMN(H77),FALSE))</f>
        <v>2693.4551422991199</v>
      </c>
      <c r="I77">
        <f>IF(VLOOKUP($A77,overview!$B$3:$AJ$154,COLUMN(),FALSE) = "","",VLOOKUP($A77,overview!$B$3:$AJ$154,COLUMN(I77),FALSE))</f>
        <v>2656.7226181194278</v>
      </c>
      <c r="J77">
        <f>IF(VLOOKUP($A77,overview!$B$3:$AJ$154,COLUMN(),FALSE) = "","",VLOOKUP($A77,overview!$B$3:$AJ$154,COLUMN(J77),FALSE))</f>
        <v>2623.9472582114099</v>
      </c>
      <c r="K77">
        <f>IF(VLOOKUP($A77,overview!$B$3:$AJ$154,COLUMN(),FALSE) = "","",VLOOKUP($A77,overview!$B$3:$AJ$154,COLUMN(K77),FALSE))</f>
        <v>2594.0608691889188</v>
      </c>
      <c r="L77">
        <f>IF(VLOOKUP($A77,overview!$B$3:$AJ$154,COLUMN(),FALSE) = "","",VLOOKUP($A77,overview!$B$3:$AJ$154,COLUMN(L77),FALSE))</f>
        <v>2566.3840275694638</v>
      </c>
      <c r="M77">
        <f>IF(VLOOKUP($A77,overview!$B$3:$AJ$154,COLUMN(),FALSE) = "","",VLOOKUP($A77,overview!$B$3:$AJ$154,COLUMN(M77),FALSE))</f>
        <v>2540.4582810464549</v>
      </c>
      <c r="N77">
        <f>IF(VLOOKUP($A77,overview!$B$3:$AJ$154,COLUMN(),FALSE) = "","",VLOOKUP($A77,overview!$B$3:$AJ$154,COLUMN(N77),FALSE))</f>
        <v>2515.959916404649</v>
      </c>
      <c r="O77">
        <f>IF(VLOOKUP($A77,overview!$B$3:$AJ$154,COLUMN(),FALSE) = "","",VLOOKUP($A77,overview!$B$3:$AJ$154,COLUMN(O77),FALSE))</f>
        <v>2492.651972664466</v>
      </c>
      <c r="P77">
        <f>IF(VLOOKUP($A77,overview!$B$3:$AJ$154,COLUMN(),FALSE) = "","",VLOOKUP($A77,overview!$B$3:$AJ$154,COLUMN(P77),FALSE))</f>
        <v>2470.3558253148099</v>
      </c>
      <c r="Q77">
        <f>IF(VLOOKUP($A77,overview!$B$3:$AJ$154,COLUMN(),FALSE) = "","",VLOOKUP($A77,overview!$B$3:$AJ$154,COLUMN(Q77),FALSE))</f>
        <v>2448.9334978305519</v>
      </c>
      <c r="R77">
        <f>IF(VLOOKUP($A77,overview!$B$3:$AJ$154,COLUMN(),FALSE) = "","",VLOOKUP($A77,overview!$B$3:$AJ$154,COLUMN(R77),FALSE))</f>
        <v>2428.276188899521</v>
      </c>
      <c r="S77">
        <f>IF(VLOOKUP($A77,overview!$B$3:$AJ$154,COLUMN(),FALSE) = "","",VLOOKUP($A77,overview!$B$3:$AJ$154,COLUMN(S77),FALSE))</f>
        <v>2408.2965704825829</v>
      </c>
      <c r="T77">
        <f>IF(VLOOKUP($A77,overview!$B$3:$AJ$154,COLUMN(),FALSE) = "","",VLOOKUP($A77,overview!$B$3:$AJ$154,COLUMN(T77),FALSE))</f>
        <v>2388.9234636380111</v>
      </c>
      <c r="U77">
        <f>IF(VLOOKUP($A77,overview!$B$3:$AJ$154,COLUMN(),FALSE) = "","",VLOOKUP($A77,overview!$B$3:$AJ$154,COLUMN(U77),FALSE))</f>
        <v>2370.098063991742</v>
      </c>
      <c r="V77">
        <f>IF(VLOOKUP($A77,overview!$B$3:$AJ$154,COLUMN(),FALSE) = "","",VLOOKUP($A77,overview!$B$3:$AJ$154,COLUMN(V77),FALSE))</f>
        <v>2351.7712063718068</v>
      </c>
      <c r="W77">
        <f>IF(VLOOKUP($A77,overview!$B$3:$AJ$154,COLUMN(),FALSE) = "","",VLOOKUP($A77,overview!$B$3:$AJ$154,COLUMN(W77),FALSE))</f>
        <v>2333.9013438652</v>
      </c>
      <c r="X77">
        <f>IF(VLOOKUP($A77,overview!$B$3:$AJ$154,COLUMN(),FALSE) = "","",VLOOKUP($A77,overview!$B$3:$AJ$154,COLUMN(X77),FALSE))</f>
        <v>2316.4530289398658</v>
      </c>
      <c r="Y77">
        <f>IF(VLOOKUP($A77,overview!$B$3:$AJ$154,COLUMN(),FALSE) = "","",VLOOKUP($A77,overview!$B$3:$AJ$154,COLUMN(Y77),FALSE))</f>
        <v>2299.39575434278</v>
      </c>
      <c r="Z77">
        <f>IF(VLOOKUP($A77,overview!$B$3:$AJ$154,COLUMN(),FALSE) = "","",VLOOKUP($A77,overview!$B$3:$AJ$154,COLUMN(Z77),FALSE))</f>
        <v>2282.7030563451358</v>
      </c>
      <c r="AA77">
        <f>IF(VLOOKUP($A77,overview!$B$3:$AJ$154,COLUMN(),FALSE) = "","",VLOOKUP($A77,overview!$B$3:$AJ$154,COLUMN(AA77),FALSE))</f>
        <v>2266.3518123142571</v>
      </c>
      <c r="AB77">
        <f>IF(VLOOKUP($A77,overview!$B$3:$AJ$154,COLUMN(),FALSE) = "","",VLOOKUP($A77,overview!$B$3:$AJ$154,COLUMN(AB77),FALSE))</f>
        <v>2250.3216842849729</v>
      </c>
      <c r="AC77">
        <f>IF(VLOOKUP($A77,overview!$B$3:$AJ$154,COLUMN(),FALSE) = "","",VLOOKUP($A77,overview!$B$3:$AJ$154,COLUMN(AC77),FALSE))</f>
        <v>2234.594673645865</v>
      </c>
      <c r="AD77">
        <f>IF(VLOOKUP($A77,overview!$B$3:$AJ$154,COLUMN(),FALSE) = "","",VLOOKUP($A77,overview!$B$3:$AJ$154,COLUMN(AD77),FALSE))</f>
        <v>2219.1547613929051</v>
      </c>
      <c r="AE77">
        <f>IF(VLOOKUP($A77,overview!$B$3:$AJ$154,COLUMN(),FALSE) = "","",VLOOKUP($A77,overview!$B$3:$AJ$154,COLUMN(AE77),FALSE))</f>
        <v>2203.9876149923189</v>
      </c>
      <c r="AF77">
        <f>IF(VLOOKUP($A77,overview!$B$3:$AJ$154,COLUMN(),FALSE) = "","",VLOOKUP($A77,overview!$B$3:$AJ$154,COLUMN(AF77),FALSE))</f>
        <v>2189.0803476125961</v>
      </c>
      <c r="AG77">
        <f>IF(VLOOKUP($A77,overview!$B$3:$AJ$154,COLUMN(),FALSE) = "","",VLOOKUP($A77,overview!$B$3:$AJ$154,COLUMN(AG77),FALSE))</f>
        <v>2174.4213189094321</v>
      </c>
      <c r="AH77">
        <f>IF(VLOOKUP($A77,overview!$B$3:$AJ$154,COLUMN(),FALSE) = "","",VLOOKUP($A77,overview!$B$3:$AJ$154,COLUMN(AH77),FALSE))</f>
        <v>2159.999969062661</v>
      </c>
      <c r="AI77" t="str">
        <f>IF(VLOOKUP($A77,overview!$B$3:$AJ$154,COLUMN(),FALSE) = "","",VLOOKUP($A77,overview!$B$3:$AJ$154,COLUMN(AI77),FALSE))</f>
        <v>[EUR/kW rated]</v>
      </c>
    </row>
    <row r="78" spans="1:35" x14ac:dyDescent="0.25">
      <c r="A78" t="s">
        <v>415</v>
      </c>
      <c r="B78">
        <f>IF(VLOOKUP($A78,overview!$B$3:$AJ$154,COLUMN(),FALSE) = "","",VLOOKUP($A78,overview!$B$3:$AJ$154,COLUMN(B78),FALSE))</f>
        <v>4540</v>
      </c>
      <c r="C78">
        <f>IF(VLOOKUP($A78,overview!$B$3:$AJ$154,COLUMN(),FALSE) = "","",VLOOKUP($A78,overview!$B$3:$AJ$154,COLUMN(C78),FALSE))</f>
        <v>3632</v>
      </c>
      <c r="D78">
        <f>IF(VLOOKUP($A78,overview!$B$3:$AJ$154,COLUMN(),FALSE) = "","",VLOOKUP($A78,overview!$B$3:$AJ$154,COLUMN(D78),FALSE))</f>
        <v>5448</v>
      </c>
      <c r="E78">
        <f>IF(VLOOKUP($A78,overview!$B$3:$AJ$154,COLUMN(),FALSE) = "","",VLOOKUP($A78,overview!$B$3:$AJ$154,COLUMN(E78),FALSE))</f>
        <v>4366.6943112107183</v>
      </c>
      <c r="F78">
        <f>IF(VLOOKUP($A78,overview!$B$3:$AJ$154,COLUMN(),FALSE) = "","",VLOOKUP($A78,overview!$B$3:$AJ$154,COLUMN(F78),FALSE))</f>
        <v>4260.9287401918727</v>
      </c>
      <c r="G78">
        <f>IF(VLOOKUP($A78,overview!$B$3:$AJ$154,COLUMN(),FALSE) = "","",VLOOKUP($A78,overview!$B$3:$AJ$154,COLUMN(G78),FALSE))</f>
        <v>4181.6656015099416</v>
      </c>
      <c r="H78">
        <f>IF(VLOOKUP($A78,overview!$B$3:$AJ$154,COLUMN(),FALSE) = "","",VLOOKUP($A78,overview!$B$3:$AJ$154,COLUMN(H78),FALSE))</f>
        <v>4116.5843134916977</v>
      </c>
      <c r="I78">
        <f>IF(VLOOKUP($A78,overview!$B$3:$AJ$154,COLUMN(),FALSE) = "","",VLOOKUP($A78,overview!$B$3:$AJ$154,COLUMN(I78),FALSE))</f>
        <v>4060.3488317877109</v>
      </c>
      <c r="J78">
        <f>IF(VLOOKUP($A78,overview!$B$3:$AJ$154,COLUMN(),FALSE) = "","",VLOOKUP($A78,overview!$B$3:$AJ$154,COLUMN(J78),FALSE))</f>
        <v>4010.1722981667908</v>
      </c>
      <c r="K78">
        <f>IF(VLOOKUP($A78,overview!$B$3:$AJ$154,COLUMN(),FALSE) = "","",VLOOKUP($A78,overview!$B$3:$AJ$154,COLUMN(K78),FALSE))</f>
        <v>3964.4191473624428</v>
      </c>
      <c r="L78">
        <f>IF(VLOOKUP($A78,overview!$B$3:$AJ$154,COLUMN(),FALSE) = "","",VLOOKUP($A78,overview!$B$3:$AJ$154,COLUMN(L78),FALSE))</f>
        <v>3922.0491034461411</v>
      </c>
      <c r="M78">
        <f>IF(VLOOKUP($A78,overview!$B$3:$AJ$154,COLUMN(),FALSE) = "","",VLOOKUP($A78,overview!$B$3:$AJ$154,COLUMN(M78),FALSE))</f>
        <v>3882.3602361546009</v>
      </c>
      <c r="N78">
        <f>IF(VLOOKUP($A78,overview!$B$3:$AJ$154,COLUMN(),FALSE) = "","",VLOOKUP($A78,overview!$B$3:$AJ$154,COLUMN(N78),FALSE))</f>
        <v>3844.8569201131049</v>
      </c>
      <c r="O78">
        <f>IF(VLOOKUP($A78,overview!$B$3:$AJ$154,COLUMN(),FALSE) = "","",VLOOKUP($A78,overview!$B$3:$AJ$154,COLUMN(O78),FALSE))</f>
        <v>3809.1763576218359</v>
      </c>
      <c r="P78">
        <f>IF(VLOOKUP($A78,overview!$B$3:$AJ$154,COLUMN(),FALSE) = "","",VLOOKUP($A78,overview!$B$3:$AJ$154,COLUMN(P78),FALSE))</f>
        <v>3775.0450693705789</v>
      </c>
      <c r="Q78">
        <f>IF(VLOOKUP($A78,overview!$B$3:$AJ$154,COLUMN(),FALSE) = "","",VLOOKUP($A78,overview!$B$3:$AJ$154,COLUMN(Q78),FALSE))</f>
        <v>3742.2518108570998</v>
      </c>
      <c r="R78">
        <f>IF(VLOOKUP($A78,overview!$B$3:$AJ$154,COLUMN(),FALSE) = "","",VLOOKUP($A78,overview!$B$3:$AJ$154,COLUMN(R78),FALSE))</f>
        <v>3710.6300061997881</v>
      </c>
      <c r="S78">
        <f>IF(VLOOKUP($A78,overview!$B$3:$AJ$154,COLUMN(),FALSE) = "","",VLOOKUP($A78,overview!$B$3:$AJ$154,COLUMN(S78),FALSE))</f>
        <v>3680.0459557063559</v>
      </c>
      <c r="T78">
        <f>IF(VLOOKUP($A78,overview!$B$3:$AJ$154,COLUMN(),FALSE) = "","",VLOOKUP($A78,overview!$B$3:$AJ$154,COLUMN(T78),FALSE))</f>
        <v>3650.3906841366602</v>
      </c>
      <c r="U78">
        <f>IF(VLOOKUP($A78,overview!$B$3:$AJ$154,COLUMN(),FALSE) = "","",VLOOKUP($A78,overview!$B$3:$AJ$154,COLUMN(U78),FALSE))</f>
        <v>3621.5741616640248</v>
      </c>
      <c r="V78">
        <f>IF(VLOOKUP($A78,overview!$B$3:$AJ$154,COLUMN(),FALSE) = "","",VLOOKUP($A78,overview!$B$3:$AJ$154,COLUMN(V78),FALSE))</f>
        <v>3593.521115906638</v>
      </c>
      <c r="W78">
        <f>IF(VLOOKUP($A78,overview!$B$3:$AJ$154,COLUMN(),FALSE) = "","",VLOOKUP($A78,overview!$B$3:$AJ$154,COLUMN(W78),FALSE))</f>
        <v>3566.1679378034851</v>
      </c>
      <c r="X78">
        <f>IF(VLOOKUP($A78,overview!$B$3:$AJ$154,COLUMN(),FALSE) = "","",VLOOKUP($A78,overview!$B$3:$AJ$154,COLUMN(X78),FALSE))</f>
        <v>3539.4603561891131</v>
      </c>
      <c r="Y78">
        <f>IF(VLOOKUP($A78,overview!$B$3:$AJ$154,COLUMN(),FALSE) = "","",VLOOKUP($A78,overview!$B$3:$AJ$154,COLUMN(Y78),FALSE))</f>
        <v>3513.3516632069918</v>
      </c>
      <c r="Z78">
        <f>IF(VLOOKUP($A78,overview!$B$3:$AJ$154,COLUMN(),FALSE) = "","",VLOOKUP($A78,overview!$B$3:$AJ$154,COLUMN(Z78),FALSE))</f>
        <v>3487.8013413883091</v>
      </c>
      <c r="AA78">
        <f>IF(VLOOKUP($A78,overview!$B$3:$AJ$154,COLUMN(),FALSE) = "","",VLOOKUP($A78,overview!$B$3:$AJ$154,COLUMN(AA78),FALSE))</f>
        <v>3462.7739882513411</v>
      </c>
      <c r="AB78">
        <f>IF(VLOOKUP($A78,overview!$B$3:$AJ$154,COLUMN(),FALSE) = "","",VLOOKUP($A78,overview!$B$3:$AJ$154,COLUMN(AB78),FALSE))</f>
        <v>3438.2384644290109</v>
      </c>
      <c r="AC78">
        <f>IF(VLOOKUP($A78,overview!$B$3:$AJ$154,COLUMN(),FALSE) = "","",VLOOKUP($A78,overview!$B$3:$AJ$154,COLUMN(AC78),FALSE))</f>
        <v>3414.1672119142472</v>
      </c>
      <c r="AD78">
        <f>IF(VLOOKUP($A78,overview!$B$3:$AJ$154,COLUMN(),FALSE) = "","",VLOOKUP($A78,overview!$B$3:$AJ$154,COLUMN(AD78),FALSE))</f>
        <v>3390.5357033088121</v>
      </c>
      <c r="AE78">
        <f>IF(VLOOKUP($A78,overview!$B$3:$AJ$154,COLUMN(),FALSE) = "","",VLOOKUP($A78,overview!$B$3:$AJ$154,COLUMN(AE78),FALSE))</f>
        <v>3367.3219930499372</v>
      </c>
      <c r="AF78">
        <f>IF(VLOOKUP($A78,overview!$B$3:$AJ$154,COLUMN(),FALSE) = "","",VLOOKUP($A78,overview!$B$3:$AJ$154,COLUMN(AF78),FALSE))</f>
        <v>3344.5063488129031</v>
      </c>
      <c r="AG78">
        <f>IF(VLOOKUP($A78,overview!$B$3:$AJ$154,COLUMN(),FALSE) = "","",VLOOKUP($A78,overview!$B$3:$AJ$154,COLUMN(AG78),FALSE))</f>
        <v>3322.070946529735</v>
      </c>
      <c r="AH78">
        <f>IF(VLOOKUP($A78,overview!$B$3:$AJ$154,COLUMN(),FALSE) = "","",VLOOKUP($A78,overview!$B$3:$AJ$154,COLUMN(AH78),FALSE))</f>
        <v>3299.9996163152691</v>
      </c>
      <c r="AI78" t="str">
        <f>IF(VLOOKUP($A78,overview!$B$3:$AJ$154,COLUMN(),FALSE) = "","",VLOOKUP($A78,overview!$B$3:$AJ$154,COLUMN(AI78),FALSE))</f>
        <v>[EUR/kW rated]</v>
      </c>
    </row>
    <row r="79" spans="1:35" x14ac:dyDescent="0.25">
      <c r="A79" t="s">
        <v>416</v>
      </c>
      <c r="B79">
        <f>IF(VLOOKUP($A79,overview!$B$3:$AJ$154,COLUMN(),FALSE) = "","",VLOOKUP($A79,overview!$B$3:$AJ$154,COLUMN(B79),FALSE))</f>
        <v>2.5000000000000001E-2</v>
      </c>
      <c r="C79">
        <f>IF(VLOOKUP($A79,overview!$B$3:$AJ$154,COLUMN(),FALSE) = "","",VLOOKUP($A79,overview!$B$3:$AJ$154,COLUMN(C79),FALSE))</f>
        <v>0.02</v>
      </c>
      <c r="D79">
        <f>IF(VLOOKUP($A79,overview!$B$3:$AJ$154,COLUMN(),FALSE) = "","",VLOOKUP($A79,overview!$B$3:$AJ$154,COLUMN(D79),FALSE))</f>
        <v>0.03</v>
      </c>
      <c r="E79" t="str">
        <f>IF(VLOOKUP($A79,overview!$B$3:$AJ$154,COLUMN(),FALSE) = "","",VLOOKUP($A79,overview!$B$3:$AJ$154,COLUMN(E79),FALSE))</f>
        <v/>
      </c>
      <c r="F79" t="str">
        <f>IF(VLOOKUP($A79,overview!$B$3:$AJ$154,COLUMN(),FALSE) = "","",VLOOKUP($A79,overview!$B$3:$AJ$154,COLUMN(F79),FALSE))</f>
        <v/>
      </c>
      <c r="G79" t="str">
        <f>IF(VLOOKUP($A79,overview!$B$3:$AJ$154,COLUMN(),FALSE) = "","",VLOOKUP($A79,overview!$B$3:$AJ$154,COLUMN(G79),FALSE))</f>
        <v/>
      </c>
      <c r="H79" t="str">
        <f>IF(VLOOKUP($A79,overview!$B$3:$AJ$154,COLUMN(),FALSE) = "","",VLOOKUP($A79,overview!$B$3:$AJ$154,COLUMN(H79),FALSE))</f>
        <v/>
      </c>
      <c r="I79" t="str">
        <f>IF(VLOOKUP($A79,overview!$B$3:$AJ$154,COLUMN(),FALSE) = "","",VLOOKUP($A79,overview!$B$3:$AJ$154,COLUMN(I79),FALSE))</f>
        <v/>
      </c>
      <c r="J79" t="str">
        <f>IF(VLOOKUP($A79,overview!$B$3:$AJ$154,COLUMN(),FALSE) = "","",VLOOKUP($A79,overview!$B$3:$AJ$154,COLUMN(J79),FALSE))</f>
        <v/>
      </c>
      <c r="K79" t="str">
        <f>IF(VLOOKUP($A79,overview!$B$3:$AJ$154,COLUMN(),FALSE) = "","",VLOOKUP($A79,overview!$B$3:$AJ$154,COLUMN(K79),FALSE))</f>
        <v/>
      </c>
      <c r="L79" t="str">
        <f>IF(VLOOKUP($A79,overview!$B$3:$AJ$154,COLUMN(),FALSE) = "","",VLOOKUP($A79,overview!$B$3:$AJ$154,COLUMN(L79),FALSE))</f>
        <v/>
      </c>
      <c r="M79" t="str">
        <f>IF(VLOOKUP($A79,overview!$B$3:$AJ$154,COLUMN(),FALSE) = "","",VLOOKUP($A79,overview!$B$3:$AJ$154,COLUMN(M79),FALSE))</f>
        <v/>
      </c>
      <c r="N79" t="str">
        <f>IF(VLOOKUP($A79,overview!$B$3:$AJ$154,COLUMN(),FALSE) = "","",VLOOKUP($A79,overview!$B$3:$AJ$154,COLUMN(N79),FALSE))</f>
        <v/>
      </c>
      <c r="O79" t="str">
        <f>IF(VLOOKUP($A79,overview!$B$3:$AJ$154,COLUMN(),FALSE) = "","",VLOOKUP($A79,overview!$B$3:$AJ$154,COLUMN(O79),FALSE))</f>
        <v/>
      </c>
      <c r="P79" t="str">
        <f>IF(VLOOKUP($A79,overview!$B$3:$AJ$154,COLUMN(),FALSE) = "","",VLOOKUP($A79,overview!$B$3:$AJ$154,COLUMN(P79),FALSE))</f>
        <v/>
      </c>
      <c r="Q79" t="str">
        <f>IF(VLOOKUP($A79,overview!$B$3:$AJ$154,COLUMN(),FALSE) = "","",VLOOKUP($A79,overview!$B$3:$AJ$154,COLUMN(Q79),FALSE))</f>
        <v/>
      </c>
      <c r="R79" t="str">
        <f>IF(VLOOKUP($A79,overview!$B$3:$AJ$154,COLUMN(),FALSE) = "","",VLOOKUP($A79,overview!$B$3:$AJ$154,COLUMN(R79),FALSE))</f>
        <v/>
      </c>
      <c r="S79" t="str">
        <f>IF(VLOOKUP($A79,overview!$B$3:$AJ$154,COLUMN(),FALSE) = "","",VLOOKUP($A79,overview!$B$3:$AJ$154,COLUMN(S79),FALSE))</f>
        <v/>
      </c>
      <c r="T79" t="str">
        <f>IF(VLOOKUP($A79,overview!$B$3:$AJ$154,COLUMN(),FALSE) = "","",VLOOKUP($A79,overview!$B$3:$AJ$154,COLUMN(T79),FALSE))</f>
        <v/>
      </c>
      <c r="U79" t="str">
        <f>IF(VLOOKUP($A79,overview!$B$3:$AJ$154,COLUMN(),FALSE) = "","",VLOOKUP($A79,overview!$B$3:$AJ$154,COLUMN(U79),FALSE))</f>
        <v/>
      </c>
      <c r="V79" t="str">
        <f>IF(VLOOKUP($A79,overview!$B$3:$AJ$154,COLUMN(),FALSE) = "","",VLOOKUP($A79,overview!$B$3:$AJ$154,COLUMN(V79),FALSE))</f>
        <v/>
      </c>
      <c r="W79" t="str">
        <f>IF(VLOOKUP($A79,overview!$B$3:$AJ$154,COLUMN(),FALSE) = "","",VLOOKUP($A79,overview!$B$3:$AJ$154,COLUMN(W79),FALSE))</f>
        <v/>
      </c>
      <c r="X79" t="str">
        <f>IF(VLOOKUP($A79,overview!$B$3:$AJ$154,COLUMN(),FALSE) = "","",VLOOKUP($A79,overview!$B$3:$AJ$154,COLUMN(X79),FALSE))</f>
        <v/>
      </c>
      <c r="Y79" t="str">
        <f>IF(VLOOKUP($A79,overview!$B$3:$AJ$154,COLUMN(),FALSE) = "","",VLOOKUP($A79,overview!$B$3:$AJ$154,COLUMN(Y79),FALSE))</f>
        <v/>
      </c>
      <c r="Z79" t="str">
        <f>IF(VLOOKUP($A79,overview!$B$3:$AJ$154,COLUMN(),FALSE) = "","",VLOOKUP($A79,overview!$B$3:$AJ$154,COLUMN(Z79),FALSE))</f>
        <v/>
      </c>
      <c r="AA79" t="str">
        <f>IF(VLOOKUP($A79,overview!$B$3:$AJ$154,COLUMN(),FALSE) = "","",VLOOKUP($A79,overview!$B$3:$AJ$154,COLUMN(AA79),FALSE))</f>
        <v/>
      </c>
      <c r="AB79" t="str">
        <f>IF(VLOOKUP($A79,overview!$B$3:$AJ$154,COLUMN(),FALSE) = "","",VLOOKUP($A79,overview!$B$3:$AJ$154,COLUMN(AB79),FALSE))</f>
        <v/>
      </c>
      <c r="AC79" t="str">
        <f>IF(VLOOKUP($A79,overview!$B$3:$AJ$154,COLUMN(),FALSE) = "","",VLOOKUP($A79,overview!$B$3:$AJ$154,COLUMN(AC79),FALSE))</f>
        <v/>
      </c>
      <c r="AD79" t="str">
        <f>IF(VLOOKUP($A79,overview!$B$3:$AJ$154,COLUMN(),FALSE) = "","",VLOOKUP($A79,overview!$B$3:$AJ$154,COLUMN(AD79),FALSE))</f>
        <v/>
      </c>
      <c r="AE79" t="str">
        <f>IF(VLOOKUP($A79,overview!$B$3:$AJ$154,COLUMN(),FALSE) = "","",VLOOKUP($A79,overview!$B$3:$AJ$154,COLUMN(AE79),FALSE))</f>
        <v/>
      </c>
      <c r="AF79" t="str">
        <f>IF(VLOOKUP($A79,overview!$B$3:$AJ$154,COLUMN(),FALSE) = "","",VLOOKUP($A79,overview!$B$3:$AJ$154,COLUMN(AF79),FALSE))</f>
        <v/>
      </c>
      <c r="AG79" t="str">
        <f>IF(VLOOKUP($A79,overview!$B$3:$AJ$154,COLUMN(),FALSE) = "","",VLOOKUP($A79,overview!$B$3:$AJ$154,COLUMN(AG79),FALSE))</f>
        <v/>
      </c>
      <c r="AH79" t="str">
        <f>IF(VLOOKUP($A79,overview!$B$3:$AJ$154,COLUMN(),FALSE) = "","",VLOOKUP($A79,overview!$B$3:$AJ$154,COLUMN(AH79),FALSE))</f>
        <v/>
      </c>
      <c r="AI79" t="str">
        <f>IF(VLOOKUP($A79,overview!$B$3:$AJ$154,COLUMN(),FALSE) = "","",VLOOKUP($A79,overview!$B$3:$AJ$154,COLUMN(AI79),FALSE))</f>
        <v>Fraction of CAPEX p.a.</v>
      </c>
    </row>
    <row r="80" spans="1:35" x14ac:dyDescent="0.25">
      <c r="A80" t="s">
        <v>417</v>
      </c>
      <c r="B80">
        <f>IF(VLOOKUP($A80,overview!$B$3:$AJ$154,COLUMN(),FALSE) = "","",VLOOKUP($A80,overview!$B$3:$AJ$154,COLUMN(B80),FALSE))</f>
        <v>2.5000000000000001E-2</v>
      </c>
      <c r="C80">
        <f>IF(VLOOKUP($A80,overview!$B$3:$AJ$154,COLUMN(),FALSE) = "","",VLOOKUP($A80,overview!$B$3:$AJ$154,COLUMN(C80),FALSE))</f>
        <v>0.02</v>
      </c>
      <c r="D80">
        <f>IF(VLOOKUP($A80,overview!$B$3:$AJ$154,COLUMN(),FALSE) = "","",VLOOKUP($A80,overview!$B$3:$AJ$154,COLUMN(D80),FALSE))</f>
        <v>0.03</v>
      </c>
      <c r="E80" t="str">
        <f>IF(VLOOKUP($A80,overview!$B$3:$AJ$154,COLUMN(),FALSE) = "","",VLOOKUP($A80,overview!$B$3:$AJ$154,COLUMN(E80),FALSE))</f>
        <v/>
      </c>
      <c r="F80" t="str">
        <f>IF(VLOOKUP($A80,overview!$B$3:$AJ$154,COLUMN(),FALSE) = "","",VLOOKUP($A80,overview!$B$3:$AJ$154,COLUMN(F80),FALSE))</f>
        <v/>
      </c>
      <c r="G80" t="str">
        <f>IF(VLOOKUP($A80,overview!$B$3:$AJ$154,COLUMN(),FALSE) = "","",VLOOKUP($A80,overview!$B$3:$AJ$154,COLUMN(G80),FALSE))</f>
        <v/>
      </c>
      <c r="H80" t="str">
        <f>IF(VLOOKUP($A80,overview!$B$3:$AJ$154,COLUMN(),FALSE) = "","",VLOOKUP($A80,overview!$B$3:$AJ$154,COLUMN(H80),FALSE))</f>
        <v/>
      </c>
      <c r="I80" t="str">
        <f>IF(VLOOKUP($A80,overview!$B$3:$AJ$154,COLUMN(),FALSE) = "","",VLOOKUP($A80,overview!$B$3:$AJ$154,COLUMN(I80),FALSE))</f>
        <v/>
      </c>
      <c r="J80" t="str">
        <f>IF(VLOOKUP($A80,overview!$B$3:$AJ$154,COLUMN(),FALSE) = "","",VLOOKUP($A80,overview!$B$3:$AJ$154,COLUMN(J80),FALSE))</f>
        <v/>
      </c>
      <c r="K80" t="str">
        <f>IF(VLOOKUP($A80,overview!$B$3:$AJ$154,COLUMN(),FALSE) = "","",VLOOKUP($A80,overview!$B$3:$AJ$154,COLUMN(K80),FALSE))</f>
        <v/>
      </c>
      <c r="L80" t="str">
        <f>IF(VLOOKUP($A80,overview!$B$3:$AJ$154,COLUMN(),FALSE) = "","",VLOOKUP($A80,overview!$B$3:$AJ$154,COLUMN(L80),FALSE))</f>
        <v/>
      </c>
      <c r="M80" t="str">
        <f>IF(VLOOKUP($A80,overview!$B$3:$AJ$154,COLUMN(),FALSE) = "","",VLOOKUP($A80,overview!$B$3:$AJ$154,COLUMN(M80),FALSE))</f>
        <v/>
      </c>
      <c r="N80" t="str">
        <f>IF(VLOOKUP($A80,overview!$B$3:$AJ$154,COLUMN(),FALSE) = "","",VLOOKUP($A80,overview!$B$3:$AJ$154,COLUMN(N80),FALSE))</f>
        <v/>
      </c>
      <c r="O80" t="str">
        <f>IF(VLOOKUP($A80,overview!$B$3:$AJ$154,COLUMN(),FALSE) = "","",VLOOKUP($A80,overview!$B$3:$AJ$154,COLUMN(O80),FALSE))</f>
        <v/>
      </c>
      <c r="P80" t="str">
        <f>IF(VLOOKUP($A80,overview!$B$3:$AJ$154,COLUMN(),FALSE) = "","",VLOOKUP($A80,overview!$B$3:$AJ$154,COLUMN(P80),FALSE))</f>
        <v/>
      </c>
      <c r="Q80" t="str">
        <f>IF(VLOOKUP($A80,overview!$B$3:$AJ$154,COLUMN(),FALSE) = "","",VLOOKUP($A80,overview!$B$3:$AJ$154,COLUMN(Q80),FALSE))</f>
        <v/>
      </c>
      <c r="R80" t="str">
        <f>IF(VLOOKUP($A80,overview!$B$3:$AJ$154,COLUMN(),FALSE) = "","",VLOOKUP($A80,overview!$B$3:$AJ$154,COLUMN(R80),FALSE))</f>
        <v/>
      </c>
      <c r="S80" t="str">
        <f>IF(VLOOKUP($A80,overview!$B$3:$AJ$154,COLUMN(),FALSE) = "","",VLOOKUP($A80,overview!$B$3:$AJ$154,COLUMN(S80),FALSE))</f>
        <v/>
      </c>
      <c r="T80" t="str">
        <f>IF(VLOOKUP($A80,overview!$B$3:$AJ$154,COLUMN(),FALSE) = "","",VLOOKUP($A80,overview!$B$3:$AJ$154,COLUMN(T80),FALSE))</f>
        <v/>
      </c>
      <c r="U80" t="str">
        <f>IF(VLOOKUP($A80,overview!$B$3:$AJ$154,COLUMN(),FALSE) = "","",VLOOKUP($A80,overview!$B$3:$AJ$154,COLUMN(U80),FALSE))</f>
        <v/>
      </c>
      <c r="V80" t="str">
        <f>IF(VLOOKUP($A80,overview!$B$3:$AJ$154,COLUMN(),FALSE) = "","",VLOOKUP($A80,overview!$B$3:$AJ$154,COLUMN(V80),FALSE))</f>
        <v/>
      </c>
      <c r="W80" t="str">
        <f>IF(VLOOKUP($A80,overview!$B$3:$AJ$154,COLUMN(),FALSE) = "","",VLOOKUP($A80,overview!$B$3:$AJ$154,COLUMN(W80),FALSE))</f>
        <v/>
      </c>
      <c r="X80" t="str">
        <f>IF(VLOOKUP($A80,overview!$B$3:$AJ$154,COLUMN(),FALSE) = "","",VLOOKUP($A80,overview!$B$3:$AJ$154,COLUMN(X80),FALSE))</f>
        <v/>
      </c>
      <c r="Y80" t="str">
        <f>IF(VLOOKUP($A80,overview!$B$3:$AJ$154,COLUMN(),FALSE) = "","",VLOOKUP($A80,overview!$B$3:$AJ$154,COLUMN(Y80),FALSE))</f>
        <v/>
      </c>
      <c r="Z80" t="str">
        <f>IF(VLOOKUP($A80,overview!$B$3:$AJ$154,COLUMN(),FALSE) = "","",VLOOKUP($A80,overview!$B$3:$AJ$154,COLUMN(Z80),FALSE))</f>
        <v/>
      </c>
      <c r="AA80" t="str">
        <f>IF(VLOOKUP($A80,overview!$B$3:$AJ$154,COLUMN(),FALSE) = "","",VLOOKUP($A80,overview!$B$3:$AJ$154,COLUMN(AA80),FALSE))</f>
        <v/>
      </c>
      <c r="AB80" t="str">
        <f>IF(VLOOKUP($A80,overview!$B$3:$AJ$154,COLUMN(),FALSE) = "","",VLOOKUP($A80,overview!$B$3:$AJ$154,COLUMN(AB80),FALSE))</f>
        <v/>
      </c>
      <c r="AC80" t="str">
        <f>IF(VLOOKUP($A80,overview!$B$3:$AJ$154,COLUMN(),FALSE) = "","",VLOOKUP($A80,overview!$B$3:$AJ$154,COLUMN(AC80),FALSE))</f>
        <v/>
      </c>
      <c r="AD80" t="str">
        <f>IF(VLOOKUP($A80,overview!$B$3:$AJ$154,COLUMN(),FALSE) = "","",VLOOKUP($A80,overview!$B$3:$AJ$154,COLUMN(AD80),FALSE))</f>
        <v/>
      </c>
      <c r="AE80" t="str">
        <f>IF(VLOOKUP($A80,overview!$B$3:$AJ$154,COLUMN(),FALSE) = "","",VLOOKUP($A80,overview!$B$3:$AJ$154,COLUMN(AE80),FALSE))</f>
        <v/>
      </c>
      <c r="AF80" t="str">
        <f>IF(VLOOKUP($A80,overview!$B$3:$AJ$154,COLUMN(),FALSE) = "","",VLOOKUP($A80,overview!$B$3:$AJ$154,COLUMN(AF80),FALSE))</f>
        <v/>
      </c>
      <c r="AG80" t="str">
        <f>IF(VLOOKUP($A80,overview!$B$3:$AJ$154,COLUMN(),FALSE) = "","",VLOOKUP($A80,overview!$B$3:$AJ$154,COLUMN(AG80),FALSE))</f>
        <v/>
      </c>
      <c r="AH80" t="str">
        <f>IF(VLOOKUP($A80,overview!$B$3:$AJ$154,COLUMN(),FALSE) = "","",VLOOKUP($A80,overview!$B$3:$AJ$154,COLUMN(AH80),FALSE))</f>
        <v/>
      </c>
      <c r="AI80" t="str">
        <f>IF(VLOOKUP($A80,overview!$B$3:$AJ$154,COLUMN(),FALSE) = "","",VLOOKUP($A80,overview!$B$3:$AJ$154,COLUMN(AI80),FALSE))</f>
        <v>Fraction of CAPEX p.a.</v>
      </c>
    </row>
    <row r="81" spans="1:35" x14ac:dyDescent="0.25">
      <c r="A81" t="s">
        <v>418</v>
      </c>
      <c r="B81">
        <f>IF(VLOOKUP($A81,overview!$B$3:$AJ$154,COLUMN(),FALSE) = "","",VLOOKUP($A81,overview!$B$3:$AJ$154,COLUMN(B81),FALSE))</f>
        <v>2.5000000000000001E-2</v>
      </c>
      <c r="C81">
        <f>IF(VLOOKUP($A81,overview!$B$3:$AJ$154,COLUMN(),FALSE) = "","",VLOOKUP($A81,overview!$B$3:$AJ$154,COLUMN(C81),FALSE))</f>
        <v>0.02</v>
      </c>
      <c r="D81">
        <f>IF(VLOOKUP($A81,overview!$B$3:$AJ$154,COLUMN(),FALSE) = "","",VLOOKUP($A81,overview!$B$3:$AJ$154,COLUMN(D81),FALSE))</f>
        <v>0.03</v>
      </c>
      <c r="E81" t="str">
        <f>IF(VLOOKUP($A81,overview!$B$3:$AJ$154,COLUMN(),FALSE) = "","",VLOOKUP($A81,overview!$B$3:$AJ$154,COLUMN(E81),FALSE))</f>
        <v/>
      </c>
      <c r="F81" t="str">
        <f>IF(VLOOKUP($A81,overview!$B$3:$AJ$154,COLUMN(),FALSE) = "","",VLOOKUP($A81,overview!$B$3:$AJ$154,COLUMN(F81),FALSE))</f>
        <v/>
      </c>
      <c r="G81" t="str">
        <f>IF(VLOOKUP($A81,overview!$B$3:$AJ$154,COLUMN(),FALSE) = "","",VLOOKUP($A81,overview!$B$3:$AJ$154,COLUMN(G81),FALSE))</f>
        <v/>
      </c>
      <c r="H81" t="str">
        <f>IF(VLOOKUP($A81,overview!$B$3:$AJ$154,COLUMN(),FALSE) = "","",VLOOKUP($A81,overview!$B$3:$AJ$154,COLUMN(H81),FALSE))</f>
        <v/>
      </c>
      <c r="I81" t="str">
        <f>IF(VLOOKUP($A81,overview!$B$3:$AJ$154,COLUMN(),FALSE) = "","",VLOOKUP($A81,overview!$B$3:$AJ$154,COLUMN(I81),FALSE))</f>
        <v/>
      </c>
      <c r="J81" t="str">
        <f>IF(VLOOKUP($A81,overview!$B$3:$AJ$154,COLUMN(),FALSE) = "","",VLOOKUP($A81,overview!$B$3:$AJ$154,COLUMN(J81),FALSE))</f>
        <v/>
      </c>
      <c r="K81" t="str">
        <f>IF(VLOOKUP($A81,overview!$B$3:$AJ$154,COLUMN(),FALSE) = "","",VLOOKUP($A81,overview!$B$3:$AJ$154,COLUMN(K81),FALSE))</f>
        <v/>
      </c>
      <c r="L81" t="str">
        <f>IF(VLOOKUP($A81,overview!$B$3:$AJ$154,COLUMN(),FALSE) = "","",VLOOKUP($A81,overview!$B$3:$AJ$154,COLUMN(L81),FALSE))</f>
        <v/>
      </c>
      <c r="M81" t="str">
        <f>IF(VLOOKUP($A81,overview!$B$3:$AJ$154,COLUMN(),FALSE) = "","",VLOOKUP($A81,overview!$B$3:$AJ$154,COLUMN(M81),FALSE))</f>
        <v/>
      </c>
      <c r="N81" t="str">
        <f>IF(VLOOKUP($A81,overview!$B$3:$AJ$154,COLUMN(),FALSE) = "","",VLOOKUP($A81,overview!$B$3:$AJ$154,COLUMN(N81),FALSE))</f>
        <v/>
      </c>
      <c r="O81" t="str">
        <f>IF(VLOOKUP($A81,overview!$B$3:$AJ$154,COLUMN(),FALSE) = "","",VLOOKUP($A81,overview!$B$3:$AJ$154,COLUMN(O81),FALSE))</f>
        <v/>
      </c>
      <c r="P81" t="str">
        <f>IF(VLOOKUP($A81,overview!$B$3:$AJ$154,COLUMN(),FALSE) = "","",VLOOKUP($A81,overview!$B$3:$AJ$154,COLUMN(P81),FALSE))</f>
        <v/>
      </c>
      <c r="Q81" t="str">
        <f>IF(VLOOKUP($A81,overview!$B$3:$AJ$154,COLUMN(),FALSE) = "","",VLOOKUP($A81,overview!$B$3:$AJ$154,COLUMN(Q81),FALSE))</f>
        <v/>
      </c>
      <c r="R81" t="str">
        <f>IF(VLOOKUP($A81,overview!$B$3:$AJ$154,COLUMN(),FALSE) = "","",VLOOKUP($A81,overview!$B$3:$AJ$154,COLUMN(R81),FALSE))</f>
        <v/>
      </c>
      <c r="S81" t="str">
        <f>IF(VLOOKUP($A81,overview!$B$3:$AJ$154,COLUMN(),FALSE) = "","",VLOOKUP($A81,overview!$B$3:$AJ$154,COLUMN(S81),FALSE))</f>
        <v/>
      </c>
      <c r="T81" t="str">
        <f>IF(VLOOKUP($A81,overview!$B$3:$AJ$154,COLUMN(),FALSE) = "","",VLOOKUP($A81,overview!$B$3:$AJ$154,COLUMN(T81),FALSE))</f>
        <v/>
      </c>
      <c r="U81" t="str">
        <f>IF(VLOOKUP($A81,overview!$B$3:$AJ$154,COLUMN(),FALSE) = "","",VLOOKUP($A81,overview!$B$3:$AJ$154,COLUMN(U81),FALSE))</f>
        <v/>
      </c>
      <c r="V81" t="str">
        <f>IF(VLOOKUP($A81,overview!$B$3:$AJ$154,COLUMN(),FALSE) = "","",VLOOKUP($A81,overview!$B$3:$AJ$154,COLUMN(V81),FALSE))</f>
        <v/>
      </c>
      <c r="W81" t="str">
        <f>IF(VLOOKUP($A81,overview!$B$3:$AJ$154,COLUMN(),FALSE) = "","",VLOOKUP($A81,overview!$B$3:$AJ$154,COLUMN(W81),FALSE))</f>
        <v/>
      </c>
      <c r="X81" t="str">
        <f>IF(VLOOKUP($A81,overview!$B$3:$AJ$154,COLUMN(),FALSE) = "","",VLOOKUP($A81,overview!$B$3:$AJ$154,COLUMN(X81),FALSE))</f>
        <v/>
      </c>
      <c r="Y81" t="str">
        <f>IF(VLOOKUP($A81,overview!$B$3:$AJ$154,COLUMN(),FALSE) = "","",VLOOKUP($A81,overview!$B$3:$AJ$154,COLUMN(Y81),FALSE))</f>
        <v/>
      </c>
      <c r="Z81" t="str">
        <f>IF(VLOOKUP($A81,overview!$B$3:$AJ$154,COLUMN(),FALSE) = "","",VLOOKUP($A81,overview!$B$3:$AJ$154,COLUMN(Z81),FALSE))</f>
        <v/>
      </c>
      <c r="AA81" t="str">
        <f>IF(VLOOKUP($A81,overview!$B$3:$AJ$154,COLUMN(),FALSE) = "","",VLOOKUP($A81,overview!$B$3:$AJ$154,COLUMN(AA81),FALSE))</f>
        <v/>
      </c>
      <c r="AB81" t="str">
        <f>IF(VLOOKUP($A81,overview!$B$3:$AJ$154,COLUMN(),FALSE) = "","",VLOOKUP($A81,overview!$B$3:$AJ$154,COLUMN(AB81),FALSE))</f>
        <v/>
      </c>
      <c r="AC81" t="str">
        <f>IF(VLOOKUP($A81,overview!$B$3:$AJ$154,COLUMN(),FALSE) = "","",VLOOKUP($A81,overview!$B$3:$AJ$154,COLUMN(AC81),FALSE))</f>
        <v/>
      </c>
      <c r="AD81" t="str">
        <f>IF(VLOOKUP($A81,overview!$B$3:$AJ$154,COLUMN(),FALSE) = "","",VLOOKUP($A81,overview!$B$3:$AJ$154,COLUMN(AD81),FALSE))</f>
        <v/>
      </c>
      <c r="AE81" t="str">
        <f>IF(VLOOKUP($A81,overview!$B$3:$AJ$154,COLUMN(),FALSE) = "","",VLOOKUP($A81,overview!$B$3:$AJ$154,COLUMN(AE81),FALSE))</f>
        <v/>
      </c>
      <c r="AF81" t="str">
        <f>IF(VLOOKUP($A81,overview!$B$3:$AJ$154,COLUMN(),FALSE) = "","",VLOOKUP($A81,overview!$B$3:$AJ$154,COLUMN(AF81),FALSE))</f>
        <v/>
      </c>
      <c r="AG81" t="str">
        <f>IF(VLOOKUP($A81,overview!$B$3:$AJ$154,COLUMN(),FALSE) = "","",VLOOKUP($A81,overview!$B$3:$AJ$154,COLUMN(AG81),FALSE))</f>
        <v/>
      </c>
      <c r="AH81" t="str">
        <f>IF(VLOOKUP($A81,overview!$B$3:$AJ$154,COLUMN(),FALSE) = "","",VLOOKUP($A81,overview!$B$3:$AJ$154,COLUMN(AH81),FALSE))</f>
        <v/>
      </c>
      <c r="AI81" t="str">
        <f>IF(VLOOKUP($A81,overview!$B$3:$AJ$154,COLUMN(),FALSE) = "","",VLOOKUP($A81,overview!$B$3:$AJ$154,COLUMN(AI81),FALSE))</f>
        <v>Fraction of CAPEX p.a.</v>
      </c>
    </row>
  </sheetData>
  <dataValidations disablePrompts="1" count="1">
    <dataValidation type="list" allowBlank="1" showInputMessage="1" showErrorMessage="1" sqref="A73">
      <formula1>$A$2:$A$126</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9" sqref="C9"/>
    </sheetView>
  </sheetViews>
  <sheetFormatPr baseColWidth="10" defaultRowHeight="15.75" x14ac:dyDescent="0.25"/>
  <cols>
    <col min="1" max="1" width="12.125" bestFit="1" customWidth="1"/>
  </cols>
  <sheetData>
    <row r="1" spans="1:6" x14ac:dyDescent="0.25">
      <c r="A1" t="s">
        <v>65</v>
      </c>
    </row>
    <row r="2" spans="1:6" x14ac:dyDescent="0.25">
      <c r="A2" t="s">
        <v>62</v>
      </c>
      <c r="B2" t="s">
        <v>63</v>
      </c>
      <c r="C2" t="s">
        <v>64</v>
      </c>
      <c r="D2" t="s">
        <v>50</v>
      </c>
      <c r="E2" t="s">
        <v>66</v>
      </c>
    </row>
    <row r="3" spans="1:6" x14ac:dyDescent="0.25">
      <c r="A3" t="s">
        <v>60</v>
      </c>
      <c r="B3" t="s">
        <v>61</v>
      </c>
      <c r="C3">
        <v>42</v>
      </c>
      <c r="D3" t="s">
        <v>67</v>
      </c>
    </row>
    <row r="4" spans="1:6" x14ac:dyDescent="0.25">
      <c r="A4" t="s">
        <v>122</v>
      </c>
      <c r="B4" t="s">
        <v>123</v>
      </c>
      <c r="C4">
        <v>0.9</v>
      </c>
      <c r="D4" t="s">
        <v>124</v>
      </c>
    </row>
    <row r="5" spans="1:6" x14ac:dyDescent="0.25">
      <c r="A5" t="s">
        <v>187</v>
      </c>
      <c r="B5" t="s">
        <v>188</v>
      </c>
      <c r="C5" s="49">
        <f>1/33.3</f>
        <v>3.0030030030030033E-2</v>
      </c>
      <c r="D5" t="s">
        <v>335</v>
      </c>
      <c r="F5" t="s">
        <v>51</v>
      </c>
    </row>
    <row r="6" spans="1:6" x14ac:dyDescent="0.25">
      <c r="A6" t="s">
        <v>187</v>
      </c>
      <c r="B6" t="s">
        <v>308</v>
      </c>
      <c r="C6">
        <v>0.09</v>
      </c>
      <c r="D6" t="s">
        <v>307</v>
      </c>
      <c r="F6" t="s">
        <v>51</v>
      </c>
    </row>
    <row r="7" spans="1:6" x14ac:dyDescent="0.25">
      <c r="A7" t="s">
        <v>325</v>
      </c>
      <c r="B7" t="s">
        <v>123</v>
      </c>
      <c r="C7">
        <v>1.1499999999999999</v>
      </c>
      <c r="D7" t="s">
        <v>324</v>
      </c>
    </row>
    <row r="8" spans="1:6" x14ac:dyDescent="0.25">
      <c r="A8" t="s">
        <v>520</v>
      </c>
      <c r="B8" t="s">
        <v>521</v>
      </c>
      <c r="C8">
        <v>1.8360000000000001</v>
      </c>
      <c r="D8" t="s">
        <v>307</v>
      </c>
    </row>
  </sheetData>
  <hyperlinks>
    <hyperlink ref="F5" r:id="rId1"/>
    <hyperlink ref="F6"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BZ92"/>
  <sheetViews>
    <sheetView zoomScale="91" workbookViewId="0">
      <pane xSplit="3" ySplit="3" topLeftCell="BJ30" activePane="bottomRight" state="frozen"/>
      <selection pane="topRight" activeCell="D1" sqref="D1"/>
      <selection pane="bottomLeft" activeCell="A4" sqref="A4"/>
      <selection pane="bottomRight" activeCell="BQ42" sqref="BQ42"/>
    </sheetView>
  </sheetViews>
  <sheetFormatPr baseColWidth="10" defaultRowHeight="15.75" x14ac:dyDescent="0.25"/>
  <cols>
    <col min="1" max="1" width="39.5" customWidth="1"/>
    <col min="3" max="4" width="31.125" customWidth="1"/>
    <col min="5" max="5" width="18" bestFit="1" customWidth="1"/>
    <col min="6" max="6" width="9.875" bestFit="1" customWidth="1"/>
    <col min="7" max="7" width="9.5" bestFit="1" customWidth="1"/>
    <col min="8" max="8" width="9.625" bestFit="1" customWidth="1"/>
    <col min="9" max="9" width="18.375" bestFit="1" customWidth="1"/>
    <col min="10" max="10" width="9.875" bestFit="1" customWidth="1"/>
    <col min="11" max="11" width="9.5" bestFit="1" customWidth="1"/>
    <col min="12" max="12" width="9.625" bestFit="1" customWidth="1"/>
    <col min="13" max="13" width="6.375" bestFit="1" customWidth="1"/>
    <col min="14" max="14" width="21" bestFit="1" customWidth="1"/>
    <col min="15" max="15" width="16" bestFit="1" customWidth="1"/>
    <col min="16" max="16" width="11.875" bestFit="1" customWidth="1"/>
    <col min="17" max="17" width="11.5" bestFit="1" customWidth="1"/>
    <col min="18" max="18" width="11.625" bestFit="1" customWidth="1"/>
    <col min="19" max="22" width="11.625" customWidth="1"/>
    <col min="23" max="23" width="27.125" bestFit="1" customWidth="1"/>
    <col min="24" max="24" width="8.875" bestFit="1" customWidth="1"/>
    <col min="25" max="25" width="8.5" bestFit="1" customWidth="1"/>
    <col min="26" max="26" width="7.625" bestFit="1" customWidth="1"/>
    <col min="27" max="27" width="14" bestFit="1" customWidth="1"/>
    <col min="28" max="28" width="11.375" bestFit="1" customWidth="1"/>
    <col min="29" max="29" width="26.125" bestFit="1" customWidth="1"/>
    <col min="30" max="30" width="9.875" bestFit="1" customWidth="1"/>
    <col min="31" max="31" width="9.5" bestFit="1" customWidth="1"/>
    <col min="32" max="32" width="9.5" customWidth="1"/>
    <col min="33" max="33" width="17.875" bestFit="1" customWidth="1"/>
    <col min="34" max="34" width="20.125" bestFit="1" customWidth="1"/>
    <col min="35" max="35" width="20.125" customWidth="1"/>
    <col min="36" max="36" width="19.625" bestFit="1" customWidth="1"/>
    <col min="37" max="37" width="26.625" bestFit="1" customWidth="1"/>
    <col min="38" max="38" width="26.625" customWidth="1"/>
    <col min="39" max="39" width="10.625" bestFit="1" customWidth="1"/>
    <col min="40" max="40" width="9.625" bestFit="1" customWidth="1"/>
    <col min="41" max="41" width="19.125" customWidth="1"/>
    <col min="42" max="42" width="24.875" bestFit="1" customWidth="1"/>
    <col min="43" max="43" width="11.875" bestFit="1" customWidth="1"/>
    <col min="44" max="44" width="12.5" bestFit="1" customWidth="1"/>
    <col min="45" max="45" width="13.625" bestFit="1" customWidth="1"/>
    <col min="46" max="46" width="13.625" customWidth="1"/>
    <col min="47" max="47" width="11.5" customWidth="1"/>
    <col min="48" max="48" width="9.125" bestFit="1" customWidth="1"/>
    <col min="49" max="49" width="18.5" bestFit="1" customWidth="1"/>
    <col min="50" max="50" width="7.625" bestFit="1" customWidth="1"/>
    <col min="51" max="51" width="24.625" bestFit="1" customWidth="1"/>
    <col min="52" max="52" width="10.125" bestFit="1" customWidth="1"/>
    <col min="53" max="53" width="7.625" bestFit="1" customWidth="1"/>
    <col min="54" max="54" width="8.625" bestFit="1" customWidth="1"/>
    <col min="55" max="55" width="15.625" bestFit="1" customWidth="1"/>
    <col min="56" max="56" width="14.125" bestFit="1" customWidth="1"/>
    <col min="57" max="57" width="7.625" bestFit="1" customWidth="1"/>
    <col min="58" max="58" width="16.875" bestFit="1" customWidth="1"/>
    <col min="59" max="59" width="17.375" bestFit="1" customWidth="1"/>
    <col min="60" max="60" width="8.125" bestFit="1" customWidth="1"/>
    <col min="61" max="61" width="19" bestFit="1" customWidth="1"/>
    <col min="62" max="62" width="18.625" bestFit="1" customWidth="1"/>
    <col min="63" max="63" width="16.375" bestFit="1" customWidth="1"/>
    <col min="64" max="64" width="14.125" bestFit="1" customWidth="1"/>
    <col min="65" max="65" width="16" bestFit="1" customWidth="1"/>
    <col min="66" max="66" width="17.125" bestFit="1" customWidth="1"/>
    <col min="67" max="67" width="15" bestFit="1" customWidth="1"/>
    <col min="68" max="68" width="7.625" bestFit="1" customWidth="1"/>
    <col min="70" max="70" width="10.125" bestFit="1" customWidth="1"/>
    <col min="71" max="71" width="7.625" bestFit="1" customWidth="1"/>
    <col min="74" max="75" width="6.5" bestFit="1" customWidth="1"/>
    <col min="76" max="76" width="10.125" bestFit="1" customWidth="1"/>
    <col min="77" max="77" width="18.5" bestFit="1" customWidth="1"/>
    <col min="78" max="78" width="7.625" bestFit="1" customWidth="1"/>
  </cols>
  <sheetData>
    <row r="1" spans="1:78" ht="16.5" thickBot="1" x14ac:dyDescent="0.3">
      <c r="E1" s="179" t="s">
        <v>95</v>
      </c>
      <c r="F1" s="180"/>
      <c r="G1" s="180"/>
      <c r="H1" s="180"/>
      <c r="I1" s="179" t="s">
        <v>96</v>
      </c>
      <c r="J1" s="180"/>
      <c r="K1" s="180"/>
      <c r="L1" s="180"/>
      <c r="M1" s="181"/>
      <c r="N1" s="180" t="s">
        <v>87</v>
      </c>
      <c r="O1" s="180"/>
      <c r="P1" s="180"/>
      <c r="Q1" s="180"/>
      <c r="R1" s="180"/>
      <c r="S1" s="179" t="s">
        <v>116</v>
      </c>
      <c r="T1" s="180"/>
      <c r="U1" s="180"/>
      <c r="V1" s="181"/>
      <c r="W1" s="180" t="s">
        <v>88</v>
      </c>
      <c r="X1" s="180"/>
      <c r="Y1" s="180"/>
      <c r="Z1" s="180"/>
      <c r="AA1" s="180"/>
      <c r="AB1" s="181"/>
      <c r="AC1" s="180" t="s">
        <v>153</v>
      </c>
      <c r="AD1" s="180"/>
      <c r="AE1" s="180"/>
      <c r="AF1" s="180"/>
      <c r="AG1" s="180"/>
      <c r="AH1" s="180"/>
      <c r="AI1" s="180"/>
      <c r="AJ1" s="180"/>
      <c r="AK1" s="179" t="s">
        <v>89</v>
      </c>
      <c r="AL1" s="180"/>
      <c r="AM1" s="180"/>
      <c r="AN1" s="180"/>
      <c r="AO1" s="180"/>
      <c r="AP1" s="180"/>
      <c r="AQ1" s="179" t="s">
        <v>337</v>
      </c>
      <c r="AR1" s="180"/>
      <c r="AS1" s="180"/>
      <c r="AT1" s="180"/>
      <c r="AU1" s="180"/>
      <c r="AV1" s="180"/>
      <c r="AW1" s="180"/>
      <c r="AX1" s="181"/>
      <c r="AY1" s="180" t="s">
        <v>90</v>
      </c>
      <c r="AZ1" s="180"/>
      <c r="BA1" s="180"/>
      <c r="BB1" s="180"/>
      <c r="BC1" s="180"/>
      <c r="BD1" s="180"/>
      <c r="BE1" s="180"/>
      <c r="BF1" s="180"/>
      <c r="BG1" s="180"/>
      <c r="BH1" s="180"/>
      <c r="BI1" s="180"/>
      <c r="BJ1" s="180"/>
      <c r="BK1" s="181"/>
      <c r="BL1" s="179" t="s">
        <v>343</v>
      </c>
      <c r="BM1" s="180"/>
      <c r="BN1" s="180"/>
      <c r="BO1" s="180"/>
      <c r="BP1" s="181"/>
      <c r="BQ1" s="179" t="s">
        <v>311</v>
      </c>
      <c r="BR1" s="180"/>
      <c r="BS1" s="180"/>
      <c r="BT1" s="181"/>
      <c r="BU1" s="179" t="s">
        <v>312</v>
      </c>
      <c r="BV1" s="180"/>
      <c r="BW1" s="180"/>
      <c r="BX1" s="180"/>
      <c r="BY1" s="180"/>
      <c r="BZ1" s="181"/>
    </row>
    <row r="2" spans="1:78" ht="16.5" thickBot="1" x14ac:dyDescent="0.3">
      <c r="C2" s="20" t="s">
        <v>105</v>
      </c>
      <c r="D2" s="20"/>
      <c r="E2" s="21" t="s">
        <v>20</v>
      </c>
      <c r="F2" s="22" t="s">
        <v>33</v>
      </c>
      <c r="G2" s="22" t="s">
        <v>34</v>
      </c>
      <c r="H2" s="22" t="s">
        <v>35</v>
      </c>
      <c r="I2" s="21" t="s">
        <v>20</v>
      </c>
      <c r="J2" s="22" t="s">
        <v>33</v>
      </c>
      <c r="K2" s="22" t="s">
        <v>34</v>
      </c>
      <c r="L2" s="22" t="s">
        <v>35</v>
      </c>
      <c r="M2" s="23" t="s">
        <v>102</v>
      </c>
      <c r="N2" s="24" t="s">
        <v>80</v>
      </c>
      <c r="O2" s="22" t="s">
        <v>21</v>
      </c>
      <c r="P2" s="22" t="s">
        <v>36</v>
      </c>
      <c r="Q2" s="22" t="s">
        <v>37</v>
      </c>
      <c r="R2" s="22" t="s">
        <v>38</v>
      </c>
      <c r="S2" s="25" t="s">
        <v>80</v>
      </c>
      <c r="T2" s="22" t="s">
        <v>36</v>
      </c>
      <c r="U2" s="22" t="s">
        <v>37</v>
      </c>
      <c r="V2" s="23" t="s">
        <v>38</v>
      </c>
      <c r="W2" s="24" t="s">
        <v>82</v>
      </c>
      <c r="X2" s="22" t="s">
        <v>39</v>
      </c>
      <c r="Y2" s="22" t="s">
        <v>40</v>
      </c>
      <c r="Z2" s="22" t="s">
        <v>71</v>
      </c>
      <c r="AA2" s="22" t="s">
        <v>22</v>
      </c>
      <c r="AB2" s="23" t="s">
        <v>23</v>
      </c>
      <c r="AC2" s="24" t="s">
        <v>81</v>
      </c>
      <c r="AD2" s="22" t="s">
        <v>33</v>
      </c>
      <c r="AE2" s="22" t="s">
        <v>34</v>
      </c>
      <c r="AF2" s="22" t="s">
        <v>74</v>
      </c>
      <c r="AG2" s="22" t="s">
        <v>74</v>
      </c>
      <c r="AH2" s="22" t="s">
        <v>24</v>
      </c>
      <c r="AI2" s="22" t="s">
        <v>394</v>
      </c>
      <c r="AJ2" s="22" t="s">
        <v>25</v>
      </c>
      <c r="AK2" s="25" t="s">
        <v>84</v>
      </c>
      <c r="AL2" s="24" t="s">
        <v>293</v>
      </c>
      <c r="AM2" s="22" t="s">
        <v>41</v>
      </c>
      <c r="AN2" s="22" t="s">
        <v>42</v>
      </c>
      <c r="AO2" s="22" t="s">
        <v>71</v>
      </c>
      <c r="AP2" s="22" t="s">
        <v>0</v>
      </c>
      <c r="AQ2" s="21" t="s">
        <v>41</v>
      </c>
      <c r="AR2" s="8" t="s">
        <v>41</v>
      </c>
      <c r="AS2" s="8" t="s">
        <v>41</v>
      </c>
      <c r="AT2" s="8" t="s">
        <v>41</v>
      </c>
      <c r="AU2" s="8" t="s">
        <v>42</v>
      </c>
      <c r="AV2" s="4" t="s">
        <v>197</v>
      </c>
      <c r="AW2" s="8" t="s">
        <v>233</v>
      </c>
      <c r="AX2" s="15" t="s">
        <v>71</v>
      </c>
      <c r="AY2" s="24" t="s">
        <v>86</v>
      </c>
      <c r="AZ2" s="22" t="s">
        <v>59</v>
      </c>
      <c r="BA2" s="22" t="s">
        <v>41</v>
      </c>
      <c r="BB2" s="22" t="s">
        <v>42</v>
      </c>
      <c r="BC2" s="22" t="s">
        <v>26</v>
      </c>
      <c r="BD2" s="22" t="s">
        <v>27</v>
      </c>
      <c r="BE2" s="22" t="s">
        <v>71</v>
      </c>
      <c r="BF2" s="22" t="s">
        <v>352</v>
      </c>
      <c r="BG2" s="22" t="s">
        <v>349</v>
      </c>
      <c r="BH2" s="22" t="s">
        <v>350</v>
      </c>
      <c r="BI2" s="22" t="s">
        <v>28</v>
      </c>
      <c r="BJ2" s="22" t="s">
        <v>29</v>
      </c>
      <c r="BK2" s="23" t="s">
        <v>30</v>
      </c>
      <c r="BL2" s="22" t="s">
        <v>41</v>
      </c>
      <c r="BM2" s="8" t="s">
        <v>42</v>
      </c>
      <c r="BN2" s="4" t="s">
        <v>345</v>
      </c>
      <c r="BO2" s="22" t="s">
        <v>346</v>
      </c>
      <c r="BP2" s="22"/>
      <c r="BQ2" s="21" t="s">
        <v>41</v>
      </c>
      <c r="BR2" s="22" t="s">
        <v>42</v>
      </c>
      <c r="BS2" s="22" t="s">
        <v>71</v>
      </c>
      <c r="BT2" s="23"/>
      <c r="BU2" s="21" t="s">
        <v>41</v>
      </c>
      <c r="BV2" s="8" t="s">
        <v>41</v>
      </c>
      <c r="BW2" s="8" t="s">
        <v>41</v>
      </c>
      <c r="BX2" s="8" t="s">
        <v>42</v>
      </c>
      <c r="BY2" s="8" t="s">
        <v>233</v>
      </c>
      <c r="BZ2" s="15" t="s">
        <v>71</v>
      </c>
    </row>
    <row r="3" spans="1:78" s="26" customFormat="1" ht="66.95" customHeight="1" thickBot="1" x14ac:dyDescent="0.3">
      <c r="C3" s="27" t="s">
        <v>106</v>
      </c>
      <c r="D3" s="27" t="s">
        <v>244</v>
      </c>
      <c r="E3" s="28" t="s">
        <v>17</v>
      </c>
      <c r="F3" s="29" t="s">
        <v>2</v>
      </c>
      <c r="G3" s="29" t="s">
        <v>3</v>
      </c>
      <c r="H3" s="29" t="s">
        <v>4</v>
      </c>
      <c r="I3" s="28" t="s">
        <v>17</v>
      </c>
      <c r="J3" s="29" t="s">
        <v>2</v>
      </c>
      <c r="K3" s="29" t="s">
        <v>3</v>
      </c>
      <c r="L3" s="29" t="s">
        <v>3</v>
      </c>
      <c r="M3" s="30" t="s">
        <v>3</v>
      </c>
      <c r="N3" s="31" t="s">
        <v>79</v>
      </c>
      <c r="O3" s="29" t="s">
        <v>6</v>
      </c>
      <c r="P3" s="29" t="s">
        <v>7</v>
      </c>
      <c r="Q3" s="29" t="s">
        <v>3</v>
      </c>
      <c r="R3" s="29" t="s">
        <v>4</v>
      </c>
      <c r="S3" s="32" t="s">
        <v>79</v>
      </c>
      <c r="T3" s="29" t="s">
        <v>7</v>
      </c>
      <c r="U3" s="29" t="s">
        <v>3</v>
      </c>
      <c r="V3" s="30" t="s">
        <v>4</v>
      </c>
      <c r="W3" s="31" t="s">
        <v>83</v>
      </c>
      <c r="X3" s="29" t="s">
        <v>8</v>
      </c>
      <c r="Y3" s="29" t="s">
        <v>3</v>
      </c>
      <c r="Z3" s="29" t="s">
        <v>4</v>
      </c>
      <c r="AA3" s="29" t="s">
        <v>5</v>
      </c>
      <c r="AB3" s="30" t="s">
        <v>9</v>
      </c>
      <c r="AC3" s="31" t="s">
        <v>79</v>
      </c>
      <c r="AD3" s="29" t="s">
        <v>54</v>
      </c>
      <c r="AE3" s="29" t="s">
        <v>3</v>
      </c>
      <c r="AF3" s="29" t="s">
        <v>275</v>
      </c>
      <c r="AG3" s="29" t="s">
        <v>4</v>
      </c>
      <c r="AH3" s="29" t="s">
        <v>10</v>
      </c>
      <c r="AI3" s="29" t="s">
        <v>276</v>
      </c>
      <c r="AJ3" s="29" t="s">
        <v>285</v>
      </c>
      <c r="AK3" s="32" t="s">
        <v>83</v>
      </c>
      <c r="AL3" s="31" t="s">
        <v>232</v>
      </c>
      <c r="AM3" s="29" t="s">
        <v>302</v>
      </c>
      <c r="AN3" s="29" t="s">
        <v>3</v>
      </c>
      <c r="AO3" s="29" t="s">
        <v>4</v>
      </c>
      <c r="AP3" s="29"/>
      <c r="AQ3" s="28" t="s">
        <v>338</v>
      </c>
      <c r="AR3" s="29" t="s">
        <v>339</v>
      </c>
      <c r="AS3" s="29" t="s">
        <v>302</v>
      </c>
      <c r="AT3" s="29" t="s">
        <v>373</v>
      </c>
      <c r="AU3" s="29" t="s">
        <v>3</v>
      </c>
      <c r="AV3" s="29" t="s">
        <v>321</v>
      </c>
      <c r="AW3" s="29" t="s">
        <v>374</v>
      </c>
      <c r="AX3" s="30" t="s">
        <v>4</v>
      </c>
      <c r="AY3" s="31" t="s">
        <v>85</v>
      </c>
      <c r="AZ3" s="29" t="s">
        <v>11</v>
      </c>
      <c r="BA3" s="29" t="s">
        <v>68</v>
      </c>
      <c r="BB3" s="29" t="s">
        <v>3</v>
      </c>
      <c r="BC3" s="29" t="s">
        <v>12</v>
      </c>
      <c r="BD3" s="29" t="s">
        <v>13</v>
      </c>
      <c r="BE3" s="29" t="s">
        <v>4</v>
      </c>
      <c r="BF3" s="29" t="s">
        <v>353</v>
      </c>
      <c r="BG3" s="29" t="s">
        <v>321</v>
      </c>
      <c r="BH3" s="29" t="s">
        <v>351</v>
      </c>
      <c r="BI3" s="29"/>
      <c r="BJ3" s="29"/>
      <c r="BK3" s="30"/>
      <c r="BL3" s="28" t="s">
        <v>342</v>
      </c>
      <c r="BM3" s="29" t="s">
        <v>3</v>
      </c>
      <c r="BN3" s="29" t="s">
        <v>347</v>
      </c>
      <c r="BO3" s="29" t="s">
        <v>348</v>
      </c>
      <c r="BP3" s="29" t="s">
        <v>71</v>
      </c>
      <c r="BQ3" s="28" t="s">
        <v>326</v>
      </c>
      <c r="BR3" s="29" t="s">
        <v>3</v>
      </c>
      <c r="BS3" s="29" t="s">
        <v>4</v>
      </c>
      <c r="BT3" s="30"/>
      <c r="BU3" s="28" t="s">
        <v>342</v>
      </c>
      <c r="BV3" s="29" t="s">
        <v>340</v>
      </c>
      <c r="BW3" s="29" t="s">
        <v>340</v>
      </c>
      <c r="BX3" s="29" t="s">
        <v>3</v>
      </c>
      <c r="BY3" s="29" t="s">
        <v>234</v>
      </c>
      <c r="BZ3" s="30" t="s">
        <v>4</v>
      </c>
    </row>
    <row r="4" spans="1:78" x14ac:dyDescent="0.25">
      <c r="A4" s="1" t="s">
        <v>103</v>
      </c>
      <c r="B4" s="1" t="s">
        <v>107</v>
      </c>
      <c r="C4" s="1" t="s">
        <v>104</v>
      </c>
      <c r="D4" s="1"/>
      <c r="E4" s="21"/>
      <c r="F4" s="22"/>
      <c r="G4" s="22"/>
      <c r="H4" s="22"/>
      <c r="I4" s="21"/>
      <c r="J4" s="22"/>
      <c r="K4" s="22"/>
      <c r="L4" s="22"/>
      <c r="M4" s="23"/>
      <c r="N4" s="9">
        <v>1</v>
      </c>
      <c r="O4" s="8"/>
      <c r="P4" s="8"/>
      <c r="Q4" s="8"/>
      <c r="R4" s="8"/>
      <c r="S4" s="21"/>
      <c r="T4" s="22"/>
      <c r="U4" s="22"/>
      <c r="V4" s="23"/>
      <c r="W4" s="9">
        <v>1</v>
      </c>
      <c r="X4" s="8"/>
      <c r="Y4" s="8"/>
      <c r="Z4" s="8"/>
      <c r="AA4" s="8"/>
      <c r="AB4" s="8"/>
      <c r="AC4" s="35">
        <v>1</v>
      </c>
      <c r="AD4" s="22"/>
      <c r="AE4" s="22"/>
      <c r="AF4" s="22"/>
      <c r="AG4" s="22"/>
      <c r="AH4" s="36">
        <v>0.1</v>
      </c>
      <c r="AI4" s="89"/>
      <c r="AJ4" s="90"/>
      <c r="AK4" s="9">
        <v>1</v>
      </c>
      <c r="AL4" s="9"/>
      <c r="AM4" s="8"/>
      <c r="AN4" s="7">
        <v>0</v>
      </c>
      <c r="AO4" s="7"/>
      <c r="AQ4" s="14"/>
      <c r="AY4" s="21">
        <v>1</v>
      </c>
      <c r="AZ4" s="22"/>
      <c r="BA4" s="22"/>
      <c r="BB4" s="22"/>
      <c r="BC4" s="22"/>
      <c r="BD4" s="37">
        <v>0.8</v>
      </c>
      <c r="BE4" s="24"/>
      <c r="BF4" s="24"/>
      <c r="BG4" s="24"/>
      <c r="BH4" s="24"/>
      <c r="BI4" s="22"/>
      <c r="BJ4" s="22"/>
      <c r="BK4" s="23"/>
      <c r="BL4" s="8"/>
      <c r="BM4" s="8"/>
      <c r="BN4" s="8"/>
      <c r="BO4" s="8"/>
      <c r="BP4" s="8"/>
      <c r="BQ4" s="14"/>
      <c r="BR4" s="8"/>
      <c r="BS4" s="8"/>
      <c r="BT4" s="15"/>
      <c r="BU4" s="14"/>
      <c r="BV4" s="8"/>
      <c r="BW4" s="8"/>
      <c r="BX4" s="8"/>
      <c r="BY4" s="8"/>
      <c r="BZ4" s="15"/>
    </row>
    <row r="5" spans="1:78" s="52" customFormat="1" x14ac:dyDescent="0.25">
      <c r="A5" s="52" t="s">
        <v>53</v>
      </c>
      <c r="B5" s="52" t="s">
        <v>108</v>
      </c>
      <c r="D5" s="52" t="s">
        <v>250</v>
      </c>
      <c r="E5" s="53">
        <v>5</v>
      </c>
      <c r="F5" s="51"/>
      <c r="G5" s="51"/>
      <c r="H5" s="51"/>
      <c r="I5" s="53"/>
      <c r="J5" s="51"/>
      <c r="K5" s="51"/>
      <c r="L5" s="51"/>
      <c r="M5" s="54"/>
      <c r="N5" s="51"/>
      <c r="O5" s="51"/>
      <c r="P5" s="51"/>
      <c r="Q5" s="51"/>
      <c r="R5" s="51"/>
      <c r="S5" s="53"/>
      <c r="T5" s="51"/>
      <c r="U5" s="51"/>
      <c r="V5" s="54"/>
      <c r="W5" s="51"/>
      <c r="X5" s="51"/>
      <c r="Y5" s="51"/>
      <c r="Z5" s="51"/>
      <c r="AA5" s="51"/>
      <c r="AB5" s="51"/>
      <c r="AC5" s="53"/>
      <c r="AD5" s="51"/>
      <c r="AE5" s="51"/>
      <c r="AF5" s="51"/>
      <c r="AG5" s="51"/>
      <c r="AH5" s="51"/>
      <c r="AI5" s="91"/>
      <c r="AJ5" s="92"/>
      <c r="AK5" s="51"/>
      <c r="AL5" s="51"/>
      <c r="AM5" s="51"/>
      <c r="AN5" s="51"/>
      <c r="AO5" s="51"/>
      <c r="AP5" s="51"/>
      <c r="AQ5" s="53"/>
      <c r="AR5" s="51"/>
      <c r="AS5" s="51"/>
      <c r="AT5" s="51"/>
      <c r="AU5" s="51"/>
      <c r="AV5" s="51"/>
      <c r="AW5" s="51"/>
      <c r="AX5" s="51"/>
      <c r="AY5" s="53"/>
      <c r="AZ5" s="51"/>
      <c r="BA5" s="51"/>
      <c r="BB5" s="51"/>
      <c r="BC5" s="51"/>
      <c r="BD5" s="51"/>
      <c r="BE5" s="51"/>
      <c r="BF5" s="51"/>
      <c r="BG5" s="51"/>
      <c r="BH5" s="51"/>
      <c r="BI5" s="51"/>
      <c r="BJ5" s="51"/>
      <c r="BK5" s="54"/>
      <c r="BL5" s="51"/>
      <c r="BM5" s="51"/>
      <c r="BN5" s="51"/>
      <c r="BO5" s="51"/>
      <c r="BP5" s="51"/>
      <c r="BQ5" s="53"/>
      <c r="BR5" s="51"/>
      <c r="BS5" s="80"/>
      <c r="BT5" s="81"/>
      <c r="BU5" s="53"/>
      <c r="BV5" s="51"/>
      <c r="BW5" s="51"/>
      <c r="BX5" s="51"/>
      <c r="BY5" s="51"/>
      <c r="BZ5" s="54"/>
    </row>
    <row r="6" spans="1:78" s="52" customFormat="1" x14ac:dyDescent="0.25">
      <c r="A6" s="52" t="s">
        <v>69</v>
      </c>
      <c r="B6" s="52" t="s">
        <v>108</v>
      </c>
      <c r="D6" s="52" t="s">
        <v>250</v>
      </c>
      <c r="E6" s="53" t="s">
        <v>114</v>
      </c>
      <c r="F6" s="51">
        <v>1000</v>
      </c>
      <c r="G6" s="51">
        <v>0.02</v>
      </c>
      <c r="H6" s="51">
        <v>25</v>
      </c>
      <c r="I6" s="53"/>
      <c r="J6" s="51"/>
      <c r="K6" s="51"/>
      <c r="L6" s="51"/>
      <c r="M6" s="54"/>
      <c r="N6" s="51"/>
      <c r="O6" s="51"/>
      <c r="P6" s="51"/>
      <c r="Q6" s="51"/>
      <c r="R6" s="51"/>
      <c r="S6" s="53"/>
      <c r="T6" s="51"/>
      <c r="U6" s="51"/>
      <c r="V6" s="54"/>
      <c r="W6" s="51"/>
      <c r="X6" s="51">
        <v>150</v>
      </c>
      <c r="Y6" s="51">
        <v>0.06</v>
      </c>
      <c r="Z6" s="51">
        <v>15</v>
      </c>
      <c r="AA6" s="51">
        <v>0.9</v>
      </c>
      <c r="AB6" s="51"/>
      <c r="AC6" s="53"/>
      <c r="AD6" s="51"/>
      <c r="AE6" s="51"/>
      <c r="AF6" s="51"/>
      <c r="AG6" s="51">
        <v>30</v>
      </c>
      <c r="AH6" s="51"/>
      <c r="AI6" s="91">
        <v>0.86299999999999999</v>
      </c>
      <c r="AJ6" s="92"/>
      <c r="AK6" s="51"/>
      <c r="AL6" s="80" t="s">
        <v>301</v>
      </c>
      <c r="AM6" s="51">
        <v>1.4999999999999999E-2</v>
      </c>
      <c r="AN6" s="51"/>
      <c r="AO6" s="51"/>
      <c r="AP6" s="51"/>
      <c r="AQ6" s="53"/>
      <c r="AR6" s="51"/>
      <c r="AS6" s="51"/>
      <c r="AT6" s="51"/>
      <c r="AU6" s="51"/>
      <c r="AV6" s="51"/>
      <c r="AW6" s="51"/>
      <c r="AX6" s="51"/>
      <c r="AY6" s="53"/>
      <c r="AZ6" s="51">
        <v>60000</v>
      </c>
      <c r="BA6" s="51"/>
      <c r="BB6" s="51">
        <v>0.03</v>
      </c>
      <c r="BC6" s="51">
        <v>0.65</v>
      </c>
      <c r="BD6" s="51"/>
      <c r="BE6" s="51"/>
      <c r="BF6" s="51"/>
      <c r="BG6" s="51"/>
      <c r="BH6" s="51"/>
      <c r="BI6" s="51">
        <v>0.5</v>
      </c>
      <c r="BJ6" s="51">
        <v>0.25</v>
      </c>
      <c r="BK6" s="54">
        <v>0.25</v>
      </c>
      <c r="BL6" s="51"/>
      <c r="BM6" s="51"/>
      <c r="BN6" s="51"/>
      <c r="BO6" s="51"/>
      <c r="BP6" s="51"/>
      <c r="BQ6" s="53"/>
      <c r="BR6" s="51"/>
      <c r="BS6" s="80"/>
      <c r="BT6" s="81"/>
      <c r="BU6" s="53"/>
      <c r="BV6" s="51"/>
      <c r="BW6" s="51"/>
      <c r="BX6" s="51"/>
      <c r="BY6" s="51"/>
      <c r="BZ6" s="54"/>
    </row>
    <row r="7" spans="1:78" s="52" customFormat="1" x14ac:dyDescent="0.25">
      <c r="A7" s="51" t="s">
        <v>97</v>
      </c>
      <c r="D7" s="52" t="s">
        <v>257</v>
      </c>
      <c r="E7" s="53" t="s">
        <v>114</v>
      </c>
      <c r="F7" s="51"/>
      <c r="G7" s="51"/>
      <c r="H7" s="51"/>
      <c r="I7" s="61">
        <v>7</v>
      </c>
      <c r="J7" s="62">
        <f>ROUND(383000000/125000,0)</f>
        <v>3064</v>
      </c>
      <c r="K7" s="62">
        <f>ROUND(97/500.46,2)</f>
        <v>0.19</v>
      </c>
      <c r="L7" s="63" t="s">
        <v>98</v>
      </c>
      <c r="M7" s="64">
        <f>ROUND(20.403/500.46,2)</f>
        <v>0.04</v>
      </c>
      <c r="N7" s="51"/>
      <c r="O7" s="51"/>
      <c r="P7" s="51">
        <v>550</v>
      </c>
      <c r="Q7" s="51">
        <v>1.4999999999999999E-2</v>
      </c>
      <c r="R7" s="51">
        <v>35</v>
      </c>
      <c r="S7" s="53"/>
      <c r="T7" s="51"/>
      <c r="U7" s="51"/>
      <c r="V7" s="54"/>
      <c r="W7" s="51"/>
      <c r="AB7" s="51"/>
      <c r="AC7" s="53"/>
      <c r="AD7" s="51"/>
      <c r="AE7" s="51"/>
      <c r="AF7" s="51"/>
      <c r="AG7" s="51"/>
      <c r="AH7" s="51"/>
      <c r="AI7" s="91"/>
      <c r="AJ7" s="92"/>
      <c r="AK7" s="51"/>
      <c r="AL7" s="51"/>
      <c r="AM7" s="51"/>
      <c r="AN7" s="51"/>
      <c r="AO7" s="51"/>
      <c r="AP7" s="51"/>
      <c r="AQ7" s="53"/>
      <c r="AR7" s="51"/>
      <c r="AS7" s="51"/>
      <c r="AT7" s="51"/>
      <c r="AU7" s="51"/>
      <c r="AV7" s="51"/>
      <c r="AW7" s="51"/>
      <c r="AX7" s="51"/>
      <c r="AY7" s="53"/>
      <c r="AZ7" s="51"/>
      <c r="BA7" s="51"/>
      <c r="BB7" s="51"/>
      <c r="BC7" s="51"/>
      <c r="BD7" s="51"/>
      <c r="BE7" s="51"/>
      <c r="BF7" s="51"/>
      <c r="BG7" s="51"/>
      <c r="BH7" s="51"/>
      <c r="BI7" s="51"/>
      <c r="BJ7" s="51"/>
      <c r="BK7" s="54"/>
      <c r="BL7" s="51"/>
      <c r="BM7" s="51"/>
      <c r="BN7" s="51"/>
      <c r="BO7" s="51"/>
      <c r="BP7" s="51"/>
      <c r="BQ7" s="53"/>
      <c r="BR7" s="51"/>
      <c r="BS7" s="80"/>
      <c r="BT7" s="81"/>
      <c r="BU7" s="53"/>
      <c r="BV7" s="51"/>
      <c r="BW7" s="51"/>
      <c r="BX7" s="51"/>
      <c r="BY7" s="51"/>
      <c r="BZ7" s="54"/>
    </row>
    <row r="8" spans="1:78" s="52" customFormat="1" x14ac:dyDescent="0.25">
      <c r="A8" s="51" t="s">
        <v>109</v>
      </c>
      <c r="B8" s="51"/>
      <c r="D8" s="52" t="s">
        <v>250</v>
      </c>
      <c r="E8" s="53" t="s">
        <v>114</v>
      </c>
      <c r="F8" s="51"/>
      <c r="G8" s="51"/>
      <c r="H8" s="51"/>
      <c r="I8" s="53"/>
      <c r="J8" s="51"/>
      <c r="K8" s="51"/>
      <c r="L8" s="51"/>
      <c r="M8" s="54"/>
      <c r="N8" s="51"/>
      <c r="O8" s="51"/>
      <c r="P8" s="51"/>
      <c r="Q8" s="51"/>
      <c r="R8" s="51"/>
      <c r="S8" s="53"/>
      <c r="T8" s="51"/>
      <c r="U8" s="51"/>
      <c r="V8" s="54"/>
      <c r="W8" s="51"/>
      <c r="X8" s="51"/>
      <c r="Y8" s="51"/>
      <c r="Z8" s="51"/>
      <c r="AA8" s="51"/>
      <c r="AB8" s="51"/>
      <c r="AC8" s="53"/>
      <c r="AD8" s="51"/>
      <c r="AE8" s="51"/>
      <c r="AF8" s="51"/>
      <c r="AG8" s="51"/>
      <c r="AH8" s="51"/>
      <c r="AI8" s="91"/>
      <c r="AJ8" s="92"/>
      <c r="AK8" s="51"/>
      <c r="AL8" s="51"/>
      <c r="AM8" s="51"/>
      <c r="AN8" s="51"/>
      <c r="AO8" s="51"/>
      <c r="AP8" s="51"/>
      <c r="AQ8" s="53"/>
      <c r="AR8" s="51"/>
      <c r="AS8" s="51"/>
      <c r="AT8" s="51"/>
      <c r="AU8" s="51"/>
      <c r="AV8" s="51"/>
      <c r="AW8" s="51"/>
      <c r="AX8" s="51"/>
      <c r="AY8" s="53"/>
      <c r="AZ8" s="51"/>
      <c r="BA8" s="51"/>
      <c r="BB8" s="51"/>
      <c r="BC8" s="51"/>
      <c r="BD8" s="51"/>
      <c r="BE8" s="51"/>
      <c r="BF8" s="51"/>
      <c r="BG8" s="51"/>
      <c r="BH8" s="51"/>
      <c r="BI8" s="51"/>
      <c r="BJ8" s="51"/>
      <c r="BK8" s="54"/>
      <c r="BL8" s="51"/>
      <c r="BM8" s="51"/>
      <c r="BN8" s="51"/>
      <c r="BO8" s="51"/>
      <c r="BP8" s="51"/>
      <c r="BQ8" s="53"/>
      <c r="BR8" s="51"/>
      <c r="BS8" s="80"/>
      <c r="BT8" s="81"/>
      <c r="BU8" s="53"/>
      <c r="BV8" s="51"/>
      <c r="BW8" s="51"/>
      <c r="BX8" s="51"/>
      <c r="BY8" s="51"/>
      <c r="BZ8" s="54"/>
    </row>
    <row r="9" spans="1:78" s="52" customFormat="1" x14ac:dyDescent="0.25">
      <c r="A9" s="51" t="s">
        <v>110</v>
      </c>
      <c r="B9" s="51"/>
      <c r="D9" s="52" t="s">
        <v>250</v>
      </c>
      <c r="E9" s="53" t="s">
        <v>114</v>
      </c>
      <c r="F9" s="51"/>
      <c r="G9" s="51"/>
      <c r="H9" s="51"/>
      <c r="I9" s="53"/>
      <c r="J9" s="51"/>
      <c r="K9" s="51"/>
      <c r="L9" s="51"/>
      <c r="M9" s="54"/>
      <c r="N9" s="51"/>
      <c r="O9" s="51"/>
      <c r="P9" s="51"/>
      <c r="Q9" s="51"/>
      <c r="R9" s="51"/>
      <c r="S9" s="53"/>
      <c r="T9" s="51"/>
      <c r="U9" s="51"/>
      <c r="V9" s="54"/>
      <c r="W9" s="51"/>
      <c r="X9" s="51"/>
      <c r="Y9" s="51"/>
      <c r="Z9" s="51"/>
      <c r="AA9" s="51"/>
      <c r="AB9" s="51"/>
      <c r="AC9" s="53"/>
      <c r="AD9" s="51"/>
      <c r="AE9" s="51"/>
      <c r="AF9" s="51"/>
      <c r="AG9" s="51"/>
      <c r="AH9" s="51"/>
      <c r="AI9" s="91"/>
      <c r="AJ9" s="92"/>
      <c r="AK9" s="51"/>
      <c r="AL9" s="51"/>
      <c r="AM9" s="51"/>
      <c r="AN9" s="51"/>
      <c r="AO9" s="51"/>
      <c r="AP9" s="51"/>
      <c r="AQ9" s="53"/>
      <c r="AR9" s="51"/>
      <c r="AS9" s="51"/>
      <c r="AT9" s="51"/>
      <c r="AU9" s="51"/>
      <c r="AV9" s="51"/>
      <c r="AW9" s="51"/>
      <c r="AX9" s="51"/>
      <c r="AY9" s="53"/>
      <c r="AZ9" s="51"/>
      <c r="BA9" s="51"/>
      <c r="BB9" s="51"/>
      <c r="BC9" s="51"/>
      <c r="BD9" s="51"/>
      <c r="BE9" s="51"/>
      <c r="BF9" s="51"/>
      <c r="BG9" s="51"/>
      <c r="BH9" s="51"/>
      <c r="BI9" s="51"/>
      <c r="BJ9" s="51"/>
      <c r="BK9" s="54"/>
      <c r="BL9" s="51"/>
      <c r="BM9" s="51"/>
      <c r="BN9" s="51"/>
      <c r="BO9" s="51"/>
      <c r="BP9" s="51"/>
      <c r="BQ9" s="53"/>
      <c r="BR9" s="51"/>
      <c r="BS9" s="80"/>
      <c r="BT9" s="81"/>
      <c r="BU9" s="53"/>
      <c r="BV9" s="51"/>
      <c r="BW9" s="51"/>
      <c r="BX9" s="51"/>
      <c r="BY9" s="51"/>
      <c r="BZ9" s="54"/>
    </row>
    <row r="10" spans="1:78" s="52" customFormat="1" x14ac:dyDescent="0.25">
      <c r="A10" s="51" t="s">
        <v>101</v>
      </c>
      <c r="B10" s="51"/>
      <c r="C10" s="52" t="s">
        <v>119</v>
      </c>
      <c r="D10" s="52" t="s">
        <v>258</v>
      </c>
      <c r="E10" s="53" t="s">
        <v>114</v>
      </c>
      <c r="F10" s="51"/>
      <c r="G10" s="51"/>
      <c r="H10" s="51"/>
      <c r="I10" s="53"/>
      <c r="J10" s="51"/>
      <c r="K10" s="51"/>
      <c r="L10" s="51"/>
      <c r="M10" s="54"/>
      <c r="N10" s="51"/>
      <c r="O10" s="51"/>
      <c r="P10" s="51">
        <v>1200</v>
      </c>
      <c r="Q10" s="51"/>
      <c r="R10" s="51">
        <v>30</v>
      </c>
      <c r="S10" s="53"/>
      <c r="T10" s="51"/>
      <c r="U10" s="51"/>
      <c r="V10" s="54"/>
      <c r="W10" s="51"/>
      <c r="X10" s="51"/>
      <c r="Y10" s="51"/>
      <c r="Z10" s="51"/>
      <c r="AA10" s="51"/>
      <c r="AB10" s="51"/>
      <c r="AC10" s="53"/>
      <c r="AD10" s="51"/>
      <c r="AE10" s="51"/>
      <c r="AF10" s="51"/>
      <c r="AG10" s="51"/>
      <c r="AH10" s="51"/>
      <c r="AI10" s="91"/>
      <c r="AJ10" s="92"/>
      <c r="AK10" s="51"/>
      <c r="AL10" s="51"/>
      <c r="AM10" s="51"/>
      <c r="AN10" s="51"/>
      <c r="AO10" s="51"/>
      <c r="AP10" s="51"/>
      <c r="AQ10" s="53"/>
      <c r="AR10" s="51"/>
      <c r="AS10" s="51"/>
      <c r="AT10" s="51"/>
      <c r="AU10" s="51"/>
      <c r="AV10" s="51"/>
      <c r="AW10" s="51"/>
      <c r="AX10" s="51"/>
      <c r="AY10" s="53"/>
      <c r="AZ10" s="51"/>
      <c r="BA10" s="51"/>
      <c r="BB10" s="51"/>
      <c r="BC10" s="51"/>
      <c r="BD10" s="51"/>
      <c r="BE10" s="51"/>
      <c r="BF10" s="51"/>
      <c r="BG10" s="51"/>
      <c r="BH10" s="51"/>
      <c r="BI10" s="51"/>
      <c r="BJ10" s="51"/>
      <c r="BK10" s="54"/>
      <c r="BL10" s="51"/>
      <c r="BM10" s="51"/>
      <c r="BN10" s="51"/>
      <c r="BO10" s="51"/>
      <c r="BP10" s="51"/>
      <c r="BQ10" s="53"/>
      <c r="BR10" s="51"/>
      <c r="BS10" s="80"/>
      <c r="BT10" s="81"/>
      <c r="BU10" s="53"/>
      <c r="BV10" s="51"/>
      <c r="BW10" s="51"/>
      <c r="BX10" s="51"/>
      <c r="BY10" s="51"/>
      <c r="BZ10" s="54"/>
    </row>
    <row r="11" spans="1:78" x14ac:dyDescent="0.25">
      <c r="A11" s="4" t="s">
        <v>72</v>
      </c>
      <c r="B11" s="4"/>
      <c r="C11" t="s">
        <v>73</v>
      </c>
      <c r="E11" s="19" t="s">
        <v>114</v>
      </c>
      <c r="F11" s="4"/>
      <c r="G11" s="4"/>
      <c r="H11" s="4"/>
      <c r="I11" s="19"/>
      <c r="J11" s="4"/>
      <c r="K11" s="4"/>
      <c r="L11" s="4"/>
      <c r="M11" s="33"/>
      <c r="N11" s="4"/>
      <c r="O11" s="4"/>
      <c r="P11" s="4"/>
      <c r="Q11" s="4"/>
      <c r="R11" s="4"/>
      <c r="S11" s="19"/>
      <c r="T11" s="4"/>
      <c r="U11" s="4"/>
      <c r="V11" s="33"/>
      <c r="W11" s="4"/>
      <c r="X11" s="4"/>
      <c r="Y11" s="4"/>
      <c r="Z11" s="4"/>
      <c r="AA11" s="4"/>
      <c r="AB11" s="4">
        <v>0.5</v>
      </c>
      <c r="AC11" s="19"/>
      <c r="AD11" s="4"/>
      <c r="AE11" s="4"/>
      <c r="AF11" s="4"/>
      <c r="AG11" s="4"/>
      <c r="AH11" s="4"/>
      <c r="AI11" s="87"/>
      <c r="AJ11" s="93"/>
      <c r="AK11" s="4"/>
      <c r="AL11" s="4"/>
      <c r="AM11" s="4"/>
      <c r="AN11" s="4"/>
      <c r="AO11" s="4"/>
      <c r="AP11" s="4"/>
      <c r="AQ11" s="19"/>
      <c r="AR11" s="4"/>
      <c r="AS11" s="4"/>
      <c r="AT11" s="4"/>
      <c r="AU11" s="4"/>
      <c r="AV11" s="4"/>
      <c r="AW11" s="4"/>
      <c r="AX11" s="4"/>
      <c r="AY11" s="19"/>
      <c r="AZ11" s="4"/>
      <c r="BA11" s="4"/>
      <c r="BB11" s="4"/>
      <c r="BC11" s="4"/>
      <c r="BD11" s="4"/>
      <c r="BE11" s="4"/>
      <c r="BF11" s="4"/>
      <c r="BG11" s="4"/>
      <c r="BH11" s="4"/>
      <c r="BI11" s="4"/>
      <c r="BJ11" s="4"/>
      <c r="BK11" s="33"/>
      <c r="BL11" s="4"/>
      <c r="BM11" s="4"/>
      <c r="BN11" s="4"/>
      <c r="BO11" s="4"/>
      <c r="BP11" s="4"/>
      <c r="BQ11" s="19"/>
      <c r="BR11" s="4"/>
      <c r="BS11" s="8"/>
      <c r="BT11" s="15"/>
      <c r="BU11" s="19"/>
      <c r="BV11" s="4"/>
      <c r="BW11" s="4"/>
      <c r="BX11" s="4"/>
      <c r="BY11" s="4"/>
      <c r="BZ11" s="33"/>
    </row>
    <row r="12" spans="1:78" s="58" customFormat="1" x14ac:dyDescent="0.25">
      <c r="A12" s="84" t="s">
        <v>52</v>
      </c>
      <c r="B12" s="84">
        <v>2017</v>
      </c>
      <c r="C12" s="58" t="s">
        <v>273</v>
      </c>
      <c r="E12" s="85" t="s">
        <v>114</v>
      </c>
      <c r="F12" s="84"/>
      <c r="G12" s="84"/>
      <c r="H12" s="84"/>
      <c r="I12" s="85"/>
      <c r="J12" s="84"/>
      <c r="K12" s="84"/>
      <c r="L12" s="84"/>
      <c r="M12" s="86"/>
      <c r="N12" s="84"/>
      <c r="O12" s="84"/>
      <c r="P12" s="84"/>
      <c r="Q12" s="84"/>
      <c r="R12" s="84"/>
      <c r="S12" s="85"/>
      <c r="T12" s="84"/>
      <c r="U12" s="84"/>
      <c r="V12" s="86"/>
      <c r="W12" s="84"/>
      <c r="X12" s="84"/>
      <c r="Y12" s="84"/>
      <c r="Z12" s="84"/>
      <c r="AA12" s="84"/>
      <c r="AB12" s="84"/>
      <c r="AC12" s="85"/>
      <c r="AD12" s="84">
        <v>1300</v>
      </c>
      <c r="AE12" s="84">
        <v>0.03</v>
      </c>
      <c r="AF12" s="84"/>
      <c r="AG12" s="84">
        <v>20</v>
      </c>
      <c r="AH12" s="84"/>
      <c r="AI12" s="87">
        <f>1/(61/constants!C5)</f>
        <v>4.922955742627874E-4</v>
      </c>
      <c r="AJ12" s="93"/>
      <c r="AK12" s="84"/>
      <c r="AL12" s="84"/>
      <c r="AM12" s="84"/>
      <c r="AN12" s="84"/>
      <c r="AO12" s="84"/>
      <c r="AP12" s="84"/>
      <c r="AQ12" s="85"/>
      <c r="AR12" s="84"/>
      <c r="AS12" s="84"/>
      <c r="AT12" s="84"/>
      <c r="AU12" s="84"/>
      <c r="AV12" s="84"/>
      <c r="AW12" s="84"/>
      <c r="AX12" s="84"/>
      <c r="AY12" s="85"/>
      <c r="AZ12" s="84"/>
      <c r="BA12" s="84"/>
      <c r="BB12" s="84"/>
      <c r="BC12" s="84"/>
      <c r="BD12" s="84"/>
      <c r="BE12" s="84"/>
      <c r="BF12" s="84"/>
      <c r="BG12" s="84"/>
      <c r="BH12" s="84"/>
      <c r="BI12" s="84"/>
      <c r="BJ12" s="84"/>
      <c r="BK12" s="86"/>
      <c r="BL12" s="84"/>
      <c r="BM12" s="84"/>
      <c r="BN12" s="84"/>
      <c r="BO12" s="84"/>
      <c r="BP12" s="84"/>
      <c r="BQ12" s="85"/>
      <c r="BR12" s="84"/>
      <c r="BS12" s="11"/>
      <c r="BT12" s="110"/>
      <c r="BU12" s="85"/>
      <c r="BV12" s="84"/>
      <c r="BW12" s="84"/>
      <c r="BX12" s="84"/>
      <c r="BY12" s="84"/>
      <c r="BZ12" s="86"/>
    </row>
    <row r="13" spans="1:78" s="58" customFormat="1" x14ac:dyDescent="0.25">
      <c r="A13" s="84" t="s">
        <v>52</v>
      </c>
      <c r="B13" s="84">
        <v>2025</v>
      </c>
      <c r="C13" s="58" t="s">
        <v>274</v>
      </c>
      <c r="E13" s="85"/>
      <c r="F13" s="84"/>
      <c r="G13" s="84"/>
      <c r="H13" s="84"/>
      <c r="I13" s="85"/>
      <c r="J13" s="84"/>
      <c r="K13" s="84"/>
      <c r="L13" s="84"/>
      <c r="M13" s="86"/>
      <c r="N13" s="84"/>
      <c r="O13" s="84"/>
      <c r="P13" s="84"/>
      <c r="Q13" s="84"/>
      <c r="R13" s="84"/>
      <c r="S13" s="85"/>
      <c r="T13" s="84"/>
      <c r="U13" s="84"/>
      <c r="V13" s="86"/>
      <c r="W13" s="84"/>
      <c r="X13" s="84"/>
      <c r="Y13" s="84"/>
      <c r="Z13" s="84"/>
      <c r="AA13" s="84"/>
      <c r="AB13" s="84"/>
      <c r="AC13" s="85"/>
      <c r="AD13" s="84">
        <v>900</v>
      </c>
      <c r="AE13" s="84">
        <v>0.03</v>
      </c>
      <c r="AF13" s="84"/>
      <c r="AG13" s="84">
        <v>20</v>
      </c>
      <c r="AH13" s="84"/>
      <c r="AI13" s="87">
        <f>1/(53/constants!C5)</f>
        <v>5.6660434018924587E-4</v>
      </c>
      <c r="AJ13" s="93"/>
      <c r="AK13" s="84"/>
      <c r="AL13" s="84"/>
      <c r="AM13" s="84"/>
      <c r="AN13" s="84"/>
      <c r="AO13" s="84"/>
      <c r="AP13" s="84"/>
      <c r="AQ13" s="85"/>
      <c r="AR13" s="84"/>
      <c r="AS13" s="84"/>
      <c r="AT13" s="84"/>
      <c r="AU13" s="84"/>
      <c r="AV13" s="84"/>
      <c r="AW13" s="84"/>
      <c r="AX13" s="84"/>
      <c r="AY13" s="85"/>
      <c r="AZ13" s="84"/>
      <c r="BA13" s="84"/>
      <c r="BB13" s="84"/>
      <c r="BC13" s="84"/>
      <c r="BD13" s="84"/>
      <c r="BE13" s="84"/>
      <c r="BF13" s="84"/>
      <c r="BG13" s="84"/>
      <c r="BH13" s="84"/>
      <c r="BI13" s="84"/>
      <c r="BJ13" s="84"/>
      <c r="BK13" s="86"/>
      <c r="BL13" s="84"/>
      <c r="BM13" s="84"/>
      <c r="BN13" s="84"/>
      <c r="BO13" s="84"/>
      <c r="BP13" s="84"/>
      <c r="BQ13" s="85"/>
      <c r="BR13" s="84"/>
      <c r="BS13" s="11"/>
      <c r="BT13" s="110"/>
      <c r="BU13" s="85"/>
      <c r="BV13" s="84"/>
      <c r="BW13" s="84"/>
      <c r="BX13" s="84"/>
      <c r="BY13" s="84"/>
      <c r="BZ13" s="86"/>
    </row>
    <row r="14" spans="1:78" s="52" customFormat="1" x14ac:dyDescent="0.25">
      <c r="A14" s="51" t="s">
        <v>99</v>
      </c>
      <c r="B14" s="51"/>
      <c r="C14" s="52" t="s">
        <v>278</v>
      </c>
      <c r="D14" s="52" t="s">
        <v>279</v>
      </c>
      <c r="E14" s="53" t="s">
        <v>114</v>
      </c>
      <c r="F14" s="51"/>
      <c r="G14" s="51"/>
      <c r="H14" s="51"/>
      <c r="I14" s="53"/>
      <c r="J14" s="51"/>
      <c r="K14" s="51"/>
      <c r="L14" s="51"/>
      <c r="M14" s="54"/>
      <c r="N14" s="51"/>
      <c r="O14" s="51"/>
      <c r="P14" s="51"/>
      <c r="Q14" s="51"/>
      <c r="R14" s="51"/>
      <c r="S14" s="53"/>
      <c r="T14" s="51"/>
      <c r="U14" s="51"/>
      <c r="V14" s="54"/>
      <c r="W14" s="51"/>
      <c r="X14" s="51"/>
      <c r="Y14" s="51"/>
      <c r="Z14" s="51"/>
      <c r="AA14" s="51"/>
      <c r="AB14" s="51"/>
      <c r="AC14" s="53"/>
      <c r="AD14" s="51">
        <f>78300000/100000</f>
        <v>783</v>
      </c>
      <c r="AE14" s="51">
        <v>0.11</v>
      </c>
      <c r="AF14" s="51"/>
      <c r="AG14" s="51"/>
      <c r="AH14" s="51"/>
      <c r="AI14" s="91"/>
      <c r="AJ14" s="92"/>
      <c r="AK14" s="51"/>
      <c r="AL14" s="51"/>
      <c r="AM14" s="51"/>
      <c r="AN14" s="51"/>
      <c r="AO14" s="51"/>
      <c r="AP14" s="51"/>
      <c r="AQ14" s="53"/>
      <c r="AR14" s="51"/>
      <c r="AS14" s="51"/>
      <c r="AT14" s="51"/>
      <c r="AU14" s="51"/>
      <c r="AV14" s="51"/>
      <c r="AW14" s="51"/>
      <c r="AX14" s="51"/>
      <c r="AY14" s="53"/>
      <c r="AZ14" s="51"/>
      <c r="BA14" s="51"/>
      <c r="BB14" s="51"/>
      <c r="BC14" s="51"/>
      <c r="BD14" s="51"/>
      <c r="BE14" s="51"/>
      <c r="BF14" s="51"/>
      <c r="BG14" s="51"/>
      <c r="BH14" s="51"/>
      <c r="BI14" s="51"/>
      <c r="BJ14" s="51"/>
      <c r="BK14" s="54"/>
      <c r="BL14" s="51"/>
      <c r="BM14" s="51"/>
      <c r="BN14" s="51"/>
      <c r="BO14" s="51"/>
      <c r="BP14" s="51"/>
      <c r="BQ14" s="53"/>
      <c r="BR14" s="51"/>
      <c r="BS14" s="80"/>
      <c r="BT14" s="81"/>
      <c r="BU14" s="53"/>
      <c r="BV14" s="51"/>
      <c r="BW14" s="51"/>
      <c r="BX14" s="51"/>
      <c r="BY14" s="51"/>
      <c r="BZ14" s="54"/>
    </row>
    <row r="15" spans="1:78" s="52" customFormat="1" x14ac:dyDescent="0.25">
      <c r="A15" s="51" t="s">
        <v>99</v>
      </c>
      <c r="B15" s="51"/>
      <c r="C15" s="52" t="s">
        <v>280</v>
      </c>
      <c r="D15" s="52" t="s">
        <v>277</v>
      </c>
      <c r="E15" s="53" t="s">
        <v>114</v>
      </c>
      <c r="F15" s="51"/>
      <c r="G15" s="51"/>
      <c r="H15" s="51"/>
      <c r="I15" s="53"/>
      <c r="J15" s="51"/>
      <c r="K15" s="51"/>
      <c r="L15" s="51"/>
      <c r="M15" s="54"/>
      <c r="N15" s="51"/>
      <c r="O15" s="51"/>
      <c r="P15" s="51"/>
      <c r="Q15" s="51"/>
      <c r="R15" s="51"/>
      <c r="S15" s="53"/>
      <c r="T15" s="51"/>
      <c r="U15" s="51"/>
      <c r="V15" s="54"/>
      <c r="W15" s="51"/>
      <c r="X15" s="51"/>
      <c r="Y15" s="51"/>
      <c r="Z15" s="51"/>
      <c r="AA15" s="51"/>
      <c r="AB15" s="51"/>
      <c r="AC15" s="53"/>
      <c r="AD15" s="51">
        <f>11000000/10000</f>
        <v>1100</v>
      </c>
      <c r="AE15" s="51">
        <v>0.11</v>
      </c>
      <c r="AF15" s="51"/>
      <c r="AG15" s="51"/>
      <c r="AH15" s="51"/>
      <c r="AI15" s="87"/>
      <c r="AJ15" s="93"/>
      <c r="AK15" s="51"/>
      <c r="AL15" s="51"/>
      <c r="AM15" s="51"/>
      <c r="AN15" s="51"/>
      <c r="AO15" s="51"/>
      <c r="AP15" s="51"/>
      <c r="AQ15" s="53"/>
      <c r="AR15" s="51"/>
      <c r="AS15" s="51"/>
      <c r="AT15" s="51"/>
      <c r="AU15" s="51"/>
      <c r="AV15" s="51"/>
      <c r="AW15" s="51"/>
      <c r="AX15" s="51"/>
      <c r="AY15" s="53"/>
      <c r="AZ15" s="88"/>
      <c r="BA15" s="51"/>
      <c r="BB15" s="51"/>
      <c r="BC15" s="51"/>
      <c r="BD15" s="51"/>
      <c r="BE15" s="51"/>
      <c r="BF15" s="51"/>
      <c r="BG15" s="51"/>
      <c r="BH15" s="51"/>
      <c r="BI15" s="51"/>
      <c r="BJ15" s="51"/>
      <c r="BK15" s="54"/>
      <c r="BL15" s="51"/>
      <c r="BM15" s="51"/>
      <c r="BN15" s="51"/>
      <c r="BO15" s="51"/>
      <c r="BP15" s="51"/>
      <c r="BQ15" s="53"/>
      <c r="BR15" s="51"/>
      <c r="BS15" s="80"/>
      <c r="BT15" s="81"/>
      <c r="BU15" s="53"/>
      <c r="BV15" s="51"/>
      <c r="BW15" s="51"/>
      <c r="BX15" s="51"/>
      <c r="BY15" s="51"/>
      <c r="BZ15" s="54"/>
    </row>
    <row r="16" spans="1:78" s="52" customFormat="1" x14ac:dyDescent="0.25">
      <c r="A16" s="51" t="s">
        <v>111</v>
      </c>
      <c r="B16" s="51">
        <v>2050</v>
      </c>
      <c r="C16" s="52" t="s">
        <v>112</v>
      </c>
      <c r="D16" s="52" t="s">
        <v>245</v>
      </c>
      <c r="E16" s="53" t="s">
        <v>114</v>
      </c>
      <c r="F16" s="51"/>
      <c r="G16" s="51"/>
      <c r="H16" s="51"/>
      <c r="I16" s="53"/>
      <c r="J16" s="51"/>
      <c r="K16" s="51"/>
      <c r="L16" s="51"/>
      <c r="M16" s="54"/>
      <c r="N16" s="51"/>
      <c r="O16" s="51"/>
      <c r="P16" s="51">
        <v>500</v>
      </c>
      <c r="Q16" s="51">
        <f>8/P16</f>
        <v>1.6E-2</v>
      </c>
      <c r="R16" s="51">
        <v>25</v>
      </c>
      <c r="S16" s="53"/>
      <c r="T16" s="51"/>
      <c r="U16" s="51"/>
      <c r="V16" s="54"/>
      <c r="W16" s="51"/>
      <c r="X16" s="51"/>
      <c r="Y16" s="51"/>
      <c r="Z16" s="51"/>
      <c r="AA16" s="51"/>
      <c r="AB16" s="51"/>
      <c r="AC16" s="53"/>
      <c r="AD16" s="51">
        <v>400</v>
      </c>
      <c r="AE16" s="51">
        <f>7/AD16</f>
        <v>1.7500000000000002E-2</v>
      </c>
      <c r="AF16" s="51"/>
      <c r="AG16" s="51">
        <v>10</v>
      </c>
      <c r="AH16" s="51"/>
      <c r="AI16" s="87">
        <v>0.65500000000000003</v>
      </c>
      <c r="AJ16" s="93"/>
      <c r="AK16" s="51"/>
      <c r="AL16" s="51"/>
      <c r="AM16" s="51"/>
      <c r="AN16" s="51"/>
      <c r="AO16" s="51"/>
      <c r="AP16" s="51"/>
      <c r="AQ16" s="53"/>
      <c r="AR16" s="51"/>
      <c r="AS16" s="51"/>
      <c r="AT16" s="51"/>
      <c r="AU16" s="51"/>
      <c r="AV16" s="51"/>
      <c r="AW16" s="51"/>
      <c r="AX16" s="51"/>
      <c r="AY16" s="53"/>
      <c r="AZ16" s="51"/>
      <c r="BA16" s="51"/>
      <c r="BB16" s="51"/>
      <c r="BC16" s="51"/>
      <c r="BD16" s="51"/>
      <c r="BE16" s="51"/>
      <c r="BF16" s="51"/>
      <c r="BG16" s="51"/>
      <c r="BH16" s="51"/>
      <c r="BI16" s="51"/>
      <c r="BJ16" s="51"/>
      <c r="BK16" s="54"/>
      <c r="BL16" s="51"/>
      <c r="BM16" s="51"/>
      <c r="BN16" s="51"/>
      <c r="BO16" s="51"/>
      <c r="BP16" s="51"/>
      <c r="BQ16" s="53"/>
      <c r="BR16" s="51"/>
      <c r="BS16" s="80"/>
      <c r="BT16" s="81"/>
      <c r="BU16" s="53"/>
      <c r="BV16" s="51"/>
      <c r="BW16" s="51"/>
      <c r="BX16" s="51"/>
      <c r="BY16" s="51"/>
      <c r="BZ16" s="54"/>
    </row>
    <row r="17" spans="1:78" x14ac:dyDescent="0.25">
      <c r="A17" s="4" t="s">
        <v>113</v>
      </c>
      <c r="B17" s="4">
        <v>2020</v>
      </c>
      <c r="C17" t="s">
        <v>281</v>
      </c>
      <c r="E17" s="19" t="s">
        <v>114</v>
      </c>
      <c r="F17" s="4"/>
      <c r="G17" s="4"/>
      <c r="H17" s="4"/>
      <c r="I17" s="19"/>
      <c r="J17" s="4"/>
      <c r="K17" s="4"/>
      <c r="L17" s="4"/>
      <c r="M17" s="33"/>
      <c r="N17" s="4"/>
      <c r="O17" s="4"/>
      <c r="P17" s="4"/>
      <c r="Q17" s="4"/>
      <c r="R17" s="4"/>
      <c r="S17" s="19"/>
      <c r="T17" s="4"/>
      <c r="U17" s="4"/>
      <c r="V17" s="33"/>
      <c r="W17" s="4"/>
      <c r="X17" s="4"/>
      <c r="Y17" s="4"/>
      <c r="Z17" s="4"/>
      <c r="AA17" s="4"/>
      <c r="AB17" s="4"/>
      <c r="AC17" s="19"/>
      <c r="AD17" s="38">
        <v>1188</v>
      </c>
      <c r="AE17" s="4"/>
      <c r="AF17" s="4"/>
      <c r="AG17" s="4"/>
      <c r="AH17" s="4"/>
      <c r="AI17" s="87"/>
      <c r="AJ17" s="93"/>
      <c r="AK17" s="4"/>
      <c r="AL17" s="4"/>
      <c r="AM17" s="4"/>
      <c r="AN17" s="4"/>
      <c r="AO17" s="4"/>
      <c r="AP17" s="4"/>
      <c r="AQ17" s="19"/>
      <c r="AR17" s="4"/>
      <c r="AS17" s="4"/>
      <c r="AT17" s="4"/>
      <c r="AU17" s="4"/>
      <c r="AV17" s="4"/>
      <c r="AW17" s="4"/>
      <c r="AX17" s="4"/>
      <c r="AY17" s="19"/>
      <c r="AZ17" s="4"/>
      <c r="BA17" s="4"/>
      <c r="BB17" s="4"/>
      <c r="BC17" s="4"/>
      <c r="BD17" s="4"/>
      <c r="BE17" s="4"/>
      <c r="BF17" s="4"/>
      <c r="BG17" s="4"/>
      <c r="BH17" s="4"/>
      <c r="BI17" s="4"/>
      <c r="BJ17" s="4"/>
      <c r="BK17" s="33"/>
      <c r="BL17" s="4"/>
      <c r="BM17" s="4"/>
      <c r="BN17" s="4"/>
      <c r="BO17" s="4"/>
      <c r="BP17" s="4"/>
      <c r="BQ17" s="19"/>
      <c r="BR17" s="4"/>
      <c r="BS17" s="8"/>
      <c r="BT17" s="15"/>
      <c r="BU17" s="19"/>
      <c r="BV17" s="4"/>
      <c r="BW17" s="4"/>
      <c r="BX17" s="4"/>
      <c r="BY17" s="4"/>
      <c r="BZ17" s="33"/>
    </row>
    <row r="18" spans="1:78" x14ac:dyDescent="0.25">
      <c r="A18" s="4" t="s">
        <v>113</v>
      </c>
      <c r="B18" s="4">
        <v>2030</v>
      </c>
      <c r="C18" t="s">
        <v>281</v>
      </c>
      <c r="E18" s="19" t="s">
        <v>114</v>
      </c>
      <c r="F18" s="4"/>
      <c r="G18" s="4"/>
      <c r="H18" s="4"/>
      <c r="I18" s="19"/>
      <c r="J18" s="4"/>
      <c r="K18" s="4"/>
      <c r="L18" s="4"/>
      <c r="M18" s="33"/>
      <c r="N18" s="4"/>
      <c r="O18" s="4"/>
      <c r="P18" s="4"/>
      <c r="Q18" s="4"/>
      <c r="R18" s="4"/>
      <c r="S18" s="19"/>
      <c r="T18" s="4"/>
      <c r="U18" s="4"/>
      <c r="V18" s="33"/>
      <c r="W18" s="4"/>
      <c r="X18" s="4"/>
      <c r="Y18" s="4"/>
      <c r="Z18" s="4"/>
      <c r="AA18" s="4"/>
      <c r="AB18" s="4"/>
      <c r="AC18" s="19"/>
      <c r="AD18" s="38">
        <v>701</v>
      </c>
      <c r="AE18" s="4"/>
      <c r="AF18" s="4"/>
      <c r="AG18" s="4"/>
      <c r="AH18" s="4"/>
      <c r="AI18" s="87"/>
      <c r="AJ18" s="93"/>
      <c r="AK18" s="4"/>
      <c r="AL18" s="4"/>
      <c r="AM18" s="4"/>
      <c r="AN18" s="4"/>
      <c r="AO18" s="4"/>
      <c r="AP18" s="4"/>
      <c r="AQ18" s="19"/>
      <c r="AR18" s="4"/>
      <c r="AS18" s="4"/>
      <c r="AT18" s="4"/>
      <c r="AU18" s="4"/>
      <c r="AV18" s="4"/>
      <c r="AW18" s="4"/>
      <c r="AX18" s="4"/>
      <c r="AY18" s="19"/>
      <c r="AZ18" s="4"/>
      <c r="BA18" s="4"/>
      <c r="BB18" s="34"/>
      <c r="BC18" s="4"/>
      <c r="BD18" s="4"/>
      <c r="BE18" s="4"/>
      <c r="BF18" s="4"/>
      <c r="BG18" s="4"/>
      <c r="BH18" s="4"/>
      <c r="BI18" s="4"/>
      <c r="BJ18" s="4"/>
      <c r="BK18" s="33"/>
      <c r="BL18" s="4"/>
      <c r="BM18" s="4"/>
      <c r="BN18" s="4"/>
      <c r="BO18" s="4"/>
      <c r="BP18" s="4"/>
      <c r="BQ18" s="19"/>
      <c r="BR18" s="4"/>
      <c r="BS18" s="8"/>
      <c r="BT18" s="15"/>
      <c r="BU18" s="19"/>
      <c r="BV18" s="4"/>
      <c r="BW18" s="4"/>
      <c r="BX18" s="4"/>
      <c r="BY18" s="4"/>
      <c r="BZ18" s="33"/>
    </row>
    <row r="19" spans="1:78" x14ac:dyDescent="0.25">
      <c r="A19" s="4" t="s">
        <v>113</v>
      </c>
      <c r="B19" s="4">
        <v>2050</v>
      </c>
      <c r="C19" t="s">
        <v>281</v>
      </c>
      <c r="E19" s="19" t="s">
        <v>114</v>
      </c>
      <c r="F19" s="4"/>
      <c r="G19" s="4"/>
      <c r="H19" s="4"/>
      <c r="I19" s="19"/>
      <c r="J19" s="4"/>
      <c r="K19" s="4"/>
      <c r="L19" s="4"/>
      <c r="M19" s="33"/>
      <c r="N19" s="4"/>
      <c r="O19" s="4"/>
      <c r="P19" s="4"/>
      <c r="Q19" s="4"/>
      <c r="R19" s="4"/>
      <c r="S19" s="19"/>
      <c r="T19" s="4"/>
      <c r="U19" s="4"/>
      <c r="V19" s="33"/>
      <c r="W19" s="4"/>
      <c r="X19" s="4"/>
      <c r="Y19" s="4"/>
      <c r="Z19" s="4"/>
      <c r="AA19" s="4"/>
      <c r="AB19" s="4"/>
      <c r="AC19" s="19"/>
      <c r="AD19" s="38">
        <v>308</v>
      </c>
      <c r="AE19" s="4"/>
      <c r="AF19" s="4"/>
      <c r="AG19" s="4"/>
      <c r="AH19" s="4"/>
      <c r="AI19" s="87"/>
      <c r="AJ19" s="93"/>
      <c r="AK19" s="4"/>
      <c r="AL19" s="4"/>
      <c r="AM19" s="4"/>
      <c r="AN19" s="4"/>
      <c r="AO19" s="4"/>
      <c r="AP19" s="4"/>
      <c r="AQ19" s="19"/>
      <c r="AR19" s="4"/>
      <c r="AS19" s="4"/>
      <c r="AT19" s="4"/>
      <c r="AU19" s="4"/>
      <c r="AV19" s="4"/>
      <c r="AW19" s="4"/>
      <c r="AX19" s="4"/>
      <c r="AY19" s="19"/>
      <c r="AZ19" s="4"/>
      <c r="BA19" s="4"/>
      <c r="BB19" s="34"/>
      <c r="BC19" s="4"/>
      <c r="BD19" s="4"/>
      <c r="BE19" s="4"/>
      <c r="BF19" s="4"/>
      <c r="BG19" s="4"/>
      <c r="BH19" s="4"/>
      <c r="BI19" s="4"/>
      <c r="BJ19" s="4"/>
      <c r="BK19" s="33"/>
      <c r="BL19" s="4"/>
      <c r="BM19" s="4"/>
      <c r="BN19" s="4"/>
      <c r="BO19" s="4"/>
      <c r="BP19" s="4"/>
      <c r="BQ19" s="19"/>
      <c r="BR19" s="4"/>
      <c r="BS19" s="8"/>
      <c r="BT19" s="15"/>
      <c r="BU19" s="19"/>
      <c r="BV19" s="4"/>
      <c r="BW19" s="4"/>
      <c r="BX19" s="4"/>
      <c r="BY19" s="4"/>
      <c r="BZ19" s="33"/>
    </row>
    <row r="20" spans="1:78" s="52" customFormat="1" x14ac:dyDescent="0.25">
      <c r="A20" s="51" t="s">
        <v>115</v>
      </c>
      <c r="B20" s="51">
        <v>2040</v>
      </c>
      <c r="C20" s="52" t="s">
        <v>117</v>
      </c>
      <c r="D20" s="52" t="s">
        <v>247</v>
      </c>
      <c r="E20" s="53" t="s">
        <v>114</v>
      </c>
      <c r="F20" s="51" t="s">
        <v>118</v>
      </c>
      <c r="G20" s="51">
        <v>1.9E-2</v>
      </c>
      <c r="H20" s="51">
        <v>25</v>
      </c>
      <c r="I20" s="53"/>
      <c r="J20" s="51">
        <v>2610</v>
      </c>
      <c r="K20" s="51">
        <v>2.8000000000000001E-2</v>
      </c>
      <c r="L20" s="51">
        <v>25</v>
      </c>
      <c r="M20" s="54"/>
      <c r="N20" s="51"/>
      <c r="O20" s="51"/>
      <c r="P20" s="51">
        <v>600</v>
      </c>
      <c r="Q20" s="51">
        <v>1.7000000000000001E-2</v>
      </c>
      <c r="R20" s="51">
        <v>25</v>
      </c>
      <c r="S20" s="53"/>
      <c r="T20" s="51">
        <v>4930</v>
      </c>
      <c r="U20" s="51">
        <v>0.04</v>
      </c>
      <c r="V20" s="54">
        <v>30</v>
      </c>
      <c r="W20" s="51"/>
      <c r="X20" s="51"/>
      <c r="Y20" s="51"/>
      <c r="Z20" s="51"/>
      <c r="AA20" s="51"/>
      <c r="AB20" s="51"/>
      <c r="AC20" s="53"/>
      <c r="AD20" s="51"/>
      <c r="AE20" s="51"/>
      <c r="AF20" s="51"/>
      <c r="AG20" s="51"/>
      <c r="AH20" s="51"/>
      <c r="AI20" s="91"/>
      <c r="AJ20" s="92"/>
      <c r="AK20" s="51"/>
      <c r="AL20" s="51"/>
      <c r="AM20" s="51"/>
      <c r="AN20" s="51"/>
      <c r="AO20" s="51"/>
      <c r="AP20" s="51"/>
      <c r="AQ20" s="53"/>
      <c r="AR20" s="51"/>
      <c r="AS20" s="51"/>
      <c r="AT20" s="51"/>
      <c r="AU20" s="51"/>
      <c r="AV20" s="51"/>
      <c r="AW20" s="51"/>
      <c r="AX20" s="51"/>
      <c r="AY20" s="53"/>
      <c r="AZ20" s="51"/>
      <c r="BA20" s="51"/>
      <c r="BB20" s="51"/>
      <c r="BC20" s="51"/>
      <c r="BD20" s="51"/>
      <c r="BE20" s="51"/>
      <c r="BF20" s="51"/>
      <c r="BG20" s="51"/>
      <c r="BH20" s="51"/>
      <c r="BI20" s="51"/>
      <c r="BJ20" s="51"/>
      <c r="BK20" s="54"/>
      <c r="BL20" s="51"/>
      <c r="BM20" s="51"/>
      <c r="BN20" s="51"/>
      <c r="BO20" s="51"/>
      <c r="BP20" s="51"/>
      <c r="BQ20" s="53"/>
      <c r="BR20" s="51"/>
      <c r="BS20" s="80"/>
      <c r="BT20" s="81"/>
      <c r="BU20" s="53"/>
      <c r="BV20" s="51"/>
      <c r="BW20" s="51"/>
      <c r="BX20" s="51"/>
      <c r="BY20" s="51"/>
      <c r="BZ20" s="54"/>
    </row>
    <row r="21" spans="1:78" s="52" customFormat="1" x14ac:dyDescent="0.25">
      <c r="A21" s="51" t="s">
        <v>120</v>
      </c>
      <c r="B21" s="51">
        <v>2020</v>
      </c>
      <c r="C21" s="52" t="s">
        <v>121</v>
      </c>
      <c r="D21" s="52" t="s">
        <v>246</v>
      </c>
      <c r="E21" s="53" t="s">
        <v>114</v>
      </c>
      <c r="F21" s="51"/>
      <c r="G21" s="51"/>
      <c r="H21" s="51"/>
      <c r="I21" s="53"/>
      <c r="J21" s="51">
        <f>4375*constants!C4</f>
        <v>3937.5</v>
      </c>
      <c r="K21" s="55">
        <f>110/5375</f>
        <v>2.0465116279069766E-2</v>
      </c>
      <c r="L21" s="51"/>
      <c r="M21" s="54"/>
      <c r="N21" s="51"/>
      <c r="O21" s="51"/>
      <c r="P21" s="51">
        <f>1313*constants!C4</f>
        <v>1181.7</v>
      </c>
      <c r="Q21" s="55">
        <f>15.25*constants!C4/lit_review_raw!P21</f>
        <v>1.1614623000761614E-2</v>
      </c>
      <c r="R21" s="51"/>
      <c r="S21" s="53"/>
      <c r="T21" s="51">
        <v>7221</v>
      </c>
      <c r="U21" s="55">
        <f>85.4/7221</f>
        <v>1.1826616812075891E-2</v>
      </c>
      <c r="V21" s="54"/>
      <c r="W21" s="51"/>
      <c r="X21" s="51"/>
      <c r="Y21" s="51"/>
      <c r="Z21" s="51"/>
      <c r="AA21" s="51"/>
      <c r="AB21" s="51"/>
      <c r="AC21" s="53"/>
      <c r="AD21" s="51"/>
      <c r="AE21" s="51"/>
      <c r="AF21" s="51"/>
      <c r="AG21" s="51"/>
      <c r="AH21" s="51"/>
      <c r="AI21" s="91"/>
      <c r="AJ21" s="92"/>
      <c r="AK21" s="51"/>
      <c r="AL21" s="51"/>
      <c r="AM21" s="51"/>
      <c r="AN21" s="51"/>
      <c r="AO21" s="51"/>
      <c r="AP21" s="51"/>
      <c r="AQ21" s="53"/>
      <c r="AR21" s="51"/>
      <c r="AS21" s="51"/>
      <c r="AT21" s="51"/>
      <c r="AU21" s="51"/>
      <c r="AV21" s="51"/>
      <c r="AW21" s="51"/>
      <c r="AX21" s="51"/>
      <c r="AY21" s="53"/>
      <c r="AZ21" s="51"/>
      <c r="BA21" s="51"/>
      <c r="BB21" s="51"/>
      <c r="BC21" s="51"/>
      <c r="BD21" s="51"/>
      <c r="BE21" s="51"/>
      <c r="BF21" s="51"/>
      <c r="BG21" s="51"/>
      <c r="BH21" s="51"/>
      <c r="BI21" s="51"/>
      <c r="BJ21" s="51"/>
      <c r="BK21" s="54"/>
      <c r="BL21" s="51"/>
      <c r="BM21" s="51"/>
      <c r="BN21" s="51"/>
      <c r="BO21" s="51"/>
      <c r="BP21" s="51"/>
      <c r="BQ21" s="53"/>
      <c r="BR21" s="51"/>
      <c r="BS21" s="80"/>
      <c r="BT21" s="81"/>
      <c r="BU21" s="53"/>
      <c r="BV21" s="51"/>
      <c r="BW21" s="51"/>
      <c r="BX21" s="51"/>
      <c r="BY21" s="51"/>
      <c r="BZ21" s="54"/>
    </row>
    <row r="22" spans="1:78" s="52" customFormat="1" x14ac:dyDescent="0.25">
      <c r="A22" s="51" t="s">
        <v>120</v>
      </c>
      <c r="B22" s="51">
        <v>2020</v>
      </c>
      <c r="C22" s="52" t="s">
        <v>125</v>
      </c>
      <c r="D22" s="52" t="s">
        <v>246</v>
      </c>
      <c r="E22" s="53" t="s">
        <v>114</v>
      </c>
      <c r="F22" s="51">
        <f>1265*constants!C4</f>
        <v>1138.5</v>
      </c>
      <c r="G22" s="55">
        <f>26.34*constants!C4/lit_review_raw!F22</f>
        <v>2.0822134387351778E-2</v>
      </c>
      <c r="H22" s="51"/>
      <c r="I22" s="53"/>
      <c r="J22" s="51"/>
      <c r="K22" s="51"/>
      <c r="L22" s="51"/>
      <c r="M22" s="54"/>
      <c r="N22" s="51"/>
      <c r="O22" s="51"/>
      <c r="P22" s="51"/>
      <c r="Q22" s="51"/>
      <c r="R22" s="51"/>
      <c r="S22" s="53"/>
      <c r="T22" s="51"/>
      <c r="U22" s="51"/>
      <c r="V22" s="54"/>
      <c r="W22" s="51"/>
      <c r="X22" s="51">
        <f>347*constants!C4</f>
        <v>312.3</v>
      </c>
      <c r="Y22" s="55">
        <f>24.8/1389</f>
        <v>1.7854571634269258E-2</v>
      </c>
      <c r="Z22" s="51"/>
      <c r="AA22" s="51"/>
      <c r="AB22" s="51"/>
      <c r="AC22" s="53"/>
      <c r="AD22" s="51"/>
      <c r="AE22" s="51"/>
      <c r="AF22" s="51"/>
      <c r="AG22" s="51"/>
      <c r="AH22" s="51"/>
      <c r="AI22" s="91"/>
      <c r="AJ22" s="92"/>
      <c r="AK22" s="51"/>
      <c r="AL22" s="51"/>
      <c r="AM22" s="51"/>
      <c r="AN22" s="51"/>
      <c r="AO22" s="51"/>
      <c r="AP22" s="51"/>
      <c r="AQ22" s="53"/>
      <c r="AR22" s="51"/>
      <c r="AS22" s="51"/>
      <c r="AT22" s="51"/>
      <c r="AU22" s="51"/>
      <c r="AV22" s="51"/>
      <c r="AW22" s="51"/>
      <c r="AX22" s="51"/>
      <c r="AY22" s="53"/>
      <c r="AZ22" s="51"/>
      <c r="BA22" s="51"/>
      <c r="BB22" s="51"/>
      <c r="BC22" s="51"/>
      <c r="BD22" s="51"/>
      <c r="BE22" s="51"/>
      <c r="BF22" s="51"/>
      <c r="BG22" s="51"/>
      <c r="BH22" s="51"/>
      <c r="BI22" s="51"/>
      <c r="BJ22" s="51"/>
      <c r="BK22" s="54"/>
      <c r="BL22" s="51"/>
      <c r="BM22" s="51"/>
      <c r="BN22" s="51"/>
      <c r="BO22" s="51"/>
      <c r="BP22" s="51"/>
      <c r="BQ22" s="53"/>
      <c r="BR22" s="51"/>
      <c r="BS22" s="80"/>
      <c r="BT22" s="81"/>
      <c r="BU22" s="53"/>
      <c r="BV22" s="51"/>
      <c r="BW22" s="51"/>
      <c r="BX22" s="51"/>
      <c r="BY22" s="51"/>
      <c r="BZ22" s="54"/>
    </row>
    <row r="23" spans="1:78" s="52" customFormat="1" x14ac:dyDescent="0.25">
      <c r="A23" s="51" t="s">
        <v>120</v>
      </c>
      <c r="B23" s="51">
        <v>2020</v>
      </c>
      <c r="C23" s="52" t="s">
        <v>126</v>
      </c>
      <c r="D23" s="52" t="s">
        <v>246</v>
      </c>
      <c r="E23" s="53" t="s">
        <v>114</v>
      </c>
      <c r="F23" s="51">
        <f>1677*constants!C4</f>
        <v>1509.3</v>
      </c>
      <c r="G23" s="55">
        <f>35.14*constants!C4/lit_review_raw!F23</f>
        <v>2.095408467501491E-2</v>
      </c>
      <c r="H23" s="51"/>
      <c r="I23" s="53"/>
      <c r="J23" s="51"/>
      <c r="K23" s="51"/>
      <c r="L23" s="51"/>
      <c r="M23" s="54"/>
      <c r="N23" s="51"/>
      <c r="O23" s="51"/>
      <c r="P23" s="51"/>
      <c r="Q23" s="51"/>
      <c r="R23" s="51"/>
      <c r="S23" s="53"/>
      <c r="T23" s="51"/>
      <c r="U23" s="51"/>
      <c r="V23" s="54"/>
      <c r="W23" s="51"/>
      <c r="X23" s="51">
        <f>423*constants!C4</f>
        <v>380.7</v>
      </c>
      <c r="Y23" s="55">
        <f>12.9/845</f>
        <v>1.5266272189349114E-2</v>
      </c>
      <c r="Z23" s="51"/>
      <c r="AA23" s="51"/>
      <c r="AB23" s="51"/>
      <c r="AC23" s="53"/>
      <c r="AD23" s="51"/>
      <c r="AE23" s="51"/>
      <c r="AF23" s="51"/>
      <c r="AG23" s="51"/>
      <c r="AH23" s="51"/>
      <c r="AI23" s="91"/>
      <c r="AJ23" s="92"/>
      <c r="AK23" s="51"/>
      <c r="AL23" s="51"/>
      <c r="AM23" s="51"/>
      <c r="AN23" s="51"/>
      <c r="AO23" s="51"/>
      <c r="AP23" s="51"/>
      <c r="AQ23" s="53"/>
      <c r="AR23" s="51"/>
      <c r="AS23" s="51"/>
      <c r="AT23" s="51"/>
      <c r="AU23" s="51"/>
      <c r="AV23" s="51"/>
      <c r="AW23" s="51"/>
      <c r="AX23" s="51"/>
      <c r="AY23" s="53"/>
      <c r="AZ23" s="51"/>
      <c r="BA23" s="51"/>
      <c r="BB23" s="51"/>
      <c r="BC23" s="51"/>
      <c r="BD23" s="51"/>
      <c r="BE23" s="51"/>
      <c r="BF23" s="51"/>
      <c r="BG23" s="51"/>
      <c r="BH23" s="51"/>
      <c r="BI23" s="51"/>
      <c r="BJ23" s="51"/>
      <c r="BK23" s="54"/>
      <c r="BL23" s="51"/>
      <c r="BM23" s="51"/>
      <c r="BN23" s="51"/>
      <c r="BO23" s="51"/>
      <c r="BP23" s="51"/>
      <c r="BQ23" s="53"/>
      <c r="BR23" s="51"/>
      <c r="BS23" s="80"/>
      <c r="BT23" s="81"/>
      <c r="BU23" s="53"/>
      <c r="BV23" s="51"/>
      <c r="BW23" s="51"/>
      <c r="BX23" s="51"/>
      <c r="BY23" s="51"/>
      <c r="BZ23" s="54"/>
    </row>
    <row r="24" spans="1:78" s="52" customFormat="1" x14ac:dyDescent="0.25">
      <c r="A24" s="51" t="s">
        <v>142</v>
      </c>
      <c r="B24" s="51"/>
      <c r="C24" s="52" t="s">
        <v>143</v>
      </c>
      <c r="D24" s="52" t="s">
        <v>248</v>
      </c>
      <c r="E24" s="53" t="s">
        <v>114</v>
      </c>
      <c r="F24" s="51">
        <v>2009</v>
      </c>
      <c r="G24" s="55">
        <f>74/F24</f>
        <v>3.6834245893479341E-2</v>
      </c>
      <c r="H24" s="51">
        <v>20</v>
      </c>
      <c r="I24" s="53"/>
      <c r="J24" s="51"/>
      <c r="K24" s="51"/>
      <c r="L24" s="51"/>
      <c r="M24" s="54"/>
      <c r="N24" s="51"/>
      <c r="O24" s="51"/>
      <c r="P24" s="51">
        <v>1193</v>
      </c>
      <c r="Q24" s="55">
        <f>14/P24</f>
        <v>1.173512154233026E-2</v>
      </c>
      <c r="R24" s="51">
        <v>25</v>
      </c>
      <c r="S24" s="53"/>
      <c r="T24" s="51"/>
      <c r="U24" s="51"/>
      <c r="V24" s="54"/>
      <c r="W24" s="51"/>
      <c r="X24" s="51"/>
      <c r="Y24" s="51"/>
      <c r="Z24" s="51"/>
      <c r="AA24" s="51"/>
      <c r="AB24" s="51"/>
      <c r="AC24" s="53"/>
      <c r="AD24" s="51"/>
      <c r="AE24" s="51"/>
      <c r="AF24" s="51"/>
      <c r="AG24" s="51"/>
      <c r="AH24" s="51"/>
      <c r="AI24" s="91"/>
      <c r="AJ24" s="92"/>
      <c r="AK24" s="51"/>
      <c r="AL24" s="51"/>
      <c r="AM24" s="51"/>
      <c r="AN24" s="51"/>
      <c r="AO24" s="51"/>
      <c r="AP24" s="51"/>
      <c r="AQ24" s="53"/>
      <c r="AR24" s="51"/>
      <c r="AS24" s="51"/>
      <c r="AT24" s="51"/>
      <c r="AU24" s="51"/>
      <c r="AV24" s="51"/>
      <c r="AW24" s="51"/>
      <c r="AX24" s="51"/>
      <c r="AY24" s="53"/>
      <c r="AZ24" s="51"/>
      <c r="BA24" s="51"/>
      <c r="BB24" s="51"/>
      <c r="BC24" s="51"/>
      <c r="BD24" s="51"/>
      <c r="BE24" s="51"/>
      <c r="BF24" s="51"/>
      <c r="BG24" s="51"/>
      <c r="BH24" s="51"/>
      <c r="BI24" s="51"/>
      <c r="BJ24" s="51"/>
      <c r="BK24" s="54"/>
      <c r="BL24" s="51"/>
      <c r="BM24" s="51"/>
      <c r="BN24" s="51"/>
      <c r="BO24" s="51"/>
      <c r="BP24" s="51"/>
      <c r="BQ24" s="53"/>
      <c r="BR24" s="51"/>
      <c r="BS24" s="80"/>
      <c r="BT24" s="81"/>
      <c r="BU24" s="53"/>
      <c r="BV24" s="51"/>
      <c r="BW24" s="51"/>
      <c r="BX24" s="51"/>
      <c r="BY24" s="51"/>
      <c r="BZ24" s="54"/>
    </row>
    <row r="25" spans="1:78" s="52" customFormat="1" x14ac:dyDescent="0.25">
      <c r="A25" s="51" t="s">
        <v>144</v>
      </c>
      <c r="B25" s="51"/>
      <c r="C25" s="52" t="s">
        <v>145</v>
      </c>
      <c r="D25" s="52" t="s">
        <v>247</v>
      </c>
      <c r="E25" s="53" t="s">
        <v>114</v>
      </c>
      <c r="F25" s="51"/>
      <c r="G25" s="51"/>
      <c r="H25" s="51"/>
      <c r="I25" s="53"/>
      <c r="J25" s="51"/>
      <c r="K25" s="51"/>
      <c r="L25" s="51"/>
      <c r="M25" s="54"/>
      <c r="N25" s="51"/>
      <c r="O25" s="51"/>
      <c r="P25" s="51"/>
      <c r="Q25" s="51"/>
      <c r="R25" s="51"/>
      <c r="S25" s="53"/>
      <c r="T25" s="51"/>
      <c r="U25" s="51"/>
      <c r="V25" s="54"/>
      <c r="W25" s="51"/>
      <c r="X25" s="51">
        <f>500*constants!C4</f>
        <v>450</v>
      </c>
      <c r="Y25" s="55">
        <f>(2.12+0.42)*constants!C4/X25</f>
        <v>5.0800000000000003E-3</v>
      </c>
      <c r="Z25" s="56" t="s">
        <v>146</v>
      </c>
      <c r="AA25" s="51" t="s">
        <v>147</v>
      </c>
      <c r="AB25" s="51"/>
      <c r="AC25" s="53"/>
      <c r="AD25" s="51"/>
      <c r="AE25" s="51"/>
      <c r="AF25" s="51"/>
      <c r="AG25" s="51"/>
      <c r="AH25" s="51"/>
      <c r="AI25" s="91"/>
      <c r="AJ25" s="92"/>
      <c r="AK25" s="51"/>
      <c r="AL25" s="51"/>
      <c r="AM25" s="51"/>
      <c r="AN25" s="51"/>
      <c r="AO25" s="51"/>
      <c r="AP25" s="51"/>
      <c r="AQ25" s="53"/>
      <c r="AR25" s="51"/>
      <c r="AS25" s="51"/>
      <c r="AT25" s="51"/>
      <c r="AU25" s="51"/>
      <c r="AV25" s="51"/>
      <c r="AW25" s="51"/>
      <c r="AX25" s="51"/>
      <c r="AY25" s="53"/>
      <c r="AZ25" s="51"/>
      <c r="BA25" s="51"/>
      <c r="BB25" s="51"/>
      <c r="BC25" s="51"/>
      <c r="BD25" s="51"/>
      <c r="BE25" s="51"/>
      <c r="BF25" s="51"/>
      <c r="BG25" s="51"/>
      <c r="BH25" s="51"/>
      <c r="BI25" s="51"/>
      <c r="BJ25" s="51"/>
      <c r="BK25" s="54"/>
      <c r="BL25" s="51"/>
      <c r="BM25" s="51"/>
      <c r="BN25" s="51"/>
      <c r="BO25" s="51"/>
      <c r="BP25" s="51"/>
      <c r="BQ25" s="53"/>
      <c r="BR25" s="51"/>
      <c r="BS25" s="80"/>
      <c r="BT25" s="81"/>
      <c r="BU25" s="53"/>
      <c r="BV25" s="51"/>
      <c r="BW25" s="51"/>
      <c r="BX25" s="51"/>
      <c r="BY25" s="51"/>
      <c r="BZ25" s="54"/>
    </row>
    <row r="26" spans="1:78" s="52" customFormat="1" x14ac:dyDescent="0.25">
      <c r="A26" s="51" t="s">
        <v>148</v>
      </c>
      <c r="B26" s="51"/>
      <c r="D26" s="52" t="s">
        <v>249</v>
      </c>
      <c r="E26" s="53" t="s">
        <v>114</v>
      </c>
      <c r="F26" s="51"/>
      <c r="G26" s="51"/>
      <c r="H26" s="51"/>
      <c r="I26" s="53"/>
      <c r="J26" s="51"/>
      <c r="K26" s="51"/>
      <c r="L26" s="51"/>
      <c r="M26" s="54"/>
      <c r="N26" s="51"/>
      <c r="O26" s="51"/>
      <c r="P26" s="51">
        <f>1720*constants!C4</f>
        <v>1548</v>
      </c>
      <c r="Q26" s="51"/>
      <c r="R26" s="51"/>
      <c r="S26" s="53"/>
      <c r="T26" s="51"/>
      <c r="U26" s="51"/>
      <c r="V26" s="54"/>
      <c r="W26" s="51"/>
      <c r="X26" s="51">
        <f>601*constants!C4</f>
        <v>540.9</v>
      </c>
      <c r="Y26" s="51"/>
      <c r="Z26" s="51"/>
      <c r="AA26" s="51"/>
      <c r="AB26" s="51"/>
      <c r="AC26" s="53"/>
      <c r="AD26" s="51"/>
      <c r="AE26" s="51"/>
      <c r="AF26" s="51"/>
      <c r="AG26" s="51"/>
      <c r="AH26" s="51"/>
      <c r="AI26" s="91"/>
      <c r="AJ26" s="92"/>
      <c r="AK26" s="51"/>
      <c r="AL26" s="51"/>
      <c r="AM26" s="51"/>
      <c r="AN26" s="51"/>
      <c r="AO26" s="51"/>
      <c r="AP26" s="51"/>
      <c r="AQ26" s="53"/>
      <c r="AR26" s="51"/>
      <c r="AS26" s="51"/>
      <c r="AT26" s="51"/>
      <c r="AU26" s="51"/>
      <c r="AV26" s="51"/>
      <c r="AW26" s="51"/>
      <c r="AX26" s="51"/>
      <c r="AY26" s="53"/>
      <c r="AZ26" s="51"/>
      <c r="BA26" s="51"/>
      <c r="BB26" s="51"/>
      <c r="BC26" s="51"/>
      <c r="BD26" s="51"/>
      <c r="BE26" s="51"/>
      <c r="BF26" s="51"/>
      <c r="BG26" s="51"/>
      <c r="BH26" s="51"/>
      <c r="BI26" s="51"/>
      <c r="BJ26" s="51"/>
      <c r="BK26" s="54"/>
      <c r="BL26" s="51"/>
      <c r="BM26" s="51"/>
      <c r="BN26" s="51"/>
      <c r="BO26" s="51"/>
      <c r="BP26" s="51"/>
      <c r="BQ26" s="53"/>
      <c r="BR26" s="51"/>
      <c r="BS26" s="80"/>
      <c r="BT26" s="81"/>
      <c r="BU26" s="53"/>
      <c r="BV26" s="51"/>
      <c r="BW26" s="51"/>
      <c r="BX26" s="51"/>
      <c r="BY26" s="51"/>
      <c r="BZ26" s="54"/>
    </row>
    <row r="27" spans="1:78" s="52" customFormat="1" x14ac:dyDescent="0.25">
      <c r="A27" s="51" t="s">
        <v>149</v>
      </c>
      <c r="B27" s="51"/>
      <c r="C27" s="52" t="s">
        <v>145</v>
      </c>
      <c r="D27" s="52" t="s">
        <v>247</v>
      </c>
      <c r="E27" s="53" t="s">
        <v>114</v>
      </c>
      <c r="F27" s="51"/>
      <c r="G27" s="51"/>
      <c r="H27" s="51"/>
      <c r="I27" s="53"/>
      <c r="J27" s="51"/>
      <c r="K27" s="51"/>
      <c r="L27" s="51"/>
      <c r="M27" s="54"/>
      <c r="N27" s="51"/>
      <c r="O27" s="51"/>
      <c r="P27" s="51">
        <f>888*constants!C4</f>
        <v>799.2</v>
      </c>
      <c r="Q27" s="55">
        <f>7.39*constants!C4/lit_review_raw!P27</f>
        <v>8.3220720720720721E-3</v>
      </c>
      <c r="R27" s="51">
        <v>20</v>
      </c>
      <c r="S27" s="53"/>
      <c r="T27" s="51"/>
      <c r="U27" s="51"/>
      <c r="V27" s="54"/>
      <c r="W27" s="51"/>
      <c r="X27" s="51">
        <f>380*constants!C4</f>
        <v>342</v>
      </c>
      <c r="Y27" s="55">
        <f>11.3*constants!C4/lit_review_raw!X27</f>
        <v>2.9736842105263162E-2</v>
      </c>
      <c r="Z27" s="51">
        <v>20</v>
      </c>
      <c r="AA27" s="51"/>
      <c r="AB27" s="51"/>
      <c r="AC27" s="53"/>
      <c r="AD27" s="51"/>
      <c r="AE27" s="51"/>
      <c r="AF27" s="51"/>
      <c r="AG27" s="51"/>
      <c r="AH27" s="51"/>
      <c r="AI27" s="91"/>
      <c r="AJ27" s="92"/>
      <c r="AK27" s="51"/>
      <c r="AL27" s="51"/>
      <c r="AM27" s="51"/>
      <c r="AN27" s="51"/>
      <c r="AO27" s="51"/>
      <c r="AP27" s="51"/>
      <c r="AQ27" s="53"/>
      <c r="AR27" s="51"/>
      <c r="AS27" s="51"/>
      <c r="AT27" s="51"/>
      <c r="AU27" s="51"/>
      <c r="AV27" s="51"/>
      <c r="AW27" s="51"/>
      <c r="AX27" s="51"/>
      <c r="AY27" s="53"/>
      <c r="AZ27" s="51"/>
      <c r="BA27" s="51"/>
      <c r="BB27" s="51"/>
      <c r="BC27" s="51"/>
      <c r="BD27" s="51"/>
      <c r="BE27" s="51"/>
      <c r="BF27" s="51"/>
      <c r="BG27" s="51"/>
      <c r="BH27" s="51"/>
      <c r="BI27" s="51"/>
      <c r="BJ27" s="51"/>
      <c r="BK27" s="54"/>
      <c r="BL27" s="51"/>
      <c r="BM27" s="51"/>
      <c r="BN27" s="51"/>
      <c r="BO27" s="51"/>
      <c r="BP27" s="51"/>
      <c r="BQ27" s="53"/>
      <c r="BR27" s="51"/>
      <c r="BS27" s="80"/>
      <c r="BT27" s="81"/>
      <c r="BU27" s="53"/>
      <c r="BV27" s="51"/>
      <c r="BW27" s="51"/>
      <c r="BX27" s="51"/>
      <c r="BY27" s="51"/>
      <c r="BZ27" s="54"/>
    </row>
    <row r="28" spans="1:78" s="52" customFormat="1" x14ac:dyDescent="0.25">
      <c r="A28" s="51" t="s">
        <v>150</v>
      </c>
      <c r="B28" s="51"/>
      <c r="C28" s="52" t="s">
        <v>151</v>
      </c>
      <c r="D28" s="52" t="s">
        <v>248</v>
      </c>
      <c r="E28" s="53" t="s">
        <v>114</v>
      </c>
      <c r="F28" s="51"/>
      <c r="G28" s="51"/>
      <c r="H28" s="51"/>
      <c r="I28" s="53"/>
      <c r="J28" s="51"/>
      <c r="K28" s="51"/>
      <c r="L28" s="51"/>
      <c r="M28" s="54"/>
      <c r="N28" s="51"/>
      <c r="O28" s="51"/>
      <c r="P28" s="51"/>
      <c r="Q28" s="51"/>
      <c r="R28" s="51"/>
      <c r="S28" s="53"/>
      <c r="T28" s="51"/>
      <c r="U28" s="51"/>
      <c r="V28" s="54"/>
      <c r="W28" s="51"/>
      <c r="X28" s="51"/>
      <c r="Y28" s="51"/>
      <c r="Z28" s="51"/>
      <c r="AA28" s="51"/>
      <c r="AB28" s="51"/>
      <c r="AC28" s="53"/>
      <c r="AD28" s="51"/>
      <c r="AE28" s="51"/>
      <c r="AF28" s="51"/>
      <c r="AG28" s="51"/>
      <c r="AH28" s="51"/>
      <c r="AI28" s="91"/>
      <c r="AJ28" s="92"/>
      <c r="AK28" s="51"/>
      <c r="AL28" s="51"/>
      <c r="AM28" s="51"/>
      <c r="AN28" s="51"/>
      <c r="AO28" s="51"/>
      <c r="AP28" s="51"/>
      <c r="AQ28" s="53"/>
      <c r="AR28" s="51"/>
      <c r="AS28" s="51"/>
      <c r="AT28" s="51"/>
      <c r="AU28" s="51"/>
      <c r="AV28" s="51"/>
      <c r="AW28" s="51"/>
      <c r="AX28" s="51"/>
      <c r="AY28" s="53"/>
      <c r="AZ28" s="51"/>
      <c r="BA28" s="51"/>
      <c r="BB28" s="51"/>
      <c r="BC28" s="51"/>
      <c r="BD28" s="51"/>
      <c r="BE28" s="51"/>
      <c r="BF28" s="51"/>
      <c r="BG28" s="51"/>
      <c r="BH28" s="51"/>
      <c r="BI28" s="51"/>
      <c r="BJ28" s="51"/>
      <c r="BK28" s="54"/>
      <c r="BL28" s="51"/>
      <c r="BM28" s="51"/>
      <c r="BN28" s="51"/>
      <c r="BO28" s="51"/>
      <c r="BP28" s="51"/>
      <c r="BQ28" s="53"/>
      <c r="BR28" s="51"/>
      <c r="BS28" s="80"/>
      <c r="BT28" s="81"/>
      <c r="BU28" s="53"/>
      <c r="BV28" s="51"/>
      <c r="BW28" s="51"/>
      <c r="BX28" s="51"/>
      <c r="BY28" s="51"/>
      <c r="BZ28" s="54"/>
    </row>
    <row r="29" spans="1:78" x14ac:dyDescent="0.25">
      <c r="A29" s="4" t="s">
        <v>152</v>
      </c>
      <c r="B29" s="4">
        <v>2018</v>
      </c>
      <c r="C29" t="s">
        <v>272</v>
      </c>
      <c r="E29" s="14" t="s">
        <v>114</v>
      </c>
      <c r="F29" s="8"/>
      <c r="G29" s="8"/>
      <c r="H29" s="8"/>
      <c r="I29" s="14"/>
      <c r="J29" s="8"/>
      <c r="K29" s="8"/>
      <c r="L29" s="8"/>
      <c r="M29" s="15"/>
      <c r="N29" s="8"/>
      <c r="O29" s="8"/>
      <c r="P29" s="8"/>
      <c r="Q29" s="8"/>
      <c r="R29" s="8"/>
      <c r="S29" s="14"/>
      <c r="T29" s="8"/>
      <c r="U29" s="8"/>
      <c r="V29" s="15"/>
      <c r="W29" s="8"/>
      <c r="X29" s="8"/>
      <c r="Y29" s="8"/>
      <c r="Z29" s="8"/>
      <c r="AA29" s="8"/>
      <c r="AB29" s="8"/>
      <c r="AC29" s="14"/>
      <c r="AD29" s="8">
        <v>1400</v>
      </c>
      <c r="AE29" s="8">
        <v>0.03</v>
      </c>
      <c r="AF29" s="8">
        <v>100000</v>
      </c>
      <c r="AG29" s="8"/>
      <c r="AH29" s="8">
        <v>0</v>
      </c>
      <c r="AI29" s="83"/>
      <c r="AJ29" s="93">
        <v>0.6</v>
      </c>
      <c r="AK29" s="8"/>
      <c r="AL29" s="8"/>
      <c r="AM29" s="8"/>
      <c r="AN29" s="8"/>
      <c r="AO29" s="8"/>
      <c r="AP29" s="8"/>
      <c r="AQ29" s="14"/>
      <c r="AR29" s="8"/>
      <c r="AS29" s="8"/>
      <c r="AT29" s="8"/>
      <c r="AU29" s="8"/>
      <c r="AV29" s="8"/>
      <c r="AW29" s="8"/>
      <c r="AX29" s="8"/>
      <c r="AY29" s="14"/>
      <c r="AZ29" s="8"/>
      <c r="BA29" s="8"/>
      <c r="BB29" s="8"/>
      <c r="BC29" s="8"/>
      <c r="BD29" s="8"/>
      <c r="BE29" s="8"/>
      <c r="BF29" s="8"/>
      <c r="BG29" s="8"/>
      <c r="BH29" s="8"/>
      <c r="BI29" s="8"/>
      <c r="BJ29" s="8"/>
      <c r="BK29" s="15"/>
      <c r="BL29" s="8"/>
      <c r="BM29" s="8"/>
      <c r="BN29" s="8"/>
      <c r="BO29" s="8"/>
      <c r="BP29" s="8"/>
      <c r="BQ29" s="14"/>
      <c r="BR29" s="8"/>
      <c r="BS29" s="8"/>
      <c r="BT29" s="15"/>
      <c r="BU29" s="14"/>
      <c r="BV29" s="8"/>
      <c r="BW29" s="8"/>
      <c r="BX29" s="8"/>
      <c r="BY29" s="8"/>
      <c r="BZ29" s="15"/>
    </row>
    <row r="30" spans="1:78" s="52" customFormat="1" x14ac:dyDescent="0.25">
      <c r="A30" s="51" t="s">
        <v>160</v>
      </c>
      <c r="B30" s="51"/>
      <c r="D30" s="52" t="s">
        <v>282</v>
      </c>
      <c r="E30" s="79" t="s">
        <v>114</v>
      </c>
      <c r="F30" s="80" t="s">
        <v>162</v>
      </c>
      <c r="G30" s="80"/>
      <c r="H30" s="80">
        <v>25</v>
      </c>
      <c r="I30" s="79"/>
      <c r="J30" s="80" t="s">
        <v>163</v>
      </c>
      <c r="K30" s="80"/>
      <c r="L30" s="80">
        <v>25</v>
      </c>
      <c r="M30" s="81"/>
      <c r="N30" s="80"/>
      <c r="O30" s="80"/>
      <c r="P30" s="80" t="s">
        <v>161</v>
      </c>
      <c r="Q30" s="80">
        <v>2.5000000000000001E-2</v>
      </c>
      <c r="R30" s="80">
        <v>25</v>
      </c>
      <c r="S30" s="79"/>
      <c r="T30" s="80"/>
      <c r="U30" s="80"/>
      <c r="V30" s="81">
        <v>30</v>
      </c>
      <c r="W30" s="80"/>
      <c r="X30" s="80"/>
      <c r="Y30" s="80"/>
      <c r="Z30" s="80"/>
      <c r="AA30" s="80"/>
      <c r="AB30" s="80"/>
      <c r="AC30" s="79"/>
      <c r="AD30" s="80"/>
      <c r="AE30" s="80"/>
      <c r="AF30" s="80"/>
      <c r="AG30" s="80"/>
      <c r="AH30" s="80"/>
      <c r="AI30" s="95"/>
      <c r="AJ30" s="96"/>
      <c r="AK30" s="80"/>
      <c r="AL30" s="80"/>
      <c r="AM30" s="80"/>
      <c r="AN30" s="80"/>
      <c r="AO30" s="80"/>
      <c r="AP30" s="80"/>
      <c r="AQ30" s="79"/>
      <c r="AR30" s="80"/>
      <c r="AS30" s="80"/>
      <c r="AT30" s="80"/>
      <c r="AU30" s="80"/>
      <c r="AV30" s="80"/>
      <c r="AW30" s="80"/>
      <c r="AX30" s="80"/>
      <c r="AY30" s="79"/>
      <c r="AZ30" s="80"/>
      <c r="BA30" s="80"/>
      <c r="BB30" s="80"/>
      <c r="BC30" s="80"/>
      <c r="BD30" s="80"/>
      <c r="BE30" s="80"/>
      <c r="BF30" s="80"/>
      <c r="BG30" s="80"/>
      <c r="BH30" s="80"/>
      <c r="BI30" s="80"/>
      <c r="BJ30" s="80"/>
      <c r="BK30" s="81"/>
      <c r="BL30" s="80"/>
      <c r="BM30" s="80"/>
      <c r="BN30" s="80"/>
      <c r="BO30" s="80"/>
      <c r="BP30" s="80"/>
      <c r="BQ30" s="79"/>
      <c r="BR30" s="80"/>
      <c r="BS30" s="80"/>
      <c r="BT30" s="81"/>
      <c r="BU30" s="79"/>
      <c r="BV30" s="80"/>
      <c r="BW30" s="80"/>
      <c r="BX30" s="80"/>
      <c r="BY30" s="80"/>
      <c r="BZ30" s="81"/>
    </row>
    <row r="31" spans="1:78" x14ac:dyDescent="0.25">
      <c r="A31" s="4" t="s">
        <v>199</v>
      </c>
      <c r="B31" s="4" t="s">
        <v>200</v>
      </c>
      <c r="C31" s="39" t="s">
        <v>286</v>
      </c>
      <c r="D31" s="52"/>
      <c r="E31" s="14" t="s">
        <v>114</v>
      </c>
      <c r="F31" s="8"/>
      <c r="G31" s="8"/>
      <c r="H31" s="8"/>
      <c r="I31" s="14"/>
      <c r="J31" s="8"/>
      <c r="K31" s="8"/>
      <c r="L31" s="8"/>
      <c r="M31" s="15"/>
      <c r="N31" s="8"/>
      <c r="O31" s="8"/>
      <c r="P31" s="8"/>
      <c r="Q31" s="8"/>
      <c r="R31" s="8"/>
      <c r="S31" s="14"/>
      <c r="T31" s="8"/>
      <c r="U31" s="8"/>
      <c r="V31" s="15"/>
      <c r="W31" s="8"/>
      <c r="X31" s="8">
        <f>110*constants!C4</f>
        <v>99</v>
      </c>
      <c r="Y31" s="8">
        <f>3/110</f>
        <v>2.7272727272727271E-2</v>
      </c>
      <c r="Z31" s="8">
        <v>13</v>
      </c>
      <c r="AA31" s="4">
        <v>0.86</v>
      </c>
      <c r="AB31" s="8"/>
      <c r="AC31" s="14"/>
      <c r="AD31" s="8">
        <f>900*constants!C4</f>
        <v>810</v>
      </c>
      <c r="AE31" s="8">
        <v>1.4999999999999999E-2</v>
      </c>
      <c r="AF31" s="8"/>
      <c r="AG31" s="8">
        <v>30</v>
      </c>
      <c r="AH31" s="8"/>
      <c r="AI31" s="83"/>
      <c r="AJ31" s="94">
        <v>0.64</v>
      </c>
      <c r="AK31" s="8"/>
      <c r="AL31" s="8" t="s">
        <v>301</v>
      </c>
      <c r="AM31" s="8">
        <f>0.25*constants!C4</f>
        <v>0.22500000000000001</v>
      </c>
      <c r="AN31" s="8"/>
      <c r="AO31" s="8">
        <v>20</v>
      </c>
      <c r="AP31" s="8"/>
      <c r="AQ31" s="14"/>
      <c r="AR31" s="8"/>
      <c r="AS31" s="8"/>
      <c r="AT31" s="8"/>
      <c r="AU31" s="8"/>
      <c r="AV31" s="8"/>
      <c r="AW31" s="8"/>
      <c r="AX31" s="8"/>
      <c r="AY31" s="14"/>
      <c r="BA31" s="8">
        <f>890*constants!C4</f>
        <v>801</v>
      </c>
      <c r="BB31" s="8">
        <v>0.04</v>
      </c>
      <c r="BC31" s="8">
        <v>0.73</v>
      </c>
      <c r="BD31" s="8"/>
      <c r="BE31" s="4">
        <v>30</v>
      </c>
      <c r="BF31" s="4"/>
      <c r="BG31" s="4"/>
      <c r="BH31" s="4"/>
      <c r="BI31" s="8"/>
      <c r="BJ31" s="8"/>
      <c r="BK31" s="15"/>
      <c r="BL31" s="8"/>
      <c r="BM31" s="8"/>
      <c r="BN31" s="8"/>
      <c r="BO31" s="8"/>
      <c r="BP31" s="8"/>
      <c r="BQ31" s="14"/>
      <c r="BR31" s="8"/>
      <c r="BS31" s="8"/>
      <c r="BT31" s="15"/>
      <c r="BU31" s="14"/>
      <c r="BV31" s="8"/>
      <c r="BW31" s="8"/>
      <c r="BX31" s="8"/>
      <c r="BY31" s="8"/>
      <c r="BZ31" s="15"/>
    </row>
    <row r="32" spans="1:78" x14ac:dyDescent="0.25">
      <c r="A32" s="4" t="s">
        <v>199</v>
      </c>
      <c r="B32" s="4">
        <v>2030</v>
      </c>
      <c r="C32" s="39" t="s">
        <v>286</v>
      </c>
      <c r="D32" s="52"/>
      <c r="E32" s="14"/>
      <c r="F32" s="8"/>
      <c r="G32" s="8"/>
      <c r="H32" s="8"/>
      <c r="I32" s="14"/>
      <c r="J32" s="8"/>
      <c r="K32" s="8"/>
      <c r="L32" s="8"/>
      <c r="M32" s="15"/>
      <c r="N32" s="8"/>
      <c r="O32" s="8"/>
      <c r="P32" s="8"/>
      <c r="Q32" s="8"/>
      <c r="R32" s="8"/>
      <c r="S32" s="14"/>
      <c r="T32" s="8"/>
      <c r="U32" s="8"/>
      <c r="V32" s="15"/>
      <c r="W32" s="8"/>
      <c r="X32" s="8"/>
      <c r="Y32" s="8"/>
      <c r="Z32" s="8"/>
      <c r="AA32" s="8"/>
      <c r="AB32" s="8"/>
      <c r="AC32" s="14"/>
      <c r="AD32" s="8">
        <f>700*constants!C4</f>
        <v>630</v>
      </c>
      <c r="AE32" s="8">
        <v>1.4999999999999999E-2</v>
      </c>
      <c r="AF32" s="8"/>
      <c r="AG32" s="8">
        <v>30</v>
      </c>
      <c r="AH32" s="8"/>
      <c r="AI32" s="83"/>
      <c r="AJ32" s="94">
        <v>0.69</v>
      </c>
      <c r="AK32" s="8"/>
      <c r="AL32" s="8"/>
      <c r="AM32" s="8"/>
      <c r="AN32" s="8"/>
      <c r="AO32" s="8"/>
      <c r="AP32" s="8"/>
      <c r="AQ32" s="14"/>
      <c r="AR32" s="8"/>
      <c r="AS32" s="8"/>
      <c r="AT32" s="8"/>
      <c r="AU32" s="8"/>
      <c r="AV32" s="8"/>
      <c r="AW32" s="8"/>
      <c r="AX32" s="8"/>
      <c r="AY32" s="14"/>
      <c r="BA32" s="8">
        <f>760*constants!C4</f>
        <v>684</v>
      </c>
      <c r="BB32" s="8">
        <v>0.04</v>
      </c>
      <c r="BC32" s="8">
        <v>0.73</v>
      </c>
      <c r="BD32" s="8"/>
      <c r="BE32" s="4">
        <v>30</v>
      </c>
      <c r="BF32" s="4"/>
      <c r="BG32" s="4"/>
      <c r="BH32" s="4"/>
      <c r="BI32" s="8"/>
      <c r="BJ32" s="8"/>
      <c r="BK32" s="15"/>
      <c r="BL32" s="8"/>
      <c r="BM32" s="8"/>
      <c r="BN32" s="8"/>
      <c r="BO32" s="8"/>
      <c r="BP32" s="8"/>
      <c r="BQ32" s="14"/>
      <c r="BR32" s="8"/>
      <c r="BS32" s="8"/>
      <c r="BT32" s="15"/>
      <c r="BU32" s="14"/>
      <c r="BV32" s="8"/>
      <c r="BW32" s="8"/>
      <c r="BX32" s="8"/>
      <c r="BY32" s="8"/>
      <c r="BZ32" s="15"/>
    </row>
    <row r="33" spans="1:78" x14ac:dyDescent="0.25">
      <c r="A33" s="4" t="s">
        <v>199</v>
      </c>
      <c r="B33" s="4" t="s">
        <v>268</v>
      </c>
      <c r="C33" s="39" t="s">
        <v>286</v>
      </c>
      <c r="D33" s="52"/>
      <c r="E33" s="14"/>
      <c r="F33" s="8"/>
      <c r="G33" s="8"/>
      <c r="H33" s="8"/>
      <c r="I33" s="14"/>
      <c r="J33" s="8"/>
      <c r="K33" s="8"/>
      <c r="L33" s="8"/>
      <c r="M33" s="15"/>
      <c r="N33" s="8"/>
      <c r="O33" s="8"/>
      <c r="P33" s="8"/>
      <c r="Q33" s="8"/>
      <c r="R33" s="8"/>
      <c r="S33" s="14"/>
      <c r="T33" s="8"/>
      <c r="U33" s="8"/>
      <c r="V33" s="15"/>
      <c r="W33" s="8"/>
      <c r="X33" s="8"/>
      <c r="Y33" s="8"/>
      <c r="Z33" s="8"/>
      <c r="AA33" s="8"/>
      <c r="AB33" s="8"/>
      <c r="AC33" s="14"/>
      <c r="AD33" s="8">
        <f>450*constants!C4</f>
        <v>405</v>
      </c>
      <c r="AE33" s="8">
        <v>1.4999999999999999E-2</v>
      </c>
      <c r="AF33" s="8"/>
      <c r="AG33" s="8">
        <v>30</v>
      </c>
      <c r="AH33" s="8"/>
      <c r="AI33" s="83"/>
      <c r="AJ33" s="94">
        <v>0.74</v>
      </c>
      <c r="AK33" s="8"/>
      <c r="AL33" s="8"/>
      <c r="AM33" s="8"/>
      <c r="AN33" s="8"/>
      <c r="AO33" s="8"/>
      <c r="AP33" s="8"/>
      <c r="AQ33" s="14"/>
      <c r="AR33" s="8"/>
      <c r="AS33" s="8"/>
      <c r="AT33" s="8"/>
      <c r="AU33" s="8"/>
      <c r="AV33" s="8"/>
      <c r="AW33" s="8"/>
      <c r="AX33" s="8"/>
      <c r="AY33" s="14"/>
      <c r="BA33" s="8">
        <f>565*constants!C4</f>
        <v>508.5</v>
      </c>
      <c r="BB33" s="8">
        <v>0.04</v>
      </c>
      <c r="BC33" s="8">
        <v>0.73</v>
      </c>
      <c r="BD33" s="8"/>
      <c r="BE33" s="4">
        <v>30</v>
      </c>
      <c r="BF33" s="4"/>
      <c r="BG33" s="4"/>
      <c r="BH33" s="4"/>
      <c r="BI33" s="8"/>
      <c r="BJ33" s="8"/>
      <c r="BK33" s="15"/>
      <c r="BL33" s="8"/>
      <c r="BM33" s="8"/>
      <c r="BN33" s="8"/>
      <c r="BO33" s="8"/>
      <c r="BP33" s="8"/>
      <c r="BQ33" s="14"/>
      <c r="BR33" s="8"/>
      <c r="BS33" s="8"/>
      <c r="BT33" s="15"/>
      <c r="BU33" s="14"/>
      <c r="BV33" s="8"/>
      <c r="BW33" s="8"/>
      <c r="BX33" s="8"/>
      <c r="BY33" s="8"/>
      <c r="BZ33" s="15"/>
    </row>
    <row r="34" spans="1:78" x14ac:dyDescent="0.25">
      <c r="A34" s="4" t="s">
        <v>201</v>
      </c>
      <c r="B34" s="4"/>
      <c r="C34" t="s">
        <v>238</v>
      </c>
      <c r="E34" s="14"/>
      <c r="F34" s="8"/>
      <c r="G34" s="8"/>
      <c r="H34" s="8"/>
      <c r="I34" s="14"/>
      <c r="J34" s="8"/>
      <c r="K34" s="8"/>
      <c r="L34" s="8"/>
      <c r="M34" s="15"/>
      <c r="N34" s="8"/>
      <c r="O34" s="8"/>
      <c r="P34" s="8"/>
      <c r="Q34" s="8"/>
      <c r="R34" s="8"/>
      <c r="S34" s="14"/>
      <c r="T34" s="8"/>
      <c r="U34" s="8"/>
      <c r="V34" s="15"/>
      <c r="W34" s="8"/>
      <c r="X34" s="8"/>
      <c r="Y34" s="8"/>
      <c r="Z34" s="8"/>
      <c r="AA34" s="8"/>
      <c r="AB34" s="8"/>
      <c r="AC34" s="14"/>
      <c r="AD34" s="8"/>
      <c r="AE34" s="8"/>
      <c r="AF34" s="8"/>
      <c r="AG34" s="8"/>
      <c r="AH34" s="8"/>
      <c r="AI34" s="83"/>
      <c r="AJ34" s="94"/>
      <c r="AK34" s="8"/>
      <c r="AL34" s="8" t="s">
        <v>294</v>
      </c>
      <c r="AM34" s="104">
        <f>490*constants!C5</f>
        <v>14.714714714714717</v>
      </c>
      <c r="AN34" s="8">
        <v>0.01</v>
      </c>
      <c r="AO34" s="8"/>
      <c r="AP34" s="8"/>
      <c r="AQ34" s="14"/>
      <c r="AR34" s="8"/>
      <c r="AS34" s="8"/>
      <c r="AT34" s="8"/>
      <c r="AU34" s="8"/>
      <c r="AV34" s="8"/>
      <c r="AW34" s="8"/>
      <c r="AX34" s="8"/>
      <c r="AY34" s="14"/>
      <c r="BA34" s="8"/>
      <c r="BB34" s="8"/>
      <c r="BC34" s="8"/>
      <c r="BD34" s="8"/>
      <c r="BE34" s="4"/>
      <c r="BF34" s="4"/>
      <c r="BG34" s="4"/>
      <c r="BH34" s="4"/>
      <c r="BI34" s="8"/>
      <c r="BJ34" s="8"/>
      <c r="BK34" s="15"/>
      <c r="BL34" s="8"/>
      <c r="BM34" s="8"/>
      <c r="BN34" s="8"/>
      <c r="BO34" s="8"/>
      <c r="BP34" s="8"/>
      <c r="BQ34" s="14"/>
      <c r="BR34" s="8"/>
      <c r="BS34" s="8"/>
      <c r="BT34" s="15"/>
      <c r="BU34" s="14"/>
      <c r="BV34" s="8"/>
      <c r="BW34" s="8"/>
      <c r="BX34" s="8"/>
      <c r="BY34" s="8"/>
      <c r="BZ34" s="15"/>
    </row>
    <row r="35" spans="1:78" x14ac:dyDescent="0.25">
      <c r="A35" s="4" t="s">
        <v>201</v>
      </c>
      <c r="B35" s="4"/>
      <c r="C35" t="s">
        <v>336</v>
      </c>
      <c r="E35" s="14"/>
      <c r="F35" s="8"/>
      <c r="G35" s="8"/>
      <c r="H35" s="8"/>
      <c r="I35" s="14"/>
      <c r="J35" s="8"/>
      <c r="K35" s="8"/>
      <c r="L35" s="8"/>
      <c r="M35" s="15"/>
      <c r="N35" s="8"/>
      <c r="O35" s="8"/>
      <c r="P35" s="8"/>
      <c r="Q35" s="8"/>
      <c r="R35" s="8"/>
      <c r="S35" s="14"/>
      <c r="T35" s="8"/>
      <c r="U35" s="8"/>
      <c r="V35" s="15"/>
      <c r="W35" s="8"/>
      <c r="X35" s="8"/>
      <c r="Y35" s="8"/>
      <c r="Z35" s="8"/>
      <c r="AA35" s="8"/>
      <c r="AB35" s="8"/>
      <c r="AC35" s="14"/>
      <c r="AD35" s="8"/>
      <c r="AE35" s="8"/>
      <c r="AF35" s="8"/>
      <c r="AG35" s="8"/>
      <c r="AH35" s="8"/>
      <c r="AI35" s="83"/>
      <c r="AJ35" s="94"/>
      <c r="AK35" s="8"/>
      <c r="AL35" s="8" t="s">
        <v>294</v>
      </c>
      <c r="AM35" s="104">
        <f>375*constants!C5</f>
        <v>11.261261261261263</v>
      </c>
      <c r="AN35" s="8">
        <v>0.01</v>
      </c>
      <c r="AO35" s="8"/>
      <c r="AP35" s="8"/>
      <c r="AQ35" s="14"/>
      <c r="AR35" s="8"/>
      <c r="AS35" s="8"/>
      <c r="AT35" s="8"/>
      <c r="AU35" s="8"/>
      <c r="AV35" s="8"/>
      <c r="AW35" s="8"/>
      <c r="AX35" s="8"/>
      <c r="AY35" s="14"/>
      <c r="BA35" s="8"/>
      <c r="BB35" s="8"/>
      <c r="BC35" s="8"/>
      <c r="BD35" s="8"/>
      <c r="BE35" s="4"/>
      <c r="BF35" s="4"/>
      <c r="BG35" s="4"/>
      <c r="BH35" s="4"/>
      <c r="BI35" s="8"/>
      <c r="BJ35" s="8"/>
      <c r="BK35" s="15"/>
      <c r="BL35" s="8"/>
      <c r="BM35" s="8"/>
      <c r="BN35" s="8"/>
      <c r="BO35" s="8"/>
      <c r="BP35" s="8"/>
      <c r="BQ35" s="14"/>
      <c r="BR35" s="8"/>
      <c r="BS35" s="8"/>
      <c r="BT35" s="15"/>
      <c r="BU35" s="14"/>
      <c r="BV35" s="8"/>
      <c r="BW35" s="8"/>
      <c r="BX35" s="8"/>
      <c r="BY35" s="8"/>
      <c r="BZ35" s="15"/>
    </row>
    <row r="36" spans="1:78" x14ac:dyDescent="0.25">
      <c r="A36" s="4" t="s">
        <v>202</v>
      </c>
      <c r="B36" s="4"/>
      <c r="E36" s="14"/>
      <c r="F36" s="8"/>
      <c r="G36" s="8"/>
      <c r="H36" s="8"/>
      <c r="I36" s="14"/>
      <c r="J36" s="8"/>
      <c r="K36" s="8"/>
      <c r="L36" s="8"/>
      <c r="M36" s="15"/>
      <c r="N36" s="8"/>
      <c r="O36" s="8"/>
      <c r="P36" s="8"/>
      <c r="Q36" s="8"/>
      <c r="R36" s="8"/>
      <c r="S36" s="14"/>
      <c r="T36" s="8"/>
      <c r="U36" s="8"/>
      <c r="V36" s="15"/>
      <c r="W36" s="8"/>
      <c r="X36" s="8"/>
      <c r="Y36" s="8"/>
      <c r="Z36" s="8"/>
      <c r="AA36" s="8"/>
      <c r="AB36" s="8"/>
      <c r="AC36" s="14"/>
      <c r="AD36" s="8"/>
      <c r="AE36" s="8"/>
      <c r="AF36" s="8"/>
      <c r="AG36" s="8"/>
      <c r="AH36" s="8"/>
      <c r="AI36" s="83"/>
      <c r="AJ36" s="94"/>
      <c r="AK36" s="8"/>
      <c r="AL36" s="8"/>
      <c r="AM36" s="8"/>
      <c r="AN36" s="8"/>
      <c r="AO36" s="8"/>
      <c r="AP36" s="8"/>
      <c r="AQ36" s="14"/>
      <c r="AR36" s="8"/>
      <c r="AS36" s="8"/>
      <c r="AT36" s="8"/>
      <c r="AU36" s="8"/>
      <c r="AV36" s="8"/>
      <c r="AW36" s="8"/>
      <c r="AX36" s="8"/>
      <c r="AY36" s="14"/>
      <c r="BA36" s="8"/>
      <c r="BB36" s="8"/>
      <c r="BC36" s="8"/>
      <c r="BD36" s="8"/>
      <c r="BE36" s="4"/>
      <c r="BF36" s="4"/>
      <c r="BG36" s="4"/>
      <c r="BH36" s="4"/>
      <c r="BI36" s="8"/>
      <c r="BJ36" s="8"/>
      <c r="BK36" s="15"/>
      <c r="BL36" s="8"/>
      <c r="BM36" s="8"/>
      <c r="BN36" s="8"/>
      <c r="BO36" s="8"/>
      <c r="BP36" s="8"/>
      <c r="BQ36" s="14"/>
      <c r="BR36" s="8"/>
      <c r="BS36" s="8"/>
      <c r="BT36" s="15"/>
      <c r="BU36" s="14"/>
      <c r="BV36" s="8"/>
      <c r="BW36" s="8"/>
      <c r="BX36" s="8"/>
      <c r="BY36" s="8"/>
      <c r="BZ36" s="15"/>
    </row>
    <row r="37" spans="1:78" x14ac:dyDescent="0.25">
      <c r="A37" s="4" t="s">
        <v>221</v>
      </c>
      <c r="B37" s="4"/>
      <c r="C37" t="s">
        <v>222</v>
      </c>
      <c r="E37" s="14"/>
      <c r="F37" s="8"/>
      <c r="G37" s="8"/>
      <c r="H37" s="8"/>
      <c r="I37" s="14"/>
      <c r="J37" s="8"/>
      <c r="K37" s="8"/>
      <c r="L37" s="8"/>
      <c r="M37" s="15"/>
      <c r="N37" s="8"/>
      <c r="O37" s="8"/>
      <c r="P37" s="8"/>
      <c r="Q37" s="8"/>
      <c r="R37" s="8"/>
      <c r="S37" s="14"/>
      <c r="T37" s="8"/>
      <c r="U37" s="8"/>
      <c r="V37" s="15"/>
      <c r="W37" s="8"/>
      <c r="X37" s="8"/>
      <c r="Y37" s="8"/>
      <c r="Z37" s="8"/>
      <c r="AA37" s="8"/>
      <c r="AB37" s="8"/>
      <c r="AC37" s="14"/>
      <c r="AD37" s="8"/>
      <c r="AE37" s="8"/>
      <c r="AF37" s="8"/>
      <c r="AG37" s="8"/>
      <c r="AH37" s="8"/>
      <c r="AI37" s="83"/>
      <c r="AJ37" s="94"/>
      <c r="AK37" s="8"/>
      <c r="AL37" s="8" t="s">
        <v>294</v>
      </c>
      <c r="AM37" s="104">
        <f>7400/1000*3.6</f>
        <v>26.64</v>
      </c>
      <c r="AN37" s="8">
        <v>0</v>
      </c>
      <c r="AO37" s="8"/>
      <c r="AP37" s="8"/>
      <c r="AQ37" s="14"/>
      <c r="AR37" s="8"/>
      <c r="AS37" s="8"/>
      <c r="AT37" s="8"/>
      <c r="AU37" s="8"/>
      <c r="AV37" s="8"/>
      <c r="AW37" s="8"/>
      <c r="AX37" s="8"/>
      <c r="AY37" s="14"/>
      <c r="BA37" s="8"/>
      <c r="BB37" s="8"/>
      <c r="BC37" s="8"/>
      <c r="BD37" s="8"/>
      <c r="BE37" s="4"/>
      <c r="BF37" s="4"/>
      <c r="BG37" s="4"/>
      <c r="BH37" s="4"/>
      <c r="BI37" s="8"/>
      <c r="BJ37" s="8"/>
      <c r="BK37" s="15"/>
      <c r="BL37" s="8"/>
      <c r="BM37" s="8"/>
      <c r="BN37" s="8"/>
      <c r="BO37" s="8"/>
      <c r="BP37" s="8"/>
      <c r="BQ37" s="14"/>
      <c r="BR37" s="8"/>
      <c r="BS37" s="8"/>
      <c r="BT37" s="15"/>
      <c r="BU37" s="14"/>
      <c r="BV37" s="8"/>
      <c r="BW37" s="8"/>
      <c r="BX37" s="8"/>
      <c r="BY37" s="8"/>
      <c r="BZ37" s="15"/>
    </row>
    <row r="38" spans="1:78" s="52" customFormat="1" x14ac:dyDescent="0.25">
      <c r="A38" s="51" t="s">
        <v>221</v>
      </c>
      <c r="B38" s="51"/>
      <c r="C38" s="52" t="s">
        <v>223</v>
      </c>
      <c r="D38" s="52" t="s">
        <v>297</v>
      </c>
      <c r="E38" s="79"/>
      <c r="F38" s="80"/>
      <c r="G38" s="80"/>
      <c r="H38" s="80"/>
      <c r="I38" s="79"/>
      <c r="J38" s="80"/>
      <c r="K38" s="80"/>
      <c r="L38" s="80"/>
      <c r="M38" s="81"/>
      <c r="N38" s="80"/>
      <c r="O38" s="80"/>
      <c r="P38" s="80"/>
      <c r="Q38" s="80"/>
      <c r="R38" s="80"/>
      <c r="S38" s="79"/>
      <c r="T38" s="80"/>
      <c r="U38" s="80"/>
      <c r="V38" s="81"/>
      <c r="W38" s="80"/>
      <c r="X38" s="80"/>
      <c r="Y38" s="80"/>
      <c r="Z38" s="80"/>
      <c r="AA38" s="80"/>
      <c r="AB38" s="80"/>
      <c r="AC38" s="79"/>
      <c r="AD38" s="80"/>
      <c r="AE38" s="80"/>
      <c r="AF38" s="80"/>
      <c r="AG38" s="80"/>
      <c r="AH38" s="80"/>
      <c r="AI38" s="95"/>
      <c r="AJ38" s="96"/>
      <c r="AK38" s="80"/>
      <c r="AL38" s="80" t="s">
        <v>296</v>
      </c>
      <c r="AM38" s="80">
        <f>30/1000*3.6</f>
        <v>0.108</v>
      </c>
      <c r="AN38" s="105">
        <f>0.11/30</f>
        <v>3.6666666666666666E-3</v>
      </c>
      <c r="AO38" s="80"/>
      <c r="AP38" s="80"/>
      <c r="AQ38" s="79"/>
      <c r="AR38" s="80"/>
      <c r="AS38" s="80"/>
      <c r="AT38" s="80"/>
      <c r="AU38" s="80"/>
      <c r="AV38" s="80"/>
      <c r="AW38" s="80"/>
      <c r="AX38" s="80"/>
      <c r="AY38" s="79"/>
      <c r="BA38" s="80"/>
      <c r="BB38" s="80"/>
      <c r="BC38" s="80"/>
      <c r="BD38" s="80"/>
      <c r="BE38" s="51"/>
      <c r="BF38" s="51"/>
      <c r="BG38" s="51"/>
      <c r="BH38" s="51"/>
      <c r="BI38" s="80"/>
      <c r="BJ38" s="80"/>
      <c r="BK38" s="81"/>
      <c r="BL38" s="80"/>
      <c r="BM38" s="80"/>
      <c r="BN38" s="80"/>
      <c r="BO38" s="80"/>
      <c r="BP38" s="80"/>
      <c r="BQ38" s="79"/>
      <c r="BR38" s="80"/>
      <c r="BS38" s="80"/>
      <c r="BT38" s="81"/>
      <c r="BU38" s="79"/>
      <c r="BV38" s="80"/>
      <c r="BW38" s="80"/>
      <c r="BX38" s="80"/>
      <c r="BY38" s="80"/>
      <c r="BZ38" s="81"/>
    </row>
    <row r="39" spans="1:78" s="52" customFormat="1" x14ac:dyDescent="0.25">
      <c r="A39" s="51" t="s">
        <v>221</v>
      </c>
      <c r="B39" s="51"/>
      <c r="C39" s="52" t="s">
        <v>224</v>
      </c>
      <c r="D39" s="52" t="s">
        <v>298</v>
      </c>
      <c r="E39" s="79"/>
      <c r="F39" s="80"/>
      <c r="G39" s="80"/>
      <c r="H39" s="80"/>
      <c r="I39" s="79"/>
      <c r="J39" s="80"/>
      <c r="K39" s="80"/>
      <c r="L39" s="80"/>
      <c r="M39" s="81"/>
      <c r="N39" s="80"/>
      <c r="O39" s="80"/>
      <c r="P39" s="80"/>
      <c r="Q39" s="80"/>
      <c r="R39" s="80"/>
      <c r="S39" s="79"/>
      <c r="T39" s="80"/>
      <c r="U39" s="80"/>
      <c r="V39" s="81"/>
      <c r="W39" s="80"/>
      <c r="X39" s="80"/>
      <c r="Y39" s="80"/>
      <c r="Z39" s="80"/>
      <c r="AA39" s="80"/>
      <c r="AB39" s="80"/>
      <c r="AC39" s="79"/>
      <c r="AD39" s="80"/>
      <c r="AE39" s="80"/>
      <c r="AF39" s="80"/>
      <c r="AG39" s="80"/>
      <c r="AH39" s="80"/>
      <c r="AI39" s="95"/>
      <c r="AJ39" s="96"/>
      <c r="AK39" s="80"/>
      <c r="AL39" s="80" t="s">
        <v>295</v>
      </c>
      <c r="AM39" s="52">
        <f>1300/1000*3.6</f>
        <v>4.6800000000000006</v>
      </c>
      <c r="AN39" s="80">
        <v>0</v>
      </c>
      <c r="AO39" s="80"/>
      <c r="AP39" s="80"/>
      <c r="AQ39" s="79"/>
      <c r="AR39" s="80"/>
      <c r="AS39" s="80"/>
      <c r="AT39" s="80"/>
      <c r="AU39" s="80"/>
      <c r="AV39" s="80"/>
      <c r="AW39" s="80"/>
      <c r="AX39" s="80"/>
      <c r="AY39" s="79"/>
      <c r="BA39" s="80"/>
      <c r="BB39" s="80"/>
      <c r="BC39" s="80"/>
      <c r="BD39" s="80"/>
      <c r="BE39" s="51"/>
      <c r="BF39" s="51"/>
      <c r="BG39" s="51"/>
      <c r="BH39" s="51"/>
      <c r="BI39" s="80"/>
      <c r="BJ39" s="80"/>
      <c r="BK39" s="81"/>
      <c r="BL39" s="80"/>
      <c r="BM39" s="80"/>
      <c r="BN39" s="80"/>
      <c r="BO39" s="80"/>
      <c r="BP39" s="80"/>
      <c r="BQ39" s="79"/>
      <c r="BR39" s="80"/>
      <c r="BS39" s="80"/>
      <c r="BT39" s="81"/>
      <c r="BU39" s="79"/>
      <c r="BV39" s="80"/>
      <c r="BW39" s="80"/>
      <c r="BX39" s="80"/>
      <c r="BY39" s="80"/>
      <c r="BZ39" s="81"/>
    </row>
    <row r="40" spans="1:78" s="52" customFormat="1" x14ac:dyDescent="0.25">
      <c r="A40" s="51" t="s">
        <v>221</v>
      </c>
      <c r="B40" s="51"/>
      <c r="C40" s="52" t="s">
        <v>225</v>
      </c>
      <c r="D40" s="52" t="s">
        <v>266</v>
      </c>
      <c r="E40" s="79"/>
      <c r="F40" s="80"/>
      <c r="G40" s="80"/>
      <c r="H40" s="80"/>
      <c r="I40" s="79"/>
      <c r="J40" s="80"/>
      <c r="K40" s="80"/>
      <c r="L40" s="80"/>
      <c r="M40" s="81"/>
      <c r="N40" s="80"/>
      <c r="O40" s="80"/>
      <c r="P40" s="80"/>
      <c r="Q40" s="80"/>
      <c r="R40" s="80"/>
      <c r="S40" s="79"/>
      <c r="T40" s="80"/>
      <c r="U40" s="80"/>
      <c r="V40" s="81"/>
      <c r="W40" s="80"/>
      <c r="X40" s="80">
        <v>450</v>
      </c>
      <c r="Y40" s="80">
        <v>0.02</v>
      </c>
      <c r="Z40" s="80">
        <v>15</v>
      </c>
      <c r="AA40" s="51">
        <v>0.95</v>
      </c>
      <c r="AB40" s="80"/>
      <c r="AC40" s="79"/>
      <c r="AD40" s="80"/>
      <c r="AE40" s="80"/>
      <c r="AF40" s="80"/>
      <c r="AG40" s="80"/>
      <c r="AH40" s="80"/>
      <c r="AI40" s="95"/>
      <c r="AJ40" s="96"/>
      <c r="AK40" s="80"/>
      <c r="AL40" s="80"/>
      <c r="AM40" s="80"/>
      <c r="AN40" s="80"/>
      <c r="AO40" s="80"/>
      <c r="AP40" s="80"/>
      <c r="AQ40" s="79"/>
      <c r="AR40" s="80"/>
      <c r="AS40" s="80"/>
      <c r="AT40" s="80"/>
      <c r="AU40" s="80"/>
      <c r="AV40" s="80"/>
      <c r="AW40" s="80"/>
      <c r="AX40" s="80"/>
      <c r="AY40" s="79"/>
      <c r="BA40" s="80"/>
      <c r="BB40" s="80"/>
      <c r="BC40" s="80"/>
      <c r="BD40" s="80"/>
      <c r="BE40" s="51"/>
      <c r="BF40" s="51"/>
      <c r="BG40" s="51"/>
      <c r="BH40" s="51"/>
      <c r="BI40" s="80"/>
      <c r="BJ40" s="80"/>
      <c r="BK40" s="81"/>
      <c r="BL40" s="80"/>
      <c r="BM40" s="80"/>
      <c r="BN40" s="80"/>
      <c r="BO40" s="80"/>
      <c r="BP40" s="80"/>
      <c r="BQ40" s="79"/>
      <c r="BR40" s="80"/>
      <c r="BS40" s="80"/>
      <c r="BT40" s="81"/>
      <c r="BU40" s="79"/>
      <c r="BV40" s="80"/>
      <c r="BW40" s="80"/>
      <c r="BX40" s="80"/>
      <c r="BY40" s="80"/>
      <c r="BZ40" s="81"/>
    </row>
    <row r="41" spans="1:78" x14ac:dyDescent="0.25">
      <c r="A41" s="4" t="s">
        <v>300</v>
      </c>
      <c r="B41" s="4"/>
      <c r="C41" t="s">
        <v>299</v>
      </c>
      <c r="E41" s="14"/>
      <c r="F41" s="8"/>
      <c r="G41" s="8"/>
      <c r="H41" s="8"/>
      <c r="I41" s="14"/>
      <c r="J41" s="8"/>
      <c r="K41" s="8"/>
      <c r="L41" s="8"/>
      <c r="M41" s="15"/>
      <c r="N41" s="8"/>
      <c r="O41" s="8"/>
      <c r="P41" s="8"/>
      <c r="Q41" s="8"/>
      <c r="R41" s="8"/>
      <c r="S41" s="14"/>
      <c r="T41" s="8"/>
      <c r="U41" s="8"/>
      <c r="V41" s="15"/>
      <c r="W41" s="8"/>
      <c r="X41" s="8"/>
      <c r="Y41" s="8"/>
      <c r="Z41" s="8"/>
      <c r="AA41" s="4"/>
      <c r="AB41" s="8"/>
      <c r="AC41" s="14"/>
      <c r="AD41" s="8"/>
      <c r="AE41" s="8"/>
      <c r="AF41" s="8"/>
      <c r="AG41" s="8"/>
      <c r="AH41" s="8"/>
      <c r="AI41" s="83"/>
      <c r="AJ41" s="94"/>
      <c r="AK41" s="8"/>
      <c r="AL41" s="84"/>
      <c r="AN41" s="8"/>
      <c r="AO41" s="8"/>
      <c r="AP41" s="8"/>
      <c r="AQ41" s="14">
        <f>3</f>
        <v>3</v>
      </c>
      <c r="AR41" s="8"/>
      <c r="AS41" s="118">
        <f>AQ41*constants!C4*constants!C5</f>
        <v>8.1081081081081099E-2</v>
      </c>
      <c r="AT41" s="118"/>
      <c r="AU41" s="8"/>
      <c r="AV41" s="8"/>
      <c r="AW41" s="8">
        <v>0.39900000000000002</v>
      </c>
      <c r="AX41" s="8"/>
      <c r="AY41" s="14"/>
      <c r="BA41" s="8"/>
      <c r="BB41" s="8"/>
      <c r="BC41" s="8"/>
      <c r="BD41" s="8"/>
      <c r="BE41" s="4"/>
      <c r="BF41" s="4"/>
      <c r="BG41" s="4"/>
      <c r="BH41" s="4"/>
      <c r="BI41" s="8"/>
      <c r="BJ41" s="8"/>
      <c r="BK41" s="15"/>
      <c r="BL41" s="8"/>
      <c r="BM41" s="8"/>
      <c r="BN41" s="8"/>
      <c r="BO41" s="8"/>
      <c r="BP41" s="8"/>
      <c r="BQ41" s="14"/>
      <c r="BR41" s="8"/>
      <c r="BS41" s="8"/>
      <c r="BT41" s="15"/>
      <c r="BU41" s="14"/>
      <c r="BV41" s="8"/>
      <c r="BW41" s="118"/>
      <c r="BX41" s="8"/>
      <c r="BY41" s="8"/>
      <c r="BZ41" s="15"/>
    </row>
    <row r="42" spans="1:78" s="58" customFormat="1" x14ac:dyDescent="0.25">
      <c r="A42" s="84" t="s">
        <v>323</v>
      </c>
      <c r="B42" s="84"/>
      <c r="C42" s="58" t="s">
        <v>327</v>
      </c>
      <c r="E42" s="109"/>
      <c r="F42" s="11"/>
      <c r="G42" s="11"/>
      <c r="H42" s="11"/>
      <c r="I42" s="109"/>
      <c r="J42" s="11"/>
      <c r="K42" s="11"/>
      <c r="L42" s="11"/>
      <c r="M42" s="110"/>
      <c r="N42" s="11"/>
      <c r="O42" s="11"/>
      <c r="P42" s="11"/>
      <c r="Q42" s="11"/>
      <c r="R42" s="11"/>
      <c r="S42" s="109"/>
      <c r="T42" s="11"/>
      <c r="U42" s="11"/>
      <c r="V42" s="110"/>
      <c r="W42" s="11"/>
      <c r="X42" s="11"/>
      <c r="Y42" s="11"/>
      <c r="Z42" s="11"/>
      <c r="AA42" s="84"/>
      <c r="AB42" s="11"/>
      <c r="AC42" s="109"/>
      <c r="AD42" s="11"/>
      <c r="AE42" s="11"/>
      <c r="AF42" s="11"/>
      <c r="AG42" s="11"/>
      <c r="AH42" s="11"/>
      <c r="AI42" s="83"/>
      <c r="AJ42" s="94"/>
      <c r="AK42" s="11"/>
      <c r="AM42" s="111"/>
      <c r="AN42" s="11"/>
      <c r="AO42" s="11"/>
      <c r="AP42" s="11"/>
      <c r="AQ42" s="109"/>
      <c r="AR42" s="11"/>
      <c r="AS42" s="11"/>
      <c r="AT42" s="11"/>
      <c r="AU42" s="11"/>
      <c r="AV42" s="11"/>
      <c r="AW42" s="11"/>
      <c r="AX42" s="11"/>
      <c r="AY42" s="109"/>
      <c r="BA42" s="11"/>
      <c r="BB42" s="11"/>
      <c r="BC42" s="11"/>
      <c r="BD42" s="11"/>
      <c r="BE42" s="84"/>
      <c r="BF42" s="84"/>
      <c r="BG42" s="84"/>
      <c r="BH42" s="84"/>
      <c r="BI42" s="11"/>
      <c r="BJ42" s="11"/>
      <c r="BK42" s="110"/>
      <c r="BL42" s="11"/>
      <c r="BM42" s="11"/>
      <c r="BN42" s="11"/>
      <c r="BO42" s="11"/>
      <c r="BP42" s="11"/>
      <c r="BQ42" s="119">
        <f>516/constants!C7</f>
        <v>448.69565217391306</v>
      </c>
      <c r="BR42" s="11">
        <v>0.05</v>
      </c>
      <c r="BS42" s="11">
        <v>20</v>
      </c>
      <c r="BT42" s="110"/>
      <c r="BU42" s="109"/>
      <c r="BV42" s="11"/>
      <c r="BW42" s="11"/>
      <c r="BX42" s="11"/>
      <c r="BY42" s="11"/>
      <c r="BZ42" s="110"/>
    </row>
    <row r="43" spans="1:78" s="58" customFormat="1" x14ac:dyDescent="0.25">
      <c r="A43" s="84" t="s">
        <v>328</v>
      </c>
      <c r="B43" s="84">
        <v>2017</v>
      </c>
      <c r="C43" s="58" t="s">
        <v>329</v>
      </c>
      <c r="E43" s="109"/>
      <c r="F43" s="11"/>
      <c r="G43" s="11"/>
      <c r="H43" s="11"/>
      <c r="I43" s="109"/>
      <c r="J43" s="11"/>
      <c r="K43" s="11"/>
      <c r="L43" s="11"/>
      <c r="M43" s="110"/>
      <c r="N43" s="11"/>
      <c r="O43" s="11"/>
      <c r="P43" s="11"/>
      <c r="Q43" s="11"/>
      <c r="R43" s="11"/>
      <c r="S43" s="109"/>
      <c r="T43" s="11"/>
      <c r="U43" s="11"/>
      <c r="V43" s="110"/>
      <c r="W43" s="11"/>
      <c r="X43" s="11">
        <v>402</v>
      </c>
      <c r="Y43" s="11"/>
      <c r="Z43" s="11"/>
      <c r="AA43" s="84"/>
      <c r="AB43" s="11"/>
      <c r="AC43" s="109"/>
      <c r="AD43" s="11"/>
      <c r="AE43" s="11"/>
      <c r="AF43" s="11"/>
      <c r="AG43" s="11"/>
      <c r="AH43" s="11"/>
      <c r="AI43" s="83"/>
      <c r="AJ43" s="94"/>
      <c r="AK43" s="11"/>
      <c r="AL43" s="84"/>
      <c r="AM43" s="111"/>
      <c r="AN43" s="11"/>
      <c r="AO43" s="11"/>
      <c r="AP43" s="11"/>
      <c r="AQ43" s="109"/>
      <c r="AR43" s="11"/>
      <c r="AS43" s="11"/>
      <c r="AT43" s="11"/>
      <c r="AU43" s="11"/>
      <c r="AV43" s="11"/>
      <c r="AW43" s="11"/>
      <c r="AX43" s="11"/>
      <c r="AY43" s="109"/>
      <c r="BA43" s="11"/>
      <c r="BB43" s="11"/>
      <c r="BC43" s="11"/>
      <c r="BD43" s="11"/>
      <c r="BE43" s="84"/>
      <c r="BF43" s="84"/>
      <c r="BG43" s="84"/>
      <c r="BH43" s="84"/>
      <c r="BI43" s="11"/>
      <c r="BJ43" s="11"/>
      <c r="BK43" s="110"/>
      <c r="BL43" s="11"/>
      <c r="BM43" s="11"/>
      <c r="BN43" s="11"/>
      <c r="BO43" s="11"/>
      <c r="BP43" s="11"/>
      <c r="BQ43" s="109"/>
      <c r="BR43" s="11"/>
      <c r="BS43" s="11"/>
      <c r="BT43" s="110"/>
      <c r="BU43" s="109"/>
      <c r="BV43" s="11"/>
      <c r="BW43" s="11"/>
      <c r="BX43" s="11"/>
      <c r="BY43" s="11"/>
      <c r="BZ43" s="110"/>
    </row>
    <row r="44" spans="1:78" s="58" customFormat="1" x14ac:dyDescent="0.25">
      <c r="A44" s="84" t="s">
        <v>328</v>
      </c>
      <c r="B44" s="84">
        <v>2025</v>
      </c>
      <c r="C44" s="58" t="s">
        <v>330</v>
      </c>
      <c r="E44" s="109"/>
      <c r="F44" s="11"/>
      <c r="G44" s="11"/>
      <c r="H44" s="11"/>
      <c r="I44" s="109"/>
      <c r="J44" s="11"/>
      <c r="K44" s="11"/>
      <c r="L44" s="11"/>
      <c r="M44" s="110"/>
      <c r="N44" s="11"/>
      <c r="O44" s="11"/>
      <c r="P44" s="11"/>
      <c r="Q44" s="11"/>
      <c r="R44" s="11"/>
      <c r="S44" s="109"/>
      <c r="T44" s="11"/>
      <c r="U44" s="11"/>
      <c r="V44" s="110"/>
      <c r="W44" s="11"/>
      <c r="X44" s="11">
        <v>268</v>
      </c>
      <c r="Y44" s="11"/>
      <c r="Z44" s="11"/>
      <c r="AA44" s="84"/>
      <c r="AB44" s="11"/>
      <c r="AC44" s="109"/>
      <c r="AD44" s="11"/>
      <c r="AE44" s="11"/>
      <c r="AF44" s="11"/>
      <c r="AG44" s="11"/>
      <c r="AH44" s="11"/>
      <c r="AI44" s="83"/>
      <c r="AJ44" s="94"/>
      <c r="AK44" s="11"/>
      <c r="AL44" s="84"/>
      <c r="AM44" s="111"/>
      <c r="AN44" s="11"/>
      <c r="AO44" s="11"/>
      <c r="AP44" s="11"/>
      <c r="AQ44" s="109"/>
      <c r="AR44" s="11"/>
      <c r="AS44" s="11"/>
      <c r="AT44" s="11"/>
      <c r="AU44" s="11"/>
      <c r="AV44" s="11"/>
      <c r="AW44" s="11"/>
      <c r="AX44" s="11"/>
      <c r="AY44" s="109"/>
      <c r="BA44" s="11"/>
      <c r="BB44" s="11"/>
      <c r="BC44" s="11"/>
      <c r="BD44" s="11"/>
      <c r="BE44" s="84"/>
      <c r="BF44" s="84"/>
      <c r="BG44" s="84"/>
      <c r="BH44" s="84"/>
      <c r="BI44" s="11"/>
      <c r="BJ44" s="11"/>
      <c r="BK44" s="110"/>
      <c r="BL44" s="11"/>
      <c r="BM44" s="11"/>
      <c r="BN44" s="11"/>
      <c r="BO44" s="11"/>
      <c r="BP44" s="11"/>
      <c r="BQ44" s="109"/>
      <c r="BR44" s="11"/>
      <c r="BS44" s="11"/>
      <c r="BT44" s="110"/>
      <c r="BU44" s="109"/>
      <c r="BV44" s="11"/>
      <c r="BW44" s="11"/>
      <c r="BX44" s="11"/>
      <c r="BY44" s="11"/>
      <c r="BZ44" s="110"/>
    </row>
    <row r="45" spans="1:78" s="58" customFormat="1" x14ac:dyDescent="0.25">
      <c r="A45" s="84" t="s">
        <v>328</v>
      </c>
      <c r="B45" s="84">
        <v>2030</v>
      </c>
      <c r="C45" s="58" t="s">
        <v>331</v>
      </c>
      <c r="E45" s="109"/>
      <c r="F45" s="11"/>
      <c r="G45" s="11"/>
      <c r="H45" s="11"/>
      <c r="I45" s="109"/>
      <c r="J45" s="11"/>
      <c r="K45" s="11"/>
      <c r="L45" s="11"/>
      <c r="M45" s="110"/>
      <c r="N45" s="11"/>
      <c r="O45" s="11"/>
      <c r="P45" s="11"/>
      <c r="Q45" s="11"/>
      <c r="R45" s="11"/>
      <c r="S45" s="109"/>
      <c r="T45" s="11"/>
      <c r="U45" s="11"/>
      <c r="V45" s="110"/>
      <c r="W45" s="11"/>
      <c r="X45" s="84">
        <v>243</v>
      </c>
      <c r="Y45" s="11"/>
      <c r="Z45" s="11"/>
      <c r="AA45" s="84"/>
      <c r="AB45" s="11"/>
      <c r="AC45" s="109"/>
      <c r="AD45" s="11"/>
      <c r="AE45" s="11"/>
      <c r="AF45" s="11"/>
      <c r="AG45" s="11"/>
      <c r="AH45" s="11"/>
      <c r="AI45" s="83"/>
      <c r="AJ45" s="94"/>
      <c r="AK45" s="11"/>
      <c r="AL45" s="84"/>
      <c r="AM45" s="111"/>
      <c r="AN45" s="11"/>
      <c r="AO45" s="11"/>
      <c r="AP45" s="11"/>
      <c r="AQ45" s="109"/>
      <c r="AR45" s="11"/>
      <c r="AS45" s="11"/>
      <c r="AT45" s="11"/>
      <c r="AU45" s="11"/>
      <c r="AV45" s="11"/>
      <c r="AW45" s="11"/>
      <c r="AX45" s="11"/>
      <c r="AY45" s="109"/>
      <c r="BA45" s="11"/>
      <c r="BB45" s="11"/>
      <c r="BC45" s="11"/>
      <c r="BD45" s="11"/>
      <c r="BE45" s="84"/>
      <c r="BF45" s="84"/>
      <c r="BG45" s="84"/>
      <c r="BH45" s="84"/>
      <c r="BI45" s="11"/>
      <c r="BJ45" s="11"/>
      <c r="BK45" s="110"/>
      <c r="BL45" s="11"/>
      <c r="BM45" s="11"/>
      <c r="BN45" s="11"/>
      <c r="BO45" s="11"/>
      <c r="BP45" s="11"/>
      <c r="BQ45" s="109"/>
      <c r="BR45" s="11"/>
      <c r="BS45" s="11"/>
      <c r="BT45" s="110"/>
      <c r="BU45" s="109"/>
      <c r="BV45" s="11"/>
      <c r="BW45" s="11"/>
      <c r="BX45" s="11"/>
      <c r="BY45" s="11"/>
      <c r="BZ45" s="110"/>
    </row>
    <row r="46" spans="1:78" s="58" customFormat="1" x14ac:dyDescent="0.25">
      <c r="A46" s="84" t="s">
        <v>328</v>
      </c>
      <c r="B46" s="84">
        <v>2035</v>
      </c>
      <c r="C46" s="58" t="s">
        <v>332</v>
      </c>
      <c r="E46" s="109"/>
      <c r="F46" s="11"/>
      <c r="G46" s="11"/>
      <c r="H46" s="11"/>
      <c r="I46" s="109"/>
      <c r="J46" s="11"/>
      <c r="K46" s="11"/>
      <c r="L46" s="11"/>
      <c r="M46" s="110"/>
      <c r="N46" s="11"/>
      <c r="O46" s="11"/>
      <c r="P46" s="11"/>
      <c r="Q46" s="11"/>
      <c r="R46" s="11"/>
      <c r="S46" s="109"/>
      <c r="T46" s="11"/>
      <c r="U46" s="11"/>
      <c r="V46" s="110"/>
      <c r="W46" s="11"/>
      <c r="X46" s="84">
        <v>228</v>
      </c>
      <c r="Y46" s="11"/>
      <c r="Z46" s="11"/>
      <c r="AA46" s="84"/>
      <c r="AB46" s="11"/>
      <c r="AC46" s="109"/>
      <c r="AD46" s="11"/>
      <c r="AE46" s="11"/>
      <c r="AF46" s="11"/>
      <c r="AG46" s="11"/>
      <c r="AH46" s="11"/>
      <c r="AI46" s="83"/>
      <c r="AJ46" s="94"/>
      <c r="AK46" s="11"/>
      <c r="AL46" s="84"/>
      <c r="AM46" s="111"/>
      <c r="AN46" s="11"/>
      <c r="AO46" s="11"/>
      <c r="AP46" s="11"/>
      <c r="AQ46" s="109"/>
      <c r="AR46" s="11"/>
      <c r="AS46" s="11"/>
      <c r="AT46" s="11"/>
      <c r="AU46" s="11"/>
      <c r="AV46" s="11"/>
      <c r="AW46" s="11"/>
      <c r="AX46" s="11"/>
      <c r="AY46" s="109"/>
      <c r="BA46" s="11"/>
      <c r="BB46" s="11"/>
      <c r="BC46" s="11"/>
      <c r="BD46" s="11"/>
      <c r="BE46" s="84"/>
      <c r="BF46" s="84"/>
      <c r="BG46" s="84"/>
      <c r="BH46" s="84"/>
      <c r="BI46" s="11"/>
      <c r="BJ46" s="11"/>
      <c r="BK46" s="110"/>
      <c r="BL46" s="11"/>
      <c r="BM46" s="11"/>
      <c r="BN46" s="11"/>
      <c r="BO46" s="11"/>
      <c r="BP46" s="11"/>
      <c r="BQ46" s="109"/>
      <c r="BR46" s="11"/>
      <c r="BS46" s="11"/>
      <c r="BT46" s="110"/>
      <c r="BU46" s="109"/>
      <c r="BV46" s="11"/>
      <c r="BW46" s="11"/>
      <c r="BX46" s="11"/>
      <c r="BY46" s="11"/>
      <c r="BZ46" s="110"/>
    </row>
    <row r="47" spans="1:78" s="58" customFormat="1" x14ac:dyDescent="0.25">
      <c r="A47" s="84" t="s">
        <v>328</v>
      </c>
      <c r="B47" s="84">
        <v>2040</v>
      </c>
      <c r="C47" s="58" t="s">
        <v>333</v>
      </c>
      <c r="E47" s="109"/>
      <c r="F47" s="11"/>
      <c r="G47" s="11"/>
      <c r="H47" s="11"/>
      <c r="I47" s="109"/>
      <c r="J47" s="11"/>
      <c r="K47" s="11"/>
      <c r="L47" s="11"/>
      <c r="M47" s="110"/>
      <c r="N47" s="11"/>
      <c r="O47" s="11"/>
      <c r="P47" s="11"/>
      <c r="Q47" s="11"/>
      <c r="R47" s="11"/>
      <c r="S47" s="109"/>
      <c r="T47" s="11"/>
      <c r="U47" s="11"/>
      <c r="V47" s="110"/>
      <c r="W47" s="11"/>
      <c r="X47" s="84">
        <v>218</v>
      </c>
      <c r="Y47" s="11"/>
      <c r="Z47" s="11"/>
      <c r="AA47" s="84"/>
      <c r="AB47" s="11"/>
      <c r="AC47" s="109"/>
      <c r="AD47" s="11"/>
      <c r="AE47" s="11"/>
      <c r="AF47" s="11"/>
      <c r="AG47" s="11"/>
      <c r="AH47" s="11"/>
      <c r="AI47" s="83"/>
      <c r="AJ47" s="94"/>
      <c r="AK47" s="11"/>
      <c r="AL47" s="84"/>
      <c r="AM47" s="111"/>
      <c r="AN47" s="11"/>
      <c r="AO47" s="11"/>
      <c r="AP47" s="11"/>
      <c r="AQ47" s="109"/>
      <c r="AR47" s="11"/>
      <c r="AS47" s="11"/>
      <c r="AT47" s="11"/>
      <c r="AU47" s="11"/>
      <c r="AV47" s="11"/>
      <c r="AW47" s="11"/>
      <c r="AX47" s="11"/>
      <c r="AY47" s="109"/>
      <c r="BA47" s="11"/>
      <c r="BB47" s="11"/>
      <c r="BC47" s="11"/>
      <c r="BD47" s="11"/>
      <c r="BE47" s="84"/>
      <c r="BF47" s="84"/>
      <c r="BG47" s="84"/>
      <c r="BH47" s="84"/>
      <c r="BI47" s="11"/>
      <c r="BJ47" s="11"/>
      <c r="BK47" s="110"/>
      <c r="BL47" s="11"/>
      <c r="BM47" s="11"/>
      <c r="BN47" s="11"/>
      <c r="BO47" s="11"/>
      <c r="BP47" s="11"/>
      <c r="BQ47" s="109"/>
      <c r="BR47" s="11"/>
      <c r="BS47" s="11"/>
      <c r="BT47" s="110"/>
      <c r="BU47" s="109"/>
      <c r="BV47" s="11"/>
      <c r="BW47" s="11"/>
      <c r="BX47" s="11"/>
      <c r="BY47" s="11"/>
      <c r="BZ47" s="110"/>
    </row>
    <row r="48" spans="1:78" s="58" customFormat="1" x14ac:dyDescent="0.25">
      <c r="A48" s="84" t="s">
        <v>334</v>
      </c>
      <c r="B48" s="84">
        <v>2035</v>
      </c>
      <c r="C48" s="58" t="s">
        <v>391</v>
      </c>
      <c r="E48" s="109"/>
      <c r="F48" s="11"/>
      <c r="G48" s="11"/>
      <c r="H48" s="11"/>
      <c r="I48" s="109"/>
      <c r="J48" s="11"/>
      <c r="K48" s="11"/>
      <c r="L48" s="11"/>
      <c r="M48" s="110"/>
      <c r="N48" s="11"/>
      <c r="O48" s="11"/>
      <c r="P48" s="11"/>
      <c r="Q48" s="11"/>
      <c r="R48" s="11"/>
      <c r="S48" s="109"/>
      <c r="T48" s="11"/>
      <c r="U48" s="11"/>
      <c r="V48" s="110"/>
      <c r="W48" s="11"/>
      <c r="X48" s="84">
        <v>125</v>
      </c>
      <c r="Y48" s="11">
        <v>0.03</v>
      </c>
      <c r="Z48" s="11">
        <v>20</v>
      </c>
      <c r="AA48" s="84">
        <v>0.97</v>
      </c>
      <c r="AB48" s="11"/>
      <c r="AC48" s="109"/>
      <c r="AD48" s="84">
        <v>500</v>
      </c>
      <c r="AE48" s="84">
        <v>0.04</v>
      </c>
      <c r="AF48" s="11"/>
      <c r="AG48" s="11">
        <v>10</v>
      </c>
      <c r="AH48" s="11"/>
      <c r="AI48" s="83"/>
      <c r="AJ48" s="94">
        <v>0.72</v>
      </c>
      <c r="AK48" s="11"/>
      <c r="AL48" s="84" t="s">
        <v>392</v>
      </c>
      <c r="AM48" s="117">
        <f>450*constants!C5</f>
        <v>13.513513513513516</v>
      </c>
      <c r="AN48" s="11">
        <v>0.01</v>
      </c>
      <c r="AO48" s="11">
        <v>30</v>
      </c>
      <c r="AP48" s="11"/>
      <c r="AQ48" s="109"/>
      <c r="AR48" s="11">
        <v>730</v>
      </c>
      <c r="AS48" s="11"/>
      <c r="AT48" s="11"/>
      <c r="AU48" s="11">
        <v>0.04</v>
      </c>
      <c r="AV48" s="11"/>
      <c r="AW48" s="11"/>
      <c r="AX48" s="11">
        <v>15</v>
      </c>
      <c r="AY48" s="109"/>
      <c r="BA48" s="11">
        <v>183</v>
      </c>
      <c r="BB48" s="11">
        <v>0.04</v>
      </c>
      <c r="BC48" s="84">
        <v>0.83399999999999996</v>
      </c>
      <c r="BD48" s="11"/>
      <c r="BE48" s="84">
        <v>20</v>
      </c>
      <c r="BF48" s="84"/>
      <c r="BG48" s="122">
        <v>0.3</v>
      </c>
      <c r="BH48" s="84">
        <v>25</v>
      </c>
      <c r="BI48" s="11"/>
      <c r="BJ48" s="11"/>
      <c r="BK48" s="110"/>
      <c r="BL48" s="121" t="s">
        <v>344</v>
      </c>
      <c r="BM48" s="11">
        <v>0.04</v>
      </c>
      <c r="BN48" s="11">
        <v>0.214</v>
      </c>
      <c r="BO48" s="11">
        <v>1.393</v>
      </c>
      <c r="BP48" s="11">
        <v>28</v>
      </c>
      <c r="BQ48" s="109">
        <v>220</v>
      </c>
      <c r="BR48" s="11">
        <v>0.02</v>
      </c>
      <c r="BS48" s="11">
        <v>50</v>
      </c>
      <c r="BT48" s="110"/>
      <c r="BU48" s="120" t="s">
        <v>341</v>
      </c>
      <c r="BV48" s="11"/>
      <c r="BW48" s="11"/>
      <c r="BX48" s="11">
        <v>2.5000000000000001E-2</v>
      </c>
      <c r="BY48" s="11"/>
      <c r="BZ48" s="110">
        <v>30</v>
      </c>
    </row>
    <row r="49" spans="1:78" s="58" customFormat="1" x14ac:dyDescent="0.25">
      <c r="A49" s="84" t="s">
        <v>354</v>
      </c>
      <c r="B49" s="84"/>
      <c r="E49" s="109"/>
      <c r="F49" s="11"/>
      <c r="G49" s="11"/>
      <c r="H49" s="11"/>
      <c r="I49" s="109"/>
      <c r="J49" s="11"/>
      <c r="K49" s="11"/>
      <c r="L49" s="11"/>
      <c r="M49" s="110"/>
      <c r="N49" s="11"/>
      <c r="O49" s="11"/>
      <c r="P49" s="11"/>
      <c r="Q49" s="11"/>
      <c r="R49" s="11"/>
      <c r="S49" s="109"/>
      <c r="T49" s="11"/>
      <c r="U49" s="11"/>
      <c r="V49" s="110"/>
      <c r="W49" s="11"/>
      <c r="X49" s="11"/>
      <c r="Y49" s="11"/>
      <c r="Z49" s="11"/>
      <c r="AA49" s="84"/>
      <c r="AB49" s="11"/>
      <c r="AC49" s="109"/>
      <c r="AD49" s="11">
        <v>800</v>
      </c>
      <c r="AE49" s="11">
        <v>0.02</v>
      </c>
      <c r="AF49" s="11"/>
      <c r="AG49" s="11"/>
      <c r="AH49" s="11"/>
      <c r="AI49" s="83"/>
      <c r="AJ49" s="94"/>
      <c r="AK49" s="11"/>
      <c r="AM49" s="111"/>
      <c r="AN49" s="11">
        <v>0.02</v>
      </c>
      <c r="AO49" s="11"/>
      <c r="AP49" s="11"/>
      <c r="AQ49" s="109"/>
      <c r="AR49" s="11"/>
      <c r="AS49" s="11"/>
      <c r="AT49" s="11"/>
      <c r="AU49" s="11"/>
      <c r="AV49" s="11"/>
      <c r="AW49" s="11"/>
      <c r="AX49" s="11"/>
      <c r="AY49" s="109"/>
      <c r="BA49" s="11"/>
      <c r="BB49" s="11"/>
      <c r="BC49" s="11"/>
      <c r="BD49" s="11"/>
      <c r="BE49" s="84"/>
      <c r="BF49" s="84"/>
      <c r="BG49" s="84"/>
      <c r="BH49" s="84"/>
      <c r="BI49" s="11"/>
      <c r="BJ49" s="11"/>
      <c r="BK49" s="110"/>
      <c r="BL49" s="11"/>
      <c r="BM49" s="11"/>
      <c r="BN49" s="11"/>
      <c r="BO49" s="11"/>
      <c r="BP49" s="11"/>
      <c r="BQ49" s="109"/>
      <c r="BR49" s="11"/>
      <c r="BS49" s="11"/>
      <c r="BT49" s="110"/>
      <c r="BU49" s="109"/>
      <c r="BV49" s="11"/>
      <c r="BW49" s="11"/>
      <c r="BX49" s="11"/>
      <c r="BY49" s="11"/>
      <c r="BZ49" s="110"/>
    </row>
    <row r="50" spans="1:78" s="58" customFormat="1" x14ac:dyDescent="0.25">
      <c r="A50" s="84" t="s">
        <v>355</v>
      </c>
      <c r="B50" s="84">
        <v>2015</v>
      </c>
      <c r="E50" s="109"/>
      <c r="F50" s="11"/>
      <c r="G50" s="11"/>
      <c r="H50" s="11"/>
      <c r="I50" s="109"/>
      <c r="J50" s="11"/>
      <c r="K50" s="11"/>
      <c r="L50" s="11"/>
      <c r="M50" s="110"/>
      <c r="N50" s="11"/>
      <c r="O50" s="11"/>
      <c r="P50" s="11"/>
      <c r="Q50" s="11"/>
      <c r="R50" s="11"/>
      <c r="S50" s="109"/>
      <c r="T50" s="11"/>
      <c r="U50" s="11"/>
      <c r="V50" s="110"/>
      <c r="W50" s="11"/>
      <c r="X50" s="2">
        <v>605</v>
      </c>
      <c r="Y50" s="11"/>
      <c r="Z50" s="11"/>
      <c r="AA50" s="84"/>
      <c r="AB50" s="11"/>
      <c r="AC50" s="109"/>
      <c r="AD50" s="11"/>
      <c r="AE50" s="11"/>
      <c r="AF50" s="11"/>
      <c r="AG50" s="11"/>
      <c r="AH50" s="11"/>
      <c r="AI50" s="83"/>
      <c r="AJ50" s="94"/>
      <c r="AK50" s="11"/>
      <c r="AL50" s="84"/>
      <c r="AM50" s="111"/>
      <c r="AN50" s="11"/>
      <c r="AO50" s="11"/>
      <c r="AP50" s="11"/>
      <c r="AQ50" s="109"/>
      <c r="AR50" s="11"/>
      <c r="AS50" s="11"/>
      <c r="AT50" s="11"/>
      <c r="AU50" s="11"/>
      <c r="AV50" s="11"/>
      <c r="AW50" s="11"/>
      <c r="AX50" s="11"/>
      <c r="AY50" s="109"/>
      <c r="BA50" s="11"/>
      <c r="BB50" s="11"/>
      <c r="BC50" s="11"/>
      <c r="BD50" s="11"/>
      <c r="BE50" s="84"/>
      <c r="BF50" s="84"/>
      <c r="BG50" s="84"/>
      <c r="BH50" s="84"/>
      <c r="BI50" s="11"/>
      <c r="BJ50" s="11"/>
      <c r="BK50" s="110"/>
      <c r="BL50" s="11"/>
      <c r="BM50" s="11"/>
      <c r="BN50" s="11"/>
      <c r="BO50" s="11"/>
      <c r="BP50" s="11"/>
      <c r="BQ50" s="109"/>
      <c r="BR50" s="11"/>
      <c r="BS50" s="11"/>
      <c r="BT50" s="110"/>
      <c r="BU50" s="109"/>
      <c r="BV50" s="11"/>
      <c r="BW50" s="11"/>
      <c r="BX50" s="11"/>
      <c r="BY50" s="11"/>
      <c r="BZ50" s="110"/>
    </row>
    <row r="51" spans="1:78" s="58" customFormat="1" x14ac:dyDescent="0.25">
      <c r="A51" s="84" t="s">
        <v>355</v>
      </c>
      <c r="B51" s="84">
        <v>2020</v>
      </c>
      <c r="E51" s="109"/>
      <c r="F51" s="11"/>
      <c r="G51" s="11"/>
      <c r="H51" s="11"/>
      <c r="I51" s="109"/>
      <c r="J51" s="11"/>
      <c r="K51" s="11"/>
      <c r="L51" s="11"/>
      <c r="M51" s="110"/>
      <c r="N51" s="11"/>
      <c r="O51" s="11"/>
      <c r="P51" s="11"/>
      <c r="Q51" s="11"/>
      <c r="R51" s="11"/>
      <c r="S51" s="109"/>
      <c r="T51" s="11"/>
      <c r="U51" s="11"/>
      <c r="V51" s="110"/>
      <c r="W51" s="11"/>
      <c r="X51" s="2">
        <v>455</v>
      </c>
      <c r="Y51" s="11"/>
      <c r="Z51" s="11"/>
      <c r="AA51" s="84"/>
      <c r="AB51" s="11"/>
      <c r="AC51" s="109"/>
      <c r="AD51" s="11"/>
      <c r="AE51" s="11"/>
      <c r="AF51" s="11"/>
      <c r="AG51" s="11"/>
      <c r="AH51" s="11"/>
      <c r="AI51" s="83"/>
      <c r="AJ51" s="94"/>
      <c r="AK51" s="11"/>
      <c r="AL51" s="84"/>
      <c r="AM51" s="111"/>
      <c r="AN51" s="11"/>
      <c r="AO51" s="11"/>
      <c r="AP51" s="11"/>
      <c r="AQ51" s="109"/>
      <c r="AR51" s="11"/>
      <c r="AS51" s="11"/>
      <c r="AT51" s="11"/>
      <c r="AU51" s="11"/>
      <c r="AV51" s="11"/>
      <c r="AW51" s="11"/>
      <c r="AX51" s="11"/>
      <c r="AY51" s="109"/>
      <c r="BA51" s="11"/>
      <c r="BB51" s="11"/>
      <c r="BC51" s="11"/>
      <c r="BD51" s="11"/>
      <c r="BE51" s="84"/>
      <c r="BF51" s="84"/>
      <c r="BG51" s="84"/>
      <c r="BH51" s="84"/>
      <c r="BI51" s="11"/>
      <c r="BJ51" s="11"/>
      <c r="BK51" s="110"/>
      <c r="BL51" s="11"/>
      <c r="BM51" s="11"/>
      <c r="BN51" s="11"/>
      <c r="BO51" s="11"/>
      <c r="BP51" s="11"/>
      <c r="BQ51" s="109"/>
      <c r="BR51" s="11"/>
      <c r="BS51" s="11"/>
      <c r="BT51" s="110"/>
      <c r="BU51" s="109"/>
      <c r="BV51" s="11"/>
      <c r="BW51" s="11"/>
      <c r="BX51" s="11"/>
      <c r="BY51" s="11"/>
      <c r="BZ51" s="110"/>
    </row>
    <row r="52" spans="1:78" s="58" customFormat="1" x14ac:dyDescent="0.25">
      <c r="A52" s="84" t="s">
        <v>355</v>
      </c>
      <c r="B52" s="84">
        <v>2025</v>
      </c>
      <c r="E52" s="109"/>
      <c r="F52" s="11"/>
      <c r="G52" s="11"/>
      <c r="H52" s="11"/>
      <c r="I52" s="109"/>
      <c r="J52" s="11"/>
      <c r="K52" s="11"/>
      <c r="L52" s="11"/>
      <c r="M52" s="110"/>
      <c r="N52" s="11"/>
      <c r="O52" s="11"/>
      <c r="P52" s="11"/>
      <c r="Q52" s="11"/>
      <c r="R52" s="11"/>
      <c r="S52" s="109"/>
      <c r="T52" s="11"/>
      <c r="U52" s="11"/>
      <c r="V52" s="110"/>
      <c r="W52" s="11"/>
      <c r="X52" s="2">
        <v>345</v>
      </c>
      <c r="Y52" s="11"/>
      <c r="Z52" s="11"/>
      <c r="AA52" s="84"/>
      <c r="AB52" s="11"/>
      <c r="AC52" s="109"/>
      <c r="AD52" s="11"/>
      <c r="AE52" s="11"/>
      <c r="AF52" s="11"/>
      <c r="AG52" s="11"/>
      <c r="AH52" s="11"/>
      <c r="AI52" s="83"/>
      <c r="AJ52" s="94"/>
      <c r="AK52" s="11"/>
      <c r="AL52" s="84"/>
      <c r="AM52" s="111"/>
      <c r="AN52" s="11"/>
      <c r="AO52" s="11"/>
      <c r="AP52" s="11"/>
      <c r="AQ52" s="109"/>
      <c r="AR52" s="11"/>
      <c r="AS52" s="11"/>
      <c r="AT52" s="11"/>
      <c r="AU52" s="11"/>
      <c r="AV52" s="11"/>
      <c r="AW52" s="11"/>
      <c r="AX52" s="11"/>
      <c r="AY52" s="109"/>
      <c r="BA52" s="11"/>
      <c r="BB52" s="11"/>
      <c r="BC52" s="11"/>
      <c r="BD52" s="11"/>
      <c r="BE52" s="84"/>
      <c r="BF52" s="84"/>
      <c r="BG52" s="84"/>
      <c r="BH52" s="84"/>
      <c r="BI52" s="11"/>
      <c r="BJ52" s="11"/>
      <c r="BK52" s="110"/>
      <c r="BL52" s="11"/>
      <c r="BM52" s="11"/>
      <c r="BN52" s="11"/>
      <c r="BO52" s="11"/>
      <c r="BP52" s="11"/>
      <c r="BQ52" s="109"/>
      <c r="BR52" s="11"/>
      <c r="BS52" s="11"/>
      <c r="BT52" s="110"/>
      <c r="BU52" s="109"/>
      <c r="BV52" s="11"/>
      <c r="BW52" s="11"/>
      <c r="BX52" s="11"/>
      <c r="BY52" s="11"/>
      <c r="BZ52" s="110"/>
    </row>
    <row r="53" spans="1:78" s="58" customFormat="1" x14ac:dyDescent="0.25">
      <c r="A53" s="84" t="s">
        <v>355</v>
      </c>
      <c r="B53" s="84">
        <v>2030</v>
      </c>
      <c r="E53" s="109"/>
      <c r="F53" s="11"/>
      <c r="G53" s="11"/>
      <c r="H53" s="11"/>
      <c r="I53" s="109"/>
      <c r="J53" s="11"/>
      <c r="K53" s="11"/>
      <c r="L53" s="11"/>
      <c r="M53" s="110"/>
      <c r="N53" s="11"/>
      <c r="O53" s="11"/>
      <c r="P53" s="11"/>
      <c r="Q53" s="11"/>
      <c r="R53" s="11"/>
      <c r="S53" s="109"/>
      <c r="T53" s="11"/>
      <c r="U53" s="11"/>
      <c r="V53" s="110"/>
      <c r="W53" s="11"/>
      <c r="X53" s="2">
        <v>260</v>
      </c>
      <c r="Y53" s="11"/>
      <c r="Z53" s="11"/>
      <c r="AA53" s="84"/>
      <c r="AB53" s="11"/>
      <c r="AC53" s="109"/>
      <c r="AD53" s="11"/>
      <c r="AE53" s="11"/>
      <c r="AF53" s="11"/>
      <c r="AG53" s="11"/>
      <c r="AH53" s="11"/>
      <c r="AI53" s="83"/>
      <c r="AJ53" s="94"/>
      <c r="AK53" s="11"/>
      <c r="AL53" s="11"/>
      <c r="AM53" s="11"/>
      <c r="AN53" s="11"/>
      <c r="AO53" s="11"/>
      <c r="AP53" s="11"/>
      <c r="AQ53" s="109"/>
      <c r="AR53" s="11"/>
      <c r="AS53" s="11"/>
      <c r="AT53" s="11"/>
      <c r="AU53" s="11"/>
      <c r="AV53" s="11"/>
      <c r="AW53" s="11"/>
      <c r="AX53" s="11"/>
      <c r="AY53" s="109"/>
      <c r="BA53" s="11"/>
      <c r="BB53" s="11"/>
      <c r="BC53" s="11"/>
      <c r="BD53" s="11"/>
      <c r="BE53" s="84"/>
      <c r="BF53" s="84"/>
      <c r="BG53" s="84"/>
      <c r="BH53" s="84"/>
      <c r="BI53" s="11"/>
      <c r="BJ53" s="11"/>
      <c r="BK53" s="110"/>
      <c r="BL53" s="11"/>
      <c r="BM53" s="11"/>
      <c r="BN53" s="11"/>
      <c r="BO53" s="11"/>
      <c r="BP53" s="11"/>
      <c r="BQ53" s="109"/>
      <c r="BR53" s="11"/>
      <c r="BS53" s="11"/>
      <c r="BT53" s="110"/>
      <c r="BU53" s="109"/>
      <c r="BV53" s="11"/>
      <c r="BW53" s="11"/>
      <c r="BX53" s="11"/>
      <c r="BY53" s="11"/>
      <c r="BZ53" s="110"/>
    </row>
    <row r="54" spans="1:78" s="136" customFormat="1" x14ac:dyDescent="0.25">
      <c r="A54" s="135" t="s">
        <v>356</v>
      </c>
      <c r="B54" s="135">
        <v>2018</v>
      </c>
      <c r="C54" s="136" t="s">
        <v>357</v>
      </c>
      <c r="D54" s="136" t="s">
        <v>246</v>
      </c>
      <c r="E54" s="137"/>
      <c r="F54" s="138"/>
      <c r="G54" s="138"/>
      <c r="H54" s="138"/>
      <c r="I54" s="137"/>
      <c r="J54" s="138"/>
      <c r="K54" s="138"/>
      <c r="L54" s="138"/>
      <c r="M54" s="139"/>
      <c r="N54" s="138"/>
      <c r="O54" s="138"/>
      <c r="P54" s="138"/>
      <c r="Q54" s="138"/>
      <c r="R54" s="138"/>
      <c r="S54" s="137"/>
      <c r="T54" s="138"/>
      <c r="U54" s="138"/>
      <c r="V54" s="139"/>
      <c r="W54" s="138"/>
      <c r="X54" s="140">
        <f>271*constants!C4</f>
        <v>243.9</v>
      </c>
      <c r="Y54" s="138"/>
      <c r="Z54" s="138">
        <v>10</v>
      </c>
      <c r="AA54" s="135">
        <v>0.86</v>
      </c>
      <c r="AB54" s="138"/>
      <c r="AC54" s="137"/>
      <c r="AD54" s="138"/>
      <c r="AE54" s="138"/>
      <c r="AF54" s="138"/>
      <c r="AG54" s="138"/>
      <c r="AH54" s="138"/>
      <c r="AI54" s="141"/>
      <c r="AJ54" s="142"/>
      <c r="AK54" s="138"/>
      <c r="AL54" s="138"/>
      <c r="AM54" s="138"/>
      <c r="AN54" s="138"/>
      <c r="AO54" s="138"/>
      <c r="AP54" s="138"/>
      <c r="AQ54" s="137"/>
      <c r="AR54" s="138"/>
      <c r="AS54" s="138"/>
      <c r="AT54" s="138"/>
      <c r="AU54" s="138"/>
      <c r="AV54" s="138"/>
      <c r="AW54" s="138"/>
      <c r="AX54" s="138"/>
      <c r="AY54" s="137"/>
      <c r="BA54" s="138"/>
      <c r="BB54" s="138"/>
      <c r="BC54" s="138"/>
      <c r="BD54" s="138"/>
      <c r="BE54" s="135"/>
      <c r="BF54" s="135"/>
      <c r="BG54" s="135"/>
      <c r="BH54" s="135"/>
      <c r="BI54" s="138"/>
      <c r="BJ54" s="138"/>
      <c r="BK54" s="139"/>
      <c r="BL54" s="138"/>
      <c r="BM54" s="138"/>
      <c r="BN54" s="138"/>
      <c r="BO54" s="138"/>
      <c r="BP54" s="138"/>
      <c r="BQ54" s="137"/>
      <c r="BR54" s="138"/>
      <c r="BS54" s="138"/>
      <c r="BT54" s="139"/>
      <c r="BU54" s="137"/>
      <c r="BV54" s="138"/>
      <c r="BW54" s="138"/>
      <c r="BX54" s="138"/>
      <c r="BY54" s="138"/>
      <c r="BZ54" s="139"/>
    </row>
    <row r="55" spans="1:78" s="136" customFormat="1" x14ac:dyDescent="0.25">
      <c r="A55" s="135" t="s">
        <v>356</v>
      </c>
      <c r="B55" s="135">
        <v>2025</v>
      </c>
      <c r="C55" s="136" t="s">
        <v>357</v>
      </c>
      <c r="D55" s="136" t="s">
        <v>246</v>
      </c>
      <c r="E55" s="137"/>
      <c r="F55" s="138"/>
      <c r="G55" s="138"/>
      <c r="H55" s="138"/>
      <c r="I55" s="137"/>
      <c r="J55" s="138"/>
      <c r="K55" s="138"/>
      <c r="L55" s="138"/>
      <c r="M55" s="139"/>
      <c r="N55" s="138"/>
      <c r="O55" s="138"/>
      <c r="P55" s="138"/>
      <c r="Q55" s="138"/>
      <c r="R55" s="138"/>
      <c r="S55" s="137"/>
      <c r="T55" s="138"/>
      <c r="U55" s="138"/>
      <c r="V55" s="139"/>
      <c r="W55" s="138"/>
      <c r="X55" s="140">
        <f>189*constants!C4</f>
        <v>170.1</v>
      </c>
      <c r="Y55" s="138"/>
      <c r="Z55" s="138"/>
      <c r="AA55" s="135"/>
      <c r="AB55" s="138"/>
      <c r="AC55" s="137"/>
      <c r="AD55" s="138"/>
      <c r="AE55" s="138"/>
      <c r="AF55" s="138"/>
      <c r="AG55" s="138"/>
      <c r="AH55" s="138"/>
      <c r="AI55" s="141"/>
      <c r="AJ55" s="142"/>
      <c r="AK55" s="138"/>
      <c r="AL55" s="138"/>
      <c r="AM55" s="138"/>
      <c r="AN55" s="138"/>
      <c r="AO55" s="138"/>
      <c r="AP55" s="138"/>
      <c r="AQ55" s="137"/>
      <c r="AR55" s="138"/>
      <c r="AS55" s="138"/>
      <c r="AT55" s="138"/>
      <c r="AU55" s="138"/>
      <c r="AV55" s="138"/>
      <c r="AW55" s="138"/>
      <c r="AX55" s="138"/>
      <c r="AY55" s="137"/>
      <c r="BA55" s="138"/>
      <c r="BB55" s="138"/>
      <c r="BC55" s="138"/>
      <c r="BD55" s="138"/>
      <c r="BE55" s="135"/>
      <c r="BF55" s="135"/>
      <c r="BG55" s="135"/>
      <c r="BH55" s="135"/>
      <c r="BI55" s="138"/>
      <c r="BJ55" s="138"/>
      <c r="BK55" s="139"/>
      <c r="BL55" s="138"/>
      <c r="BM55" s="138"/>
      <c r="BN55" s="138"/>
      <c r="BO55" s="138"/>
      <c r="BP55" s="138"/>
      <c r="BQ55" s="137"/>
      <c r="BR55" s="138"/>
      <c r="BS55" s="138"/>
      <c r="BT55" s="139"/>
      <c r="BU55" s="137"/>
      <c r="BV55" s="138"/>
      <c r="BW55" s="138"/>
      <c r="BX55" s="138"/>
      <c r="BY55" s="138"/>
      <c r="BZ55" s="139"/>
    </row>
    <row r="56" spans="1:78" s="58" customFormat="1" x14ac:dyDescent="0.25">
      <c r="A56" s="84" t="s">
        <v>369</v>
      </c>
      <c r="B56" s="84"/>
      <c r="C56" s="58" t="s">
        <v>387</v>
      </c>
      <c r="E56" s="109"/>
      <c r="F56" s="11"/>
      <c r="G56" s="11"/>
      <c r="H56" s="11"/>
      <c r="I56" s="109"/>
      <c r="J56" s="11"/>
      <c r="K56" s="11"/>
      <c r="L56" s="11"/>
      <c r="M56" s="110"/>
      <c r="N56" s="11"/>
      <c r="O56" s="11"/>
      <c r="P56" s="11"/>
      <c r="Q56" s="11"/>
      <c r="R56" s="11"/>
      <c r="S56" s="109"/>
      <c r="T56" s="11"/>
      <c r="U56" s="11"/>
      <c r="V56" s="110"/>
      <c r="W56" s="11"/>
      <c r="X56" s="2"/>
      <c r="Y56" s="11"/>
      <c r="Z56" s="11"/>
      <c r="AA56" s="84"/>
      <c r="AB56" s="11"/>
      <c r="AC56" s="109"/>
      <c r="AD56" s="11"/>
      <c r="AE56" s="11"/>
      <c r="AF56" s="11"/>
      <c r="AG56" s="11"/>
      <c r="AH56" s="11"/>
      <c r="AI56" s="83"/>
      <c r="AJ56" s="94"/>
      <c r="AK56" s="11"/>
      <c r="AL56" s="11" t="s">
        <v>386</v>
      </c>
      <c r="AM56" s="117">
        <f>23/constants!$C$6*constants!$C$5</f>
        <v>7.6743410076743421</v>
      </c>
      <c r="AN56" s="11">
        <v>5.0000000000000001E-3</v>
      </c>
      <c r="AO56" s="11">
        <v>20</v>
      </c>
      <c r="AP56" s="11"/>
      <c r="AQ56" s="109"/>
      <c r="AR56" s="11"/>
      <c r="AS56" s="11"/>
      <c r="AT56" s="11"/>
      <c r="AU56" s="11"/>
      <c r="AV56" s="11"/>
      <c r="AW56" s="11"/>
      <c r="AX56" s="11"/>
      <c r="AY56" s="109"/>
      <c r="BA56" s="11"/>
      <c r="BB56" s="11"/>
      <c r="BC56" s="11"/>
      <c r="BD56" s="11"/>
      <c r="BE56" s="84"/>
      <c r="BF56" s="84"/>
      <c r="BG56" s="84"/>
      <c r="BH56" s="84"/>
      <c r="BI56" s="11"/>
      <c r="BJ56" s="11"/>
      <c r="BK56" s="110"/>
      <c r="BL56" s="11"/>
      <c r="BM56" s="11"/>
      <c r="BN56" s="11"/>
      <c r="BO56" s="11"/>
      <c r="BP56" s="11"/>
      <c r="BQ56" s="109"/>
      <c r="BR56" s="11"/>
      <c r="BS56" s="11"/>
      <c r="BT56" s="110"/>
      <c r="BU56" s="109"/>
      <c r="BV56" s="11"/>
      <c r="BW56" s="11"/>
      <c r="BX56" s="11"/>
      <c r="BY56" s="11"/>
      <c r="BZ56" s="110"/>
    </row>
    <row r="57" spans="1:78" s="58" customFormat="1" x14ac:dyDescent="0.25">
      <c r="A57" s="84" t="s">
        <v>369</v>
      </c>
      <c r="B57" s="84"/>
      <c r="C57" s="58" t="s">
        <v>388</v>
      </c>
      <c r="E57" s="109"/>
      <c r="F57" s="11"/>
      <c r="G57" s="11"/>
      <c r="H57" s="11"/>
      <c r="I57" s="109"/>
      <c r="J57" s="11"/>
      <c r="K57" s="11"/>
      <c r="L57" s="11"/>
      <c r="M57" s="110"/>
      <c r="N57" s="11"/>
      <c r="O57" s="11"/>
      <c r="P57" s="11"/>
      <c r="Q57" s="11"/>
      <c r="R57" s="11"/>
      <c r="S57" s="109"/>
      <c r="T57" s="11"/>
      <c r="U57" s="11"/>
      <c r="V57" s="110"/>
      <c r="W57" s="11"/>
      <c r="X57" s="2"/>
      <c r="Y57" s="11"/>
      <c r="Z57" s="11"/>
      <c r="AA57" s="84"/>
      <c r="AB57" s="11"/>
      <c r="AC57" s="109"/>
      <c r="AD57" s="11"/>
      <c r="AE57" s="11"/>
      <c r="AF57" s="11"/>
      <c r="AG57" s="11"/>
      <c r="AH57" s="11"/>
      <c r="AI57" s="83"/>
      <c r="AJ57" s="94"/>
      <c r="AK57" s="11"/>
      <c r="AL57" s="11" t="s">
        <v>386</v>
      </c>
      <c r="AM57" s="117">
        <f>100/constants!$C$6*constants!$C$5</f>
        <v>33.366700033366705</v>
      </c>
      <c r="AN57" s="11">
        <v>1.4999999999999999E-2</v>
      </c>
      <c r="AO57" s="11">
        <v>25</v>
      </c>
      <c r="AP57" s="11"/>
      <c r="AQ57" s="109"/>
      <c r="AR57" s="11"/>
      <c r="AS57" s="11"/>
      <c r="AT57" s="11"/>
      <c r="AU57" s="11"/>
      <c r="AV57" s="11"/>
      <c r="AW57" s="11"/>
      <c r="AX57" s="11"/>
      <c r="AY57" s="109"/>
      <c r="BA57" s="11"/>
      <c r="BB57" s="11"/>
      <c r="BC57" s="11"/>
      <c r="BD57" s="11"/>
      <c r="BE57" s="84"/>
      <c r="BF57" s="84"/>
      <c r="BG57" s="84"/>
      <c r="BH57" s="84"/>
      <c r="BI57" s="11"/>
      <c r="BJ57" s="11"/>
      <c r="BK57" s="110"/>
      <c r="BL57" s="11"/>
      <c r="BM57" s="11"/>
      <c r="BN57" s="11"/>
      <c r="BO57" s="11"/>
      <c r="BP57" s="11"/>
      <c r="BQ57" s="109"/>
      <c r="BR57" s="11"/>
      <c r="BS57" s="11"/>
      <c r="BT57" s="110"/>
      <c r="BU57" s="109"/>
      <c r="BV57" s="11"/>
      <c r="BW57" s="11"/>
      <c r="BX57" s="11"/>
      <c r="BY57" s="11"/>
      <c r="BZ57" s="110"/>
    </row>
    <row r="58" spans="1:78" s="58" customFormat="1" x14ac:dyDescent="0.25">
      <c r="A58" s="84" t="s">
        <v>369</v>
      </c>
      <c r="B58" s="84"/>
      <c r="C58" s="58" t="s">
        <v>389</v>
      </c>
      <c r="E58" s="109"/>
      <c r="F58" s="11"/>
      <c r="G58" s="11"/>
      <c r="H58" s="11"/>
      <c r="I58" s="109"/>
      <c r="J58" s="11"/>
      <c r="K58" s="11"/>
      <c r="L58" s="11"/>
      <c r="M58" s="110"/>
      <c r="N58" s="11"/>
      <c r="O58" s="11"/>
      <c r="P58" s="11"/>
      <c r="Q58" s="11"/>
      <c r="R58" s="11"/>
      <c r="S58" s="109"/>
      <c r="T58" s="11"/>
      <c r="U58" s="11"/>
      <c r="V58" s="110"/>
      <c r="W58" s="11"/>
      <c r="X58" s="2"/>
      <c r="Y58" s="11"/>
      <c r="Z58" s="11"/>
      <c r="AA58" s="84"/>
      <c r="AB58" s="11"/>
      <c r="AC58" s="109"/>
      <c r="AD58" s="11"/>
      <c r="AE58" s="11"/>
      <c r="AF58" s="11"/>
      <c r="AG58" s="11"/>
      <c r="AH58" s="11"/>
      <c r="AI58" s="83"/>
      <c r="AJ58" s="94"/>
      <c r="AK58" s="11"/>
      <c r="AL58" s="11" t="s">
        <v>386</v>
      </c>
      <c r="AM58" s="117">
        <f>195/constants!$C$6*constants!$C$5</f>
        <v>65.065065065065085</v>
      </c>
      <c r="AN58" s="11">
        <v>2.5000000000000001E-2</v>
      </c>
      <c r="AO58" s="11">
        <v>30</v>
      </c>
      <c r="AP58" s="11"/>
      <c r="AQ58" s="109"/>
      <c r="AR58" s="11"/>
      <c r="AS58" s="11"/>
      <c r="AT58" s="11"/>
      <c r="AU58" s="11"/>
      <c r="AV58" s="11"/>
      <c r="AW58" s="11"/>
      <c r="AX58" s="11"/>
      <c r="AY58" s="109"/>
      <c r="BA58" s="11"/>
      <c r="BB58" s="11"/>
      <c r="BC58" s="11"/>
      <c r="BD58" s="11"/>
      <c r="BE58" s="84"/>
      <c r="BF58" s="84"/>
      <c r="BG58" s="84"/>
      <c r="BH58" s="84"/>
      <c r="BI58" s="11"/>
      <c r="BJ58" s="11"/>
      <c r="BK58" s="110"/>
      <c r="BL58" s="11"/>
      <c r="BM58" s="11"/>
      <c r="BN58" s="11"/>
      <c r="BO58" s="11"/>
      <c r="BP58" s="11"/>
      <c r="BQ58" s="109"/>
      <c r="BR58" s="11"/>
      <c r="BS58" s="11"/>
      <c r="BT58" s="110"/>
      <c r="BU58" s="109"/>
      <c r="BV58" s="11"/>
      <c r="BW58" s="11"/>
      <c r="BX58" s="11"/>
      <c r="BY58" s="11"/>
      <c r="BZ58" s="110"/>
    </row>
    <row r="59" spans="1:78" s="58" customFormat="1" x14ac:dyDescent="0.25">
      <c r="A59" s="84" t="s">
        <v>370</v>
      </c>
      <c r="B59" s="84"/>
      <c r="C59" s="58" t="s">
        <v>387</v>
      </c>
      <c r="E59" s="109"/>
      <c r="F59" s="11"/>
      <c r="G59" s="11"/>
      <c r="H59" s="11"/>
      <c r="I59" s="109"/>
      <c r="J59" s="11"/>
      <c r="K59" s="11"/>
      <c r="L59" s="11"/>
      <c r="M59" s="110"/>
      <c r="N59" s="11"/>
      <c r="O59" s="11"/>
      <c r="P59" s="11"/>
      <c r="Q59" s="11"/>
      <c r="R59" s="11"/>
      <c r="S59" s="109"/>
      <c r="T59" s="11"/>
      <c r="U59" s="11"/>
      <c r="V59" s="110"/>
      <c r="W59" s="11"/>
      <c r="Y59" s="11"/>
      <c r="Z59" s="11"/>
      <c r="AA59" s="84"/>
      <c r="AB59" s="11"/>
      <c r="AC59" s="109"/>
      <c r="AD59" s="11">
        <v>1820</v>
      </c>
      <c r="AE59" s="11"/>
      <c r="AF59" s="11"/>
      <c r="AG59" s="11"/>
      <c r="AH59" s="11"/>
      <c r="AI59" s="83"/>
      <c r="AJ59" s="94"/>
      <c r="AK59" s="11"/>
      <c r="AL59" s="84" t="s">
        <v>390</v>
      </c>
      <c r="AM59" s="117">
        <f>50*constants!C5</f>
        <v>1.5015015015015016</v>
      </c>
      <c r="AN59" s="11"/>
      <c r="AO59" s="84">
        <v>20</v>
      </c>
      <c r="AP59" s="11"/>
      <c r="AQ59" s="109"/>
      <c r="AR59" s="11"/>
      <c r="AS59" s="11"/>
      <c r="AT59" s="11"/>
      <c r="AU59" s="11"/>
      <c r="AV59" s="11"/>
      <c r="AW59" s="11"/>
      <c r="AX59" s="11"/>
      <c r="AY59" s="109"/>
      <c r="BA59" s="11"/>
      <c r="BB59" s="11"/>
      <c r="BC59" s="11"/>
      <c r="BD59" s="11"/>
      <c r="BE59" s="84"/>
      <c r="BF59" s="84"/>
      <c r="BG59" s="84"/>
      <c r="BH59" s="84"/>
      <c r="BI59" s="11"/>
      <c r="BJ59" s="11"/>
      <c r="BK59" s="110"/>
      <c r="BL59" s="11"/>
      <c r="BM59" s="11"/>
      <c r="BN59" s="11"/>
      <c r="BO59" s="11"/>
      <c r="BP59" s="11"/>
      <c r="BQ59" s="109"/>
      <c r="BR59" s="11"/>
      <c r="BS59" s="11"/>
      <c r="BT59" s="110"/>
      <c r="BU59" s="109"/>
      <c r="BV59" s="11"/>
      <c r="BW59" s="11"/>
      <c r="BX59" s="11"/>
      <c r="BY59" s="11"/>
      <c r="BZ59" s="110"/>
    </row>
    <row r="60" spans="1:78" s="58" customFormat="1" x14ac:dyDescent="0.25">
      <c r="A60" s="84" t="s">
        <v>370</v>
      </c>
      <c r="B60" s="84"/>
      <c r="C60" s="58" t="s">
        <v>389</v>
      </c>
      <c r="E60" s="109"/>
      <c r="F60" s="11"/>
      <c r="G60" s="11"/>
      <c r="H60" s="11"/>
      <c r="I60" s="109"/>
      <c r="J60" s="11"/>
      <c r="K60" s="11"/>
      <c r="L60" s="11"/>
      <c r="M60" s="110"/>
      <c r="N60" s="11"/>
      <c r="O60" s="11"/>
      <c r="P60" s="11"/>
      <c r="Q60" s="11"/>
      <c r="R60" s="11"/>
      <c r="S60" s="109"/>
      <c r="T60" s="11"/>
      <c r="U60" s="11"/>
      <c r="V60" s="110"/>
      <c r="W60" s="11"/>
      <c r="Y60" s="11"/>
      <c r="Z60" s="11"/>
      <c r="AA60" s="84"/>
      <c r="AB60" s="11"/>
      <c r="AC60" s="109"/>
      <c r="AD60" s="11">
        <v>182</v>
      </c>
      <c r="AE60" s="11"/>
      <c r="AF60" s="11"/>
      <c r="AG60" s="11"/>
      <c r="AH60" s="11"/>
      <c r="AI60" s="83"/>
      <c r="AJ60" s="94"/>
      <c r="AK60" s="11"/>
      <c r="AL60" s="84" t="s">
        <v>390</v>
      </c>
      <c r="AM60" s="117">
        <f>500*constants!C5</f>
        <v>15.015015015015017</v>
      </c>
      <c r="AN60" s="11"/>
      <c r="AO60" s="84"/>
      <c r="AP60" s="11"/>
      <c r="AQ60" s="109"/>
      <c r="AR60" s="11"/>
      <c r="AS60" s="11"/>
      <c r="AT60" s="11"/>
      <c r="AU60" s="11"/>
      <c r="AV60" s="11"/>
      <c r="AW60" s="11"/>
      <c r="AX60" s="11"/>
      <c r="AY60" s="109"/>
      <c r="BA60" s="11"/>
      <c r="BB60" s="11"/>
      <c r="BC60" s="11"/>
      <c r="BD60" s="11"/>
      <c r="BE60" s="84"/>
      <c r="BF60" s="84"/>
      <c r="BG60" s="84"/>
      <c r="BH60" s="84"/>
      <c r="BI60" s="11"/>
      <c r="BJ60" s="11"/>
      <c r="BK60" s="110"/>
      <c r="BL60" s="11"/>
      <c r="BM60" s="11"/>
      <c r="BN60" s="11"/>
      <c r="BO60" s="11"/>
      <c r="BP60" s="11"/>
      <c r="BQ60" s="109"/>
      <c r="BR60" s="11"/>
      <c r="BS60" s="11"/>
      <c r="BT60" s="110"/>
      <c r="BU60" s="109"/>
      <c r="BV60" s="11"/>
      <c r="BW60" s="11"/>
      <c r="BX60" s="11"/>
      <c r="BY60" s="11"/>
      <c r="BZ60" s="110"/>
    </row>
    <row r="61" spans="1:78" s="58" customFormat="1" x14ac:dyDescent="0.25">
      <c r="A61" s="84" t="s">
        <v>371</v>
      </c>
      <c r="B61" s="84"/>
      <c r="E61" s="109"/>
      <c r="F61" s="11"/>
      <c r="G61" s="11"/>
      <c r="H61" s="11"/>
      <c r="I61" s="109"/>
      <c r="J61" s="11"/>
      <c r="K61" s="11"/>
      <c r="L61" s="11"/>
      <c r="M61" s="110"/>
      <c r="N61" s="11"/>
      <c r="O61" s="11"/>
      <c r="P61" s="11"/>
      <c r="Q61" s="11"/>
      <c r="R61" s="11"/>
      <c r="S61" s="109"/>
      <c r="T61" s="11"/>
      <c r="U61" s="11"/>
      <c r="V61" s="110"/>
      <c r="W61" s="11"/>
      <c r="Y61" s="11"/>
      <c r="Z61" s="11"/>
      <c r="AA61" s="84"/>
      <c r="AB61" s="11"/>
      <c r="AC61" s="109"/>
      <c r="AD61" s="11"/>
      <c r="AE61" s="11"/>
      <c r="AF61" s="11"/>
      <c r="AG61" s="11"/>
      <c r="AH61" s="11"/>
      <c r="AI61" s="83"/>
      <c r="AJ61" s="94"/>
      <c r="AK61" s="11"/>
      <c r="AL61" s="11"/>
      <c r="AM61" s="117"/>
      <c r="AN61" s="11"/>
      <c r="AO61" s="11"/>
      <c r="AP61" s="11"/>
      <c r="AQ61" s="109"/>
      <c r="AR61" s="117">
        <f>450000/257</f>
        <v>1750.9727626459144</v>
      </c>
      <c r="AU61" s="11">
        <v>0.01</v>
      </c>
      <c r="AV61" s="83">
        <v>0.9</v>
      </c>
      <c r="AW61" s="11"/>
      <c r="AX61" s="11">
        <v>15</v>
      </c>
      <c r="AY61" s="109"/>
      <c r="BA61" s="11"/>
      <c r="BB61" s="11"/>
      <c r="BC61" s="11"/>
      <c r="BD61" s="11"/>
      <c r="BE61" s="84"/>
      <c r="BF61" s="84"/>
      <c r="BG61" s="84"/>
      <c r="BH61" s="84"/>
      <c r="BI61" s="11"/>
      <c r="BJ61" s="11"/>
      <c r="BK61" s="110"/>
      <c r="BL61" s="11"/>
      <c r="BM61" s="11"/>
      <c r="BN61" s="11"/>
      <c r="BO61" s="11"/>
      <c r="BP61" s="11"/>
      <c r="BQ61" s="109"/>
      <c r="BR61" s="11"/>
      <c r="BS61" s="11"/>
      <c r="BT61" s="110"/>
      <c r="BU61" s="109"/>
      <c r="BV61" s="11"/>
      <c r="BW61" s="11"/>
      <c r="BX61" s="11"/>
      <c r="BY61" s="11"/>
      <c r="BZ61" s="110"/>
    </row>
    <row r="62" spans="1:78" s="58" customFormat="1" x14ac:dyDescent="0.25">
      <c r="A62" s="84" t="s">
        <v>372</v>
      </c>
      <c r="B62" s="84">
        <v>2025</v>
      </c>
      <c r="E62" s="109"/>
      <c r="F62" s="11"/>
      <c r="G62" s="11"/>
      <c r="H62" s="11"/>
      <c r="I62" s="109"/>
      <c r="J62" s="11"/>
      <c r="K62" s="11"/>
      <c r="L62" s="11"/>
      <c r="M62" s="110"/>
      <c r="N62" s="11"/>
      <c r="O62" s="11"/>
      <c r="P62" s="11"/>
      <c r="Q62" s="11"/>
      <c r="R62" s="11"/>
      <c r="S62" s="109"/>
      <c r="T62" s="11"/>
      <c r="U62" s="11"/>
      <c r="V62" s="110"/>
      <c r="W62" s="11"/>
      <c r="Y62" s="11"/>
      <c r="Z62" s="11"/>
      <c r="AA62" s="84"/>
      <c r="AB62" s="11"/>
      <c r="AC62" s="109"/>
      <c r="AD62" s="11">
        <v>932</v>
      </c>
      <c r="AE62" s="11">
        <v>7.0000000000000007E-2</v>
      </c>
      <c r="AF62" s="11"/>
      <c r="AG62" s="11">
        <v>30</v>
      </c>
      <c r="AH62" s="11"/>
      <c r="AI62" s="83"/>
      <c r="AJ62" s="94">
        <v>0.57999999999999996</v>
      </c>
      <c r="AK62" s="11"/>
      <c r="AL62" s="11"/>
      <c r="AM62" s="117"/>
      <c r="AN62" s="11"/>
      <c r="AO62" s="11"/>
      <c r="AP62" s="11"/>
      <c r="AQ62" s="109"/>
      <c r="AR62" s="11"/>
      <c r="AS62" s="11"/>
      <c r="AT62" s="11">
        <v>300</v>
      </c>
      <c r="AU62" s="11">
        <v>0.04</v>
      </c>
      <c r="AV62" s="11"/>
      <c r="AW62" s="11">
        <v>1</v>
      </c>
      <c r="AX62" s="84">
        <v>15</v>
      </c>
      <c r="AY62" s="109"/>
      <c r="BA62" s="11"/>
      <c r="BB62" s="11"/>
      <c r="BC62" s="11"/>
      <c r="BD62" s="11"/>
      <c r="BE62" s="84"/>
      <c r="BF62" s="84"/>
      <c r="BG62" s="84"/>
      <c r="BH62" s="84"/>
      <c r="BI62" s="11"/>
      <c r="BJ62" s="11"/>
      <c r="BK62" s="110"/>
      <c r="BL62" s="11"/>
      <c r="BM62" s="11"/>
      <c r="BN62" s="11"/>
      <c r="BO62" s="11"/>
      <c r="BP62" s="11"/>
      <c r="BQ62" s="109"/>
      <c r="BR62" s="11"/>
      <c r="BS62" s="11"/>
      <c r="BT62" s="110"/>
      <c r="BU62" s="109"/>
      <c r="BV62" s="11"/>
      <c r="BW62" s="11"/>
      <c r="BX62" s="11"/>
      <c r="BY62" s="11"/>
      <c r="BZ62" s="110"/>
    </row>
    <row r="63" spans="1:78" s="58" customFormat="1" x14ac:dyDescent="0.25">
      <c r="A63" s="84" t="s">
        <v>372</v>
      </c>
      <c r="B63" s="84">
        <v>2050</v>
      </c>
      <c r="E63" s="109"/>
      <c r="F63" s="11"/>
      <c r="G63" s="11"/>
      <c r="H63" s="11"/>
      <c r="I63" s="109"/>
      <c r="J63" s="11"/>
      <c r="K63" s="11"/>
      <c r="L63" s="11"/>
      <c r="M63" s="110"/>
      <c r="N63" s="11"/>
      <c r="O63" s="11"/>
      <c r="P63" s="11"/>
      <c r="Q63" s="11"/>
      <c r="R63" s="11"/>
      <c r="S63" s="109"/>
      <c r="T63" s="11"/>
      <c r="U63" s="11"/>
      <c r="V63" s="110"/>
      <c r="W63" s="11"/>
      <c r="Y63" s="11"/>
      <c r="Z63" s="11"/>
      <c r="AA63" s="84"/>
      <c r="AB63" s="11"/>
      <c r="AC63" s="109"/>
      <c r="AD63" s="84">
        <v>334</v>
      </c>
      <c r="AE63" s="11">
        <v>0.02</v>
      </c>
      <c r="AF63" s="11"/>
      <c r="AG63" s="11">
        <v>30</v>
      </c>
      <c r="AH63" s="11"/>
      <c r="AI63" s="83"/>
      <c r="AJ63" s="94">
        <v>0.7</v>
      </c>
      <c r="AK63" s="11"/>
      <c r="AL63" s="11"/>
      <c r="AM63" s="11"/>
      <c r="AN63" s="11"/>
      <c r="AO63" s="11"/>
      <c r="AP63" s="11"/>
      <c r="AQ63" s="109"/>
      <c r="AR63" s="11"/>
      <c r="AS63" s="11"/>
      <c r="AT63" s="11"/>
      <c r="AU63" s="11"/>
      <c r="AV63" s="11"/>
      <c r="AW63" s="11"/>
      <c r="AX63" s="11"/>
      <c r="AY63" s="109"/>
      <c r="BA63" s="11"/>
      <c r="BB63" s="11"/>
      <c r="BC63" s="11"/>
      <c r="BD63" s="11"/>
      <c r="BE63" s="84"/>
      <c r="BF63" s="84"/>
      <c r="BG63" s="84"/>
      <c r="BH63" s="84"/>
      <c r="BI63" s="11"/>
      <c r="BJ63" s="11"/>
      <c r="BK63" s="110"/>
      <c r="BL63" s="11"/>
      <c r="BM63" s="11"/>
      <c r="BN63" s="11"/>
      <c r="BO63" s="11"/>
      <c r="BP63" s="11"/>
      <c r="BQ63" s="109"/>
      <c r="BR63" s="11"/>
      <c r="BS63" s="11"/>
      <c r="BT63" s="110"/>
      <c r="BU63" s="109"/>
      <c r="BV63" s="11"/>
      <c r="BW63" s="11"/>
      <c r="BX63" s="11"/>
      <c r="BY63" s="11"/>
      <c r="BZ63" s="110"/>
    </row>
    <row r="64" spans="1:78" s="58" customFormat="1" x14ac:dyDescent="0.25">
      <c r="A64" s="84" t="s">
        <v>375</v>
      </c>
      <c r="B64" s="84"/>
      <c r="C64" s="58" t="s">
        <v>376</v>
      </c>
      <c r="E64" s="109"/>
      <c r="F64" s="11"/>
      <c r="G64" s="11"/>
      <c r="H64" s="11"/>
      <c r="I64" s="109"/>
      <c r="J64" s="11"/>
      <c r="K64" s="11"/>
      <c r="L64" s="11"/>
      <c r="M64" s="110"/>
      <c r="N64" s="11"/>
      <c r="O64" s="11"/>
      <c r="P64" s="11"/>
      <c r="Q64" s="11"/>
      <c r="R64" s="11"/>
      <c r="S64" s="109"/>
      <c r="T64" s="11"/>
      <c r="U64" s="11"/>
      <c r="V64" s="110"/>
      <c r="W64" s="11"/>
      <c r="Y64" s="11"/>
      <c r="Z64" s="11"/>
      <c r="AA64" s="84"/>
      <c r="AB64" s="11"/>
      <c r="AC64" s="109"/>
      <c r="AD64" s="84"/>
      <c r="AE64" s="11"/>
      <c r="AF64" s="11"/>
      <c r="AG64" s="11"/>
      <c r="AH64" s="11"/>
      <c r="AI64" s="83"/>
      <c r="AJ64" s="94"/>
      <c r="AK64" s="11"/>
      <c r="AL64" s="182" t="s">
        <v>397</v>
      </c>
      <c r="AM64" s="182"/>
      <c r="AN64" s="182"/>
      <c r="AO64" s="182"/>
      <c r="AP64" s="11"/>
      <c r="AQ64" s="109"/>
      <c r="AR64" s="11"/>
      <c r="AS64" s="11"/>
      <c r="AT64" s="11"/>
      <c r="AU64" s="11"/>
      <c r="AV64" s="11"/>
      <c r="AW64" s="11"/>
      <c r="AX64" s="11"/>
      <c r="AY64" s="109"/>
      <c r="BA64" s="11"/>
      <c r="BB64" s="11"/>
      <c r="BC64" s="11"/>
      <c r="BD64" s="11"/>
      <c r="BE64" s="84"/>
      <c r="BF64" s="84"/>
      <c r="BG64" s="84"/>
      <c r="BH64" s="84"/>
      <c r="BI64" s="11"/>
      <c r="BJ64" s="11"/>
      <c r="BK64" s="110"/>
      <c r="BL64" s="11"/>
      <c r="BM64" s="11"/>
      <c r="BN64" s="11"/>
      <c r="BO64" s="11"/>
      <c r="BP64" s="11"/>
      <c r="BQ64" s="109"/>
      <c r="BR64" s="11"/>
      <c r="BS64" s="11"/>
      <c r="BT64" s="110"/>
      <c r="BU64" s="109"/>
      <c r="BV64" s="11"/>
      <c r="BW64" s="11"/>
      <c r="BX64" s="11"/>
      <c r="BY64" s="11"/>
      <c r="BZ64" s="110"/>
    </row>
    <row r="65" spans="1:78" s="58" customFormat="1" x14ac:dyDescent="0.25">
      <c r="A65" s="84" t="s">
        <v>377</v>
      </c>
      <c r="B65" s="84" t="s">
        <v>380</v>
      </c>
      <c r="C65" s="58" t="s">
        <v>378</v>
      </c>
      <c r="E65" s="109"/>
      <c r="F65" s="11"/>
      <c r="G65" s="11"/>
      <c r="H65" s="11"/>
      <c r="I65" s="109"/>
      <c r="J65" s="11"/>
      <c r="K65" s="11"/>
      <c r="L65" s="11"/>
      <c r="M65" s="110"/>
      <c r="N65" s="11"/>
      <c r="O65" s="11"/>
      <c r="P65" s="11"/>
      <c r="Q65" s="11"/>
      <c r="R65" s="11"/>
      <c r="S65" s="109"/>
      <c r="T65" s="11"/>
      <c r="U65" s="11"/>
      <c r="V65" s="110"/>
      <c r="W65" s="11"/>
      <c r="Y65" s="11"/>
      <c r="Z65" s="11"/>
      <c r="AA65" s="84"/>
      <c r="AB65" s="11"/>
      <c r="AC65" s="109"/>
      <c r="AD65" s="84"/>
      <c r="AE65" s="11"/>
      <c r="AF65" s="11"/>
      <c r="AG65" s="11"/>
      <c r="AH65" s="11"/>
      <c r="AI65" s="83"/>
      <c r="AJ65" s="94"/>
      <c r="AK65" s="11"/>
      <c r="AL65" s="11"/>
      <c r="AM65" s="129">
        <f>11.45*constants!C7</f>
        <v>13.167499999999999</v>
      </c>
      <c r="AN65" s="128">
        <f>0.34/11.45</f>
        <v>2.9694323144104806E-2</v>
      </c>
      <c r="AO65" s="11"/>
      <c r="AP65" s="11"/>
      <c r="AQ65" s="109"/>
      <c r="AR65" s="11"/>
      <c r="AS65" s="11"/>
      <c r="AT65" s="11"/>
      <c r="AU65" s="11"/>
      <c r="AV65" s="11"/>
      <c r="AW65" s="11"/>
      <c r="AX65" s="11"/>
      <c r="AY65" s="109"/>
      <c r="BA65" s="11"/>
      <c r="BB65" s="11"/>
      <c r="BC65" s="11"/>
      <c r="BD65" s="11"/>
      <c r="BE65" s="84"/>
      <c r="BF65" s="84"/>
      <c r="BG65" s="84"/>
      <c r="BH65" s="84"/>
      <c r="BI65" s="11"/>
      <c r="BJ65" s="11"/>
      <c r="BK65" s="110"/>
      <c r="BL65" s="11"/>
      <c r="BM65" s="11"/>
      <c r="BN65" s="11"/>
      <c r="BO65" s="11"/>
      <c r="BP65" s="11"/>
      <c r="BQ65" s="109"/>
      <c r="BR65" s="11"/>
      <c r="BS65" s="11"/>
      <c r="BT65" s="110"/>
      <c r="BU65" s="109"/>
      <c r="BV65" s="11"/>
      <c r="BW65" s="11"/>
      <c r="BX65" s="11"/>
      <c r="BY65" s="11"/>
      <c r="BZ65" s="110"/>
    </row>
    <row r="66" spans="1:78" s="58" customFormat="1" x14ac:dyDescent="0.25">
      <c r="A66" s="84" t="s">
        <v>377</v>
      </c>
      <c r="B66" s="84" t="s">
        <v>380</v>
      </c>
      <c r="C66" s="58" t="s">
        <v>379</v>
      </c>
      <c r="E66" s="109"/>
      <c r="F66" s="11"/>
      <c r="G66" s="11"/>
      <c r="H66" s="11"/>
      <c r="I66" s="109"/>
      <c r="J66" s="11"/>
      <c r="K66" s="11"/>
      <c r="L66" s="11"/>
      <c r="M66" s="110"/>
      <c r="N66" s="11"/>
      <c r="O66" s="11"/>
      <c r="P66" s="11"/>
      <c r="Q66" s="11"/>
      <c r="R66" s="11"/>
      <c r="S66" s="109"/>
      <c r="T66" s="11"/>
      <c r="U66" s="11"/>
      <c r="V66" s="110"/>
      <c r="W66" s="11"/>
      <c r="Y66" s="11"/>
      <c r="Z66" s="11"/>
      <c r="AA66" s="84"/>
      <c r="AB66" s="11"/>
      <c r="AC66" s="109"/>
      <c r="AD66" s="84"/>
      <c r="AE66" s="11"/>
      <c r="AF66" s="11"/>
      <c r="AG66" s="11"/>
      <c r="AH66" s="11"/>
      <c r="AI66" s="83"/>
      <c r="AJ66" s="94"/>
      <c r="AK66" s="11"/>
      <c r="AL66" s="11"/>
      <c r="AM66" s="129">
        <f>55*constants!C7</f>
        <v>63.249999999999993</v>
      </c>
      <c r="AN66" s="128">
        <f>1.06/55</f>
        <v>1.9272727272727275E-2</v>
      </c>
      <c r="AO66" s="11"/>
      <c r="AP66" s="11"/>
      <c r="AQ66" s="109"/>
      <c r="AR66" s="11"/>
      <c r="AS66" s="11"/>
      <c r="AT66" s="11"/>
      <c r="AU66" s="11"/>
      <c r="AV66" s="11"/>
      <c r="AW66" s="11"/>
      <c r="AX66" s="11"/>
      <c r="AY66" s="109"/>
      <c r="BA66" s="11"/>
      <c r="BB66" s="11"/>
      <c r="BC66" s="11"/>
      <c r="BD66" s="11"/>
      <c r="BE66" s="84"/>
      <c r="BF66" s="84"/>
      <c r="BG66" s="84"/>
      <c r="BH66" s="84"/>
      <c r="BI66" s="11"/>
      <c r="BJ66" s="11"/>
      <c r="BK66" s="110"/>
      <c r="BL66" s="11"/>
      <c r="BM66" s="11"/>
      <c r="BN66" s="11"/>
      <c r="BO66" s="11"/>
      <c r="BP66" s="11"/>
      <c r="BQ66" s="109"/>
      <c r="BR66" s="11"/>
      <c r="BS66" s="11"/>
      <c r="BT66" s="110"/>
      <c r="BU66" s="109"/>
      <c r="BV66" s="11"/>
      <c r="BW66" s="11"/>
      <c r="BX66" s="11"/>
      <c r="BY66" s="11"/>
      <c r="BZ66" s="110"/>
    </row>
    <row r="67" spans="1:78" s="58" customFormat="1" x14ac:dyDescent="0.25">
      <c r="A67" s="84" t="s">
        <v>377</v>
      </c>
      <c r="B67" s="84" t="s">
        <v>381</v>
      </c>
      <c r="C67" s="58" t="s">
        <v>379</v>
      </c>
      <c r="E67" s="109"/>
      <c r="F67" s="11"/>
      <c r="G67" s="11"/>
      <c r="H67" s="11"/>
      <c r="I67" s="109"/>
      <c r="J67" s="11"/>
      <c r="K67" s="11"/>
      <c r="L67" s="11"/>
      <c r="M67" s="110"/>
      <c r="N67" s="11"/>
      <c r="O67" s="11"/>
      <c r="P67" s="11"/>
      <c r="Q67" s="11"/>
      <c r="R67" s="11"/>
      <c r="S67" s="109"/>
      <c r="T67" s="11"/>
      <c r="U67" s="11"/>
      <c r="V67" s="110"/>
      <c r="W67" s="11"/>
      <c r="Y67" s="11"/>
      <c r="Z67" s="11"/>
      <c r="AA67" s="84"/>
      <c r="AB67" s="11"/>
      <c r="AC67" s="109"/>
      <c r="AD67" s="84"/>
      <c r="AE67" s="11"/>
      <c r="AF67" s="11"/>
      <c r="AG67" s="11"/>
      <c r="AH67" s="11"/>
      <c r="AI67" s="83"/>
      <c r="AJ67" s="94"/>
      <c r="AK67" s="11"/>
      <c r="AL67" s="11"/>
      <c r="AM67" s="129">
        <f>35*constants!C7</f>
        <v>40.25</v>
      </c>
      <c r="AN67" s="128">
        <f>0.82/35</f>
        <v>2.3428571428571427E-2</v>
      </c>
      <c r="AO67" s="11"/>
      <c r="AP67" s="11"/>
      <c r="AQ67" s="109"/>
      <c r="AR67" s="11"/>
      <c r="AS67" s="11"/>
      <c r="AT67" s="11"/>
      <c r="AU67" s="11"/>
      <c r="AV67" s="11"/>
      <c r="AW67" s="11"/>
      <c r="AX67" s="11"/>
      <c r="AY67" s="109"/>
      <c r="BA67" s="11"/>
      <c r="BB67" s="11"/>
      <c r="BC67" s="11"/>
      <c r="BD67" s="11"/>
      <c r="BE67" s="84"/>
      <c r="BF67" s="84"/>
      <c r="BG67" s="84"/>
      <c r="BH67" s="84"/>
      <c r="BI67" s="11"/>
      <c r="BJ67" s="11"/>
      <c r="BK67" s="110"/>
      <c r="BL67" s="11"/>
      <c r="BM67" s="11"/>
      <c r="BN67" s="11"/>
      <c r="BO67" s="11"/>
      <c r="BP67" s="11"/>
      <c r="BQ67" s="109"/>
      <c r="BR67" s="11"/>
      <c r="BS67" s="11"/>
      <c r="BT67" s="110"/>
      <c r="BU67" s="109"/>
      <c r="BV67" s="11"/>
      <c r="BW67" s="11"/>
      <c r="BX67" s="11"/>
      <c r="BY67" s="11"/>
      <c r="BZ67" s="110"/>
    </row>
    <row r="68" spans="1:78" s="58" customFormat="1" x14ac:dyDescent="0.25">
      <c r="A68" s="84" t="s">
        <v>395</v>
      </c>
      <c r="B68" s="84">
        <v>2018</v>
      </c>
      <c r="C68" s="58" t="s">
        <v>393</v>
      </c>
      <c r="E68" s="109"/>
      <c r="F68" s="11"/>
      <c r="G68" s="11"/>
      <c r="H68" s="11"/>
      <c r="I68" s="109"/>
      <c r="J68" s="11"/>
      <c r="K68" s="11"/>
      <c r="L68" s="11"/>
      <c r="M68" s="110"/>
      <c r="N68" s="11"/>
      <c r="O68" s="11"/>
      <c r="P68" s="11"/>
      <c r="Q68" s="11"/>
      <c r="R68" s="11"/>
      <c r="S68" s="109"/>
      <c r="T68" s="11"/>
      <c r="U68" s="11"/>
      <c r="V68" s="110"/>
      <c r="W68" s="11"/>
      <c r="Y68" s="11"/>
      <c r="Z68" s="11"/>
      <c r="AA68" s="84"/>
      <c r="AB68" s="11"/>
      <c r="AC68" s="109"/>
      <c r="AD68" s="84">
        <v>1900</v>
      </c>
      <c r="AE68" s="11">
        <v>0.02</v>
      </c>
      <c r="AF68" s="11"/>
      <c r="AG68" s="11"/>
      <c r="AH68" s="11"/>
      <c r="AI68" s="83"/>
      <c r="AJ68" s="94">
        <v>0.62</v>
      </c>
      <c r="AK68" s="11"/>
      <c r="AL68" s="11"/>
      <c r="AM68" s="129"/>
      <c r="AN68" s="11"/>
      <c r="AO68" s="11"/>
      <c r="AP68" s="11"/>
      <c r="AQ68" s="109"/>
      <c r="AR68" s="11"/>
      <c r="AS68" s="11"/>
      <c r="AT68" s="11"/>
      <c r="AU68" s="11"/>
      <c r="AV68" s="11"/>
      <c r="AW68" s="11"/>
      <c r="AX68" s="11"/>
      <c r="AY68" s="109"/>
      <c r="BA68" s="11">
        <v>800</v>
      </c>
      <c r="BB68" s="11">
        <v>0.83</v>
      </c>
      <c r="BC68" s="11"/>
      <c r="BD68" s="11"/>
      <c r="BE68" s="84"/>
      <c r="BF68" s="84"/>
      <c r="BG68" s="84"/>
      <c r="BH68" s="84"/>
      <c r="BI68" s="11"/>
      <c r="BJ68" s="11"/>
      <c r="BK68" s="110"/>
      <c r="BL68" s="11"/>
      <c r="BM68" s="11"/>
      <c r="BN68" s="11"/>
      <c r="BO68" s="11"/>
      <c r="BP68" s="11"/>
      <c r="BQ68" s="109"/>
      <c r="BR68" s="11"/>
      <c r="BS68" s="11"/>
      <c r="BT68" s="110"/>
      <c r="BU68" s="109"/>
      <c r="BV68" s="11"/>
      <c r="BW68" s="11"/>
      <c r="BX68" s="11"/>
      <c r="BY68" s="11"/>
      <c r="BZ68" s="110"/>
    </row>
    <row r="69" spans="1:78" s="58" customFormat="1" x14ac:dyDescent="0.25">
      <c r="A69" s="84" t="s">
        <v>395</v>
      </c>
      <c r="B69" s="84">
        <v>2030</v>
      </c>
      <c r="E69" s="109"/>
      <c r="F69" s="11"/>
      <c r="G69" s="11"/>
      <c r="H69" s="11"/>
      <c r="I69" s="109"/>
      <c r="J69" s="11"/>
      <c r="K69" s="11"/>
      <c r="L69" s="11"/>
      <c r="M69" s="110"/>
      <c r="N69" s="11"/>
      <c r="O69" s="11"/>
      <c r="P69" s="11"/>
      <c r="Q69" s="11"/>
      <c r="R69" s="11"/>
      <c r="S69" s="109"/>
      <c r="T69" s="11"/>
      <c r="U69" s="11"/>
      <c r="V69" s="110"/>
      <c r="W69" s="11"/>
      <c r="Y69" s="11"/>
      <c r="Z69" s="11"/>
      <c r="AA69" s="84"/>
      <c r="AB69" s="11"/>
      <c r="AC69" s="109"/>
      <c r="AD69" s="84">
        <v>300</v>
      </c>
      <c r="AE69" s="11">
        <v>0.02</v>
      </c>
      <c r="AF69" s="11"/>
      <c r="AG69" s="11"/>
      <c r="AH69" s="11"/>
      <c r="AI69" s="83"/>
      <c r="AJ69" s="94">
        <v>0.69</v>
      </c>
      <c r="AK69" s="11"/>
      <c r="AL69" s="11"/>
      <c r="AM69" s="129"/>
      <c r="AN69" s="11"/>
      <c r="AO69" s="11"/>
      <c r="AP69" s="11"/>
      <c r="AQ69" s="109"/>
      <c r="AR69" s="11"/>
      <c r="AS69" s="11"/>
      <c r="AT69" s="11"/>
      <c r="AU69" s="11"/>
      <c r="AV69" s="11"/>
      <c r="AW69" s="11"/>
      <c r="AX69" s="11"/>
      <c r="AY69" s="109"/>
      <c r="BA69" s="11"/>
      <c r="BB69" s="11"/>
      <c r="BC69" s="11"/>
      <c r="BD69" s="11"/>
      <c r="BE69" s="84"/>
      <c r="BF69" s="84"/>
      <c r="BG69" s="84"/>
      <c r="BH69" s="84"/>
      <c r="BI69" s="11"/>
      <c r="BJ69" s="11"/>
      <c r="BK69" s="110"/>
      <c r="BL69" s="11"/>
      <c r="BM69" s="11"/>
      <c r="BN69" s="11"/>
      <c r="BO69" s="11"/>
      <c r="BP69" s="11"/>
      <c r="BQ69" s="109"/>
      <c r="BR69" s="11"/>
      <c r="BS69" s="11"/>
      <c r="BT69" s="110"/>
      <c r="BU69" s="109"/>
      <c r="BV69" s="11"/>
      <c r="BW69" s="11"/>
      <c r="BX69" s="11"/>
      <c r="BY69" s="11"/>
      <c r="BZ69" s="110"/>
    </row>
    <row r="70" spans="1:78" s="58" customFormat="1" x14ac:dyDescent="0.25">
      <c r="A70" s="84"/>
      <c r="B70" s="84"/>
      <c r="E70" s="109"/>
      <c r="F70" s="11"/>
      <c r="G70" s="11"/>
      <c r="H70" s="11"/>
      <c r="I70" s="109"/>
      <c r="J70" s="11"/>
      <c r="K70" s="11"/>
      <c r="L70" s="11"/>
      <c r="M70" s="110"/>
      <c r="N70" s="11"/>
      <c r="O70" s="11"/>
      <c r="P70" s="11"/>
      <c r="Q70" s="11"/>
      <c r="R70" s="11"/>
      <c r="S70" s="109"/>
      <c r="T70" s="11"/>
      <c r="U70" s="11"/>
      <c r="V70" s="110"/>
      <c r="W70" s="11"/>
      <c r="Y70" s="11"/>
      <c r="Z70" s="11"/>
      <c r="AA70" s="84"/>
      <c r="AB70" s="11"/>
      <c r="AC70" s="109"/>
      <c r="AD70" s="84"/>
      <c r="AE70" s="11"/>
      <c r="AF70" s="11"/>
      <c r="AG70" s="11"/>
      <c r="AH70" s="11"/>
      <c r="AI70" s="83"/>
      <c r="AJ70" s="94"/>
      <c r="AK70" s="11"/>
      <c r="AL70" s="11"/>
      <c r="AM70" s="129"/>
      <c r="AN70" s="11"/>
      <c r="AO70" s="11"/>
      <c r="AP70" s="11"/>
      <c r="AQ70" s="109"/>
      <c r="AR70" s="11"/>
      <c r="AS70" s="11"/>
      <c r="AT70" s="11"/>
      <c r="AU70" s="11"/>
      <c r="AV70" s="11"/>
      <c r="AW70" s="11"/>
      <c r="AX70" s="11"/>
      <c r="AY70" s="109"/>
      <c r="BA70" s="11"/>
      <c r="BB70" s="11"/>
      <c r="BC70" s="11"/>
      <c r="BD70" s="11"/>
      <c r="BE70" s="84"/>
      <c r="BF70" s="84"/>
      <c r="BG70" s="84"/>
      <c r="BH70" s="84"/>
      <c r="BI70" s="11"/>
      <c r="BJ70" s="11"/>
      <c r="BK70" s="110"/>
      <c r="BL70" s="11"/>
      <c r="BM70" s="11"/>
      <c r="BN70" s="11"/>
      <c r="BO70" s="11"/>
      <c r="BP70" s="11"/>
      <c r="BQ70" s="109"/>
      <c r="BR70" s="11"/>
      <c r="BS70" s="11"/>
      <c r="BT70" s="110"/>
      <c r="BU70" s="109"/>
      <c r="BV70" s="11"/>
      <c r="BW70" s="11"/>
      <c r="BX70" s="11"/>
      <c r="BY70" s="11"/>
      <c r="BZ70" s="110"/>
    </row>
    <row r="71" spans="1:78" s="58" customFormat="1" x14ac:dyDescent="0.25">
      <c r="A71" s="84"/>
      <c r="B71" s="84"/>
      <c r="E71" s="109"/>
      <c r="F71" s="11"/>
      <c r="G71" s="11"/>
      <c r="H71" s="11"/>
      <c r="I71" s="109"/>
      <c r="J71" s="11"/>
      <c r="K71" s="11"/>
      <c r="L71" s="11"/>
      <c r="M71" s="110"/>
      <c r="N71" s="11"/>
      <c r="O71" s="11"/>
      <c r="P71" s="11"/>
      <c r="Q71" s="11"/>
      <c r="R71" s="11"/>
      <c r="S71" s="109"/>
      <c r="T71" s="11"/>
      <c r="U71" s="11"/>
      <c r="V71" s="110"/>
      <c r="W71" s="11"/>
      <c r="Y71" s="11"/>
      <c r="Z71" s="11"/>
      <c r="AA71" s="84"/>
      <c r="AB71" s="11"/>
      <c r="AC71" s="109"/>
      <c r="AD71" s="84"/>
      <c r="AE71" s="11"/>
      <c r="AF71" s="11"/>
      <c r="AG71" s="11"/>
      <c r="AH71" s="11"/>
      <c r="AI71" s="83"/>
      <c r="AJ71" s="94"/>
      <c r="AK71" s="11"/>
      <c r="AL71" s="11"/>
      <c r="AM71" s="129"/>
      <c r="AN71" s="11"/>
      <c r="AO71" s="11"/>
      <c r="AP71" s="11"/>
      <c r="AQ71" s="109"/>
      <c r="AR71" s="11"/>
      <c r="AS71" s="11"/>
      <c r="AT71" s="11"/>
      <c r="AU71" s="11"/>
      <c r="AV71" s="11"/>
      <c r="AW71" s="11"/>
      <c r="AX71" s="11"/>
      <c r="AY71" s="109"/>
      <c r="BA71" s="11"/>
      <c r="BB71" s="11"/>
      <c r="BC71" s="11"/>
      <c r="BD71" s="11"/>
      <c r="BE71" s="84"/>
      <c r="BF71" s="84"/>
      <c r="BG71" s="84"/>
      <c r="BH71" s="84"/>
      <c r="BI71" s="11"/>
      <c r="BJ71" s="11"/>
      <c r="BK71" s="110"/>
      <c r="BL71" s="11"/>
      <c r="BM71" s="11"/>
      <c r="BN71" s="11"/>
      <c r="BO71" s="11"/>
      <c r="BP71" s="11"/>
      <c r="BQ71" s="109"/>
      <c r="BR71" s="11"/>
      <c r="BS71" s="11"/>
      <c r="BT71" s="110"/>
      <c r="BU71" s="109"/>
      <c r="BV71" s="11"/>
      <c r="BW71" s="11"/>
      <c r="BX71" s="11"/>
      <c r="BY71" s="11"/>
      <c r="BZ71" s="110"/>
    </row>
    <row r="72" spans="1:78" s="58" customFormat="1" x14ac:dyDescent="0.25">
      <c r="A72" s="84"/>
      <c r="B72" s="84"/>
      <c r="E72" s="109"/>
      <c r="F72" s="11"/>
      <c r="G72" s="11"/>
      <c r="H72" s="11"/>
      <c r="I72" s="109"/>
      <c r="J72" s="11"/>
      <c r="K72" s="11"/>
      <c r="L72" s="11"/>
      <c r="M72" s="110"/>
      <c r="N72" s="11"/>
      <c r="O72" s="11"/>
      <c r="P72" s="11"/>
      <c r="Q72" s="11"/>
      <c r="R72" s="11"/>
      <c r="S72" s="109"/>
      <c r="T72" s="11"/>
      <c r="U72" s="11"/>
      <c r="V72" s="110"/>
      <c r="W72" s="11"/>
      <c r="Y72" s="11"/>
      <c r="Z72" s="11"/>
      <c r="AA72" s="84"/>
      <c r="AB72" s="11"/>
      <c r="AC72" s="109"/>
      <c r="AD72" s="84"/>
      <c r="AE72" s="11"/>
      <c r="AF72" s="11"/>
      <c r="AG72" s="11"/>
      <c r="AH72" s="11"/>
      <c r="AI72" s="83"/>
      <c r="AJ72" s="94"/>
      <c r="AK72" s="11"/>
      <c r="AL72" s="11"/>
      <c r="AM72" s="129"/>
      <c r="AN72" s="11"/>
      <c r="AO72" s="11"/>
      <c r="AP72" s="11"/>
      <c r="AQ72" s="109"/>
      <c r="AR72" s="11"/>
      <c r="AS72" s="11"/>
      <c r="AT72" s="11"/>
      <c r="AU72" s="11"/>
      <c r="AV72" s="11"/>
      <c r="AW72" s="11"/>
      <c r="AX72" s="11"/>
      <c r="AY72" s="109"/>
      <c r="BA72" s="11"/>
      <c r="BB72" s="11"/>
      <c r="BC72" s="11"/>
      <c r="BD72" s="11"/>
      <c r="BE72" s="84"/>
      <c r="BF72" s="84"/>
      <c r="BG72" s="84"/>
      <c r="BH72" s="84"/>
      <c r="BI72" s="11"/>
      <c r="BJ72" s="11"/>
      <c r="BK72" s="110"/>
      <c r="BL72" s="11"/>
      <c r="BM72" s="11"/>
      <c r="BN72" s="11"/>
      <c r="BO72" s="11"/>
      <c r="BP72" s="11"/>
      <c r="BQ72" s="109"/>
      <c r="BR72" s="11"/>
      <c r="BS72" s="11"/>
      <c r="BT72" s="110"/>
      <c r="BU72" s="109"/>
      <c r="BV72" s="11"/>
      <c r="BW72" s="11"/>
      <c r="BX72" s="11"/>
      <c r="BY72" s="11"/>
      <c r="BZ72" s="110"/>
    </row>
    <row r="73" spans="1:78" s="58" customFormat="1" x14ac:dyDescent="0.25">
      <c r="A73" s="84"/>
      <c r="B73" s="84"/>
      <c r="E73" s="109"/>
      <c r="F73" s="11"/>
      <c r="G73" s="11"/>
      <c r="H73" s="11"/>
      <c r="I73" s="109"/>
      <c r="J73" s="11"/>
      <c r="K73" s="11"/>
      <c r="L73" s="11"/>
      <c r="M73" s="110"/>
      <c r="N73" s="11"/>
      <c r="O73" s="11"/>
      <c r="P73" s="11"/>
      <c r="Q73" s="11"/>
      <c r="R73" s="11"/>
      <c r="S73" s="109"/>
      <c r="T73" s="11"/>
      <c r="U73" s="11"/>
      <c r="V73" s="110"/>
      <c r="W73" s="11"/>
      <c r="Y73" s="11"/>
      <c r="Z73" s="11"/>
      <c r="AA73" s="84"/>
      <c r="AB73" s="11"/>
      <c r="AC73" s="109"/>
      <c r="AD73" s="84"/>
      <c r="AE73" s="11"/>
      <c r="AF73" s="11"/>
      <c r="AG73" s="11"/>
      <c r="AH73" s="11"/>
      <c r="AI73" s="83"/>
      <c r="AJ73" s="94"/>
      <c r="AK73" s="11"/>
      <c r="AL73" s="11"/>
      <c r="AM73" s="129"/>
      <c r="AN73" s="11"/>
      <c r="AO73" s="11"/>
      <c r="AP73" s="11"/>
      <c r="AQ73" s="109"/>
      <c r="AR73" s="11"/>
      <c r="AS73" s="11"/>
      <c r="AT73" s="11"/>
      <c r="AU73" s="11"/>
      <c r="AV73" s="11"/>
      <c r="AW73" s="11"/>
      <c r="AX73" s="11"/>
      <c r="AY73" s="109"/>
      <c r="BA73" s="11"/>
      <c r="BB73" s="11"/>
      <c r="BC73" s="11"/>
      <c r="BD73" s="11"/>
      <c r="BE73" s="84"/>
      <c r="BF73" s="84"/>
      <c r="BG73" s="84"/>
      <c r="BH73" s="84"/>
      <c r="BI73" s="11"/>
      <c r="BJ73" s="11"/>
      <c r="BK73" s="110"/>
      <c r="BL73" s="11"/>
      <c r="BM73" s="11"/>
      <c r="BN73" s="11"/>
      <c r="BO73" s="11"/>
      <c r="BP73" s="11"/>
      <c r="BQ73" s="109"/>
      <c r="BR73" s="11"/>
      <c r="BS73" s="11"/>
      <c r="BT73" s="110"/>
      <c r="BU73" s="109"/>
      <c r="BV73" s="11"/>
      <c r="BW73" s="11"/>
      <c r="BX73" s="11"/>
      <c r="BY73" s="11"/>
      <c r="BZ73" s="110"/>
    </row>
    <row r="74" spans="1:78" s="58" customFormat="1" x14ac:dyDescent="0.25">
      <c r="A74" s="155" t="s">
        <v>407</v>
      </c>
      <c r="B74" s="84"/>
      <c r="E74" s="109"/>
      <c r="F74" s="11"/>
      <c r="G74" s="11"/>
      <c r="H74" s="11"/>
      <c r="I74" s="109"/>
      <c r="J74" s="11"/>
      <c r="K74" s="11"/>
      <c r="L74" s="11"/>
      <c r="M74" s="110"/>
      <c r="N74" s="11"/>
      <c r="O74" s="11"/>
      <c r="P74" s="11"/>
      <c r="Q74" s="11"/>
      <c r="R74" s="11"/>
      <c r="S74" s="109"/>
      <c r="T74" s="11"/>
      <c r="U74" s="11"/>
      <c r="V74" s="110"/>
      <c r="W74" s="11"/>
      <c r="Y74" s="11"/>
      <c r="Z74" s="11"/>
      <c r="AA74" s="84"/>
      <c r="AB74" s="11"/>
      <c r="AC74" s="109"/>
      <c r="AD74" s="84"/>
      <c r="AE74" s="11"/>
      <c r="AF74" s="11"/>
      <c r="AG74" s="11"/>
      <c r="AH74" s="11"/>
      <c r="AI74" s="83"/>
      <c r="AJ74" s="94"/>
      <c r="AK74" s="11"/>
      <c r="AL74" s="11"/>
      <c r="AM74" s="129"/>
      <c r="AN74" s="11"/>
      <c r="AO74" s="11"/>
      <c r="AP74" s="11"/>
      <c r="AQ74" s="109"/>
      <c r="AR74" s="11"/>
      <c r="AS74" s="11"/>
      <c r="AT74" s="11"/>
      <c r="AU74" s="11"/>
      <c r="AV74" s="11"/>
      <c r="AW74" s="11"/>
      <c r="AX74" s="11"/>
      <c r="AY74" s="109"/>
      <c r="BA74" s="11"/>
      <c r="BB74" s="11"/>
      <c r="BC74" s="11"/>
      <c r="BD74" s="11"/>
      <c r="BE74" s="84"/>
      <c r="BF74" s="84"/>
      <c r="BG74" s="84"/>
      <c r="BH74" s="84"/>
      <c r="BI74" s="11"/>
      <c r="BJ74" s="11"/>
      <c r="BK74" s="110"/>
      <c r="BL74" s="11"/>
      <c r="BM74" s="11"/>
      <c r="BN74" s="11"/>
      <c r="BO74" s="11"/>
      <c r="BP74" s="11"/>
      <c r="BQ74" s="109"/>
      <c r="BR74" s="11"/>
      <c r="BS74" s="11"/>
      <c r="BT74" s="110"/>
      <c r="BU74" s="109"/>
      <c r="BV74" s="11"/>
      <c r="BW74" s="11"/>
      <c r="BX74" s="11"/>
      <c r="BY74" s="11"/>
      <c r="BZ74" s="110"/>
    </row>
    <row r="75" spans="1:78" s="58" customFormat="1" x14ac:dyDescent="0.25">
      <c r="A75" s="6" t="s">
        <v>100</v>
      </c>
      <c r="B75" s="13"/>
      <c r="C75" s="154"/>
      <c r="E75" s="109"/>
      <c r="F75" s="11"/>
      <c r="G75" s="11"/>
      <c r="H75" s="11"/>
      <c r="I75" s="109"/>
      <c r="J75" s="11"/>
      <c r="K75" s="11"/>
      <c r="L75" s="11"/>
      <c r="M75" s="110"/>
      <c r="N75" s="11"/>
      <c r="O75" s="11"/>
      <c r="P75" s="11"/>
      <c r="Q75" s="11"/>
      <c r="R75" s="11"/>
      <c r="S75" s="109"/>
      <c r="T75" s="11"/>
      <c r="U75" s="11"/>
      <c r="V75" s="110"/>
      <c r="W75" s="11"/>
      <c r="Y75" s="11"/>
      <c r="Z75" s="11"/>
      <c r="AA75" s="84"/>
      <c r="AB75" s="11"/>
      <c r="AC75" s="109"/>
      <c r="AD75" s="84"/>
      <c r="AE75" s="11"/>
      <c r="AF75" s="11"/>
      <c r="AG75" s="11"/>
      <c r="AH75" s="11"/>
      <c r="AI75" s="83"/>
      <c r="AJ75" s="94"/>
      <c r="AK75" s="11"/>
      <c r="AL75" s="11"/>
      <c r="AM75" s="129"/>
      <c r="AN75" s="11"/>
      <c r="AO75" s="11"/>
      <c r="AP75" s="11"/>
      <c r="AQ75" s="109"/>
      <c r="AR75" s="11"/>
      <c r="AS75" s="11"/>
      <c r="AT75" s="11"/>
      <c r="AU75" s="11"/>
      <c r="AV75" s="11"/>
      <c r="AW75" s="11"/>
      <c r="AX75" s="11"/>
      <c r="AY75" s="109"/>
      <c r="BA75" s="11"/>
      <c r="BB75" s="11"/>
      <c r="BC75" s="11"/>
      <c r="BD75" s="11"/>
      <c r="BE75" s="84"/>
      <c r="BF75" s="84"/>
      <c r="BG75" s="84"/>
      <c r="BH75" s="84"/>
      <c r="BI75" s="11"/>
      <c r="BJ75" s="11"/>
      <c r="BK75" s="110"/>
      <c r="BL75" s="11"/>
      <c r="BM75" s="11"/>
      <c r="BN75" s="11"/>
      <c r="BO75" s="11"/>
      <c r="BP75" s="11"/>
      <c r="BQ75" s="109"/>
      <c r="BR75" s="11"/>
      <c r="BS75" s="11"/>
      <c r="BT75" s="110"/>
      <c r="BU75" s="109"/>
      <c r="BV75" s="11"/>
      <c r="BW75" s="11"/>
      <c r="BX75" s="11"/>
      <c r="BY75" s="11"/>
      <c r="BZ75" s="110"/>
    </row>
    <row r="76" spans="1:78" s="58" customFormat="1" ht="16.5" thickBot="1" x14ac:dyDescent="0.3">
      <c r="A76"/>
      <c r="B76"/>
      <c r="C76"/>
      <c r="E76" s="114" t="s">
        <v>114</v>
      </c>
      <c r="F76" s="115"/>
      <c r="G76" s="115"/>
      <c r="H76" s="115"/>
      <c r="I76" s="114"/>
      <c r="J76" s="115"/>
      <c r="K76" s="115"/>
      <c r="L76" s="115"/>
      <c r="M76" s="116"/>
      <c r="N76" s="115"/>
      <c r="O76" s="115"/>
      <c r="P76" s="115"/>
      <c r="Q76" s="115"/>
      <c r="R76" s="115"/>
      <c r="S76" s="114"/>
      <c r="T76" s="115"/>
      <c r="U76" s="115"/>
      <c r="V76" s="116"/>
      <c r="W76" s="115"/>
      <c r="X76" s="115"/>
      <c r="Y76" s="115"/>
      <c r="Z76" s="115"/>
      <c r="AA76" s="115"/>
      <c r="AB76" s="115"/>
      <c r="AC76" s="114"/>
      <c r="AD76" s="115"/>
      <c r="AE76" s="115"/>
      <c r="AF76" s="115"/>
      <c r="AG76" s="115"/>
      <c r="AH76" s="115"/>
      <c r="AI76" s="97"/>
      <c r="AJ76" s="98"/>
      <c r="AK76" s="115"/>
      <c r="AL76" s="115"/>
      <c r="AM76" s="115"/>
      <c r="AN76" s="115"/>
      <c r="AO76" s="115"/>
      <c r="AP76" s="115"/>
      <c r="AQ76" s="114"/>
      <c r="AR76" s="115"/>
      <c r="AS76" s="115"/>
      <c r="AT76" s="115"/>
      <c r="AU76" s="115"/>
      <c r="AV76" s="115"/>
      <c r="AW76" s="115"/>
      <c r="AX76" s="115"/>
      <c r="AY76" s="114"/>
      <c r="AZ76" s="115"/>
      <c r="BA76" s="115"/>
      <c r="BB76" s="115"/>
      <c r="BC76" s="115"/>
      <c r="BD76" s="115"/>
      <c r="BE76" s="115"/>
      <c r="BF76" s="115"/>
      <c r="BG76" s="115"/>
      <c r="BH76" s="115"/>
      <c r="BI76" s="115"/>
      <c r="BJ76" s="115"/>
      <c r="BK76" s="116"/>
      <c r="BL76" s="115"/>
      <c r="BM76" s="115"/>
      <c r="BN76" s="115"/>
      <c r="BO76" s="115"/>
      <c r="BP76" s="115"/>
      <c r="BQ76" s="114"/>
      <c r="BR76" s="115"/>
      <c r="BS76" s="115"/>
      <c r="BT76" s="116"/>
      <c r="BU76" s="114"/>
      <c r="BV76" s="115"/>
      <c r="BW76" s="115"/>
      <c r="BX76" s="115"/>
      <c r="BY76" s="115"/>
      <c r="BZ76" s="116"/>
    </row>
    <row r="78" spans="1:78" x14ac:dyDescent="0.25">
      <c r="A78" s="42" t="s">
        <v>185</v>
      </c>
      <c r="B78" s="43"/>
      <c r="C78" s="43"/>
    </row>
    <row r="79" spans="1:78" x14ac:dyDescent="0.25">
      <c r="A79" s="44" t="s">
        <v>168</v>
      </c>
      <c r="B79" s="43"/>
      <c r="C79" s="43"/>
    </row>
    <row r="80" spans="1:78" x14ac:dyDescent="0.25">
      <c r="A80" s="44" t="s">
        <v>169</v>
      </c>
      <c r="B80" s="43"/>
      <c r="C80" s="43"/>
    </row>
    <row r="82" spans="1:3" x14ac:dyDescent="0.25">
      <c r="A82" s="42" t="s">
        <v>313</v>
      </c>
      <c r="B82" s="43"/>
      <c r="C82" s="43"/>
    </row>
    <row r="83" spans="1:3" x14ac:dyDescent="0.25">
      <c r="A83" s="44" t="s">
        <v>236</v>
      </c>
      <c r="B83" s="43"/>
      <c r="C83" s="43"/>
    </row>
    <row r="84" spans="1:3" x14ac:dyDescent="0.25">
      <c r="A84" s="44" t="s">
        <v>235</v>
      </c>
      <c r="B84" s="43"/>
      <c r="C84" s="43"/>
    </row>
    <row r="85" spans="1:3" x14ac:dyDescent="0.25">
      <c r="A85" s="44" t="s">
        <v>314</v>
      </c>
      <c r="B85" s="43"/>
      <c r="C85" s="43"/>
    </row>
    <row r="86" spans="1:3" x14ac:dyDescent="0.25">
      <c r="A86" s="44" t="s">
        <v>359</v>
      </c>
      <c r="B86" s="43"/>
      <c r="C86" s="43"/>
    </row>
    <row r="87" spans="1:3" x14ac:dyDescent="0.25">
      <c r="A87" s="44" t="s">
        <v>408</v>
      </c>
      <c r="B87" s="43"/>
      <c r="C87" s="43"/>
    </row>
    <row r="89" spans="1:3" x14ac:dyDescent="0.25">
      <c r="A89" s="42" t="s">
        <v>382</v>
      </c>
      <c r="B89" s="43"/>
      <c r="C89" s="43"/>
    </row>
    <row r="90" spans="1:3" x14ac:dyDescent="0.25">
      <c r="A90" s="43" t="s">
        <v>383</v>
      </c>
      <c r="B90" s="43"/>
      <c r="C90" s="43"/>
    </row>
    <row r="91" spans="1:3" x14ac:dyDescent="0.25">
      <c r="A91" s="43" t="s">
        <v>384</v>
      </c>
      <c r="B91" s="43"/>
      <c r="C91" s="43"/>
    </row>
    <row r="92" spans="1:3" x14ac:dyDescent="0.25">
      <c r="A92" s="43" t="s">
        <v>385</v>
      </c>
      <c r="B92" s="43"/>
      <c r="C92" s="43"/>
    </row>
  </sheetData>
  <mergeCells count="13">
    <mergeCell ref="AC1:AJ1"/>
    <mergeCell ref="AL64:AO64"/>
    <mergeCell ref="S1:V1"/>
    <mergeCell ref="E1:H1"/>
    <mergeCell ref="I1:M1"/>
    <mergeCell ref="N1:R1"/>
    <mergeCell ref="W1:AB1"/>
    <mergeCell ref="BQ1:BT1"/>
    <mergeCell ref="AQ1:AX1"/>
    <mergeCell ref="BU1:BZ1"/>
    <mergeCell ref="BL1:BP1"/>
    <mergeCell ref="AK1:AP1"/>
    <mergeCell ref="AY1:BK1"/>
  </mergeCells>
  <hyperlinks>
    <hyperlink ref="A11" r:id="rId1"/>
  </hyperlinks>
  <pageMargins left="0.7" right="0.7" top="0.78740157499999996" bottom="0.78740157499999996"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F11"/>
  <sheetViews>
    <sheetView workbookViewId="0">
      <selection activeCell="A12" sqref="A12"/>
    </sheetView>
  </sheetViews>
  <sheetFormatPr baseColWidth="10" defaultRowHeight="15.75" x14ac:dyDescent="0.25"/>
  <cols>
    <col min="1" max="1" width="39.5" bestFit="1" customWidth="1"/>
    <col min="2" max="2" width="14" bestFit="1" customWidth="1"/>
    <col min="3" max="6" width="5.125" bestFit="1" customWidth="1"/>
  </cols>
  <sheetData>
    <row r="1" spans="1:6" x14ac:dyDescent="0.25">
      <c r="A1" s="1" t="s">
        <v>402</v>
      </c>
      <c r="B1" s="1"/>
      <c r="C1" s="1">
        <v>2020</v>
      </c>
      <c r="D1" s="1">
        <v>2030</v>
      </c>
      <c r="E1" s="1">
        <v>2040</v>
      </c>
      <c r="F1" s="1">
        <v>2050</v>
      </c>
    </row>
    <row r="2" spans="1:6" x14ac:dyDescent="0.25">
      <c r="A2" t="s">
        <v>41</v>
      </c>
      <c r="B2" t="s">
        <v>400</v>
      </c>
      <c r="C2">
        <v>730</v>
      </c>
      <c r="D2">
        <v>338</v>
      </c>
      <c r="E2">
        <v>237</v>
      </c>
      <c r="F2">
        <v>199</v>
      </c>
    </row>
    <row r="3" spans="1:6" x14ac:dyDescent="0.25">
      <c r="A3" t="s">
        <v>42</v>
      </c>
      <c r="B3" t="s">
        <v>174</v>
      </c>
      <c r="C3">
        <v>0.04</v>
      </c>
      <c r="D3">
        <v>0.04</v>
      </c>
      <c r="E3">
        <v>0.04</v>
      </c>
      <c r="F3">
        <v>0.04</v>
      </c>
    </row>
    <row r="4" spans="1:6" x14ac:dyDescent="0.25">
      <c r="A4" t="s">
        <v>71</v>
      </c>
      <c r="B4" t="s">
        <v>4</v>
      </c>
      <c r="C4">
        <v>20</v>
      </c>
      <c r="D4">
        <v>25</v>
      </c>
      <c r="E4">
        <v>30</v>
      </c>
      <c r="F4">
        <v>30</v>
      </c>
    </row>
    <row r="5" spans="1:6" x14ac:dyDescent="0.25">
      <c r="A5" t="s">
        <v>352</v>
      </c>
      <c r="B5" t="s">
        <v>403</v>
      </c>
      <c r="C5">
        <v>250</v>
      </c>
      <c r="D5">
        <v>225</v>
      </c>
      <c r="E5">
        <v>203</v>
      </c>
      <c r="F5">
        <v>182</v>
      </c>
    </row>
    <row r="6" spans="1:6" x14ac:dyDescent="0.25">
      <c r="A6" t="s">
        <v>404</v>
      </c>
      <c r="B6" t="s">
        <v>405</v>
      </c>
      <c r="C6">
        <v>1750</v>
      </c>
      <c r="D6">
        <v>1500</v>
      </c>
      <c r="E6">
        <v>1286</v>
      </c>
      <c r="F6">
        <v>1102</v>
      </c>
    </row>
    <row r="9" spans="1:6" x14ac:dyDescent="0.25">
      <c r="A9" t="s">
        <v>252</v>
      </c>
      <c r="B9" t="s">
        <v>401</v>
      </c>
    </row>
    <row r="11" spans="1:6" x14ac:dyDescent="0.25">
      <c r="A11" t="s">
        <v>406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H16"/>
  <sheetViews>
    <sheetView workbookViewId="0">
      <selection activeCell="A16" sqref="A16:B16"/>
    </sheetView>
  </sheetViews>
  <sheetFormatPr baseColWidth="10" defaultRowHeight="15.75" x14ac:dyDescent="0.25"/>
  <cols>
    <col min="1" max="1" width="39.625" bestFit="1" customWidth="1"/>
  </cols>
  <sheetData>
    <row r="1" spans="1:8" ht="16.5" thickBot="1" x14ac:dyDescent="0.3">
      <c r="A1" t="s">
        <v>363</v>
      </c>
      <c r="D1" s="102">
        <v>2018</v>
      </c>
      <c r="E1" s="102">
        <v>2020</v>
      </c>
      <c r="F1" s="102">
        <v>2025</v>
      </c>
      <c r="G1" s="102">
        <v>2030</v>
      </c>
      <c r="H1" s="102">
        <v>2050</v>
      </c>
    </row>
    <row r="2" spans="1:8" s="124" customFormat="1" x14ac:dyDescent="0.25">
      <c r="A2" s="124" t="s">
        <v>361</v>
      </c>
      <c r="B2" s="124" t="s">
        <v>41</v>
      </c>
      <c r="C2" s="124" t="s">
        <v>368</v>
      </c>
      <c r="D2" s="124">
        <v>380</v>
      </c>
      <c r="E2" s="124">
        <v>359</v>
      </c>
      <c r="F2" s="124">
        <v>330</v>
      </c>
      <c r="G2" s="124">
        <v>301</v>
      </c>
      <c r="H2" s="124">
        <v>265</v>
      </c>
    </row>
    <row r="3" spans="1:8" s="124" customFormat="1" x14ac:dyDescent="0.25">
      <c r="A3" s="124" t="s">
        <v>360</v>
      </c>
      <c r="B3" s="124" t="s">
        <v>41</v>
      </c>
      <c r="C3" s="124" t="s">
        <v>368</v>
      </c>
      <c r="D3" s="124">
        <v>380</v>
      </c>
      <c r="E3" s="124">
        <v>330</v>
      </c>
      <c r="F3" s="124">
        <v>248</v>
      </c>
      <c r="G3" s="124">
        <v>207</v>
      </c>
      <c r="H3" s="124">
        <v>158</v>
      </c>
    </row>
    <row r="4" spans="1:8" s="124" customFormat="1" x14ac:dyDescent="0.25">
      <c r="A4" s="124" t="s">
        <v>362</v>
      </c>
      <c r="B4" s="124" t="s">
        <v>41</v>
      </c>
      <c r="C4" s="124" t="s">
        <v>368</v>
      </c>
      <c r="D4" s="124">
        <v>380</v>
      </c>
      <c r="E4" s="124">
        <v>297</v>
      </c>
      <c r="F4" s="124">
        <v>184</v>
      </c>
      <c r="G4" s="124">
        <v>124</v>
      </c>
      <c r="H4" s="124">
        <v>78</v>
      </c>
    </row>
    <row r="5" spans="1:8" x14ac:dyDescent="0.25">
      <c r="A5" t="s">
        <v>361</v>
      </c>
      <c r="B5" s="58" t="s">
        <v>41</v>
      </c>
      <c r="C5" s="58" t="s">
        <v>242</v>
      </c>
      <c r="D5" s="125">
        <f>D2*constants!$C$4</f>
        <v>342</v>
      </c>
      <c r="E5" s="125">
        <f>E2*constants!$C$4</f>
        <v>323.10000000000002</v>
      </c>
      <c r="F5" s="125">
        <f>F2*constants!$C$4</f>
        <v>297</v>
      </c>
      <c r="G5" s="125">
        <f>G2*constants!$C$4</f>
        <v>270.90000000000003</v>
      </c>
      <c r="H5" s="125">
        <f>H2*constants!$C$4</f>
        <v>238.5</v>
      </c>
    </row>
    <row r="6" spans="1:8" x14ac:dyDescent="0.25">
      <c r="A6" s="1" t="s">
        <v>360</v>
      </c>
      <c r="B6" s="1" t="s">
        <v>41</v>
      </c>
      <c r="C6" s="1" t="s">
        <v>242</v>
      </c>
      <c r="D6" s="126">
        <f>D3*constants!$C$4</f>
        <v>342</v>
      </c>
      <c r="E6" s="126">
        <f>E3*constants!$C$4</f>
        <v>297</v>
      </c>
      <c r="F6" s="126">
        <f>F3*constants!$C$4</f>
        <v>223.20000000000002</v>
      </c>
      <c r="G6" s="126">
        <f>G3*constants!$C$4</f>
        <v>186.3</v>
      </c>
      <c r="H6" s="126">
        <f>H3*constants!$C$4</f>
        <v>142.20000000000002</v>
      </c>
    </row>
    <row r="7" spans="1:8" x14ac:dyDescent="0.25">
      <c r="A7" t="s">
        <v>362</v>
      </c>
      <c r="B7" s="58" t="s">
        <v>41</v>
      </c>
      <c r="C7" s="58" t="s">
        <v>242</v>
      </c>
      <c r="D7" s="125">
        <f>D4*constants!$C$4</f>
        <v>342</v>
      </c>
      <c r="E7" s="125">
        <f>E4*constants!$C$4</f>
        <v>267.3</v>
      </c>
      <c r="F7" s="125">
        <f>F4*constants!$C$4</f>
        <v>165.6</v>
      </c>
      <c r="G7" s="125">
        <f>G4*constants!$C$4</f>
        <v>111.60000000000001</v>
      </c>
      <c r="H7" s="125">
        <f>H4*constants!$C$4</f>
        <v>70.2</v>
      </c>
    </row>
    <row r="8" spans="1:8" x14ac:dyDescent="0.25">
      <c r="B8" s="58"/>
      <c r="C8" s="58"/>
    </row>
    <row r="9" spans="1:8" x14ac:dyDescent="0.25">
      <c r="B9" s="58"/>
      <c r="C9" s="58"/>
    </row>
    <row r="10" spans="1:8" ht="16.5" thickBot="1" x14ac:dyDescent="0.3">
      <c r="B10" s="102" t="s">
        <v>365</v>
      </c>
      <c r="C10" s="102" t="s">
        <v>366</v>
      </c>
      <c r="D10" s="102" t="s">
        <v>367</v>
      </c>
    </row>
    <row r="11" spans="1:8" x14ac:dyDescent="0.25">
      <c r="A11" t="s">
        <v>364</v>
      </c>
      <c r="B11">
        <v>0.8</v>
      </c>
      <c r="C11" s="58">
        <v>0.95</v>
      </c>
      <c r="D11" s="1">
        <v>0.85</v>
      </c>
    </row>
    <row r="12" spans="1:8" x14ac:dyDescent="0.25">
      <c r="A12" t="s">
        <v>71</v>
      </c>
      <c r="B12">
        <v>5</v>
      </c>
      <c r="C12">
        <v>20</v>
      </c>
      <c r="D12" s="1">
        <v>15</v>
      </c>
    </row>
    <row r="13" spans="1:8" x14ac:dyDescent="0.25">
      <c r="A13" t="s">
        <v>42</v>
      </c>
      <c r="B13" s="123">
        <f>5/D2</f>
        <v>1.3157894736842105E-2</v>
      </c>
      <c r="C13" s="123">
        <f>40/D2</f>
        <v>0.10526315789473684</v>
      </c>
      <c r="D13" s="127">
        <f>15/D3</f>
        <v>3.9473684210526314E-2</v>
      </c>
    </row>
    <row r="16" spans="1:8" x14ac:dyDescent="0.25">
      <c r="A16" t="s">
        <v>252</v>
      </c>
      <c r="B16" t="s">
        <v>358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19"/>
  <sheetViews>
    <sheetView workbookViewId="0">
      <selection activeCell="K11" sqref="K11"/>
    </sheetView>
  </sheetViews>
  <sheetFormatPr baseColWidth="10" defaultRowHeight="15.75" x14ac:dyDescent="0.25"/>
  <cols>
    <col min="1" max="1" width="83.125" bestFit="1" customWidth="1"/>
    <col min="4" max="6" width="12.125" bestFit="1" customWidth="1"/>
  </cols>
  <sheetData>
    <row r="1" spans="1:11" x14ac:dyDescent="0.25">
      <c r="D1" s="1">
        <v>2017</v>
      </c>
      <c r="E1" s="1">
        <v>2030</v>
      </c>
      <c r="F1" s="1">
        <v>2050</v>
      </c>
    </row>
    <row r="2" spans="1:11" x14ac:dyDescent="0.25">
      <c r="A2" s="8" t="s">
        <v>317</v>
      </c>
      <c r="B2" s="8" t="s">
        <v>41</v>
      </c>
      <c r="C2" s="8" t="s">
        <v>173</v>
      </c>
      <c r="D2" s="8">
        <v>1180</v>
      </c>
      <c r="E2" s="8">
        <v>470</v>
      </c>
      <c r="F2" s="8">
        <v>245</v>
      </c>
    </row>
    <row r="3" spans="1:11" x14ac:dyDescent="0.25">
      <c r="A3" s="8" t="s">
        <v>309</v>
      </c>
      <c r="B3" s="8" t="s">
        <v>42</v>
      </c>
      <c r="C3" s="8" t="s">
        <v>226</v>
      </c>
      <c r="D3" s="8">
        <v>0.04</v>
      </c>
      <c r="E3" s="8">
        <v>0.03</v>
      </c>
      <c r="F3" s="8">
        <v>0.02</v>
      </c>
    </row>
    <row r="4" spans="1:11" x14ac:dyDescent="0.25">
      <c r="A4" s="8" t="s">
        <v>309</v>
      </c>
      <c r="B4" s="8" t="s">
        <v>197</v>
      </c>
      <c r="C4" s="8" t="s">
        <v>321</v>
      </c>
      <c r="D4" s="8">
        <v>0.64</v>
      </c>
      <c r="E4" s="8">
        <v>0.75</v>
      </c>
      <c r="F4" s="8">
        <v>0.78</v>
      </c>
    </row>
    <row r="5" spans="1:11" x14ac:dyDescent="0.25">
      <c r="A5" s="4" t="s">
        <v>309</v>
      </c>
      <c r="B5" s="4" t="s">
        <v>322</v>
      </c>
      <c r="C5" s="4" t="s">
        <v>4</v>
      </c>
      <c r="D5" s="68">
        <v>10</v>
      </c>
      <c r="E5" s="68">
        <v>10</v>
      </c>
      <c r="F5" s="68">
        <v>10</v>
      </c>
    </row>
    <row r="6" spans="1:11" x14ac:dyDescent="0.25">
      <c r="A6" s="40" t="s">
        <v>310</v>
      </c>
      <c r="B6" s="40" t="s">
        <v>41</v>
      </c>
      <c r="C6" s="40" t="s">
        <v>315</v>
      </c>
      <c r="D6" s="40">
        <v>100</v>
      </c>
      <c r="E6" s="40">
        <v>75</v>
      </c>
      <c r="F6" s="40">
        <v>50</v>
      </c>
    </row>
    <row r="7" spans="1:11" x14ac:dyDescent="0.25">
      <c r="A7" s="8" t="s">
        <v>310</v>
      </c>
      <c r="B7" s="8" t="s">
        <v>41</v>
      </c>
      <c r="C7" s="8" t="s">
        <v>316</v>
      </c>
      <c r="D7" s="69">
        <f>D6/constants!$C$6</f>
        <v>1111.1111111111111</v>
      </c>
      <c r="E7" s="69">
        <f>E6/constants!$C$6</f>
        <v>833.33333333333337</v>
      </c>
      <c r="F7" s="69">
        <f>F6/constants!$C$6</f>
        <v>555.55555555555554</v>
      </c>
      <c r="G7" s="112"/>
    </row>
    <row r="8" spans="1:11" x14ac:dyDescent="0.25">
      <c r="A8" s="8" t="s">
        <v>310</v>
      </c>
      <c r="B8" s="8" t="s">
        <v>42</v>
      </c>
      <c r="C8" s="8" t="s">
        <v>226</v>
      </c>
      <c r="D8" s="4">
        <v>1.4999999999999999E-2</v>
      </c>
      <c r="E8" s="4">
        <v>1.4999999999999999E-2</v>
      </c>
      <c r="F8" s="4">
        <v>1.4999999999999999E-2</v>
      </c>
    </row>
    <row r="9" spans="1:11" x14ac:dyDescent="0.25">
      <c r="A9" s="3" t="s">
        <v>310</v>
      </c>
      <c r="B9" s="3" t="s">
        <v>71</v>
      </c>
      <c r="C9" s="3" t="s">
        <v>4</v>
      </c>
      <c r="D9" s="3">
        <v>20</v>
      </c>
      <c r="E9" s="3">
        <v>20</v>
      </c>
      <c r="F9" s="3">
        <v>20</v>
      </c>
      <c r="H9" t="s">
        <v>545</v>
      </c>
    </row>
    <row r="10" spans="1:11" x14ac:dyDescent="0.25">
      <c r="A10" s="40" t="s">
        <v>311</v>
      </c>
      <c r="B10" s="40" t="s">
        <v>41</v>
      </c>
      <c r="C10" s="40" t="s">
        <v>318</v>
      </c>
      <c r="D10" s="40">
        <v>100</v>
      </c>
      <c r="E10" s="40">
        <v>50</v>
      </c>
      <c r="F10" s="40">
        <v>50</v>
      </c>
      <c r="H10" s="40" t="s">
        <v>522</v>
      </c>
      <c r="I10" s="125">
        <f>D10/constants!$C$8*1000/80</f>
        <v>680.82788671023968</v>
      </c>
      <c r="J10" s="125">
        <f>E10/constants!$C$8*1000/80</f>
        <v>340.41394335511984</v>
      </c>
      <c r="K10" s="125">
        <f>F10/constants!$C$8*1000/80</f>
        <v>340.41394335511984</v>
      </c>
    </row>
    <row r="11" spans="1:11" x14ac:dyDescent="0.25">
      <c r="A11" s="8" t="s">
        <v>311</v>
      </c>
      <c r="B11" s="8" t="s">
        <v>42</v>
      </c>
      <c r="C11" s="8" t="s">
        <v>226</v>
      </c>
      <c r="D11" s="4">
        <v>3.5000000000000003E-2</v>
      </c>
      <c r="E11" s="4">
        <v>1.4999999999999999E-2</v>
      </c>
      <c r="F11" s="4">
        <v>0.01</v>
      </c>
    </row>
    <row r="12" spans="1:11" x14ac:dyDescent="0.25">
      <c r="A12" s="3" t="s">
        <v>311</v>
      </c>
      <c r="B12" s="3" t="s">
        <v>71</v>
      </c>
      <c r="C12" s="3" t="s">
        <v>4</v>
      </c>
      <c r="D12" s="3">
        <v>20</v>
      </c>
      <c r="E12" s="3">
        <v>20</v>
      </c>
      <c r="F12" s="3">
        <v>20</v>
      </c>
    </row>
    <row r="13" spans="1:11" x14ac:dyDescent="0.25">
      <c r="A13" s="40" t="s">
        <v>312</v>
      </c>
      <c r="B13" s="40" t="s">
        <v>41</v>
      </c>
      <c r="C13" s="40" t="s">
        <v>319</v>
      </c>
      <c r="D13" s="40">
        <v>2465</v>
      </c>
      <c r="E13" s="40">
        <v>1233</v>
      </c>
      <c r="F13" s="40">
        <v>750</v>
      </c>
    </row>
    <row r="14" spans="1:11" x14ac:dyDescent="0.25">
      <c r="A14" s="8" t="s">
        <v>312</v>
      </c>
      <c r="B14" s="8" t="s">
        <v>42</v>
      </c>
      <c r="C14" s="8" t="s">
        <v>226</v>
      </c>
      <c r="D14" s="4">
        <v>3.5000000000000003E-2</v>
      </c>
      <c r="E14" s="4">
        <v>3.5000000000000003E-2</v>
      </c>
      <c r="F14" s="4">
        <v>3.5000000000000003E-2</v>
      </c>
    </row>
    <row r="15" spans="1:11" x14ac:dyDescent="0.25">
      <c r="A15" s="3" t="s">
        <v>312</v>
      </c>
      <c r="B15" s="3" t="s">
        <v>71</v>
      </c>
      <c r="C15" s="3" t="s">
        <v>4</v>
      </c>
      <c r="D15" s="3">
        <v>20</v>
      </c>
      <c r="E15" s="3">
        <v>20</v>
      </c>
      <c r="F15" s="3">
        <v>20</v>
      </c>
    </row>
    <row r="17" spans="1:2" x14ac:dyDescent="0.25">
      <c r="A17" t="s">
        <v>252</v>
      </c>
      <c r="B17" t="s">
        <v>306</v>
      </c>
    </row>
    <row r="19" spans="1:2" ht="31.5" x14ac:dyDescent="0.25">
      <c r="A19" s="26" t="s">
        <v>320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F19"/>
  <sheetViews>
    <sheetView workbookViewId="0">
      <selection activeCell="G24" sqref="G24"/>
    </sheetView>
  </sheetViews>
  <sheetFormatPr baseColWidth="10" defaultRowHeight="15.75" x14ac:dyDescent="0.25"/>
  <cols>
    <col min="1" max="1" width="23" bestFit="1" customWidth="1"/>
  </cols>
  <sheetData>
    <row r="1" spans="1:6" x14ac:dyDescent="0.25">
      <c r="A1" s="1" t="s">
        <v>227</v>
      </c>
      <c r="D1" s="1">
        <v>2020</v>
      </c>
      <c r="E1" s="1">
        <v>2030</v>
      </c>
      <c r="F1" s="1">
        <v>2050</v>
      </c>
    </row>
    <row r="2" spans="1:6" x14ac:dyDescent="0.25">
      <c r="A2" s="8" t="s">
        <v>155</v>
      </c>
      <c r="B2" s="8" t="s">
        <v>41</v>
      </c>
      <c r="C2" s="8" t="s">
        <v>173</v>
      </c>
      <c r="D2" s="8">
        <v>908</v>
      </c>
      <c r="E2" s="8">
        <v>718</v>
      </c>
      <c r="F2" s="8">
        <v>486</v>
      </c>
    </row>
    <row r="3" spans="1:6" x14ac:dyDescent="0.25">
      <c r="A3" s="8" t="s">
        <v>155</v>
      </c>
      <c r="B3" s="8" t="s">
        <v>42</v>
      </c>
      <c r="C3" s="8" t="s">
        <v>226</v>
      </c>
      <c r="D3" s="8">
        <v>1.4999999999999999E-2</v>
      </c>
      <c r="E3" s="8">
        <v>1.4999999999999999E-2</v>
      </c>
      <c r="F3" s="8">
        <v>1.4999999999999999E-2</v>
      </c>
    </row>
    <row r="4" spans="1:6" x14ac:dyDescent="0.25">
      <c r="A4" s="3" t="s">
        <v>155</v>
      </c>
      <c r="B4" s="3" t="s">
        <v>71</v>
      </c>
      <c r="C4" s="3" t="s">
        <v>4</v>
      </c>
      <c r="D4" s="3">
        <v>25</v>
      </c>
      <c r="E4" s="3">
        <v>25</v>
      </c>
      <c r="F4" s="3">
        <v>25</v>
      </c>
    </row>
    <row r="5" spans="1:6" x14ac:dyDescent="0.25">
      <c r="A5" s="40" t="s">
        <v>165</v>
      </c>
      <c r="B5" s="40" t="s">
        <v>41</v>
      </c>
      <c r="C5" s="40" t="s">
        <v>173</v>
      </c>
      <c r="D5" s="40">
        <v>1526</v>
      </c>
      <c r="E5" s="40">
        <v>1260</v>
      </c>
      <c r="F5" s="40">
        <v>1078</v>
      </c>
    </row>
    <row r="6" spans="1:6" x14ac:dyDescent="0.25">
      <c r="A6" s="8" t="s">
        <v>165</v>
      </c>
      <c r="B6" s="8" t="s">
        <v>42</v>
      </c>
      <c r="C6" s="8" t="s">
        <v>226</v>
      </c>
      <c r="D6" s="8">
        <v>2.5000000000000001E-2</v>
      </c>
      <c r="E6" s="8">
        <v>2.5000000000000001E-2</v>
      </c>
      <c r="F6" s="8">
        <v>2.5000000000000001E-2</v>
      </c>
    </row>
    <row r="7" spans="1:6" x14ac:dyDescent="0.25">
      <c r="A7" s="3" t="s">
        <v>165</v>
      </c>
      <c r="B7" s="3" t="s">
        <v>71</v>
      </c>
      <c r="C7" s="3" t="s">
        <v>4</v>
      </c>
      <c r="D7" s="3">
        <v>20</v>
      </c>
      <c r="E7" s="3">
        <v>20</v>
      </c>
      <c r="F7" s="3">
        <v>20</v>
      </c>
    </row>
    <row r="8" spans="1:6" x14ac:dyDescent="0.25">
      <c r="A8" s="40" t="s">
        <v>166</v>
      </c>
      <c r="B8" s="40" t="s">
        <v>41</v>
      </c>
      <c r="C8" s="40" t="s">
        <v>173</v>
      </c>
      <c r="D8" s="40">
        <v>2800</v>
      </c>
      <c r="E8" s="40">
        <v>2200</v>
      </c>
      <c r="F8" s="40">
        <v>1600</v>
      </c>
    </row>
    <row r="9" spans="1:6" x14ac:dyDescent="0.25">
      <c r="A9" s="8" t="s">
        <v>166</v>
      </c>
      <c r="B9" s="8" t="s">
        <v>42</v>
      </c>
      <c r="C9" s="8" t="s">
        <v>226</v>
      </c>
      <c r="D9" s="8">
        <v>3.2000000000000001E-2</v>
      </c>
      <c r="E9" s="8">
        <v>3.2000000000000001E-2</v>
      </c>
      <c r="F9" s="8">
        <v>3.2000000000000001E-2</v>
      </c>
    </row>
    <row r="10" spans="1:6" x14ac:dyDescent="0.25">
      <c r="A10" s="3" t="s">
        <v>166</v>
      </c>
      <c r="B10" s="3" t="s">
        <v>71</v>
      </c>
      <c r="C10" s="3" t="s">
        <v>4</v>
      </c>
      <c r="D10" s="3">
        <v>25</v>
      </c>
      <c r="E10" s="3">
        <v>25</v>
      </c>
      <c r="F10" s="3">
        <v>25</v>
      </c>
    </row>
    <row r="11" spans="1:6" x14ac:dyDescent="0.25">
      <c r="A11" s="40" t="s">
        <v>284</v>
      </c>
      <c r="B11" s="40" t="s">
        <v>41</v>
      </c>
      <c r="C11" s="40" t="s">
        <v>228</v>
      </c>
      <c r="D11" s="40">
        <v>737</v>
      </c>
      <c r="E11" s="40">
        <v>625</v>
      </c>
      <c r="F11" s="40">
        <v>450</v>
      </c>
    </row>
    <row r="12" spans="1:6" x14ac:dyDescent="0.25">
      <c r="A12" s="8" t="s">
        <v>284</v>
      </c>
      <c r="B12" s="8" t="s">
        <v>42</v>
      </c>
      <c r="C12" s="8" t="s">
        <v>226</v>
      </c>
      <c r="D12" s="4">
        <v>0.03</v>
      </c>
      <c r="E12" s="4">
        <v>0.03</v>
      </c>
      <c r="F12" s="4">
        <v>0.03</v>
      </c>
    </row>
    <row r="13" spans="1:6" x14ac:dyDescent="0.25">
      <c r="A13" s="3" t="s">
        <v>284</v>
      </c>
      <c r="B13" s="3" t="s">
        <v>229</v>
      </c>
      <c r="C13" s="3"/>
      <c r="D13" s="3">
        <v>0.67</v>
      </c>
      <c r="E13" s="3">
        <v>0.71</v>
      </c>
      <c r="F13" s="3">
        <v>0.8</v>
      </c>
    </row>
    <row r="14" spans="1:6" x14ac:dyDescent="0.25">
      <c r="A14" t="s">
        <v>237</v>
      </c>
      <c r="B14" t="s">
        <v>41</v>
      </c>
      <c r="C14" t="s">
        <v>230</v>
      </c>
      <c r="D14">
        <v>788</v>
      </c>
      <c r="E14">
        <v>677</v>
      </c>
      <c r="F14">
        <v>500</v>
      </c>
    </row>
    <row r="15" spans="1:6" x14ac:dyDescent="0.25">
      <c r="A15" t="s">
        <v>237</v>
      </c>
      <c r="B15" t="s">
        <v>42</v>
      </c>
      <c r="C15" t="s">
        <v>226</v>
      </c>
      <c r="D15">
        <v>0.03</v>
      </c>
      <c r="E15">
        <v>0.03</v>
      </c>
      <c r="F15">
        <v>0.03</v>
      </c>
    </row>
    <row r="16" spans="1:6" x14ac:dyDescent="0.25">
      <c r="A16" t="s">
        <v>237</v>
      </c>
      <c r="B16" t="s">
        <v>197</v>
      </c>
      <c r="C16" t="s">
        <v>269</v>
      </c>
      <c r="D16">
        <v>0.8</v>
      </c>
      <c r="E16">
        <v>0.8</v>
      </c>
      <c r="F16">
        <v>0.8</v>
      </c>
    </row>
    <row r="19" spans="1:2" x14ac:dyDescent="0.25">
      <c r="A19" t="s">
        <v>252</v>
      </c>
      <c r="B19" t="s">
        <v>253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8"/>
  <sheetViews>
    <sheetView workbookViewId="0">
      <selection activeCell="B9" sqref="B9"/>
    </sheetView>
  </sheetViews>
  <sheetFormatPr baseColWidth="10" defaultRowHeight="15.75" x14ac:dyDescent="0.25"/>
  <cols>
    <col min="1" max="1" width="44" customWidth="1"/>
    <col min="2" max="2" width="31" customWidth="1"/>
    <col min="3" max="3" width="24.5" bestFit="1" customWidth="1"/>
    <col min="4" max="4" width="17.875" bestFit="1" customWidth="1"/>
  </cols>
  <sheetData>
    <row r="1" spans="1:7" x14ac:dyDescent="0.25">
      <c r="B1" t="s">
        <v>218</v>
      </c>
      <c r="E1" s="41">
        <v>2015</v>
      </c>
      <c r="F1" s="1">
        <v>2030</v>
      </c>
      <c r="G1" s="1">
        <v>2050</v>
      </c>
    </row>
    <row r="2" spans="1:7" x14ac:dyDescent="0.25">
      <c r="A2" s="40" t="s">
        <v>215</v>
      </c>
      <c r="B2" s="40" t="s">
        <v>231</v>
      </c>
      <c r="C2" s="40" t="s">
        <v>217</v>
      </c>
      <c r="D2" s="40" t="s">
        <v>173</v>
      </c>
      <c r="E2" s="40">
        <v>850</v>
      </c>
      <c r="F2" s="40">
        <v>675</v>
      </c>
      <c r="G2" s="40">
        <v>500</v>
      </c>
    </row>
    <row r="3" spans="1:7" x14ac:dyDescent="0.25">
      <c r="A3" t="s">
        <v>215</v>
      </c>
      <c r="B3" t="s">
        <v>231</v>
      </c>
      <c r="C3" t="s">
        <v>243</v>
      </c>
      <c r="D3" t="s">
        <v>174</v>
      </c>
      <c r="E3">
        <v>0.03</v>
      </c>
      <c r="F3">
        <v>0.03</v>
      </c>
      <c r="G3">
        <v>0.03</v>
      </c>
    </row>
    <row r="4" spans="1:7" x14ac:dyDescent="0.25">
      <c r="A4" t="s">
        <v>215</v>
      </c>
      <c r="B4" t="s">
        <v>231</v>
      </c>
      <c r="C4" t="s">
        <v>197</v>
      </c>
      <c r="D4" t="s">
        <v>216</v>
      </c>
      <c r="E4">
        <v>0.8</v>
      </c>
      <c r="F4">
        <v>0.8</v>
      </c>
      <c r="G4">
        <v>0.8</v>
      </c>
    </row>
    <row r="5" spans="1:7" x14ac:dyDescent="0.25">
      <c r="A5" t="s">
        <v>215</v>
      </c>
      <c r="B5" t="s">
        <v>232</v>
      </c>
      <c r="C5" t="s">
        <v>71</v>
      </c>
      <c r="D5" t="s">
        <v>4</v>
      </c>
      <c r="E5">
        <v>30</v>
      </c>
      <c r="F5">
        <v>30</v>
      </c>
      <c r="G5">
        <v>30</v>
      </c>
    </row>
    <row r="6" spans="1:7" x14ac:dyDescent="0.25">
      <c r="A6" s="1" t="s">
        <v>219</v>
      </c>
    </row>
    <row r="8" spans="1:7" x14ac:dyDescent="0.25">
      <c r="A8" t="s">
        <v>252</v>
      </c>
      <c r="B8" t="s">
        <v>220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H34"/>
  <sheetViews>
    <sheetView workbookViewId="0">
      <selection activeCell="E3" sqref="E3"/>
    </sheetView>
  </sheetViews>
  <sheetFormatPr baseColWidth="10" defaultRowHeight="15.75" x14ac:dyDescent="0.25"/>
  <cols>
    <col min="1" max="1" width="40.625" bestFit="1" customWidth="1"/>
    <col min="3" max="3" width="14" bestFit="1" customWidth="1"/>
  </cols>
  <sheetData>
    <row r="1" spans="1:8" x14ac:dyDescent="0.25">
      <c r="D1" s="1">
        <v>2015</v>
      </c>
      <c r="E1" s="41" t="s">
        <v>164</v>
      </c>
      <c r="F1" s="1">
        <v>2030</v>
      </c>
      <c r="G1" s="1">
        <v>2040</v>
      </c>
      <c r="H1" s="1">
        <v>2050</v>
      </c>
    </row>
    <row r="2" spans="1:8" x14ac:dyDescent="0.25">
      <c r="A2" s="40" t="s">
        <v>172</v>
      </c>
      <c r="B2" s="40" t="s">
        <v>41</v>
      </c>
      <c r="C2" s="40" t="s">
        <v>173</v>
      </c>
      <c r="D2" s="40">
        <v>1850</v>
      </c>
      <c r="E2" s="40">
        <v>1760</v>
      </c>
      <c r="F2" s="40">
        <v>1630</v>
      </c>
      <c r="G2" s="40">
        <v>1560</v>
      </c>
      <c r="H2" s="40">
        <v>1520</v>
      </c>
    </row>
    <row r="3" spans="1:8" x14ac:dyDescent="0.25">
      <c r="A3" t="s">
        <v>172</v>
      </c>
      <c r="B3" t="s">
        <v>42</v>
      </c>
      <c r="C3" t="s">
        <v>174</v>
      </c>
      <c r="D3">
        <v>0.03</v>
      </c>
      <c r="E3">
        <v>0.03</v>
      </c>
      <c r="F3">
        <v>0.03</v>
      </c>
      <c r="G3">
        <v>0.03</v>
      </c>
      <c r="H3">
        <v>0.03</v>
      </c>
    </row>
    <row r="4" spans="1:8" x14ac:dyDescent="0.25">
      <c r="A4" t="s">
        <v>175</v>
      </c>
      <c r="B4" t="s">
        <v>41</v>
      </c>
      <c r="C4" t="s">
        <v>173</v>
      </c>
      <c r="D4">
        <v>1350</v>
      </c>
      <c r="E4">
        <v>1290</v>
      </c>
      <c r="F4">
        <v>1190</v>
      </c>
      <c r="G4">
        <v>1140</v>
      </c>
      <c r="H4">
        <v>1110</v>
      </c>
    </row>
    <row r="5" spans="1:8" x14ac:dyDescent="0.25">
      <c r="A5" t="s">
        <v>175</v>
      </c>
      <c r="B5" t="s">
        <v>42</v>
      </c>
      <c r="C5" t="s">
        <v>174</v>
      </c>
      <c r="D5">
        <v>0.03</v>
      </c>
      <c r="E5">
        <v>0.03</v>
      </c>
      <c r="F5">
        <v>0.03</v>
      </c>
      <c r="G5">
        <v>0.03</v>
      </c>
      <c r="H5">
        <v>0.03</v>
      </c>
    </row>
    <row r="6" spans="1:8" x14ac:dyDescent="0.25">
      <c r="A6" t="s">
        <v>176</v>
      </c>
      <c r="B6" t="s">
        <v>41</v>
      </c>
      <c r="C6" t="s">
        <v>173</v>
      </c>
      <c r="D6">
        <v>1090</v>
      </c>
      <c r="E6">
        <v>1040</v>
      </c>
      <c r="F6">
        <v>960</v>
      </c>
      <c r="G6">
        <v>920</v>
      </c>
      <c r="H6">
        <v>890</v>
      </c>
    </row>
    <row r="7" spans="1:8" x14ac:dyDescent="0.25">
      <c r="A7" t="s">
        <v>176</v>
      </c>
      <c r="B7" t="s">
        <v>42</v>
      </c>
      <c r="C7" t="s">
        <v>174</v>
      </c>
      <c r="D7">
        <v>0.03</v>
      </c>
      <c r="E7">
        <v>0.03</v>
      </c>
      <c r="F7">
        <v>0.03</v>
      </c>
      <c r="G7">
        <v>0.03</v>
      </c>
      <c r="H7">
        <v>0.03</v>
      </c>
    </row>
    <row r="8" spans="1:8" x14ac:dyDescent="0.25">
      <c r="A8" s="40" t="s">
        <v>177</v>
      </c>
      <c r="B8" s="40" t="s">
        <v>41</v>
      </c>
      <c r="C8" s="40" t="s">
        <v>173</v>
      </c>
      <c r="D8" s="40">
        <v>3500</v>
      </c>
      <c r="E8" s="40">
        <v>2890</v>
      </c>
      <c r="F8" s="40">
        <v>2310</v>
      </c>
      <c r="G8" s="40">
        <v>2150</v>
      </c>
      <c r="H8" s="40">
        <v>2100</v>
      </c>
    </row>
    <row r="9" spans="1:8" x14ac:dyDescent="0.25">
      <c r="A9" t="s">
        <v>177</v>
      </c>
      <c r="B9" t="s">
        <v>42</v>
      </c>
      <c r="C9" t="s">
        <v>174</v>
      </c>
      <c r="D9">
        <v>0.02</v>
      </c>
      <c r="E9">
        <v>0.02</v>
      </c>
      <c r="F9">
        <v>0.02</v>
      </c>
      <c r="G9">
        <v>0.02</v>
      </c>
      <c r="H9">
        <v>0.02</v>
      </c>
    </row>
    <row r="10" spans="1:8" x14ac:dyDescent="0.25">
      <c r="A10" t="s">
        <v>178</v>
      </c>
      <c r="B10" t="s">
        <v>41</v>
      </c>
      <c r="C10" t="s">
        <v>173</v>
      </c>
      <c r="D10">
        <v>3600</v>
      </c>
      <c r="E10">
        <v>2970</v>
      </c>
      <c r="F10">
        <v>2370</v>
      </c>
      <c r="G10">
        <v>2220</v>
      </c>
      <c r="H10">
        <v>2160</v>
      </c>
    </row>
    <row r="11" spans="1:8" x14ac:dyDescent="0.25">
      <c r="A11" t="s">
        <v>178</v>
      </c>
      <c r="B11" t="s">
        <v>42</v>
      </c>
      <c r="C11" t="s">
        <v>174</v>
      </c>
      <c r="D11">
        <v>0.02</v>
      </c>
      <c r="E11">
        <v>0.02</v>
      </c>
      <c r="F11">
        <v>0.02</v>
      </c>
      <c r="G11">
        <v>0.02</v>
      </c>
      <c r="H11">
        <v>0.02</v>
      </c>
    </row>
    <row r="12" spans="1:8" x14ac:dyDescent="0.25">
      <c r="A12" t="s">
        <v>179</v>
      </c>
      <c r="B12" t="s">
        <v>41</v>
      </c>
      <c r="C12" t="s">
        <v>173</v>
      </c>
      <c r="D12">
        <v>5500</v>
      </c>
      <c r="E12">
        <v>4540</v>
      </c>
      <c r="F12">
        <v>3620</v>
      </c>
      <c r="G12">
        <v>3390</v>
      </c>
      <c r="H12">
        <v>3300</v>
      </c>
    </row>
    <row r="13" spans="1:8" x14ac:dyDescent="0.25">
      <c r="A13" t="s">
        <v>179</v>
      </c>
      <c r="B13" t="s">
        <v>42</v>
      </c>
      <c r="C13" t="s">
        <v>174</v>
      </c>
      <c r="D13">
        <v>0.02</v>
      </c>
      <c r="E13">
        <v>0.02</v>
      </c>
      <c r="F13">
        <v>0.02</v>
      </c>
      <c r="G13">
        <v>0.02</v>
      </c>
      <c r="H13">
        <v>0.02</v>
      </c>
    </row>
    <row r="14" spans="1:8" x14ac:dyDescent="0.25">
      <c r="A14" s="40" t="s">
        <v>180</v>
      </c>
      <c r="B14" s="40" t="s">
        <v>41</v>
      </c>
      <c r="C14" s="40" t="s">
        <v>173</v>
      </c>
      <c r="D14" s="40">
        <v>1120</v>
      </c>
      <c r="E14" s="40">
        <v>760</v>
      </c>
      <c r="F14" s="40">
        <v>490</v>
      </c>
      <c r="G14" s="40">
        <v>400</v>
      </c>
      <c r="H14" s="40">
        <v>350</v>
      </c>
    </row>
    <row r="15" spans="1:8" x14ac:dyDescent="0.25">
      <c r="A15" t="s">
        <v>180</v>
      </c>
      <c r="B15" t="s">
        <v>42</v>
      </c>
      <c r="C15" t="s">
        <v>174</v>
      </c>
      <c r="D15">
        <v>2.3E-2</v>
      </c>
      <c r="E15">
        <v>2.3E-2</v>
      </c>
      <c r="F15">
        <v>2.3E-2</v>
      </c>
      <c r="G15">
        <v>2.3E-2</v>
      </c>
      <c r="H15">
        <v>2.3E-2</v>
      </c>
    </row>
    <row r="16" spans="1:8" x14ac:dyDescent="0.25">
      <c r="A16" t="s">
        <v>181</v>
      </c>
      <c r="B16" t="s">
        <v>41</v>
      </c>
      <c r="C16" t="s">
        <v>173</v>
      </c>
      <c r="D16">
        <v>1020</v>
      </c>
      <c r="E16">
        <v>690</v>
      </c>
      <c r="F16">
        <v>450</v>
      </c>
      <c r="G16">
        <v>370</v>
      </c>
      <c r="H16">
        <v>320</v>
      </c>
    </row>
    <row r="17" spans="1:8" x14ac:dyDescent="0.25">
      <c r="A17" t="s">
        <v>181</v>
      </c>
      <c r="B17" t="s">
        <v>42</v>
      </c>
      <c r="C17" t="s">
        <v>174</v>
      </c>
      <c r="D17">
        <v>1.7000000000000001E-2</v>
      </c>
      <c r="E17">
        <v>1.7000000000000001E-2</v>
      </c>
      <c r="F17">
        <v>1.7000000000000001E-2</v>
      </c>
      <c r="G17">
        <v>1.7000000000000001E-2</v>
      </c>
      <c r="H17">
        <v>1.7000000000000001E-2</v>
      </c>
    </row>
    <row r="18" spans="1:8" x14ac:dyDescent="0.25">
      <c r="A18" t="s">
        <v>182</v>
      </c>
      <c r="B18" t="s">
        <v>41</v>
      </c>
      <c r="C18" t="s">
        <v>173</v>
      </c>
      <c r="D18">
        <v>1140</v>
      </c>
      <c r="E18">
        <v>770</v>
      </c>
      <c r="F18">
        <v>500</v>
      </c>
      <c r="G18">
        <v>410</v>
      </c>
      <c r="H18">
        <v>350</v>
      </c>
    </row>
    <row r="19" spans="1:8" x14ac:dyDescent="0.25">
      <c r="A19" t="s">
        <v>182</v>
      </c>
      <c r="B19" t="s">
        <v>42</v>
      </c>
      <c r="C19" t="s">
        <v>174</v>
      </c>
      <c r="D19">
        <v>2.5000000000000001E-2</v>
      </c>
      <c r="E19">
        <v>2.5000000000000001E-2</v>
      </c>
      <c r="F19">
        <v>2.5000000000000001E-2</v>
      </c>
      <c r="G19">
        <v>2.5000000000000001E-2</v>
      </c>
      <c r="H19">
        <v>2.5000000000000001E-2</v>
      </c>
    </row>
    <row r="20" spans="1:8" x14ac:dyDescent="0.25">
      <c r="A20" s="40" t="s">
        <v>183</v>
      </c>
      <c r="B20" s="40" t="s">
        <v>41</v>
      </c>
      <c r="C20" s="40" t="s">
        <v>173</v>
      </c>
      <c r="D20" s="40">
        <v>6000</v>
      </c>
      <c r="E20" s="40">
        <v>4920</v>
      </c>
      <c r="F20" s="40">
        <v>3760</v>
      </c>
      <c r="G20" s="40">
        <v>3430</v>
      </c>
      <c r="H20" s="40">
        <v>3280</v>
      </c>
    </row>
    <row r="21" spans="1:8" x14ac:dyDescent="0.25">
      <c r="A21" t="s">
        <v>183</v>
      </c>
      <c r="B21" t="s">
        <v>42</v>
      </c>
      <c r="C21" t="s">
        <v>174</v>
      </c>
      <c r="D21">
        <v>1.7000000000000001E-2</v>
      </c>
      <c r="E21">
        <v>1.7000000000000001E-2</v>
      </c>
      <c r="F21">
        <v>1.7000000000000001E-2</v>
      </c>
      <c r="G21">
        <v>1.7000000000000001E-2</v>
      </c>
      <c r="H21">
        <v>1.7000000000000001E-2</v>
      </c>
    </row>
    <row r="22" spans="1:8" x14ac:dyDescent="0.25">
      <c r="A22" t="s">
        <v>184</v>
      </c>
      <c r="B22" t="s">
        <v>41</v>
      </c>
      <c r="C22" t="s">
        <v>173</v>
      </c>
      <c r="D22">
        <v>5280</v>
      </c>
      <c r="E22">
        <v>4330</v>
      </c>
      <c r="F22">
        <v>3310</v>
      </c>
      <c r="G22">
        <v>3010</v>
      </c>
      <c r="H22">
        <v>2880</v>
      </c>
    </row>
    <row r="23" spans="1:8" x14ac:dyDescent="0.25">
      <c r="A23" t="s">
        <v>184</v>
      </c>
      <c r="B23" t="s">
        <v>42</v>
      </c>
      <c r="C23" t="s">
        <v>174</v>
      </c>
      <c r="D23">
        <v>1.7000000000000001E-2</v>
      </c>
      <c r="E23">
        <v>1.7000000000000001E-2</v>
      </c>
      <c r="F23">
        <v>1.7000000000000001E-2</v>
      </c>
      <c r="G23">
        <v>1.7000000000000001E-2</v>
      </c>
      <c r="H23">
        <v>1.7000000000000001E-2</v>
      </c>
    </row>
    <row r="25" spans="1:8" x14ac:dyDescent="0.25">
      <c r="A25" t="s">
        <v>165</v>
      </c>
      <c r="B25" t="s">
        <v>71</v>
      </c>
      <c r="C25" t="s">
        <v>4</v>
      </c>
      <c r="D25">
        <v>25</v>
      </c>
    </row>
    <row r="26" spans="1:8" x14ac:dyDescent="0.25">
      <c r="A26" t="s">
        <v>166</v>
      </c>
      <c r="B26" t="s">
        <v>71</v>
      </c>
      <c r="C26" t="s">
        <v>4</v>
      </c>
      <c r="D26">
        <v>30</v>
      </c>
    </row>
    <row r="27" spans="1:8" x14ac:dyDescent="0.25">
      <c r="A27" t="s">
        <v>155</v>
      </c>
      <c r="B27" t="s">
        <v>71</v>
      </c>
      <c r="C27" t="s">
        <v>4</v>
      </c>
      <c r="D27">
        <v>25</v>
      </c>
    </row>
    <row r="28" spans="1:8" x14ac:dyDescent="0.25">
      <c r="A28" t="s">
        <v>167</v>
      </c>
      <c r="B28" t="s">
        <v>71</v>
      </c>
      <c r="C28" t="s">
        <v>4</v>
      </c>
      <c r="D28">
        <v>30</v>
      </c>
    </row>
    <row r="32" spans="1:8" x14ac:dyDescent="0.25">
      <c r="A32" s="1" t="s">
        <v>252</v>
      </c>
      <c r="B32" t="s">
        <v>256</v>
      </c>
    </row>
    <row r="33" spans="1:7" x14ac:dyDescent="0.25">
      <c r="A33" s="1" t="s">
        <v>170</v>
      </c>
    </row>
    <row r="34" spans="1:7" ht="132" customHeight="1" x14ac:dyDescent="0.25">
      <c r="A34" s="183" t="s">
        <v>171</v>
      </c>
      <c r="B34" s="183"/>
      <c r="C34" s="183"/>
      <c r="D34" s="183"/>
      <c r="E34" s="183"/>
      <c r="F34" s="183"/>
      <c r="G34" s="183"/>
    </row>
  </sheetData>
  <mergeCells count="1">
    <mergeCell ref="A34:G34"/>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20</vt:i4>
      </vt:variant>
    </vt:vector>
  </HeadingPairs>
  <TitlesOfParts>
    <vt:vector size="20" baseType="lpstr">
      <vt:lpstr>overview</vt:lpstr>
      <vt:lpstr>data</vt:lpstr>
      <vt:lpstr>lit_review_raw</vt:lpstr>
      <vt:lpstr>Fasihi, 2019</vt:lpstr>
      <vt:lpstr>Cole, 2019</vt:lpstr>
      <vt:lpstr>Gorre, 2019</vt:lpstr>
      <vt:lpstr>Agora2019</vt:lpstr>
      <vt:lpstr>EUC2018</vt:lpstr>
      <vt:lpstr>Tsiropoulos2018 (JRC)</vt:lpstr>
      <vt:lpstr>Vartiainen2020</vt:lpstr>
      <vt:lpstr>PV</vt:lpstr>
      <vt:lpstr>on-shore_wind</vt:lpstr>
      <vt:lpstr>off-shore_wind</vt:lpstr>
      <vt:lpstr>battery</vt:lpstr>
      <vt:lpstr>CSP</vt:lpstr>
      <vt:lpstr>electrolyser</vt:lpstr>
      <vt:lpstr>stack_replacement</vt:lpstr>
      <vt:lpstr>H2 storage</vt:lpstr>
      <vt:lpstr>FT</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mdzwg7k44o@student.ethz.ch</dc:creator>
  <cp:lastModifiedBy>Held  Maximilian</cp:lastModifiedBy>
  <dcterms:created xsi:type="dcterms:W3CDTF">2020-06-16T11:08:11Z</dcterms:created>
  <dcterms:modified xsi:type="dcterms:W3CDTF">2021-02-23T11:41:18Z</dcterms:modified>
</cp:coreProperties>
</file>