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2BA72F76-D3B8-4BF6-A1C0-4124F502661E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3" r:id="rId1"/>
    <sheet name="(E) Total" sheetId="18" r:id="rId2"/>
    <sheet name="(O) Total" sheetId="32" r:id="rId3"/>
    <sheet name="(O-Wnr) t&amp;m 28-7 (22)" sheetId="2" r:id="rId4"/>
    <sheet name="(E-Wnr) t&amp;m 21-7 (21)" sheetId="31" r:id="rId5"/>
    <sheet name="(O-Wnr) t&amp;m 14-7 (20)" sheetId="3" r:id="rId6"/>
    <sheet name="(E-Wnr) t&amp;m 7-7 (19)" sheetId="3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3" l="1"/>
  <c r="B45" i="33" s="1"/>
  <c r="B34" i="33"/>
  <c r="B35" i="33" s="1"/>
  <c r="B36" i="33" s="1"/>
  <c r="B37" i="33" s="1"/>
  <c r="B38" i="33" s="1"/>
  <c r="B39" i="33" s="1"/>
  <c r="B40" i="33" s="1"/>
  <c r="B41" i="33" s="1"/>
  <c r="B42" i="33" s="1"/>
  <c r="B43" i="33" s="1"/>
  <c r="N23" i="33"/>
  <c r="M23" i="33"/>
  <c r="L23" i="33"/>
  <c r="K23" i="33"/>
  <c r="J23" i="33"/>
  <c r="I23" i="33"/>
  <c r="N22" i="33"/>
  <c r="M22" i="33"/>
  <c r="L22" i="33"/>
  <c r="K22" i="33"/>
  <c r="J22" i="33"/>
  <c r="I22" i="33"/>
  <c r="N21" i="33"/>
  <c r="M21" i="33"/>
  <c r="L21" i="33"/>
  <c r="K21" i="33"/>
  <c r="J21" i="33"/>
  <c r="I21" i="33"/>
  <c r="N20" i="33"/>
  <c r="M20" i="33"/>
  <c r="L20" i="33"/>
  <c r="K20" i="33"/>
  <c r="J20" i="33"/>
  <c r="I20" i="33"/>
  <c r="H2" i="31"/>
  <c r="G2" i="31"/>
  <c r="F2" i="31"/>
  <c r="E2" i="31"/>
  <c r="D2" i="31"/>
  <c r="C2" i="31"/>
  <c r="H2" i="2"/>
  <c r="G2" i="2"/>
  <c r="F2" i="2"/>
  <c r="E2" i="2"/>
  <c r="D2" i="2"/>
  <c r="C2" i="2"/>
  <c r="H2" i="3"/>
  <c r="G2" i="3"/>
  <c r="F2" i="3"/>
  <c r="E2" i="3"/>
  <c r="D2" i="3"/>
  <c r="C2" i="3"/>
  <c r="H2" i="30"/>
  <c r="G2" i="30"/>
  <c r="F2" i="30"/>
  <c r="E2" i="30"/>
  <c r="D2" i="30"/>
  <c r="C2" i="30"/>
  <c r="N19" i="33"/>
  <c r="M19" i="33"/>
  <c r="L19" i="33"/>
  <c r="K19" i="33"/>
  <c r="J19" i="33"/>
  <c r="I19" i="33"/>
  <c r="N18" i="33"/>
  <c r="M18" i="33"/>
  <c r="L18" i="33"/>
  <c r="K18" i="33"/>
  <c r="J18" i="33"/>
  <c r="I18" i="33"/>
  <c r="N17" i="33"/>
  <c r="M17" i="33"/>
  <c r="L17" i="33"/>
  <c r="K17" i="33"/>
  <c r="J17" i="33"/>
  <c r="I17" i="33"/>
  <c r="B17" i="33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N16" i="33"/>
  <c r="M16" i="33"/>
  <c r="L16" i="33"/>
  <c r="K16" i="33"/>
  <c r="J16" i="33"/>
  <c r="I16" i="33"/>
  <c r="B16" i="33"/>
  <c r="N15" i="33"/>
  <c r="M15" i="33"/>
  <c r="L15" i="33"/>
  <c r="K15" i="33"/>
  <c r="J15" i="33"/>
  <c r="I15" i="33"/>
  <c r="B15" i="33"/>
  <c r="N14" i="33"/>
  <c r="M14" i="33"/>
  <c r="L14" i="33"/>
  <c r="K14" i="33"/>
  <c r="J14" i="33"/>
  <c r="I14" i="33"/>
  <c r="N13" i="33"/>
  <c r="M13" i="33"/>
  <c r="L13" i="33"/>
  <c r="K13" i="33"/>
  <c r="J13" i="33"/>
  <c r="I13" i="33"/>
  <c r="N12" i="33"/>
  <c r="M12" i="33"/>
  <c r="L12" i="33"/>
  <c r="K12" i="33"/>
  <c r="J12" i="33"/>
  <c r="I12" i="33"/>
  <c r="N11" i="33"/>
  <c r="M11" i="33"/>
  <c r="L11" i="33"/>
  <c r="K11" i="33"/>
  <c r="J11" i="33"/>
  <c r="I11" i="33"/>
  <c r="N10" i="33"/>
  <c r="M10" i="33"/>
  <c r="L10" i="33"/>
  <c r="K10" i="33"/>
  <c r="J10" i="33"/>
  <c r="I10" i="33"/>
  <c r="N9" i="33"/>
  <c r="M9" i="33"/>
  <c r="L9" i="33"/>
  <c r="K9" i="33"/>
  <c r="J9" i="33"/>
  <c r="I9" i="33"/>
  <c r="N8" i="33"/>
  <c r="M8" i="33"/>
  <c r="L8" i="33"/>
  <c r="K8" i="33"/>
  <c r="J8" i="33"/>
  <c r="I8" i="33"/>
  <c r="N7" i="33"/>
  <c r="M7" i="33"/>
  <c r="L7" i="33"/>
  <c r="K7" i="33"/>
  <c r="J7" i="33"/>
  <c r="I7" i="33"/>
  <c r="N6" i="33"/>
  <c r="M6" i="33"/>
  <c r="L6" i="33"/>
  <c r="K6" i="33"/>
  <c r="J6" i="33"/>
  <c r="I6" i="33"/>
  <c r="N5" i="33"/>
  <c r="M5" i="33"/>
  <c r="L5" i="33"/>
  <c r="K5" i="33"/>
  <c r="J5" i="33"/>
  <c r="I5" i="33"/>
  <c r="N4" i="33"/>
  <c r="M4" i="33"/>
  <c r="L4" i="33"/>
  <c r="K4" i="33"/>
  <c r="J4" i="33"/>
  <c r="I4" i="33"/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359" i="3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Q5" i="30"/>
  <c r="P5" i="30"/>
  <c r="O5" i="30"/>
  <c r="N5" i="30"/>
  <c r="M5" i="30"/>
  <c r="L5" i="30"/>
  <c r="H4" i="30" l="1"/>
  <c r="G4" i="30"/>
  <c r="F4" i="30"/>
  <c r="E4" i="30"/>
  <c r="D4" i="30"/>
  <c r="C4" i="30"/>
  <c r="A4" i="30"/>
  <c r="H4" i="3"/>
  <c r="G4" i="3"/>
  <c r="F4" i="3"/>
  <c r="E4" i="3"/>
  <c r="D4" i="3"/>
  <c r="C4" i="3"/>
  <c r="A4" i="3"/>
  <c r="H4" i="2"/>
  <c r="G4" i="2"/>
  <c r="F4" i="2"/>
  <c r="E4" i="2"/>
  <c r="D4" i="2"/>
  <c r="C4" i="2"/>
  <c r="A4" i="2"/>
  <c r="H4" i="31"/>
  <c r="G4" i="31"/>
  <c r="F4" i="31"/>
  <c r="E4" i="31"/>
  <c r="D4" i="31"/>
  <c r="C4" i="31"/>
  <c r="A4" i="31"/>
  <c r="N4" i="31" l="1"/>
  <c r="M4" i="31"/>
  <c r="P4" i="31"/>
  <c r="L4" i="31"/>
  <c r="Q4" i="31"/>
  <c r="Q4" i="30"/>
  <c r="M4" i="30"/>
  <c r="O4" i="30"/>
  <c r="N4" i="30"/>
  <c r="L4" i="30" l="1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</calcChain>
</file>

<file path=xl/sharedStrings.xml><?xml version="1.0" encoding="utf-8"?>
<sst xmlns="http://schemas.openxmlformats.org/spreadsheetml/2006/main" count="3705" uniqueCount="374">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</sst>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0AEA-9FFE-4259-903D-DCC9035CE52E}">
  <dimension ref="A1:N46"/>
  <sheetViews>
    <sheetView tabSelected="1" topLeftCell="A10" workbookViewId="0">
      <selection activeCell="F45" sqref="F45"/>
    </sheetView>
  </sheetViews>
  <sheetFormatPr defaultRowHeight="15" x14ac:dyDescent="0.25"/>
  <cols>
    <col min="1" max="15" width="10.7109375" customWidth="1"/>
  </cols>
  <sheetData>
    <row r="1" spans="1:14" ht="60" x14ac:dyDescent="0.25">
      <c r="B1" s="12" t="s">
        <v>0</v>
      </c>
      <c r="C1" s="6" t="s">
        <v>1</v>
      </c>
      <c r="D1" s="7" t="s">
        <v>2</v>
      </c>
      <c r="E1" s="9" t="s">
        <v>3</v>
      </c>
      <c r="F1" s="9" t="s">
        <v>4</v>
      </c>
      <c r="G1" s="7" t="s">
        <v>5</v>
      </c>
      <c r="H1" s="7" t="s">
        <v>6</v>
      </c>
      <c r="I1" s="9" t="s">
        <v>366</v>
      </c>
      <c r="J1" s="9" t="s">
        <v>367</v>
      </c>
      <c r="K1" s="7" t="s">
        <v>365</v>
      </c>
      <c r="L1" s="7" t="s">
        <v>368</v>
      </c>
      <c r="M1" s="9" t="s">
        <v>364</v>
      </c>
      <c r="N1" s="9" t="s">
        <v>369</v>
      </c>
    </row>
    <row r="2" spans="1:14" x14ac:dyDescent="0.25">
      <c r="A2" t="s">
        <v>370</v>
      </c>
      <c r="B2" s="3">
        <v>43893</v>
      </c>
      <c r="C2">
        <v>119</v>
      </c>
      <c r="D2" s="5">
        <v>253.29999999999995</v>
      </c>
      <c r="E2">
        <v>40</v>
      </c>
      <c r="F2" s="5">
        <v>89.600000000000009</v>
      </c>
      <c r="G2">
        <v>0</v>
      </c>
      <c r="H2" s="5"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</row>
    <row r="3" spans="1:14" x14ac:dyDescent="0.25">
      <c r="A3" t="s">
        <v>371</v>
      </c>
      <c r="B3" s="3">
        <v>43900</v>
      </c>
      <c r="C3">
        <v>564</v>
      </c>
      <c r="D3" s="5">
        <v>1161.2</v>
      </c>
      <c r="E3">
        <v>213</v>
      </c>
      <c r="F3" s="5">
        <v>455.3</v>
      </c>
      <c r="G3">
        <v>5</v>
      </c>
      <c r="H3" s="5">
        <v>9.9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</row>
    <row r="4" spans="1:14" x14ac:dyDescent="0.25">
      <c r="A4" t="s">
        <v>370</v>
      </c>
      <c r="B4" s="3">
        <v>43907</v>
      </c>
      <c r="C4">
        <v>2219</v>
      </c>
      <c r="D4" s="5">
        <v>4838.1000000000004</v>
      </c>
      <c r="E4">
        <v>987</v>
      </c>
      <c r="F4" s="5">
        <v>2271.4</v>
      </c>
      <c r="G4">
        <v>87</v>
      </c>
      <c r="H4" s="5">
        <v>202.69999999999996</v>
      </c>
      <c r="I4">
        <f>C4-C2</f>
        <v>2100</v>
      </c>
      <c r="J4">
        <f t="shared" ref="J4:N19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371</v>
      </c>
      <c r="B5" s="3">
        <v>43914</v>
      </c>
      <c r="C5">
        <v>6816</v>
      </c>
      <c r="D5" s="5">
        <v>14948.2</v>
      </c>
      <c r="E5">
        <v>3524</v>
      </c>
      <c r="F5" s="5">
        <v>8198.2999999999993</v>
      </c>
      <c r="G5">
        <v>493</v>
      </c>
      <c r="H5" s="5">
        <v>1144.5</v>
      </c>
      <c r="I5">
        <f t="shared" ref="I5:I19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</row>
    <row r="6" spans="1:14" x14ac:dyDescent="0.25">
      <c r="A6" t="s">
        <v>370</v>
      </c>
      <c r="B6" s="3">
        <v>43921</v>
      </c>
      <c r="C6">
        <v>13712</v>
      </c>
      <c r="D6" s="5">
        <v>30173.30000000001</v>
      </c>
      <c r="E6">
        <v>6604</v>
      </c>
      <c r="F6" s="5">
        <v>14939.299999999996</v>
      </c>
      <c r="G6">
        <v>1446</v>
      </c>
      <c r="H6" s="5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</row>
    <row r="7" spans="1:14" x14ac:dyDescent="0.25">
      <c r="A7" t="s">
        <v>371</v>
      </c>
      <c r="B7" s="3">
        <v>43928</v>
      </c>
      <c r="C7">
        <v>21358</v>
      </c>
      <c r="D7" s="5">
        <v>46664.000000000015</v>
      </c>
      <c r="E7">
        <v>8782</v>
      </c>
      <c r="F7" s="5">
        <v>19629.099999999995</v>
      </c>
      <c r="G7">
        <v>2610</v>
      </c>
      <c r="H7" s="5">
        <v>5926.2999999999993</v>
      </c>
      <c r="I7">
        <f t="shared" si="1"/>
        <v>14542</v>
      </c>
      <c r="J7">
        <f t="shared" si="0"/>
        <v>31715.800000000014</v>
      </c>
      <c r="K7">
        <f t="shared" si="0"/>
        <v>5258</v>
      </c>
      <c r="L7">
        <f t="shared" si="0"/>
        <v>11430.799999999996</v>
      </c>
      <c r="M7">
        <f t="shared" si="0"/>
        <v>2117</v>
      </c>
      <c r="N7">
        <f t="shared" si="0"/>
        <v>4781.7999999999993</v>
      </c>
    </row>
    <row r="8" spans="1:14" x14ac:dyDescent="0.25">
      <c r="A8" t="s">
        <v>370</v>
      </c>
      <c r="B8" s="3">
        <v>43935</v>
      </c>
      <c r="C8">
        <v>30523</v>
      </c>
      <c r="D8">
        <v>66302.60000000002</v>
      </c>
      <c r="E8">
        <v>10680</v>
      </c>
      <c r="F8">
        <v>23642.899999999994</v>
      </c>
      <c r="G8">
        <v>3651</v>
      </c>
      <c r="H8">
        <v>8109.9999999999982</v>
      </c>
      <c r="I8">
        <f t="shared" si="1"/>
        <v>16811</v>
      </c>
      <c r="J8">
        <f t="shared" si="0"/>
        <v>36129.30000000001</v>
      </c>
      <c r="K8">
        <f t="shared" si="0"/>
        <v>4076</v>
      </c>
      <c r="L8">
        <f t="shared" si="0"/>
        <v>8703.5999999999985</v>
      </c>
      <c r="M8">
        <f t="shared" si="0"/>
        <v>2205</v>
      </c>
      <c r="N8">
        <f t="shared" si="0"/>
        <v>4670.1999999999989</v>
      </c>
    </row>
    <row r="9" spans="1:14" x14ac:dyDescent="0.25">
      <c r="A9" t="s">
        <v>371</v>
      </c>
      <c r="B9" s="3">
        <v>43942</v>
      </c>
      <c r="C9">
        <v>35216</v>
      </c>
      <c r="D9" s="5">
        <v>75538.599999999991</v>
      </c>
      <c r="E9">
        <v>10490</v>
      </c>
      <c r="F9" s="5">
        <v>22902.899999999991</v>
      </c>
      <c r="G9">
        <v>4412</v>
      </c>
      <c r="H9" s="5">
        <v>9612.7000000000007</v>
      </c>
      <c r="I9">
        <f t="shared" si="1"/>
        <v>13858</v>
      </c>
      <c r="J9">
        <f t="shared" si="0"/>
        <v>28874.599999999977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3686.4000000000015</v>
      </c>
    </row>
    <row r="10" spans="1:14" x14ac:dyDescent="0.25">
      <c r="A10" t="s">
        <v>370</v>
      </c>
      <c r="B10" s="3">
        <v>43949</v>
      </c>
      <c r="C10">
        <v>40864</v>
      </c>
      <c r="D10">
        <v>87244.5</v>
      </c>
      <c r="E10">
        <v>11658</v>
      </c>
      <c r="F10">
        <v>25482.19999999999</v>
      </c>
      <c r="G10">
        <v>5107</v>
      </c>
      <c r="H10">
        <v>10922.099999999999</v>
      </c>
      <c r="I10">
        <f t="shared" si="1"/>
        <v>10341</v>
      </c>
      <c r="J10">
        <f t="shared" si="0"/>
        <v>20941.89999999998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2812.1000000000004</v>
      </c>
    </row>
    <row r="11" spans="1:14" x14ac:dyDescent="0.25">
      <c r="A11" t="s">
        <v>371</v>
      </c>
      <c r="B11" s="3">
        <v>43956</v>
      </c>
      <c r="C11">
        <v>41604</v>
      </c>
      <c r="D11">
        <v>87964.2</v>
      </c>
      <c r="E11">
        <v>11052</v>
      </c>
      <c r="F11">
        <v>23919.999999999989</v>
      </c>
      <c r="G11">
        <v>5397</v>
      </c>
      <c r="H11">
        <v>11402.000000000002</v>
      </c>
      <c r="I11">
        <f t="shared" si="1"/>
        <v>6388</v>
      </c>
      <c r="J11">
        <f t="shared" si="0"/>
        <v>12425.600000000006</v>
      </c>
      <c r="K11">
        <f t="shared" si="0"/>
        <v>562</v>
      </c>
      <c r="L11">
        <f t="shared" si="0"/>
        <v>1017.0999999999985</v>
      </c>
      <c r="M11">
        <f t="shared" si="0"/>
        <v>985</v>
      </c>
      <c r="N11">
        <f t="shared" si="0"/>
        <v>1789.3000000000011</v>
      </c>
    </row>
    <row r="12" spans="1:14" x14ac:dyDescent="0.25">
      <c r="A12" t="s">
        <v>370</v>
      </c>
      <c r="B12" s="3">
        <v>43963</v>
      </c>
      <c r="C12">
        <v>45039</v>
      </c>
      <c r="D12">
        <v>94651</v>
      </c>
      <c r="E12">
        <v>12009</v>
      </c>
      <c r="F12">
        <v>26042.69999999999</v>
      </c>
      <c r="G12">
        <v>5742</v>
      </c>
      <c r="H12">
        <v>12012.599999999999</v>
      </c>
      <c r="I12">
        <f t="shared" si="1"/>
        <v>4175</v>
      </c>
      <c r="J12">
        <f t="shared" si="0"/>
        <v>7406.5</v>
      </c>
      <c r="K12">
        <f t="shared" si="0"/>
        <v>351</v>
      </c>
      <c r="L12">
        <f t="shared" si="0"/>
        <v>560.5</v>
      </c>
      <c r="M12">
        <f t="shared" si="0"/>
        <v>635</v>
      </c>
      <c r="N12">
        <f t="shared" si="0"/>
        <v>1090.5</v>
      </c>
    </row>
    <row r="13" spans="1:14" x14ac:dyDescent="0.25">
      <c r="A13" t="s">
        <v>371</v>
      </c>
      <c r="B13" s="3">
        <v>43970</v>
      </c>
      <c r="C13">
        <v>44534</v>
      </c>
      <c r="D13">
        <v>92911.2</v>
      </c>
      <c r="E13">
        <v>11276</v>
      </c>
      <c r="F13">
        <v>24262.899999999991</v>
      </c>
      <c r="G13">
        <v>5806</v>
      </c>
      <c r="H13">
        <v>12038.199999999999</v>
      </c>
      <c r="I13">
        <f t="shared" si="1"/>
        <v>2930</v>
      </c>
      <c r="J13">
        <f t="shared" si="0"/>
        <v>4947</v>
      </c>
      <c r="K13">
        <f t="shared" si="0"/>
        <v>224</v>
      </c>
      <c r="L13">
        <f t="shared" si="0"/>
        <v>342.90000000000146</v>
      </c>
      <c r="M13">
        <f t="shared" si="0"/>
        <v>409</v>
      </c>
      <c r="N13">
        <f t="shared" si="0"/>
        <v>636.19999999999709</v>
      </c>
    </row>
    <row r="14" spans="1:14" x14ac:dyDescent="0.25">
      <c r="A14" t="s">
        <v>370</v>
      </c>
      <c r="B14" s="3">
        <v>43977</v>
      </c>
      <c r="C14">
        <v>47515</v>
      </c>
      <c r="D14">
        <v>99009.5</v>
      </c>
      <c r="E14">
        <v>12143</v>
      </c>
      <c r="F14">
        <v>26244.599999999991</v>
      </c>
      <c r="G14">
        <v>6001</v>
      </c>
      <c r="H14">
        <v>12367.9</v>
      </c>
      <c r="I14">
        <f t="shared" si="1"/>
        <v>2476</v>
      </c>
      <c r="J14">
        <f t="shared" si="0"/>
        <v>4358.5</v>
      </c>
      <c r="K14">
        <f t="shared" si="0"/>
        <v>134</v>
      </c>
      <c r="L14">
        <f t="shared" si="0"/>
        <v>201.90000000000146</v>
      </c>
      <c r="M14">
        <f t="shared" si="0"/>
        <v>259</v>
      </c>
      <c r="N14">
        <f t="shared" si="0"/>
        <v>355.30000000000109</v>
      </c>
    </row>
    <row r="15" spans="1:14" x14ac:dyDescent="0.25">
      <c r="A15" t="s">
        <v>371</v>
      </c>
      <c r="B15" s="3">
        <f>B14+7</f>
        <v>43984</v>
      </c>
      <c r="C15">
        <v>46826</v>
      </c>
      <c r="D15">
        <v>96982.9</v>
      </c>
      <c r="E15">
        <v>11382</v>
      </c>
      <c r="F15">
        <v>24425.099999999991</v>
      </c>
      <c r="G15">
        <v>5997</v>
      </c>
      <c r="H15">
        <v>12284.9</v>
      </c>
      <c r="I15">
        <f t="shared" si="1"/>
        <v>2292</v>
      </c>
      <c r="J15">
        <f t="shared" si="0"/>
        <v>4071.6999999999971</v>
      </c>
      <c r="K15">
        <f t="shared" si="0"/>
        <v>106</v>
      </c>
      <c r="L15">
        <f t="shared" si="0"/>
        <v>162.20000000000073</v>
      </c>
      <c r="M15">
        <f t="shared" si="0"/>
        <v>191</v>
      </c>
      <c r="N15">
        <f t="shared" si="0"/>
        <v>246.70000000000073</v>
      </c>
    </row>
    <row r="16" spans="1:14" x14ac:dyDescent="0.25">
      <c r="A16" t="s">
        <v>370</v>
      </c>
      <c r="B16" s="3">
        <f t="shared" ref="B16:B46" si="2">B15+7</f>
        <v>43991</v>
      </c>
      <c r="C16">
        <v>49830</v>
      </c>
      <c r="D16">
        <v>102853.5</v>
      </c>
      <c r="E16">
        <v>12222</v>
      </c>
      <c r="F16">
        <v>26358.499999999993</v>
      </c>
      <c r="G16">
        <v>6120</v>
      </c>
      <c r="H16">
        <v>12529.4</v>
      </c>
      <c r="I16">
        <f t="shared" si="1"/>
        <v>2315</v>
      </c>
      <c r="J16">
        <f t="shared" si="0"/>
        <v>3844</v>
      </c>
      <c r="K16">
        <f t="shared" si="0"/>
        <v>79</v>
      </c>
      <c r="L16">
        <f t="shared" si="0"/>
        <v>113.90000000000146</v>
      </c>
      <c r="M16">
        <f t="shared" si="0"/>
        <v>119</v>
      </c>
      <c r="N16">
        <f t="shared" si="0"/>
        <v>161.5</v>
      </c>
    </row>
    <row r="17" spans="1:14" x14ac:dyDescent="0.25">
      <c r="A17" t="s">
        <v>371</v>
      </c>
      <c r="B17" s="3">
        <f t="shared" si="2"/>
        <v>43998</v>
      </c>
      <c r="C17">
        <v>49201</v>
      </c>
      <c r="D17">
        <v>100661.09999999999</v>
      </c>
      <c r="E17">
        <v>11428</v>
      </c>
      <c r="F17">
        <v>24492.799999999992</v>
      </c>
      <c r="G17">
        <v>6074</v>
      </c>
      <c r="H17">
        <v>12393.499999999998</v>
      </c>
      <c r="I17">
        <f t="shared" si="1"/>
        <v>2375</v>
      </c>
      <c r="J17">
        <f t="shared" si="0"/>
        <v>3678.1999999999971</v>
      </c>
      <c r="K17">
        <f t="shared" si="0"/>
        <v>46</v>
      </c>
      <c r="L17">
        <f t="shared" si="0"/>
        <v>67.700000000000728</v>
      </c>
      <c r="M17">
        <f t="shared" si="0"/>
        <v>77</v>
      </c>
      <c r="N17">
        <f t="shared" si="0"/>
        <v>108.59999999999854</v>
      </c>
    </row>
    <row r="18" spans="1:14" x14ac:dyDescent="0.25">
      <c r="A18" t="s">
        <v>370</v>
      </c>
      <c r="B18" s="3">
        <f t="shared" si="2"/>
        <v>44005</v>
      </c>
      <c r="C18">
        <v>51546</v>
      </c>
      <c r="D18">
        <v>105390.09999999999</v>
      </c>
      <c r="E18">
        <v>12256</v>
      </c>
      <c r="F18">
        <v>26408.899999999991</v>
      </c>
      <c r="G18">
        <v>6168</v>
      </c>
      <c r="H18">
        <v>12603.5</v>
      </c>
      <c r="I18">
        <f t="shared" si="1"/>
        <v>1716</v>
      </c>
      <c r="J18">
        <f t="shared" si="0"/>
        <v>2536.5999999999913</v>
      </c>
      <c r="K18">
        <f t="shared" si="0"/>
        <v>34</v>
      </c>
      <c r="L18">
        <f t="shared" si="0"/>
        <v>50.399999999997817</v>
      </c>
      <c r="M18">
        <f t="shared" si="0"/>
        <v>48</v>
      </c>
      <c r="N18">
        <f t="shared" si="0"/>
        <v>74.100000000000364</v>
      </c>
    </row>
    <row r="19" spans="1:14" x14ac:dyDescent="0.25">
      <c r="A19" t="s">
        <v>371</v>
      </c>
      <c r="B19" s="3">
        <f t="shared" si="2"/>
        <v>44012</v>
      </c>
      <c r="C19">
        <v>50334</v>
      </c>
      <c r="D19">
        <v>102366.40000000001</v>
      </c>
      <c r="E19">
        <v>11454</v>
      </c>
      <c r="F19">
        <v>24523.69999999999</v>
      </c>
      <c r="G19">
        <v>6104</v>
      </c>
      <c r="H19">
        <v>12446.3</v>
      </c>
      <c r="I19">
        <f t="shared" si="1"/>
        <v>1133</v>
      </c>
      <c r="J19">
        <f t="shared" si="0"/>
        <v>1705.3000000000175</v>
      </c>
      <c r="K19">
        <f t="shared" si="0"/>
        <v>26</v>
      </c>
      <c r="L19">
        <f t="shared" si="0"/>
        <v>30.899999999997817</v>
      </c>
      <c r="M19">
        <f t="shared" si="0"/>
        <v>30</v>
      </c>
      <c r="N19">
        <f t="shared" si="0"/>
        <v>52.800000000001091</v>
      </c>
    </row>
    <row r="20" spans="1:14" x14ac:dyDescent="0.25">
      <c r="A20" t="s">
        <v>370</v>
      </c>
      <c r="B20" s="3">
        <f t="shared" si="2"/>
        <v>44019</v>
      </c>
      <c r="C20">
        <v>52480</v>
      </c>
      <c r="D20">
        <v>106832.49999999999</v>
      </c>
      <c r="E20">
        <v>12271</v>
      </c>
      <c r="F20">
        <v>26429.499999999989</v>
      </c>
      <c r="G20">
        <v>6191</v>
      </c>
      <c r="H20">
        <v>12654.8</v>
      </c>
      <c r="I20">
        <f t="shared" ref="I20:I23" si="3">C20-C18</f>
        <v>934</v>
      </c>
      <c r="J20">
        <f t="shared" ref="J20:J23" si="4">D20-D18</f>
        <v>1442.3999999999942</v>
      </c>
      <c r="K20">
        <f t="shared" ref="K20:K23" si="5">E20-E18</f>
        <v>15</v>
      </c>
      <c r="L20">
        <f t="shared" ref="L20:L23" si="6">F20-F18</f>
        <v>20.599999999998545</v>
      </c>
      <c r="M20">
        <f t="shared" ref="M20:M23" si="7">G20-G18</f>
        <v>23</v>
      </c>
      <c r="N20">
        <f t="shared" ref="N20:N23" si="8">H20-H18</f>
        <v>51.299999999999272</v>
      </c>
    </row>
    <row r="21" spans="1:14" x14ac:dyDescent="0.25">
      <c r="A21" t="s">
        <v>371</v>
      </c>
      <c r="B21" s="3">
        <f t="shared" si="2"/>
        <v>44026</v>
      </c>
      <c r="C21">
        <v>51217</v>
      </c>
      <c r="D21">
        <v>103535.20000000001</v>
      </c>
      <c r="E21">
        <v>11463</v>
      </c>
      <c r="F21">
        <v>24532.099999999991</v>
      </c>
      <c r="G21">
        <v>6116</v>
      </c>
      <c r="H21">
        <v>12480.3</v>
      </c>
      <c r="I21">
        <f t="shared" si="3"/>
        <v>883</v>
      </c>
      <c r="J21">
        <f t="shared" si="4"/>
        <v>1168.8000000000029</v>
      </c>
      <c r="K21">
        <f t="shared" si="5"/>
        <v>9</v>
      </c>
      <c r="L21">
        <f t="shared" si="6"/>
        <v>8.4000000000014552</v>
      </c>
      <c r="M21">
        <f t="shared" si="7"/>
        <v>12</v>
      </c>
      <c r="N21">
        <f t="shared" si="8"/>
        <v>34</v>
      </c>
    </row>
    <row r="22" spans="1:14" x14ac:dyDescent="0.25">
      <c r="A22" t="s">
        <v>370</v>
      </c>
      <c r="B22" s="3">
        <f t="shared" si="2"/>
        <v>44033</v>
      </c>
      <c r="C22">
        <v>53917</v>
      </c>
      <c r="D22">
        <v>108657.69999999998</v>
      </c>
      <c r="E22">
        <v>12287</v>
      </c>
      <c r="F22">
        <v>26450.299999999992</v>
      </c>
      <c r="G22">
        <v>6199</v>
      </c>
      <c r="H22">
        <v>12677</v>
      </c>
      <c r="I22">
        <f t="shared" si="3"/>
        <v>1437</v>
      </c>
      <c r="J22">
        <f t="shared" si="4"/>
        <v>1825.1999999999971</v>
      </c>
      <c r="K22">
        <f t="shared" si="5"/>
        <v>16</v>
      </c>
      <c r="L22">
        <f t="shared" si="6"/>
        <v>20.80000000000291</v>
      </c>
      <c r="M22">
        <f t="shared" si="7"/>
        <v>8</v>
      </c>
      <c r="N22">
        <f t="shared" si="8"/>
        <v>22.200000000000728</v>
      </c>
    </row>
    <row r="23" spans="1:14" x14ac:dyDescent="0.25">
      <c r="A23" t="s">
        <v>371</v>
      </c>
      <c r="B23" s="3">
        <f t="shared" si="2"/>
        <v>44040</v>
      </c>
      <c r="C23">
        <v>53400</v>
      </c>
      <c r="D23">
        <v>106343.70000000001</v>
      </c>
      <c r="E23">
        <v>11490</v>
      </c>
      <c r="F23">
        <v>24559.299999999988</v>
      </c>
      <c r="G23">
        <v>6128</v>
      </c>
      <c r="H23">
        <v>12493.699999999999</v>
      </c>
      <c r="I23">
        <f t="shared" si="3"/>
        <v>2183</v>
      </c>
      <c r="J23">
        <f t="shared" si="4"/>
        <v>2808.5</v>
      </c>
      <c r="K23">
        <f t="shared" si="5"/>
        <v>27</v>
      </c>
      <c r="L23">
        <f t="shared" si="6"/>
        <v>27.19999999999709</v>
      </c>
      <c r="M23">
        <f t="shared" si="7"/>
        <v>12</v>
      </c>
      <c r="N23">
        <f t="shared" si="8"/>
        <v>13.399999999999636</v>
      </c>
    </row>
    <row r="24" spans="1:14" x14ac:dyDescent="0.25">
      <c r="A24" t="s">
        <v>370</v>
      </c>
      <c r="B24" s="3">
        <f t="shared" si="2"/>
        <v>44047</v>
      </c>
    </row>
    <row r="25" spans="1:14" x14ac:dyDescent="0.25">
      <c r="A25" t="s">
        <v>371</v>
      </c>
      <c r="B25" s="3">
        <f t="shared" si="2"/>
        <v>44054</v>
      </c>
    </row>
    <row r="26" spans="1:14" x14ac:dyDescent="0.25">
      <c r="A26" t="s">
        <v>370</v>
      </c>
      <c r="B26" s="3">
        <f t="shared" si="2"/>
        <v>44061</v>
      </c>
    </row>
    <row r="27" spans="1:14" x14ac:dyDescent="0.25">
      <c r="A27" t="s">
        <v>371</v>
      </c>
      <c r="B27" s="3">
        <f t="shared" si="2"/>
        <v>44068</v>
      </c>
    </row>
    <row r="28" spans="1:14" x14ac:dyDescent="0.25">
      <c r="A28" t="s">
        <v>370</v>
      </c>
      <c r="B28" s="3">
        <f t="shared" si="2"/>
        <v>44075</v>
      </c>
    </row>
    <row r="29" spans="1:14" x14ac:dyDescent="0.25">
      <c r="A29" t="s">
        <v>371</v>
      </c>
      <c r="B29" s="3">
        <f t="shared" si="2"/>
        <v>44082</v>
      </c>
    </row>
    <row r="30" spans="1:14" x14ac:dyDescent="0.25">
      <c r="A30" t="s">
        <v>370</v>
      </c>
      <c r="B30" s="3">
        <f t="shared" si="2"/>
        <v>44089</v>
      </c>
    </row>
    <row r="31" spans="1:14" x14ac:dyDescent="0.25">
      <c r="A31" t="s">
        <v>371</v>
      </c>
      <c r="B31" s="3">
        <f t="shared" si="2"/>
        <v>44096</v>
      </c>
    </row>
    <row r="32" spans="1:14" x14ac:dyDescent="0.25">
      <c r="A32" t="s">
        <v>370</v>
      </c>
      <c r="B32" s="3">
        <f t="shared" si="2"/>
        <v>44103</v>
      </c>
    </row>
    <row r="33" spans="1:2" x14ac:dyDescent="0.25">
      <c r="A33" t="s">
        <v>371</v>
      </c>
      <c r="B33" s="3">
        <f t="shared" si="2"/>
        <v>44110</v>
      </c>
    </row>
    <row r="34" spans="1:2" x14ac:dyDescent="0.25">
      <c r="A34" t="s">
        <v>370</v>
      </c>
      <c r="B34" s="3">
        <f t="shared" si="2"/>
        <v>44117</v>
      </c>
    </row>
    <row r="35" spans="1:2" x14ac:dyDescent="0.25">
      <c r="A35" t="s">
        <v>371</v>
      </c>
      <c r="B35" s="3">
        <f t="shared" si="2"/>
        <v>44124</v>
      </c>
    </row>
    <row r="36" spans="1:2" x14ac:dyDescent="0.25">
      <c r="A36" t="s">
        <v>370</v>
      </c>
      <c r="B36" s="3">
        <f t="shared" si="2"/>
        <v>44131</v>
      </c>
    </row>
    <row r="37" spans="1:2" x14ac:dyDescent="0.25">
      <c r="A37" t="s">
        <v>371</v>
      </c>
      <c r="B37" s="3">
        <f t="shared" si="2"/>
        <v>44138</v>
      </c>
    </row>
    <row r="38" spans="1:2" x14ac:dyDescent="0.25">
      <c r="A38" t="s">
        <v>370</v>
      </c>
      <c r="B38" s="3">
        <f t="shared" si="2"/>
        <v>44145</v>
      </c>
    </row>
    <row r="39" spans="1:2" x14ac:dyDescent="0.25">
      <c r="A39" t="s">
        <v>371</v>
      </c>
      <c r="B39" s="3">
        <f t="shared" si="2"/>
        <v>44152</v>
      </c>
    </row>
    <row r="40" spans="1:2" x14ac:dyDescent="0.25">
      <c r="A40" t="s">
        <v>370</v>
      </c>
      <c r="B40" s="3">
        <f t="shared" si="2"/>
        <v>44159</v>
      </c>
    </row>
    <row r="41" spans="1:2" x14ac:dyDescent="0.25">
      <c r="A41" t="s">
        <v>371</v>
      </c>
      <c r="B41" s="3">
        <f t="shared" si="2"/>
        <v>44166</v>
      </c>
    </row>
    <row r="42" spans="1:2" x14ac:dyDescent="0.25">
      <c r="A42" t="s">
        <v>370</v>
      </c>
      <c r="B42" s="3">
        <f t="shared" si="2"/>
        <v>44173</v>
      </c>
    </row>
    <row r="43" spans="1:2" x14ac:dyDescent="0.25">
      <c r="A43" t="s">
        <v>371</v>
      </c>
      <c r="B43" s="3">
        <f t="shared" si="2"/>
        <v>44180</v>
      </c>
    </row>
    <row r="44" spans="1:2" x14ac:dyDescent="0.25">
      <c r="A44" t="s">
        <v>370</v>
      </c>
      <c r="B44" s="3">
        <f t="shared" si="2"/>
        <v>44187</v>
      </c>
    </row>
    <row r="45" spans="1:2" x14ac:dyDescent="0.25">
      <c r="A45" t="s">
        <v>371</v>
      </c>
      <c r="B45" s="3">
        <f t="shared" si="2"/>
        <v>44194</v>
      </c>
    </row>
    <row r="46" spans="1:2" x14ac:dyDescent="0.25">
      <c r="B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activeCell="B3" sqref="B3:G4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  <col min="14" max="14" width="10.710937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D2" s="5"/>
      <c r="F2" s="8"/>
    </row>
    <row r="3" spans="1:16" x14ac:dyDescent="0.25">
      <c r="A3" s="3">
        <v>44019</v>
      </c>
      <c r="B3">
        <v>52480</v>
      </c>
      <c r="C3" s="5">
        <v>106832.49999999999</v>
      </c>
      <c r="D3">
        <v>12271</v>
      </c>
      <c r="E3" s="5">
        <v>26429.499999999989</v>
      </c>
      <c r="F3">
        <v>6191</v>
      </c>
      <c r="G3" s="5">
        <v>12654.8</v>
      </c>
    </row>
    <row r="4" spans="1:16" x14ac:dyDescent="0.25">
      <c r="A4" s="3">
        <v>44033</v>
      </c>
      <c r="B4">
        <v>53917</v>
      </c>
      <c r="C4" s="5">
        <v>108657.69999999998</v>
      </c>
      <c r="D4">
        <v>12287</v>
      </c>
      <c r="E4" s="5">
        <v>26450.299999999992</v>
      </c>
      <c r="F4">
        <v>6199</v>
      </c>
      <c r="G4" s="5">
        <v>12677</v>
      </c>
    </row>
    <row r="5" spans="1:16" x14ac:dyDescent="0.25">
      <c r="A5" s="5"/>
    </row>
    <row r="6" spans="1:16" x14ac:dyDescent="0.25">
      <c r="A6" s="5"/>
      <c r="B6" s="8"/>
    </row>
    <row r="7" spans="1:16" x14ac:dyDescent="0.25">
      <c r="A7" s="5"/>
      <c r="B7" s="8"/>
      <c r="D7" s="5"/>
      <c r="F7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  <row r="15" spans="1:16" x14ac:dyDescent="0.25">
      <c r="D1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0F62-56B9-4342-91D6-C3DDDB0456D6}">
  <dimension ref="A1:M5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3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</row>
    <row r="3" spans="1:13" x14ac:dyDescent="0.25">
      <c r="A3" s="3">
        <v>44026</v>
      </c>
      <c r="B3">
        <v>51217</v>
      </c>
      <c r="C3">
        <v>103535.20000000001</v>
      </c>
      <c r="D3">
        <v>11463</v>
      </c>
      <c r="E3">
        <v>24532.099999999991</v>
      </c>
      <c r="F3">
        <v>6116</v>
      </c>
      <c r="G3">
        <v>12480.3</v>
      </c>
    </row>
    <row r="4" spans="1:13" x14ac:dyDescent="0.25">
      <c r="A4" s="3">
        <v>44040</v>
      </c>
      <c r="B4">
        <v>53400</v>
      </c>
      <c r="C4">
        <v>106343.70000000001</v>
      </c>
      <c r="D4">
        <v>11490</v>
      </c>
      <c r="E4">
        <v>24559.299999999988</v>
      </c>
      <c r="F4">
        <v>6128</v>
      </c>
      <c r="G4">
        <v>12493.699999999999</v>
      </c>
    </row>
    <row r="5" spans="1:13" x14ac:dyDescent="0.25">
      <c r="C5" s="5"/>
      <c r="E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372</v>
      </c>
      <c r="C2">
        <f>C3+C4</f>
        <v>53400</v>
      </c>
      <c r="D2">
        <f t="shared" ref="D2:H2" si="0">D3+D4</f>
        <v>106343.70000000001</v>
      </c>
      <c r="E2">
        <f t="shared" si="0"/>
        <v>11490</v>
      </c>
      <c r="F2">
        <f t="shared" si="0"/>
        <v>24559.299999999988</v>
      </c>
      <c r="G2">
        <f t="shared" si="0"/>
        <v>6128</v>
      </c>
      <c r="H2">
        <f t="shared" si="0"/>
        <v>12493.699999999999</v>
      </c>
    </row>
    <row r="3" spans="1:17" x14ac:dyDescent="0.25">
      <c r="A3" t="s">
        <v>373</v>
      </c>
      <c r="C3">
        <v>50334</v>
      </c>
      <c r="D3">
        <v>102366.40000000001</v>
      </c>
      <c r="E3">
        <v>11454</v>
      </c>
      <c r="F3">
        <v>24523.69999999999</v>
      </c>
      <c r="G3">
        <v>6104</v>
      </c>
      <c r="H3">
        <v>12446.3</v>
      </c>
    </row>
    <row r="4" spans="1:17" x14ac:dyDescent="0.25">
      <c r="A4">
        <f>2*355+4</f>
        <v>714</v>
      </c>
      <c r="B4" t="s">
        <v>363</v>
      </c>
      <c r="C4">
        <f>SUM(C5:C714)</f>
        <v>3066</v>
      </c>
      <c r="D4">
        <f t="shared" ref="D4:H4" si="1">SUM(D5:D714)</f>
        <v>3977.2999999999984</v>
      </c>
      <c r="E4">
        <f t="shared" si="1"/>
        <v>36</v>
      </c>
      <c r="F4">
        <f t="shared" si="1"/>
        <v>35.600000000000009</v>
      </c>
      <c r="G4">
        <f t="shared" si="1"/>
        <v>24</v>
      </c>
      <c r="H4">
        <f t="shared" si="1"/>
        <v>47.4</v>
      </c>
      <c r="L4">
        <f>SUM(L5:L359)</f>
        <v>3066</v>
      </c>
      <c r="M4">
        <f t="shared" ref="M4:Q4" si="2">SUM(M5:M359)</f>
        <v>3977.3000000000011</v>
      </c>
      <c r="N4">
        <f t="shared" si="2"/>
        <v>36</v>
      </c>
      <c r="O4">
        <f t="shared" si="2"/>
        <v>35.600000000000009</v>
      </c>
      <c r="P4">
        <f t="shared" si="2"/>
        <v>24</v>
      </c>
      <c r="Q4">
        <f t="shared" si="2"/>
        <v>47.400000000000006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5</v>
      </c>
      <c r="D11">
        <v>4.5999999999999996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6</v>
      </c>
      <c r="M11">
        <f>SUMIF($B11:$B366,$K11,D11:$D366)</f>
        <v>5.5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12</v>
      </c>
      <c r="D13">
        <v>5.7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15</v>
      </c>
      <c r="M13">
        <f>SUMIF($B13:$B368,$K13,D13:$D368)</f>
        <v>7.1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16</v>
      </c>
      <c r="M14">
        <f>SUMIF($B14:$B369,$K14,D14:$D369)</f>
        <v>14.3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78.399999999999991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9</v>
      </c>
      <c r="M16">
        <f>SUMIF($B16:$B371,$K16,D16:$D371)</f>
        <v>16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36</v>
      </c>
      <c r="M18">
        <f>SUMIF($B18:$B373,$K18,D18:$D373)</f>
        <v>22.9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6</v>
      </c>
      <c r="D19">
        <v>6.5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10</v>
      </c>
      <c r="M19">
        <f>SUMIF($B19:$B374,$K19,D19:$D374)</f>
        <v>10.9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306</v>
      </c>
      <c r="D20">
        <v>35.1</v>
      </c>
      <c r="E20">
        <v>9</v>
      </c>
      <c r="F20">
        <v>1</v>
      </c>
      <c r="G20">
        <v>0</v>
      </c>
      <c r="H20">
        <v>0</v>
      </c>
      <c r="K20" t="s">
        <v>22</v>
      </c>
      <c r="L20">
        <f>SUMIF($B20:$B375,$K20,C20:$C375)</f>
        <v>382</v>
      </c>
      <c r="M20">
        <f>SUMIF($B20:$B375,$K20,D20:$D375)</f>
        <v>43.8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7</v>
      </c>
      <c r="D28">
        <v>14.4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7</v>
      </c>
      <c r="M28">
        <f>SUMIF($B28:$B383,$K28,D28:$D383)</f>
        <v>14.4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15</v>
      </c>
      <c r="M38">
        <f>SUMIF($B38:$B393,$K38,D38:$D393)</f>
        <v>22.200000000000003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44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56</v>
      </c>
      <c r="C54">
        <v>79</v>
      </c>
      <c r="D54">
        <v>42.9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96</v>
      </c>
      <c r="M54">
        <f>SUMIF($B54:$B409,$K54,D54:$D409)</f>
        <v>52.099999999999994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64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31</v>
      </c>
      <c r="M62">
        <f>SUMIF($B62:$B417,$K62,D62:$D417)</f>
        <v>46.2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44040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9</v>
      </c>
      <c r="M70">
        <f>SUMIF($B70:$B425,$K70,D70:$D425)</f>
        <v>20.9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76</v>
      </c>
      <c r="C74">
        <v>11</v>
      </c>
      <c r="D74">
        <v>10.6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18</v>
      </c>
      <c r="M74">
        <f>SUMIF($B74:$B429,$K74,D74:$D429)</f>
        <v>17.399999999999999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7</v>
      </c>
      <c r="M76">
        <f>SUMIF($B76:$B431,$K76,D76:$D431)</f>
        <v>12.5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80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86</v>
      </c>
      <c r="C84">
        <v>25</v>
      </c>
      <c r="D84">
        <v>21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94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95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98</v>
      </c>
      <c r="C96">
        <v>20</v>
      </c>
      <c r="D96">
        <v>8.5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31</v>
      </c>
      <c r="M96">
        <f>SUMIF($B96:$B451,$K96,D96:$D451)</f>
        <v>13.2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102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16</v>
      </c>
      <c r="M100">
        <f>SUMIF($B100:$B455,$K100,D100:$D455)</f>
        <v>10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44040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13</v>
      </c>
      <c r="M103">
        <f>SUMIF($B103:$B458,$K103,D103:$D458)</f>
        <v>29.6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111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112</v>
      </c>
      <c r="C110">
        <v>36</v>
      </c>
      <c r="D110">
        <v>94.5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51</v>
      </c>
      <c r="M110">
        <f>SUMIF($B110:$B465,$K110,D110:$D465)</f>
        <v>133.9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115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116</v>
      </c>
      <c r="C114">
        <v>17</v>
      </c>
      <c r="D114">
        <v>23.2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29</v>
      </c>
      <c r="M114">
        <f>SUMIF($B114:$B469,$K114,D114:$D469)</f>
        <v>39.5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12</v>
      </c>
      <c r="M116">
        <f>SUMIF($B116:$B471,$K116,D116:$D471)</f>
        <v>5.0999999999999996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122</v>
      </c>
      <c r="C120">
        <v>18</v>
      </c>
      <c r="D120">
        <v>11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24</v>
      </c>
      <c r="M120">
        <f>SUMIF($B120:$B475,$K120,D120:$D475)</f>
        <v>14.7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123</v>
      </c>
      <c r="C121">
        <v>40</v>
      </c>
      <c r="D121">
        <v>25.6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52</v>
      </c>
      <c r="M121">
        <f>SUMIF($B121:$B476,$K121,D121:$D476)</f>
        <v>33.300000000000004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124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134</v>
      </c>
      <c r="C132">
        <v>7</v>
      </c>
      <c r="D132">
        <v>12.2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7</v>
      </c>
      <c r="M132">
        <f>SUMIF($B132:$B487,$K132,D132:$D487)</f>
        <v>12.2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3</v>
      </c>
      <c r="M133">
        <f>SUMIF($B133:$B488,$K133,D133:$D488)</f>
        <v>3.4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140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141</v>
      </c>
      <c r="C139">
        <v>4</v>
      </c>
      <c r="D139">
        <v>12.8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5</v>
      </c>
      <c r="M139">
        <f>SUMIF($B139:$B494,$K139,D139:$D494)</f>
        <v>16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145</v>
      </c>
      <c r="C143">
        <v>10</v>
      </c>
      <c r="D143">
        <v>22.4</v>
      </c>
      <c r="E143">
        <v>1</v>
      </c>
      <c r="F143">
        <v>2.2000000000000002</v>
      </c>
      <c r="G143">
        <v>0</v>
      </c>
      <c r="H143">
        <v>0</v>
      </c>
      <c r="K143" t="s">
        <v>145</v>
      </c>
      <c r="L143">
        <f>SUMIF($B143:$B498,$K143,C143:$C498)</f>
        <v>10</v>
      </c>
      <c r="M143">
        <f>SUMIF($B143:$B498,$K143,D143:$D498)</f>
        <v>22.4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146</v>
      </c>
      <c r="C144">
        <v>37</v>
      </c>
      <c r="D144">
        <v>166.6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38</v>
      </c>
      <c r="M144">
        <f>SUMIF($B144:$B499,$K144,D144:$D499)</f>
        <v>171.1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148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149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K147" t="s">
        <v>149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153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155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18</v>
      </c>
      <c r="M154">
        <f>SUMIF($B154:$B509,$K154,D154:$D509)</f>
        <v>43.7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44040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162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166</v>
      </c>
      <c r="C164">
        <v>11</v>
      </c>
      <c r="D164">
        <v>19.5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172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12</v>
      </c>
      <c r="M173">
        <f>SUMIF($B173:$B528,$K173,D173:$D528)</f>
        <v>9.6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176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177</v>
      </c>
      <c r="C175">
        <v>13</v>
      </c>
      <c r="D175">
        <v>17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185</v>
      </c>
      <c r="C183">
        <v>2</v>
      </c>
      <c r="D183">
        <v>13.8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12</v>
      </c>
      <c r="M188">
        <f>SUMIF($B188:$B543,$K188,D188:$D543)</f>
        <v>36.200000000000003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44040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194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195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196</v>
      </c>
      <c r="C194">
        <v>14</v>
      </c>
      <c r="D194">
        <v>28.7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15</v>
      </c>
      <c r="M194">
        <f>SUMIF($B194:$B549,$K194,D194:$D549)</f>
        <v>30.7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</v>
      </c>
      <c r="M199">
        <f>SUMIF($B199:$B554,$K199,D199:$D554)</f>
        <v>2.7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1</v>
      </c>
      <c r="M202">
        <f>SUMIF($B202:$B557,$K202,D202:$D557)</f>
        <v>7.2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208</v>
      </c>
      <c r="C206">
        <v>10</v>
      </c>
      <c r="D206">
        <v>15.8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17.400000000000002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211</v>
      </c>
      <c r="C209">
        <v>13</v>
      </c>
      <c r="D209">
        <v>7.3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21</v>
      </c>
      <c r="M209">
        <f>SUMIF($B209:$B564,$K209,D209:$D564)</f>
        <v>11.8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212</v>
      </c>
      <c r="C210">
        <v>25</v>
      </c>
      <c r="D210">
        <v>29.3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39</v>
      </c>
      <c r="M210">
        <f>SUMIF($B210:$B565,$K210,D210:$D565)</f>
        <v>45.7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228</v>
      </c>
      <c r="C227">
        <v>11</v>
      </c>
      <c r="D227">
        <v>19.600000000000001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15</v>
      </c>
      <c r="M227">
        <f>SUMIF($B227:$B582,$K227,D227:$D582)</f>
        <v>26.700000000000003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233</v>
      </c>
      <c r="C232">
        <v>2</v>
      </c>
      <c r="D232">
        <v>2.2000000000000002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5</v>
      </c>
      <c r="M235">
        <f>SUMIF($B235:$B590,$K235,D235:$D590)</f>
        <v>48.900000000000006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4</v>
      </c>
      <c r="M236">
        <f>SUMIF($B236:$B591,$K236,D236:$D591)</f>
        <v>8.4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241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251</v>
      </c>
      <c r="C250">
        <v>7</v>
      </c>
      <c r="D250">
        <v>15.2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8</v>
      </c>
      <c r="M250">
        <f>SUMIF($B250:$B605,$K250,D250:$D605)</f>
        <v>17.399999999999999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44040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15</v>
      </c>
      <c r="M252">
        <f>SUMIF($B252:$B607,$K252,D252:$D607)</f>
        <v>27.5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256</v>
      </c>
      <c r="C255">
        <v>21</v>
      </c>
      <c r="D255">
        <v>27.2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23</v>
      </c>
      <c r="M255">
        <f>SUMIF($B255:$B610,$K255,D255:$D610)</f>
        <v>29.8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44040</v>
      </c>
      <c r="B256" t="s">
        <v>257</v>
      </c>
      <c r="C256">
        <v>401</v>
      </c>
      <c r="D256">
        <v>61.6</v>
      </c>
      <c r="E256">
        <v>2</v>
      </c>
      <c r="F256">
        <v>0.3</v>
      </c>
      <c r="G256">
        <v>1</v>
      </c>
      <c r="H256">
        <v>0.2</v>
      </c>
      <c r="K256" t="s">
        <v>257</v>
      </c>
      <c r="L256">
        <f>SUMIF($B256:$B611,$K256,C256:$C611)</f>
        <v>544</v>
      </c>
      <c r="M256">
        <f>SUMIF($B256:$B611,$K256,D256:$D611)</f>
        <v>83.6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262</v>
      </c>
      <c r="C261">
        <v>29</v>
      </c>
      <c r="D261">
        <v>36.799999999999997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44</v>
      </c>
      <c r="M261">
        <f>SUMIF($B261:$B616,$K261,D261:$D616)</f>
        <v>55.9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</v>
      </c>
      <c r="M263">
        <f>SUMIF($B263:$B618,$K263,D263:$D618)</f>
        <v>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265</v>
      </c>
      <c r="C264">
        <v>135</v>
      </c>
      <c r="D264">
        <v>24.7</v>
      </c>
      <c r="E264">
        <v>0</v>
      </c>
      <c r="F264">
        <v>0</v>
      </c>
      <c r="G264">
        <v>4</v>
      </c>
      <c r="H264">
        <v>0.7</v>
      </c>
      <c r="K264" t="s">
        <v>265</v>
      </c>
      <c r="L264">
        <f>SUMIF($B264:$B619,$K264,C264:$C619)</f>
        <v>199</v>
      </c>
      <c r="M264">
        <f>SUMIF($B264:$B619,$K264,D264:$D619)</f>
        <v>36.4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266</v>
      </c>
      <c r="C265">
        <v>11</v>
      </c>
      <c r="D265">
        <v>7.1</v>
      </c>
      <c r="E265">
        <v>1</v>
      </c>
      <c r="F265">
        <v>0.6</v>
      </c>
      <c r="G265">
        <v>0</v>
      </c>
      <c r="H265">
        <v>0</v>
      </c>
      <c r="K265" t="s">
        <v>266</v>
      </c>
      <c r="L265">
        <f>SUMIF($B265:$B620,$K265,C265:$C620)</f>
        <v>24</v>
      </c>
      <c r="M265">
        <f>SUMIF($B265:$B620,$K265,D265:$D620)</f>
        <v>15.5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270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271</v>
      </c>
      <c r="C270">
        <v>2</v>
      </c>
      <c r="D270">
        <v>7.9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</v>
      </c>
      <c r="M270">
        <f>SUMIF($B270:$B625,$K270,D270:$D625)</f>
        <v>7.9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274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281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283</v>
      </c>
      <c r="C282">
        <v>7</v>
      </c>
      <c r="D282">
        <v>10.8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287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290</v>
      </c>
      <c r="C290">
        <v>20</v>
      </c>
      <c r="D290">
        <v>9.1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41</v>
      </c>
      <c r="M290">
        <f>SUMIF($B290:$B645,$K290,D290:$D645)</f>
        <v>18.7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44040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299</v>
      </c>
      <c r="C299">
        <v>71</v>
      </c>
      <c r="D299">
        <v>19.899999999999999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35.299999999999997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6</v>
      </c>
      <c r="M300">
        <f>SUMIF($B300:$B655,$K300,D300:$D655)</f>
        <v>12.1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5</v>
      </c>
      <c r="M306">
        <f>SUMIF($B306:$B661,$K306,D306:$D661)</f>
        <v>22.9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312</v>
      </c>
      <c r="C312">
        <v>18</v>
      </c>
      <c r="D312">
        <v>24.5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27</v>
      </c>
      <c r="M312">
        <f>SUMIF($B312:$B667,$K312,D312:$D667)</f>
        <v>36.799999999999997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314</v>
      </c>
      <c r="C314">
        <v>10</v>
      </c>
      <c r="D314">
        <v>22.5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10</v>
      </c>
      <c r="M314">
        <f>SUMIF($B314:$B669,$K314,D314:$D669)</f>
        <v>22.5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316</v>
      </c>
      <c r="C316">
        <v>2</v>
      </c>
      <c r="D316">
        <v>7.8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3</v>
      </c>
      <c r="M316">
        <f>SUMIF($B316:$B671,$K316,D316:$D671)</f>
        <v>11.7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5</v>
      </c>
      <c r="M321">
        <f>SUMIF($B321:$B676,$K321,D321:$D676)</f>
        <v>10.299999999999999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44040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327</v>
      </c>
      <c r="C327">
        <v>2</v>
      </c>
      <c r="D327">
        <v>10.1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2</v>
      </c>
      <c r="M327">
        <f>SUMIF($B327:$B682,$K327,D327:$D682)</f>
        <v>10.1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331</v>
      </c>
      <c r="C331">
        <v>4</v>
      </c>
      <c r="D331">
        <v>20.6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4</v>
      </c>
      <c r="M331">
        <f>SUMIF($B331:$B686,$K331,D331:$D686)</f>
        <v>20.6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334</v>
      </c>
      <c r="C334">
        <v>19</v>
      </c>
      <c r="D334">
        <v>17.2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22</v>
      </c>
      <c r="M334">
        <f>SUMIF($B334:$B689,$K334,D334:$D689)</f>
        <v>19.899999999999999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3</v>
      </c>
      <c r="M339">
        <f>SUMIF($B339:$B694,$K339,D339:$D694)</f>
        <v>12.299999999999999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346</v>
      </c>
      <c r="C346">
        <v>18</v>
      </c>
      <c r="D346">
        <v>11.5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24</v>
      </c>
      <c r="M346">
        <f>SUMIF($B346:$B701,$K346,D346:$D701)</f>
        <v>15.3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7</v>
      </c>
      <c r="M350">
        <f>SUMIF($B350:$B705,$K350,D350:$D705)</f>
        <v>10.8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352</v>
      </c>
      <c r="C352">
        <v>16</v>
      </c>
      <c r="D352">
        <v>12.8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24</v>
      </c>
      <c r="M352">
        <f>SUMIF($B352:$B707,$K352,D352:$D707)</f>
        <v>19.200000000000003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354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355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44026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44026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44026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44026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44026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44026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44026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44026</v>
      </c>
      <c r="B368" t="s">
        <v>15</v>
      </c>
      <c r="C368">
        <v>3</v>
      </c>
      <c r="D368">
        <v>1.4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44026</v>
      </c>
      <c r="B369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44026</v>
      </c>
      <c r="B370" t="s">
        <v>17</v>
      </c>
      <c r="C370">
        <v>1</v>
      </c>
      <c r="D370">
        <v>9.8000000000000007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18</v>
      </c>
      <c r="C371">
        <v>5</v>
      </c>
      <c r="D371">
        <v>8.9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44026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44026</v>
      </c>
      <c r="B373" t="s">
        <v>20</v>
      </c>
      <c r="C373">
        <v>14</v>
      </c>
      <c r="D373">
        <v>8.9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44026</v>
      </c>
      <c r="B374" t="s">
        <v>21</v>
      </c>
      <c r="C374">
        <v>4</v>
      </c>
      <c r="D374">
        <v>4.4000000000000004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44026</v>
      </c>
      <c r="B375" t="s">
        <v>22</v>
      </c>
      <c r="C375">
        <v>76</v>
      </c>
      <c r="D375">
        <v>8.6999999999999993</v>
      </c>
      <c r="E375">
        <v>1</v>
      </c>
      <c r="F375">
        <v>0.1</v>
      </c>
      <c r="G375">
        <v>0</v>
      </c>
      <c r="H375">
        <v>0</v>
      </c>
    </row>
    <row r="376" spans="1:8" x14ac:dyDescent="0.25">
      <c r="A376" s="1">
        <v>44026</v>
      </c>
      <c r="B376" t="s">
        <v>23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44026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44026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44026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44026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44026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44026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44026</v>
      </c>
      <c r="B384" t="s">
        <v>31</v>
      </c>
      <c r="C384">
        <v>2</v>
      </c>
      <c r="D384">
        <v>3.4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44026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44026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44026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44026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44026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44026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44026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44026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44026</v>
      </c>
      <c r="B393" t="s">
        <v>40</v>
      </c>
      <c r="C393">
        <v>4</v>
      </c>
      <c r="D393">
        <v>5.9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44026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44026</v>
      </c>
      <c r="B396" t="s">
        <v>43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44026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44026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44026</v>
      </c>
      <c r="B399" t="s">
        <v>46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44026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44026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44026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44026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44026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44026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44026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44026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44026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44026</v>
      </c>
      <c r="B409" t="s">
        <v>56</v>
      </c>
      <c r="C409">
        <v>17</v>
      </c>
      <c r="D409">
        <v>9.1999999999999993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44026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44026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44026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44026</v>
      </c>
      <c r="B413" t="s">
        <v>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44026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44026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44026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44026</v>
      </c>
      <c r="B417" t="s">
        <v>64</v>
      </c>
      <c r="C417">
        <v>12</v>
      </c>
      <c r="D417">
        <v>17.899999999999999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44026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44026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44026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44026</v>
      </c>
      <c r="B422" t="s">
        <v>69</v>
      </c>
      <c r="C422">
        <v>6</v>
      </c>
      <c r="D422">
        <v>20.7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44026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44026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44026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44026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44026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44026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44026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44026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44026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44026</v>
      </c>
      <c r="B433" t="s">
        <v>80</v>
      </c>
      <c r="C433">
        <v>14</v>
      </c>
      <c r="D433">
        <v>13.9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44026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44026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44026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44026</v>
      </c>
      <c r="B437" t="s">
        <v>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44026</v>
      </c>
      <c r="B438" t="s">
        <v>85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44026</v>
      </c>
      <c r="B439" t="s">
        <v>86</v>
      </c>
      <c r="C439">
        <v>7</v>
      </c>
      <c r="D439">
        <v>5.9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44026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44026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44026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44026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44026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44026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44026</v>
      </c>
      <c r="B447" t="s">
        <v>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44026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44026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44026</v>
      </c>
      <c r="B450" t="s">
        <v>97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44026</v>
      </c>
      <c r="B451" t="s">
        <v>98</v>
      </c>
      <c r="C451">
        <v>11</v>
      </c>
      <c r="D451">
        <v>4.7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44026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44026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44026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44026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44026</v>
      </c>
      <c r="B457" t="s">
        <v>104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44026</v>
      </c>
      <c r="B458" t="s">
        <v>105</v>
      </c>
      <c r="C458">
        <v>3</v>
      </c>
      <c r="D458">
        <v>6.8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44026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44026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44026</v>
      </c>
      <c r="B461" t="s">
        <v>108</v>
      </c>
      <c r="C461">
        <v>8</v>
      </c>
      <c r="D461">
        <v>26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44026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44026</v>
      </c>
      <c r="B463" t="s">
        <v>110</v>
      </c>
      <c r="C463">
        <v>5</v>
      </c>
      <c r="D463">
        <v>18.899999999999999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44026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44026</v>
      </c>
      <c r="B465" t="s">
        <v>112</v>
      </c>
      <c r="C465">
        <v>15</v>
      </c>
      <c r="D465">
        <v>39.4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44026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114</v>
      </c>
      <c r="C467">
        <v>3</v>
      </c>
      <c r="D467">
        <v>5.2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44026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44026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44026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44026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44026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44026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44026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44026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44026</v>
      </c>
      <c r="B476" t="s">
        <v>123</v>
      </c>
      <c r="C476">
        <v>12</v>
      </c>
      <c r="D476">
        <v>7.7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44026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44026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126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44026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44026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44026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44026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44026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44026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44026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44026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44026</v>
      </c>
      <c r="B488" t="s">
        <v>135</v>
      </c>
      <c r="C488">
        <v>1</v>
      </c>
      <c r="D488">
        <v>1.1000000000000001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44026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44026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44026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44026</v>
      </c>
      <c r="B493" t="s">
        <v>140</v>
      </c>
      <c r="C493">
        <v>4</v>
      </c>
      <c r="D493">
        <v>4.3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44026</v>
      </c>
      <c r="B494" t="s">
        <v>141</v>
      </c>
      <c r="C494">
        <v>1</v>
      </c>
      <c r="D494">
        <v>3.2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44026</v>
      </c>
      <c r="B495" t="s">
        <v>142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44026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44026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44026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44026</v>
      </c>
      <c r="B499" t="s">
        <v>146</v>
      </c>
      <c r="C499">
        <v>1</v>
      </c>
      <c r="D499">
        <v>4.5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44026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44026</v>
      </c>
      <c r="B501" t="s">
        <v>148</v>
      </c>
      <c r="C501">
        <v>7</v>
      </c>
      <c r="D501">
        <v>7.7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44026</v>
      </c>
      <c r="B502" t="s">
        <v>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44026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44026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44026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44026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44026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44026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44026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44026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44026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44026</v>
      </c>
      <c r="B513" t="s">
        <v>160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1.8</v>
      </c>
    </row>
    <row r="514" spans="1:8" x14ac:dyDescent="0.25">
      <c r="A514" s="1">
        <v>44026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44026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44026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44026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44026</v>
      </c>
      <c r="B519" t="s">
        <v>166</v>
      </c>
      <c r="C519">
        <v>4</v>
      </c>
      <c r="D519">
        <v>7.1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44026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44026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44026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44026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44026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44026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44026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44026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44026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44026</v>
      </c>
      <c r="B530" t="s">
        <v>177</v>
      </c>
      <c r="C530">
        <v>7</v>
      </c>
      <c r="D530">
        <v>9.1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44026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44026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44026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44026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44026</v>
      </c>
      <c r="B535" t="s">
        <v>182</v>
      </c>
      <c r="C535">
        <v>2</v>
      </c>
      <c r="D535">
        <v>8.6999999999999993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44026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44026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44026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44026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44026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44026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44026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2</v>
      </c>
      <c r="H543">
        <v>6</v>
      </c>
    </row>
    <row r="544" spans="1:8" x14ac:dyDescent="0.25">
      <c r="A544" s="1">
        <v>44026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44026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44026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44026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44026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44026</v>
      </c>
      <c r="B549" t="s">
        <v>196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44026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44026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44026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44026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44026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44026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44026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44026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44026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44026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44026</v>
      </c>
      <c r="B561" t="s">
        <v>208</v>
      </c>
      <c r="C561">
        <v>1</v>
      </c>
      <c r="D561">
        <v>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44026</v>
      </c>
      <c r="B562" t="s">
        <v>209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210</v>
      </c>
      <c r="C563">
        <v>5</v>
      </c>
      <c r="D563">
        <v>11.6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44026</v>
      </c>
      <c r="B564" t="s">
        <v>211</v>
      </c>
      <c r="C564">
        <v>8</v>
      </c>
      <c r="D564">
        <v>4.5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44026</v>
      </c>
      <c r="B565" t="s">
        <v>212</v>
      </c>
      <c r="C565">
        <v>14</v>
      </c>
      <c r="D565">
        <v>16.399999999999999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44026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44026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44026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44026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44026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44026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44026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44026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44026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221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44026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44026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44026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44026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44026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44026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44026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44026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44026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44026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44026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233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44026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44026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44026</v>
      </c>
      <c r="B590" t="s">
        <v>236</v>
      </c>
      <c r="C590">
        <v>1</v>
      </c>
      <c r="D590">
        <v>9.8000000000000007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44026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44026</v>
      </c>
      <c r="B592" t="s">
        <v>238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44026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44026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44026</v>
      </c>
      <c r="B595" t="s">
        <v>241</v>
      </c>
      <c r="C595">
        <v>11</v>
      </c>
      <c r="D595">
        <v>19.899999999999999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44026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44026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44026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44026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44026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44026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44026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44026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44026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44026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44026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44026</v>
      </c>
      <c r="B607" t="s">
        <v>253</v>
      </c>
      <c r="C607">
        <v>4</v>
      </c>
      <c r="D607">
        <v>7.3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44026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44026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44026</v>
      </c>
      <c r="B610" t="s">
        <v>256</v>
      </c>
      <c r="C610">
        <v>2</v>
      </c>
      <c r="D610">
        <v>2.6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257</v>
      </c>
      <c r="C611">
        <v>143</v>
      </c>
      <c r="D611">
        <v>22</v>
      </c>
      <c r="E611">
        <v>2</v>
      </c>
      <c r="F611">
        <v>0.3</v>
      </c>
      <c r="G611">
        <v>0</v>
      </c>
      <c r="H611">
        <v>0</v>
      </c>
    </row>
    <row r="612" spans="1:8" x14ac:dyDescent="0.25">
      <c r="A612" s="1">
        <v>44026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44026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44026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44026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44026</v>
      </c>
      <c r="B616" t="s">
        <v>262</v>
      </c>
      <c r="C616">
        <v>15</v>
      </c>
      <c r="D616">
        <v>19.100000000000001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44026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44026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44026</v>
      </c>
      <c r="B619" t="s">
        <v>265</v>
      </c>
      <c r="C619">
        <v>64</v>
      </c>
      <c r="D619">
        <v>11.7</v>
      </c>
      <c r="E619">
        <v>1</v>
      </c>
      <c r="F619">
        <v>0.2</v>
      </c>
      <c r="G619">
        <v>3</v>
      </c>
      <c r="H619">
        <v>0.5</v>
      </c>
    </row>
    <row r="620" spans="1:8" x14ac:dyDescent="0.25">
      <c r="A620" s="1">
        <v>44026</v>
      </c>
      <c r="B620" t="s">
        <v>266</v>
      </c>
      <c r="C620">
        <v>13</v>
      </c>
      <c r="D620">
        <v>8.4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44026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44026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269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44026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44026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44026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44026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44026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44026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44026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44026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44026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44026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44026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281</v>
      </c>
      <c r="C635">
        <v>5</v>
      </c>
      <c r="D635">
        <v>11.3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44026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44026</v>
      </c>
      <c r="B637" t="s">
        <v>283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44026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44026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44026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44026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44026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44026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44026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44026</v>
      </c>
      <c r="B645" t="s">
        <v>290</v>
      </c>
      <c r="C645">
        <v>21</v>
      </c>
      <c r="D645">
        <v>9.6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1">
        <v>44026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44026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44026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44026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44026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44026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44026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44026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44026</v>
      </c>
      <c r="B654" t="s">
        <v>299</v>
      </c>
      <c r="C654">
        <v>55</v>
      </c>
      <c r="D654">
        <v>15.4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44026</v>
      </c>
      <c r="B655" t="s">
        <v>300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44026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9.9</v>
      </c>
    </row>
    <row r="657" spans="1:8" x14ac:dyDescent="0.25">
      <c r="A657" s="1">
        <v>44026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44026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44026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44026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44026</v>
      </c>
      <c r="B662" t="s">
        <v>307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44026</v>
      </c>
      <c r="B663" t="s">
        <v>308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44026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44026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44026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44026</v>
      </c>
      <c r="B667" t="s">
        <v>312</v>
      </c>
      <c r="C667">
        <v>9</v>
      </c>
      <c r="D667">
        <v>12.3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44026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44026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44026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44026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44026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44026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44026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44026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44026</v>
      </c>
      <c r="B677" t="s">
        <v>322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44026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44026</v>
      </c>
      <c r="B679" t="s">
        <v>324</v>
      </c>
      <c r="C679">
        <v>1</v>
      </c>
      <c r="D679">
        <v>3.8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44026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44026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44026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44026</v>
      </c>
      <c r="B683" t="s">
        <v>328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44026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44026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44026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44026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44026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44026</v>
      </c>
      <c r="B689" t="s">
        <v>334</v>
      </c>
      <c r="C689">
        <v>3</v>
      </c>
      <c r="D689">
        <v>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44026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44026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44026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44026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44026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44026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44026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44026</v>
      </c>
      <c r="B698" t="s">
        <v>343</v>
      </c>
      <c r="C698">
        <v>2</v>
      </c>
      <c r="D698">
        <v>3.8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44026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44026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44026</v>
      </c>
      <c r="B701" t="s">
        <v>346</v>
      </c>
      <c r="C701">
        <v>6</v>
      </c>
      <c r="D701">
        <v>3.8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44026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44026</v>
      </c>
      <c r="B703" t="s">
        <v>348</v>
      </c>
      <c r="C703">
        <v>1</v>
      </c>
      <c r="D703">
        <v>5.8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44026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44026</v>
      </c>
      <c r="B705" t="s">
        <v>350</v>
      </c>
      <c r="C705">
        <v>2</v>
      </c>
      <c r="D705">
        <v>3.1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44026</v>
      </c>
      <c r="B706" t="s">
        <v>351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352</v>
      </c>
      <c r="C707">
        <v>8</v>
      </c>
      <c r="D707">
        <v>6.4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44026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44026</v>
      </c>
      <c r="B709" t="s">
        <v>354</v>
      </c>
      <c r="C709">
        <v>4</v>
      </c>
      <c r="D709">
        <v>9.1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44026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44026</v>
      </c>
      <c r="B711" t="s">
        <v>356</v>
      </c>
      <c r="C711">
        <v>1</v>
      </c>
      <c r="D711">
        <v>2.1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44026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44026</v>
      </c>
      <c r="B713" t="s">
        <v>358</v>
      </c>
      <c r="C713">
        <v>2</v>
      </c>
      <c r="D713">
        <v>4.5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44026</v>
      </c>
      <c r="B714" t="s">
        <v>359</v>
      </c>
      <c r="C714">
        <v>1</v>
      </c>
      <c r="D714">
        <v>0.8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372</v>
      </c>
      <c r="C2">
        <f>C3+C4</f>
        <v>53917</v>
      </c>
      <c r="D2">
        <f t="shared" ref="D2:H2" si="0">D3+D4</f>
        <v>108657.69999999998</v>
      </c>
      <c r="E2">
        <f t="shared" si="0"/>
        <v>12287</v>
      </c>
      <c r="F2">
        <f t="shared" si="0"/>
        <v>26450.299999999992</v>
      </c>
      <c r="G2">
        <f t="shared" si="0"/>
        <v>6199</v>
      </c>
      <c r="H2">
        <f t="shared" si="0"/>
        <v>12677</v>
      </c>
    </row>
    <row r="3" spans="1:17" x14ac:dyDescent="0.25">
      <c r="A3" t="s">
        <v>373</v>
      </c>
      <c r="C3">
        <v>51546</v>
      </c>
      <c r="D3">
        <v>105390.09999999999</v>
      </c>
      <c r="E3">
        <v>12256</v>
      </c>
      <c r="F3">
        <v>26408.899999999991</v>
      </c>
      <c r="G3">
        <v>6168</v>
      </c>
      <c r="H3">
        <v>12603.5</v>
      </c>
    </row>
    <row r="4" spans="1:17" x14ac:dyDescent="0.25">
      <c r="A4">
        <f>2*355+4</f>
        <v>714</v>
      </c>
      <c r="B4" t="s">
        <v>363</v>
      </c>
      <c r="C4">
        <f>SUM(C5:C714)</f>
        <v>2371</v>
      </c>
      <c r="D4">
        <f t="shared" ref="D4:H4" si="1">SUM(D5:D714)</f>
        <v>3267.5999999999985</v>
      </c>
      <c r="E4">
        <f t="shared" si="1"/>
        <v>31</v>
      </c>
      <c r="F4">
        <f t="shared" si="1"/>
        <v>41.4</v>
      </c>
      <c r="G4">
        <f t="shared" si="1"/>
        <v>31</v>
      </c>
      <c r="H4">
        <f t="shared" si="1"/>
        <v>73.5</v>
      </c>
      <c r="L4">
        <f>SUM(L$5:L359)</f>
        <v>2371</v>
      </c>
      <c r="M4">
        <f>SUM(M$5:M359)</f>
        <v>3267.6000000000008</v>
      </c>
      <c r="N4">
        <f>SUM(N$5:N359)</f>
        <v>31</v>
      </c>
      <c r="O4">
        <f>SUM(O$5:O359)</f>
        <v>41.399999999999991</v>
      </c>
      <c r="P4">
        <f>SUM(P$5:P359)</f>
        <v>31</v>
      </c>
      <c r="Q4">
        <f>SUM(Q$5:Q359)</f>
        <v>73.5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7</v>
      </c>
      <c r="D14">
        <v>6.3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11</v>
      </c>
      <c r="M14">
        <f>SUMIF($B14:$B369,$K14,D14:$D369)</f>
        <v>9.9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178</v>
      </c>
      <c r="D20">
        <v>20.399999999999999</v>
      </c>
      <c r="E20">
        <v>4</v>
      </c>
      <c r="F20">
        <v>0.5</v>
      </c>
      <c r="G20">
        <v>0</v>
      </c>
      <c r="H20">
        <v>0</v>
      </c>
      <c r="K20" t="s">
        <v>22</v>
      </c>
      <c r="L20">
        <f>SUMIF($B20:$B375,$K20,C20:$C375)</f>
        <v>250</v>
      </c>
      <c r="M20">
        <f>SUMIF($B20:$B375,$K20,D20:$D375)</f>
        <v>28.599999999999998</v>
      </c>
      <c r="N20">
        <f>SUMIF($B20:$B375,$K20,E20:$E375)</f>
        <v>4</v>
      </c>
      <c r="O20">
        <f>SUMIF($B20:$B375,$K20,F20:$F375)</f>
        <v>0.5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3</v>
      </c>
      <c r="D21">
        <v>1.8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7</v>
      </c>
      <c r="M21">
        <f>SUMIF($B21:$B376,$K21,D21:$D376)</f>
        <v>4.2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</v>
      </c>
      <c r="M28">
        <f>SUMIF($B28:$B383,$K28,D28:$D383)</f>
        <v>8.1999999999999993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56</v>
      </c>
      <c r="C54">
        <v>42</v>
      </c>
      <c r="D54">
        <v>22.8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53</v>
      </c>
      <c r="M54">
        <f>SUMIF($B54:$B409,$K54,D54:$D409)</f>
        <v>28.8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64</v>
      </c>
      <c r="C62">
        <v>14</v>
      </c>
      <c r="D62">
        <v>20.9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14</v>
      </c>
      <c r="M74">
        <f>SUMIF($B74:$B429,$K74,D74:$D429)</f>
        <v>13.6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86</v>
      </c>
      <c r="C84">
        <v>13</v>
      </c>
      <c r="D84">
        <v>10.9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19</v>
      </c>
      <c r="M84">
        <f>SUMIF($B84:$B439,$K84,D84:$D439)</f>
        <v>15.9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</v>
      </c>
      <c r="M92">
        <f>SUMIF($B92:$B447,$K92,D92:$D447)</f>
        <v>1.8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98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102</v>
      </c>
      <c r="C100">
        <v>11</v>
      </c>
      <c r="D100">
        <v>6.9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44033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4</v>
      </c>
      <c r="M103">
        <f>SUMIF($B103:$B458,$K103,D103:$D458)</f>
        <v>9.1999999999999993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112</v>
      </c>
      <c r="C110">
        <v>44</v>
      </c>
      <c r="D110">
        <v>115.5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50</v>
      </c>
      <c r="M110">
        <f>SUMIF($B110:$B465,$K110,D110:$D465)</f>
        <v>131.30000000000001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116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122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123</v>
      </c>
      <c r="C121">
        <v>33</v>
      </c>
      <c r="D121">
        <v>21.2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37</v>
      </c>
      <c r="M121">
        <f>SUMIF($B121:$B476,$K121,D121:$D476)</f>
        <v>23.8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3</v>
      </c>
      <c r="M132">
        <f>SUMIF($B132:$B487,$K132,D132:$D487)</f>
        <v>5.2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135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140</v>
      </c>
      <c r="C138">
        <v>7</v>
      </c>
      <c r="D138">
        <v>7.6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13</v>
      </c>
      <c r="M138">
        <f>SUMIF($B138:$B493,$K138,D138:$D493)</f>
        <v>14.1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146</v>
      </c>
      <c r="C144">
        <v>27</v>
      </c>
      <c r="D144">
        <v>121.6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29</v>
      </c>
      <c r="M144">
        <f>SUMIF($B144:$B499,$K144,D144:$D499)</f>
        <v>130.6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148</v>
      </c>
      <c r="C146">
        <v>10</v>
      </c>
      <c r="D146">
        <v>11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25</v>
      </c>
      <c r="M146">
        <f>SUMIF($B146:$B501,$K146,D146:$D501)</f>
        <v>27.5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149</v>
      </c>
      <c r="C147">
        <v>4</v>
      </c>
      <c r="D147">
        <v>4.5999999999999996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</v>
      </c>
      <c r="M147">
        <f>SUMIF($B147:$B502,$K147,D147:$D502)</f>
        <v>5.6999999999999993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153</v>
      </c>
      <c r="C151">
        <v>3</v>
      </c>
      <c r="D151">
        <v>4.0999999999999996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156</v>
      </c>
      <c r="C154">
        <v>4</v>
      </c>
      <c r="D154">
        <v>9.6999999999999993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159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162</v>
      </c>
      <c r="C160">
        <v>2</v>
      </c>
      <c r="D160">
        <v>3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6</v>
      </c>
      <c r="M164">
        <f>SUMIF($B164:$B519,$K164,D164:$D519)</f>
        <v>10.7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175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176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177</v>
      </c>
      <c r="C175">
        <v>11</v>
      </c>
      <c r="D175">
        <v>14.4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25</v>
      </c>
      <c r="M175">
        <f>SUMIF($B175:$B530,$K175,D175:$D530)</f>
        <v>32.700000000000003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179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K177" t="s">
        <v>179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188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190</v>
      </c>
      <c r="C188">
        <v>6</v>
      </c>
      <c r="D188">
        <v>18.100000000000001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26</v>
      </c>
      <c r="M188">
        <f>SUMIF($B188:$B543,$K188,D188:$D543)</f>
        <v>78.300000000000011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1</v>
      </c>
      <c r="H189">
        <v>0.8</v>
      </c>
      <c r="K189" t="s">
        <v>191</v>
      </c>
      <c r="L189">
        <f>SUMIF($B189:$B544,$K189,C189:$C544)</f>
        <v>8</v>
      </c>
      <c r="M189">
        <f>SUMIF($B189:$B544,$K189,D189:$D544)</f>
        <v>6.6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194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196</v>
      </c>
      <c r="C194">
        <v>3</v>
      </c>
      <c r="D194">
        <v>6.1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5</v>
      </c>
      <c r="M194">
        <f>SUMIF($B194:$B549,$K194,D194:$D549)</f>
        <v>10.199999999999999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208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211</v>
      </c>
      <c r="C209">
        <v>16</v>
      </c>
      <c r="D209">
        <v>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23</v>
      </c>
      <c r="M209">
        <f>SUMIF($B209:$B564,$K209,D209:$D564)</f>
        <v>12.9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212</v>
      </c>
      <c r="C210">
        <v>20</v>
      </c>
      <c r="D210">
        <v>23.5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33</v>
      </c>
      <c r="M210">
        <f>SUMIF($B210:$B565,$K210,D210:$D565)</f>
        <v>38.799999999999997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8</v>
      </c>
      <c r="M227">
        <f>SUMIF($B227:$B582,$K227,D227:$D582)</f>
        <v>14.2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44033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</v>
      </c>
      <c r="M250">
        <f>SUMIF($B250:$B605,$K250,D250:$D605)</f>
        <v>6.5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44033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12</v>
      </c>
      <c r="M252">
        <f>SUMIF($B252:$B607,$K252,D252:$D607)</f>
        <v>22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256</v>
      </c>
      <c r="C255">
        <v>10</v>
      </c>
      <c r="D255">
        <v>12.9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257</v>
      </c>
      <c r="C256">
        <v>237</v>
      </c>
      <c r="D256">
        <v>36.4</v>
      </c>
      <c r="E256">
        <v>1</v>
      </c>
      <c r="F256">
        <v>0.2</v>
      </c>
      <c r="G256">
        <v>1</v>
      </c>
      <c r="H256">
        <v>0.2</v>
      </c>
      <c r="K256" t="s">
        <v>257</v>
      </c>
      <c r="L256">
        <f>SUMIF($B256:$B611,$K256,C256:$C611)</f>
        <v>333</v>
      </c>
      <c r="M256">
        <f>SUMIF($B256:$B611,$K256,D256:$D611)</f>
        <v>51.099999999999994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262</v>
      </c>
      <c r="C261">
        <v>25</v>
      </c>
      <c r="D261">
        <v>31.8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265</v>
      </c>
      <c r="C264">
        <v>103</v>
      </c>
      <c r="D264">
        <v>18.899999999999999</v>
      </c>
      <c r="E264">
        <v>1</v>
      </c>
      <c r="F264">
        <v>0.2</v>
      </c>
      <c r="G264">
        <v>0</v>
      </c>
      <c r="H264">
        <v>0</v>
      </c>
      <c r="K264" t="s">
        <v>265</v>
      </c>
      <c r="L264">
        <f>SUMIF($B264:$B619,$K264,C264:$C619)</f>
        <v>172</v>
      </c>
      <c r="M264">
        <f>SUMIF($B264:$B619,$K264,D264:$D619)</f>
        <v>31.5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44033</v>
      </c>
      <c r="B265" t="s">
        <v>266</v>
      </c>
      <c r="C265">
        <v>7</v>
      </c>
      <c r="D265">
        <v>4.5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21</v>
      </c>
      <c r="M265">
        <f>SUMIF($B265:$B620,$K265,D265:$D620)</f>
        <v>13.5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270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272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274</v>
      </c>
      <c r="C273">
        <v>3</v>
      </c>
      <c r="D273">
        <v>6.4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281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283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290</v>
      </c>
      <c r="C290">
        <v>25</v>
      </c>
      <c r="D290">
        <v>11.4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33</v>
      </c>
      <c r="M290">
        <f>SUMIF($B290:$B645,$K290,D290:$D645)</f>
        <v>15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299</v>
      </c>
      <c r="C299">
        <v>83</v>
      </c>
      <c r="D299">
        <v>23.2</v>
      </c>
      <c r="E299">
        <v>0</v>
      </c>
      <c r="F299">
        <v>0</v>
      </c>
      <c r="G299">
        <v>0</v>
      </c>
      <c r="H299">
        <v>0</v>
      </c>
      <c r="K299" t="s">
        <v>299</v>
      </c>
      <c r="L299">
        <f>SUMIF($B299:$B654,$K299,C299:$C654)</f>
        <v>144</v>
      </c>
      <c r="M299">
        <f>SUMIF($B299:$B654,$K299,D299:$D654)</f>
        <v>40.299999999999997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308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314</v>
      </c>
      <c r="C314">
        <v>3</v>
      </c>
      <c r="D314">
        <v>6.8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44033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14</v>
      </c>
      <c r="M322">
        <f>SUMIF($B322:$B677,$K322,D322:$D677)</f>
        <v>47.8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23</v>
      </c>
      <c r="M334">
        <f>SUMIF($B334:$B689,$K334,D334:$D689)</f>
        <v>20.9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5</v>
      </c>
      <c r="M342">
        <f>SUMIF($B342:$B697,$K342,D342:$D697)</f>
        <v>22.799999999999997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19</v>
      </c>
      <c r="M346">
        <f>SUMIF($B346:$B701,$K346,D346:$D701)</f>
        <v>12.2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350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352</v>
      </c>
      <c r="C352">
        <v>12</v>
      </c>
      <c r="D352">
        <v>9.6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27</v>
      </c>
      <c r="M352">
        <f>SUMIF($B352:$B707,$K352,D352:$D707)</f>
        <v>21.6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358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44019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44019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44019</v>
      </c>
      <c r="B365" t="s">
        <v>12</v>
      </c>
      <c r="C365">
        <v>5</v>
      </c>
      <c r="D365">
        <v>19.5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44019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44019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44019</v>
      </c>
      <c r="B368" t="s">
        <v>15</v>
      </c>
      <c r="C368">
        <v>8</v>
      </c>
      <c r="D368">
        <v>3.8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44019</v>
      </c>
      <c r="B369" t="s">
        <v>16</v>
      </c>
      <c r="C369">
        <v>4</v>
      </c>
      <c r="D369">
        <v>3.6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44019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44019</v>
      </c>
      <c r="B371" t="s">
        <v>18</v>
      </c>
      <c r="C371">
        <v>3</v>
      </c>
      <c r="D371">
        <v>5.4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44019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44019</v>
      </c>
      <c r="B373" t="s">
        <v>20</v>
      </c>
      <c r="C373">
        <v>6</v>
      </c>
      <c r="D373">
        <v>3.8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44019</v>
      </c>
      <c r="B374" t="s">
        <v>21</v>
      </c>
      <c r="C374">
        <v>5</v>
      </c>
      <c r="D374">
        <v>5.5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22</v>
      </c>
      <c r="C375">
        <v>72</v>
      </c>
      <c r="D375">
        <v>8.1999999999999993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44019</v>
      </c>
      <c r="B376" t="s">
        <v>23</v>
      </c>
      <c r="C376">
        <v>4</v>
      </c>
      <c r="D376">
        <v>2.4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44019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44019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44019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44019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44019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44019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44019</v>
      </c>
      <c r="B384" t="s">
        <v>31</v>
      </c>
      <c r="C384">
        <v>6</v>
      </c>
      <c r="D384">
        <v>10.199999999999999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44019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44019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44019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44019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44019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44019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44019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44019</v>
      </c>
      <c r="B393" t="s">
        <v>40</v>
      </c>
      <c r="C393">
        <v>2</v>
      </c>
      <c r="D393">
        <v>3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44019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44019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44019</v>
      </c>
      <c r="B396" t="s">
        <v>43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44019</v>
      </c>
      <c r="B397" t="s">
        <v>44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44019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44019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44019</v>
      </c>
      <c r="B400" t="s">
        <v>47</v>
      </c>
      <c r="C400">
        <v>3</v>
      </c>
      <c r="D400">
        <v>26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44019</v>
      </c>
      <c r="B402" t="s">
        <v>49</v>
      </c>
      <c r="C402">
        <v>5</v>
      </c>
      <c r="D402">
        <v>14.3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44019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44019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44019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44019</v>
      </c>
      <c r="B407" t="s">
        <v>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44019</v>
      </c>
      <c r="B408" t="s">
        <v>55</v>
      </c>
      <c r="C408">
        <v>5</v>
      </c>
      <c r="D408">
        <v>16.2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44019</v>
      </c>
      <c r="B409" t="s">
        <v>56</v>
      </c>
      <c r="C409">
        <v>11</v>
      </c>
      <c r="D409">
        <v>6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44019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44019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44019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44019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44019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44019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44019</v>
      </c>
      <c r="B417" t="s">
        <v>64</v>
      </c>
      <c r="C417">
        <v>11</v>
      </c>
      <c r="D417">
        <v>16.399999999999999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44019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44019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44019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44019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44019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44019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44019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44019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44019</v>
      </c>
      <c r="B426" t="s">
        <v>73</v>
      </c>
      <c r="C426">
        <v>2</v>
      </c>
      <c r="D426">
        <v>3.9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74</v>
      </c>
      <c r="C427">
        <v>1</v>
      </c>
      <c r="D427">
        <v>2.2000000000000002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44019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44019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44019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44019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44019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44019</v>
      </c>
      <c r="B433" t="s">
        <v>80</v>
      </c>
      <c r="C433">
        <v>25</v>
      </c>
      <c r="D433">
        <v>24.8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44019</v>
      </c>
      <c r="B434" t="s">
        <v>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44019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44019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44019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44019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44019</v>
      </c>
      <c r="B439" t="s">
        <v>86</v>
      </c>
      <c r="C439">
        <v>6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44019</v>
      </c>
      <c r="B441" t="s">
        <v>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44019</v>
      </c>
      <c r="B442" t="s">
        <v>89</v>
      </c>
      <c r="C442">
        <v>3</v>
      </c>
      <c r="D442">
        <v>7.2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44019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44019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44019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44019</v>
      </c>
      <c r="B446" t="s">
        <v>93</v>
      </c>
      <c r="C446">
        <v>1</v>
      </c>
      <c r="D446">
        <v>2.8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44019</v>
      </c>
      <c r="B447" t="s">
        <v>94</v>
      </c>
      <c r="C447">
        <v>1</v>
      </c>
      <c r="D447">
        <v>0.9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44019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44019</v>
      </c>
      <c r="B449" t="s">
        <v>96</v>
      </c>
      <c r="C449">
        <v>1</v>
      </c>
      <c r="D449">
        <v>5.2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44019</v>
      </c>
      <c r="B450" t="s">
        <v>97</v>
      </c>
      <c r="C450">
        <v>1</v>
      </c>
      <c r="D450">
        <v>3.9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44019</v>
      </c>
      <c r="B451" t="s">
        <v>98</v>
      </c>
      <c r="C451">
        <v>9</v>
      </c>
      <c r="D451">
        <v>3.8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44019</v>
      </c>
      <c r="B452" t="s">
        <v>99</v>
      </c>
      <c r="C452">
        <v>1</v>
      </c>
      <c r="D452">
        <v>4.3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44019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44019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44019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44019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44019</v>
      </c>
      <c r="B458" t="s">
        <v>105</v>
      </c>
      <c r="C458">
        <v>2</v>
      </c>
      <c r="D458">
        <v>4.5999999999999996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44019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44019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44019</v>
      </c>
      <c r="B461" t="s">
        <v>108</v>
      </c>
      <c r="C461">
        <v>2</v>
      </c>
      <c r="D461">
        <v>6.5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44019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44019</v>
      </c>
      <c r="B463" t="s">
        <v>110</v>
      </c>
      <c r="C463">
        <v>1</v>
      </c>
      <c r="D463">
        <v>3.8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44019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44019</v>
      </c>
      <c r="B465" t="s">
        <v>112</v>
      </c>
      <c r="C465">
        <v>6</v>
      </c>
      <c r="D465">
        <v>15.8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113</v>
      </c>
      <c r="C466">
        <v>2</v>
      </c>
      <c r="D466">
        <v>8.4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44019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44019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44019</v>
      </c>
      <c r="B469" t="s">
        <v>116</v>
      </c>
      <c r="C469">
        <v>3</v>
      </c>
      <c r="D469">
        <v>4.0999999999999996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44019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44019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44019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44019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44019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44019</v>
      </c>
      <c r="B475" t="s">
        <v>122</v>
      </c>
      <c r="C475">
        <v>5</v>
      </c>
      <c r="D475">
        <v>3.1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44019</v>
      </c>
      <c r="B476" t="s">
        <v>123</v>
      </c>
      <c r="C476">
        <v>4</v>
      </c>
      <c r="D476">
        <v>2.6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44019</v>
      </c>
      <c r="B477" t="s">
        <v>124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44019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44019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44019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44019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44019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44019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44019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44019</v>
      </c>
      <c r="B486" t="s">
        <v>133</v>
      </c>
      <c r="C486">
        <v>1</v>
      </c>
      <c r="D486">
        <v>2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44019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44019</v>
      </c>
      <c r="B488" t="s">
        <v>135</v>
      </c>
      <c r="C488">
        <v>2</v>
      </c>
      <c r="D488">
        <v>2.2999999999999998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44019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44019</v>
      </c>
      <c r="B490" t="s">
        <v>137</v>
      </c>
      <c r="C490">
        <v>1</v>
      </c>
      <c r="D490">
        <v>4.2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44019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44019</v>
      </c>
      <c r="B493" t="s">
        <v>140</v>
      </c>
      <c r="C493">
        <v>6</v>
      </c>
      <c r="D493">
        <v>6.5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44019</v>
      </c>
      <c r="B494" t="s">
        <v>141</v>
      </c>
      <c r="C494">
        <v>2</v>
      </c>
      <c r="D494">
        <v>6.4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44019</v>
      </c>
      <c r="B495" t="s">
        <v>142</v>
      </c>
      <c r="C495">
        <v>1</v>
      </c>
      <c r="D495">
        <v>1.2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44019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44019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44019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44019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44019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44019</v>
      </c>
      <c r="B501" t="s">
        <v>148</v>
      </c>
      <c r="C501">
        <v>15</v>
      </c>
      <c r="D501">
        <v>16.5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44019</v>
      </c>
      <c r="B502" t="s">
        <v>149</v>
      </c>
      <c r="C502">
        <v>1</v>
      </c>
      <c r="D502">
        <v>1.1000000000000001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44019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44019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44019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44019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44019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44019</v>
      </c>
      <c r="B509" t="s">
        <v>156</v>
      </c>
      <c r="C509">
        <v>21</v>
      </c>
      <c r="D509">
        <v>50.9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44019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44019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44019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44019</v>
      </c>
      <c r="B513" t="s">
        <v>160</v>
      </c>
      <c r="C513">
        <v>1</v>
      </c>
      <c r="D513">
        <v>1.8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44019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44019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44019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44019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44019</v>
      </c>
      <c r="B519" t="s">
        <v>166</v>
      </c>
      <c r="C519">
        <v>2</v>
      </c>
      <c r="D519">
        <v>3.6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44019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44019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44019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44019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44019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44019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44019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44019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44019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44019</v>
      </c>
      <c r="B529" t="s">
        <v>176</v>
      </c>
      <c r="C529">
        <v>1</v>
      </c>
      <c r="D529">
        <v>3.7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44019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44019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44019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44019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44019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44019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44019</v>
      </c>
      <c r="B537" t="s">
        <v>184</v>
      </c>
      <c r="C537">
        <v>1</v>
      </c>
      <c r="D537">
        <v>4.3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44019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44019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44019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44019</v>
      </c>
      <c r="B541" t="s">
        <v>188</v>
      </c>
      <c r="C541">
        <v>9</v>
      </c>
      <c r="D541">
        <v>36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44019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44019</v>
      </c>
      <c r="B543" t="s">
        <v>190</v>
      </c>
      <c r="C543">
        <v>20</v>
      </c>
      <c r="D543">
        <v>60.2</v>
      </c>
      <c r="E543">
        <v>0</v>
      </c>
      <c r="F543">
        <v>0</v>
      </c>
      <c r="G543">
        <v>5</v>
      </c>
      <c r="H543">
        <v>15.1</v>
      </c>
    </row>
    <row r="544" spans="1:8" x14ac:dyDescent="0.25">
      <c r="A544" s="1">
        <v>44019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44019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44019</v>
      </c>
      <c r="B546" t="s">
        <v>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44019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44019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44019</v>
      </c>
      <c r="B549" t="s">
        <v>196</v>
      </c>
      <c r="C549">
        <v>2</v>
      </c>
      <c r="D549">
        <v>4.0999999999999996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44019</v>
      </c>
      <c r="B550" t="s">
        <v>197</v>
      </c>
      <c r="C550">
        <v>9</v>
      </c>
      <c r="D550">
        <v>46.5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44019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44019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44019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44019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44019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44019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44019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44019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44019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44019</v>
      </c>
      <c r="B561" t="s">
        <v>208</v>
      </c>
      <c r="C561">
        <v>3</v>
      </c>
      <c r="D561">
        <v>4.7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44019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44019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44019</v>
      </c>
      <c r="B564" t="s">
        <v>211</v>
      </c>
      <c r="C564">
        <v>7</v>
      </c>
      <c r="D564">
        <v>3.9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44019</v>
      </c>
      <c r="B565" t="s">
        <v>212</v>
      </c>
      <c r="C565">
        <v>13</v>
      </c>
      <c r="D565">
        <v>15.3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44019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44019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44019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44019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44019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44019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44019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44019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44019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44019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44019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44019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44019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44019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44019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1">
        <v>44019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44019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44019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44019</v>
      </c>
      <c r="B587" t="s">
        <v>233</v>
      </c>
      <c r="C587">
        <v>4</v>
      </c>
      <c r="D587">
        <v>4.4000000000000004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44019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44019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44019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44019</v>
      </c>
      <c r="B591" t="s">
        <v>237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44019</v>
      </c>
      <c r="B592" t="s">
        <v>238</v>
      </c>
      <c r="C592">
        <v>2</v>
      </c>
      <c r="D592">
        <v>6.2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44019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44019</v>
      </c>
      <c r="B595" t="s">
        <v>241</v>
      </c>
      <c r="C595">
        <v>12</v>
      </c>
      <c r="D595">
        <v>21.7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44019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44019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44019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44019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44019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44019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44019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44019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44019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44019</v>
      </c>
      <c r="B607" t="s">
        <v>253</v>
      </c>
      <c r="C607">
        <v>8</v>
      </c>
      <c r="D607">
        <v>14.7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44019</v>
      </c>
      <c r="B610" t="s">
        <v>256</v>
      </c>
      <c r="C610">
        <v>3</v>
      </c>
      <c r="D610">
        <v>3.9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44019</v>
      </c>
      <c r="B611" t="s">
        <v>257</v>
      </c>
      <c r="C611">
        <v>96</v>
      </c>
      <c r="D611">
        <v>14.7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1">
        <v>44019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44019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4.4000000000000004</v>
      </c>
    </row>
    <row r="614" spans="1:8" x14ac:dyDescent="0.25">
      <c r="A614" s="1">
        <v>44019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44019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44019</v>
      </c>
      <c r="B616" t="s">
        <v>262</v>
      </c>
      <c r="C616">
        <v>23</v>
      </c>
      <c r="D616">
        <v>29.2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44019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44019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44019</v>
      </c>
      <c r="B619" t="s">
        <v>265</v>
      </c>
      <c r="C619">
        <v>69</v>
      </c>
      <c r="D619">
        <v>12.6</v>
      </c>
      <c r="E619">
        <v>1</v>
      </c>
      <c r="F619">
        <v>0.2</v>
      </c>
      <c r="G619">
        <v>5</v>
      </c>
      <c r="H619">
        <v>0.9</v>
      </c>
    </row>
    <row r="620" spans="1:8" x14ac:dyDescent="0.25">
      <c r="A620" s="1">
        <v>44019</v>
      </c>
      <c r="B620" t="s">
        <v>266</v>
      </c>
      <c r="C620">
        <v>14</v>
      </c>
      <c r="D620">
        <v>9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44019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44019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44019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44019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44019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44019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44019</v>
      </c>
      <c r="B628" t="s">
        <v>274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44019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44019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44019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44019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44019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44019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44019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44019</v>
      </c>
      <c r="B637" t="s">
        <v>283</v>
      </c>
      <c r="C637">
        <v>6</v>
      </c>
      <c r="D637">
        <v>9.1999999999999993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44019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44019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44019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44019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44019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44019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44019</v>
      </c>
      <c r="B645" t="s">
        <v>290</v>
      </c>
      <c r="C645">
        <v>8</v>
      </c>
      <c r="D645">
        <v>3.6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44019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44019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44019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44019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44019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44019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44019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44019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44019</v>
      </c>
      <c r="B654" t="s">
        <v>299</v>
      </c>
      <c r="C654">
        <v>61</v>
      </c>
      <c r="D654">
        <v>17.100000000000001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44019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44019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44019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44019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44019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44019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1.5</v>
      </c>
    </row>
    <row r="661" spans="1:8" x14ac:dyDescent="0.25">
      <c r="A661" s="1">
        <v>44019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44019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44019</v>
      </c>
      <c r="B663" t="s">
        <v>308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44019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44019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44019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44019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44019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44019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44019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44019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44019</v>
      </c>
      <c r="B672" t="s">
        <v>317</v>
      </c>
      <c r="C672">
        <v>13</v>
      </c>
      <c r="D672">
        <v>52.9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44019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44019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44019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44019</v>
      </c>
      <c r="B677" t="s">
        <v>322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44019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44019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44019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44019</v>
      </c>
      <c r="B681" t="s">
        <v>326</v>
      </c>
      <c r="C681">
        <v>2</v>
      </c>
      <c r="D681">
        <v>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44019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44019</v>
      </c>
      <c r="B683" t="s">
        <v>328</v>
      </c>
      <c r="C683">
        <v>1</v>
      </c>
      <c r="D683">
        <v>2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44019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44019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44019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44019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44019</v>
      </c>
      <c r="B689" t="s">
        <v>334</v>
      </c>
      <c r="C689">
        <v>9</v>
      </c>
      <c r="D689">
        <v>8.1999999999999993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44019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44019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44019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44019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44019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44019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44019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44019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44019</v>
      </c>
      <c r="B698" t="s">
        <v>343</v>
      </c>
      <c r="C698">
        <v>3</v>
      </c>
      <c r="D698">
        <v>5.7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44019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44019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44019</v>
      </c>
      <c r="B701" t="s">
        <v>346</v>
      </c>
      <c r="C701">
        <v>4</v>
      </c>
      <c r="D701">
        <v>2.6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44019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44019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44019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1</v>
      </c>
      <c r="H704">
        <v>4.4000000000000004</v>
      </c>
    </row>
    <row r="705" spans="1:8" x14ac:dyDescent="0.25">
      <c r="A705" s="1">
        <v>44019</v>
      </c>
      <c r="B705" t="s">
        <v>350</v>
      </c>
      <c r="C705">
        <v>3</v>
      </c>
      <c r="D705">
        <v>4.5999999999999996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44019</v>
      </c>
      <c r="B706" t="s">
        <v>351</v>
      </c>
      <c r="C706">
        <v>1</v>
      </c>
      <c r="D706">
        <v>2.2999999999999998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44019</v>
      </c>
      <c r="B707" t="s">
        <v>352</v>
      </c>
      <c r="C707">
        <v>15</v>
      </c>
      <c r="D707">
        <v>12</v>
      </c>
      <c r="E707">
        <v>1</v>
      </c>
      <c r="F707">
        <v>0.8</v>
      </c>
      <c r="G707">
        <v>1</v>
      </c>
      <c r="H707">
        <v>0.8</v>
      </c>
    </row>
    <row r="708" spans="1:8" x14ac:dyDescent="0.25">
      <c r="A708" s="1">
        <v>44019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44019</v>
      </c>
      <c r="B709" t="s">
        <v>354</v>
      </c>
      <c r="C709">
        <v>1</v>
      </c>
      <c r="D709">
        <v>2.2999999999999998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44019</v>
      </c>
      <c r="B710" t="s">
        <v>355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44019</v>
      </c>
      <c r="B711" t="s">
        <v>356</v>
      </c>
      <c r="C711">
        <v>2</v>
      </c>
      <c r="D711">
        <v>4.2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44019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358</v>
      </c>
      <c r="C713">
        <v>3</v>
      </c>
      <c r="D713">
        <v>6.7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44019</v>
      </c>
      <c r="B714" t="s">
        <v>359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372</v>
      </c>
      <c r="C2">
        <f>C3+C4</f>
        <v>51217</v>
      </c>
      <c r="D2">
        <f t="shared" ref="D2:H2" si="0">D3+D4</f>
        <v>103535.20000000001</v>
      </c>
      <c r="E2">
        <f t="shared" si="0"/>
        <v>11463</v>
      </c>
      <c r="F2">
        <f t="shared" si="0"/>
        <v>24532.099999999991</v>
      </c>
      <c r="G2">
        <f t="shared" si="0"/>
        <v>6116</v>
      </c>
      <c r="H2">
        <f t="shared" si="0"/>
        <v>12480.3</v>
      </c>
    </row>
    <row r="3" spans="1:17" x14ac:dyDescent="0.25">
      <c r="A3" t="s">
        <v>373</v>
      </c>
      <c r="C3">
        <v>50334</v>
      </c>
      <c r="D3">
        <v>102366.40000000001</v>
      </c>
      <c r="E3">
        <v>11454</v>
      </c>
      <c r="F3">
        <v>24523.69999999999</v>
      </c>
      <c r="G3">
        <v>6104</v>
      </c>
      <c r="H3">
        <v>12446.3</v>
      </c>
    </row>
    <row r="4" spans="1:17" x14ac:dyDescent="0.25">
      <c r="A4">
        <f>1*355+4</f>
        <v>359</v>
      </c>
      <c r="B4" t="s">
        <v>363</v>
      </c>
      <c r="C4">
        <f>SUM(C5:C359)</f>
        <v>883</v>
      </c>
      <c r="D4">
        <f t="shared" ref="D4:H4" si="1">SUM(D5:D359)</f>
        <v>1168.7999999999997</v>
      </c>
      <c r="E4">
        <f t="shared" si="1"/>
        <v>9</v>
      </c>
      <c r="F4">
        <f t="shared" si="1"/>
        <v>8.4</v>
      </c>
      <c r="G4">
        <f t="shared" si="1"/>
        <v>12</v>
      </c>
      <c r="H4">
        <f t="shared" si="1"/>
        <v>34</v>
      </c>
      <c r="L4">
        <f>SUM(L5:L359)</f>
        <v>883</v>
      </c>
      <c r="M4">
        <f t="shared" ref="M4:Q4" si="2">SUM(M5:M359)</f>
        <v>1168.7999999999997</v>
      </c>
      <c r="N4">
        <f t="shared" si="2"/>
        <v>9</v>
      </c>
      <c r="O4">
        <f t="shared" si="2"/>
        <v>8.4</v>
      </c>
      <c r="P4">
        <f t="shared" si="2"/>
        <v>12</v>
      </c>
      <c r="Q4">
        <f t="shared" si="2"/>
        <v>34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</v>
      </c>
      <c r="M11">
        <f>SUMIF($B11:$B366,$K11,D11:$D366)</f>
        <v>0.9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2</v>
      </c>
      <c r="M14">
        <f>SUMIF($B14:$B369,$K14,D14:$D369)</f>
        <v>1.8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14</v>
      </c>
      <c r="D18">
        <v>8.9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14</v>
      </c>
      <c r="M18">
        <f>SUMIF($B18:$B373,$K18,D18:$D373)</f>
        <v>8.9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76</v>
      </c>
      <c r="D20">
        <v>8.6999999999999993</v>
      </c>
      <c r="E20">
        <v>1</v>
      </c>
      <c r="F20">
        <v>0.1</v>
      </c>
      <c r="G20">
        <v>0</v>
      </c>
      <c r="H20">
        <v>0</v>
      </c>
      <c r="K20" t="s">
        <v>22</v>
      </c>
      <c r="L20">
        <f>SUMIF($B20:$B375,$K20,C20:$C375)</f>
        <v>76</v>
      </c>
      <c r="M20">
        <f>SUMIF($B20:$B375,$K20,D20:$D375)</f>
        <v>8.6999999999999993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40</v>
      </c>
      <c r="C38">
        <v>4</v>
      </c>
      <c r="D38">
        <v>5.9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4</v>
      </c>
      <c r="M38">
        <f>SUMIF($B38:$B393,$K38,D38:$D393)</f>
        <v>5.9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56</v>
      </c>
      <c r="C54">
        <v>17</v>
      </c>
      <c r="D54">
        <v>9.1999999999999993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17</v>
      </c>
      <c r="M54">
        <f>SUMIF($B54:$B409,$K54,D54:$D409)</f>
        <v>9.1999999999999993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64</v>
      </c>
      <c r="C62">
        <v>12</v>
      </c>
      <c r="D62">
        <v>17.899999999999999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12</v>
      </c>
      <c r="M62">
        <f>SUMIF($B62:$B417,$K62,D62:$D417)</f>
        <v>17.899999999999999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44026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80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86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0</v>
      </c>
      <c r="M95">
        <f>SUMIF($B95:$B450,$K95,D95:$D450)</f>
        <v>0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98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44026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108</v>
      </c>
      <c r="C106">
        <v>8</v>
      </c>
      <c r="D106">
        <v>26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8</v>
      </c>
      <c r="M106">
        <f>SUMIF($B106:$B461,$K106,D106:$D461)</f>
        <v>26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112</v>
      </c>
      <c r="C110">
        <v>15</v>
      </c>
      <c r="D110">
        <v>39.4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15</v>
      </c>
      <c r="M110">
        <f>SUMIF($B110:$B465,$K110,D110:$D465)</f>
        <v>39.4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114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123</v>
      </c>
      <c r="C121">
        <v>12</v>
      </c>
      <c r="D121">
        <v>7.7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12</v>
      </c>
      <c r="M121">
        <f>SUMIF($B121:$B476,$K121,D121:$D476)</f>
        <v>7.7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135</v>
      </c>
      <c r="C133">
        <v>1</v>
      </c>
      <c r="D133">
        <v>1.1000000000000001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140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</v>
      </c>
      <c r="M144">
        <f>SUMIF($B144:$B499,$K144,D144:$D499)</f>
        <v>4.5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148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44026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44026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44026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208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211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212</v>
      </c>
      <c r="C210">
        <v>14</v>
      </c>
      <c r="D210">
        <v>16.399999999999999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14</v>
      </c>
      <c r="M210">
        <f>SUMIF($B210:$B565,$K210,D210:$D565)</f>
        <v>16.399999999999999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233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1</v>
      </c>
      <c r="M235">
        <f>SUMIF($B235:$B590,$K235,D235:$D590)</f>
        <v>9.8000000000000007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241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4</v>
      </c>
      <c r="M252">
        <f>SUMIF($B252:$B607,$K252,D252:$D607)</f>
        <v>7.3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257</v>
      </c>
      <c r="C256">
        <v>143</v>
      </c>
      <c r="D256">
        <v>22</v>
      </c>
      <c r="E256">
        <v>2</v>
      </c>
      <c r="F256">
        <v>0.3</v>
      </c>
      <c r="G256">
        <v>0</v>
      </c>
      <c r="H256">
        <v>0</v>
      </c>
      <c r="K256" t="s">
        <v>257</v>
      </c>
      <c r="L256">
        <f>SUMIF($B256:$B611,$K256,C256:$C611)</f>
        <v>143</v>
      </c>
      <c r="M256">
        <f>SUMIF($B256:$B611,$K256,D256:$D611)</f>
        <v>22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262</v>
      </c>
      <c r="C261">
        <v>15</v>
      </c>
      <c r="D261">
        <v>19.100000000000001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</v>
      </c>
      <c r="M261">
        <f>SUMIF($B261:$B616,$K261,D261:$D616)</f>
        <v>19.100000000000001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265</v>
      </c>
      <c r="C264">
        <v>64</v>
      </c>
      <c r="D264">
        <v>11.7</v>
      </c>
      <c r="E264">
        <v>1</v>
      </c>
      <c r="F264">
        <v>0.2</v>
      </c>
      <c r="G264">
        <v>3</v>
      </c>
      <c r="H264">
        <v>0.5</v>
      </c>
      <c r="K264" t="s">
        <v>265</v>
      </c>
      <c r="L264">
        <f>SUMIF($B264:$B619,$K264,C264:$C619)</f>
        <v>64</v>
      </c>
      <c r="M264">
        <f>SUMIF($B264:$B619,$K264,D264:$D619)</f>
        <v>11.7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266</v>
      </c>
      <c r="C265">
        <v>13</v>
      </c>
      <c r="D265">
        <v>8.4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13</v>
      </c>
      <c r="M265">
        <f>SUMIF($B265:$B620,$K265,D265:$D620)</f>
        <v>8.4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269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281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</v>
      </c>
      <c r="M282">
        <f>SUMIF($B282:$B637,$K282,D282:$D637)</f>
        <v>4.5999999999999996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290</v>
      </c>
      <c r="C290">
        <v>21</v>
      </c>
      <c r="D290">
        <v>9.6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21</v>
      </c>
      <c r="M290">
        <f>SUMIF($B290:$B645,$K290,D290:$D645)</f>
        <v>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299</v>
      </c>
      <c r="C299">
        <v>55</v>
      </c>
      <c r="D299">
        <v>15.4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55</v>
      </c>
      <c r="M299">
        <f>SUMIF($B299:$B654,$K299,D299:$D654)</f>
        <v>15.4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300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312</v>
      </c>
      <c r="C312">
        <v>9</v>
      </c>
      <c r="D312">
        <v>12.3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9</v>
      </c>
      <c r="M312">
        <f>SUMIF($B312:$B667,$K312,D312:$D667)</f>
        <v>12.3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334</v>
      </c>
      <c r="C334">
        <v>3</v>
      </c>
      <c r="D334">
        <v>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3</v>
      </c>
      <c r="M334">
        <f>SUMIF($B334:$B689,$K334,D334:$D689)</f>
        <v>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6</v>
      </c>
      <c r="M346">
        <f>SUMIF($B346:$B701,$K346,D346:$D701)</f>
        <v>3.8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350</v>
      </c>
      <c r="C350">
        <v>2</v>
      </c>
      <c r="D350">
        <v>3.1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2</v>
      </c>
      <c r="M350">
        <f>SUMIF($B350:$B705,$K350,D350:$D705)</f>
        <v>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352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359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372</v>
      </c>
      <c r="C2">
        <f>C3+C4</f>
        <v>52480</v>
      </c>
      <c r="D2">
        <f t="shared" ref="D2:H2" si="0">D3+D4</f>
        <v>106832.49999999999</v>
      </c>
      <c r="E2">
        <f t="shared" si="0"/>
        <v>12271</v>
      </c>
      <c r="F2">
        <f t="shared" si="0"/>
        <v>26429.499999999989</v>
      </c>
      <c r="G2">
        <f t="shared" si="0"/>
        <v>6191</v>
      </c>
      <c r="H2">
        <f t="shared" si="0"/>
        <v>12654.8</v>
      </c>
    </row>
    <row r="3" spans="1:17" x14ac:dyDescent="0.25">
      <c r="A3" t="s">
        <v>373</v>
      </c>
      <c r="C3">
        <v>51546</v>
      </c>
      <c r="D3">
        <v>105390.09999999999</v>
      </c>
      <c r="E3">
        <v>12256</v>
      </c>
      <c r="F3">
        <v>26408.899999999991</v>
      </c>
      <c r="G3">
        <v>6168</v>
      </c>
      <c r="H3">
        <v>12603.5</v>
      </c>
    </row>
    <row r="4" spans="1:17" x14ac:dyDescent="0.25">
      <c r="A4">
        <f>1*355+4</f>
        <v>359</v>
      </c>
      <c r="B4" t="s">
        <v>363</v>
      </c>
      <c r="C4">
        <f>SUM(C5:C359)</f>
        <v>934</v>
      </c>
      <c r="D4">
        <f t="shared" ref="D4:H4" si="1">SUM(D5:D359)</f>
        <v>1442.3999999999996</v>
      </c>
      <c r="E4">
        <f t="shared" si="1"/>
        <v>15</v>
      </c>
      <c r="F4">
        <f t="shared" si="1"/>
        <v>20.6</v>
      </c>
      <c r="G4">
        <f t="shared" si="1"/>
        <v>23</v>
      </c>
      <c r="H4">
        <f t="shared" si="1"/>
        <v>51.3</v>
      </c>
      <c r="L4">
        <f>SUM(L$5:L359)</f>
        <v>934</v>
      </c>
      <c r="M4">
        <f>SUM(M$5:M359)</f>
        <v>1442.3999999999996</v>
      </c>
      <c r="N4">
        <f>SUM(N$5:N359)</f>
        <v>15</v>
      </c>
      <c r="O4">
        <f>SUM(O$5:O359)</f>
        <v>20.6</v>
      </c>
      <c r="P4">
        <f>SUM(P$5:P359)</f>
        <v>23</v>
      </c>
      <c r="Q4">
        <f>SUM(Q$5:Q359)</f>
        <v>51.3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0</v>
      </c>
      <c r="F20">
        <v>0</v>
      </c>
      <c r="G20">
        <v>0</v>
      </c>
      <c r="H20">
        <v>0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0</v>
      </c>
      <c r="O20">
        <f>SUMIF($B20:$B375,$K20,F20:$F375)</f>
        <v>0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40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55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56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64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86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44019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110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112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116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122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123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140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141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148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149</v>
      </c>
      <c r="C147">
        <v>1</v>
      </c>
      <c r="D147">
        <v>1.1000000000000001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</v>
      </c>
      <c r="M147">
        <f>SUMIF($B147:$B502,$K147,D147:$D502)</f>
        <v>1.1000000000000001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156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166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190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197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208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211</v>
      </c>
      <c r="C209">
        <v>7</v>
      </c>
      <c r="D209">
        <v>3.9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7</v>
      </c>
      <c r="M209">
        <f>SUMIF($B209:$B564,$K209,D209:$D564)</f>
        <v>3.9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212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233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241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44019</v>
      </c>
      <c r="B252" t="s">
        <v>253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257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K256" t="s">
        <v>257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262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265</v>
      </c>
      <c r="C264">
        <v>69</v>
      </c>
      <c r="D264">
        <v>12.6</v>
      </c>
      <c r="E264">
        <v>1</v>
      </c>
      <c r="F264">
        <v>0.2</v>
      </c>
      <c r="G264">
        <v>5</v>
      </c>
      <c r="H264">
        <v>0.9</v>
      </c>
      <c r="K264" t="s">
        <v>265</v>
      </c>
      <c r="L264">
        <f>SUMIF($B264:$B619,$K264,C264:$C619)</f>
        <v>69</v>
      </c>
      <c r="M264">
        <f>SUMIF($B264:$B619,$K264,D264:$D619)</f>
        <v>12.6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266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274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283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290</v>
      </c>
      <c r="C290">
        <v>8</v>
      </c>
      <c r="D290">
        <v>3.6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8</v>
      </c>
      <c r="M290">
        <f>SUMIF($B290:$B645,$K290,D290:$D645)</f>
        <v>3.6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299</v>
      </c>
      <c r="C299">
        <v>61</v>
      </c>
      <c r="D299">
        <v>17.100000000000001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317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322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334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343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346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350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352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K352" t="s">
        <v>352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354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356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358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(O-Wnr) t&amp;m 28-7 (22)</vt:lpstr>
      <vt:lpstr>(E-Wnr) t&amp;m 21-7 (21)</vt:lpstr>
      <vt:lpstr>(O-Wnr) t&amp;m 14-7 (20)</vt:lpstr>
      <vt:lpstr>(E-Wnr) t&amp;m 7-7 (19)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2020-12-30T14:34:19Z</dcterms:modified>
</cp:coreProperties>
</file>