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247C9821-A6F3-44EA-B5C0-A3269CF726E0}" xr6:coauthVersionLast="45" xr6:coauthVersionMax="45" xr10:uidLastSave="{00000000-0000-0000-0000-000000000000}"/>
  <bookViews>
    <workbookView xWindow="-120" yWindow="-120" windowWidth="29040" windowHeight="15840" tabRatio="749" activeTab="1" xr2:uid="{851C6469-FB3E-4718-A119-2AA824F05C6F}"/>
  </bookViews>
  <sheets>
    <sheet name="(E&amp;O) Total" sheetId="31" r:id="rId1"/>
    <sheet name="O_t&amp;m30-6" sheetId="4" r:id="rId2"/>
    <sheet name="E_t&amp;m23-6" sheetId="29" r:id="rId3"/>
    <sheet name="O_t&amp;m16-6" sheetId="5" r:id="rId4"/>
    <sheet name="E_t&amp;m9-6" sheetId="28" r:id="rId5"/>
    <sheet name="O_t&amp;m2-6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'O_t&amp;m30-6'!$J$1:$J$3199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1" l="1"/>
  <c r="M18" i="31"/>
  <c r="L18" i="31"/>
  <c r="K18" i="31"/>
  <c r="J18" i="31"/>
  <c r="I18" i="31"/>
  <c r="N17" i="31"/>
  <c r="M17" i="31"/>
  <c r="L17" i="31"/>
  <c r="K17" i="31"/>
  <c r="J17" i="31"/>
  <c r="I17" i="31"/>
  <c r="N16" i="31"/>
  <c r="M16" i="31"/>
  <c r="L16" i="31"/>
  <c r="K16" i="31"/>
  <c r="J16" i="31"/>
  <c r="I16" i="31"/>
  <c r="N15" i="31"/>
  <c r="M15" i="31"/>
  <c r="L15" i="31"/>
  <c r="K15" i="31"/>
  <c r="J15" i="31"/>
  <c r="I15" i="31"/>
  <c r="H18" i="31"/>
  <c r="G18" i="31"/>
  <c r="F18" i="31"/>
  <c r="E18" i="31"/>
  <c r="D18" i="31"/>
  <c r="H17" i="31"/>
  <c r="G17" i="31"/>
  <c r="F17" i="31"/>
  <c r="E17" i="31"/>
  <c r="D17" i="31"/>
  <c r="H16" i="31"/>
  <c r="G16" i="31"/>
  <c r="F16" i="31"/>
  <c r="E16" i="31"/>
  <c r="D16" i="31"/>
  <c r="H15" i="31"/>
  <c r="G15" i="31"/>
  <c r="F15" i="31"/>
  <c r="E15" i="31"/>
  <c r="D15" i="31"/>
  <c r="C18" i="31"/>
  <c r="C17" i="31"/>
  <c r="C16" i="31"/>
  <c r="C15" i="31"/>
  <c r="N14" i="31"/>
  <c r="M14" i="31"/>
  <c r="I14" i="31"/>
  <c r="H14" i="31"/>
  <c r="G14" i="31"/>
  <c r="F14" i="31"/>
  <c r="L14" i="31" s="1"/>
  <c r="E14" i="31"/>
  <c r="K14" i="31" s="1"/>
  <c r="D14" i="31"/>
  <c r="J14" i="31" s="1"/>
  <c r="C14" i="31"/>
  <c r="M13" i="31"/>
  <c r="J13" i="31"/>
  <c r="I13" i="31"/>
  <c r="H13" i="31"/>
  <c r="N13" i="31" s="1"/>
  <c r="G13" i="31"/>
  <c r="F13" i="31"/>
  <c r="E13" i="31"/>
  <c r="K13" i="31" s="1"/>
  <c r="D13" i="31"/>
  <c r="C13" i="31"/>
  <c r="N12" i="31"/>
  <c r="M12" i="31"/>
  <c r="L12" i="31"/>
  <c r="I12" i="31"/>
  <c r="H12" i="31"/>
  <c r="G12" i="31"/>
  <c r="F12" i="31"/>
  <c r="E12" i="31"/>
  <c r="K12" i="31" s="1"/>
  <c r="D12" i="31"/>
  <c r="J12" i="31" s="1"/>
  <c r="C12" i="31"/>
  <c r="M11" i="31"/>
  <c r="J11" i="31"/>
  <c r="I11" i="31"/>
  <c r="H11" i="31"/>
  <c r="N11" i="31" s="1"/>
  <c r="G11" i="31"/>
  <c r="F11" i="31"/>
  <c r="L13" i="31" s="1"/>
  <c r="E11" i="31"/>
  <c r="K11" i="31" s="1"/>
  <c r="D11" i="31"/>
  <c r="C11" i="31"/>
  <c r="N10" i="31"/>
  <c r="M10" i="31"/>
  <c r="L10" i="31"/>
  <c r="I10" i="31"/>
  <c r="H10" i="31"/>
  <c r="G10" i="31"/>
  <c r="F10" i="31"/>
  <c r="E10" i="31"/>
  <c r="K10" i="31" s="1"/>
  <c r="D10" i="31"/>
  <c r="J10" i="31" s="1"/>
  <c r="C10" i="31"/>
  <c r="M9" i="31"/>
  <c r="J9" i="31"/>
  <c r="I9" i="31"/>
  <c r="H9" i="31"/>
  <c r="N9" i="31" s="1"/>
  <c r="G9" i="31"/>
  <c r="F9" i="31"/>
  <c r="L11" i="31" s="1"/>
  <c r="E9" i="31"/>
  <c r="K9" i="31" s="1"/>
  <c r="D9" i="31"/>
  <c r="C9" i="31"/>
  <c r="H8" i="31"/>
  <c r="G8" i="31"/>
  <c r="F8" i="31"/>
  <c r="E8" i="31"/>
  <c r="K8" i="31" s="1"/>
  <c r="D8" i="31"/>
  <c r="J8" i="31" s="1"/>
  <c r="C8" i="31"/>
  <c r="I7" i="31"/>
  <c r="H7" i="31"/>
  <c r="N7" i="31" s="1"/>
  <c r="G7" i="31"/>
  <c r="F7" i="31"/>
  <c r="L9" i="31" s="1"/>
  <c r="E7" i="31"/>
  <c r="K7" i="31" s="1"/>
  <c r="D7" i="31"/>
  <c r="C7" i="31"/>
  <c r="H6" i="31"/>
  <c r="N8" i="31" s="1"/>
  <c r="G6" i="31"/>
  <c r="M8" i="31" s="1"/>
  <c r="F6" i="31"/>
  <c r="L8" i="31" s="1"/>
  <c r="E6" i="31"/>
  <c r="D6" i="31"/>
  <c r="C6" i="31"/>
  <c r="I8" i="31" s="1"/>
  <c r="K5" i="31"/>
  <c r="J5" i="31"/>
  <c r="H5" i="31"/>
  <c r="N5" i="31" s="1"/>
  <c r="G5" i="31"/>
  <c r="M7" i="31" s="1"/>
  <c r="F5" i="31"/>
  <c r="L7" i="31" s="1"/>
  <c r="E5" i="31"/>
  <c r="D5" i="31"/>
  <c r="J7" i="31" s="1"/>
  <c r="C5" i="31"/>
  <c r="I5" i="31" s="1"/>
  <c r="H4" i="31"/>
  <c r="G4" i="31"/>
  <c r="F4" i="31"/>
  <c r="E4" i="31"/>
  <c r="D4" i="31"/>
  <c r="C4" i="31"/>
  <c r="H3" i="31"/>
  <c r="G3" i="31"/>
  <c r="F3" i="31"/>
  <c r="L5" i="31" s="1"/>
  <c r="E3" i="31"/>
  <c r="D3" i="31"/>
  <c r="C3" i="31"/>
  <c r="H2" i="31"/>
  <c r="G2" i="31"/>
  <c r="F2" i="31"/>
  <c r="E2" i="31"/>
  <c r="D2" i="31"/>
  <c r="C2" i="31"/>
  <c r="M5" i="31" l="1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359" i="29"/>
  <c r="J358" i="29"/>
  <c r="J357" i="29"/>
  <c r="J356" i="29"/>
  <c r="J355" i="29"/>
  <c r="J354" i="29"/>
  <c r="J353" i="29"/>
  <c r="J352" i="29"/>
  <c r="J351" i="29"/>
  <c r="J350" i="29"/>
  <c r="J349" i="29"/>
  <c r="J348" i="29"/>
  <c r="J347" i="29"/>
  <c r="J346" i="29"/>
  <c r="J345" i="29"/>
  <c r="J344" i="29"/>
  <c r="J343" i="29"/>
  <c r="J342" i="29"/>
  <c r="J341" i="29"/>
  <c r="J340" i="29"/>
  <c r="J339" i="29"/>
  <c r="J338" i="29"/>
  <c r="J337" i="29"/>
  <c r="J336" i="29"/>
  <c r="J335" i="29"/>
  <c r="J334" i="29"/>
  <c r="J333" i="29"/>
  <c r="J332" i="29"/>
  <c r="J331" i="29"/>
  <c r="J330" i="29"/>
  <c r="J329" i="29"/>
  <c r="J328" i="29"/>
  <c r="J327" i="29"/>
  <c r="J326" i="29"/>
  <c r="J325" i="29"/>
  <c r="J324" i="29"/>
  <c r="J323" i="29"/>
  <c r="J322" i="29"/>
  <c r="J321" i="29"/>
  <c r="J320" i="29"/>
  <c r="J319" i="29"/>
  <c r="J318" i="29"/>
  <c r="J317" i="29"/>
  <c r="J316" i="29"/>
  <c r="J315" i="29"/>
  <c r="J314" i="29"/>
  <c r="J313" i="29"/>
  <c r="J312" i="29"/>
  <c r="J311" i="29"/>
  <c r="J310" i="29"/>
  <c r="J309" i="29"/>
  <c r="J308" i="29"/>
  <c r="J307" i="29"/>
  <c r="J306" i="29"/>
  <c r="J305" i="29"/>
  <c r="J304" i="29"/>
  <c r="J303" i="29"/>
  <c r="J302" i="29"/>
  <c r="J301" i="29"/>
  <c r="J300" i="29"/>
  <c r="J299" i="29"/>
  <c r="J298" i="29"/>
  <c r="J297" i="29"/>
  <c r="J296" i="29"/>
  <c r="J295" i="29"/>
  <c r="J294" i="29"/>
  <c r="J293" i="29"/>
  <c r="J292" i="29"/>
  <c r="J291" i="29"/>
  <c r="J290" i="29"/>
  <c r="J289" i="29"/>
  <c r="J288" i="29"/>
  <c r="J287" i="29"/>
  <c r="J286" i="29"/>
  <c r="J285" i="29"/>
  <c r="J284" i="29"/>
  <c r="J283" i="29"/>
  <c r="J282" i="29"/>
  <c r="J281" i="29"/>
  <c r="J280" i="29"/>
  <c r="J279" i="29"/>
  <c r="J278" i="29"/>
  <c r="J277" i="29"/>
  <c r="J276" i="29"/>
  <c r="J275" i="29"/>
  <c r="J274" i="29"/>
  <c r="J273" i="29"/>
  <c r="J272" i="29"/>
  <c r="J271" i="29"/>
  <c r="J270" i="29"/>
  <c r="J269" i="29"/>
  <c r="J268" i="29"/>
  <c r="J267" i="29"/>
  <c r="J266" i="29"/>
  <c r="J265" i="29"/>
  <c r="J264" i="29"/>
  <c r="J263" i="29"/>
  <c r="J262" i="29"/>
  <c r="J261" i="29"/>
  <c r="J260" i="29"/>
  <c r="J259" i="29"/>
  <c r="J258" i="29"/>
  <c r="J257" i="29"/>
  <c r="J256" i="29"/>
  <c r="J255" i="29"/>
  <c r="J254" i="29"/>
  <c r="J253" i="29"/>
  <c r="J252" i="29"/>
  <c r="J251" i="29"/>
  <c r="J250" i="29"/>
  <c r="J249" i="29"/>
  <c r="J248" i="29"/>
  <c r="J247" i="29"/>
  <c r="J246" i="29"/>
  <c r="J245" i="29"/>
  <c r="J244" i="29"/>
  <c r="J243" i="29"/>
  <c r="J242" i="29"/>
  <c r="J241" i="29"/>
  <c r="J240" i="29"/>
  <c r="J239" i="29"/>
  <c r="J238" i="29"/>
  <c r="J237" i="29"/>
  <c r="J236" i="29"/>
  <c r="J235" i="29"/>
  <c r="J234" i="29"/>
  <c r="J233" i="29"/>
  <c r="J232" i="29"/>
  <c r="J231" i="29"/>
  <c r="J230" i="29"/>
  <c r="J229" i="29"/>
  <c r="J228" i="29"/>
  <c r="J227" i="29"/>
  <c r="J226" i="29"/>
  <c r="J225" i="29"/>
  <c r="J224" i="29"/>
  <c r="J223" i="29"/>
  <c r="J222" i="29"/>
  <c r="J221" i="29"/>
  <c r="J220" i="29"/>
  <c r="J219" i="29"/>
  <c r="J218" i="29"/>
  <c r="J217" i="29"/>
  <c r="J216" i="29"/>
  <c r="J215" i="29"/>
  <c r="J214" i="29"/>
  <c r="J213" i="29"/>
  <c r="J212" i="29"/>
  <c r="J211" i="29"/>
  <c r="J210" i="29"/>
  <c r="J209" i="29"/>
  <c r="J208" i="29"/>
  <c r="J207" i="29"/>
  <c r="J206" i="29"/>
  <c r="J205" i="29"/>
  <c r="J204" i="29"/>
  <c r="J203" i="29"/>
  <c r="J202" i="29"/>
  <c r="J201" i="29"/>
  <c r="J200" i="29"/>
  <c r="J199" i="29"/>
  <c r="J198" i="29"/>
  <c r="J197" i="29"/>
  <c r="J196" i="29"/>
  <c r="J195" i="29"/>
  <c r="J194" i="29"/>
  <c r="J193" i="29"/>
  <c r="J192" i="29"/>
  <c r="J191" i="29"/>
  <c r="J190" i="29"/>
  <c r="J189" i="29"/>
  <c r="J188" i="29"/>
  <c r="J187" i="29"/>
  <c r="J186" i="29"/>
  <c r="J185" i="29"/>
  <c r="J184" i="29"/>
  <c r="J183" i="29"/>
  <c r="J182" i="29"/>
  <c r="J181" i="29"/>
  <c r="J180" i="29"/>
  <c r="J179" i="29"/>
  <c r="J178" i="29"/>
  <c r="J177" i="29"/>
  <c r="J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J156" i="29"/>
  <c r="J155" i="29"/>
  <c r="J154" i="29"/>
  <c r="J153" i="29"/>
  <c r="J152" i="29"/>
  <c r="J151" i="29"/>
  <c r="J150" i="29"/>
  <c r="J149" i="29"/>
  <c r="J148" i="29"/>
  <c r="J147" i="29"/>
  <c r="J146" i="29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J65" i="29"/>
  <c r="J64" i="29"/>
  <c r="J63" i="29"/>
  <c r="J62" i="29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59" i="28"/>
  <c r="J358" i="28"/>
  <c r="J357" i="28"/>
  <c r="J356" i="28"/>
  <c r="J355" i="28"/>
  <c r="J354" i="28"/>
  <c r="J353" i="28"/>
  <c r="J352" i="28"/>
  <c r="J351" i="28"/>
  <c r="J350" i="28"/>
  <c r="J349" i="28"/>
  <c r="J348" i="28"/>
  <c r="J347" i="28"/>
  <c r="J346" i="28"/>
  <c r="J345" i="28"/>
  <c r="J344" i="28"/>
  <c r="J343" i="28"/>
  <c r="J342" i="28"/>
  <c r="J341" i="28"/>
  <c r="J340" i="28"/>
  <c r="J339" i="28"/>
  <c r="J338" i="28"/>
  <c r="J337" i="28"/>
  <c r="J336" i="28"/>
  <c r="J335" i="28"/>
  <c r="J334" i="28"/>
  <c r="J333" i="28"/>
  <c r="J332" i="28"/>
  <c r="J331" i="28"/>
  <c r="J330" i="28"/>
  <c r="J329" i="28"/>
  <c r="J328" i="28"/>
  <c r="J327" i="28"/>
  <c r="J326" i="28"/>
  <c r="J325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J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J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J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J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J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H2" i="5" l="1"/>
  <c r="G2" i="5"/>
  <c r="F2" i="5"/>
  <c r="E2" i="5"/>
  <c r="D2" i="5"/>
  <c r="C2" i="5"/>
  <c r="G2" i="28"/>
  <c r="H2" i="29"/>
  <c r="G2" i="29"/>
  <c r="F2" i="29"/>
  <c r="E2" i="29"/>
  <c r="D2" i="29"/>
  <c r="C2" i="29"/>
  <c r="H2" i="28"/>
  <c r="F2" i="28"/>
  <c r="E2" i="28"/>
  <c r="D2" i="28"/>
  <c r="C2" i="28"/>
  <c r="B20" i="31" l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H2" i="6"/>
  <c r="G2" i="6"/>
  <c r="F2" i="6"/>
  <c r="E2" i="6"/>
  <c r="D2" i="6"/>
  <c r="C2" i="6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H2" i="4" s="1"/>
  <c r="G4" i="4"/>
  <c r="G2" i="4" s="1"/>
  <c r="F4" i="4"/>
  <c r="F2" i="4" s="1"/>
  <c r="E4" i="4"/>
  <c r="E2" i="4" s="1"/>
  <c r="D4" i="4"/>
  <c r="D2" i="4" s="1"/>
  <c r="C4" i="4"/>
  <c r="C2" i="4" s="1"/>
  <c r="A4" i="4"/>
  <c r="G19" i="31" l="1"/>
  <c r="M19" i="31" s="1"/>
  <c r="C19" i="31"/>
  <c r="I19" i="31" s="1"/>
  <c r="D19" i="31"/>
  <c r="J19" i="31" s="1"/>
  <c r="E19" i="31"/>
  <c r="K19" i="31" s="1"/>
  <c r="F19" i="31"/>
  <c r="L19" i="31" s="1"/>
  <c r="H19" i="31"/>
  <c r="N19" i="31" s="1"/>
  <c r="Q4" i="29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</calcChain>
</file>

<file path=xl/sharedStrings.xml><?xml version="1.0" encoding="utf-8"?>
<sst xmlns="http://schemas.openxmlformats.org/spreadsheetml/2006/main" count="7221" uniqueCount="374">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</sst>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E3F-EEC3-41B7-B9A7-841155C8CB1F}">
  <dimension ref="A1:N33"/>
  <sheetViews>
    <sheetView workbookViewId="0">
      <selection activeCell="E28" sqref="E28"/>
    </sheetView>
  </sheetViews>
  <sheetFormatPr defaultRowHeight="15" x14ac:dyDescent="0.25"/>
  <cols>
    <col min="1" max="1" width="10.7109375" customWidth="1"/>
    <col min="2" max="2" width="10.7109375" style="7" customWidth="1"/>
    <col min="3" max="15" width="10.7109375" customWidth="1"/>
  </cols>
  <sheetData>
    <row r="1" spans="1:14" ht="60" x14ac:dyDescent="0.25">
      <c r="B1" s="8" t="s">
        <v>0</v>
      </c>
      <c r="C1" s="4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6" t="s">
        <v>357</v>
      </c>
      <c r="J1" s="6" t="s">
        <v>358</v>
      </c>
      <c r="K1" s="5" t="s">
        <v>356</v>
      </c>
      <c r="L1" s="5" t="s">
        <v>359</v>
      </c>
      <c r="M1" s="6" t="s">
        <v>355</v>
      </c>
      <c r="N1" s="6" t="s">
        <v>360</v>
      </c>
    </row>
    <row r="2" spans="1:14" x14ac:dyDescent="0.25">
      <c r="A2" t="s">
        <v>363</v>
      </c>
      <c r="B2" s="2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3">
        <v>253.29999999999995</v>
      </c>
      <c r="K2">
        <v>40</v>
      </c>
      <c r="L2" s="3">
        <v>89.600000000000009</v>
      </c>
      <c r="M2">
        <v>0</v>
      </c>
      <c r="N2" s="3">
        <v>0</v>
      </c>
    </row>
    <row r="3" spans="1:14" x14ac:dyDescent="0.25">
      <c r="A3" t="s">
        <v>364</v>
      </c>
      <c r="B3" s="2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3">
        <v>1161.2</v>
      </c>
      <c r="K3">
        <v>213</v>
      </c>
      <c r="L3" s="3">
        <v>455.3</v>
      </c>
      <c r="M3">
        <v>5</v>
      </c>
      <c r="N3" s="3">
        <v>9.9</v>
      </c>
    </row>
    <row r="4" spans="1:14" x14ac:dyDescent="0.25">
      <c r="A4" t="s">
        <v>363</v>
      </c>
      <c r="B4" s="2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3">
        <v>4584.8</v>
      </c>
      <c r="K4">
        <v>947</v>
      </c>
      <c r="L4" s="3">
        <v>2181.8000000000002</v>
      </c>
      <c r="M4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3">
        <f t="shared" si="0"/>
        <v>13787.000000000002</v>
      </c>
      <c r="K5">
        <f t="shared" si="0"/>
        <v>3311</v>
      </c>
      <c r="L5" s="3">
        <f t="shared" si="0"/>
        <v>7743.0000000000027</v>
      </c>
      <c r="M5">
        <f t="shared" si="0"/>
        <v>488</v>
      </c>
      <c r="N5" s="3">
        <f t="shared" si="0"/>
        <v>1134.5999999999995</v>
      </c>
    </row>
    <row r="6" spans="1:14" x14ac:dyDescent="0.25">
      <c r="A6" t="s">
        <v>363</v>
      </c>
      <c r="B6" s="2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3">
        <v>25335.200000000012</v>
      </c>
      <c r="K6">
        <v>5617</v>
      </c>
      <c r="L6" s="3">
        <v>12667.899999999996</v>
      </c>
      <c r="M6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14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</row>
    <row r="8" spans="1:14" x14ac:dyDescent="0.25">
      <c r="A8" t="s">
        <v>363</v>
      </c>
      <c r="B8" s="2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</row>
    <row r="9" spans="1:14" x14ac:dyDescent="0.25">
      <c r="A9" t="s">
        <v>364</v>
      </c>
      <c r="B9" s="2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</row>
    <row r="10" spans="1:14" x14ac:dyDescent="0.25">
      <c r="A10" t="s">
        <v>363</v>
      </c>
      <c r="B10" s="2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</row>
    <row r="11" spans="1:14" x14ac:dyDescent="0.25">
      <c r="A11" t="s">
        <v>364</v>
      </c>
      <c r="B11" s="2">
        <v>43956</v>
      </c>
      <c r="C11">
        <f>'[3]O_t&amp;m5-5'!C$2</f>
        <v>41040</v>
      </c>
      <c r="D11">
        <f>'[3]O_t&amp;m5-5'!D$2</f>
        <v>86803</v>
      </c>
      <c r="E11">
        <f>'[3]O_t&amp;m5-5'!E$2</f>
        <v>10839</v>
      </c>
      <c r="F11">
        <f>'[3]O_t&amp;m5-5'!F$2</f>
        <v>23464.699999999993</v>
      </c>
      <c r="G11">
        <f>'[3]O_t&amp;m5-5'!G$2</f>
        <v>5392</v>
      </c>
      <c r="H11">
        <f>'[3]O_t&amp;m5-5'!H$2</f>
        <v>11392.100000000002</v>
      </c>
      <c r="I11">
        <f t="shared" si="1"/>
        <v>6388</v>
      </c>
      <c r="J11">
        <f t="shared" si="1"/>
        <v>12425.600000000006</v>
      </c>
      <c r="K11">
        <f t="shared" si="1"/>
        <v>562</v>
      </c>
      <c r="L11">
        <f t="shared" si="1"/>
        <v>1017.0999999999985</v>
      </c>
      <c r="M11">
        <f t="shared" si="1"/>
        <v>985</v>
      </c>
      <c r="N11">
        <f t="shared" si="1"/>
        <v>1789.3000000000011</v>
      </c>
    </row>
    <row r="12" spans="1:14" x14ac:dyDescent="0.25">
      <c r="A12" t="s">
        <v>363</v>
      </c>
      <c r="B12" s="2">
        <v>43963</v>
      </c>
      <c r="C12">
        <f>'[3]E_t&amp;m12-5'!C$2</f>
        <v>42701</v>
      </c>
      <c r="D12">
        <f>'[3]E_t&amp;m12-5'!D$2</f>
        <v>89559.599999999991</v>
      </c>
      <c r="E12">
        <f>'[3]E_t&amp;m12-5'!E$2</f>
        <v>10982</v>
      </c>
      <c r="F12">
        <f>'[3]E_t&amp;m12-5'!F$2</f>
        <v>23681.69999999999</v>
      </c>
      <c r="G12">
        <f>'[3]E_t&amp;m12-5'!G$2</f>
        <v>5655</v>
      </c>
      <c r="H12">
        <f>'[3]E_t&amp;m12-5'!H$2</f>
        <v>11809.9</v>
      </c>
      <c r="I12">
        <f t="shared" si="1"/>
        <v>4175</v>
      </c>
      <c r="J12">
        <f t="shared" si="1"/>
        <v>7406.5</v>
      </c>
      <c r="K12">
        <f t="shared" si="1"/>
        <v>351</v>
      </c>
      <c r="L12">
        <f t="shared" si="1"/>
        <v>560.5</v>
      </c>
      <c r="M12">
        <f t="shared" si="1"/>
        <v>635</v>
      </c>
      <c r="N12">
        <f t="shared" si="1"/>
        <v>1090.5</v>
      </c>
    </row>
    <row r="13" spans="1:14" x14ac:dyDescent="0.25">
      <c r="A13" t="s">
        <v>364</v>
      </c>
      <c r="B13" s="2">
        <v>43970</v>
      </c>
      <c r="C13">
        <f>'[3]O_t&amp;m19-5'!C$2</f>
        <v>43970</v>
      </c>
      <c r="D13">
        <f>'[3]O_t&amp;m19-5'!D$2</f>
        <v>91750</v>
      </c>
      <c r="E13">
        <f>'[3]O_t&amp;m19-5'!E$2</f>
        <v>11063</v>
      </c>
      <c r="F13">
        <f>'[3]O_t&amp;m19-5'!F$2</f>
        <v>23807.599999999995</v>
      </c>
      <c r="G13">
        <f>'[3]O_t&amp;m19-5'!G$2</f>
        <v>5801</v>
      </c>
      <c r="H13">
        <f>'[3]O_t&amp;m19-5'!H$2</f>
        <v>12028.3</v>
      </c>
      <c r="I13">
        <f t="shared" si="1"/>
        <v>2930</v>
      </c>
      <c r="J13">
        <f t="shared" si="1"/>
        <v>4947</v>
      </c>
      <c r="K13">
        <f t="shared" si="1"/>
        <v>224</v>
      </c>
      <c r="L13">
        <f t="shared" si="1"/>
        <v>342.90000000000146</v>
      </c>
      <c r="M13">
        <f t="shared" si="1"/>
        <v>409</v>
      </c>
      <c r="N13">
        <f t="shared" si="1"/>
        <v>636.19999999999709</v>
      </c>
    </row>
    <row r="14" spans="1:14" x14ac:dyDescent="0.25">
      <c r="A14" t="s">
        <v>363</v>
      </c>
      <c r="B14" s="2">
        <v>43977</v>
      </c>
      <c r="C14">
        <f>'[3]E_t&amp;m26-5'!C$2</f>
        <v>45177</v>
      </c>
      <c r="D14">
        <f>'[3]E_t&amp;m26-5'!D$2</f>
        <v>93918.099999999991</v>
      </c>
      <c r="E14">
        <f>'[3]E_t&amp;m26-5'!E$2</f>
        <v>11116</v>
      </c>
      <c r="F14">
        <f>'[3]E_t&amp;m26-5'!F$2</f>
        <v>23883.599999999991</v>
      </c>
      <c r="G14">
        <f>'[3]E_t&amp;m26-5'!G$2</f>
        <v>5914</v>
      </c>
      <c r="H14">
        <f>'[3]E_t&amp;m26-5'!H$2</f>
        <v>12165.2</v>
      </c>
      <c r="I14">
        <f t="shared" si="1"/>
        <v>2476</v>
      </c>
      <c r="J14">
        <f t="shared" si="1"/>
        <v>4358.5</v>
      </c>
      <c r="K14">
        <f t="shared" si="1"/>
        <v>134</v>
      </c>
      <c r="L14">
        <f t="shared" si="1"/>
        <v>201.90000000000146</v>
      </c>
      <c r="M14">
        <f t="shared" si="1"/>
        <v>259</v>
      </c>
      <c r="N14">
        <f t="shared" si="1"/>
        <v>355.30000000000109</v>
      </c>
    </row>
    <row r="15" spans="1:14" x14ac:dyDescent="0.25">
      <c r="A15" t="s">
        <v>364</v>
      </c>
      <c r="B15" s="2">
        <v>43984</v>
      </c>
      <c r="C15">
        <f>'O_t&amp;m2-6'!C$2</f>
        <v>46262</v>
      </c>
      <c r="D15">
        <f>'O_t&amp;m2-6'!D$2</f>
        <v>95821.7</v>
      </c>
      <c r="E15">
        <f>'O_t&amp;m2-6'!E$2</f>
        <v>11169</v>
      </c>
      <c r="F15">
        <f>'O_t&amp;m2-6'!F$2</f>
        <v>23969.799999999996</v>
      </c>
      <c r="G15">
        <f>'O_t&amp;m2-6'!G$2</f>
        <v>5992</v>
      </c>
      <c r="H15">
        <f>'O_t&amp;m2-6'!H$2</f>
        <v>12275</v>
      </c>
      <c r="I15">
        <f t="shared" ref="I15:I19" si="2">C15-C13</f>
        <v>2292</v>
      </c>
      <c r="J15">
        <f t="shared" ref="J15:J19" si="3">D15-D13</f>
        <v>4071.6999999999971</v>
      </c>
      <c r="K15">
        <f t="shared" ref="K15:K19" si="4">E15-E13</f>
        <v>106</v>
      </c>
      <c r="L15">
        <f t="shared" ref="L15:L19" si="5">F15-F13</f>
        <v>162.20000000000073</v>
      </c>
      <c r="M15">
        <f t="shared" ref="M15:M19" si="6">G15-G13</f>
        <v>191</v>
      </c>
      <c r="N15">
        <f t="shared" ref="N15:N19" si="7">H15-H13</f>
        <v>246.70000000000073</v>
      </c>
    </row>
    <row r="16" spans="1:14" x14ac:dyDescent="0.25">
      <c r="A16" t="s">
        <v>363</v>
      </c>
      <c r="B16" s="2">
        <v>43991</v>
      </c>
      <c r="C16">
        <f>'E_t&amp;m9-6'!C$2</f>
        <v>47492</v>
      </c>
      <c r="D16">
        <f>'E_t&amp;m9-6'!D$2</f>
        <v>97762.099999999991</v>
      </c>
      <c r="E16">
        <f>'E_t&amp;m9-6'!E$2</f>
        <v>11195</v>
      </c>
      <c r="F16">
        <f>'E_t&amp;m9-6'!F$2</f>
        <v>23997.499999999993</v>
      </c>
      <c r="G16">
        <f>'E_t&amp;m9-6'!G$2</f>
        <v>6033</v>
      </c>
      <c r="H16">
        <f>'E_t&amp;m9-6'!H$2</f>
        <v>12326.7</v>
      </c>
      <c r="I16">
        <f t="shared" si="2"/>
        <v>2315</v>
      </c>
      <c r="J16">
        <f t="shared" si="3"/>
        <v>3844</v>
      </c>
      <c r="K16">
        <f t="shared" si="4"/>
        <v>79</v>
      </c>
      <c r="L16">
        <f t="shared" si="5"/>
        <v>113.90000000000146</v>
      </c>
      <c r="M16">
        <f t="shared" si="6"/>
        <v>119</v>
      </c>
      <c r="N16">
        <f t="shared" si="7"/>
        <v>161.5</v>
      </c>
    </row>
    <row r="17" spans="1:14" x14ac:dyDescent="0.25">
      <c r="A17" t="s">
        <v>364</v>
      </c>
      <c r="B17" s="2">
        <v>43998</v>
      </c>
      <c r="C17">
        <f>'O_t&amp;m16-6'!C$2</f>
        <v>48637</v>
      </c>
      <c r="D17">
        <f>'O_t&amp;m16-6'!D$2</f>
        <v>99499.9</v>
      </c>
      <c r="E17">
        <f>'O_t&amp;m16-6'!E$2</f>
        <v>11215</v>
      </c>
      <c r="F17">
        <f>'O_t&amp;m16-6'!F$2</f>
        <v>24037.499999999996</v>
      </c>
      <c r="G17">
        <f>'O_t&amp;m16-6'!G$2</f>
        <v>6069</v>
      </c>
      <c r="H17">
        <f>'O_t&amp;m16-6'!H$2</f>
        <v>12383.599999999999</v>
      </c>
      <c r="I17">
        <f t="shared" si="2"/>
        <v>2375</v>
      </c>
      <c r="J17">
        <f t="shared" si="3"/>
        <v>3678.1999999999971</v>
      </c>
      <c r="K17">
        <f t="shared" si="4"/>
        <v>46</v>
      </c>
      <c r="L17">
        <f t="shared" si="5"/>
        <v>67.700000000000728</v>
      </c>
      <c r="M17">
        <f t="shared" si="6"/>
        <v>77</v>
      </c>
      <c r="N17">
        <f t="shared" si="7"/>
        <v>108.59999999999854</v>
      </c>
    </row>
    <row r="18" spans="1:14" x14ac:dyDescent="0.25">
      <c r="A18" t="s">
        <v>363</v>
      </c>
      <c r="B18" s="2">
        <v>44005</v>
      </c>
      <c r="C18">
        <f>'E_t&amp;m23-6'!C$2</f>
        <v>49208</v>
      </c>
      <c r="D18">
        <f>'E_t&amp;m23-6'!D$2</f>
        <v>100298.69999999998</v>
      </c>
      <c r="E18">
        <f>'E_t&amp;m23-6'!E$2</f>
        <v>11229</v>
      </c>
      <c r="F18">
        <f>'E_t&amp;m23-6'!F$2</f>
        <v>24047.899999999991</v>
      </c>
      <c r="G18">
        <f>'E_t&amp;m23-6'!G$2</f>
        <v>6081</v>
      </c>
      <c r="H18">
        <f>'E_t&amp;m23-6'!H$2</f>
        <v>12400.800000000001</v>
      </c>
      <c r="I18">
        <f t="shared" si="2"/>
        <v>1716</v>
      </c>
      <c r="J18">
        <f t="shared" si="3"/>
        <v>2536.5999999999913</v>
      </c>
      <c r="K18">
        <f t="shared" si="4"/>
        <v>34</v>
      </c>
      <c r="L18">
        <f t="shared" si="5"/>
        <v>50.399999999997817</v>
      </c>
      <c r="M18">
        <f t="shared" si="6"/>
        <v>48</v>
      </c>
      <c r="N18">
        <f t="shared" si="7"/>
        <v>74.100000000000364</v>
      </c>
    </row>
    <row r="19" spans="1:14" x14ac:dyDescent="0.25">
      <c r="A19" t="s">
        <v>364</v>
      </c>
      <c r="B19" s="2">
        <v>44012</v>
      </c>
      <c r="C19">
        <f>'O_t&amp;m30-6'!C$2</f>
        <v>49770</v>
      </c>
      <c r="D19">
        <f>'O_t&amp;m30-6'!D$2</f>
        <v>101205.20000000001</v>
      </c>
      <c r="E19">
        <f>'O_t&amp;m30-6'!E$2</f>
        <v>11241</v>
      </c>
      <c r="F19">
        <f>'O_t&amp;m30-6'!F$2</f>
        <v>24068.399999999994</v>
      </c>
      <c r="G19">
        <f>'O_t&amp;m30-6'!G$2</f>
        <v>6099</v>
      </c>
      <c r="H19">
        <f>'O_t&amp;m30-6'!H$2</f>
        <v>12436.4</v>
      </c>
      <c r="I19">
        <f t="shared" si="2"/>
        <v>1133</v>
      </c>
      <c r="J19">
        <f t="shared" si="3"/>
        <v>1705.3000000000175</v>
      </c>
      <c r="K19">
        <f t="shared" si="4"/>
        <v>26</v>
      </c>
      <c r="L19">
        <f t="shared" si="5"/>
        <v>30.899999999997817</v>
      </c>
      <c r="M19">
        <f t="shared" si="6"/>
        <v>30</v>
      </c>
      <c r="N19">
        <f t="shared" si="7"/>
        <v>52.800000000001091</v>
      </c>
    </row>
    <row r="20" spans="1:14" x14ac:dyDescent="0.25">
      <c r="B20" s="2">
        <f t="shared" ref="B20:B33" si="8">B19+7</f>
        <v>44019</v>
      </c>
    </row>
    <row r="21" spans="1:14" x14ac:dyDescent="0.25">
      <c r="B21" s="2">
        <f t="shared" si="8"/>
        <v>44026</v>
      </c>
    </row>
    <row r="22" spans="1:14" x14ac:dyDescent="0.25">
      <c r="B22" s="2">
        <f t="shared" si="8"/>
        <v>44033</v>
      </c>
    </row>
    <row r="23" spans="1:14" x14ac:dyDescent="0.25">
      <c r="B23" s="2">
        <f t="shared" si="8"/>
        <v>44040</v>
      </c>
    </row>
    <row r="24" spans="1:14" x14ac:dyDescent="0.25">
      <c r="B24" s="2">
        <f t="shared" si="8"/>
        <v>44047</v>
      </c>
    </row>
    <row r="25" spans="1:14" x14ac:dyDescent="0.25">
      <c r="B25" s="2">
        <f t="shared" si="8"/>
        <v>44054</v>
      </c>
    </row>
    <row r="26" spans="1:14" x14ac:dyDescent="0.25">
      <c r="B26" s="2">
        <f t="shared" si="8"/>
        <v>44061</v>
      </c>
    </row>
    <row r="27" spans="1:14" x14ac:dyDescent="0.25">
      <c r="B27" s="2">
        <f t="shared" si="8"/>
        <v>44068</v>
      </c>
    </row>
    <row r="28" spans="1:14" x14ac:dyDescent="0.25">
      <c r="B28" s="2">
        <f t="shared" si="8"/>
        <v>44075</v>
      </c>
    </row>
    <row r="29" spans="1:14" x14ac:dyDescent="0.25">
      <c r="B29" s="2">
        <f t="shared" si="8"/>
        <v>44082</v>
      </c>
    </row>
    <row r="30" spans="1:14" x14ac:dyDescent="0.25">
      <c r="B30" s="2">
        <f t="shared" si="8"/>
        <v>44089</v>
      </c>
    </row>
    <row r="31" spans="1:14" x14ac:dyDescent="0.25">
      <c r="B31" s="2">
        <f t="shared" si="8"/>
        <v>44096</v>
      </c>
    </row>
    <row r="32" spans="1:14" x14ac:dyDescent="0.25">
      <c r="B32" s="2">
        <f t="shared" si="8"/>
        <v>44103</v>
      </c>
    </row>
    <row r="33" spans="2:2" x14ac:dyDescent="0.25">
      <c r="B33" s="2">
        <f t="shared" si="8"/>
        <v>44110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tabSelected="1" workbookViewId="0">
      <selection activeCell="X7" sqref="X7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49770</v>
      </c>
      <c r="D2">
        <f t="shared" ref="D2:H2" si="0">D3+D4</f>
        <v>101205.20000000001</v>
      </c>
      <c r="E2">
        <f t="shared" si="0"/>
        <v>11241</v>
      </c>
      <c r="F2">
        <f t="shared" si="0"/>
        <v>24068.399999999994</v>
      </c>
      <c r="G2">
        <f t="shared" si="0"/>
        <v>6099</v>
      </c>
      <c r="H2">
        <f t="shared" si="0"/>
        <v>12436.4</v>
      </c>
    </row>
    <row r="3" spans="1:17" x14ac:dyDescent="0.25">
      <c r="A3" t="s">
        <v>362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3*355+4</f>
        <v>1069</v>
      </c>
      <c r="B4" t="s">
        <v>354</v>
      </c>
      <c r="C4">
        <f>SUM(C5:C1069)</f>
        <v>5800</v>
      </c>
      <c r="D4">
        <f t="shared" ref="D4:H4" si="1">SUM(D5:D1069)</f>
        <v>9455.2000000000062</v>
      </c>
      <c r="E4">
        <f t="shared" si="1"/>
        <v>178</v>
      </c>
      <c r="F4">
        <f t="shared" si="1"/>
        <v>260.7999999999999</v>
      </c>
      <c r="G4">
        <f t="shared" si="1"/>
        <v>298</v>
      </c>
      <c r="H4">
        <f t="shared" si="1"/>
        <v>408.1</v>
      </c>
      <c r="L4">
        <f>SUM(L5:L359)</f>
        <v>5800</v>
      </c>
      <c r="M4">
        <f t="shared" ref="M4:Q4" si="2">SUM(M5:M359)</f>
        <v>9455.2000000000062</v>
      </c>
      <c r="N4">
        <f t="shared" si="2"/>
        <v>178</v>
      </c>
      <c r="O4">
        <f t="shared" si="2"/>
        <v>260.79999999999995</v>
      </c>
      <c r="P4">
        <f t="shared" si="2"/>
        <v>298</v>
      </c>
      <c r="Q4">
        <f t="shared" si="2"/>
        <v>408.09999999999997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102</v>
      </c>
      <c r="D20">
        <v>11.7</v>
      </c>
      <c r="E20">
        <v>1</v>
      </c>
      <c r="F20">
        <v>0.1</v>
      </c>
      <c r="G20">
        <v>1</v>
      </c>
      <c r="H20">
        <v>0.1</v>
      </c>
      <c r="J20" t="b">
        <f t="shared" si="3"/>
        <v>1</v>
      </c>
      <c r="K20" t="s">
        <v>22</v>
      </c>
      <c r="L20">
        <f>SUMIF($B20:$B730,$K20,C20:$C730)</f>
        <v>404</v>
      </c>
      <c r="M20">
        <f>SUMIF($B20:$B730,$K20,D20:$D730)</f>
        <v>46.3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25</v>
      </c>
      <c r="Q20">
        <f>SUMIF($B20:$B730,$K20,H20:$H730)</f>
        <v>2.9000000000000004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1</v>
      </c>
      <c r="O21">
        <f>SUMIF($B21:$B731,$K21,F21:$F731)</f>
        <v>0.6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39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SUMIF($B39:$B749,$K39,C39:$C749)</f>
        <v>23</v>
      </c>
      <c r="M39">
        <f>SUMIF($B39:$B749,$K39,D39:$D749)</f>
        <v>52.599999999999994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SUMIF($B40:$B750,$K40,C40:$C750)</f>
        <v>15</v>
      </c>
      <c r="M40">
        <f>SUMIF($B40:$B750,$K40,D40:$D750)</f>
        <v>48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SUMIF($B43:$B753,$K43,C43:$C753)</f>
        <v>8</v>
      </c>
      <c r="M43">
        <f>SUMIF($B43:$B753,$K43,D43:$D753)</f>
        <v>19.2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SUMIF($B52:$B762,$K52,C52:$C762)</f>
        <v>11</v>
      </c>
      <c r="M52">
        <f>SUMIF($B52:$B762,$K52,D52:$D762)</f>
        <v>37.4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55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SUMIF($B56:$B766,$K56,C56:$C766)</f>
        <v>3</v>
      </c>
      <c r="M56">
        <f>SUMIF($B56:$B766,$K56,D56:$D766)</f>
        <v>8.3000000000000007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63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75</v>
      </c>
      <c r="C74">
        <v>6</v>
      </c>
      <c r="D74">
        <v>5.8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SUMIF($B77:$B787,$K77,C77:$C787)</f>
        <v>25</v>
      </c>
      <c r="M77">
        <f>SUMIF($B77:$B787,$K77,D77:$D787)</f>
        <v>77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79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85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93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SUMIF($B92:$B802,$K92,C92:$C802)</f>
        <v>19</v>
      </c>
      <c r="M92">
        <f>SUMIF($B92:$B802,$K92,D92:$D802)</f>
        <v>16.3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SUMIF($B96:$B806,$K96,C96:$C806)</f>
        <v>50</v>
      </c>
      <c r="M96">
        <f>SUMIF($B96:$B806,$K96,D96:$D806)</f>
        <v>21.3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101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SUMIF($B100:$B810,$K100,C100:$C810)</f>
        <v>25</v>
      </c>
      <c r="M100">
        <f>SUMIF($B100:$B810,$K100,D100:$D810)</f>
        <v>15.7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103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115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120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121</v>
      </c>
      <c r="C121">
        <v>3</v>
      </c>
      <c r="D121">
        <v>1.9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SUMIF($B121:$B831,$K121,C121:$C831)</f>
        <v>17</v>
      </c>
      <c r="M121">
        <f>SUMIF($B121:$B831,$K121,D121:$D831)</f>
        <v>10.8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124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143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SUMIF($B145:$B855,$K145,C145:$C855)</f>
        <v>7</v>
      </c>
      <c r="M145">
        <f>SUMIF($B145:$B855,$K145,D145:$D855)</f>
        <v>45.1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145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146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SUMIF($B147:$B857,$K147,C147:$C857)</f>
        <v>25</v>
      </c>
      <c r="M147">
        <f>SUMIF($B147:$B857,$K147,D147:$D857)</f>
        <v>28.6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150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151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153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44012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159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164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171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SUMIF($B173:$B883,$K173,C173:$C883)</f>
        <v>25</v>
      </c>
      <c r="M173">
        <f>SUMIF($B173:$B883,$K173,D173:$D883)</f>
        <v>20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172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173</v>
      </c>
      <c r="C175">
        <v>18</v>
      </c>
      <c r="D175">
        <v>23.5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SUMIF($B175:$B885,$K175,C175:$C885)</f>
        <v>36</v>
      </c>
      <c r="M175">
        <f>SUMIF($B175:$B885,$K175,D175:$D885)</f>
        <v>47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174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186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187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SUMIF($B189:$B899,$K189,C189:$C899)</f>
        <v>75</v>
      </c>
      <c r="M189">
        <f>SUMIF($B189:$B899,$K189,D189:$D899)</f>
        <v>61.7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SUMIF($B192:$B902,$K192,C192:$C902)</f>
        <v>13</v>
      </c>
      <c r="M192">
        <f>SUMIF($B192:$B902,$K192,D192:$D902)</f>
        <v>16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J193" t="b">
        <f t="shared" si="5"/>
        <v>1</v>
      </c>
      <c r="K193" t="s">
        <v>191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192</v>
      </c>
      <c r="C195">
        <v>8</v>
      </c>
      <c r="D195">
        <v>41.4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SUMIF($B195:$B905,$K195,C195:$C905)</f>
        <v>11</v>
      </c>
      <c r="M195">
        <f>SUMIF($B195:$B905,$K195,D195:$D905)</f>
        <v>56.9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198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206</v>
      </c>
      <c r="C209">
        <v>5</v>
      </c>
      <c r="D209">
        <v>2.8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SUMIF($B209:$B919,$K209,C209:$C919)</f>
        <v>63</v>
      </c>
      <c r="M209">
        <f>SUMIF($B209:$B919,$K209,D209:$D919)</f>
        <v>35.5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207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SUMIF($B210:$B920,$K210,C210:$C920)</f>
        <v>17</v>
      </c>
      <c r="M210">
        <f>SUMIF($B210:$B920,$K210,D210:$D920)</f>
        <v>19.899999999999999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211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SUMIF($B222:$B932,$K222,C222:$C932)</f>
        <v>15</v>
      </c>
      <c r="M222">
        <f>SUMIF($B222:$B932,$K222,D222:$D932)</f>
        <v>63.5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44012</v>
      </c>
      <c r="B226" t="s">
        <v>222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SUMIF($B226:$B936,$K226,C226:$C936)</f>
        <v>24</v>
      </c>
      <c r="M226">
        <f>SUMIF($B226:$B936,$K226,D226:$D936)</f>
        <v>81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232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234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44012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SUMIF($B250:$B960,$K250,C250:$C960)</f>
        <v>22</v>
      </c>
      <c r="M250">
        <f>SUMIF($B250:$B960,$K250,D250:$D960)</f>
        <v>47.599999999999994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247</v>
      </c>
      <c r="C251">
        <v>2</v>
      </c>
      <c r="D251">
        <v>5.2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SUMIF($B251:$B961,$K251,C251:$C961)</f>
        <v>14</v>
      </c>
      <c r="M251">
        <f>SUMIF($B251:$B961,$K251,D251:$D961)</f>
        <v>36.599999999999994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SUMIF($B252:$B962,$K252,C252:$C962)</f>
        <v>27</v>
      </c>
      <c r="M252">
        <f>SUMIF($B252:$B962,$K252,D252:$D962)</f>
        <v>49.599999999999994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251</v>
      </c>
      <c r="C256">
        <v>103</v>
      </c>
      <c r="D256">
        <v>15.8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SUMIF($B256:$B966,$K256,C256:$C966)</f>
        <v>416</v>
      </c>
      <c r="M256">
        <f>SUMIF($B256:$B966,$K256,D256:$D966)</f>
        <v>63.800000000000004</v>
      </c>
      <c r="N256">
        <f>SUMIF($B256:$B966,$K256,E256:$E966)</f>
        <v>20</v>
      </c>
      <c r="O256">
        <f>SUMIF($B256:$B966,$K256,F256:$F966)</f>
        <v>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256</v>
      </c>
      <c r="C261">
        <v>17</v>
      </c>
      <c r="D261">
        <v>21.6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SUMIF($B261:$B971,$K261,C261:$C971)</f>
        <v>46</v>
      </c>
      <c r="M261">
        <f>SUMIF($B261:$B971,$K261,D261:$D971)</f>
        <v>58.4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371</v>
      </c>
      <c r="C264">
        <v>96</v>
      </c>
      <c r="D264">
        <v>17.600000000000001</v>
      </c>
      <c r="E264">
        <v>2</v>
      </c>
      <c r="F264">
        <v>0.4</v>
      </c>
      <c r="G264">
        <v>5</v>
      </c>
      <c r="H264">
        <v>0.9</v>
      </c>
      <c r="J264" t="b">
        <f t="shared" si="7"/>
        <v>1</v>
      </c>
      <c r="K264" t="s">
        <v>371</v>
      </c>
      <c r="L264">
        <f>SUMIF($B264:$B974,$K264,C264:$C974)</f>
        <v>457</v>
      </c>
      <c r="M264">
        <f>SUMIF($B264:$B974,$K264,D264:$D974)</f>
        <v>83.7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25</v>
      </c>
      <c r="Q264">
        <f>SUMIF($B264:$B974,$K264,H264:$H974)</f>
        <v>4.5</v>
      </c>
    </row>
    <row r="265" spans="1:17" x14ac:dyDescent="0.25">
      <c r="A265" s="1">
        <v>44012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SUMIF($B266:$B976,$K266,C266:$C976)</f>
        <v>2</v>
      </c>
      <c r="M266">
        <f>SUMIF($B266:$B976,$K266,D266:$D976)</f>
        <v>18.899999999999999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263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264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275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282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373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J299" t="b">
        <f t="shared" si="7"/>
        <v>1</v>
      </c>
      <c r="K299" t="s">
        <v>373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291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296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SUMIF($B308:$B1018,$K308,C308:$C1018)</f>
        <v>24</v>
      </c>
      <c r="M308">
        <f>SUMIF($B308:$B1018,$K308,D308:$D1018)</f>
        <v>34.9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303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SUMIF($B312:$B1022,$K312,C312:$C1022)</f>
        <v>36</v>
      </c>
      <c r="M312">
        <f>SUMIF($B312:$B1022,$K312,D312:$D1022)</f>
        <v>49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308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SUMIF($B317:$B1027,$K317,C317:$C1027)</f>
        <v>34</v>
      </c>
      <c r="M317">
        <f>SUMIF($B317:$B1027,$K317,D317:$D1027)</f>
        <v>138.5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SUMIF($B321:$B1031,$K321,C321:$C1031)</f>
        <v>38</v>
      </c>
      <c r="M321">
        <f>SUMIF($B321:$B1031,$K321,D321:$D1031)</f>
        <v>78.2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313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SUMIF($B323:$B1033,$K323,C323:$C1033)</f>
        <v>4</v>
      </c>
      <c r="M323">
        <f>SUMIF($B323:$B1033,$K323,D323:$D1033)</f>
        <v>10.1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44012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325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334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337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340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342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343</v>
      </c>
      <c r="C352">
        <v>19</v>
      </c>
      <c r="D352">
        <v>15.2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9</v>
      </c>
      <c r="C362">
        <v>2</v>
      </c>
      <c r="D362">
        <v>7.4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43998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43998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43998</v>
      </c>
      <c r="B368" t="s">
        <v>15</v>
      </c>
      <c r="C368">
        <v>15</v>
      </c>
      <c r="D368">
        <v>7.1</v>
      </c>
      <c r="E368">
        <v>0</v>
      </c>
      <c r="F368">
        <v>0</v>
      </c>
      <c r="G368">
        <v>1</v>
      </c>
      <c r="H368">
        <v>0.5</v>
      </c>
    </row>
    <row r="369" spans="1:8" x14ac:dyDescent="0.25">
      <c r="A369" s="1">
        <v>43998</v>
      </c>
      <c r="B369" t="s">
        <v>16</v>
      </c>
      <c r="C369">
        <v>15</v>
      </c>
      <c r="D369">
        <v>13.4</v>
      </c>
      <c r="E369">
        <v>0</v>
      </c>
      <c r="F369">
        <v>0</v>
      </c>
      <c r="G369">
        <v>1</v>
      </c>
      <c r="H369">
        <v>0.9</v>
      </c>
    </row>
    <row r="370" spans="1:8" x14ac:dyDescent="0.25">
      <c r="A370" s="1">
        <v>43998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18</v>
      </c>
      <c r="C371">
        <v>2</v>
      </c>
      <c r="D371">
        <v>3.6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43998</v>
      </c>
      <c r="B373" t="s">
        <v>20</v>
      </c>
      <c r="C373">
        <v>11</v>
      </c>
      <c r="D373">
        <v>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43998</v>
      </c>
      <c r="B374" t="s">
        <v>21</v>
      </c>
      <c r="C374">
        <v>14</v>
      </c>
      <c r="D374">
        <v>15.3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43998</v>
      </c>
      <c r="B375" t="s">
        <v>22</v>
      </c>
      <c r="C375">
        <v>208</v>
      </c>
      <c r="D375">
        <v>23.8</v>
      </c>
      <c r="E375">
        <v>2</v>
      </c>
      <c r="F375">
        <v>0.2</v>
      </c>
      <c r="G375">
        <v>5</v>
      </c>
      <c r="H375">
        <v>0.6</v>
      </c>
    </row>
    <row r="376" spans="1:8" x14ac:dyDescent="0.25">
      <c r="A376" s="1">
        <v>43998</v>
      </c>
      <c r="B376" t="s">
        <v>23</v>
      </c>
      <c r="C376">
        <v>27</v>
      </c>
      <c r="D376">
        <v>16.5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43998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25</v>
      </c>
      <c r="C378">
        <v>52</v>
      </c>
      <c r="D378">
        <v>32.200000000000003</v>
      </c>
      <c r="E378">
        <v>1</v>
      </c>
      <c r="F378">
        <v>0.6</v>
      </c>
      <c r="G378">
        <v>4</v>
      </c>
      <c r="H378">
        <v>2.5</v>
      </c>
    </row>
    <row r="379" spans="1:8" x14ac:dyDescent="0.25">
      <c r="A379" s="1">
        <v>43998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27</v>
      </c>
      <c r="C380">
        <v>3</v>
      </c>
      <c r="D380">
        <v>17.899999999999999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30</v>
      </c>
      <c r="C383">
        <v>10</v>
      </c>
      <c r="D383">
        <v>20.5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43998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43998</v>
      </c>
      <c r="B385" t="s">
        <v>365</v>
      </c>
      <c r="C385">
        <v>0</v>
      </c>
      <c r="D385">
        <v>0</v>
      </c>
      <c r="E385">
        <v>1</v>
      </c>
      <c r="F385">
        <v>6.3</v>
      </c>
      <c r="G385">
        <v>1</v>
      </c>
      <c r="H385">
        <v>6.3</v>
      </c>
    </row>
    <row r="386" spans="1:8" x14ac:dyDescent="0.25">
      <c r="A386" s="1">
        <v>43998</v>
      </c>
      <c r="B386" t="s">
        <v>32</v>
      </c>
      <c r="C386">
        <v>1</v>
      </c>
      <c r="D386">
        <v>2.8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43998</v>
      </c>
      <c r="B387" t="s">
        <v>33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34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35</v>
      </c>
      <c r="C389">
        <v>15</v>
      </c>
      <c r="D389">
        <v>42.9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36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37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39</v>
      </c>
      <c r="C393">
        <v>8</v>
      </c>
      <c r="D393">
        <v>11.9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40</v>
      </c>
      <c r="C394">
        <v>8</v>
      </c>
      <c r="D394">
        <v>18.3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41</v>
      </c>
      <c r="C395">
        <v>2</v>
      </c>
      <c r="D395">
        <v>6.4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42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44</v>
      </c>
      <c r="C398">
        <v>4</v>
      </c>
      <c r="D398">
        <v>9.6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45</v>
      </c>
      <c r="C399">
        <v>6</v>
      </c>
      <c r="D399">
        <v>29.4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48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43998</v>
      </c>
      <c r="B407" t="s">
        <v>53</v>
      </c>
      <c r="C407">
        <v>6</v>
      </c>
      <c r="D407">
        <v>20.399999999999999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54</v>
      </c>
      <c r="C408">
        <v>18</v>
      </c>
      <c r="D408">
        <v>58.4</v>
      </c>
      <c r="E408">
        <v>0</v>
      </c>
      <c r="F408">
        <v>0</v>
      </c>
      <c r="G408">
        <v>1</v>
      </c>
      <c r="H408">
        <v>3.2</v>
      </c>
    </row>
    <row r="409" spans="1:8" x14ac:dyDescent="0.25">
      <c r="A409" s="1">
        <v>43998</v>
      </c>
      <c r="B409" t="s">
        <v>55</v>
      </c>
      <c r="C409">
        <v>15</v>
      </c>
      <c r="D409">
        <v>8.1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56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58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59</v>
      </c>
      <c r="C413">
        <v>4</v>
      </c>
      <c r="D413">
        <v>14.4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43998</v>
      </c>
      <c r="B415" t="s">
        <v>61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62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43998</v>
      </c>
      <c r="B417" t="s">
        <v>63</v>
      </c>
      <c r="C417">
        <v>14</v>
      </c>
      <c r="D417">
        <v>20.9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66</v>
      </c>
      <c r="C420">
        <v>6</v>
      </c>
      <c r="D420">
        <v>28.4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67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69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43998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71</v>
      </c>
      <c r="C425">
        <v>1</v>
      </c>
      <c r="D425">
        <v>2.2999999999999998</v>
      </c>
      <c r="E425">
        <v>0</v>
      </c>
      <c r="F425">
        <v>0</v>
      </c>
      <c r="G425">
        <v>1</v>
      </c>
      <c r="H425">
        <v>2.2999999999999998</v>
      </c>
    </row>
    <row r="426" spans="1:8" x14ac:dyDescent="0.25">
      <c r="A426" s="1">
        <v>43998</v>
      </c>
      <c r="B426" t="s">
        <v>72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73</v>
      </c>
      <c r="C427">
        <v>2</v>
      </c>
      <c r="D427">
        <v>4.5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43998</v>
      </c>
      <c r="B428" t="s">
        <v>74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75</v>
      </c>
      <c r="C429">
        <v>9</v>
      </c>
      <c r="D429">
        <v>8.6999999999999993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43998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43998</v>
      </c>
      <c r="B432" t="s">
        <v>78</v>
      </c>
      <c r="C432">
        <v>10</v>
      </c>
      <c r="D432">
        <v>30.8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43998</v>
      </c>
      <c r="B433" t="s">
        <v>79</v>
      </c>
      <c r="C433">
        <v>31</v>
      </c>
      <c r="D433">
        <v>30.8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43998</v>
      </c>
      <c r="B434" t="s">
        <v>80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81</v>
      </c>
      <c r="C435">
        <v>2</v>
      </c>
      <c r="D435">
        <v>7.6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83</v>
      </c>
      <c r="C437">
        <v>3</v>
      </c>
      <c r="D437">
        <v>5.2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43998</v>
      </c>
      <c r="B438" t="s">
        <v>84</v>
      </c>
      <c r="C438">
        <v>2</v>
      </c>
      <c r="D438">
        <v>7.6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85</v>
      </c>
      <c r="C439">
        <v>47</v>
      </c>
      <c r="D439">
        <v>39.4</v>
      </c>
      <c r="E439">
        <v>0</v>
      </c>
      <c r="F439">
        <v>0</v>
      </c>
      <c r="G439">
        <v>8</v>
      </c>
      <c r="H439">
        <v>6.7</v>
      </c>
    </row>
    <row r="440" spans="1:8" x14ac:dyDescent="0.25">
      <c r="A440" s="1">
        <v>43998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87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88</v>
      </c>
      <c r="C442">
        <v>2</v>
      </c>
      <c r="D442">
        <v>4.8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43998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43998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92</v>
      </c>
      <c r="C446">
        <v>3</v>
      </c>
      <c r="D446">
        <v>8.3000000000000007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43998</v>
      </c>
      <c r="B447" t="s">
        <v>93</v>
      </c>
      <c r="C447">
        <v>3</v>
      </c>
      <c r="D447">
        <v>2.6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43998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97</v>
      </c>
      <c r="C451">
        <v>18</v>
      </c>
      <c r="D451">
        <v>7.7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43998</v>
      </c>
      <c r="B452" t="s">
        <v>98</v>
      </c>
      <c r="C452">
        <v>6</v>
      </c>
      <c r="D452">
        <v>25.9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99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101</v>
      </c>
      <c r="C455">
        <v>6</v>
      </c>
      <c r="D455">
        <v>3.8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43998</v>
      </c>
      <c r="B456" t="s">
        <v>102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103</v>
      </c>
      <c r="C457">
        <v>13</v>
      </c>
      <c r="D457">
        <v>48.1</v>
      </c>
      <c r="E457">
        <v>1</v>
      </c>
      <c r="F457">
        <v>3.7</v>
      </c>
      <c r="G457">
        <v>0</v>
      </c>
      <c r="H457">
        <v>0</v>
      </c>
    </row>
    <row r="458" spans="1:8" x14ac:dyDescent="0.25">
      <c r="A458" s="1">
        <v>43998</v>
      </c>
      <c r="B458" t="s">
        <v>104</v>
      </c>
      <c r="C458">
        <v>12</v>
      </c>
      <c r="D458">
        <v>27.3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107</v>
      </c>
      <c r="C461">
        <v>18</v>
      </c>
      <c r="D461">
        <v>58.6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108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109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113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114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115</v>
      </c>
      <c r="C469">
        <v>9</v>
      </c>
      <c r="D469">
        <v>12.3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116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366</v>
      </c>
      <c r="C471">
        <v>6</v>
      </c>
      <c r="D471">
        <v>2.6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43998</v>
      </c>
      <c r="B474" t="s">
        <v>119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120</v>
      </c>
      <c r="C475">
        <v>6</v>
      </c>
      <c r="D475">
        <v>3.7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43998</v>
      </c>
      <c r="B476" t="s">
        <v>121</v>
      </c>
      <c r="C476">
        <v>8</v>
      </c>
      <c r="D476">
        <v>5.0999999999999996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122</v>
      </c>
      <c r="C477">
        <v>1</v>
      </c>
      <c r="D477">
        <v>3.3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43998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124</v>
      </c>
      <c r="C479">
        <v>8</v>
      </c>
      <c r="D479">
        <v>16.5</v>
      </c>
      <c r="E479">
        <v>0</v>
      </c>
      <c r="F479">
        <v>0</v>
      </c>
      <c r="G479">
        <v>2</v>
      </c>
      <c r="H479">
        <v>4.0999999999999996</v>
      </c>
    </row>
    <row r="480" spans="1:8" x14ac:dyDescent="0.25">
      <c r="A480" s="1">
        <v>43998</v>
      </c>
      <c r="B480" t="s">
        <v>125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128</v>
      </c>
      <c r="C483">
        <v>7</v>
      </c>
      <c r="D483">
        <v>17.899999999999999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129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130</v>
      </c>
      <c r="C485">
        <v>2</v>
      </c>
      <c r="D485">
        <v>10.8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132</v>
      </c>
      <c r="C487">
        <v>5</v>
      </c>
      <c r="D487">
        <v>8.6999999999999993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133</v>
      </c>
      <c r="C488">
        <v>13</v>
      </c>
      <c r="D488">
        <v>14.9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134</v>
      </c>
      <c r="C489">
        <v>7</v>
      </c>
      <c r="D489">
        <v>43.3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43998</v>
      </c>
      <c r="B492" t="s">
        <v>137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138</v>
      </c>
      <c r="C493">
        <v>37</v>
      </c>
      <c r="D493">
        <v>40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43998</v>
      </c>
      <c r="B494" t="s">
        <v>139</v>
      </c>
      <c r="C494">
        <v>7</v>
      </c>
      <c r="D494">
        <v>22.4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367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141</v>
      </c>
      <c r="C497">
        <v>3</v>
      </c>
      <c r="D497">
        <v>18.2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142</v>
      </c>
      <c r="C498">
        <v>6</v>
      </c>
      <c r="D498">
        <v>13.4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144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145</v>
      </c>
      <c r="C501">
        <v>1</v>
      </c>
      <c r="D501">
        <v>1.1000000000000001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146</v>
      </c>
      <c r="C502">
        <v>6</v>
      </c>
      <c r="D502">
        <v>6.9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43998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150</v>
      </c>
      <c r="C506">
        <v>7</v>
      </c>
      <c r="D506">
        <v>9.6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43998</v>
      </c>
      <c r="B507" t="s">
        <v>151</v>
      </c>
      <c r="C507">
        <v>7</v>
      </c>
      <c r="D507">
        <v>16.5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152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153</v>
      </c>
      <c r="C509">
        <v>9</v>
      </c>
      <c r="D509">
        <v>21.8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43998</v>
      </c>
      <c r="B510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155</v>
      </c>
      <c r="C511">
        <v>4</v>
      </c>
      <c r="D511">
        <v>11.7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43998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157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43998</v>
      </c>
      <c r="B514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43998</v>
      </c>
      <c r="B515" t="s">
        <v>159</v>
      </c>
      <c r="C515">
        <v>59</v>
      </c>
      <c r="D515">
        <v>89.7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43998</v>
      </c>
      <c r="B516" t="s">
        <v>160</v>
      </c>
      <c r="C516">
        <v>5</v>
      </c>
      <c r="D516">
        <v>10.9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1">
        <v>43998</v>
      </c>
      <c r="B517" t="s">
        <v>161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43998</v>
      </c>
      <c r="B518" t="s">
        <v>162</v>
      </c>
      <c r="C518">
        <v>6</v>
      </c>
      <c r="D518">
        <v>20.3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43998</v>
      </c>
      <c r="B519" t="s">
        <v>163</v>
      </c>
      <c r="C519">
        <v>5</v>
      </c>
      <c r="D519">
        <v>8.9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43998</v>
      </c>
      <c r="B520" t="s">
        <v>164</v>
      </c>
      <c r="C520">
        <v>3</v>
      </c>
      <c r="D520">
        <v>13.3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165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166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43998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169</v>
      </c>
      <c r="C525">
        <v>7</v>
      </c>
      <c r="D525">
        <v>11.2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43998</v>
      </c>
      <c r="B526" t="s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170</v>
      </c>
      <c r="C527">
        <v>7</v>
      </c>
      <c r="D527">
        <v>5.6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43998</v>
      </c>
      <c r="B528" t="s">
        <v>171</v>
      </c>
      <c r="C528">
        <v>12</v>
      </c>
      <c r="D528">
        <v>9.6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172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43998</v>
      </c>
      <c r="B530" t="s">
        <v>173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174</v>
      </c>
      <c r="C531">
        <v>14</v>
      </c>
      <c r="D531">
        <v>17.8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175</v>
      </c>
      <c r="C532">
        <v>1</v>
      </c>
      <c r="D532">
        <v>2.8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176</v>
      </c>
      <c r="C533">
        <v>2</v>
      </c>
      <c r="D533">
        <v>6.6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177</v>
      </c>
      <c r="C534">
        <v>7</v>
      </c>
      <c r="D534">
        <v>15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43998</v>
      </c>
      <c r="B535" t="s">
        <v>178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43998</v>
      </c>
      <c r="B536" t="s">
        <v>179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43998</v>
      </c>
      <c r="B537" t="s">
        <v>180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43998</v>
      </c>
      <c r="B538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184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185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43998</v>
      </c>
      <c r="B543" t="s">
        <v>186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187</v>
      </c>
      <c r="C544">
        <v>17</v>
      </c>
      <c r="D544">
        <v>14</v>
      </c>
      <c r="E544">
        <v>1</v>
      </c>
      <c r="F544">
        <v>0.8</v>
      </c>
      <c r="G544">
        <v>2</v>
      </c>
      <c r="H544">
        <v>1.6</v>
      </c>
    </row>
    <row r="545" spans="1:8" x14ac:dyDescent="0.25">
      <c r="A545" s="1">
        <v>43998</v>
      </c>
      <c r="B545" t="s">
        <v>188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189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190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191</v>
      </c>
      <c r="C548">
        <v>5</v>
      </c>
      <c r="D548">
        <v>14.7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369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196</v>
      </c>
      <c r="C554">
        <v>3</v>
      </c>
      <c r="D554">
        <v>8.1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43998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198</v>
      </c>
      <c r="C556">
        <v>13</v>
      </c>
      <c r="D556">
        <v>36.1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43998</v>
      </c>
      <c r="B557" t="s">
        <v>199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43998</v>
      </c>
      <c r="B558" t="s">
        <v>200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201</v>
      </c>
      <c r="C559">
        <v>8</v>
      </c>
      <c r="D559">
        <v>32.9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43998</v>
      </c>
      <c r="B560" t="s">
        <v>202</v>
      </c>
      <c r="C560">
        <v>3</v>
      </c>
      <c r="D560">
        <v>17.600000000000001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203</v>
      </c>
      <c r="C561">
        <v>6</v>
      </c>
      <c r="D561">
        <v>9.5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43998</v>
      </c>
      <c r="B562" t="s">
        <v>204</v>
      </c>
      <c r="C562">
        <v>2</v>
      </c>
      <c r="D562">
        <v>6.9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43998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43998</v>
      </c>
      <c r="B564" t="s">
        <v>206</v>
      </c>
      <c r="C564">
        <v>25</v>
      </c>
      <c r="D564">
        <v>14.1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43998</v>
      </c>
      <c r="B565" t="s">
        <v>207</v>
      </c>
      <c r="C565">
        <v>6</v>
      </c>
      <c r="D565">
        <v>7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43998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209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211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43998</v>
      </c>
      <c r="B571" t="s">
        <v>212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213</v>
      </c>
      <c r="C572">
        <v>2</v>
      </c>
      <c r="D572">
        <v>7.2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43998</v>
      </c>
      <c r="B57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215</v>
      </c>
      <c r="C574">
        <v>5</v>
      </c>
      <c r="D574">
        <v>26.7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216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218</v>
      </c>
      <c r="C577">
        <v>9</v>
      </c>
      <c r="D577">
        <v>38.1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43998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223</v>
      </c>
      <c r="C582">
        <v>3</v>
      </c>
      <c r="D582">
        <v>5.4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1">
        <v>43998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228</v>
      </c>
      <c r="C587">
        <v>13</v>
      </c>
      <c r="D587">
        <v>14.1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230</v>
      </c>
      <c r="C589">
        <v>5</v>
      </c>
      <c r="D589">
        <v>35.6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232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233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43998</v>
      </c>
      <c r="B595" t="s">
        <v>236</v>
      </c>
      <c r="C595">
        <v>5</v>
      </c>
      <c r="D595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237</v>
      </c>
      <c r="C596">
        <v>10</v>
      </c>
      <c r="D596">
        <v>12.3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43998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244</v>
      </c>
      <c r="C603">
        <v>5</v>
      </c>
      <c r="D603">
        <v>11.4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245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246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247</v>
      </c>
      <c r="C606">
        <v>6</v>
      </c>
      <c r="D606">
        <v>15.7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43998</v>
      </c>
      <c r="B607" t="s">
        <v>370</v>
      </c>
      <c r="C607">
        <v>12</v>
      </c>
      <c r="D607">
        <v>22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43998</v>
      </c>
      <c r="B609" t="s">
        <v>249</v>
      </c>
      <c r="C609">
        <v>4</v>
      </c>
      <c r="D609">
        <v>6.9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43998</v>
      </c>
      <c r="B610" t="s">
        <v>250</v>
      </c>
      <c r="C610">
        <v>6</v>
      </c>
      <c r="D610">
        <v>7.8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251</v>
      </c>
      <c r="C611">
        <v>193</v>
      </c>
      <c r="D611">
        <v>29.6</v>
      </c>
      <c r="E611">
        <v>6</v>
      </c>
      <c r="F611">
        <v>0.9</v>
      </c>
      <c r="G611">
        <v>8</v>
      </c>
      <c r="H611">
        <v>1.2</v>
      </c>
    </row>
    <row r="612" spans="1:8" x14ac:dyDescent="0.25">
      <c r="A612" s="1">
        <v>43998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253</v>
      </c>
      <c r="C613">
        <v>2</v>
      </c>
      <c r="D613">
        <v>8.6999999999999993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43998</v>
      </c>
      <c r="B614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256</v>
      </c>
      <c r="C616">
        <v>9</v>
      </c>
      <c r="D616">
        <v>11.4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43998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43998</v>
      </c>
      <c r="B618" t="s">
        <v>258</v>
      </c>
      <c r="C618">
        <v>11</v>
      </c>
      <c r="D618">
        <v>32.5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43998</v>
      </c>
      <c r="B619" t="s">
        <v>371</v>
      </c>
      <c r="C619">
        <v>196</v>
      </c>
      <c r="D619">
        <v>35.9</v>
      </c>
      <c r="E619">
        <v>7</v>
      </c>
      <c r="F619">
        <v>1.3</v>
      </c>
      <c r="G619">
        <v>4</v>
      </c>
      <c r="H619">
        <v>0.7</v>
      </c>
    </row>
    <row r="620" spans="1:8" x14ac:dyDescent="0.25">
      <c r="A620" s="1">
        <v>43998</v>
      </c>
      <c r="B620" t="s">
        <v>259</v>
      </c>
      <c r="C620">
        <v>27</v>
      </c>
      <c r="D620">
        <v>17.399999999999999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261</v>
      </c>
      <c r="C622">
        <v>4</v>
      </c>
      <c r="D622">
        <v>34.299999999999997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43998</v>
      </c>
      <c r="B623" t="s">
        <v>262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263</v>
      </c>
      <c r="C624">
        <v>8</v>
      </c>
      <c r="D624">
        <v>8.6999999999999993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43998</v>
      </c>
      <c r="B625" t="s">
        <v>264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267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268</v>
      </c>
      <c r="C629">
        <v>6</v>
      </c>
      <c r="D629">
        <v>31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372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275</v>
      </c>
      <c r="C637">
        <v>2</v>
      </c>
      <c r="D637">
        <v>3.1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353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276</v>
      </c>
      <c r="C639">
        <v>3</v>
      </c>
      <c r="D639">
        <v>5.5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279</v>
      </c>
      <c r="C642">
        <v>7</v>
      </c>
      <c r="D642">
        <v>18.7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280</v>
      </c>
      <c r="C643">
        <v>10</v>
      </c>
      <c r="D643">
        <v>38.799999999999997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43998</v>
      </c>
      <c r="B644" t="s">
        <v>281</v>
      </c>
      <c r="C644">
        <v>21</v>
      </c>
      <c r="D644">
        <v>49.8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282</v>
      </c>
      <c r="C645">
        <v>36</v>
      </c>
      <c r="D645">
        <v>16.399999999999999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43998</v>
      </c>
      <c r="B646" t="s">
        <v>283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285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286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287</v>
      </c>
      <c r="C650">
        <v>5</v>
      </c>
      <c r="D650">
        <v>11.9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289</v>
      </c>
      <c r="C652">
        <v>7</v>
      </c>
      <c r="D652">
        <v>23.7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43998</v>
      </c>
      <c r="B653" t="s">
        <v>290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373</v>
      </c>
      <c r="C654">
        <v>119</v>
      </c>
      <c r="D654">
        <v>33.299999999999997</v>
      </c>
      <c r="E654">
        <v>5</v>
      </c>
      <c r="F654">
        <v>1.4</v>
      </c>
      <c r="G654">
        <v>6</v>
      </c>
      <c r="H654">
        <v>1.7</v>
      </c>
    </row>
    <row r="655" spans="1:8" x14ac:dyDescent="0.25">
      <c r="A655" s="1">
        <v>43998</v>
      </c>
      <c r="B655" t="s">
        <v>291</v>
      </c>
      <c r="C655">
        <v>6</v>
      </c>
      <c r="D655">
        <v>12.1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294</v>
      </c>
      <c r="C658">
        <v>2</v>
      </c>
      <c r="D658">
        <v>6.4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296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298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299</v>
      </c>
      <c r="C663">
        <v>6</v>
      </c>
      <c r="D663">
        <v>8.6999999999999993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300</v>
      </c>
      <c r="C664">
        <v>6</v>
      </c>
      <c r="D664">
        <v>5.9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301</v>
      </c>
      <c r="C665">
        <v>17</v>
      </c>
      <c r="D665">
        <v>39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302</v>
      </c>
      <c r="C666">
        <v>7</v>
      </c>
      <c r="D666">
        <v>12.3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303</v>
      </c>
      <c r="C667">
        <v>10</v>
      </c>
      <c r="D667">
        <v>13.6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43998</v>
      </c>
      <c r="B670" t="s">
        <v>306</v>
      </c>
      <c r="C670">
        <v>2</v>
      </c>
      <c r="D670">
        <v>16</v>
      </c>
      <c r="E670">
        <v>0</v>
      </c>
      <c r="F670">
        <v>0</v>
      </c>
      <c r="G670">
        <v>1</v>
      </c>
      <c r="H670">
        <v>8</v>
      </c>
    </row>
    <row r="671" spans="1:8" x14ac:dyDescent="0.25">
      <c r="A671" s="1">
        <v>43998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43998</v>
      </c>
      <c r="B672" t="s">
        <v>308</v>
      </c>
      <c r="C672">
        <v>7</v>
      </c>
      <c r="D672">
        <v>28.5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309</v>
      </c>
      <c r="C673">
        <v>4</v>
      </c>
      <c r="D673">
        <v>15.1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310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43998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312</v>
      </c>
      <c r="C676">
        <v>25</v>
      </c>
      <c r="D676">
        <v>51.4</v>
      </c>
      <c r="E676">
        <v>2</v>
      </c>
      <c r="F676">
        <v>4.0999999999999996</v>
      </c>
      <c r="G676">
        <v>2</v>
      </c>
      <c r="H676">
        <v>4.0999999999999996</v>
      </c>
    </row>
    <row r="677" spans="1:8" x14ac:dyDescent="0.25">
      <c r="A677" s="1">
        <v>43998</v>
      </c>
      <c r="B677" t="s">
        <v>313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315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316</v>
      </c>
      <c r="C680">
        <v>2</v>
      </c>
      <c r="D680">
        <v>11.5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317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43998</v>
      </c>
      <c r="B682" t="s">
        <v>318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319</v>
      </c>
      <c r="C683">
        <v>20</v>
      </c>
      <c r="D683">
        <v>39.1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1">
        <v>43998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325</v>
      </c>
      <c r="C689">
        <v>14</v>
      </c>
      <c r="D689">
        <v>12.7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329</v>
      </c>
      <c r="C693">
        <v>2</v>
      </c>
      <c r="D693">
        <v>4.9000000000000004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43998</v>
      </c>
      <c r="B694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331</v>
      </c>
      <c r="C695">
        <v>4</v>
      </c>
      <c r="D695">
        <v>16.7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43998</v>
      </c>
      <c r="B696" t="s">
        <v>332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333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334</v>
      </c>
      <c r="C698">
        <v>6</v>
      </c>
      <c r="D698">
        <v>11.5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337</v>
      </c>
      <c r="C701">
        <v>21</v>
      </c>
      <c r="D701">
        <v>13.4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341</v>
      </c>
      <c r="C705">
        <v>26</v>
      </c>
      <c r="D705">
        <v>40.1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43998</v>
      </c>
      <c r="B706" t="s">
        <v>342</v>
      </c>
      <c r="C706">
        <v>7</v>
      </c>
      <c r="D706">
        <v>16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43998</v>
      </c>
      <c r="B707" t="s">
        <v>343</v>
      </c>
      <c r="C707">
        <v>30</v>
      </c>
      <c r="D707">
        <v>23.9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43998</v>
      </c>
      <c r="B708" t="s">
        <v>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43998</v>
      </c>
      <c r="B709" t="s">
        <v>345</v>
      </c>
      <c r="C709">
        <v>18</v>
      </c>
      <c r="D709">
        <v>41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346</v>
      </c>
      <c r="C710">
        <v>15</v>
      </c>
      <c r="D710">
        <v>68.7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43998</v>
      </c>
      <c r="B711" t="s">
        <v>347</v>
      </c>
      <c r="C711">
        <v>4</v>
      </c>
      <c r="D711">
        <v>8.3000000000000007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348</v>
      </c>
      <c r="C712">
        <v>2</v>
      </c>
      <c r="D712">
        <v>8.8000000000000007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349</v>
      </c>
      <c r="C713">
        <v>8</v>
      </c>
      <c r="D713">
        <v>17.899999999999999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350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43984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8</v>
      </c>
      <c r="C716">
        <v>1</v>
      </c>
      <c r="D716">
        <v>3.1</v>
      </c>
      <c r="E716">
        <v>0</v>
      </c>
      <c r="F716">
        <v>0</v>
      </c>
      <c r="G716">
        <v>1</v>
      </c>
      <c r="H716">
        <v>3.1</v>
      </c>
    </row>
    <row r="717" spans="1:8" x14ac:dyDescent="0.25">
      <c r="A717" s="1">
        <v>43984</v>
      </c>
      <c r="B717" t="s">
        <v>9</v>
      </c>
      <c r="C717">
        <v>3</v>
      </c>
      <c r="D717">
        <v>11.1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43984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11</v>
      </c>
      <c r="C719">
        <v>1</v>
      </c>
      <c r="D719">
        <v>5</v>
      </c>
      <c r="E719">
        <v>0</v>
      </c>
      <c r="F719">
        <v>0</v>
      </c>
      <c r="G719">
        <v>1</v>
      </c>
      <c r="H719">
        <v>5</v>
      </c>
    </row>
    <row r="720" spans="1:8" x14ac:dyDescent="0.25">
      <c r="A720" s="1">
        <v>43984</v>
      </c>
      <c r="B720" t="s">
        <v>12</v>
      </c>
      <c r="C720">
        <v>4</v>
      </c>
      <c r="D720">
        <v>15.6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13</v>
      </c>
      <c r="C721">
        <v>2</v>
      </c>
      <c r="D721">
        <v>1.8</v>
      </c>
      <c r="E721">
        <v>0</v>
      </c>
      <c r="F721">
        <v>0</v>
      </c>
      <c r="G721">
        <v>1</v>
      </c>
      <c r="H721">
        <v>0.9</v>
      </c>
    </row>
    <row r="722" spans="1:8" x14ac:dyDescent="0.25">
      <c r="A722" s="1">
        <v>43984</v>
      </c>
      <c r="B722" t="s">
        <v>14</v>
      </c>
      <c r="C722">
        <v>2</v>
      </c>
      <c r="D722">
        <v>2.7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43984</v>
      </c>
      <c r="B723" t="s">
        <v>15</v>
      </c>
      <c r="C723">
        <v>17</v>
      </c>
      <c r="D723">
        <v>8</v>
      </c>
      <c r="E723">
        <v>1</v>
      </c>
      <c r="F723">
        <v>0.5</v>
      </c>
      <c r="G723">
        <v>3</v>
      </c>
      <c r="H723">
        <v>1.4</v>
      </c>
    </row>
    <row r="724" spans="1:8" x14ac:dyDescent="0.25">
      <c r="A724" s="1">
        <v>43984</v>
      </c>
      <c r="B724" t="s">
        <v>16</v>
      </c>
      <c r="C724">
        <v>4</v>
      </c>
      <c r="D724">
        <v>3.6</v>
      </c>
      <c r="E724">
        <v>1</v>
      </c>
      <c r="F724">
        <v>0.9</v>
      </c>
      <c r="G724">
        <v>0</v>
      </c>
      <c r="H724">
        <v>0</v>
      </c>
    </row>
    <row r="725" spans="1:8" x14ac:dyDescent="0.25">
      <c r="A725" s="1">
        <v>43984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18</v>
      </c>
      <c r="C726">
        <v>5</v>
      </c>
      <c r="D726">
        <v>8.9</v>
      </c>
      <c r="E726">
        <v>1</v>
      </c>
      <c r="F726">
        <v>1.8</v>
      </c>
      <c r="G726">
        <v>0</v>
      </c>
      <c r="H726">
        <v>0</v>
      </c>
    </row>
    <row r="727" spans="1:8" x14ac:dyDescent="0.25">
      <c r="A727" s="1">
        <v>43984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20</v>
      </c>
      <c r="C728">
        <v>7</v>
      </c>
      <c r="D728">
        <v>4.5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43984</v>
      </c>
      <c r="B729" t="s">
        <v>21</v>
      </c>
      <c r="C729">
        <v>4</v>
      </c>
      <c r="D729">
        <v>4.4000000000000004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43984</v>
      </c>
      <c r="B730" t="s">
        <v>22</v>
      </c>
      <c r="C730">
        <v>94</v>
      </c>
      <c r="D730">
        <v>10.8</v>
      </c>
      <c r="E730">
        <v>6</v>
      </c>
      <c r="F730">
        <v>0.7</v>
      </c>
      <c r="G730">
        <v>19</v>
      </c>
      <c r="H730">
        <v>2.2000000000000002</v>
      </c>
    </row>
    <row r="731" spans="1:8" x14ac:dyDescent="0.25">
      <c r="A731" s="1">
        <v>43984</v>
      </c>
      <c r="B731" t="s">
        <v>23</v>
      </c>
      <c r="C731">
        <v>26</v>
      </c>
      <c r="D731">
        <v>15.9</v>
      </c>
      <c r="E731">
        <v>1</v>
      </c>
      <c r="F731">
        <v>0.6</v>
      </c>
      <c r="G731">
        <v>0</v>
      </c>
      <c r="H731">
        <v>0</v>
      </c>
    </row>
    <row r="732" spans="1:8" x14ac:dyDescent="0.25">
      <c r="A732" s="1">
        <v>43984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25</v>
      </c>
      <c r="C733">
        <v>60</v>
      </c>
      <c r="D733">
        <v>37.200000000000003</v>
      </c>
      <c r="E733">
        <v>1</v>
      </c>
      <c r="F733">
        <v>0.6</v>
      </c>
      <c r="G733">
        <v>2</v>
      </c>
      <c r="H733">
        <v>1.2</v>
      </c>
    </row>
    <row r="734" spans="1:8" x14ac:dyDescent="0.25">
      <c r="A734" s="1">
        <v>43984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27</v>
      </c>
      <c r="C735">
        <v>1</v>
      </c>
      <c r="D735">
        <v>6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29</v>
      </c>
      <c r="C737">
        <v>2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30</v>
      </c>
      <c r="C738">
        <v>6</v>
      </c>
      <c r="D738">
        <v>12.3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31</v>
      </c>
      <c r="C739">
        <v>5</v>
      </c>
      <c r="D739">
        <v>8.5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43984</v>
      </c>
      <c r="B740" t="s">
        <v>365</v>
      </c>
      <c r="C740">
        <v>1</v>
      </c>
      <c r="D740">
        <v>6.3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32</v>
      </c>
      <c r="C741">
        <v>8</v>
      </c>
      <c r="D741">
        <v>22.3</v>
      </c>
      <c r="E741">
        <v>2</v>
      </c>
      <c r="F741">
        <v>5.6</v>
      </c>
      <c r="G741">
        <v>0</v>
      </c>
      <c r="H741">
        <v>0</v>
      </c>
    </row>
    <row r="742" spans="1:8" x14ac:dyDescent="0.25">
      <c r="A742" s="1">
        <v>43984</v>
      </c>
      <c r="B742" t="s">
        <v>33</v>
      </c>
      <c r="C742">
        <v>4</v>
      </c>
      <c r="D742">
        <v>39.9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35</v>
      </c>
      <c r="C744">
        <v>11</v>
      </c>
      <c r="D744">
        <v>31.4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37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43984</v>
      </c>
      <c r="B747" t="s">
        <v>38</v>
      </c>
      <c r="C747">
        <v>12</v>
      </c>
      <c r="D747">
        <v>40.200000000000003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39</v>
      </c>
      <c r="C748">
        <v>22</v>
      </c>
      <c r="D748">
        <v>32.6</v>
      </c>
      <c r="E748">
        <v>0</v>
      </c>
      <c r="F748">
        <v>0</v>
      </c>
      <c r="G748">
        <v>2</v>
      </c>
      <c r="H748">
        <v>3</v>
      </c>
    </row>
    <row r="749" spans="1:8" x14ac:dyDescent="0.25">
      <c r="A749" s="1">
        <v>43984</v>
      </c>
      <c r="B749" t="s">
        <v>40</v>
      </c>
      <c r="C749">
        <v>15</v>
      </c>
      <c r="D749">
        <v>34.299999999999997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41</v>
      </c>
      <c r="C750">
        <v>8</v>
      </c>
      <c r="D750">
        <v>25.6</v>
      </c>
      <c r="E750">
        <v>0</v>
      </c>
      <c r="F750">
        <v>0</v>
      </c>
      <c r="G750">
        <v>1</v>
      </c>
      <c r="H750">
        <v>3.2</v>
      </c>
    </row>
    <row r="751" spans="1:8" x14ac:dyDescent="0.25">
      <c r="A751" s="1">
        <v>43984</v>
      </c>
      <c r="B751" t="s">
        <v>42</v>
      </c>
      <c r="C751">
        <v>4</v>
      </c>
      <c r="D751">
        <v>13.3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43</v>
      </c>
      <c r="C752">
        <v>4</v>
      </c>
      <c r="D752">
        <v>15.4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44</v>
      </c>
      <c r="C753">
        <v>3</v>
      </c>
      <c r="D753">
        <v>7.2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45</v>
      </c>
      <c r="C754">
        <v>3</v>
      </c>
      <c r="D754">
        <v>14.7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46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47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48</v>
      </c>
      <c r="C757">
        <v>2</v>
      </c>
      <c r="D757">
        <v>5.7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49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52</v>
      </c>
      <c r="C761">
        <v>1</v>
      </c>
      <c r="D761">
        <v>4.4000000000000004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43984</v>
      </c>
      <c r="B762" t="s">
        <v>53</v>
      </c>
      <c r="C762">
        <v>5</v>
      </c>
      <c r="D762">
        <v>17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43984</v>
      </c>
      <c r="B763" t="s">
        <v>54</v>
      </c>
      <c r="C763">
        <v>18</v>
      </c>
      <c r="D763">
        <v>58.4</v>
      </c>
      <c r="E763">
        <v>0</v>
      </c>
      <c r="F763">
        <v>0</v>
      </c>
      <c r="G763">
        <v>6</v>
      </c>
      <c r="H763">
        <v>19.5</v>
      </c>
    </row>
    <row r="764" spans="1:8" x14ac:dyDescent="0.25">
      <c r="A764" s="1">
        <v>43984</v>
      </c>
      <c r="B764" t="s">
        <v>55</v>
      </c>
      <c r="C764">
        <v>8</v>
      </c>
      <c r="D764">
        <v>4.3</v>
      </c>
      <c r="E764">
        <v>1</v>
      </c>
      <c r="F764">
        <v>0.5</v>
      </c>
      <c r="G764">
        <v>1</v>
      </c>
      <c r="H764">
        <v>0.5</v>
      </c>
    </row>
    <row r="765" spans="1:8" x14ac:dyDescent="0.25">
      <c r="A765" s="1">
        <v>43984</v>
      </c>
      <c r="B765" t="s">
        <v>56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57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43984</v>
      </c>
      <c r="B767" t="s">
        <v>58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59</v>
      </c>
      <c r="C768">
        <v>7</v>
      </c>
      <c r="D768">
        <v>25.2</v>
      </c>
      <c r="E768">
        <v>2</v>
      </c>
      <c r="F768">
        <v>7.2</v>
      </c>
      <c r="G768">
        <v>3</v>
      </c>
      <c r="H768">
        <v>10.8</v>
      </c>
    </row>
    <row r="769" spans="1:8" x14ac:dyDescent="0.25">
      <c r="A769" s="1">
        <v>43984</v>
      </c>
      <c r="B769" t="s">
        <v>60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61</v>
      </c>
      <c r="C770">
        <v>2</v>
      </c>
      <c r="D770">
        <v>9.1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43984</v>
      </c>
      <c r="B771" t="s">
        <v>62</v>
      </c>
      <c r="C771">
        <v>8</v>
      </c>
      <c r="D771">
        <v>29.9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63</v>
      </c>
      <c r="C772">
        <v>11</v>
      </c>
      <c r="D772">
        <v>16.399999999999999</v>
      </c>
      <c r="E772">
        <v>1</v>
      </c>
      <c r="F772">
        <v>1.5</v>
      </c>
      <c r="G772">
        <v>1</v>
      </c>
      <c r="H772">
        <v>1.5</v>
      </c>
    </row>
    <row r="773" spans="1:8" x14ac:dyDescent="0.25">
      <c r="A773" s="1">
        <v>43984</v>
      </c>
      <c r="B773" t="s">
        <v>64</v>
      </c>
      <c r="C773">
        <v>4</v>
      </c>
      <c r="D773">
        <v>11.1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65</v>
      </c>
      <c r="C774">
        <v>1</v>
      </c>
      <c r="D774">
        <v>2.8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67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68</v>
      </c>
      <c r="C777">
        <v>8</v>
      </c>
      <c r="D777">
        <v>27.6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69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43984</v>
      </c>
      <c r="B779" t="s">
        <v>70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71</v>
      </c>
      <c r="C780">
        <v>17</v>
      </c>
      <c r="D780">
        <v>39.4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1">
        <v>43984</v>
      </c>
      <c r="B781" t="s">
        <v>72</v>
      </c>
      <c r="C781">
        <v>5</v>
      </c>
      <c r="D781">
        <v>9.6999999999999993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73</v>
      </c>
      <c r="C782">
        <v>9</v>
      </c>
      <c r="D782">
        <v>20.2</v>
      </c>
      <c r="E782">
        <v>0</v>
      </c>
      <c r="F782">
        <v>0</v>
      </c>
      <c r="G782">
        <v>1</v>
      </c>
      <c r="H782">
        <v>2.2000000000000002</v>
      </c>
    </row>
    <row r="783" spans="1:8" x14ac:dyDescent="0.25">
      <c r="A783" s="1">
        <v>43984</v>
      </c>
      <c r="B783" t="s">
        <v>74</v>
      </c>
      <c r="C783">
        <v>2</v>
      </c>
      <c r="D783">
        <v>8.1999999999999993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76</v>
      </c>
      <c r="C785">
        <v>1</v>
      </c>
      <c r="D785">
        <v>4.0999999999999996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77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78</v>
      </c>
      <c r="C787">
        <v>15</v>
      </c>
      <c r="D787">
        <v>46.2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79</v>
      </c>
      <c r="C788">
        <v>13</v>
      </c>
      <c r="D788">
        <v>12.9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43984</v>
      </c>
      <c r="B789" t="s">
        <v>80</v>
      </c>
      <c r="C789">
        <v>3</v>
      </c>
      <c r="D789">
        <v>9.6999999999999993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81</v>
      </c>
      <c r="C790">
        <v>0</v>
      </c>
      <c r="D790">
        <v>0</v>
      </c>
      <c r="E790">
        <v>1</v>
      </c>
      <c r="F790">
        <v>3.8</v>
      </c>
      <c r="G790">
        <v>0</v>
      </c>
      <c r="H790">
        <v>0</v>
      </c>
    </row>
    <row r="791" spans="1:8" x14ac:dyDescent="0.25">
      <c r="A791" s="1">
        <v>43984</v>
      </c>
      <c r="B791" t="s">
        <v>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83</v>
      </c>
      <c r="C792">
        <v>4</v>
      </c>
      <c r="D792">
        <v>6.9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43984</v>
      </c>
      <c r="B793" t="s">
        <v>84</v>
      </c>
      <c r="C793">
        <v>5</v>
      </c>
      <c r="D793">
        <v>19.100000000000001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43984</v>
      </c>
      <c r="B794" t="s">
        <v>85</v>
      </c>
      <c r="C794">
        <v>86</v>
      </c>
      <c r="D794">
        <v>72.099999999999994</v>
      </c>
      <c r="E794">
        <v>1</v>
      </c>
      <c r="F794">
        <v>0.8</v>
      </c>
      <c r="G794">
        <v>19</v>
      </c>
      <c r="H794">
        <v>15.9</v>
      </c>
    </row>
    <row r="795" spans="1:8" x14ac:dyDescent="0.25">
      <c r="A795" s="1">
        <v>43984</v>
      </c>
      <c r="B795" t="s">
        <v>86</v>
      </c>
      <c r="C795">
        <v>1</v>
      </c>
      <c r="D795">
        <v>5.0999999999999996</v>
      </c>
      <c r="E795">
        <v>1</v>
      </c>
      <c r="F795">
        <v>5.0999999999999996</v>
      </c>
      <c r="G795">
        <v>0</v>
      </c>
      <c r="H795">
        <v>0</v>
      </c>
    </row>
    <row r="796" spans="1:8" x14ac:dyDescent="0.25">
      <c r="A796" s="1">
        <v>43984</v>
      </c>
      <c r="B796" t="s">
        <v>87</v>
      </c>
      <c r="C796">
        <v>1</v>
      </c>
      <c r="D796">
        <v>3.7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43984</v>
      </c>
      <c r="B797" t="s">
        <v>88</v>
      </c>
      <c r="C797">
        <v>6</v>
      </c>
      <c r="D797">
        <v>14.4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89</v>
      </c>
      <c r="C798">
        <v>3</v>
      </c>
      <c r="D798">
        <v>15.9</v>
      </c>
      <c r="E798">
        <v>1</v>
      </c>
      <c r="F798">
        <v>5.3</v>
      </c>
      <c r="G798">
        <v>0</v>
      </c>
      <c r="H798">
        <v>0</v>
      </c>
    </row>
    <row r="799" spans="1:8" x14ac:dyDescent="0.25">
      <c r="A799" s="1">
        <v>43984</v>
      </c>
      <c r="B799" t="s">
        <v>90</v>
      </c>
      <c r="C799">
        <v>3</v>
      </c>
      <c r="D799">
        <v>11.9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91</v>
      </c>
      <c r="C800">
        <v>4</v>
      </c>
      <c r="D800">
        <v>12.7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43984</v>
      </c>
      <c r="B801" t="s">
        <v>92</v>
      </c>
      <c r="C801">
        <v>22</v>
      </c>
      <c r="D801">
        <v>60.8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93</v>
      </c>
      <c r="C802">
        <v>9</v>
      </c>
      <c r="D802">
        <v>7.7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95</v>
      </c>
      <c r="C804">
        <v>4</v>
      </c>
      <c r="D804">
        <v>20.7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43984</v>
      </c>
      <c r="B805" t="s">
        <v>96</v>
      </c>
      <c r="C805">
        <v>6</v>
      </c>
      <c r="D805">
        <v>23.3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97</v>
      </c>
      <c r="C806">
        <v>23</v>
      </c>
      <c r="D806">
        <v>9.8000000000000007</v>
      </c>
      <c r="E806">
        <v>2</v>
      </c>
      <c r="F806">
        <v>0.9</v>
      </c>
      <c r="G806">
        <v>2</v>
      </c>
      <c r="H806">
        <v>0.9</v>
      </c>
    </row>
    <row r="807" spans="1:8" x14ac:dyDescent="0.25">
      <c r="A807" s="1">
        <v>43984</v>
      </c>
      <c r="B807" t="s">
        <v>98</v>
      </c>
      <c r="C807">
        <v>16</v>
      </c>
      <c r="D807">
        <v>69.099999999999994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99</v>
      </c>
      <c r="C808">
        <v>1</v>
      </c>
      <c r="D808">
        <v>0.9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43984</v>
      </c>
      <c r="B809" t="s">
        <v>100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101</v>
      </c>
      <c r="C810">
        <v>13</v>
      </c>
      <c r="D810">
        <v>8.1</v>
      </c>
      <c r="E810">
        <v>0</v>
      </c>
      <c r="F810">
        <v>0</v>
      </c>
      <c r="G810">
        <v>2</v>
      </c>
      <c r="H810">
        <v>1.3</v>
      </c>
    </row>
    <row r="811" spans="1:8" x14ac:dyDescent="0.25">
      <c r="A811" s="1">
        <v>43984</v>
      </c>
      <c r="B811" t="s">
        <v>102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103</v>
      </c>
      <c r="C812">
        <v>9</v>
      </c>
      <c r="D812">
        <v>33.299999999999997</v>
      </c>
      <c r="E812">
        <v>1</v>
      </c>
      <c r="F812">
        <v>3.7</v>
      </c>
      <c r="G812">
        <v>1</v>
      </c>
      <c r="H812">
        <v>3.7</v>
      </c>
    </row>
    <row r="813" spans="1:8" x14ac:dyDescent="0.25">
      <c r="A813" s="1">
        <v>43984</v>
      </c>
      <c r="B813" t="s">
        <v>104</v>
      </c>
      <c r="C813">
        <v>15</v>
      </c>
      <c r="D813">
        <v>34.200000000000003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105</v>
      </c>
      <c r="C814">
        <v>1</v>
      </c>
      <c r="D814">
        <v>4.5999999999999996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43984</v>
      </c>
      <c r="B815" t="s">
        <v>106</v>
      </c>
      <c r="C815">
        <v>2</v>
      </c>
      <c r="D815">
        <v>5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107</v>
      </c>
      <c r="C816">
        <v>9</v>
      </c>
      <c r="D816">
        <v>29.3</v>
      </c>
      <c r="E816">
        <v>0</v>
      </c>
      <c r="F816">
        <v>0</v>
      </c>
      <c r="G816">
        <v>1</v>
      </c>
      <c r="H816">
        <v>3.3</v>
      </c>
    </row>
    <row r="817" spans="1:8" x14ac:dyDescent="0.25">
      <c r="A817" s="1">
        <v>43984</v>
      </c>
      <c r="B817" t="s">
        <v>108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109</v>
      </c>
      <c r="C818">
        <v>2</v>
      </c>
      <c r="D818">
        <v>7.6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110</v>
      </c>
      <c r="C819">
        <v>4</v>
      </c>
      <c r="D819">
        <v>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111</v>
      </c>
      <c r="C820">
        <v>2</v>
      </c>
      <c r="D820">
        <v>5.3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112</v>
      </c>
      <c r="C821">
        <v>4</v>
      </c>
      <c r="D821">
        <v>16.7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113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43984</v>
      </c>
      <c r="B823" t="s">
        <v>114</v>
      </c>
      <c r="C823">
        <v>3</v>
      </c>
      <c r="D823">
        <v>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115</v>
      </c>
      <c r="C824">
        <v>9</v>
      </c>
      <c r="D824">
        <v>12.3</v>
      </c>
      <c r="E824">
        <v>1</v>
      </c>
      <c r="F824">
        <v>1.4</v>
      </c>
      <c r="G824">
        <v>1</v>
      </c>
      <c r="H824">
        <v>1.4</v>
      </c>
    </row>
    <row r="825" spans="1:8" x14ac:dyDescent="0.25">
      <c r="A825" s="1">
        <v>43984</v>
      </c>
      <c r="B825" t="s">
        <v>116</v>
      </c>
      <c r="C825">
        <v>1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366</v>
      </c>
      <c r="C826">
        <v>1</v>
      </c>
      <c r="D826">
        <v>0.4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117</v>
      </c>
      <c r="C827">
        <v>2</v>
      </c>
      <c r="D827">
        <v>14.1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43984</v>
      </c>
      <c r="B828" t="s">
        <v>118</v>
      </c>
      <c r="C828">
        <v>1</v>
      </c>
      <c r="D828">
        <v>4.0999999999999996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43984</v>
      </c>
      <c r="B829" t="s">
        <v>119</v>
      </c>
      <c r="C829">
        <v>3</v>
      </c>
      <c r="D829">
        <v>20.9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1">
        <v>43984</v>
      </c>
      <c r="B830" t="s">
        <v>120</v>
      </c>
      <c r="C830">
        <v>6</v>
      </c>
      <c r="D830">
        <v>3.7</v>
      </c>
      <c r="E830">
        <v>0</v>
      </c>
      <c r="F830">
        <v>0</v>
      </c>
      <c r="G830">
        <v>5</v>
      </c>
      <c r="H830">
        <v>3.1</v>
      </c>
    </row>
    <row r="831" spans="1:8" x14ac:dyDescent="0.25">
      <c r="A831" s="1">
        <v>43984</v>
      </c>
      <c r="B831" t="s">
        <v>121</v>
      </c>
      <c r="C831">
        <v>6</v>
      </c>
      <c r="D831">
        <v>3.8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122</v>
      </c>
      <c r="C832">
        <v>2</v>
      </c>
      <c r="D832">
        <v>6.6</v>
      </c>
      <c r="E832">
        <v>1</v>
      </c>
      <c r="F832">
        <v>3.3</v>
      </c>
      <c r="G832">
        <v>0</v>
      </c>
      <c r="H832">
        <v>0</v>
      </c>
    </row>
    <row r="833" spans="1:8" x14ac:dyDescent="0.25">
      <c r="A833" s="1">
        <v>43984</v>
      </c>
      <c r="B833" t="s">
        <v>123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124</v>
      </c>
      <c r="C834">
        <v>20</v>
      </c>
      <c r="D834">
        <v>41.3</v>
      </c>
      <c r="E834">
        <v>2</v>
      </c>
      <c r="F834">
        <v>4.0999999999999996</v>
      </c>
      <c r="G834">
        <v>1</v>
      </c>
      <c r="H834">
        <v>2.1</v>
      </c>
    </row>
    <row r="835" spans="1:8" x14ac:dyDescent="0.25">
      <c r="A835" s="1">
        <v>43984</v>
      </c>
      <c r="B835" t="s">
        <v>125</v>
      </c>
      <c r="C835">
        <v>1</v>
      </c>
      <c r="D835">
        <v>5.5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126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127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128</v>
      </c>
      <c r="C838">
        <v>2</v>
      </c>
      <c r="D838">
        <v>5.0999999999999996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129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43984</v>
      </c>
      <c r="B840" t="s">
        <v>130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43984</v>
      </c>
      <c r="B841" t="s">
        <v>131</v>
      </c>
      <c r="C841">
        <v>2</v>
      </c>
      <c r="D841">
        <v>4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1">
        <v>43984</v>
      </c>
      <c r="B842" t="s">
        <v>132</v>
      </c>
      <c r="C842">
        <v>1</v>
      </c>
      <c r="D842">
        <v>1.7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1">
        <v>43984</v>
      </c>
      <c r="B843" t="s">
        <v>133</v>
      </c>
      <c r="C843">
        <v>12</v>
      </c>
      <c r="D843">
        <v>13.8</v>
      </c>
      <c r="E843">
        <v>1</v>
      </c>
      <c r="F843">
        <v>1.1000000000000001</v>
      </c>
      <c r="G843">
        <v>3</v>
      </c>
      <c r="H843">
        <v>3.4</v>
      </c>
    </row>
    <row r="844" spans="1:8" x14ac:dyDescent="0.25">
      <c r="A844" s="1">
        <v>43984</v>
      </c>
      <c r="B844" t="s">
        <v>134</v>
      </c>
      <c r="C844">
        <v>1</v>
      </c>
      <c r="D844">
        <v>6.2</v>
      </c>
      <c r="E844">
        <v>1</v>
      </c>
      <c r="F844">
        <v>6.2</v>
      </c>
      <c r="G844">
        <v>0</v>
      </c>
      <c r="H844">
        <v>0</v>
      </c>
    </row>
    <row r="845" spans="1:8" x14ac:dyDescent="0.25">
      <c r="A845" s="1">
        <v>43984</v>
      </c>
      <c r="B845" t="s">
        <v>135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43984</v>
      </c>
      <c r="B846" t="s">
        <v>136</v>
      </c>
      <c r="C846">
        <v>1</v>
      </c>
      <c r="D846">
        <v>2.8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43984</v>
      </c>
      <c r="B847" t="s">
        <v>137</v>
      </c>
      <c r="C847">
        <v>2</v>
      </c>
      <c r="D847">
        <v>5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43984</v>
      </c>
      <c r="B848" t="s">
        <v>138</v>
      </c>
      <c r="C848">
        <v>27</v>
      </c>
      <c r="D848">
        <v>29.2</v>
      </c>
      <c r="E848">
        <v>1</v>
      </c>
      <c r="F848">
        <v>1.1000000000000001</v>
      </c>
      <c r="G848">
        <v>1</v>
      </c>
      <c r="H848">
        <v>1.1000000000000001</v>
      </c>
    </row>
    <row r="849" spans="1:8" x14ac:dyDescent="0.25">
      <c r="A849" s="1">
        <v>43984</v>
      </c>
      <c r="B849" t="s">
        <v>139</v>
      </c>
      <c r="C849">
        <v>13</v>
      </c>
      <c r="D849">
        <v>41.7</v>
      </c>
      <c r="E849">
        <v>2</v>
      </c>
      <c r="F849">
        <v>6.4</v>
      </c>
      <c r="G849">
        <v>0</v>
      </c>
      <c r="H849">
        <v>0</v>
      </c>
    </row>
    <row r="850" spans="1:8" x14ac:dyDescent="0.25">
      <c r="A850" s="1">
        <v>43984</v>
      </c>
      <c r="B850" t="s">
        <v>367</v>
      </c>
      <c r="C850">
        <v>2</v>
      </c>
      <c r="D850">
        <v>2.5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142</v>
      </c>
      <c r="C853">
        <v>2</v>
      </c>
      <c r="D853">
        <v>4.5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43984</v>
      </c>
      <c r="B855" t="s">
        <v>144</v>
      </c>
      <c r="C855">
        <v>2</v>
      </c>
      <c r="D855">
        <v>12.9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145</v>
      </c>
      <c r="C856">
        <v>5</v>
      </c>
      <c r="D856">
        <v>5.5</v>
      </c>
      <c r="E856">
        <v>2</v>
      </c>
      <c r="F856">
        <v>2.2000000000000002</v>
      </c>
      <c r="G856">
        <v>0</v>
      </c>
      <c r="H856">
        <v>0</v>
      </c>
    </row>
    <row r="857" spans="1:8" x14ac:dyDescent="0.25">
      <c r="A857" s="1">
        <v>43984</v>
      </c>
      <c r="B857" t="s">
        <v>146</v>
      </c>
      <c r="C857">
        <v>16</v>
      </c>
      <c r="D857">
        <v>18.3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147</v>
      </c>
      <c r="C858">
        <v>1</v>
      </c>
      <c r="D858">
        <v>2.9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149</v>
      </c>
      <c r="C860">
        <v>3</v>
      </c>
      <c r="D860">
        <v>5.4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43984</v>
      </c>
      <c r="B862" t="s">
        <v>151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43984</v>
      </c>
      <c r="B863" t="s">
        <v>152</v>
      </c>
      <c r="C863">
        <v>11</v>
      </c>
      <c r="D863">
        <v>21.9</v>
      </c>
      <c r="E863">
        <v>0</v>
      </c>
      <c r="F863">
        <v>0</v>
      </c>
      <c r="G863">
        <v>1</v>
      </c>
      <c r="H863">
        <v>2</v>
      </c>
    </row>
    <row r="864" spans="1:8" x14ac:dyDescent="0.25">
      <c r="A864" s="1">
        <v>43984</v>
      </c>
      <c r="B864" t="s">
        <v>153</v>
      </c>
      <c r="C864">
        <v>3</v>
      </c>
      <c r="D864">
        <v>7.3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">
        <v>43984</v>
      </c>
      <c r="B865" t="s">
        <v>154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155</v>
      </c>
      <c r="C866">
        <v>13</v>
      </c>
      <c r="D866">
        <v>38.1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156</v>
      </c>
      <c r="C867">
        <v>1</v>
      </c>
      <c r="D867">
        <v>3.7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157</v>
      </c>
      <c r="C868">
        <v>9</v>
      </c>
      <c r="D868">
        <v>16.600000000000001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43984</v>
      </c>
      <c r="B869" t="s">
        <v>158</v>
      </c>
      <c r="C869">
        <v>1</v>
      </c>
      <c r="D869">
        <v>7.9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43984</v>
      </c>
      <c r="B870" t="s">
        <v>159</v>
      </c>
      <c r="C870">
        <v>14</v>
      </c>
      <c r="D870">
        <v>21.3</v>
      </c>
      <c r="E870">
        <v>0</v>
      </c>
      <c r="F870">
        <v>0</v>
      </c>
      <c r="G870">
        <v>1</v>
      </c>
      <c r="H870">
        <v>1.5</v>
      </c>
    </row>
    <row r="871" spans="1:8" x14ac:dyDescent="0.25">
      <c r="A871" s="1">
        <v>43984</v>
      </c>
      <c r="B871" t="s">
        <v>160</v>
      </c>
      <c r="C871">
        <v>6</v>
      </c>
      <c r="D871">
        <v>13.1</v>
      </c>
      <c r="E871">
        <v>1</v>
      </c>
      <c r="F871">
        <v>2.2000000000000002</v>
      </c>
      <c r="G871">
        <v>1</v>
      </c>
      <c r="H871">
        <v>2.2000000000000002</v>
      </c>
    </row>
    <row r="872" spans="1:8" x14ac:dyDescent="0.25">
      <c r="A872" s="1">
        <v>43984</v>
      </c>
      <c r="B872" t="s">
        <v>161</v>
      </c>
      <c r="C872">
        <v>1</v>
      </c>
      <c r="D872">
        <v>4.4000000000000004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43984</v>
      </c>
      <c r="B873" t="s">
        <v>162</v>
      </c>
      <c r="C873">
        <v>2</v>
      </c>
      <c r="D873">
        <v>6.8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43984</v>
      </c>
      <c r="B874" t="s">
        <v>163</v>
      </c>
      <c r="C874">
        <v>22</v>
      </c>
      <c r="D874">
        <v>39.1</v>
      </c>
      <c r="E874">
        <v>0</v>
      </c>
      <c r="F874">
        <v>0</v>
      </c>
      <c r="G874">
        <v>4</v>
      </c>
      <c r="H874">
        <v>7.1</v>
      </c>
    </row>
    <row r="875" spans="1:8" x14ac:dyDescent="0.25">
      <c r="A875" s="1">
        <v>43984</v>
      </c>
      <c r="B875" t="s">
        <v>164</v>
      </c>
      <c r="C875">
        <v>4</v>
      </c>
      <c r="D875">
        <v>17.8</v>
      </c>
      <c r="E875">
        <v>1</v>
      </c>
      <c r="F875">
        <v>4.4000000000000004</v>
      </c>
      <c r="G875">
        <v>0</v>
      </c>
      <c r="H875">
        <v>0</v>
      </c>
    </row>
    <row r="876" spans="1:8" x14ac:dyDescent="0.25">
      <c r="A876" s="1">
        <v>43984</v>
      </c>
      <c r="B876" t="s">
        <v>165</v>
      </c>
      <c r="C876">
        <v>5</v>
      </c>
      <c r="D876">
        <v>31.8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166</v>
      </c>
      <c r="C877">
        <v>6</v>
      </c>
      <c r="D877">
        <v>16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43984</v>
      </c>
      <c r="B878" t="s">
        <v>167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43984</v>
      </c>
      <c r="B879" t="s">
        <v>168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3.6</v>
      </c>
    </row>
    <row r="880" spans="1:8" x14ac:dyDescent="0.25">
      <c r="A880" s="1">
        <v>43984</v>
      </c>
      <c r="B880" t="s">
        <v>169</v>
      </c>
      <c r="C880">
        <v>5</v>
      </c>
      <c r="D880">
        <v>8</v>
      </c>
      <c r="E880">
        <v>0</v>
      </c>
      <c r="F880">
        <v>0</v>
      </c>
      <c r="G880">
        <v>1</v>
      </c>
      <c r="H880">
        <v>1.6</v>
      </c>
    </row>
    <row r="881" spans="1:8" x14ac:dyDescent="0.25">
      <c r="A881" s="1">
        <v>43984</v>
      </c>
      <c r="B881" t="s">
        <v>368</v>
      </c>
      <c r="C881">
        <v>1</v>
      </c>
      <c r="D881">
        <v>8.9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171</v>
      </c>
      <c r="C883">
        <v>5</v>
      </c>
      <c r="D883">
        <v>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43984</v>
      </c>
      <c r="B884" t="s">
        <v>172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43984</v>
      </c>
      <c r="B885" t="s">
        <v>173</v>
      </c>
      <c r="C885">
        <v>4</v>
      </c>
      <c r="D885">
        <v>5.2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43984</v>
      </c>
      <c r="B886" t="s">
        <v>174</v>
      </c>
      <c r="C886">
        <v>11</v>
      </c>
      <c r="D886">
        <v>14</v>
      </c>
      <c r="E886">
        <v>1</v>
      </c>
      <c r="F886">
        <v>1.3</v>
      </c>
      <c r="G886">
        <v>3</v>
      </c>
      <c r="H886">
        <v>3.8</v>
      </c>
    </row>
    <row r="887" spans="1:8" x14ac:dyDescent="0.25">
      <c r="A887" s="1">
        <v>43984</v>
      </c>
      <c r="B887" t="s">
        <v>175</v>
      </c>
      <c r="C887">
        <v>8</v>
      </c>
      <c r="D887">
        <v>22.3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176</v>
      </c>
      <c r="C888">
        <v>3</v>
      </c>
      <c r="D888">
        <v>9.9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177</v>
      </c>
      <c r="C889">
        <v>11</v>
      </c>
      <c r="D889">
        <v>23.6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178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179</v>
      </c>
      <c r="C891">
        <v>5</v>
      </c>
      <c r="D891">
        <v>14.8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180</v>
      </c>
      <c r="C892">
        <v>3</v>
      </c>
      <c r="D892">
        <v>12.8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181</v>
      </c>
      <c r="C893">
        <v>1</v>
      </c>
      <c r="D893">
        <v>6.9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183</v>
      </c>
      <c r="C895">
        <v>2</v>
      </c>
      <c r="D895">
        <v>8.8000000000000007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184</v>
      </c>
      <c r="C896">
        <v>2</v>
      </c>
      <c r="D896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185</v>
      </c>
      <c r="C897">
        <v>2</v>
      </c>
      <c r="D897">
        <v>8.3000000000000007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43984</v>
      </c>
      <c r="B898" t="s">
        <v>186</v>
      </c>
      <c r="C898">
        <v>1</v>
      </c>
      <c r="D898">
        <v>3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187</v>
      </c>
      <c r="C899">
        <v>55</v>
      </c>
      <c r="D899">
        <v>45.2</v>
      </c>
      <c r="E899">
        <v>2</v>
      </c>
      <c r="F899">
        <v>1.6</v>
      </c>
      <c r="G899">
        <v>11</v>
      </c>
      <c r="H899">
        <v>9</v>
      </c>
    </row>
    <row r="900" spans="1:8" x14ac:dyDescent="0.25">
      <c r="A900" s="1">
        <v>43984</v>
      </c>
      <c r="B900" t="s">
        <v>188</v>
      </c>
      <c r="C900">
        <v>1</v>
      </c>
      <c r="D900">
        <v>2.2000000000000002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43984</v>
      </c>
      <c r="B901" t="s">
        <v>189</v>
      </c>
      <c r="C901">
        <v>8</v>
      </c>
      <c r="D901">
        <v>42.5</v>
      </c>
      <c r="E901">
        <v>0</v>
      </c>
      <c r="F901">
        <v>0</v>
      </c>
      <c r="G901">
        <v>1</v>
      </c>
      <c r="H901">
        <v>5.3</v>
      </c>
    </row>
    <row r="902" spans="1:8" x14ac:dyDescent="0.25">
      <c r="A902" s="1">
        <v>43984</v>
      </c>
      <c r="B902" t="s">
        <v>190</v>
      </c>
      <c r="C902">
        <v>3</v>
      </c>
      <c r="D902">
        <v>3.7</v>
      </c>
      <c r="E902">
        <v>0</v>
      </c>
      <c r="F902">
        <v>0</v>
      </c>
      <c r="G902">
        <v>1</v>
      </c>
      <c r="H902">
        <v>1.2</v>
      </c>
    </row>
    <row r="903" spans="1:8" x14ac:dyDescent="0.25">
      <c r="A903" s="1">
        <v>43984</v>
      </c>
      <c r="B903" t="s">
        <v>191</v>
      </c>
      <c r="C903">
        <v>6</v>
      </c>
      <c r="D903">
        <v>17.7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369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193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194</v>
      </c>
      <c r="C907">
        <v>1</v>
      </c>
      <c r="D907">
        <v>1.6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195</v>
      </c>
      <c r="C908">
        <v>2</v>
      </c>
      <c r="D908">
        <v>18.3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196</v>
      </c>
      <c r="C909">
        <v>4</v>
      </c>
      <c r="D909">
        <v>10.8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43984</v>
      </c>
      <c r="B910" t="s">
        <v>197</v>
      </c>
      <c r="C910">
        <v>9</v>
      </c>
      <c r="D910">
        <v>20.5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43984</v>
      </c>
      <c r="B911" t="s">
        <v>198</v>
      </c>
      <c r="C911">
        <v>1</v>
      </c>
      <c r="D911">
        <v>2.8</v>
      </c>
      <c r="E911">
        <v>0</v>
      </c>
      <c r="F911">
        <v>0</v>
      </c>
      <c r="G911">
        <v>1</v>
      </c>
      <c r="H911">
        <v>2.8</v>
      </c>
    </row>
    <row r="912" spans="1:8" x14ac:dyDescent="0.25">
      <c r="A912" s="1">
        <v>43984</v>
      </c>
      <c r="B912" t="s">
        <v>199</v>
      </c>
      <c r="C912">
        <v>3</v>
      </c>
      <c r="D912">
        <v>21.6</v>
      </c>
      <c r="E912">
        <v>1</v>
      </c>
      <c r="F912">
        <v>7.2</v>
      </c>
      <c r="G912">
        <v>0</v>
      </c>
      <c r="H912">
        <v>0</v>
      </c>
    </row>
    <row r="913" spans="1:8" x14ac:dyDescent="0.25">
      <c r="A913" s="1">
        <v>43984</v>
      </c>
      <c r="B913" t="s">
        <v>200</v>
      </c>
      <c r="C913">
        <v>2</v>
      </c>
      <c r="D913">
        <v>25.5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201</v>
      </c>
      <c r="C914">
        <v>9</v>
      </c>
      <c r="D914">
        <v>37</v>
      </c>
      <c r="E914">
        <v>1</v>
      </c>
      <c r="F914">
        <v>4.0999999999999996</v>
      </c>
      <c r="G914">
        <v>0</v>
      </c>
      <c r="H914">
        <v>0</v>
      </c>
    </row>
    <row r="915" spans="1:8" x14ac:dyDescent="0.25">
      <c r="A915" s="1">
        <v>43984</v>
      </c>
      <c r="B915" t="s">
        <v>202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203</v>
      </c>
      <c r="C916">
        <v>15</v>
      </c>
      <c r="D916">
        <v>23.6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204</v>
      </c>
      <c r="C917">
        <v>1</v>
      </c>
      <c r="D917">
        <v>3.5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43984</v>
      </c>
      <c r="B918" t="s">
        <v>205</v>
      </c>
      <c r="C918">
        <v>2</v>
      </c>
      <c r="D918">
        <v>4.5999999999999996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206</v>
      </c>
      <c r="C919">
        <v>33</v>
      </c>
      <c r="D919">
        <v>18.600000000000001</v>
      </c>
      <c r="E919">
        <v>2</v>
      </c>
      <c r="F919">
        <v>1.1000000000000001</v>
      </c>
      <c r="G919">
        <v>5</v>
      </c>
      <c r="H919">
        <v>2.8</v>
      </c>
    </row>
    <row r="920" spans="1:8" x14ac:dyDescent="0.25">
      <c r="A920" s="1">
        <v>43984</v>
      </c>
      <c r="B920" t="s">
        <v>207</v>
      </c>
      <c r="C920">
        <v>4</v>
      </c>
      <c r="D920">
        <v>4.7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352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208</v>
      </c>
      <c r="C922">
        <v>1</v>
      </c>
      <c r="D922">
        <v>13.5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209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43984</v>
      </c>
      <c r="B924" t="s">
        <v>210</v>
      </c>
      <c r="C924">
        <v>1</v>
      </c>
      <c r="D924">
        <v>2.1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211</v>
      </c>
      <c r="C925">
        <v>2</v>
      </c>
      <c r="D925">
        <v>4.5999999999999996</v>
      </c>
      <c r="E925">
        <v>0</v>
      </c>
      <c r="F925">
        <v>0</v>
      </c>
      <c r="G925">
        <v>1</v>
      </c>
      <c r="H925">
        <v>2.2999999999999998</v>
      </c>
    </row>
    <row r="926" spans="1:8" x14ac:dyDescent="0.25">
      <c r="A926" s="1">
        <v>43984</v>
      </c>
      <c r="B926" t="s">
        <v>212</v>
      </c>
      <c r="C926">
        <v>1</v>
      </c>
      <c r="D926">
        <v>4.3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213</v>
      </c>
      <c r="C927">
        <v>8</v>
      </c>
      <c r="D927">
        <v>28.7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214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215</v>
      </c>
      <c r="C929">
        <v>3</v>
      </c>
      <c r="D929">
        <v>16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216</v>
      </c>
      <c r="C930">
        <v>8</v>
      </c>
      <c r="D930">
        <v>30.5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43984</v>
      </c>
      <c r="B931" t="s">
        <v>217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218</v>
      </c>
      <c r="C932">
        <v>6</v>
      </c>
      <c r="D932">
        <v>25.4</v>
      </c>
      <c r="E932">
        <v>1</v>
      </c>
      <c r="F932">
        <v>4.2</v>
      </c>
      <c r="G932">
        <v>0</v>
      </c>
      <c r="H932">
        <v>0</v>
      </c>
    </row>
    <row r="933" spans="1:8" x14ac:dyDescent="0.25">
      <c r="A933" s="1">
        <v>43984</v>
      </c>
      <c r="B933" t="s">
        <v>219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220</v>
      </c>
      <c r="C934">
        <v>1</v>
      </c>
      <c r="D934">
        <v>5.5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221</v>
      </c>
      <c r="C935">
        <v>2</v>
      </c>
      <c r="D935">
        <v>11.1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222</v>
      </c>
      <c r="C936">
        <v>11</v>
      </c>
      <c r="D936">
        <v>37.1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223</v>
      </c>
      <c r="C937">
        <v>6</v>
      </c>
      <c r="D937">
        <v>10.7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224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225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226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227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228</v>
      </c>
      <c r="C942">
        <v>12</v>
      </c>
      <c r="D942">
        <v>13.1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229</v>
      </c>
      <c r="C943">
        <v>3</v>
      </c>
      <c r="D943">
        <v>7.6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231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43984</v>
      </c>
      <c r="B946" t="s">
        <v>232</v>
      </c>
      <c r="C946">
        <v>5</v>
      </c>
      <c r="D946">
        <v>10.4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43984</v>
      </c>
      <c r="B947" t="s">
        <v>233</v>
      </c>
      <c r="C947">
        <v>4</v>
      </c>
      <c r="D947">
        <v>12.4</v>
      </c>
      <c r="E947">
        <v>0</v>
      </c>
      <c r="F947">
        <v>0</v>
      </c>
      <c r="G947">
        <v>1</v>
      </c>
      <c r="H947">
        <v>3.1</v>
      </c>
    </row>
    <row r="948" spans="1:8" x14ac:dyDescent="0.25">
      <c r="A948" s="1">
        <v>43984</v>
      </c>
      <c r="B948" t="s">
        <v>234</v>
      </c>
      <c r="C948">
        <v>7</v>
      </c>
      <c r="D948">
        <v>16.100000000000001</v>
      </c>
      <c r="E948">
        <v>0</v>
      </c>
      <c r="F948">
        <v>0</v>
      </c>
      <c r="G948">
        <v>2</v>
      </c>
      <c r="H948">
        <v>4.5999999999999996</v>
      </c>
    </row>
    <row r="949" spans="1:8" x14ac:dyDescent="0.25">
      <c r="A949" s="1">
        <v>43984</v>
      </c>
      <c r="B949" t="s">
        <v>235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43984</v>
      </c>
      <c r="B950" t="s">
        <v>236</v>
      </c>
      <c r="C950">
        <v>2</v>
      </c>
      <c r="D950">
        <v>3.6</v>
      </c>
      <c r="E950">
        <v>0</v>
      </c>
      <c r="F950">
        <v>0</v>
      </c>
      <c r="G950">
        <v>1</v>
      </c>
      <c r="H950">
        <v>1.8</v>
      </c>
    </row>
    <row r="951" spans="1:8" x14ac:dyDescent="0.25">
      <c r="A951" s="1">
        <v>43984</v>
      </c>
      <c r="B951" t="s">
        <v>237</v>
      </c>
      <c r="C951">
        <v>3</v>
      </c>
      <c r="D951">
        <v>3.7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">
        <v>43984</v>
      </c>
      <c r="B952" t="s">
        <v>238</v>
      </c>
      <c r="C952">
        <v>5</v>
      </c>
      <c r="D952">
        <v>20.7</v>
      </c>
      <c r="E952">
        <v>2</v>
      </c>
      <c r="F952">
        <v>8.3000000000000007</v>
      </c>
      <c r="G952">
        <v>0</v>
      </c>
      <c r="H952">
        <v>0</v>
      </c>
    </row>
    <row r="953" spans="1:8" x14ac:dyDescent="0.25">
      <c r="A953" s="1">
        <v>43984</v>
      </c>
      <c r="B953" t="s">
        <v>239</v>
      </c>
      <c r="C953">
        <v>2</v>
      </c>
      <c r="D953">
        <v>5.3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43984</v>
      </c>
      <c r="B954" t="s">
        <v>240</v>
      </c>
      <c r="C954">
        <v>2</v>
      </c>
      <c r="D954">
        <v>8.8000000000000007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241</v>
      </c>
      <c r="C955">
        <v>9</v>
      </c>
      <c r="D955">
        <v>28.6</v>
      </c>
      <c r="E955">
        <v>0</v>
      </c>
      <c r="F955">
        <v>0</v>
      </c>
      <c r="G955">
        <v>1</v>
      </c>
      <c r="H955">
        <v>3.2</v>
      </c>
    </row>
    <row r="956" spans="1:8" x14ac:dyDescent="0.25">
      <c r="A956" s="1">
        <v>43984</v>
      </c>
      <c r="B956" t="s">
        <v>242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243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43984</v>
      </c>
      <c r="B958" t="s">
        <v>244</v>
      </c>
      <c r="C958">
        <v>31</v>
      </c>
      <c r="D958">
        <v>70.8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43984</v>
      </c>
      <c r="B959" t="s">
        <v>245</v>
      </c>
      <c r="C959">
        <v>7</v>
      </c>
      <c r="D959">
        <v>34.799999999999997</v>
      </c>
      <c r="E959">
        <v>1</v>
      </c>
      <c r="F959">
        <v>5</v>
      </c>
      <c r="G959">
        <v>0</v>
      </c>
      <c r="H959">
        <v>0</v>
      </c>
    </row>
    <row r="960" spans="1:8" x14ac:dyDescent="0.25">
      <c r="A960" s="1">
        <v>43984</v>
      </c>
      <c r="B960" t="s">
        <v>246</v>
      </c>
      <c r="C960">
        <v>2</v>
      </c>
      <c r="D960">
        <v>4.3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43984</v>
      </c>
      <c r="B961" t="s">
        <v>247</v>
      </c>
      <c r="C961">
        <v>6</v>
      </c>
      <c r="D961">
        <v>15.7</v>
      </c>
      <c r="E961">
        <v>0</v>
      </c>
      <c r="F961">
        <v>0</v>
      </c>
      <c r="G961">
        <v>1</v>
      </c>
      <c r="H961">
        <v>2.6</v>
      </c>
    </row>
    <row r="962" spans="1:8" x14ac:dyDescent="0.25">
      <c r="A962" s="1">
        <v>43984</v>
      </c>
      <c r="B962" t="s">
        <v>370</v>
      </c>
      <c r="C962">
        <v>10</v>
      </c>
      <c r="D962">
        <v>18.399999999999999</v>
      </c>
      <c r="E962">
        <v>3</v>
      </c>
      <c r="F962">
        <v>5.5</v>
      </c>
      <c r="G962">
        <v>0</v>
      </c>
      <c r="H962">
        <v>0</v>
      </c>
    </row>
    <row r="963" spans="1:8" x14ac:dyDescent="0.25">
      <c r="A963" s="1">
        <v>43984</v>
      </c>
      <c r="B963" t="s">
        <v>248</v>
      </c>
      <c r="C963">
        <v>1</v>
      </c>
      <c r="D963">
        <v>4.9000000000000004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43984</v>
      </c>
      <c r="B964" t="s">
        <v>249</v>
      </c>
      <c r="C964">
        <v>2</v>
      </c>
      <c r="D964">
        <v>3.4</v>
      </c>
      <c r="E964">
        <v>0</v>
      </c>
      <c r="F964">
        <v>0</v>
      </c>
      <c r="G964">
        <v>1</v>
      </c>
      <c r="H964">
        <v>1.7</v>
      </c>
    </row>
    <row r="965" spans="1:8" x14ac:dyDescent="0.25">
      <c r="A965" s="1">
        <v>43984</v>
      </c>
      <c r="B965" t="s">
        <v>250</v>
      </c>
      <c r="C965">
        <v>7</v>
      </c>
      <c r="D965">
        <v>9.1</v>
      </c>
      <c r="E965">
        <v>0</v>
      </c>
      <c r="F965">
        <v>0</v>
      </c>
      <c r="G965">
        <v>1</v>
      </c>
      <c r="H965">
        <v>1.3</v>
      </c>
    </row>
    <row r="966" spans="1:8" x14ac:dyDescent="0.25">
      <c r="A966" s="1">
        <v>43984</v>
      </c>
      <c r="B966" t="s">
        <v>251</v>
      </c>
      <c r="C966">
        <v>120</v>
      </c>
      <c r="D966">
        <v>18.399999999999999</v>
      </c>
      <c r="E966">
        <v>8</v>
      </c>
      <c r="F966">
        <v>1.2</v>
      </c>
      <c r="G966">
        <v>10</v>
      </c>
      <c r="H966">
        <v>1.5</v>
      </c>
    </row>
    <row r="967" spans="1:8" x14ac:dyDescent="0.25">
      <c r="A967" s="1">
        <v>43984</v>
      </c>
      <c r="B967" t="s">
        <v>252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254</v>
      </c>
      <c r="C969">
        <v>1</v>
      </c>
      <c r="D969">
        <v>2.2000000000000002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43984</v>
      </c>
      <c r="B970" t="s">
        <v>255</v>
      </c>
      <c r="C970">
        <v>4</v>
      </c>
      <c r="D970">
        <v>40.5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256</v>
      </c>
      <c r="C971">
        <v>20</v>
      </c>
      <c r="D971">
        <v>25.4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1">
        <v>43984</v>
      </c>
      <c r="B972" t="s">
        <v>257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43984</v>
      </c>
      <c r="B973" t="s">
        <v>258</v>
      </c>
      <c r="C973">
        <v>21</v>
      </c>
      <c r="D973">
        <v>62.1</v>
      </c>
      <c r="E973">
        <v>0</v>
      </c>
      <c r="F973">
        <v>0</v>
      </c>
      <c r="G973">
        <v>3</v>
      </c>
      <c r="H973">
        <v>8.9</v>
      </c>
    </row>
    <row r="974" spans="1:8" x14ac:dyDescent="0.25">
      <c r="A974" s="1">
        <v>43984</v>
      </c>
      <c r="B974" t="s">
        <v>371</v>
      </c>
      <c r="C974">
        <v>165</v>
      </c>
      <c r="D974">
        <v>30.2</v>
      </c>
      <c r="E974">
        <v>20</v>
      </c>
      <c r="F974">
        <v>3.7</v>
      </c>
      <c r="G974">
        <v>16</v>
      </c>
      <c r="H974">
        <v>2.9</v>
      </c>
    </row>
    <row r="975" spans="1:8" x14ac:dyDescent="0.25">
      <c r="A975" s="1">
        <v>43984</v>
      </c>
      <c r="B975" t="s">
        <v>259</v>
      </c>
      <c r="C975">
        <v>15</v>
      </c>
      <c r="D975">
        <v>9.6999999999999993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260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43984</v>
      </c>
      <c r="B977" t="s">
        <v>261</v>
      </c>
      <c r="C977">
        <v>1</v>
      </c>
      <c r="D977">
        <v>8.6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43984</v>
      </c>
      <c r="B978" t="s">
        <v>262</v>
      </c>
      <c r="C978">
        <v>4</v>
      </c>
      <c r="D978">
        <v>13.7</v>
      </c>
      <c r="E978">
        <v>0</v>
      </c>
      <c r="F978">
        <v>0</v>
      </c>
      <c r="G978">
        <v>2</v>
      </c>
      <c r="H978">
        <v>6.8</v>
      </c>
    </row>
    <row r="979" spans="1:8" x14ac:dyDescent="0.25">
      <c r="A979" s="1">
        <v>43984</v>
      </c>
      <c r="B979" t="s">
        <v>263</v>
      </c>
      <c r="C979">
        <v>7</v>
      </c>
      <c r="D979">
        <v>7.6</v>
      </c>
      <c r="E979">
        <v>0</v>
      </c>
      <c r="F979">
        <v>0</v>
      </c>
      <c r="G979">
        <v>2</v>
      </c>
      <c r="H979">
        <v>2.2000000000000002</v>
      </c>
    </row>
    <row r="980" spans="1:8" x14ac:dyDescent="0.25">
      <c r="A980" s="1">
        <v>43984</v>
      </c>
      <c r="B980" t="s">
        <v>264</v>
      </c>
      <c r="C980">
        <v>4</v>
      </c>
      <c r="D980">
        <v>15.9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267</v>
      </c>
      <c r="C983">
        <v>4</v>
      </c>
      <c r="D983">
        <v>8.6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268</v>
      </c>
      <c r="C984">
        <v>1</v>
      </c>
      <c r="D984">
        <v>5.2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269</v>
      </c>
      <c r="C985">
        <v>3</v>
      </c>
      <c r="D985">
        <v>17.3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270</v>
      </c>
      <c r="C986">
        <v>1</v>
      </c>
      <c r="D986">
        <v>3.2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273</v>
      </c>
      <c r="C989">
        <v>4</v>
      </c>
      <c r="D989">
        <v>16.399999999999999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43984</v>
      </c>
      <c r="B991" t="s">
        <v>372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275</v>
      </c>
      <c r="C992">
        <v>10</v>
      </c>
      <c r="D992">
        <v>15.4</v>
      </c>
      <c r="E992">
        <v>1</v>
      </c>
      <c r="F992">
        <v>1.5</v>
      </c>
      <c r="G992">
        <v>3</v>
      </c>
      <c r="H992">
        <v>4.5999999999999996</v>
      </c>
    </row>
    <row r="993" spans="1:8" x14ac:dyDescent="0.25">
      <c r="A993" s="1">
        <v>43984</v>
      </c>
      <c r="B993" t="s">
        <v>353</v>
      </c>
      <c r="C993">
        <v>2</v>
      </c>
      <c r="D993">
        <v>2.2000000000000002</v>
      </c>
      <c r="E993">
        <v>1</v>
      </c>
      <c r="F993">
        <v>1.1000000000000001</v>
      </c>
      <c r="G993">
        <v>1</v>
      </c>
      <c r="H993">
        <v>1.1000000000000001</v>
      </c>
    </row>
    <row r="994" spans="1:8" x14ac:dyDescent="0.25">
      <c r="A994" s="1">
        <v>43984</v>
      </c>
      <c r="B994" t="s">
        <v>276</v>
      </c>
      <c r="C994">
        <v>7</v>
      </c>
      <c r="D994">
        <v>12.9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43984</v>
      </c>
      <c r="B997" t="s">
        <v>279</v>
      </c>
      <c r="C997">
        <v>1</v>
      </c>
      <c r="D997">
        <v>2.7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43984</v>
      </c>
      <c r="B998" t="s">
        <v>280</v>
      </c>
      <c r="C998">
        <v>15</v>
      </c>
      <c r="D998">
        <v>58.2</v>
      </c>
      <c r="E998">
        <v>0</v>
      </c>
      <c r="F998">
        <v>0</v>
      </c>
      <c r="G998">
        <v>1</v>
      </c>
      <c r="H998">
        <v>3.9</v>
      </c>
    </row>
    <row r="999" spans="1:8" x14ac:dyDescent="0.25">
      <c r="A999" s="1">
        <v>43984</v>
      </c>
      <c r="B999" t="s">
        <v>281</v>
      </c>
      <c r="C999">
        <v>21</v>
      </c>
      <c r="D999">
        <v>49.8</v>
      </c>
      <c r="E999">
        <v>1</v>
      </c>
      <c r="F999">
        <v>2.4</v>
      </c>
      <c r="G999">
        <v>0</v>
      </c>
      <c r="H999">
        <v>0</v>
      </c>
    </row>
    <row r="1000" spans="1:8" x14ac:dyDescent="0.25">
      <c r="A1000" s="1">
        <v>43984</v>
      </c>
      <c r="B1000" t="s">
        <v>282</v>
      </c>
      <c r="C1000">
        <v>45</v>
      </c>
      <c r="D1000">
        <v>20.5</v>
      </c>
      <c r="E1000">
        <v>1</v>
      </c>
      <c r="F1000">
        <v>0.5</v>
      </c>
      <c r="G1000">
        <v>3</v>
      </c>
      <c r="H1000">
        <v>1.4</v>
      </c>
    </row>
    <row r="1001" spans="1:8" x14ac:dyDescent="0.25">
      <c r="A1001" s="1">
        <v>43984</v>
      </c>
      <c r="B1001" t="s">
        <v>283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284</v>
      </c>
      <c r="C1002">
        <v>2</v>
      </c>
      <c r="D1002">
        <v>5.9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286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287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288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289</v>
      </c>
      <c r="C1007">
        <v>1</v>
      </c>
      <c r="D1007">
        <v>3.4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43984</v>
      </c>
      <c r="B1008" t="s">
        <v>290</v>
      </c>
      <c r="C1008">
        <v>4</v>
      </c>
      <c r="D1008">
        <v>19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373</v>
      </c>
      <c r="C1009">
        <v>127</v>
      </c>
      <c r="D1009">
        <v>35.5</v>
      </c>
      <c r="E1009">
        <v>4</v>
      </c>
      <c r="F1009">
        <v>1.1000000000000001</v>
      </c>
      <c r="G1009">
        <v>5</v>
      </c>
      <c r="H1009">
        <v>1.4</v>
      </c>
    </row>
    <row r="1010" spans="1:8" x14ac:dyDescent="0.25">
      <c r="A1010" s="1">
        <v>43984</v>
      </c>
      <c r="B1010" t="s">
        <v>291</v>
      </c>
      <c r="C1010">
        <v>8</v>
      </c>
      <c r="D1010">
        <v>16.100000000000001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43984</v>
      </c>
      <c r="B1011" t="s">
        <v>292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293</v>
      </c>
      <c r="C1012">
        <v>3</v>
      </c>
      <c r="D1012">
        <v>18.3</v>
      </c>
      <c r="E1012">
        <v>1</v>
      </c>
      <c r="F1012">
        <v>6.1</v>
      </c>
      <c r="G1012">
        <v>0</v>
      </c>
      <c r="H1012">
        <v>0</v>
      </c>
    </row>
    <row r="1013" spans="1:8" x14ac:dyDescent="0.25">
      <c r="A1013" s="1">
        <v>43984</v>
      </c>
      <c r="B1013" t="s">
        <v>294</v>
      </c>
      <c r="C1013">
        <v>1</v>
      </c>
      <c r="D1013">
        <v>3.2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295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296</v>
      </c>
      <c r="C1015">
        <v>15</v>
      </c>
      <c r="D1015">
        <v>22.6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297</v>
      </c>
      <c r="C1016">
        <v>1</v>
      </c>
      <c r="D1016">
        <v>4.5999999999999996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298</v>
      </c>
      <c r="C1017">
        <v>3</v>
      </c>
      <c r="D1017">
        <v>6.6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43984</v>
      </c>
      <c r="B1018" t="s">
        <v>299</v>
      </c>
      <c r="C1018">
        <v>18</v>
      </c>
      <c r="D1018">
        <v>26.2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300</v>
      </c>
      <c r="C1019">
        <v>7</v>
      </c>
      <c r="D1019">
        <v>6.9</v>
      </c>
      <c r="E1019">
        <v>2</v>
      </c>
      <c r="F1019">
        <v>2</v>
      </c>
      <c r="G1019">
        <v>1</v>
      </c>
      <c r="H1019">
        <v>1</v>
      </c>
    </row>
    <row r="1020" spans="1:8" x14ac:dyDescent="0.25">
      <c r="A1020" s="1">
        <v>43984</v>
      </c>
      <c r="B1020" t="s">
        <v>301</v>
      </c>
      <c r="C1020">
        <v>5</v>
      </c>
      <c r="D1020">
        <v>11.5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43984</v>
      </c>
      <c r="B1021" t="s">
        <v>302</v>
      </c>
      <c r="C1021">
        <v>19</v>
      </c>
      <c r="D1021">
        <v>33.4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303</v>
      </c>
      <c r="C1022">
        <v>14</v>
      </c>
      <c r="D1022">
        <v>19.100000000000001</v>
      </c>
      <c r="E1022">
        <v>0</v>
      </c>
      <c r="F1022">
        <v>0</v>
      </c>
      <c r="G1022">
        <v>2</v>
      </c>
      <c r="H1022">
        <v>2.7</v>
      </c>
    </row>
    <row r="1023" spans="1:8" x14ac:dyDescent="0.25">
      <c r="A1023" s="1">
        <v>43984</v>
      </c>
      <c r="B1023" t="s">
        <v>304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305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306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43984</v>
      </c>
      <c r="B1026" t="s">
        <v>307</v>
      </c>
      <c r="C1026">
        <v>1</v>
      </c>
      <c r="D1026">
        <v>3.9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308</v>
      </c>
      <c r="C1027">
        <v>4</v>
      </c>
      <c r="D1027">
        <v>16.3</v>
      </c>
      <c r="E1027">
        <v>1</v>
      </c>
      <c r="F1027">
        <v>4.0999999999999996</v>
      </c>
      <c r="G1027">
        <v>0</v>
      </c>
      <c r="H1027">
        <v>0</v>
      </c>
    </row>
    <row r="1028" spans="1:8" x14ac:dyDescent="0.25">
      <c r="A1028" s="1">
        <v>43984</v>
      </c>
      <c r="B1028" t="s">
        <v>309</v>
      </c>
      <c r="C1028">
        <v>1</v>
      </c>
      <c r="D1028">
        <v>3.8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310</v>
      </c>
      <c r="C1029">
        <v>1</v>
      </c>
      <c r="D1029">
        <v>2.2000000000000002</v>
      </c>
      <c r="E1029">
        <v>1</v>
      </c>
      <c r="F1029">
        <v>2.2000000000000002</v>
      </c>
      <c r="G1029">
        <v>1</v>
      </c>
      <c r="H1029">
        <v>2.2000000000000002</v>
      </c>
    </row>
    <row r="1030" spans="1:8" x14ac:dyDescent="0.25">
      <c r="A1030" s="1">
        <v>43984</v>
      </c>
      <c r="B1030" t="s">
        <v>311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312</v>
      </c>
      <c r="C1031">
        <v>12</v>
      </c>
      <c r="D1031">
        <v>24.7</v>
      </c>
      <c r="E1031">
        <v>0</v>
      </c>
      <c r="F1031">
        <v>0</v>
      </c>
      <c r="G1031">
        <v>1</v>
      </c>
      <c r="H1031">
        <v>2.1</v>
      </c>
    </row>
    <row r="1032" spans="1:8" x14ac:dyDescent="0.25">
      <c r="A1032" s="1">
        <v>43984</v>
      </c>
      <c r="B1032" t="s">
        <v>313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314</v>
      </c>
      <c r="C1033">
        <v>3</v>
      </c>
      <c r="D1033">
        <v>7.6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315</v>
      </c>
      <c r="C1034">
        <v>3</v>
      </c>
      <c r="D1034">
        <v>11.4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43984</v>
      </c>
      <c r="B1035" t="s">
        <v>316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317</v>
      </c>
      <c r="C1036">
        <v>4</v>
      </c>
      <c r="D1036">
        <v>8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43984</v>
      </c>
      <c r="B1037" t="s">
        <v>318</v>
      </c>
      <c r="C1037">
        <v>3</v>
      </c>
      <c r="D1037">
        <v>15.2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43984</v>
      </c>
      <c r="B1038" t="s">
        <v>319</v>
      </c>
      <c r="C1038">
        <v>15</v>
      </c>
      <c r="D1038">
        <v>29.3</v>
      </c>
      <c r="E1038">
        <v>0</v>
      </c>
      <c r="F1038">
        <v>0</v>
      </c>
      <c r="G1038">
        <v>1</v>
      </c>
      <c r="H1038">
        <v>2</v>
      </c>
    </row>
    <row r="1039" spans="1:8" x14ac:dyDescent="0.25">
      <c r="A1039" s="1">
        <v>43984</v>
      </c>
      <c r="B1039" t="s">
        <v>320</v>
      </c>
      <c r="C1039">
        <v>3</v>
      </c>
      <c r="D1039">
        <v>15.5</v>
      </c>
      <c r="E1039">
        <v>1</v>
      </c>
      <c r="F1039">
        <v>5.2</v>
      </c>
      <c r="G1039">
        <v>0</v>
      </c>
      <c r="H1039">
        <v>0</v>
      </c>
    </row>
    <row r="1040" spans="1:8" x14ac:dyDescent="0.25">
      <c r="A1040" s="1">
        <v>43984</v>
      </c>
      <c r="B1040" t="s">
        <v>321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322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323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325</v>
      </c>
      <c r="C1044">
        <v>10</v>
      </c>
      <c r="D1044">
        <v>9.1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327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43984</v>
      </c>
      <c r="B1047" t="s">
        <v>328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329</v>
      </c>
      <c r="C1048">
        <v>2</v>
      </c>
      <c r="D1048">
        <v>4.9000000000000004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">
        <v>43984</v>
      </c>
      <c r="B1049" t="s">
        <v>330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331</v>
      </c>
      <c r="C1050">
        <v>3</v>
      </c>
      <c r="D1050">
        <v>12.5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332</v>
      </c>
      <c r="C1051">
        <v>2</v>
      </c>
      <c r="D1051">
        <v>6.9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43984</v>
      </c>
      <c r="B1052" t="s">
        <v>333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334</v>
      </c>
      <c r="C1053">
        <v>4</v>
      </c>
      <c r="D1053">
        <v>7.6</v>
      </c>
      <c r="E1053">
        <v>0</v>
      </c>
      <c r="F1053">
        <v>0</v>
      </c>
      <c r="G1053">
        <v>1</v>
      </c>
      <c r="H1053">
        <v>1.9</v>
      </c>
    </row>
    <row r="1054" spans="1:8" x14ac:dyDescent="0.25">
      <c r="A1054" s="1">
        <v>43984</v>
      </c>
      <c r="B1054" t="s">
        <v>335</v>
      </c>
      <c r="C1054">
        <v>3</v>
      </c>
      <c r="D1054">
        <v>18.399999999999999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43984</v>
      </c>
      <c r="B1055" t="s">
        <v>336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337</v>
      </c>
      <c r="C1056">
        <v>38</v>
      </c>
      <c r="D1056">
        <v>24.2</v>
      </c>
      <c r="E1056">
        <v>4</v>
      </c>
      <c r="F1056">
        <v>2.6</v>
      </c>
      <c r="G1056">
        <v>1</v>
      </c>
      <c r="H1056">
        <v>0.6</v>
      </c>
    </row>
    <row r="1057" spans="1:8" x14ac:dyDescent="0.25">
      <c r="A1057" s="1">
        <v>43984</v>
      </c>
      <c r="B1057" t="s">
        <v>338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339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43984</v>
      </c>
      <c r="B1059" t="s">
        <v>340</v>
      </c>
      <c r="C1059">
        <v>5</v>
      </c>
      <c r="D1059">
        <v>22.1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341</v>
      </c>
      <c r="C1060">
        <v>16</v>
      </c>
      <c r="D1060">
        <v>24.7</v>
      </c>
      <c r="E1060">
        <v>1</v>
      </c>
      <c r="F1060">
        <v>1.5</v>
      </c>
      <c r="G1060">
        <v>3</v>
      </c>
      <c r="H1060">
        <v>4.5999999999999996</v>
      </c>
    </row>
    <row r="1061" spans="1:8" x14ac:dyDescent="0.25">
      <c r="A1061" s="1">
        <v>43984</v>
      </c>
      <c r="B1061" t="s">
        <v>342</v>
      </c>
      <c r="C1061">
        <v>6</v>
      </c>
      <c r="D1061">
        <v>13.7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343</v>
      </c>
      <c r="C1062">
        <v>5</v>
      </c>
      <c r="D1062">
        <v>4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43984</v>
      </c>
      <c r="B1063" t="s">
        <v>344</v>
      </c>
      <c r="C1063">
        <v>2</v>
      </c>
      <c r="D1063">
        <v>23.2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345</v>
      </c>
      <c r="C1064">
        <v>3</v>
      </c>
      <c r="D1064">
        <v>6.8</v>
      </c>
      <c r="E1064">
        <v>1</v>
      </c>
      <c r="F1064">
        <v>2.2999999999999998</v>
      </c>
      <c r="G1064">
        <v>1</v>
      </c>
      <c r="H1064">
        <v>2.2999999999999998</v>
      </c>
    </row>
    <row r="1065" spans="1:8" x14ac:dyDescent="0.25">
      <c r="A1065" s="1">
        <v>43984</v>
      </c>
      <c r="B1065" t="s">
        <v>346</v>
      </c>
      <c r="C1065">
        <v>12</v>
      </c>
      <c r="D1065">
        <v>55</v>
      </c>
      <c r="E1065">
        <v>1</v>
      </c>
      <c r="F1065">
        <v>4.5999999999999996</v>
      </c>
      <c r="G1065">
        <v>0</v>
      </c>
      <c r="H1065">
        <v>0</v>
      </c>
    </row>
    <row r="1066" spans="1:8" x14ac:dyDescent="0.25">
      <c r="A1066" s="1">
        <v>43984</v>
      </c>
      <c r="B1066" t="s">
        <v>347</v>
      </c>
      <c r="C1066">
        <v>7</v>
      </c>
      <c r="D1066">
        <v>14.6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43984</v>
      </c>
      <c r="B1067" t="s">
        <v>348</v>
      </c>
      <c r="C1067">
        <v>5</v>
      </c>
      <c r="D1067">
        <v>22</v>
      </c>
      <c r="E1067">
        <v>0</v>
      </c>
      <c r="F1067">
        <v>0</v>
      </c>
      <c r="G1067">
        <v>1</v>
      </c>
      <c r="H1067">
        <v>4.4000000000000004</v>
      </c>
    </row>
    <row r="1068" spans="1:8" x14ac:dyDescent="0.25">
      <c r="A1068" s="1">
        <v>43984</v>
      </c>
      <c r="B1068" t="s">
        <v>349</v>
      </c>
      <c r="C1068">
        <v>5</v>
      </c>
      <c r="D1068">
        <v>11.2</v>
      </c>
      <c r="E1068">
        <v>0</v>
      </c>
      <c r="F1068">
        <v>0</v>
      </c>
      <c r="G1068">
        <v>1</v>
      </c>
      <c r="H1068">
        <v>2.2000000000000002</v>
      </c>
    </row>
    <row r="1069" spans="1:8" x14ac:dyDescent="0.25">
      <c r="A1069" s="1">
        <v>43984</v>
      </c>
      <c r="B1069" t="s">
        <v>350</v>
      </c>
      <c r="C1069">
        <v>3</v>
      </c>
      <c r="D1069">
        <v>2.2999999999999998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9436A27E-C192-4D84-AB3D-D635C870BC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49208</v>
      </c>
      <c r="D2">
        <f t="shared" ref="D2:H2" si="0">D3+D4</f>
        <v>100298.69999999998</v>
      </c>
      <c r="E2">
        <f t="shared" si="0"/>
        <v>11229</v>
      </c>
      <c r="F2">
        <f t="shared" si="0"/>
        <v>24047.899999999991</v>
      </c>
      <c r="G2">
        <f t="shared" si="0"/>
        <v>6081</v>
      </c>
      <c r="H2">
        <f t="shared" si="0"/>
        <v>12400.800000000001</v>
      </c>
    </row>
    <row r="3" spans="1:17" x14ac:dyDescent="0.25">
      <c r="A3" t="s">
        <v>362</v>
      </c>
      <c r="C3">
        <v>45177</v>
      </c>
      <c r="D3">
        <v>93918.099999999991</v>
      </c>
      <c r="E3">
        <v>11116</v>
      </c>
      <c r="F3">
        <v>23883.599999999991</v>
      </c>
      <c r="G3">
        <v>5914</v>
      </c>
      <c r="H3">
        <v>12165.2</v>
      </c>
    </row>
    <row r="4" spans="1:17" x14ac:dyDescent="0.25">
      <c r="A4">
        <f>2*355+4</f>
        <v>714</v>
      </c>
      <c r="B4" t="s">
        <v>354</v>
      </c>
      <c r="C4">
        <f>SUM(C5:C714)</f>
        <v>4031</v>
      </c>
      <c r="D4">
        <f t="shared" ref="D4:H4" si="1">SUM(D5:D714)</f>
        <v>6380.5999999999958</v>
      </c>
      <c r="E4">
        <f t="shared" si="1"/>
        <v>113</v>
      </c>
      <c r="F4">
        <f t="shared" si="1"/>
        <v>164.3</v>
      </c>
      <c r="G4">
        <f t="shared" si="1"/>
        <v>167</v>
      </c>
      <c r="H4">
        <f t="shared" si="1"/>
        <v>235.6</v>
      </c>
      <c r="L4">
        <f>SUM(L$5:L359)</f>
        <v>4031</v>
      </c>
      <c r="M4">
        <f>SUM(M$5:M359)</f>
        <v>6380.6000000000013</v>
      </c>
      <c r="N4">
        <f>SUM(N$5:N359)</f>
        <v>113</v>
      </c>
      <c r="O4">
        <f>SUM(O$5:O359)</f>
        <v>164.29999999999998</v>
      </c>
      <c r="P4">
        <f>SUM(P$5:P359)</f>
        <v>167</v>
      </c>
      <c r="Q4">
        <f>SUM(Q$5:Q359)</f>
        <v>235.60000000000005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J23" t="b">
        <f t="shared" si="2"/>
        <v>1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35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40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8</v>
      </c>
      <c r="M39">
        <f>SUMIF($B39:$B394,$K39,D39:$D394)</f>
        <v>18.2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5</v>
      </c>
      <c r="M43">
        <f>SUMIF($B43:$B398,$K43,D43:$D398)</f>
        <v>12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8</v>
      </c>
      <c r="M52">
        <f>SUMIF($B52:$B407,$K52,D52:$D407)</f>
        <v>27.2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54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55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62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63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66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67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68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75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78</v>
      </c>
      <c r="C77">
        <v>4</v>
      </c>
      <c r="D77">
        <v>12.3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17</v>
      </c>
      <c r="M77">
        <f>SUMIF($B77:$B432,$K77,D77:$D432)</f>
        <v>52.3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79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80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85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92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93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10</v>
      </c>
      <c r="M92">
        <f>SUMIF($B92:$B447,$K92,D92:$D447)</f>
        <v>8.5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97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98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101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11</v>
      </c>
      <c r="M100">
        <f>SUMIF($B100:$B455,$K100,D100:$D455)</f>
        <v>6.9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107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115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120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124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133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134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138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140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142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145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146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11</v>
      </c>
      <c r="M147">
        <f>SUMIF($B147:$B502,$K147,D147:$D502)</f>
        <v>12.6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151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153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44005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159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160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163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169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171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174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187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11</v>
      </c>
      <c r="M192">
        <f>SUMIF($B192:$B547,$K192,D192:$D547)</f>
        <v>13.5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J193" t="b">
        <f t="shared" si="4"/>
        <v>1</v>
      </c>
      <c r="K193" t="s">
        <v>191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369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196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198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199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201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201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206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207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211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44005</v>
      </c>
      <c r="B226" t="s">
        <v>222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223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J227" t="b">
        <f t="shared" si="5"/>
        <v>1</v>
      </c>
      <c r="K227" t="s">
        <v>223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230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237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44005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251</v>
      </c>
      <c r="C256">
        <v>150</v>
      </c>
      <c r="D256">
        <v>23</v>
      </c>
      <c r="E256">
        <v>5</v>
      </c>
      <c r="F256">
        <v>0.8</v>
      </c>
      <c r="G256">
        <v>4</v>
      </c>
      <c r="H256">
        <v>0.6</v>
      </c>
      <c r="J256" t="b">
        <f t="shared" si="5"/>
        <v>1</v>
      </c>
      <c r="K256" t="s">
        <v>251</v>
      </c>
      <c r="L256">
        <f>SUMIF($B256:$B611,$K256,C256:$C611)</f>
        <v>275</v>
      </c>
      <c r="M256">
        <f>SUMIF($B256:$B611,$K256,D256:$D611)</f>
        <v>42.2</v>
      </c>
      <c r="N256">
        <f>SUMIF($B256:$B611,$K256,E256:$E611)</f>
        <v>11</v>
      </c>
      <c r="O256">
        <f>SUMIF($B256:$B611,$K256,F256:$F611)</f>
        <v>1.7000000000000002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253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256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258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371</v>
      </c>
      <c r="C264">
        <v>150</v>
      </c>
      <c r="D264">
        <v>27.5</v>
      </c>
      <c r="E264">
        <v>7</v>
      </c>
      <c r="F264">
        <v>1.3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328</v>
      </c>
      <c r="M264">
        <f>SUMIF($B264:$B619,$K264,D264:$D619)</f>
        <v>60.1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44005</v>
      </c>
      <c r="B265" t="s">
        <v>259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J269" t="b">
        <f t="shared" si="6"/>
        <v>1</v>
      </c>
      <c r="K269" t="s">
        <v>263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279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281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282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373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J299" t="b">
        <f t="shared" si="6"/>
        <v>1</v>
      </c>
      <c r="K299" t="s">
        <v>373</v>
      </c>
      <c r="L299">
        <f>SUMIF($B299:$B654,$K299,C299:$C654)</f>
        <v>239</v>
      </c>
      <c r="M299">
        <f>SUMIF($B299:$B654,$K299,D299:$D654)</f>
        <v>66.8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294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301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308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312</v>
      </c>
      <c r="C321">
        <v>11</v>
      </c>
      <c r="D321">
        <v>22.6</v>
      </c>
      <c r="E321">
        <v>0</v>
      </c>
      <c r="F321">
        <v>0</v>
      </c>
      <c r="G321">
        <v>3</v>
      </c>
      <c r="H321">
        <v>6.2</v>
      </c>
      <c r="J321" t="b">
        <f t="shared" si="6"/>
        <v>1</v>
      </c>
      <c r="K321" t="s">
        <v>312</v>
      </c>
      <c r="L321">
        <f>SUMIF($B321:$B676,$K321,C321:$C676)</f>
        <v>35</v>
      </c>
      <c r="M321">
        <f>SUMIF($B321:$B676,$K321,D321:$D676)</f>
        <v>71.900000000000006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317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318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319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44005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325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329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331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337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343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345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43991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43991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13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43991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43991</v>
      </c>
      <c r="B368" t="s">
        <v>15</v>
      </c>
      <c r="C368">
        <v>21</v>
      </c>
      <c r="D368">
        <v>9.9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43991</v>
      </c>
      <c r="B369" t="s">
        <v>16</v>
      </c>
      <c r="C369">
        <v>13</v>
      </c>
      <c r="D369">
        <v>11.6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43991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18</v>
      </c>
      <c r="C371">
        <v>6</v>
      </c>
      <c r="D371">
        <v>10.7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20</v>
      </c>
      <c r="C373">
        <v>9</v>
      </c>
      <c r="D373">
        <v>5.7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43991</v>
      </c>
      <c r="B374" t="s">
        <v>21</v>
      </c>
      <c r="C374">
        <v>8</v>
      </c>
      <c r="D374">
        <v>8.6999999999999993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43991</v>
      </c>
      <c r="B375" t="s">
        <v>22</v>
      </c>
      <c r="C375">
        <v>158</v>
      </c>
      <c r="D375">
        <v>18.100000000000001</v>
      </c>
      <c r="E375">
        <v>5</v>
      </c>
      <c r="F375">
        <v>0.6</v>
      </c>
      <c r="G375">
        <v>7</v>
      </c>
      <c r="H375">
        <v>0.8</v>
      </c>
    </row>
    <row r="376" spans="1:8" x14ac:dyDescent="0.25">
      <c r="A376" s="1">
        <v>43991</v>
      </c>
      <c r="B376" t="s">
        <v>23</v>
      </c>
      <c r="C376">
        <v>37</v>
      </c>
      <c r="D376">
        <v>22.6</v>
      </c>
      <c r="E376">
        <v>2</v>
      </c>
      <c r="F376">
        <v>1.2</v>
      </c>
      <c r="G376">
        <v>0</v>
      </c>
      <c r="H376">
        <v>0</v>
      </c>
    </row>
    <row r="377" spans="1:8" x14ac:dyDescent="0.25">
      <c r="A377" s="1">
        <v>43991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25</v>
      </c>
      <c r="C378">
        <v>59</v>
      </c>
      <c r="D378">
        <v>36.6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43991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30</v>
      </c>
      <c r="C383">
        <v>3</v>
      </c>
      <c r="D383">
        <v>6.2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43991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32</v>
      </c>
      <c r="C386">
        <v>5</v>
      </c>
      <c r="D386">
        <v>13.9</v>
      </c>
      <c r="E386">
        <v>1</v>
      </c>
      <c r="F386">
        <v>2.8</v>
      </c>
      <c r="G386">
        <v>1</v>
      </c>
      <c r="H386">
        <v>2.8</v>
      </c>
    </row>
    <row r="387" spans="1:8" x14ac:dyDescent="0.25">
      <c r="A387" s="1">
        <v>43991</v>
      </c>
      <c r="B387" t="s">
        <v>33</v>
      </c>
      <c r="C387">
        <v>2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34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35</v>
      </c>
      <c r="C389">
        <v>8</v>
      </c>
      <c r="D389">
        <v>22.9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36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37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43991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39</v>
      </c>
      <c r="C393">
        <v>12</v>
      </c>
      <c r="D393">
        <v>17.8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43991</v>
      </c>
      <c r="B394" t="s">
        <v>40</v>
      </c>
      <c r="C394">
        <v>4</v>
      </c>
      <c r="D394">
        <v>9.1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41</v>
      </c>
      <c r="C395">
        <v>5</v>
      </c>
      <c r="D395">
        <v>16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42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45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48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43991</v>
      </c>
      <c r="B407" t="s">
        <v>53</v>
      </c>
      <c r="C407">
        <v>3</v>
      </c>
      <c r="D407">
        <v>10.199999999999999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43991</v>
      </c>
      <c r="B408" t="s">
        <v>54</v>
      </c>
      <c r="C408">
        <v>23</v>
      </c>
      <c r="D408">
        <v>74.7</v>
      </c>
      <c r="E408">
        <v>0</v>
      </c>
      <c r="F408">
        <v>0</v>
      </c>
      <c r="G408">
        <v>3</v>
      </c>
      <c r="H408">
        <v>9.6999999999999993</v>
      </c>
    </row>
    <row r="409" spans="1:8" x14ac:dyDescent="0.25">
      <c r="A409" s="1">
        <v>43991</v>
      </c>
      <c r="B409" t="s">
        <v>55</v>
      </c>
      <c r="C409">
        <v>10</v>
      </c>
      <c r="D409">
        <v>5.4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43991</v>
      </c>
      <c r="B410" t="s">
        <v>56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59</v>
      </c>
      <c r="C413">
        <v>5</v>
      </c>
      <c r="D413">
        <v>18</v>
      </c>
      <c r="E413">
        <v>0</v>
      </c>
      <c r="F413">
        <v>0</v>
      </c>
      <c r="G413">
        <v>2</v>
      </c>
      <c r="H413">
        <v>7.2</v>
      </c>
    </row>
    <row r="414" spans="1:8" x14ac:dyDescent="0.25">
      <c r="A414" s="1">
        <v>43991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61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43991</v>
      </c>
      <c r="B416" t="s">
        <v>62</v>
      </c>
      <c r="C416">
        <v>12</v>
      </c>
      <c r="D416">
        <v>44.9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63</v>
      </c>
      <c r="C417">
        <v>9</v>
      </c>
      <c r="D417">
        <v>13.4</v>
      </c>
      <c r="E417">
        <v>0</v>
      </c>
      <c r="F417">
        <v>0</v>
      </c>
      <c r="G417">
        <v>1</v>
      </c>
      <c r="H417">
        <v>1.5</v>
      </c>
    </row>
    <row r="418" spans="1:8" x14ac:dyDescent="0.25">
      <c r="A418" s="1">
        <v>43991</v>
      </c>
      <c r="B418" t="s">
        <v>64</v>
      </c>
      <c r="C418">
        <v>1</v>
      </c>
      <c r="D418">
        <v>2.8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66</v>
      </c>
      <c r="C420">
        <v>2</v>
      </c>
      <c r="D420">
        <v>9.5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68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43991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71</v>
      </c>
      <c r="C425">
        <v>5</v>
      </c>
      <c r="D425">
        <v>11.6</v>
      </c>
      <c r="E425">
        <v>1</v>
      </c>
      <c r="F425">
        <v>2.2999999999999998</v>
      </c>
      <c r="G425">
        <v>2</v>
      </c>
      <c r="H425">
        <v>4.5999999999999996</v>
      </c>
    </row>
    <row r="426" spans="1:8" x14ac:dyDescent="0.25">
      <c r="A426" s="1">
        <v>43991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73</v>
      </c>
      <c r="C427">
        <v>5</v>
      </c>
      <c r="D427">
        <v>11.2</v>
      </c>
      <c r="E427">
        <v>0</v>
      </c>
      <c r="F427">
        <v>0</v>
      </c>
      <c r="G427">
        <v>2</v>
      </c>
      <c r="H427">
        <v>4.5</v>
      </c>
    </row>
    <row r="428" spans="1:8" x14ac:dyDescent="0.25">
      <c r="A428" s="1">
        <v>43991</v>
      </c>
      <c r="B428" t="s">
        <v>74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75</v>
      </c>
      <c r="C429">
        <v>8</v>
      </c>
      <c r="D429">
        <v>7.7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76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43991</v>
      </c>
      <c r="B431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43991</v>
      </c>
      <c r="B432" t="s">
        <v>78</v>
      </c>
      <c r="C432">
        <v>13</v>
      </c>
      <c r="D432">
        <v>40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43991</v>
      </c>
      <c r="B433" t="s">
        <v>79</v>
      </c>
      <c r="C433">
        <v>13</v>
      </c>
      <c r="D433">
        <v>12.9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43991</v>
      </c>
      <c r="B434" t="s">
        <v>80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81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43991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83</v>
      </c>
      <c r="C437">
        <v>2</v>
      </c>
      <c r="D437">
        <v>3.4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43991</v>
      </c>
      <c r="B438" t="s">
        <v>84</v>
      </c>
      <c r="C438">
        <v>4</v>
      </c>
      <c r="D438">
        <v>15.3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85</v>
      </c>
      <c r="C439">
        <v>59</v>
      </c>
      <c r="D439">
        <v>49.5</v>
      </c>
      <c r="E439">
        <v>1</v>
      </c>
      <c r="F439">
        <v>0.8</v>
      </c>
      <c r="G439">
        <v>9</v>
      </c>
      <c r="H439">
        <v>7.5</v>
      </c>
    </row>
    <row r="440" spans="1:8" x14ac:dyDescent="0.25">
      <c r="A440" s="1">
        <v>43991</v>
      </c>
      <c r="B440" t="s">
        <v>86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87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88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90</v>
      </c>
      <c r="C444">
        <v>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91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92</v>
      </c>
      <c r="C446">
        <v>12</v>
      </c>
      <c r="D446">
        <v>33.200000000000003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93</v>
      </c>
      <c r="C447">
        <v>4</v>
      </c>
      <c r="D447">
        <v>3.4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43991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97</v>
      </c>
      <c r="C451">
        <v>26</v>
      </c>
      <c r="D451">
        <v>11.1</v>
      </c>
      <c r="E451">
        <v>3</v>
      </c>
      <c r="F451">
        <v>1.3</v>
      </c>
      <c r="G451">
        <v>1</v>
      </c>
      <c r="H451">
        <v>0.4</v>
      </c>
    </row>
    <row r="452" spans="1:8" x14ac:dyDescent="0.25">
      <c r="A452" s="1">
        <v>43991</v>
      </c>
      <c r="B452" t="s">
        <v>98</v>
      </c>
      <c r="C452">
        <v>15</v>
      </c>
      <c r="D452">
        <v>64.8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99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101</v>
      </c>
      <c r="C455">
        <v>4</v>
      </c>
      <c r="D455">
        <v>2.5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43991</v>
      </c>
      <c r="B456" t="s">
        <v>102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103</v>
      </c>
      <c r="C457">
        <v>11</v>
      </c>
      <c r="D457">
        <v>40.700000000000003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43991</v>
      </c>
      <c r="B458" t="s">
        <v>104</v>
      </c>
      <c r="C458">
        <v>20</v>
      </c>
      <c r="D458">
        <v>45.6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106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107</v>
      </c>
      <c r="C461">
        <v>14</v>
      </c>
      <c r="D461">
        <v>45.6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108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109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110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112</v>
      </c>
      <c r="C466">
        <v>3</v>
      </c>
      <c r="D466">
        <v>12.6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113</v>
      </c>
      <c r="C467">
        <v>1</v>
      </c>
      <c r="D467">
        <v>1.7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43991</v>
      </c>
      <c r="B468" t="s">
        <v>114</v>
      </c>
      <c r="C468">
        <v>2</v>
      </c>
      <c r="D468">
        <v>5.4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115</v>
      </c>
      <c r="C469">
        <v>12</v>
      </c>
      <c r="D469">
        <v>16.3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43991</v>
      </c>
      <c r="B470" t="s">
        <v>116</v>
      </c>
      <c r="C470">
        <v>2</v>
      </c>
      <c r="D470">
        <v>16.100000000000001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366</v>
      </c>
      <c r="C471">
        <v>5</v>
      </c>
      <c r="D471">
        <v>2.1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117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43991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43991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43991</v>
      </c>
      <c r="B475" t="s">
        <v>120</v>
      </c>
      <c r="C475">
        <v>4</v>
      </c>
      <c r="D475">
        <v>2.5</v>
      </c>
      <c r="E475">
        <v>0</v>
      </c>
      <c r="F475">
        <v>0</v>
      </c>
      <c r="G475">
        <v>2</v>
      </c>
      <c r="H475">
        <v>1.2</v>
      </c>
    </row>
    <row r="476" spans="1:8" x14ac:dyDescent="0.25">
      <c r="A476" s="1">
        <v>43991</v>
      </c>
      <c r="B476" t="s">
        <v>121</v>
      </c>
      <c r="C476">
        <v>5</v>
      </c>
      <c r="D476">
        <v>3.2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122</v>
      </c>
      <c r="C477">
        <v>2</v>
      </c>
      <c r="D477">
        <v>6.6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43991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124</v>
      </c>
      <c r="C479">
        <v>12</v>
      </c>
      <c r="D479">
        <v>24.8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43991</v>
      </c>
      <c r="B480" t="s">
        <v>125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128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43991</v>
      </c>
      <c r="B487" t="s">
        <v>132</v>
      </c>
      <c r="C487">
        <v>4</v>
      </c>
      <c r="D487">
        <v>6.9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43991</v>
      </c>
      <c r="B488" t="s">
        <v>133</v>
      </c>
      <c r="C488">
        <v>10</v>
      </c>
      <c r="D488">
        <v>11.5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">
        <v>43991</v>
      </c>
      <c r="B489" t="s">
        <v>134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43991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43991</v>
      </c>
      <c r="B492" t="s">
        <v>137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43991</v>
      </c>
      <c r="B493" t="s">
        <v>138</v>
      </c>
      <c r="C493">
        <v>34</v>
      </c>
      <c r="D493">
        <v>36.799999999999997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43991</v>
      </c>
      <c r="B494" t="s">
        <v>139</v>
      </c>
      <c r="C494">
        <v>11</v>
      </c>
      <c r="D494">
        <v>35.299999999999997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43991</v>
      </c>
      <c r="B495" t="s">
        <v>367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142</v>
      </c>
      <c r="C498">
        <v>4</v>
      </c>
      <c r="D498">
        <v>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144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145</v>
      </c>
      <c r="C501">
        <v>2</v>
      </c>
      <c r="D501">
        <v>2.2000000000000002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146</v>
      </c>
      <c r="C502">
        <v>8</v>
      </c>
      <c r="D502">
        <v>9.1999999999999993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43991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150</v>
      </c>
      <c r="C506">
        <v>4</v>
      </c>
      <c r="D506">
        <v>5.5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43991</v>
      </c>
      <c r="B507" t="s">
        <v>151</v>
      </c>
      <c r="C507">
        <v>3</v>
      </c>
      <c r="D507">
        <v>7.1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152</v>
      </c>
      <c r="C508">
        <v>8</v>
      </c>
      <c r="D508">
        <v>16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43991</v>
      </c>
      <c r="B509" t="s">
        <v>153</v>
      </c>
      <c r="C509">
        <v>3</v>
      </c>
      <c r="D509">
        <v>7.3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43991</v>
      </c>
      <c r="B510" t="s">
        <v>154</v>
      </c>
      <c r="C510">
        <v>1</v>
      </c>
      <c r="D510">
        <v>3.6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155</v>
      </c>
      <c r="C511">
        <v>11</v>
      </c>
      <c r="D511">
        <v>32.200000000000003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43991</v>
      </c>
      <c r="B512" t="s">
        <v>156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157</v>
      </c>
      <c r="C513">
        <v>8</v>
      </c>
      <c r="D513">
        <v>14.7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43991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43991</v>
      </c>
      <c r="B515" t="s">
        <v>159</v>
      </c>
      <c r="C515">
        <v>44</v>
      </c>
      <c r="D515">
        <v>66.900000000000006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1">
        <v>43991</v>
      </c>
      <c r="B516" t="s">
        <v>160</v>
      </c>
      <c r="C516">
        <v>3</v>
      </c>
      <c r="D516">
        <v>6.6</v>
      </c>
      <c r="E516">
        <v>1</v>
      </c>
      <c r="F516">
        <v>2.2000000000000002</v>
      </c>
      <c r="G516">
        <v>2</v>
      </c>
      <c r="H516">
        <v>4.4000000000000004</v>
      </c>
    </row>
    <row r="517" spans="1:8" x14ac:dyDescent="0.25">
      <c r="A517" s="1">
        <v>43991</v>
      </c>
      <c r="B517" t="s">
        <v>161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43991</v>
      </c>
      <c r="B518" t="s">
        <v>162</v>
      </c>
      <c r="C518">
        <v>4</v>
      </c>
      <c r="D518">
        <v>13.5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43991</v>
      </c>
      <c r="B519" t="s">
        <v>163</v>
      </c>
      <c r="C519">
        <v>9</v>
      </c>
      <c r="D519">
        <v>16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43991</v>
      </c>
      <c r="B520" t="s">
        <v>164</v>
      </c>
      <c r="C520">
        <v>4</v>
      </c>
      <c r="D520">
        <v>17.8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165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166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169</v>
      </c>
      <c r="C525">
        <v>7</v>
      </c>
      <c r="D525">
        <v>11.2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170</v>
      </c>
      <c r="C527">
        <v>1</v>
      </c>
      <c r="D527">
        <v>0.8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43991</v>
      </c>
      <c r="B528" t="s">
        <v>171</v>
      </c>
      <c r="C528">
        <v>10</v>
      </c>
      <c r="D528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172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43991</v>
      </c>
      <c r="B530" t="s">
        <v>173</v>
      </c>
      <c r="C530">
        <v>6</v>
      </c>
      <c r="D530">
        <v>7.8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174</v>
      </c>
      <c r="C531">
        <v>13</v>
      </c>
      <c r="D531">
        <v>16.5</v>
      </c>
      <c r="E531">
        <v>0</v>
      </c>
      <c r="F531">
        <v>0</v>
      </c>
      <c r="G531">
        <v>2</v>
      </c>
      <c r="H531">
        <v>2.5</v>
      </c>
    </row>
    <row r="532" spans="1:8" x14ac:dyDescent="0.25">
      <c r="A532" s="1">
        <v>43991</v>
      </c>
      <c r="B532" t="s">
        <v>175</v>
      </c>
      <c r="C532">
        <v>7</v>
      </c>
      <c r="D532">
        <v>19.5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176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177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43991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43991</v>
      </c>
      <c r="B538" t="s">
        <v>181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184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185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43991</v>
      </c>
      <c r="B543" t="s">
        <v>186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187</v>
      </c>
      <c r="C544">
        <v>32</v>
      </c>
      <c r="D544">
        <v>26.3</v>
      </c>
      <c r="E544">
        <v>1</v>
      </c>
      <c r="F544">
        <v>0.8</v>
      </c>
      <c r="G544">
        <v>8</v>
      </c>
      <c r="H544">
        <v>6.6</v>
      </c>
    </row>
    <row r="545" spans="1:8" x14ac:dyDescent="0.25">
      <c r="A545" s="1">
        <v>43991</v>
      </c>
      <c r="B545" t="s">
        <v>188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189</v>
      </c>
      <c r="C546">
        <v>4</v>
      </c>
      <c r="D546">
        <v>21.2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43991</v>
      </c>
      <c r="B547" t="s">
        <v>190</v>
      </c>
      <c r="C547">
        <v>7</v>
      </c>
      <c r="D547">
        <v>8.6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191</v>
      </c>
      <c r="C548">
        <v>8</v>
      </c>
      <c r="D548">
        <v>23.6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369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192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197</v>
      </c>
      <c r="C555">
        <v>7</v>
      </c>
      <c r="D555">
        <v>15.9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43991</v>
      </c>
      <c r="B556" t="s">
        <v>198</v>
      </c>
      <c r="C556">
        <v>8</v>
      </c>
      <c r="D556">
        <v>22.2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43991</v>
      </c>
      <c r="B557" t="s">
        <v>199</v>
      </c>
      <c r="C557">
        <v>4</v>
      </c>
      <c r="D557">
        <v>28.7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43991</v>
      </c>
      <c r="B558" t="s">
        <v>200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201</v>
      </c>
      <c r="C559">
        <v>6</v>
      </c>
      <c r="D559">
        <v>24.7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43991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203</v>
      </c>
      <c r="C561">
        <v>7</v>
      </c>
      <c r="D561">
        <v>11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43991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43991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43991</v>
      </c>
      <c r="B564" t="s">
        <v>206</v>
      </c>
      <c r="C564">
        <v>30</v>
      </c>
      <c r="D564">
        <v>16.899999999999999</v>
      </c>
      <c r="E564">
        <v>1</v>
      </c>
      <c r="F564">
        <v>0.6</v>
      </c>
      <c r="G564">
        <v>1</v>
      </c>
      <c r="H564">
        <v>0.6</v>
      </c>
    </row>
    <row r="565" spans="1:8" x14ac:dyDescent="0.25">
      <c r="A565" s="1">
        <v>43991</v>
      </c>
      <c r="B565" t="s">
        <v>207</v>
      </c>
      <c r="C565">
        <v>7</v>
      </c>
      <c r="D565">
        <v>8.1999999999999993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43991</v>
      </c>
      <c r="B566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209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211</v>
      </c>
      <c r="C570">
        <v>3</v>
      </c>
      <c r="D570">
        <v>6.9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43991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213</v>
      </c>
      <c r="C572">
        <v>6</v>
      </c>
      <c r="D572">
        <v>21.5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43991</v>
      </c>
      <c r="B57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215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216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218</v>
      </c>
      <c r="C577">
        <v>8</v>
      </c>
      <c r="D577">
        <v>33.799999999999997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221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222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223</v>
      </c>
      <c r="C582">
        <v>1</v>
      </c>
      <c r="D582">
        <v>1.8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228</v>
      </c>
      <c r="C587">
        <v>15</v>
      </c>
      <c r="D587">
        <v>16.3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230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43991</v>
      </c>
      <c r="B591" t="s">
        <v>232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43991</v>
      </c>
      <c r="B593" t="s">
        <v>234</v>
      </c>
      <c r="C593">
        <v>7</v>
      </c>
      <c r="D593">
        <v>16.100000000000001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43991</v>
      </c>
      <c r="B595" t="s">
        <v>236</v>
      </c>
      <c r="C595">
        <v>2</v>
      </c>
      <c r="D595">
        <v>3.6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43991</v>
      </c>
      <c r="B596" t="s">
        <v>237</v>
      </c>
      <c r="C596">
        <v>5</v>
      </c>
      <c r="D596">
        <v>6.2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43991</v>
      </c>
      <c r="B597" t="s">
        <v>238</v>
      </c>
      <c r="C597">
        <v>7</v>
      </c>
      <c r="D597">
        <v>29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43991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244</v>
      </c>
      <c r="C603">
        <v>23</v>
      </c>
      <c r="D603">
        <v>52.6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245</v>
      </c>
      <c r="C604">
        <v>6</v>
      </c>
      <c r="D604">
        <v>29.8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246</v>
      </c>
      <c r="C605">
        <v>11</v>
      </c>
      <c r="D605">
        <v>23.8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43991</v>
      </c>
      <c r="B606" t="s">
        <v>247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370</v>
      </c>
      <c r="C607">
        <v>13</v>
      </c>
      <c r="D607">
        <v>23.9</v>
      </c>
      <c r="E607">
        <v>2</v>
      </c>
      <c r="F607">
        <v>3.7</v>
      </c>
      <c r="G607">
        <v>0</v>
      </c>
      <c r="H607">
        <v>0</v>
      </c>
    </row>
    <row r="608" spans="1:8" x14ac:dyDescent="0.25">
      <c r="A608" s="1">
        <v>43991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43991</v>
      </c>
      <c r="B609" t="s">
        <v>249</v>
      </c>
      <c r="C609">
        <v>5</v>
      </c>
      <c r="D609">
        <v>8.6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43991</v>
      </c>
      <c r="B610" t="s">
        <v>250</v>
      </c>
      <c r="C610">
        <v>8</v>
      </c>
      <c r="D610">
        <v>10.4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251</v>
      </c>
      <c r="C611">
        <v>125</v>
      </c>
      <c r="D611">
        <v>19.2</v>
      </c>
      <c r="E611">
        <v>6</v>
      </c>
      <c r="F611">
        <v>0.9</v>
      </c>
      <c r="G611">
        <v>9</v>
      </c>
      <c r="H611">
        <v>1.4</v>
      </c>
    </row>
    <row r="612" spans="1:8" x14ac:dyDescent="0.25">
      <c r="A612" s="1">
        <v>43991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256</v>
      </c>
      <c r="C616">
        <v>7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43991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43991</v>
      </c>
      <c r="B618" t="s">
        <v>258</v>
      </c>
      <c r="C618">
        <v>24</v>
      </c>
      <c r="D618">
        <v>70.900000000000006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43991</v>
      </c>
      <c r="B619" t="s">
        <v>371</v>
      </c>
      <c r="C619">
        <v>178</v>
      </c>
      <c r="D619">
        <v>32.6</v>
      </c>
      <c r="E619">
        <v>14</v>
      </c>
      <c r="F619">
        <v>2.6</v>
      </c>
      <c r="G619">
        <v>13</v>
      </c>
      <c r="H619">
        <v>2.4</v>
      </c>
    </row>
    <row r="620" spans="1:8" x14ac:dyDescent="0.25">
      <c r="A620" s="1">
        <v>43991</v>
      </c>
      <c r="B620" t="s">
        <v>259</v>
      </c>
      <c r="C620">
        <v>22</v>
      </c>
      <c r="D620">
        <v>14.2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260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262</v>
      </c>
      <c r="C623">
        <v>6</v>
      </c>
      <c r="D623">
        <v>20.5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263</v>
      </c>
      <c r="C624">
        <v>9</v>
      </c>
      <c r="D624">
        <v>9.6999999999999993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264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267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268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269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273</v>
      </c>
      <c r="C634">
        <v>1</v>
      </c>
      <c r="D634">
        <v>4.0999999999999996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43991</v>
      </c>
      <c r="B636" t="s">
        <v>372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43991</v>
      </c>
      <c r="B637" t="s">
        <v>275</v>
      </c>
      <c r="C637">
        <v>4</v>
      </c>
      <c r="D637">
        <v>6.2</v>
      </c>
      <c r="E637">
        <v>0</v>
      </c>
      <c r="F637">
        <v>0</v>
      </c>
      <c r="G637">
        <v>2</v>
      </c>
      <c r="H637">
        <v>3.1</v>
      </c>
    </row>
    <row r="638" spans="1:8" x14ac:dyDescent="0.25">
      <c r="A638" s="1">
        <v>43991</v>
      </c>
      <c r="B638" t="s">
        <v>353</v>
      </c>
      <c r="C638">
        <v>4</v>
      </c>
      <c r="D638">
        <v>4.4000000000000004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43991</v>
      </c>
      <c r="B639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43991</v>
      </c>
      <c r="B642" t="s">
        <v>279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280</v>
      </c>
      <c r="C643">
        <v>17</v>
      </c>
      <c r="D643">
        <v>66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43991</v>
      </c>
      <c r="B644" t="s">
        <v>281</v>
      </c>
      <c r="C644">
        <v>32</v>
      </c>
      <c r="D644">
        <v>75.900000000000006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282</v>
      </c>
      <c r="C645">
        <v>42</v>
      </c>
      <c r="D645">
        <v>19.100000000000001</v>
      </c>
      <c r="E645">
        <v>0</v>
      </c>
      <c r="F645">
        <v>0</v>
      </c>
      <c r="G645">
        <v>4</v>
      </c>
      <c r="H645">
        <v>1.8</v>
      </c>
    </row>
    <row r="646" spans="1:8" x14ac:dyDescent="0.25">
      <c r="A646" s="1">
        <v>43991</v>
      </c>
      <c r="B646" t="s">
        <v>283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289</v>
      </c>
      <c r="C652">
        <v>6</v>
      </c>
      <c r="D652">
        <v>20.399999999999999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43991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373</v>
      </c>
      <c r="C654">
        <v>152</v>
      </c>
      <c r="D654">
        <v>42.5</v>
      </c>
      <c r="E654">
        <v>5</v>
      </c>
      <c r="F654">
        <v>1.4</v>
      </c>
      <c r="G654">
        <v>8</v>
      </c>
      <c r="H654">
        <v>2.2000000000000002</v>
      </c>
    </row>
    <row r="655" spans="1:8" x14ac:dyDescent="0.25">
      <c r="A655" s="1">
        <v>43991</v>
      </c>
      <c r="B655" t="s">
        <v>291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293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294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296</v>
      </c>
      <c r="C660">
        <v>13</v>
      </c>
      <c r="D660">
        <v>19.600000000000001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298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43991</v>
      </c>
      <c r="B663" t="s">
        <v>299</v>
      </c>
      <c r="C663">
        <v>20</v>
      </c>
      <c r="D663">
        <v>29.1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300</v>
      </c>
      <c r="C664">
        <v>8</v>
      </c>
      <c r="D664">
        <v>7.9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43991</v>
      </c>
      <c r="B665" t="s">
        <v>301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302</v>
      </c>
      <c r="C666">
        <v>16</v>
      </c>
      <c r="D666">
        <v>28.2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303</v>
      </c>
      <c r="C667">
        <v>11</v>
      </c>
      <c r="D667">
        <v>15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43991</v>
      </c>
      <c r="B670" t="s">
        <v>306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43991</v>
      </c>
      <c r="B671" t="s">
        <v>307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43991</v>
      </c>
      <c r="B672" t="s">
        <v>308</v>
      </c>
      <c r="C672">
        <v>10</v>
      </c>
      <c r="D672">
        <v>40.700000000000003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43991</v>
      </c>
      <c r="B673" t="s">
        <v>309</v>
      </c>
      <c r="C673">
        <v>3</v>
      </c>
      <c r="D673">
        <v>11.3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310</v>
      </c>
      <c r="C674">
        <v>1</v>
      </c>
      <c r="D674">
        <v>2.2000000000000002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43991</v>
      </c>
      <c r="B675" t="s">
        <v>311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312</v>
      </c>
      <c r="C676">
        <v>24</v>
      </c>
      <c r="D676">
        <v>49.3</v>
      </c>
      <c r="E676">
        <v>2</v>
      </c>
      <c r="F676">
        <v>4.0999999999999996</v>
      </c>
      <c r="G676">
        <v>1</v>
      </c>
      <c r="H676">
        <v>2.1</v>
      </c>
    </row>
    <row r="677" spans="1:8" x14ac:dyDescent="0.25">
      <c r="A677" s="1">
        <v>43991</v>
      </c>
      <c r="B677" t="s">
        <v>313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315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316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317</v>
      </c>
      <c r="C681">
        <v>4</v>
      </c>
      <c r="D681">
        <v>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43991</v>
      </c>
      <c r="B682" t="s">
        <v>318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43991</v>
      </c>
      <c r="B683" t="s">
        <v>319</v>
      </c>
      <c r="C683">
        <v>22</v>
      </c>
      <c r="D683">
        <v>43</v>
      </c>
      <c r="E683">
        <v>1</v>
      </c>
      <c r="F683">
        <v>2</v>
      </c>
      <c r="G683">
        <v>1</v>
      </c>
      <c r="H683">
        <v>2</v>
      </c>
    </row>
    <row r="684" spans="1:8" x14ac:dyDescent="0.25">
      <c r="A684" s="1">
        <v>43991</v>
      </c>
      <c r="B684" t="s">
        <v>320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43991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325</v>
      </c>
      <c r="C689">
        <v>13</v>
      </c>
      <c r="D689">
        <v>11.8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43991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43991</v>
      </c>
      <c r="B694" t="s">
        <v>330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331</v>
      </c>
      <c r="C695">
        <v>5</v>
      </c>
      <c r="D695">
        <v>20.9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332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333</v>
      </c>
      <c r="C697">
        <v>1</v>
      </c>
      <c r="D697">
        <v>4.5999999999999996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334</v>
      </c>
      <c r="C698">
        <v>5</v>
      </c>
      <c r="D698">
        <v>9.6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337</v>
      </c>
      <c r="C701">
        <v>28</v>
      </c>
      <c r="D701">
        <v>17.899999999999999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43991</v>
      </c>
      <c r="B704" t="s">
        <v>340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43991</v>
      </c>
      <c r="B705" t="s">
        <v>341</v>
      </c>
      <c r="C705">
        <v>24</v>
      </c>
      <c r="D705">
        <v>37</v>
      </c>
      <c r="E705">
        <v>1</v>
      </c>
      <c r="F705">
        <v>1.5</v>
      </c>
      <c r="G705">
        <v>1</v>
      </c>
      <c r="H705">
        <v>1.5</v>
      </c>
    </row>
    <row r="706" spans="1:8" x14ac:dyDescent="0.25">
      <c r="A706" s="1">
        <v>43991</v>
      </c>
      <c r="B706" t="s">
        <v>342</v>
      </c>
      <c r="C706">
        <v>5</v>
      </c>
      <c r="D706">
        <v>11.4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43991</v>
      </c>
      <c r="B707" t="s">
        <v>343</v>
      </c>
      <c r="C707">
        <v>10</v>
      </c>
      <c r="D707">
        <v>8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43991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43991</v>
      </c>
      <c r="B709" t="s">
        <v>345</v>
      </c>
      <c r="C709">
        <v>6</v>
      </c>
      <c r="D709">
        <v>13.7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43991</v>
      </c>
      <c r="B710" t="s">
        <v>346</v>
      </c>
      <c r="C710">
        <v>17</v>
      </c>
      <c r="D710">
        <v>77.900000000000006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">
        <v>43991</v>
      </c>
      <c r="B711" t="s">
        <v>347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348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349</v>
      </c>
      <c r="C713">
        <v>9</v>
      </c>
      <c r="D713">
        <v>20.100000000000001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350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48637</v>
      </c>
      <c r="D2">
        <f t="shared" ref="D2:H2" si="0">D3+D4</f>
        <v>99499.9</v>
      </c>
      <c r="E2">
        <f t="shared" si="0"/>
        <v>11215</v>
      </c>
      <c r="F2">
        <f t="shared" si="0"/>
        <v>24037.499999999996</v>
      </c>
      <c r="G2">
        <f t="shared" si="0"/>
        <v>6069</v>
      </c>
      <c r="H2">
        <f t="shared" si="0"/>
        <v>12383.599999999999</v>
      </c>
    </row>
    <row r="3" spans="1:17" x14ac:dyDescent="0.25">
      <c r="A3" t="s">
        <v>362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2*355+4</f>
        <v>714</v>
      </c>
      <c r="B4" t="s">
        <v>354</v>
      </c>
      <c r="C4">
        <f>SUM(C5:C714)</f>
        <v>4667</v>
      </c>
      <c r="D4">
        <f t="shared" ref="D4:H4" si="1">SUM(D5:D714)</f>
        <v>7749.8999999999987</v>
      </c>
      <c r="E4">
        <f t="shared" si="1"/>
        <v>152</v>
      </c>
      <c r="F4">
        <f t="shared" si="1"/>
        <v>229.89999999999989</v>
      </c>
      <c r="G4">
        <f t="shared" si="1"/>
        <v>268</v>
      </c>
      <c r="H4">
        <f t="shared" si="1"/>
        <v>355.29999999999995</v>
      </c>
      <c r="L4">
        <f>SUM(L5:L359)</f>
        <v>4667</v>
      </c>
      <c r="M4">
        <f t="shared" ref="M4:Q4" si="2">SUM(M5:M359)</f>
        <v>7749.9</v>
      </c>
      <c r="N4">
        <f t="shared" si="2"/>
        <v>152</v>
      </c>
      <c r="O4">
        <f t="shared" si="2"/>
        <v>229.89999999999995</v>
      </c>
      <c r="P4">
        <f t="shared" si="2"/>
        <v>268</v>
      </c>
      <c r="Q4">
        <f t="shared" si="2"/>
        <v>355.3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208</v>
      </c>
      <c r="D20">
        <v>23.8</v>
      </c>
      <c r="E20">
        <v>2</v>
      </c>
      <c r="F20">
        <v>0.2</v>
      </c>
      <c r="G20">
        <v>5</v>
      </c>
      <c r="H20">
        <v>0.6</v>
      </c>
      <c r="J20" t="b">
        <f t="shared" si="3"/>
        <v>1</v>
      </c>
      <c r="K20" t="s">
        <v>22</v>
      </c>
      <c r="L20">
        <f>SUMIF($B20:$B375,$K20,C20:$C375)</f>
        <v>302</v>
      </c>
      <c r="M20">
        <f>SUMIF($B20:$B375,$K20,D20:$D375)</f>
        <v>34.6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24</v>
      </c>
      <c r="Q20">
        <f>SUMIF($B20:$B375,$K20,H20:$H375)</f>
        <v>2.8000000000000003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35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39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40</v>
      </c>
      <c r="C39">
        <v>8</v>
      </c>
      <c r="D39">
        <v>18.3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41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44</v>
      </c>
      <c r="C43">
        <v>4</v>
      </c>
      <c r="D43">
        <v>9.6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45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53</v>
      </c>
      <c r="C52">
        <v>6</v>
      </c>
      <c r="D52">
        <v>20.399999999999999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55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59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63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66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67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71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EXACT(K70,B70)</f>
        <v>1</v>
      </c>
      <c r="K70" t="s">
        <v>71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78</v>
      </c>
      <c r="C77">
        <v>10</v>
      </c>
      <c r="D77">
        <v>30.8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25</v>
      </c>
      <c r="M77">
        <f>SUMIF($B77:$B432,$K77,D77:$D432)</f>
        <v>77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79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79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83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85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92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93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12</v>
      </c>
      <c r="M92">
        <f>SUMIF($B92:$B447,$K92,D92:$D447)</f>
        <v>10.3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97</v>
      </c>
      <c r="C96">
        <v>18</v>
      </c>
      <c r="D96">
        <v>7.7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41</v>
      </c>
      <c r="M96">
        <f>SUMIF($B96:$B451,$K96,D96:$D451)</f>
        <v>17.5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98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101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103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104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107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113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115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366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121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124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128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133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134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138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145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146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22</v>
      </c>
      <c r="M147">
        <f>SUMIF($B147:$B502,$K147,D147:$D502)</f>
        <v>25.200000000000003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150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153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155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159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160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163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164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165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171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17</v>
      </c>
      <c r="M173">
        <f>SUMIF($B173:$B528,$K173,D173:$D528)</f>
        <v>13.6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174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175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177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187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72</v>
      </c>
      <c r="M189">
        <f>SUMIF($B189:$B544,$K189,D189:$D544)</f>
        <v>59.2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9</v>
      </c>
      <c r="M192">
        <f>SUMIF($B192:$B547,$K192,D192:$D547)</f>
        <v>11.100000000000001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198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201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203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206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207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10</v>
      </c>
      <c r="M210">
        <f>SUMIF($B210:$B565,$K210,D210:$D565)</f>
        <v>11.7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215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218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15</v>
      </c>
      <c r="M222">
        <f>SUMIF($B222:$B577,$K222,D222:$D577)</f>
        <v>63.5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43998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14</v>
      </c>
      <c r="M226">
        <f>SUMIF($B226:$B581,$K226,D226:$D581)</f>
        <v>47.2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223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228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230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246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247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12</v>
      </c>
      <c r="M251">
        <f>SUMIF($B251:$B606,$K251,D251:$D606)</f>
        <v>31.4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22</v>
      </c>
      <c r="M252">
        <f>SUMIF($B252:$B607,$K252,D252:$D607)</f>
        <v>40.4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249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250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251</v>
      </c>
      <c r="C256">
        <v>193</v>
      </c>
      <c r="D256">
        <v>29.6</v>
      </c>
      <c r="E256">
        <v>6</v>
      </c>
      <c r="F256">
        <v>0.9</v>
      </c>
      <c r="G256">
        <v>8</v>
      </c>
      <c r="H256">
        <v>1.2</v>
      </c>
      <c r="J256" t="b">
        <f t="shared" si="6"/>
        <v>1</v>
      </c>
      <c r="K256" t="s">
        <v>251</v>
      </c>
      <c r="L256">
        <f>SUMIF($B256:$B611,$K256,C256:$C611)</f>
        <v>313</v>
      </c>
      <c r="M256">
        <f>SUMIF($B256:$B611,$K256,D256:$D611)</f>
        <v>48</v>
      </c>
      <c r="N256">
        <f>SUMIF($B256:$B611,$K256,E256:$E611)</f>
        <v>14</v>
      </c>
      <c r="O256">
        <f>SUMIF($B256:$B611,$K256,F256:$F611)</f>
        <v>2.1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253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256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258</v>
      </c>
      <c r="C263">
        <v>11</v>
      </c>
      <c r="D263">
        <v>32.5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371</v>
      </c>
      <c r="C264">
        <v>196</v>
      </c>
      <c r="D264">
        <v>35.9</v>
      </c>
      <c r="E264">
        <v>7</v>
      </c>
      <c r="F264">
        <v>1.3</v>
      </c>
      <c r="G264">
        <v>4</v>
      </c>
      <c r="H264">
        <v>0.7</v>
      </c>
      <c r="J264" t="b">
        <f t="shared" si="7"/>
        <v>1</v>
      </c>
      <c r="K264" t="s">
        <v>371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20</v>
      </c>
      <c r="Q264">
        <f>SUMIF($B264:$B619,$K264,H264:$H619)</f>
        <v>3.5999999999999996</v>
      </c>
    </row>
    <row r="265" spans="1:17" x14ac:dyDescent="0.25">
      <c r="A265" s="1">
        <v>43998</v>
      </c>
      <c r="B265" t="s">
        <v>259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263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267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275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276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281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282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289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373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J299" t="b">
        <f t="shared" si="7"/>
        <v>1</v>
      </c>
      <c r="K299" t="s">
        <v>373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291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299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300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301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302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308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11</v>
      </c>
      <c r="M317">
        <f>SUMIF($B317:$B672,$K317,D317:$D672)</f>
        <v>44.8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309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310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312</v>
      </c>
      <c r="C321">
        <v>25</v>
      </c>
      <c r="D321">
        <v>51.4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37</v>
      </c>
      <c r="M321">
        <f>SUMIF($B321:$B676,$K321,D321:$D676)</f>
        <v>76.099999999999994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319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325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331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334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337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341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342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343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345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346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349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43984</v>
      </c>
      <c r="B362" t="s">
        <v>9</v>
      </c>
      <c r="C362">
        <v>3</v>
      </c>
      <c r="D362">
        <v>11.1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43984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11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</row>
    <row r="365" spans="1:17" x14ac:dyDescent="0.25">
      <c r="A365" s="1">
        <v>43984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43984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43984</v>
      </c>
      <c r="B368" t="s">
        <v>15</v>
      </c>
      <c r="C368">
        <v>17</v>
      </c>
      <c r="D368">
        <v>8</v>
      </c>
      <c r="E368">
        <v>1</v>
      </c>
      <c r="F368">
        <v>0.5</v>
      </c>
      <c r="G368">
        <v>3</v>
      </c>
      <c r="H368">
        <v>1.4</v>
      </c>
    </row>
    <row r="369" spans="1:8" x14ac:dyDescent="0.25">
      <c r="A369" s="1">
        <v>43984</v>
      </c>
      <c r="B369" t="s">
        <v>16</v>
      </c>
      <c r="C369">
        <v>4</v>
      </c>
      <c r="D369">
        <v>3.6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43984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18</v>
      </c>
      <c r="C371">
        <v>5</v>
      </c>
      <c r="D371">
        <v>8.9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43984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43984</v>
      </c>
      <c r="B373" t="s">
        <v>20</v>
      </c>
      <c r="C373">
        <v>7</v>
      </c>
      <c r="D373">
        <v>4.5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43984</v>
      </c>
      <c r="B374" t="s">
        <v>21</v>
      </c>
      <c r="C374">
        <v>4</v>
      </c>
      <c r="D374">
        <v>4.4000000000000004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43984</v>
      </c>
      <c r="B375" t="s">
        <v>22</v>
      </c>
      <c r="C375">
        <v>94</v>
      </c>
      <c r="D375">
        <v>10.8</v>
      </c>
      <c r="E375">
        <v>6</v>
      </c>
      <c r="F375">
        <v>0.7</v>
      </c>
      <c r="G375">
        <v>19</v>
      </c>
      <c r="H375">
        <v>2.2000000000000002</v>
      </c>
    </row>
    <row r="376" spans="1:8" x14ac:dyDescent="0.25">
      <c r="A376" s="1">
        <v>43984</v>
      </c>
      <c r="B376" t="s">
        <v>23</v>
      </c>
      <c r="C376">
        <v>26</v>
      </c>
      <c r="D376">
        <v>15.9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43984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25</v>
      </c>
      <c r="C378">
        <v>60</v>
      </c>
      <c r="D378">
        <v>37.200000000000003</v>
      </c>
      <c r="E378">
        <v>1</v>
      </c>
      <c r="F378">
        <v>0.6</v>
      </c>
      <c r="G378">
        <v>2</v>
      </c>
      <c r="H378">
        <v>1.2</v>
      </c>
    </row>
    <row r="379" spans="1:8" x14ac:dyDescent="0.25">
      <c r="A379" s="1">
        <v>43984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27</v>
      </c>
      <c r="C380">
        <v>1</v>
      </c>
      <c r="D380">
        <v>6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30</v>
      </c>
      <c r="C383">
        <v>6</v>
      </c>
      <c r="D383">
        <v>12.3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31</v>
      </c>
      <c r="C384">
        <v>5</v>
      </c>
      <c r="D384">
        <v>8.5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43984</v>
      </c>
      <c r="B385" t="s">
        <v>365</v>
      </c>
      <c r="C385">
        <v>1</v>
      </c>
      <c r="D385">
        <v>6.3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32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1">
        <v>43984</v>
      </c>
      <c r="B387" t="s">
        <v>33</v>
      </c>
      <c r="C387">
        <v>4</v>
      </c>
      <c r="D387">
        <v>39.9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35</v>
      </c>
      <c r="C389">
        <v>11</v>
      </c>
      <c r="D389">
        <v>31.4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43984</v>
      </c>
      <c r="B392" t="s">
        <v>38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39</v>
      </c>
      <c r="C393">
        <v>22</v>
      </c>
      <c r="D393">
        <v>32.6</v>
      </c>
      <c r="E393">
        <v>0</v>
      </c>
      <c r="F393">
        <v>0</v>
      </c>
      <c r="G393">
        <v>2</v>
      </c>
      <c r="H393">
        <v>3</v>
      </c>
    </row>
    <row r="394" spans="1:8" x14ac:dyDescent="0.25">
      <c r="A394" s="1">
        <v>43984</v>
      </c>
      <c r="B394" t="s">
        <v>40</v>
      </c>
      <c r="C394">
        <v>15</v>
      </c>
      <c r="D394">
        <v>34.299999999999997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41</v>
      </c>
      <c r="C395">
        <v>8</v>
      </c>
      <c r="D395">
        <v>25.6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43984</v>
      </c>
      <c r="B396" t="s">
        <v>42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43</v>
      </c>
      <c r="C397">
        <v>4</v>
      </c>
      <c r="D397">
        <v>15.4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45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46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47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48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43984</v>
      </c>
      <c r="B407" t="s">
        <v>53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43984</v>
      </c>
      <c r="B408" t="s">
        <v>54</v>
      </c>
      <c r="C408">
        <v>18</v>
      </c>
      <c r="D408">
        <v>58.4</v>
      </c>
      <c r="E408">
        <v>0</v>
      </c>
      <c r="F408">
        <v>0</v>
      </c>
      <c r="G408">
        <v>6</v>
      </c>
      <c r="H408">
        <v>19.5</v>
      </c>
    </row>
    <row r="409" spans="1:8" x14ac:dyDescent="0.25">
      <c r="A409" s="1">
        <v>43984</v>
      </c>
      <c r="B409" t="s">
        <v>55</v>
      </c>
      <c r="C409">
        <v>8</v>
      </c>
      <c r="D409">
        <v>4.3</v>
      </c>
      <c r="E409">
        <v>1</v>
      </c>
      <c r="F409">
        <v>0.5</v>
      </c>
      <c r="G409">
        <v>1</v>
      </c>
      <c r="H409">
        <v>0.5</v>
      </c>
    </row>
    <row r="410" spans="1:8" x14ac:dyDescent="0.25">
      <c r="A410" s="1">
        <v>43984</v>
      </c>
      <c r="B410" t="s">
        <v>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57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43984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59</v>
      </c>
      <c r="C413">
        <v>7</v>
      </c>
      <c r="D413">
        <v>25.2</v>
      </c>
      <c r="E413">
        <v>2</v>
      </c>
      <c r="F413">
        <v>7.2</v>
      </c>
      <c r="G413">
        <v>3</v>
      </c>
      <c r="H413">
        <v>10.8</v>
      </c>
    </row>
    <row r="414" spans="1:8" x14ac:dyDescent="0.25">
      <c r="A414" s="1">
        <v>43984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61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62</v>
      </c>
      <c r="C416">
        <v>8</v>
      </c>
      <c r="D416">
        <v>29.9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63</v>
      </c>
      <c r="C417">
        <v>11</v>
      </c>
      <c r="D417">
        <v>16.399999999999999</v>
      </c>
      <c r="E417">
        <v>1</v>
      </c>
      <c r="F417">
        <v>1.5</v>
      </c>
      <c r="G417">
        <v>1</v>
      </c>
      <c r="H417">
        <v>1.5</v>
      </c>
    </row>
    <row r="418" spans="1:8" x14ac:dyDescent="0.25">
      <c r="A418" s="1">
        <v>43984</v>
      </c>
      <c r="B418" t="s">
        <v>64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65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68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69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43984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71</v>
      </c>
      <c r="C425">
        <v>17</v>
      </c>
      <c r="D425">
        <v>39.4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1">
        <v>43984</v>
      </c>
      <c r="B426" t="s">
        <v>72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73</v>
      </c>
      <c r="C427">
        <v>9</v>
      </c>
      <c r="D427">
        <v>20.2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43984</v>
      </c>
      <c r="B428" t="s">
        <v>74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75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76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78</v>
      </c>
      <c r="C432">
        <v>15</v>
      </c>
      <c r="D432">
        <v>46.2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79</v>
      </c>
      <c r="C433">
        <v>13</v>
      </c>
      <c r="D433">
        <v>12.9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43984</v>
      </c>
      <c r="B434" t="s">
        <v>80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81</v>
      </c>
      <c r="C435">
        <v>0</v>
      </c>
      <c r="D435">
        <v>0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43984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83</v>
      </c>
      <c r="C437">
        <v>4</v>
      </c>
      <c r="D437">
        <v>6.9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43984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43984</v>
      </c>
      <c r="B439" t="s">
        <v>85</v>
      </c>
      <c r="C439">
        <v>86</v>
      </c>
      <c r="D439">
        <v>72.099999999999994</v>
      </c>
      <c r="E439">
        <v>1</v>
      </c>
      <c r="F439">
        <v>0.8</v>
      </c>
      <c r="G439">
        <v>19</v>
      </c>
      <c r="H439">
        <v>15.9</v>
      </c>
    </row>
    <row r="440" spans="1:8" x14ac:dyDescent="0.25">
      <c r="A440" s="1">
        <v>43984</v>
      </c>
      <c r="B440" t="s">
        <v>86</v>
      </c>
      <c r="C440">
        <v>1</v>
      </c>
      <c r="D440">
        <v>5.0999999999999996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43984</v>
      </c>
      <c r="B441" t="s">
        <v>87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43984</v>
      </c>
      <c r="B442" t="s">
        <v>88</v>
      </c>
      <c r="C442">
        <v>6</v>
      </c>
      <c r="D442">
        <v>14.4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89</v>
      </c>
      <c r="C443">
        <v>3</v>
      </c>
      <c r="D443">
        <v>15.9</v>
      </c>
      <c r="E443">
        <v>1</v>
      </c>
      <c r="F443">
        <v>5.3</v>
      </c>
      <c r="G443">
        <v>0</v>
      </c>
      <c r="H443">
        <v>0</v>
      </c>
    </row>
    <row r="444" spans="1:8" x14ac:dyDescent="0.25">
      <c r="A444" s="1">
        <v>43984</v>
      </c>
      <c r="B444" t="s">
        <v>90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91</v>
      </c>
      <c r="C445">
        <v>4</v>
      </c>
      <c r="D445">
        <v>12.7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43984</v>
      </c>
      <c r="B446" t="s">
        <v>92</v>
      </c>
      <c r="C446">
        <v>22</v>
      </c>
      <c r="D446">
        <v>60.8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93</v>
      </c>
      <c r="C447">
        <v>9</v>
      </c>
      <c r="D447">
        <v>7.7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95</v>
      </c>
      <c r="C449">
        <v>4</v>
      </c>
      <c r="D449">
        <v>20.7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43984</v>
      </c>
      <c r="B450" t="s">
        <v>96</v>
      </c>
      <c r="C450">
        <v>6</v>
      </c>
      <c r="D450">
        <v>23.3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97</v>
      </c>
      <c r="C451">
        <v>23</v>
      </c>
      <c r="D451">
        <v>9.8000000000000007</v>
      </c>
      <c r="E451">
        <v>2</v>
      </c>
      <c r="F451">
        <v>0.9</v>
      </c>
      <c r="G451">
        <v>2</v>
      </c>
      <c r="H451">
        <v>0.9</v>
      </c>
    </row>
    <row r="452" spans="1:8" x14ac:dyDescent="0.25">
      <c r="A452" s="1">
        <v>43984</v>
      </c>
      <c r="B452" t="s">
        <v>98</v>
      </c>
      <c r="C452">
        <v>16</v>
      </c>
      <c r="D452">
        <v>69.099999999999994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99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43984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101</v>
      </c>
      <c r="C455">
        <v>13</v>
      </c>
      <c r="D455">
        <v>8.1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43984</v>
      </c>
      <c r="B456" t="s">
        <v>102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103</v>
      </c>
      <c r="C457">
        <v>9</v>
      </c>
      <c r="D457">
        <v>33.299999999999997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43984</v>
      </c>
      <c r="B458" t="s">
        <v>104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105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43984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107</v>
      </c>
      <c r="C461">
        <v>9</v>
      </c>
      <c r="D461">
        <v>29.3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43984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109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110</v>
      </c>
      <c r="C464">
        <v>4</v>
      </c>
      <c r="D464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111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112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113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43984</v>
      </c>
      <c r="B468" t="s">
        <v>114</v>
      </c>
      <c r="C468">
        <v>3</v>
      </c>
      <c r="D468">
        <v>8.1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115</v>
      </c>
      <c r="C469">
        <v>9</v>
      </c>
      <c r="D469">
        <v>12.3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43984</v>
      </c>
      <c r="B470" t="s">
        <v>116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366</v>
      </c>
      <c r="C471">
        <v>1</v>
      </c>
      <c r="D471">
        <v>0.4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117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43984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43984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43984</v>
      </c>
      <c r="B475" t="s">
        <v>120</v>
      </c>
      <c r="C475">
        <v>6</v>
      </c>
      <c r="D475">
        <v>3.7</v>
      </c>
      <c r="E475">
        <v>0</v>
      </c>
      <c r="F475">
        <v>0</v>
      </c>
      <c r="G475">
        <v>5</v>
      </c>
      <c r="H475">
        <v>3.1</v>
      </c>
    </row>
    <row r="476" spans="1:8" x14ac:dyDescent="0.25">
      <c r="A476" s="1">
        <v>43984</v>
      </c>
      <c r="B476" t="s">
        <v>121</v>
      </c>
      <c r="C476">
        <v>6</v>
      </c>
      <c r="D476">
        <v>3.8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122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1">
        <v>43984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124</v>
      </c>
      <c r="C479">
        <v>20</v>
      </c>
      <c r="D479">
        <v>41.3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43984</v>
      </c>
      <c r="B480" t="s">
        <v>125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128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43984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43984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1">
        <v>43984</v>
      </c>
      <c r="B487" t="s">
        <v>132</v>
      </c>
      <c r="C487">
        <v>1</v>
      </c>
      <c r="D487">
        <v>1.7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1">
        <v>43984</v>
      </c>
      <c r="B488" t="s">
        <v>133</v>
      </c>
      <c r="C488">
        <v>12</v>
      </c>
      <c r="D488">
        <v>13.8</v>
      </c>
      <c r="E488">
        <v>1</v>
      </c>
      <c r="F488">
        <v>1.1000000000000001</v>
      </c>
      <c r="G488">
        <v>3</v>
      </c>
      <c r="H488">
        <v>3.4</v>
      </c>
    </row>
    <row r="489" spans="1:8" x14ac:dyDescent="0.25">
      <c r="A489" s="1">
        <v>43984</v>
      </c>
      <c r="B489" t="s">
        <v>134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43984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43984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43984</v>
      </c>
      <c r="B492" t="s">
        <v>137</v>
      </c>
      <c r="C492">
        <v>2</v>
      </c>
      <c r="D492">
        <v>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43984</v>
      </c>
      <c r="B493" t="s">
        <v>138</v>
      </c>
      <c r="C493">
        <v>27</v>
      </c>
      <c r="D493">
        <v>29.2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43984</v>
      </c>
      <c r="B494" t="s">
        <v>139</v>
      </c>
      <c r="C494">
        <v>13</v>
      </c>
      <c r="D494">
        <v>41.7</v>
      </c>
      <c r="E494">
        <v>2</v>
      </c>
      <c r="F494">
        <v>6.4</v>
      </c>
      <c r="G494">
        <v>0</v>
      </c>
      <c r="H494">
        <v>0</v>
      </c>
    </row>
    <row r="495" spans="1:8" x14ac:dyDescent="0.25">
      <c r="A495" s="1">
        <v>43984</v>
      </c>
      <c r="B495" t="s">
        <v>367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142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144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145</v>
      </c>
      <c r="C501">
        <v>5</v>
      </c>
      <c r="D501">
        <v>5.5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43984</v>
      </c>
      <c r="B502" t="s">
        <v>146</v>
      </c>
      <c r="C502">
        <v>16</v>
      </c>
      <c r="D502">
        <v>18.3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147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149</v>
      </c>
      <c r="C505">
        <v>3</v>
      </c>
      <c r="D505">
        <v>5.4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43984</v>
      </c>
      <c r="B507" t="s">
        <v>151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43984</v>
      </c>
      <c r="B508" t="s">
        <v>152</v>
      </c>
      <c r="C508">
        <v>11</v>
      </c>
      <c r="D508">
        <v>21.9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43984</v>
      </c>
      <c r="B509" t="s">
        <v>153</v>
      </c>
      <c r="C509">
        <v>3</v>
      </c>
      <c r="D509">
        <v>7.3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43984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155</v>
      </c>
      <c r="C511">
        <v>13</v>
      </c>
      <c r="D511">
        <v>38.1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157</v>
      </c>
      <c r="C513">
        <v>9</v>
      </c>
      <c r="D513">
        <v>16.600000000000001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43984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43984</v>
      </c>
      <c r="B515" t="s">
        <v>159</v>
      </c>
      <c r="C515">
        <v>14</v>
      </c>
      <c r="D515">
        <v>21.3</v>
      </c>
      <c r="E515">
        <v>0</v>
      </c>
      <c r="F515">
        <v>0</v>
      </c>
      <c r="G515">
        <v>1</v>
      </c>
      <c r="H515">
        <v>1.5</v>
      </c>
    </row>
    <row r="516" spans="1:8" x14ac:dyDescent="0.25">
      <c r="A516" s="1">
        <v>43984</v>
      </c>
      <c r="B516" t="s">
        <v>160</v>
      </c>
      <c r="C516">
        <v>6</v>
      </c>
      <c r="D516">
        <v>13.1</v>
      </c>
      <c r="E516">
        <v>1</v>
      </c>
      <c r="F516">
        <v>2.2000000000000002</v>
      </c>
      <c r="G516">
        <v>1</v>
      </c>
      <c r="H516">
        <v>2.2000000000000002</v>
      </c>
    </row>
    <row r="517" spans="1:8" x14ac:dyDescent="0.25">
      <c r="A517" s="1">
        <v>43984</v>
      </c>
      <c r="B517" t="s">
        <v>161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43984</v>
      </c>
      <c r="B518" t="s">
        <v>162</v>
      </c>
      <c r="C518">
        <v>2</v>
      </c>
      <c r="D518">
        <v>6.8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43984</v>
      </c>
      <c r="B519" t="s">
        <v>163</v>
      </c>
      <c r="C519">
        <v>22</v>
      </c>
      <c r="D519">
        <v>39.1</v>
      </c>
      <c r="E519">
        <v>0</v>
      </c>
      <c r="F519">
        <v>0</v>
      </c>
      <c r="G519">
        <v>4</v>
      </c>
      <c r="H519">
        <v>7.1</v>
      </c>
    </row>
    <row r="520" spans="1:8" x14ac:dyDescent="0.25">
      <c r="A520" s="1">
        <v>43984</v>
      </c>
      <c r="B520" t="s">
        <v>164</v>
      </c>
      <c r="C520">
        <v>4</v>
      </c>
      <c r="D520">
        <v>17.8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1">
        <v>43984</v>
      </c>
      <c r="B521" t="s">
        <v>165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166</v>
      </c>
      <c r="C522">
        <v>6</v>
      </c>
      <c r="D522">
        <v>16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43984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3.6</v>
      </c>
    </row>
    <row r="525" spans="1:8" x14ac:dyDescent="0.25">
      <c r="A525" s="1">
        <v>43984</v>
      </c>
      <c r="B525" t="s">
        <v>169</v>
      </c>
      <c r="C525">
        <v>5</v>
      </c>
      <c r="D525">
        <v>8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43984</v>
      </c>
      <c r="B526" t="s">
        <v>368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171</v>
      </c>
      <c r="C528">
        <v>5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43984</v>
      </c>
      <c r="B529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43984</v>
      </c>
      <c r="B530" t="s">
        <v>173</v>
      </c>
      <c r="C530">
        <v>4</v>
      </c>
      <c r="D530">
        <v>5.2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43984</v>
      </c>
      <c r="B531" t="s">
        <v>174</v>
      </c>
      <c r="C531">
        <v>11</v>
      </c>
      <c r="D531">
        <v>14</v>
      </c>
      <c r="E531">
        <v>1</v>
      </c>
      <c r="F531">
        <v>1.3</v>
      </c>
      <c r="G531">
        <v>3</v>
      </c>
      <c r="H531">
        <v>3.8</v>
      </c>
    </row>
    <row r="532" spans="1:8" x14ac:dyDescent="0.25">
      <c r="A532" s="1">
        <v>43984</v>
      </c>
      <c r="B532" t="s">
        <v>175</v>
      </c>
      <c r="C532">
        <v>8</v>
      </c>
      <c r="D532">
        <v>22.3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176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177</v>
      </c>
      <c r="C534">
        <v>11</v>
      </c>
      <c r="D534">
        <v>23.6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179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181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184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185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43984</v>
      </c>
      <c r="B543" t="s">
        <v>186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187</v>
      </c>
      <c r="C544">
        <v>55</v>
      </c>
      <c r="D544">
        <v>45.2</v>
      </c>
      <c r="E544">
        <v>2</v>
      </c>
      <c r="F544">
        <v>1.6</v>
      </c>
      <c r="G544">
        <v>11</v>
      </c>
      <c r="H544">
        <v>9</v>
      </c>
    </row>
    <row r="545" spans="1:8" x14ac:dyDescent="0.25">
      <c r="A545" s="1">
        <v>43984</v>
      </c>
      <c r="B545" t="s">
        <v>188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43984</v>
      </c>
      <c r="B546" t="s">
        <v>189</v>
      </c>
      <c r="C546">
        <v>8</v>
      </c>
      <c r="D546">
        <v>42.5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43984</v>
      </c>
      <c r="B547" t="s">
        <v>190</v>
      </c>
      <c r="C547">
        <v>3</v>
      </c>
      <c r="D547">
        <v>3.7</v>
      </c>
      <c r="E547">
        <v>0</v>
      </c>
      <c r="F547">
        <v>0</v>
      </c>
      <c r="G547">
        <v>1</v>
      </c>
      <c r="H547">
        <v>1.2</v>
      </c>
    </row>
    <row r="548" spans="1:8" x14ac:dyDescent="0.25">
      <c r="A548" s="1">
        <v>43984</v>
      </c>
      <c r="B548" t="s">
        <v>191</v>
      </c>
      <c r="C548">
        <v>6</v>
      </c>
      <c r="D548">
        <v>17.7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369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194</v>
      </c>
      <c r="C552">
        <v>1</v>
      </c>
      <c r="D552">
        <v>1.6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195</v>
      </c>
      <c r="C553">
        <v>2</v>
      </c>
      <c r="D553">
        <v>18.3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43984</v>
      </c>
      <c r="B555" t="s">
        <v>197</v>
      </c>
      <c r="C555">
        <v>9</v>
      </c>
      <c r="D555">
        <v>20.5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43984</v>
      </c>
      <c r="B556" t="s">
        <v>198</v>
      </c>
      <c r="C556">
        <v>1</v>
      </c>
      <c r="D556">
        <v>2.8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43984</v>
      </c>
      <c r="B557" t="s">
        <v>199</v>
      </c>
      <c r="C557">
        <v>3</v>
      </c>
      <c r="D557">
        <v>21.6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43984</v>
      </c>
      <c r="B558" t="s">
        <v>200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201</v>
      </c>
      <c r="C559">
        <v>9</v>
      </c>
      <c r="D559">
        <v>37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43984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203</v>
      </c>
      <c r="C561">
        <v>15</v>
      </c>
      <c r="D561">
        <v>23.6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43984</v>
      </c>
      <c r="B563" t="s">
        <v>205</v>
      </c>
      <c r="C563">
        <v>2</v>
      </c>
      <c r="D563">
        <v>4.5999999999999996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206</v>
      </c>
      <c r="C564">
        <v>33</v>
      </c>
      <c r="D564">
        <v>18.600000000000001</v>
      </c>
      <c r="E564">
        <v>2</v>
      </c>
      <c r="F564">
        <v>1.1000000000000001</v>
      </c>
      <c r="G564">
        <v>5</v>
      </c>
      <c r="H564">
        <v>2.8</v>
      </c>
    </row>
    <row r="565" spans="1:8" x14ac:dyDescent="0.25">
      <c r="A565" s="1">
        <v>43984</v>
      </c>
      <c r="B565" t="s">
        <v>207</v>
      </c>
      <c r="C565">
        <v>4</v>
      </c>
      <c r="D565">
        <v>4.7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43984</v>
      </c>
      <c r="B569" t="s">
        <v>210</v>
      </c>
      <c r="C569">
        <v>1</v>
      </c>
      <c r="D569">
        <v>2.1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211</v>
      </c>
      <c r="C570">
        <v>2</v>
      </c>
      <c r="D570">
        <v>4.5999999999999996</v>
      </c>
      <c r="E570">
        <v>0</v>
      </c>
      <c r="F570">
        <v>0</v>
      </c>
      <c r="G570">
        <v>1</v>
      </c>
      <c r="H570">
        <v>2.2999999999999998</v>
      </c>
    </row>
    <row r="571" spans="1:8" x14ac:dyDescent="0.25">
      <c r="A571" s="1">
        <v>43984</v>
      </c>
      <c r="B571" t="s">
        <v>212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213</v>
      </c>
      <c r="C572">
        <v>8</v>
      </c>
      <c r="D572">
        <v>28.7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214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215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216</v>
      </c>
      <c r="C575">
        <v>8</v>
      </c>
      <c r="D575">
        <v>30.5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43984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218</v>
      </c>
      <c r="C577">
        <v>6</v>
      </c>
      <c r="D577">
        <v>25.4</v>
      </c>
      <c r="E577">
        <v>1</v>
      </c>
      <c r="F577">
        <v>4.2</v>
      </c>
      <c r="G577">
        <v>0</v>
      </c>
      <c r="H577">
        <v>0</v>
      </c>
    </row>
    <row r="578" spans="1:8" x14ac:dyDescent="0.25">
      <c r="A578" s="1">
        <v>43984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221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222</v>
      </c>
      <c r="C581">
        <v>11</v>
      </c>
      <c r="D581">
        <v>37.1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223</v>
      </c>
      <c r="C582">
        <v>6</v>
      </c>
      <c r="D582">
        <v>10.7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228</v>
      </c>
      <c r="C587">
        <v>12</v>
      </c>
      <c r="D587">
        <v>13.1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229</v>
      </c>
      <c r="C588">
        <v>3</v>
      </c>
      <c r="D588">
        <v>7.6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231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43984</v>
      </c>
      <c r="B591" t="s">
        <v>232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43984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43984</v>
      </c>
      <c r="B593" t="s">
        <v>234</v>
      </c>
      <c r="C593">
        <v>7</v>
      </c>
      <c r="D593">
        <v>16.100000000000001</v>
      </c>
      <c r="E593">
        <v>0</v>
      </c>
      <c r="F593">
        <v>0</v>
      </c>
      <c r="G593">
        <v>2</v>
      </c>
      <c r="H593">
        <v>4.5999999999999996</v>
      </c>
    </row>
    <row r="594" spans="1:8" x14ac:dyDescent="0.25">
      <c r="A594" s="1">
        <v>43984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43984</v>
      </c>
      <c r="B595" t="s">
        <v>236</v>
      </c>
      <c r="C595">
        <v>2</v>
      </c>
      <c r="D595">
        <v>3.6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43984</v>
      </c>
      <c r="B596" t="s">
        <v>237</v>
      </c>
      <c r="C596">
        <v>3</v>
      </c>
      <c r="D596">
        <v>3.7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">
        <v>43984</v>
      </c>
      <c r="B597" t="s">
        <v>238</v>
      </c>
      <c r="C597">
        <v>5</v>
      </c>
      <c r="D597">
        <v>20.7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43984</v>
      </c>
      <c r="B598" t="s">
        <v>239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43984</v>
      </c>
      <c r="B599" t="s">
        <v>240</v>
      </c>
      <c r="C599">
        <v>2</v>
      </c>
      <c r="D599">
        <v>8.8000000000000007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241</v>
      </c>
      <c r="C600">
        <v>9</v>
      </c>
      <c r="D600">
        <v>28.6</v>
      </c>
      <c r="E600">
        <v>0</v>
      </c>
      <c r="F600">
        <v>0</v>
      </c>
      <c r="G600">
        <v>1</v>
      </c>
      <c r="H600">
        <v>3.2</v>
      </c>
    </row>
    <row r="601" spans="1:8" x14ac:dyDescent="0.25">
      <c r="A601" s="1">
        <v>43984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43984</v>
      </c>
      <c r="B603" t="s">
        <v>244</v>
      </c>
      <c r="C603">
        <v>31</v>
      </c>
      <c r="D603">
        <v>70.8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43984</v>
      </c>
      <c r="B604" t="s">
        <v>245</v>
      </c>
      <c r="C604">
        <v>7</v>
      </c>
      <c r="D604">
        <v>34.799999999999997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43984</v>
      </c>
      <c r="B605" t="s">
        <v>246</v>
      </c>
      <c r="C605">
        <v>2</v>
      </c>
      <c r="D605">
        <v>4.3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43984</v>
      </c>
      <c r="B606" t="s">
        <v>247</v>
      </c>
      <c r="C606">
        <v>6</v>
      </c>
      <c r="D606">
        <v>15.7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43984</v>
      </c>
      <c r="B607" t="s">
        <v>370</v>
      </c>
      <c r="C607">
        <v>10</v>
      </c>
      <c r="D607">
        <v>18.399999999999999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1">
        <v>43984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43984</v>
      </c>
      <c r="B609" t="s">
        <v>249</v>
      </c>
      <c r="C609">
        <v>2</v>
      </c>
      <c r="D609">
        <v>3.4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43984</v>
      </c>
      <c r="B610" t="s">
        <v>250</v>
      </c>
      <c r="C610">
        <v>7</v>
      </c>
      <c r="D610">
        <v>9.1</v>
      </c>
      <c r="E610">
        <v>0</v>
      </c>
      <c r="F610">
        <v>0</v>
      </c>
      <c r="G610">
        <v>1</v>
      </c>
      <c r="H610">
        <v>1.3</v>
      </c>
    </row>
    <row r="611" spans="1:8" x14ac:dyDescent="0.25">
      <c r="A611" s="1">
        <v>43984</v>
      </c>
      <c r="B611" t="s">
        <v>251</v>
      </c>
      <c r="C611">
        <v>120</v>
      </c>
      <c r="D611">
        <v>18.399999999999999</v>
      </c>
      <c r="E611">
        <v>8</v>
      </c>
      <c r="F611">
        <v>1.2</v>
      </c>
      <c r="G611">
        <v>10</v>
      </c>
      <c r="H611">
        <v>1.5</v>
      </c>
    </row>
    <row r="612" spans="1:8" x14ac:dyDescent="0.25">
      <c r="A612" s="1">
        <v>43984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43984</v>
      </c>
      <c r="B615" t="s">
        <v>255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256</v>
      </c>
      <c r="C616">
        <v>20</v>
      </c>
      <c r="D616">
        <v>25.4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43984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43984</v>
      </c>
      <c r="B618" t="s">
        <v>258</v>
      </c>
      <c r="C618">
        <v>21</v>
      </c>
      <c r="D618">
        <v>62.1</v>
      </c>
      <c r="E618">
        <v>0</v>
      </c>
      <c r="F618">
        <v>0</v>
      </c>
      <c r="G618">
        <v>3</v>
      </c>
      <c r="H618">
        <v>8.9</v>
      </c>
    </row>
    <row r="619" spans="1:8" x14ac:dyDescent="0.25">
      <c r="A619" s="1">
        <v>43984</v>
      </c>
      <c r="B619" t="s">
        <v>371</v>
      </c>
      <c r="C619">
        <v>165</v>
      </c>
      <c r="D619">
        <v>30.2</v>
      </c>
      <c r="E619">
        <v>20</v>
      </c>
      <c r="F619">
        <v>3.7</v>
      </c>
      <c r="G619">
        <v>16</v>
      </c>
      <c r="H619">
        <v>2.9</v>
      </c>
    </row>
    <row r="620" spans="1:8" x14ac:dyDescent="0.25">
      <c r="A620" s="1">
        <v>43984</v>
      </c>
      <c r="B620" t="s">
        <v>259</v>
      </c>
      <c r="C620">
        <v>15</v>
      </c>
      <c r="D620">
        <v>9.6999999999999993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260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43984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43984</v>
      </c>
      <c r="B623" t="s">
        <v>262</v>
      </c>
      <c r="C623">
        <v>4</v>
      </c>
      <c r="D623">
        <v>13.7</v>
      </c>
      <c r="E623">
        <v>0</v>
      </c>
      <c r="F623">
        <v>0</v>
      </c>
      <c r="G623">
        <v>2</v>
      </c>
      <c r="H623">
        <v>6.8</v>
      </c>
    </row>
    <row r="624" spans="1:8" x14ac:dyDescent="0.25">
      <c r="A624" s="1">
        <v>43984</v>
      </c>
      <c r="B624" t="s">
        <v>263</v>
      </c>
      <c r="C624">
        <v>7</v>
      </c>
      <c r="D624">
        <v>7.6</v>
      </c>
      <c r="E624">
        <v>0</v>
      </c>
      <c r="F624">
        <v>0</v>
      </c>
      <c r="G624">
        <v>2</v>
      </c>
      <c r="H624">
        <v>2.2000000000000002</v>
      </c>
    </row>
    <row r="625" spans="1:8" x14ac:dyDescent="0.25">
      <c r="A625" s="1">
        <v>43984</v>
      </c>
      <c r="B625" t="s">
        <v>264</v>
      </c>
      <c r="C625">
        <v>4</v>
      </c>
      <c r="D625">
        <v>15.9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266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267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269</v>
      </c>
      <c r="C630">
        <v>3</v>
      </c>
      <c r="D630">
        <v>17.3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273</v>
      </c>
      <c r="C634">
        <v>4</v>
      </c>
      <c r="D634">
        <v>16.399999999999999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43984</v>
      </c>
      <c r="B636" t="s">
        <v>372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43984</v>
      </c>
      <c r="B637" t="s">
        <v>275</v>
      </c>
      <c r="C637">
        <v>10</v>
      </c>
      <c r="D637">
        <v>15.4</v>
      </c>
      <c r="E637">
        <v>1</v>
      </c>
      <c r="F637">
        <v>1.5</v>
      </c>
      <c r="G637">
        <v>3</v>
      </c>
      <c r="H637">
        <v>4.5999999999999996</v>
      </c>
    </row>
    <row r="638" spans="1:8" x14ac:dyDescent="0.25">
      <c r="A638" s="1">
        <v>43984</v>
      </c>
      <c r="B638" t="s">
        <v>353</v>
      </c>
      <c r="C638">
        <v>2</v>
      </c>
      <c r="D638">
        <v>2.2000000000000002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43984</v>
      </c>
      <c r="B639" t="s">
        <v>276</v>
      </c>
      <c r="C639">
        <v>7</v>
      </c>
      <c r="D639">
        <v>12.9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43984</v>
      </c>
      <c r="B642" t="s">
        <v>279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43984</v>
      </c>
      <c r="B643" t="s">
        <v>280</v>
      </c>
      <c r="C643">
        <v>15</v>
      </c>
      <c r="D643">
        <v>58.2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43984</v>
      </c>
      <c r="B644" t="s">
        <v>281</v>
      </c>
      <c r="C644">
        <v>21</v>
      </c>
      <c r="D644">
        <v>49.8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43984</v>
      </c>
      <c r="B645" t="s">
        <v>282</v>
      </c>
      <c r="C645">
        <v>45</v>
      </c>
      <c r="D645">
        <v>20.5</v>
      </c>
      <c r="E645">
        <v>1</v>
      </c>
      <c r="F645">
        <v>0.5</v>
      </c>
      <c r="G645">
        <v>3</v>
      </c>
      <c r="H645">
        <v>1.4</v>
      </c>
    </row>
    <row r="646" spans="1:8" x14ac:dyDescent="0.25">
      <c r="A646" s="1">
        <v>43984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284</v>
      </c>
      <c r="C647">
        <v>2</v>
      </c>
      <c r="D647">
        <v>5.9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289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43984</v>
      </c>
      <c r="B653" t="s">
        <v>290</v>
      </c>
      <c r="C653">
        <v>4</v>
      </c>
      <c r="D653">
        <v>19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373</v>
      </c>
      <c r="C654">
        <v>127</v>
      </c>
      <c r="D654">
        <v>35.5</v>
      </c>
      <c r="E654">
        <v>4</v>
      </c>
      <c r="F654">
        <v>1.1000000000000001</v>
      </c>
      <c r="G654">
        <v>5</v>
      </c>
      <c r="H654">
        <v>1.4</v>
      </c>
    </row>
    <row r="655" spans="1:8" x14ac:dyDescent="0.25">
      <c r="A655" s="1">
        <v>43984</v>
      </c>
      <c r="B655" t="s">
        <v>291</v>
      </c>
      <c r="C655">
        <v>8</v>
      </c>
      <c r="D655">
        <v>16.100000000000001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293</v>
      </c>
      <c r="C657">
        <v>3</v>
      </c>
      <c r="D657">
        <v>18.3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">
        <v>43984</v>
      </c>
      <c r="B658" t="s">
        <v>294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296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298</v>
      </c>
      <c r="C662">
        <v>3</v>
      </c>
      <c r="D662">
        <v>6.6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43984</v>
      </c>
      <c r="B663" t="s">
        <v>299</v>
      </c>
      <c r="C663">
        <v>18</v>
      </c>
      <c r="D663">
        <v>26.2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300</v>
      </c>
      <c r="C664">
        <v>7</v>
      </c>
      <c r="D664">
        <v>6.9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43984</v>
      </c>
      <c r="B665" t="s">
        <v>301</v>
      </c>
      <c r="C665">
        <v>5</v>
      </c>
      <c r="D665">
        <v>11.5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43984</v>
      </c>
      <c r="B666" t="s">
        <v>302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303</v>
      </c>
      <c r="C667">
        <v>14</v>
      </c>
      <c r="D667">
        <v>19.100000000000001</v>
      </c>
      <c r="E667">
        <v>0</v>
      </c>
      <c r="F667">
        <v>0</v>
      </c>
      <c r="G667">
        <v>2</v>
      </c>
      <c r="H667">
        <v>2.7</v>
      </c>
    </row>
    <row r="668" spans="1:8" x14ac:dyDescent="0.25">
      <c r="A668" s="1">
        <v>43984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43984</v>
      </c>
      <c r="B671" t="s">
        <v>307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308</v>
      </c>
      <c r="C672">
        <v>4</v>
      </c>
      <c r="D672">
        <v>16.3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43984</v>
      </c>
      <c r="B673" t="s">
        <v>309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310</v>
      </c>
      <c r="C674">
        <v>1</v>
      </c>
      <c r="D674">
        <v>2.2000000000000002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43984</v>
      </c>
      <c r="B675" t="s">
        <v>311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312</v>
      </c>
      <c r="C676">
        <v>12</v>
      </c>
      <c r="D676">
        <v>24.7</v>
      </c>
      <c r="E676">
        <v>0</v>
      </c>
      <c r="F676">
        <v>0</v>
      </c>
      <c r="G676">
        <v>1</v>
      </c>
      <c r="H676">
        <v>2.1</v>
      </c>
    </row>
    <row r="677" spans="1:8" x14ac:dyDescent="0.25">
      <c r="A677" s="1">
        <v>43984</v>
      </c>
      <c r="B677" t="s">
        <v>313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314</v>
      </c>
      <c r="C678">
        <v>3</v>
      </c>
      <c r="D678">
        <v>7.6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315</v>
      </c>
      <c r="C679">
        <v>3</v>
      </c>
      <c r="D679">
        <v>11.4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43984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317</v>
      </c>
      <c r="C681">
        <v>4</v>
      </c>
      <c r="D681">
        <v>8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43984</v>
      </c>
      <c r="B682" t="s">
        <v>318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43984</v>
      </c>
      <c r="B683" t="s">
        <v>319</v>
      </c>
      <c r="C683">
        <v>15</v>
      </c>
      <c r="D683">
        <v>29.3</v>
      </c>
      <c r="E683">
        <v>0</v>
      </c>
      <c r="F683">
        <v>0</v>
      </c>
      <c r="G683">
        <v>1</v>
      </c>
      <c r="H683">
        <v>2</v>
      </c>
    </row>
    <row r="684" spans="1:8" x14ac:dyDescent="0.25">
      <c r="A684" s="1">
        <v>43984</v>
      </c>
      <c r="B684" t="s">
        <v>320</v>
      </c>
      <c r="C684">
        <v>3</v>
      </c>
      <c r="D684">
        <v>15.5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43984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325</v>
      </c>
      <c r="C689">
        <v>10</v>
      </c>
      <c r="D689">
        <v>9.1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43984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329</v>
      </c>
      <c r="C693">
        <v>2</v>
      </c>
      <c r="D693">
        <v>4.9000000000000004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43984</v>
      </c>
      <c r="B694" t="s">
        <v>330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331</v>
      </c>
      <c r="C695">
        <v>3</v>
      </c>
      <c r="D695">
        <v>12.5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332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43984</v>
      </c>
      <c r="B697" t="s">
        <v>333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334</v>
      </c>
      <c r="C698">
        <v>4</v>
      </c>
      <c r="D698">
        <v>7.6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">
        <v>43984</v>
      </c>
      <c r="B699" t="s">
        <v>335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43984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337</v>
      </c>
      <c r="C701">
        <v>38</v>
      </c>
      <c r="D701">
        <v>24.2</v>
      </c>
      <c r="E701">
        <v>4</v>
      </c>
      <c r="F701">
        <v>2.6</v>
      </c>
      <c r="G701">
        <v>1</v>
      </c>
      <c r="H701">
        <v>0.6</v>
      </c>
    </row>
    <row r="702" spans="1:8" x14ac:dyDescent="0.25">
      <c r="A702" s="1">
        <v>43984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43984</v>
      </c>
      <c r="B704" t="s">
        <v>340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341</v>
      </c>
      <c r="C705">
        <v>16</v>
      </c>
      <c r="D705">
        <v>24.7</v>
      </c>
      <c r="E705">
        <v>1</v>
      </c>
      <c r="F705">
        <v>1.5</v>
      </c>
      <c r="G705">
        <v>3</v>
      </c>
      <c r="H705">
        <v>4.5999999999999996</v>
      </c>
    </row>
    <row r="706" spans="1:8" x14ac:dyDescent="0.25">
      <c r="A706" s="1">
        <v>43984</v>
      </c>
      <c r="B706" t="s">
        <v>342</v>
      </c>
      <c r="C706">
        <v>6</v>
      </c>
      <c r="D706">
        <v>13.7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343</v>
      </c>
      <c r="C707">
        <v>5</v>
      </c>
      <c r="D707">
        <v>4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43984</v>
      </c>
      <c r="B708" t="s">
        <v>344</v>
      </c>
      <c r="C708">
        <v>2</v>
      </c>
      <c r="D708">
        <v>23.2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43984</v>
      </c>
      <c r="B709" t="s">
        <v>345</v>
      </c>
      <c r="C709">
        <v>3</v>
      </c>
      <c r="D709">
        <v>6.8</v>
      </c>
      <c r="E709">
        <v>1</v>
      </c>
      <c r="F709">
        <v>2.2999999999999998</v>
      </c>
      <c r="G709">
        <v>1</v>
      </c>
      <c r="H709">
        <v>2.2999999999999998</v>
      </c>
    </row>
    <row r="710" spans="1:8" x14ac:dyDescent="0.25">
      <c r="A710" s="1">
        <v>43984</v>
      </c>
      <c r="B710" t="s">
        <v>346</v>
      </c>
      <c r="C710">
        <v>12</v>
      </c>
      <c r="D710">
        <v>55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43984</v>
      </c>
      <c r="B711" t="s">
        <v>347</v>
      </c>
      <c r="C711">
        <v>7</v>
      </c>
      <c r="D711">
        <v>14.6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43984</v>
      </c>
      <c r="B712" t="s">
        <v>348</v>
      </c>
      <c r="C712">
        <v>5</v>
      </c>
      <c r="D712">
        <v>22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43984</v>
      </c>
      <c r="B713" t="s">
        <v>349</v>
      </c>
      <c r="C713">
        <v>5</v>
      </c>
      <c r="D713">
        <v>11.2</v>
      </c>
      <c r="E713">
        <v>0</v>
      </c>
      <c r="F713">
        <v>0</v>
      </c>
      <c r="G713">
        <v>1</v>
      </c>
      <c r="H713">
        <v>2.2000000000000002</v>
      </c>
    </row>
    <row r="714" spans="1:8" x14ac:dyDescent="0.25">
      <c r="A714" s="1">
        <v>43984</v>
      </c>
      <c r="B714" t="s">
        <v>350</v>
      </c>
      <c r="C714">
        <v>3</v>
      </c>
      <c r="D714">
        <v>2.2999999999999998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47492</v>
      </c>
      <c r="D2">
        <f t="shared" ref="D2:H2" si="0">D3+D4</f>
        <v>97762.099999999991</v>
      </c>
      <c r="E2">
        <f t="shared" si="0"/>
        <v>11195</v>
      </c>
      <c r="F2">
        <f t="shared" si="0"/>
        <v>23997.499999999993</v>
      </c>
      <c r="G2">
        <f t="shared" si="0"/>
        <v>6033</v>
      </c>
      <c r="H2">
        <f t="shared" si="0"/>
        <v>12326.7</v>
      </c>
    </row>
    <row r="3" spans="1:17" x14ac:dyDescent="0.25">
      <c r="A3" t="s">
        <v>362</v>
      </c>
      <c r="C3">
        <v>45177</v>
      </c>
      <c r="D3">
        <v>93918.099999999991</v>
      </c>
      <c r="E3">
        <v>11116</v>
      </c>
      <c r="F3">
        <v>23883.599999999991</v>
      </c>
      <c r="G3">
        <v>5914</v>
      </c>
      <c r="H3">
        <v>12165.2</v>
      </c>
    </row>
    <row r="4" spans="1:17" x14ac:dyDescent="0.25">
      <c r="A4">
        <f>1*355+4</f>
        <v>359</v>
      </c>
      <c r="B4" t="s">
        <v>354</v>
      </c>
      <c r="C4">
        <f>SUM(C5:C359)</f>
        <v>2315</v>
      </c>
      <c r="D4">
        <f t="shared" ref="D4:H4" si="1">SUM(D5:D359)</f>
        <v>3843.9999999999977</v>
      </c>
      <c r="E4">
        <f t="shared" si="1"/>
        <v>79</v>
      </c>
      <c r="F4">
        <f t="shared" si="1"/>
        <v>113.9</v>
      </c>
      <c r="G4">
        <f t="shared" si="1"/>
        <v>119</v>
      </c>
      <c r="H4">
        <f t="shared" si="1"/>
        <v>161.49999999999997</v>
      </c>
      <c r="L4">
        <f>SUM(L$5:L359)</f>
        <v>2315</v>
      </c>
      <c r="M4">
        <f>SUM(M$5:M359)</f>
        <v>3843.9999999999977</v>
      </c>
      <c r="N4">
        <f>SUM(N$5:N359)</f>
        <v>79</v>
      </c>
      <c r="O4">
        <f>SUM(O$5:O359)</f>
        <v>113.9</v>
      </c>
      <c r="P4">
        <f>SUM(P$5:P359)</f>
        <v>119</v>
      </c>
      <c r="Q4">
        <f>SUM(Q$5:Q359)</f>
        <v>161.49999999999997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J20" t="b">
        <f t="shared" si="2"/>
        <v>1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32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33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35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39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40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4</v>
      </c>
      <c r="M39">
        <f>SUMIF($B39:$B394,$K39,D39:$D394)</f>
        <v>9.1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53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55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62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63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71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73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J72" t="b">
        <f t="shared" si="3"/>
        <v>1</v>
      </c>
      <c r="K72" t="s">
        <v>73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74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78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79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84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85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J84" t="b">
        <f t="shared" si="3"/>
        <v>1</v>
      </c>
      <c r="K84" t="s">
        <v>85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92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93</v>
      </c>
      <c r="C92">
        <v>4</v>
      </c>
      <c r="D92">
        <v>3.4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4</v>
      </c>
      <c r="M92">
        <f>SUMIF($B92:$B447,$K92,D92:$D447)</f>
        <v>3.4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97</v>
      </c>
      <c r="C96">
        <v>26</v>
      </c>
      <c r="D96">
        <v>11.1</v>
      </c>
      <c r="E96">
        <v>3</v>
      </c>
      <c r="F96">
        <v>1.3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98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101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103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104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106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107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113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115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366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120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121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124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133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138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139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142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145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146</v>
      </c>
      <c r="C147">
        <v>8</v>
      </c>
      <c r="D147">
        <v>9.1999999999999993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8</v>
      </c>
      <c r="M147">
        <f>SUMIF($B147:$B502,$K147,D147:$D502)</f>
        <v>9.1999999999999993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150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151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152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153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155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157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159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160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163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164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166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171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173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174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175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187</v>
      </c>
      <c r="C189">
        <v>32</v>
      </c>
      <c r="D189">
        <v>26.3</v>
      </c>
      <c r="E189">
        <v>1</v>
      </c>
      <c r="F189">
        <v>0.8</v>
      </c>
      <c r="G189">
        <v>8</v>
      </c>
      <c r="H189">
        <v>6.6</v>
      </c>
      <c r="J189" t="b">
        <f t="shared" si="4"/>
        <v>1</v>
      </c>
      <c r="K189" t="s">
        <v>187</v>
      </c>
      <c r="L189">
        <f>SUMIF($B189:$B544,$K189,C189:$C544)</f>
        <v>32</v>
      </c>
      <c r="M189">
        <f>SUMIF($B189:$B544,$K189,D189:$D544)</f>
        <v>26.3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189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190</v>
      </c>
      <c r="C192">
        <v>7</v>
      </c>
      <c r="D192">
        <v>8.6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7</v>
      </c>
      <c r="M192">
        <f>SUMIF($B192:$B547,$K192,D192:$D547)</f>
        <v>8.6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191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197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198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203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206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207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211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213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228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237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238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244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245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370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249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250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251</v>
      </c>
      <c r="C256">
        <v>125</v>
      </c>
      <c r="D256">
        <v>19.2</v>
      </c>
      <c r="E256">
        <v>6</v>
      </c>
      <c r="F256">
        <v>0.9</v>
      </c>
      <c r="G256">
        <v>9</v>
      </c>
      <c r="H256">
        <v>1.4</v>
      </c>
      <c r="J256" t="b">
        <f t="shared" si="5"/>
        <v>1</v>
      </c>
      <c r="K256" t="s">
        <v>251</v>
      </c>
      <c r="L256">
        <f>SUMIF($B256:$B611,$K256,C256:$C611)</f>
        <v>125</v>
      </c>
      <c r="M256">
        <f>SUMIF($B256:$B611,$K256,D256:$D611)</f>
        <v>19.2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256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258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371</v>
      </c>
      <c r="C264">
        <v>178</v>
      </c>
      <c r="D264">
        <v>32.6</v>
      </c>
      <c r="E264">
        <v>14</v>
      </c>
      <c r="F264">
        <v>2.6</v>
      </c>
      <c r="G264">
        <v>13</v>
      </c>
      <c r="H264">
        <v>2.4</v>
      </c>
      <c r="J264" t="b">
        <f t="shared" si="6"/>
        <v>1</v>
      </c>
      <c r="K264" t="s">
        <v>371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13</v>
      </c>
      <c r="Q264">
        <f>SUMIF($B264:$B619,$K264,H264:$H619)</f>
        <v>2.4</v>
      </c>
    </row>
    <row r="265" spans="1:17" x14ac:dyDescent="0.25">
      <c r="A265" s="1">
        <v>43991</v>
      </c>
      <c r="B265" t="s">
        <v>259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273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353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280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281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282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373</v>
      </c>
      <c r="C299">
        <v>152</v>
      </c>
      <c r="D299">
        <v>42.5</v>
      </c>
      <c r="E299">
        <v>5</v>
      </c>
      <c r="F299">
        <v>1.4</v>
      </c>
      <c r="G299">
        <v>8</v>
      </c>
      <c r="H299">
        <v>2.2000000000000002</v>
      </c>
      <c r="J299" t="b">
        <f t="shared" si="6"/>
        <v>1</v>
      </c>
      <c r="K299" t="s">
        <v>373</v>
      </c>
      <c r="L299">
        <f>SUMIF($B299:$B654,$K299,C299:$C654)</f>
        <v>152</v>
      </c>
      <c r="M299">
        <f>SUMIF($B299:$B654,$K299,D299:$D654)</f>
        <v>42.5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300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301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302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308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309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312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317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319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43991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325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331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333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334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337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341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342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343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345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346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348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349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W13" sqref="W13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46262</v>
      </c>
      <c r="D2">
        <f t="shared" ref="D2:H2" si="0">D3+D4</f>
        <v>95821.7</v>
      </c>
      <c r="E2">
        <f t="shared" si="0"/>
        <v>11169</v>
      </c>
      <c r="F2">
        <f t="shared" si="0"/>
        <v>23969.799999999996</v>
      </c>
      <c r="G2">
        <f t="shared" si="0"/>
        <v>5992</v>
      </c>
      <c r="H2">
        <f t="shared" si="0"/>
        <v>12275</v>
      </c>
    </row>
    <row r="3" spans="1:17" x14ac:dyDescent="0.25">
      <c r="A3" t="s">
        <v>362</v>
      </c>
      <c r="C3">
        <v>43970</v>
      </c>
      <c r="D3">
        <v>91750</v>
      </c>
      <c r="E3">
        <v>11063</v>
      </c>
      <c r="F3">
        <v>23807.599999999995</v>
      </c>
      <c r="G3">
        <v>5801</v>
      </c>
      <c r="H3">
        <v>12028.3</v>
      </c>
    </row>
    <row r="4" spans="1:17" x14ac:dyDescent="0.25">
      <c r="A4">
        <f>1*355+4</f>
        <v>359</v>
      </c>
      <c r="B4" t="s">
        <v>354</v>
      </c>
      <c r="C4">
        <f>SUM(C5:C359)</f>
        <v>2292</v>
      </c>
      <c r="D4">
        <f t="shared" ref="D4:H4" si="1">SUM(D5:D359)</f>
        <v>4071.6999999999975</v>
      </c>
      <c r="E4">
        <f t="shared" si="1"/>
        <v>106</v>
      </c>
      <c r="F4">
        <f t="shared" si="1"/>
        <v>162.19999999999999</v>
      </c>
      <c r="G4">
        <f t="shared" si="1"/>
        <v>191</v>
      </c>
      <c r="H4">
        <f t="shared" si="1"/>
        <v>246.70000000000002</v>
      </c>
      <c r="L4">
        <f>SUM(L5:L359)</f>
        <v>2292</v>
      </c>
      <c r="M4">
        <f t="shared" ref="M4:Q4" si="2">SUM(M5:M359)</f>
        <v>4071.6999999999975</v>
      </c>
      <c r="N4">
        <f t="shared" si="2"/>
        <v>106</v>
      </c>
      <c r="O4">
        <f t="shared" si="2"/>
        <v>162.19999999999999</v>
      </c>
      <c r="P4">
        <f t="shared" si="2"/>
        <v>191</v>
      </c>
      <c r="Q4">
        <f t="shared" si="2"/>
        <v>246.70000000000002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J13" t="b">
        <f t="shared" si="3"/>
        <v>1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94</v>
      </c>
      <c r="D20">
        <v>10.8</v>
      </c>
      <c r="E20">
        <v>6</v>
      </c>
      <c r="F20">
        <v>0.7</v>
      </c>
      <c r="G20">
        <v>19</v>
      </c>
      <c r="H20">
        <v>2.2000000000000002</v>
      </c>
      <c r="J20" t="b">
        <f t="shared" si="3"/>
        <v>1</v>
      </c>
      <c r="K20" t="s">
        <v>22</v>
      </c>
      <c r="L20">
        <f>SUMIF($B20:$B375,$K20,C20:$C375)</f>
        <v>94</v>
      </c>
      <c r="M20">
        <f>SUMIF($B20:$B375,$K20,D20:$D375)</f>
        <v>10.8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1</v>
      </c>
      <c r="F21">
        <v>0.6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32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33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35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39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40</v>
      </c>
      <c r="C39">
        <v>15</v>
      </c>
      <c r="D39">
        <v>34.299999999999997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41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43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55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59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62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63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71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78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79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81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85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J84" t="b">
        <f t="shared" si="4"/>
        <v>1</v>
      </c>
      <c r="K84" t="s">
        <v>85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86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92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93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96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97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J96" t="b">
        <f t="shared" si="4"/>
        <v>1</v>
      </c>
      <c r="K96" t="s">
        <v>97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98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101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103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107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110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114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115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366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133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J133" t="b">
        <f t="shared" si="4"/>
        <v>1</v>
      </c>
      <c r="K133" t="s">
        <v>133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138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142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145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146</v>
      </c>
      <c r="C147">
        <v>16</v>
      </c>
      <c r="D147">
        <v>18.3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16</v>
      </c>
      <c r="M147">
        <f>SUMIF($B147:$B502,$K147,D147:$D502)</f>
        <v>18.3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149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152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155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157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159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160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163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J164" t="b">
        <f t="shared" si="5"/>
        <v>1</v>
      </c>
      <c r="K164" t="s">
        <v>163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164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171</v>
      </c>
      <c r="C173">
        <v>5</v>
      </c>
      <c r="D173">
        <v>4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173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174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175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177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179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187</v>
      </c>
      <c r="C189">
        <v>55</v>
      </c>
      <c r="D189">
        <v>45.2</v>
      </c>
      <c r="E189">
        <v>2</v>
      </c>
      <c r="F189">
        <v>1.6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55</v>
      </c>
      <c r="M189">
        <f>SUMIF($B189:$B544,$K189,D189:$D544)</f>
        <v>45.2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189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191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199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201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203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206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J209" t="b">
        <f t="shared" si="6"/>
        <v>1</v>
      </c>
      <c r="K209" t="s">
        <v>206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207</v>
      </c>
      <c r="C210">
        <v>4</v>
      </c>
      <c r="D210">
        <v>4.7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</v>
      </c>
      <c r="M210">
        <f>SUMIF($B210:$B565,$K210,D210:$D565)</f>
        <v>4.7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210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213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216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218</v>
      </c>
      <c r="C222">
        <v>6</v>
      </c>
      <c r="D222">
        <v>25.4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222</v>
      </c>
      <c r="C226">
        <v>11</v>
      </c>
      <c r="D226">
        <v>37.1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11</v>
      </c>
      <c r="M226">
        <f>SUMIF($B226:$B581,$K226,D226:$D581)</f>
        <v>37.1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223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228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J238" t="b">
        <f t="shared" si="6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237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238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240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244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247</v>
      </c>
      <c r="C251">
        <v>6</v>
      </c>
      <c r="D251">
        <v>15.7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6</v>
      </c>
      <c r="M251">
        <f>SUMIF($B251:$B606,$K251,D251:$D606)</f>
        <v>15.7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370</v>
      </c>
      <c r="C252">
        <v>10</v>
      </c>
      <c r="D252">
        <v>18.399999999999999</v>
      </c>
      <c r="E252">
        <v>3</v>
      </c>
      <c r="F252">
        <v>5.5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10</v>
      </c>
      <c r="M252">
        <f>SUMIF($B252:$B607,$K252,D252:$D607)</f>
        <v>18.399999999999999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250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251</v>
      </c>
      <c r="C256">
        <v>120</v>
      </c>
      <c r="D256">
        <v>18.399999999999999</v>
      </c>
      <c r="E256">
        <v>8</v>
      </c>
      <c r="F256">
        <v>1.2</v>
      </c>
      <c r="G256">
        <v>10</v>
      </c>
      <c r="H256">
        <v>1.5</v>
      </c>
      <c r="J256" t="b">
        <f t="shared" si="6"/>
        <v>1</v>
      </c>
      <c r="K256" t="s">
        <v>251</v>
      </c>
      <c r="L256">
        <f>SUMIF($B256:$B611,$K256,C256:$C611)</f>
        <v>120</v>
      </c>
      <c r="M256">
        <f>SUMIF($B256:$B611,$K256,D256:$D611)</f>
        <v>18.399999999999999</v>
      </c>
      <c r="N256">
        <f>SUMIF($B256:$B611,$K256,E256:$E611)</f>
        <v>8</v>
      </c>
      <c r="O256">
        <f>SUMIF($B256:$B611,$K256,F256:$F611)</f>
        <v>1.2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256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258</v>
      </c>
      <c r="C263">
        <v>21</v>
      </c>
      <c r="D263">
        <v>62.1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21</v>
      </c>
      <c r="M263">
        <f>SUMIF($B263:$B618,$K263,D263:$D618)</f>
        <v>62.1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371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J264" t="b">
        <f t="shared" si="7"/>
        <v>1</v>
      </c>
      <c r="K264" t="s">
        <v>371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259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263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264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273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275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353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7"/>
        <v>1</v>
      </c>
      <c r="K283" t="s">
        <v>353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276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280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281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282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J290" t="b">
        <f t="shared" si="7"/>
        <v>1</v>
      </c>
      <c r="K290" t="s">
        <v>282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290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373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293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298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299</v>
      </c>
      <c r="C308">
        <v>18</v>
      </c>
      <c r="D308">
        <v>26.2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18</v>
      </c>
      <c r="M308">
        <f>SUMIF($B308:$B663,$K308,D308:$D663)</f>
        <v>26.2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300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301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302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308</v>
      </c>
      <c r="C317">
        <v>4</v>
      </c>
      <c r="D317">
        <v>16.3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310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312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313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317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319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320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325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337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341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342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343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345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346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347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348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349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O_t&amp;m30-6</vt:lpstr>
      <vt:lpstr>E_t&amp;m23-6</vt:lpstr>
      <vt:lpstr>O_t&amp;m16-6</vt:lpstr>
      <vt:lpstr>E_t&amp;m9-6</vt:lpstr>
      <vt:lpstr>O_t&amp;m2-6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2020-12-31T11:29:20Z</dcterms:modified>
</cp:coreProperties>
</file>