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9580" yWindow="-20" windowWidth="9660" windowHeight="11980"/>
  </bookViews>
  <sheets>
    <sheet name="시도별사업신청서" sheetId="95" r:id="rId1"/>
  </sheets>
  <definedNames>
    <definedName name="_xlnm._FilterDatabase" localSheetId="0" hidden="1">시도별사업신청서!$A$2:$AW$14</definedName>
    <definedName name="_xlnm.Print_Titles" localSheetId="0">시도별사업신청서!$2:$2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7" i="95" l="1"/>
  <c r="AI7" i="95"/>
  <c r="AN7" i="95"/>
  <c r="AS7" i="95"/>
  <c r="AX7" i="95"/>
  <c r="AH7" i="95"/>
  <c r="BC7" i="95"/>
  <c r="S8" i="95"/>
  <c r="AI8" i="95"/>
  <c r="AN8" i="95"/>
  <c r="AS8" i="95"/>
  <c r="AX8" i="95"/>
  <c r="AH8" i="95"/>
  <c r="BC8" i="95"/>
  <c r="S9" i="95"/>
  <c r="AI9" i="95"/>
  <c r="AN9" i="95"/>
  <c r="AS9" i="95"/>
  <c r="AX9" i="95"/>
  <c r="AH9" i="95"/>
  <c r="BC9" i="95"/>
  <c r="S10" i="95"/>
  <c r="AI10" i="95"/>
  <c r="AN10" i="95"/>
  <c r="AS10" i="95"/>
  <c r="AX10" i="95"/>
  <c r="AH10" i="95"/>
  <c r="BC10" i="95"/>
  <c r="S11" i="95"/>
  <c r="AI11" i="95"/>
  <c r="AN11" i="95"/>
  <c r="AS11" i="95"/>
  <c r="AX11" i="95"/>
  <c r="AH11" i="95"/>
  <c r="BC11" i="95"/>
  <c r="S12" i="95"/>
  <c r="AI12" i="95"/>
  <c r="AN12" i="95"/>
  <c r="AS12" i="95"/>
  <c r="AX12" i="95"/>
  <c r="AH12" i="95"/>
  <c r="BC12" i="95"/>
  <c r="S13" i="95"/>
  <c r="AI13" i="95"/>
  <c r="AN13" i="95"/>
  <c r="AS13" i="95"/>
  <c r="AX13" i="95"/>
  <c r="AH13" i="95"/>
  <c r="BC13" i="95"/>
  <c r="S14" i="95"/>
  <c r="AI14" i="95"/>
  <c r="AN14" i="95"/>
  <c r="AS14" i="95"/>
  <c r="AX14" i="95"/>
  <c r="AH14" i="95"/>
  <c r="BC14" i="95"/>
  <c r="S6" i="95"/>
  <c r="AI6" i="95"/>
  <c r="AN6" i="95"/>
  <c r="AS6" i="95"/>
  <c r="AX6" i="95"/>
  <c r="AH6" i="95"/>
  <c r="BC6" i="95"/>
</calcChain>
</file>

<file path=xl/sharedStrings.xml><?xml version="1.0" encoding="utf-8"?>
<sst xmlns="http://schemas.openxmlformats.org/spreadsheetml/2006/main" count="173" uniqueCount="141">
  <si>
    <t>읍,면,동</t>
    <phoneticPr fontId="1" type="noConversion"/>
  </si>
  <si>
    <t>해당지역(리,통)</t>
    <phoneticPr fontId="1" type="noConversion"/>
  </si>
  <si>
    <t>하수도 보급율(%)</t>
    <phoneticPr fontId="1" type="noConversion"/>
  </si>
  <si>
    <t>소계</t>
    <phoneticPr fontId="1" type="noConversion"/>
  </si>
  <si>
    <t>주택정비</t>
    <phoneticPr fontId="1" type="noConversion"/>
  </si>
  <si>
    <t>사업내용
(세부적 기입)</t>
    <phoneticPr fontId="1" type="noConversion"/>
  </si>
  <si>
    <t>금액
(백만원)</t>
    <phoneticPr fontId="1" type="noConversion"/>
  </si>
  <si>
    <t>국</t>
    <phoneticPr fontId="1" type="noConversion"/>
  </si>
  <si>
    <t>시도</t>
    <phoneticPr fontId="1" type="noConversion"/>
  </si>
  <si>
    <t>시군구</t>
    <phoneticPr fontId="1" type="noConversion"/>
  </si>
  <si>
    <t>국</t>
    <phoneticPr fontId="1" type="noConversion"/>
  </si>
  <si>
    <t>시도</t>
    <phoneticPr fontId="1" type="noConversion"/>
  </si>
  <si>
    <t>시군구</t>
    <phoneticPr fontId="1" type="noConversion"/>
  </si>
  <si>
    <t>민간</t>
    <phoneticPr fontId="1" type="noConversion"/>
  </si>
  <si>
    <t>국</t>
    <phoneticPr fontId="1" type="noConversion"/>
  </si>
  <si>
    <t>시도</t>
    <phoneticPr fontId="1" type="noConversion"/>
  </si>
  <si>
    <t>시군구</t>
    <phoneticPr fontId="1" type="noConversion"/>
  </si>
  <si>
    <t>민간</t>
    <phoneticPr fontId="1" type="noConversion"/>
  </si>
  <si>
    <t>총사업비</t>
    <phoneticPr fontId="1" type="noConversion"/>
  </si>
  <si>
    <t>총괄
(B,백만원)</t>
    <phoneticPr fontId="1" type="noConversion"/>
  </si>
  <si>
    <t>총사업비(A,백만원)</t>
    <phoneticPr fontId="1" type="noConversion"/>
  </si>
  <si>
    <t>사업비확인
(A-B)="0"</t>
    <phoneticPr fontId="1" type="noConversion"/>
  </si>
  <si>
    <t>생활·위생
인프라</t>
    <phoneticPr fontId="1" type="noConversion"/>
  </si>
  <si>
    <t>취약계층</t>
    <phoneticPr fontId="1" type="noConversion"/>
  </si>
  <si>
    <t>마을주도로 현황(4m미만 여부 및 거리)</t>
    <phoneticPr fontId="1" type="noConversion"/>
  </si>
  <si>
    <t>주택취약도</t>
    <phoneticPr fontId="1" type="noConversion"/>
  </si>
  <si>
    <t>주민참여율</t>
    <phoneticPr fontId="1" type="noConversion"/>
  </si>
  <si>
    <t>밀집도</t>
    <phoneticPr fontId="1" type="noConversion"/>
  </si>
  <si>
    <t>지자체의지</t>
    <phoneticPr fontId="1" type="noConversion"/>
  </si>
  <si>
    <t>정성지표(사업계획의 적정성)</t>
  </si>
  <si>
    <t>마을환경개선</t>
    <phoneticPr fontId="1" type="noConversion"/>
  </si>
  <si>
    <t>휴먼케어</t>
    <phoneticPr fontId="1" type="noConversion"/>
  </si>
  <si>
    <t>주민역량강화</t>
    <phoneticPr fontId="1" type="noConversion"/>
  </si>
  <si>
    <t>제경비</t>
    <phoneticPr fontId="1" type="noConversion"/>
  </si>
  <si>
    <t>타부처지원</t>
    <phoneticPr fontId="1" type="noConversion"/>
  </si>
  <si>
    <t>사업내용
(세부적 기입)</t>
    <phoneticPr fontId="1" type="noConversion"/>
  </si>
  <si>
    <t>금액
(백만원)</t>
    <phoneticPr fontId="1" type="noConversion"/>
  </si>
  <si>
    <t>금액
(백만원)</t>
    <phoneticPr fontId="1" type="noConversion"/>
  </si>
  <si>
    <t>정량지표</t>
    <phoneticPr fontId="1" type="noConversion"/>
  </si>
  <si>
    <t>2016년도</t>
    <phoneticPr fontId="1" type="noConversion"/>
  </si>
  <si>
    <t>2017년도</t>
    <phoneticPr fontId="1" type="noConversion"/>
  </si>
  <si>
    <t>2018년도</t>
    <phoneticPr fontId="1" type="noConversion"/>
  </si>
  <si>
    <t>2019년도</t>
    <phoneticPr fontId="1" type="noConversion"/>
  </si>
  <si>
    <t>2015년도 취약지구 생활여건 개조 사업 신청 현황표(농어촌지역)</t>
    <phoneticPr fontId="1" type="noConversion"/>
  </si>
  <si>
    <t>시,군</t>
    <phoneticPr fontId="1" type="noConversion"/>
  </si>
  <si>
    <t>생활위생안전인프라</t>
    <phoneticPr fontId="1" type="noConversion"/>
  </si>
  <si>
    <t>상수도 보급율
(%)</t>
    <phoneticPr fontId="1" type="noConversion"/>
  </si>
  <si>
    <t>재래식화장실 비율(%)</t>
    <phoneticPr fontId="1" type="noConversion"/>
  </si>
  <si>
    <t>30년 이상 노후주택비율(%)</t>
    <phoneticPr fontId="1" type="noConversion"/>
  </si>
  <si>
    <t>슬레이트 주택비율(%)</t>
    <phoneticPr fontId="1" type="noConversion"/>
  </si>
  <si>
    <t>사업동의율 (%)</t>
    <phoneticPr fontId="1" type="noConversion"/>
  </si>
  <si>
    <t>주택정비 동의율(%)</t>
    <phoneticPr fontId="1" type="noConversion"/>
  </si>
  <si>
    <t>홍천군</t>
    <phoneticPr fontId="1" type="noConversion"/>
  </si>
  <si>
    <t>영월군</t>
    <phoneticPr fontId="1" type="noConversion"/>
  </si>
  <si>
    <t>평창군</t>
    <phoneticPr fontId="1" type="noConversion"/>
  </si>
  <si>
    <t>정선군</t>
    <phoneticPr fontId="1" type="noConversion"/>
  </si>
  <si>
    <t>철원군</t>
    <phoneticPr fontId="1" type="noConversion"/>
  </si>
  <si>
    <t>화천군</t>
    <phoneticPr fontId="1" type="noConversion"/>
  </si>
  <si>
    <t>양구군</t>
    <phoneticPr fontId="1" type="noConversion"/>
  </si>
  <si>
    <t>인제군</t>
    <phoneticPr fontId="1" type="noConversion"/>
  </si>
  <si>
    <t>남면</t>
    <phoneticPr fontId="1" type="noConversion"/>
  </si>
  <si>
    <t>제곡리</t>
    <phoneticPr fontId="1" type="noConversion"/>
  </si>
  <si>
    <t>65세 이상 고령자(%)</t>
    <phoneticPr fontId="1" type="noConversion"/>
  </si>
  <si>
    <t>장애인비율(%)</t>
    <phoneticPr fontId="1" type="noConversion"/>
  </si>
  <si>
    <t>차상위계층비율(%)</t>
    <phoneticPr fontId="1" type="noConversion"/>
  </si>
  <si>
    <t>기초생활수급자 비율(%)</t>
    <phoneticPr fontId="1" type="noConversion"/>
  </si>
  <si>
    <t>축제, 스토리텔링, 벽화, 요리</t>
    <phoneticPr fontId="1" type="noConversion"/>
  </si>
  <si>
    <t>전문가양성, 선진지견학 등</t>
    <phoneticPr fontId="1" type="noConversion"/>
  </si>
  <si>
    <t>환경부 슬레이트</t>
    <phoneticPr fontId="1" type="noConversion"/>
  </si>
  <si>
    <t>조사비, 설계비, 감리비 등</t>
    <phoneticPr fontId="1" type="noConversion"/>
  </si>
  <si>
    <t>슬레이트지붕개량, 집수리</t>
    <phoneticPr fontId="1" type="noConversion"/>
  </si>
  <si>
    <t>자부담</t>
    <phoneticPr fontId="1" type="noConversion"/>
  </si>
  <si>
    <t>영월읍</t>
    <phoneticPr fontId="1" type="noConversion"/>
  </si>
  <si>
    <t>하송6리</t>
    <phoneticPr fontId="1" type="noConversion"/>
  </si>
  <si>
    <t>폭4m, 529m</t>
    <phoneticPr fontId="1" type="noConversion"/>
  </si>
  <si>
    <t>전체가구수 대비 공가.폐가 비율(%)</t>
    <phoneticPr fontId="1" type="noConversion"/>
  </si>
  <si>
    <t>옹벽보강, 소화전, 도로정비, 보안등, 재래식화장실 등</t>
    <phoneticPr fontId="1" type="noConversion"/>
  </si>
  <si>
    <t>술레이트지붕 개량, 집수리</t>
    <phoneticPr fontId="1" type="noConversion"/>
  </si>
  <si>
    <t>담장정비, 벽화 등</t>
    <phoneticPr fontId="1" type="noConversion"/>
  </si>
  <si>
    <t>안심돌보미, 마을기업, 마을극장 도서관 등</t>
    <phoneticPr fontId="1" type="noConversion"/>
  </si>
  <si>
    <t>리더교육, 선진지 견학 등</t>
    <phoneticPr fontId="1" type="noConversion"/>
  </si>
  <si>
    <t>설계비, 감리비, 조사비 등</t>
    <phoneticPr fontId="1" type="noConversion"/>
  </si>
  <si>
    <t>미탄면</t>
    <phoneticPr fontId="1" type="noConversion"/>
  </si>
  <si>
    <t>율치리</t>
    <phoneticPr fontId="1" type="noConversion"/>
  </si>
  <si>
    <t>폭3m, 112m</t>
    <phoneticPr fontId="1" type="noConversion"/>
  </si>
  <si>
    <t>사업지역 반경 200m 이내 주택호수(%)</t>
    <phoneticPr fontId="1" type="noConversion"/>
  </si>
  <si>
    <t>상하수도, 과속방지턱, 안전펜스, 소화전, 재래식화장실 등</t>
    <phoneticPr fontId="1" type="noConversion"/>
  </si>
  <si>
    <t>슬레이트지붕 개량, 집수리, 빈집정비 등</t>
    <phoneticPr fontId="1" type="noConversion"/>
  </si>
  <si>
    <t>담장정비, 벽화 등</t>
    <phoneticPr fontId="1" type="noConversion"/>
  </si>
  <si>
    <t>축제, 팜스테이 등</t>
    <phoneticPr fontId="1" type="noConversion"/>
  </si>
  <si>
    <t>리더교육 등</t>
    <phoneticPr fontId="1" type="noConversion"/>
  </si>
  <si>
    <t>설계비, 조사비, 감리비 등</t>
    <phoneticPr fontId="1" type="noConversion"/>
  </si>
  <si>
    <t>신동읍</t>
    <phoneticPr fontId="1" type="noConversion"/>
  </si>
  <si>
    <t>조동리</t>
    <phoneticPr fontId="1" type="noConversion"/>
  </si>
  <si>
    <t>폭2m, 700</t>
    <phoneticPr fontId="1" type="noConversion"/>
  </si>
  <si>
    <t>소방도로확충, 소화전, CCTV, 가로등, 재래식화장실 등</t>
    <phoneticPr fontId="1" type="noConversion"/>
  </si>
  <si>
    <t>빈집정비, 슬레이트지붕개량, 집수리 등</t>
    <phoneticPr fontId="1" type="noConversion"/>
  </si>
  <si>
    <t>지자체직접지원, 환경부 슬레이트, 농림부</t>
    <phoneticPr fontId="1" type="noConversion"/>
  </si>
  <si>
    <t>리더교육 등</t>
    <phoneticPr fontId="1" type="noConversion"/>
  </si>
  <si>
    <t>-</t>
    <phoneticPr fontId="1" type="noConversion"/>
  </si>
  <si>
    <t>갈말읍</t>
    <phoneticPr fontId="1" type="noConversion"/>
  </si>
  <si>
    <t>정연리</t>
    <phoneticPr fontId="1" type="noConversion"/>
  </si>
  <si>
    <t>폭2.5m, 20m</t>
    <phoneticPr fontId="1" type="noConversion"/>
  </si>
  <si>
    <t>마을안길포장, 상수도, 배수관로 정비, 소화전, 재래식화장실 등</t>
    <phoneticPr fontId="1" type="noConversion"/>
  </si>
  <si>
    <t>저수지보강, 상하수도, CCTV, 보행로, 마을안길정비, 재래식화장실, 공동쉼터 등</t>
    <phoneticPr fontId="1" type="noConversion"/>
  </si>
  <si>
    <t>담장개량, 벽화, 경관수목</t>
    <phoneticPr fontId="1" type="noConversion"/>
  </si>
  <si>
    <t>하천복개, 담장정비, 벽화, 공폐가 철거 등</t>
    <phoneticPr fontId="1" type="noConversion"/>
  </si>
  <si>
    <t>담장정비, 화단조성 등</t>
    <phoneticPr fontId="1" type="noConversion"/>
  </si>
  <si>
    <t>스토리텔링, 지도만들기 등</t>
    <phoneticPr fontId="1" type="noConversion"/>
  </si>
  <si>
    <t>주민교육 등</t>
    <phoneticPr fontId="1" type="noConversion"/>
  </si>
  <si>
    <t>설계비, 조사비, 감리비 등</t>
    <phoneticPr fontId="1" type="noConversion"/>
  </si>
  <si>
    <t>상서면</t>
    <phoneticPr fontId="1" type="noConversion"/>
  </si>
  <si>
    <t>봉오리</t>
    <phoneticPr fontId="1" type="noConversion"/>
  </si>
  <si>
    <t>0..6</t>
    <phoneticPr fontId="1" type="noConversion"/>
  </si>
  <si>
    <t>폭2~3m, 연장1.5km</t>
    <phoneticPr fontId="1" type="noConversion"/>
  </si>
  <si>
    <t>상하수도정비, 위험경사지 정비, 재래식화장실 등</t>
    <phoneticPr fontId="1" type="noConversion"/>
  </si>
  <si>
    <t>담장정비, 하천변 정비 등</t>
    <phoneticPr fontId="1" type="noConversion"/>
  </si>
  <si>
    <t>노인돌봄, 통학도우미 등</t>
    <phoneticPr fontId="1" type="noConversion"/>
  </si>
  <si>
    <t>주민교육 등</t>
    <phoneticPr fontId="1" type="noConversion"/>
  </si>
  <si>
    <t>도 : 민군복지 프라자 조성</t>
    <phoneticPr fontId="1" type="noConversion"/>
  </si>
  <si>
    <t>폭2m, 15m</t>
    <phoneticPr fontId="1" type="noConversion"/>
  </si>
  <si>
    <t>해안면</t>
    <phoneticPr fontId="1" type="noConversion"/>
  </si>
  <si>
    <t>오유리</t>
    <phoneticPr fontId="1" type="noConversion"/>
  </si>
  <si>
    <t>폭3m, 연장 42m</t>
    <phoneticPr fontId="1" type="noConversion"/>
  </si>
  <si>
    <t>상하수도정비, 위험경사지 정비, 재래식화장실 등</t>
    <phoneticPr fontId="1" type="noConversion"/>
  </si>
  <si>
    <t>담장정비, 경관 등</t>
    <phoneticPr fontId="1" type="noConversion"/>
  </si>
  <si>
    <t>서화면</t>
    <phoneticPr fontId="1" type="noConversion"/>
  </si>
  <si>
    <t>서화1리</t>
    <phoneticPr fontId="1" type="noConversion"/>
  </si>
  <si>
    <t>지방도</t>
    <phoneticPr fontId="1" type="noConversion"/>
  </si>
  <si>
    <t>상하수도정비, 마을회관리모델링, 재래식화장실 등</t>
    <phoneticPr fontId="1" type="noConversion"/>
  </si>
  <si>
    <t>마을하천정비, 다장정비 등</t>
    <phoneticPr fontId="1" type="noConversion"/>
  </si>
  <si>
    <t>양양군</t>
    <phoneticPr fontId="1" type="noConversion"/>
  </si>
  <si>
    <t>현북면</t>
    <phoneticPr fontId="1" type="noConversion"/>
  </si>
  <si>
    <t>기사문리</t>
    <phoneticPr fontId="1" type="noConversion"/>
  </si>
  <si>
    <t>폭3.5m, 530m</t>
    <phoneticPr fontId="1" type="noConversion"/>
  </si>
  <si>
    <t>우수관로, 재래식화장실, 도로, 위험경사지 정비 등</t>
    <phoneticPr fontId="1" type="noConversion"/>
  </si>
  <si>
    <t>빈집정비, 슬레이트지붕개량, 집수리 등</t>
    <phoneticPr fontId="1" type="noConversion"/>
  </si>
  <si>
    <t>담장정비 등</t>
    <phoneticPr fontId="1" type="noConversion"/>
  </si>
  <si>
    <t>리더 및 주민교육 등</t>
    <phoneticPr fontId="1" type="noConversion"/>
  </si>
  <si>
    <t>설계비, 조사비, 감리비 등</t>
    <phoneticPr fontId="1" type="noConversion"/>
  </si>
  <si>
    <t>환경부 슬레이트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</si>
</sst>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#,##0.000"/>
    <numFmt numFmtId="165" formatCode="#,##0.0000"/>
  </numFmts>
  <fonts count="1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9"/>
      <color theme="1"/>
      <name val="굴림"/>
      <family val="3"/>
      <charset val="129"/>
    </font>
    <font>
      <sz val="22"/>
      <color theme="1"/>
      <name val="Calibri"/>
      <family val="2"/>
      <charset val="129"/>
      <scheme val="minor"/>
    </font>
    <font>
      <sz val="9"/>
      <color rgb="FFFF0000"/>
      <name val="Calibri"/>
      <family val="2"/>
      <charset val="129"/>
      <scheme val="minor"/>
    </font>
    <font>
      <sz val="9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1" fontId="4" fillId="2" borderId="0" xfId="1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9" fontId="2" fillId="2" borderId="0" xfId="2" applyFont="1" applyFill="1">
      <alignment vertical="center"/>
    </xf>
    <xf numFmtId="0" fontId="0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3" fontId="5" fillId="2" borderId="1" xfId="0" applyNumberFormat="1" applyFont="1" applyFill="1" applyBorder="1" applyAlignment="1">
      <alignment horizontal="center" vertical="center" shrinkToFit="1"/>
    </xf>
    <xf numFmtId="3" fontId="5" fillId="2" borderId="13" xfId="0" applyNumberFormat="1" applyFont="1" applyFill="1" applyBorder="1" applyAlignment="1">
      <alignment horizontal="center" vertical="center" shrinkToFit="1"/>
    </xf>
    <xf numFmtId="3" fontId="5" fillId="2" borderId="14" xfId="0" applyNumberFormat="1" applyFont="1" applyFill="1" applyBorder="1" applyAlignment="1">
      <alignment horizontal="center" vertical="center" shrinkToFit="1"/>
    </xf>
    <xf numFmtId="0" fontId="5" fillId="2" borderId="13" xfId="0" applyFont="1" applyFill="1" applyBorder="1" applyAlignment="1">
      <alignment horizontal="center" vertical="center" shrinkToFit="1"/>
    </xf>
    <xf numFmtId="0" fontId="5" fillId="2" borderId="14" xfId="0" applyFont="1" applyFill="1" applyBorder="1" applyAlignment="1">
      <alignment horizontal="center" vertical="center" shrinkToFit="1"/>
    </xf>
    <xf numFmtId="0" fontId="5" fillId="2" borderId="15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164" fontId="5" fillId="2" borderId="1" xfId="0" applyNumberFormat="1" applyFont="1" applyFill="1" applyBorder="1" applyAlignment="1">
      <alignment horizontal="center" vertical="center" shrinkToFit="1"/>
    </xf>
    <xf numFmtId="165" fontId="5" fillId="2" borderId="1" xfId="0" applyNumberFormat="1" applyFont="1" applyFill="1" applyBorder="1" applyAlignment="1">
      <alignment horizontal="center" vertical="center" shrinkToFit="1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3" fontId="5" fillId="2" borderId="4" xfId="0" applyNumberFormat="1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justify" vertical="center" shrinkToFit="1"/>
    </xf>
    <xf numFmtId="164" fontId="4" fillId="2" borderId="0" xfId="0" applyNumberFormat="1" applyFont="1" applyFill="1">
      <alignment vertical="center"/>
    </xf>
    <xf numFmtId="164" fontId="5" fillId="2" borderId="4" xfId="0" applyNumberFormat="1" applyFont="1" applyFill="1" applyBorder="1" applyAlignment="1">
      <alignment horizontal="center" vertical="center" shrinkToFit="1"/>
    </xf>
    <xf numFmtId="164" fontId="5" fillId="2" borderId="14" xfId="0" applyNumberFormat="1" applyFont="1" applyFill="1" applyBorder="1" applyAlignment="1">
      <alignment horizontal="center" vertical="center" shrinkToFit="1"/>
    </xf>
    <xf numFmtId="41" fontId="5" fillId="2" borderId="13" xfId="1" applyNumberFormat="1" applyFont="1" applyFill="1" applyBorder="1" applyAlignment="1">
      <alignment horizontal="right" vertical="center" wrapText="1"/>
    </xf>
    <xf numFmtId="41" fontId="5" fillId="2" borderId="1" xfId="1" applyNumberFormat="1" applyFont="1" applyFill="1" applyBorder="1">
      <alignment vertical="center"/>
    </xf>
    <xf numFmtId="41" fontId="5" fillId="2" borderId="1" xfId="1" applyNumberFormat="1" applyFont="1" applyFill="1" applyBorder="1" applyAlignment="1">
      <alignment horizontal="right" vertical="center" wrapText="1"/>
    </xf>
    <xf numFmtId="41" fontId="5" fillId="2" borderId="4" xfId="1" applyNumberFormat="1" applyFont="1" applyFill="1" applyBorder="1">
      <alignment vertical="center"/>
    </xf>
    <xf numFmtId="41" fontId="5" fillId="2" borderId="4" xfId="1" applyNumberFormat="1" applyFont="1" applyFill="1" applyBorder="1" applyAlignment="1">
      <alignment horizontal="right" vertical="center" wrapText="1"/>
    </xf>
    <xf numFmtId="41" fontId="5" fillId="2" borderId="1" xfId="1" applyNumberFormat="1" applyFont="1" applyFill="1" applyBorder="1" applyAlignment="1">
      <alignment vertical="center" wrapText="1"/>
    </xf>
    <xf numFmtId="41" fontId="5" fillId="2" borderId="4" xfId="1" applyNumberFormat="1" applyFont="1" applyFill="1" applyBorder="1" applyAlignment="1">
      <alignment vertical="center" wrapText="1"/>
    </xf>
    <xf numFmtId="41" fontId="5" fillId="2" borderId="1" xfId="1" applyNumberFormat="1" applyFont="1" applyFill="1" applyBorder="1" applyAlignment="1">
      <alignment horizontal="justify" vertical="center" wrapText="1"/>
    </xf>
    <xf numFmtId="41" fontId="5" fillId="2" borderId="4" xfId="1" applyNumberFormat="1" applyFont="1" applyFill="1" applyBorder="1" applyAlignment="1">
      <alignment horizontal="justify" vertical="center" wrapText="1"/>
    </xf>
    <xf numFmtId="41" fontId="5" fillId="2" borderId="1" xfId="1" applyNumberFormat="1" applyFont="1" applyFill="1" applyBorder="1" applyAlignment="1">
      <alignment horizontal="center" vertical="center" wrapText="1"/>
    </xf>
    <xf numFmtId="41" fontId="5" fillId="2" borderId="4" xfId="1" applyNumberFormat="1" applyFont="1" applyFill="1" applyBorder="1" applyAlignment="1">
      <alignment horizontal="center" vertical="center" wrapText="1"/>
    </xf>
    <xf numFmtId="41" fontId="5" fillId="2" borderId="15" xfId="1" applyNumberFormat="1" applyFont="1" applyFill="1" applyBorder="1" applyAlignment="1">
      <alignment horizontal="right" vertical="center" wrapText="1"/>
    </xf>
    <xf numFmtId="41" fontId="5" fillId="2" borderId="16" xfId="1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3" fontId="5" fillId="2" borderId="15" xfId="0" applyNumberFormat="1" applyFont="1" applyFill="1" applyBorder="1" applyAlignment="1">
      <alignment horizontal="center" vertical="center" shrinkToFit="1"/>
    </xf>
    <xf numFmtId="41" fontId="5" fillId="2" borderId="16" xfId="1" applyNumberFormat="1" applyFont="1" applyFill="1" applyBorder="1">
      <alignment vertical="center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17" xfId="0" applyFont="1" applyFill="1" applyBorder="1" applyAlignment="1">
      <alignment horizontal="center" vertical="center" wrapText="1" shrinkToFit="1"/>
    </xf>
    <xf numFmtId="0" fontId="5" fillId="2" borderId="15" xfId="0" applyFont="1" applyFill="1" applyBorder="1" applyAlignment="1">
      <alignment horizontal="center" vertical="center" wrapText="1" shrinkToFit="1"/>
    </xf>
    <xf numFmtId="0" fontId="5" fillId="2" borderId="32" xfId="0" applyFont="1" applyFill="1" applyBorder="1" applyAlignment="1">
      <alignment horizontal="center" vertical="center" wrapText="1" shrinkToFit="1"/>
    </xf>
    <xf numFmtId="165" fontId="5" fillId="2" borderId="16" xfId="0" applyNumberFormat="1" applyFont="1" applyFill="1" applyBorder="1" applyAlignment="1">
      <alignment horizontal="center" vertical="center" wrapText="1" shrinkToFit="1"/>
    </xf>
    <xf numFmtId="164" fontId="5" fillId="2" borderId="16" xfId="0" applyNumberFormat="1" applyFont="1" applyFill="1" applyBorder="1" applyAlignment="1">
      <alignment horizontal="center" vertical="center" wrapText="1" shrinkToFit="1"/>
    </xf>
    <xf numFmtId="164" fontId="5" fillId="2" borderId="27" xfId="0" applyNumberFormat="1" applyFont="1" applyFill="1" applyBorder="1" applyAlignment="1">
      <alignment horizontal="center" vertical="center" wrapText="1" shrinkToFit="1"/>
    </xf>
    <xf numFmtId="164" fontId="5" fillId="2" borderId="17" xfId="0" applyNumberFormat="1" applyFont="1" applyFill="1" applyBorder="1" applyAlignment="1">
      <alignment horizontal="center" vertical="center" wrapText="1" shrinkToFit="1"/>
    </xf>
    <xf numFmtId="41" fontId="5" fillId="2" borderId="16" xfId="1" applyNumberFormat="1" applyFont="1" applyFill="1" applyBorder="1" applyAlignment="1">
      <alignment horizontal="center" vertical="center" wrapText="1"/>
    </xf>
    <xf numFmtId="41" fontId="5" fillId="2" borderId="27" xfId="1" applyNumberFormat="1" applyFont="1" applyFill="1" applyBorder="1" applyAlignment="1">
      <alignment horizontal="center" vertical="center" wrapText="1"/>
    </xf>
    <xf numFmtId="43" fontId="12" fillId="2" borderId="29" xfId="0" applyNumberFormat="1" applyFont="1" applyFill="1" applyBorder="1">
      <alignment vertical="center"/>
    </xf>
    <xf numFmtId="43" fontId="12" fillId="2" borderId="30" xfId="0" applyNumberFormat="1" applyFont="1" applyFill="1" applyBorder="1">
      <alignment vertical="center"/>
    </xf>
    <xf numFmtId="0" fontId="9" fillId="2" borderId="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41" fontId="5" fillId="2" borderId="7" xfId="1" applyFont="1" applyFill="1" applyBorder="1" applyAlignment="1">
      <alignment horizontal="center" vertical="center" wrapText="1"/>
    </xf>
    <xf numFmtId="41" fontId="5" fillId="2" borderId="6" xfId="1" applyFont="1" applyFill="1" applyBorder="1" applyAlignment="1">
      <alignment horizontal="center" vertical="center" wrapText="1"/>
    </xf>
    <xf numFmtId="41" fontId="5" fillId="2" borderId="8" xfId="1" applyFont="1" applyFill="1" applyBorder="1" applyAlignment="1">
      <alignment horizontal="center" vertical="center" wrapText="1"/>
    </xf>
    <xf numFmtId="41" fontId="5" fillId="2" borderId="9" xfId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3" fontId="5" fillId="2" borderId="10" xfId="0" applyNumberFormat="1" applyFont="1" applyFill="1" applyBorder="1" applyAlignment="1">
      <alignment horizontal="center" vertical="center" shrinkToFit="1"/>
    </xf>
    <xf numFmtId="3" fontId="5" fillId="2" borderId="11" xfId="0" applyNumberFormat="1" applyFont="1" applyFill="1" applyBorder="1" applyAlignment="1">
      <alignment horizontal="center" vertical="center" shrinkToFit="1"/>
    </xf>
    <xf numFmtId="3" fontId="5" fillId="2" borderId="12" xfId="0" applyNumberFormat="1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1" fontId="5" fillId="2" borderId="4" xfId="1" applyFont="1" applyFill="1" applyBorder="1" applyAlignment="1">
      <alignment horizontal="center" vertical="center" wrapText="1"/>
    </xf>
    <xf numFmtId="41" fontId="5" fillId="2" borderId="5" xfId="1" applyFont="1" applyFill="1" applyBorder="1" applyAlignment="1">
      <alignment horizontal="center" vertical="center" wrapText="1"/>
    </xf>
    <xf numFmtId="41" fontId="5" fillId="2" borderId="10" xfId="1" applyFont="1" applyFill="1" applyBorder="1" applyAlignment="1">
      <alignment horizontal="center" vertical="center" wrapText="1"/>
    </xf>
    <xf numFmtId="41" fontId="5" fillId="2" borderId="11" xfId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 wrapText="1"/>
    </xf>
    <xf numFmtId="41" fontId="5" fillId="2" borderId="26" xfId="1" applyFont="1" applyFill="1" applyBorder="1" applyAlignment="1">
      <alignment horizontal="center" vertical="center" wrapText="1"/>
    </xf>
    <xf numFmtId="41" fontId="5" fillId="2" borderId="21" xfId="1" applyFont="1" applyFill="1" applyBorder="1" applyAlignment="1">
      <alignment horizontal="center" vertical="center" wrapText="1"/>
    </xf>
    <xf numFmtId="41" fontId="5" fillId="2" borderId="23" xfId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">
    <cellStyle name="표준 2" xfId="3"/>
    <cellStyle name="Comma [0]" xfId="1" builtinId="6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광장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Z15"/>
  <sheetViews>
    <sheetView tabSelected="1" topLeftCell="AI5" zoomScale="90" zoomScaleNormal="90" zoomScalePageLayoutView="90" workbookViewId="0">
      <selection activeCell="BF14" sqref="BF14"/>
    </sheetView>
  </sheetViews>
  <sheetFormatPr baseColWidth="10" defaultColWidth="8.83203125" defaultRowHeight="14" x14ac:dyDescent="0"/>
  <cols>
    <col min="1" max="1" width="3.83203125" style="7" customWidth="1"/>
    <col min="2" max="2" width="6.1640625" style="7" customWidth="1"/>
    <col min="3" max="3" width="7.83203125" style="7" customWidth="1"/>
    <col min="4" max="4" width="7.33203125" style="7" customWidth="1"/>
    <col min="5" max="7" width="9.83203125" style="3" customWidth="1"/>
    <col min="8" max="16" width="8.5" style="3" customWidth="1"/>
    <col min="17" max="17" width="10.1640625" style="3" customWidth="1"/>
    <col min="18" max="18" width="8.5" style="3" customWidth="1"/>
    <col min="19" max="19" width="7.33203125" style="3" customWidth="1"/>
    <col min="20" max="20" width="12.5" style="3" customWidth="1"/>
    <col min="21" max="21" width="8.5" style="3" customWidth="1"/>
    <col min="22" max="22" width="11.1640625" style="3" customWidth="1"/>
    <col min="23" max="23" width="7.33203125" style="3" customWidth="1"/>
    <col min="24" max="24" width="10.6640625" style="3" customWidth="1"/>
    <col min="25" max="25" width="7.33203125" style="3" customWidth="1"/>
    <col min="26" max="26" width="11" style="3" customWidth="1"/>
    <col min="27" max="27" width="7.33203125" style="3" customWidth="1"/>
    <col min="28" max="28" width="12" style="3" customWidth="1"/>
    <col min="29" max="29" width="8.5" style="3" customWidth="1"/>
    <col min="30" max="30" width="10.33203125" style="3" customWidth="1"/>
    <col min="31" max="31" width="8.5" style="3" customWidth="1"/>
    <col min="32" max="32" width="9.83203125" style="3" customWidth="1"/>
    <col min="33" max="33" width="8.83203125" style="3" customWidth="1"/>
    <col min="34" max="35" width="9.6640625" style="5" customWidth="1"/>
    <col min="36" max="39" width="6.6640625" style="5" customWidth="1"/>
    <col min="40" max="40" width="9.1640625" style="5" customWidth="1"/>
    <col min="41" max="44" width="6.6640625" style="5" customWidth="1"/>
    <col min="45" max="45" width="9.6640625" style="5" customWidth="1"/>
    <col min="46" max="46" width="6.83203125" style="5" customWidth="1"/>
    <col min="47" max="47" width="7.1640625" style="5" customWidth="1"/>
    <col min="48" max="48" width="7.6640625" style="5" customWidth="1"/>
    <col min="49" max="49" width="8.5" style="5" customWidth="1"/>
    <col min="50" max="50" width="9.6640625" style="5" customWidth="1"/>
    <col min="51" max="51" width="6.83203125" style="5" customWidth="1"/>
    <col min="52" max="52" width="7.1640625" style="5" customWidth="1"/>
    <col min="53" max="53" width="7.6640625" style="5" customWidth="1"/>
    <col min="54" max="54" width="8.5" style="5" customWidth="1"/>
    <col min="55" max="16384" width="8.83203125" style="1"/>
  </cols>
  <sheetData>
    <row r="1" spans="1:234" ht="29" thickBot="1">
      <c r="A1" s="64" t="s">
        <v>43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</row>
    <row r="2" spans="1:234" s="2" customFormat="1" ht="23.25" customHeight="1">
      <c r="A2" s="74"/>
      <c r="B2" s="77" t="s">
        <v>44</v>
      </c>
      <c r="C2" s="80" t="s">
        <v>0</v>
      </c>
      <c r="D2" s="80" t="s">
        <v>1</v>
      </c>
      <c r="E2" s="83" t="s">
        <v>38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5"/>
      <c r="S2" s="102" t="s">
        <v>29</v>
      </c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4"/>
      <c r="AH2" s="91" t="s">
        <v>18</v>
      </c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105" t="s">
        <v>21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</row>
    <row r="3" spans="1:234" s="2" customFormat="1" ht="24.75" customHeight="1">
      <c r="A3" s="75"/>
      <c r="B3" s="78"/>
      <c r="C3" s="81"/>
      <c r="D3" s="81"/>
      <c r="E3" s="108" t="s">
        <v>23</v>
      </c>
      <c r="F3" s="88"/>
      <c r="G3" s="88"/>
      <c r="H3" s="109"/>
      <c r="I3" s="109" t="s">
        <v>22</v>
      </c>
      <c r="J3" s="109"/>
      <c r="K3" s="109"/>
      <c r="L3" s="109"/>
      <c r="M3" s="109" t="s">
        <v>25</v>
      </c>
      <c r="N3" s="109"/>
      <c r="O3" s="109"/>
      <c r="P3" s="87" t="s">
        <v>26</v>
      </c>
      <c r="Q3" s="88"/>
      <c r="R3" s="17" t="s">
        <v>27</v>
      </c>
      <c r="S3" s="100" t="s">
        <v>28</v>
      </c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99"/>
      <c r="AH3" s="94" t="s">
        <v>19</v>
      </c>
      <c r="AI3" s="89" t="s">
        <v>39</v>
      </c>
      <c r="AJ3" s="90"/>
      <c r="AK3" s="90"/>
      <c r="AL3" s="90"/>
      <c r="AM3" s="93"/>
      <c r="AN3" s="89" t="s">
        <v>40</v>
      </c>
      <c r="AO3" s="90"/>
      <c r="AP3" s="90"/>
      <c r="AQ3" s="90"/>
      <c r="AR3" s="93"/>
      <c r="AS3" s="89" t="s">
        <v>41</v>
      </c>
      <c r="AT3" s="90"/>
      <c r="AU3" s="90"/>
      <c r="AV3" s="90"/>
      <c r="AW3" s="93"/>
      <c r="AX3" s="89" t="s">
        <v>42</v>
      </c>
      <c r="AY3" s="90"/>
      <c r="AZ3" s="90"/>
      <c r="BA3" s="90"/>
      <c r="BB3" s="90"/>
      <c r="BC3" s="106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</row>
    <row r="4" spans="1:234" s="2" customFormat="1" ht="32.25" customHeight="1">
      <c r="A4" s="75"/>
      <c r="B4" s="78"/>
      <c r="C4" s="81"/>
      <c r="D4" s="81"/>
      <c r="E4" s="107" t="s">
        <v>65</v>
      </c>
      <c r="F4" s="71" t="s">
        <v>64</v>
      </c>
      <c r="G4" s="71" t="s">
        <v>62</v>
      </c>
      <c r="H4" s="73" t="s">
        <v>63</v>
      </c>
      <c r="I4" s="73" t="s">
        <v>46</v>
      </c>
      <c r="J4" s="73" t="s">
        <v>2</v>
      </c>
      <c r="K4" s="73" t="s">
        <v>47</v>
      </c>
      <c r="L4" s="73" t="s">
        <v>24</v>
      </c>
      <c r="M4" s="73" t="s">
        <v>48</v>
      </c>
      <c r="N4" s="71" t="s">
        <v>49</v>
      </c>
      <c r="O4" s="73" t="s">
        <v>75</v>
      </c>
      <c r="P4" s="71" t="s">
        <v>50</v>
      </c>
      <c r="Q4" s="73" t="s">
        <v>51</v>
      </c>
      <c r="R4" s="86" t="s">
        <v>85</v>
      </c>
      <c r="S4" s="65" t="s">
        <v>20</v>
      </c>
      <c r="T4" s="97" t="s">
        <v>45</v>
      </c>
      <c r="U4" s="98"/>
      <c r="V4" s="97" t="s">
        <v>4</v>
      </c>
      <c r="W4" s="98"/>
      <c r="X4" s="97" t="s">
        <v>30</v>
      </c>
      <c r="Y4" s="98"/>
      <c r="Z4" s="97" t="s">
        <v>31</v>
      </c>
      <c r="AA4" s="98"/>
      <c r="AB4" s="97" t="s">
        <v>32</v>
      </c>
      <c r="AC4" s="98"/>
      <c r="AD4" s="97" t="s">
        <v>33</v>
      </c>
      <c r="AE4" s="98"/>
      <c r="AF4" s="97" t="s">
        <v>34</v>
      </c>
      <c r="AG4" s="99"/>
      <c r="AH4" s="95"/>
      <c r="AI4" s="67" t="s">
        <v>3</v>
      </c>
      <c r="AJ4" s="67" t="s">
        <v>7</v>
      </c>
      <c r="AK4" s="67" t="s">
        <v>8</v>
      </c>
      <c r="AL4" s="67" t="s">
        <v>9</v>
      </c>
      <c r="AM4" s="67" t="s">
        <v>71</v>
      </c>
      <c r="AN4" s="67" t="s">
        <v>3</v>
      </c>
      <c r="AO4" s="67" t="s">
        <v>10</v>
      </c>
      <c r="AP4" s="67" t="s">
        <v>11</v>
      </c>
      <c r="AQ4" s="67" t="s">
        <v>12</v>
      </c>
      <c r="AR4" s="67" t="s">
        <v>13</v>
      </c>
      <c r="AS4" s="67" t="s">
        <v>3</v>
      </c>
      <c r="AT4" s="67" t="s">
        <v>10</v>
      </c>
      <c r="AU4" s="67" t="s">
        <v>11</v>
      </c>
      <c r="AV4" s="67" t="s">
        <v>12</v>
      </c>
      <c r="AW4" s="67" t="s">
        <v>13</v>
      </c>
      <c r="AX4" s="67" t="s">
        <v>3</v>
      </c>
      <c r="AY4" s="67" t="s">
        <v>14</v>
      </c>
      <c r="AZ4" s="67" t="s">
        <v>15</v>
      </c>
      <c r="BA4" s="67" t="s">
        <v>16</v>
      </c>
      <c r="BB4" s="69" t="s">
        <v>17</v>
      </c>
      <c r="BC4" s="106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</row>
    <row r="5" spans="1:234" s="2" customFormat="1" ht="45.75" customHeight="1">
      <c r="A5" s="76"/>
      <c r="B5" s="79"/>
      <c r="C5" s="82"/>
      <c r="D5" s="82"/>
      <c r="E5" s="107"/>
      <c r="F5" s="72"/>
      <c r="G5" s="72"/>
      <c r="H5" s="73"/>
      <c r="I5" s="73"/>
      <c r="J5" s="73"/>
      <c r="K5" s="73"/>
      <c r="L5" s="73"/>
      <c r="M5" s="73"/>
      <c r="N5" s="72"/>
      <c r="O5" s="73"/>
      <c r="P5" s="72"/>
      <c r="Q5" s="73"/>
      <c r="R5" s="86"/>
      <c r="S5" s="66"/>
      <c r="T5" s="4" t="s">
        <v>5</v>
      </c>
      <c r="U5" s="4" t="s">
        <v>6</v>
      </c>
      <c r="V5" s="4" t="s">
        <v>5</v>
      </c>
      <c r="W5" s="4" t="s">
        <v>6</v>
      </c>
      <c r="X5" s="4" t="s">
        <v>5</v>
      </c>
      <c r="Y5" s="4" t="s">
        <v>6</v>
      </c>
      <c r="Z5" s="4" t="s">
        <v>5</v>
      </c>
      <c r="AA5" s="4" t="s">
        <v>6</v>
      </c>
      <c r="AB5" s="4" t="s">
        <v>5</v>
      </c>
      <c r="AC5" s="4" t="s">
        <v>6</v>
      </c>
      <c r="AD5" s="18" t="s">
        <v>35</v>
      </c>
      <c r="AE5" s="18" t="s">
        <v>36</v>
      </c>
      <c r="AF5" s="18" t="s">
        <v>35</v>
      </c>
      <c r="AG5" s="20" t="s">
        <v>37</v>
      </c>
      <c r="AH5" s="96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70"/>
      <c r="BC5" s="106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</row>
    <row r="6" spans="1:234" ht="81.75" customHeight="1">
      <c r="A6" s="14">
        <v>1</v>
      </c>
      <c r="B6" s="6" t="s">
        <v>52</v>
      </c>
      <c r="C6" s="15" t="s">
        <v>60</v>
      </c>
      <c r="D6" s="13" t="s">
        <v>61</v>
      </c>
      <c r="E6" s="12">
        <v>10</v>
      </c>
      <c r="F6" s="21">
        <v>12</v>
      </c>
      <c r="G6" s="21">
        <v>40</v>
      </c>
      <c r="H6" s="11">
        <v>10</v>
      </c>
      <c r="I6" s="11">
        <v>0</v>
      </c>
      <c r="J6" s="11">
        <v>0</v>
      </c>
      <c r="K6" s="11">
        <v>53</v>
      </c>
      <c r="L6" s="25" t="s">
        <v>120</v>
      </c>
      <c r="M6" s="11">
        <v>50</v>
      </c>
      <c r="N6" s="11">
        <v>33</v>
      </c>
      <c r="O6" s="11">
        <v>11</v>
      </c>
      <c r="P6" s="11">
        <v>100</v>
      </c>
      <c r="Q6" s="11">
        <v>56</v>
      </c>
      <c r="R6" s="13">
        <v>65</v>
      </c>
      <c r="S6" s="12">
        <f>U6+W6+Y6+AA6+AC6+AE6</f>
        <v>1907.854</v>
      </c>
      <c r="T6" s="47" t="s">
        <v>104</v>
      </c>
      <c r="U6" s="24">
        <v>1283.9639999999999</v>
      </c>
      <c r="V6" s="47" t="s">
        <v>70</v>
      </c>
      <c r="W6" s="23">
        <v>162.19999999999999</v>
      </c>
      <c r="X6" s="25" t="s">
        <v>105</v>
      </c>
      <c r="Y6" s="23">
        <v>81.69</v>
      </c>
      <c r="Z6" s="25" t="s">
        <v>66</v>
      </c>
      <c r="AA6" s="23">
        <v>80</v>
      </c>
      <c r="AB6" s="25" t="s">
        <v>67</v>
      </c>
      <c r="AC6" s="23">
        <v>30</v>
      </c>
      <c r="AD6" s="28" t="s">
        <v>69</v>
      </c>
      <c r="AE6" s="32">
        <v>270</v>
      </c>
      <c r="AF6" s="28" t="s">
        <v>68</v>
      </c>
      <c r="AG6" s="33">
        <v>38.4</v>
      </c>
      <c r="AH6" s="34">
        <f>AI6+AN6+AS6+AX6</f>
        <v>1907</v>
      </c>
      <c r="AI6" s="35">
        <f>AJ6+AK6+AL6+AM6</f>
        <v>389</v>
      </c>
      <c r="AJ6" s="35">
        <v>272</v>
      </c>
      <c r="AK6" s="35">
        <v>11</v>
      </c>
      <c r="AL6" s="35">
        <v>106</v>
      </c>
      <c r="AM6" s="35">
        <v>0</v>
      </c>
      <c r="AN6" s="35">
        <f>AO6+AP6+AQ6+AR6</f>
        <v>734</v>
      </c>
      <c r="AO6" s="35">
        <v>494</v>
      </c>
      <c r="AP6" s="35">
        <v>19</v>
      </c>
      <c r="AQ6" s="35">
        <v>193</v>
      </c>
      <c r="AR6" s="35">
        <v>28</v>
      </c>
      <c r="AS6" s="36">
        <f>AT6+AU6+AV6+AW6</f>
        <v>784</v>
      </c>
      <c r="AT6" s="35">
        <v>532</v>
      </c>
      <c r="AU6" s="35">
        <v>20</v>
      </c>
      <c r="AV6" s="35">
        <v>204</v>
      </c>
      <c r="AW6" s="35">
        <v>28</v>
      </c>
      <c r="AX6" s="36">
        <f>AY6+AZ6+BA6+BB6</f>
        <v>0</v>
      </c>
      <c r="AY6" s="35"/>
      <c r="AZ6" s="35"/>
      <c r="BA6" s="35"/>
      <c r="BB6" s="37"/>
      <c r="BC6" s="62">
        <f>S6-AH6</f>
        <v>0.85400000000004184</v>
      </c>
    </row>
    <row r="7" spans="1:234" ht="73.5" customHeight="1">
      <c r="A7" s="14">
        <v>2</v>
      </c>
      <c r="B7" s="6" t="s">
        <v>53</v>
      </c>
      <c r="C7" s="15" t="s">
        <v>72</v>
      </c>
      <c r="D7" s="15" t="s">
        <v>73</v>
      </c>
      <c r="E7" s="14">
        <v>6.8</v>
      </c>
      <c r="F7" s="22">
        <v>0</v>
      </c>
      <c r="G7" s="22">
        <v>25.3</v>
      </c>
      <c r="H7" s="6">
        <v>4.82</v>
      </c>
      <c r="I7" s="6">
        <v>100</v>
      </c>
      <c r="J7" s="6">
        <v>100</v>
      </c>
      <c r="K7" s="6">
        <v>11.43</v>
      </c>
      <c r="L7" s="4" t="s">
        <v>74</v>
      </c>
      <c r="M7" s="6">
        <v>77.14</v>
      </c>
      <c r="N7" s="6">
        <v>80</v>
      </c>
      <c r="O7" s="6">
        <v>0</v>
      </c>
      <c r="P7" s="6">
        <v>61.36</v>
      </c>
      <c r="Q7" s="6">
        <v>61.36</v>
      </c>
      <c r="R7" s="15">
        <v>100</v>
      </c>
      <c r="S7" s="12">
        <f t="shared" ref="S7:S14" si="0">U7+W7+Y7+AA7+AC7+AE7</f>
        <v>2000</v>
      </c>
      <c r="T7" s="48" t="s">
        <v>76</v>
      </c>
      <c r="U7" s="24">
        <v>1050.7</v>
      </c>
      <c r="V7" s="48" t="s">
        <v>77</v>
      </c>
      <c r="W7" s="23">
        <v>255</v>
      </c>
      <c r="X7" s="4" t="s">
        <v>78</v>
      </c>
      <c r="Y7" s="23">
        <v>157.5</v>
      </c>
      <c r="Z7" s="4" t="s">
        <v>79</v>
      </c>
      <c r="AA7" s="23">
        <v>140.80000000000001</v>
      </c>
      <c r="AB7" s="4" t="s">
        <v>80</v>
      </c>
      <c r="AC7" s="23">
        <v>52</v>
      </c>
      <c r="AD7" s="19" t="s">
        <v>81</v>
      </c>
      <c r="AE7" s="32">
        <v>344</v>
      </c>
      <c r="AF7" s="19"/>
      <c r="AG7" s="33"/>
      <c r="AH7" s="34">
        <f t="shared" ref="AH7:AH13" si="1">AI7+AN7+AS7+AX7</f>
        <v>2000</v>
      </c>
      <c r="AI7" s="35">
        <f t="shared" ref="AI7:AI14" si="2">AJ7+AK7+AL7+AM7</f>
        <v>192.4</v>
      </c>
      <c r="AJ7" s="35">
        <v>138.4</v>
      </c>
      <c r="AK7" s="35">
        <v>18</v>
      </c>
      <c r="AL7" s="35">
        <v>36</v>
      </c>
      <c r="AM7" s="35"/>
      <c r="AN7" s="35">
        <f t="shared" ref="AN7:AN14" si="3">AO7+AP7+AQ7+AR7</f>
        <v>904.6</v>
      </c>
      <c r="AO7" s="35">
        <v>622</v>
      </c>
      <c r="AP7" s="35">
        <v>81</v>
      </c>
      <c r="AQ7" s="35">
        <v>162</v>
      </c>
      <c r="AR7" s="35">
        <v>39.6</v>
      </c>
      <c r="AS7" s="36">
        <f t="shared" ref="AS7:AS14" si="4">AT7+AU7+AV7+AW7</f>
        <v>903</v>
      </c>
      <c r="AT7" s="35">
        <v>622</v>
      </c>
      <c r="AU7" s="35">
        <v>81</v>
      </c>
      <c r="AV7" s="35">
        <v>162</v>
      </c>
      <c r="AW7" s="35">
        <v>38</v>
      </c>
      <c r="AX7" s="36">
        <f t="shared" ref="AX7:AX14" si="5">AY7+AZ7+BA7+BB7</f>
        <v>0</v>
      </c>
      <c r="AY7" s="35"/>
      <c r="AZ7" s="35"/>
      <c r="BA7" s="35"/>
      <c r="BB7" s="37"/>
      <c r="BC7" s="62">
        <f t="shared" ref="BC7:BC14" si="6">S7-AH7</f>
        <v>0</v>
      </c>
    </row>
    <row r="8" spans="1:234" ht="78.75" customHeight="1">
      <c r="A8" s="14">
        <v>3</v>
      </c>
      <c r="B8" s="6" t="s">
        <v>54</v>
      </c>
      <c r="C8" s="15" t="s">
        <v>82</v>
      </c>
      <c r="D8" s="15" t="s">
        <v>83</v>
      </c>
      <c r="E8" s="14">
        <v>10.6</v>
      </c>
      <c r="F8" s="22">
        <v>12.8</v>
      </c>
      <c r="G8" s="22">
        <v>31</v>
      </c>
      <c r="H8" s="6">
        <v>17.899999999999999</v>
      </c>
      <c r="I8" s="6">
        <v>10.6</v>
      </c>
      <c r="J8" s="6">
        <v>0</v>
      </c>
      <c r="K8" s="6">
        <v>59.6</v>
      </c>
      <c r="L8" s="4" t="s">
        <v>84</v>
      </c>
      <c r="M8" s="6">
        <v>76.900000000000006</v>
      </c>
      <c r="N8" s="6">
        <v>75</v>
      </c>
      <c r="O8" s="6">
        <v>9.6</v>
      </c>
      <c r="P8" s="6">
        <v>100</v>
      </c>
      <c r="Q8" s="6">
        <v>84.6</v>
      </c>
      <c r="R8" s="15">
        <v>63.8</v>
      </c>
      <c r="S8" s="12">
        <f t="shared" si="0"/>
        <v>3391.1499999999996</v>
      </c>
      <c r="T8" s="48" t="s">
        <v>86</v>
      </c>
      <c r="U8" s="24">
        <v>2370.64</v>
      </c>
      <c r="V8" s="48" t="s">
        <v>87</v>
      </c>
      <c r="W8" s="23">
        <v>357.6</v>
      </c>
      <c r="X8" s="4" t="s">
        <v>88</v>
      </c>
      <c r="Y8" s="23">
        <v>137.4</v>
      </c>
      <c r="Z8" s="4" t="s">
        <v>89</v>
      </c>
      <c r="AA8" s="23">
        <v>178.5</v>
      </c>
      <c r="AB8" s="4" t="s">
        <v>90</v>
      </c>
      <c r="AC8" s="23">
        <v>30</v>
      </c>
      <c r="AD8" s="19" t="s">
        <v>91</v>
      </c>
      <c r="AE8" s="32">
        <v>317.01</v>
      </c>
      <c r="AF8" s="19"/>
      <c r="AG8" s="33"/>
      <c r="AH8" s="34">
        <f t="shared" si="1"/>
        <v>3391</v>
      </c>
      <c r="AI8" s="35">
        <f t="shared" si="2"/>
        <v>848</v>
      </c>
      <c r="AJ8" s="35">
        <v>577</v>
      </c>
      <c r="AK8" s="35">
        <v>74</v>
      </c>
      <c r="AL8" s="35">
        <v>173</v>
      </c>
      <c r="AM8" s="35">
        <v>24</v>
      </c>
      <c r="AN8" s="35">
        <f t="shared" si="3"/>
        <v>1526</v>
      </c>
      <c r="AO8" s="35">
        <v>1039</v>
      </c>
      <c r="AP8" s="35">
        <v>134</v>
      </c>
      <c r="AQ8" s="35">
        <v>311</v>
      </c>
      <c r="AR8" s="35">
        <v>42</v>
      </c>
      <c r="AS8" s="36">
        <f t="shared" si="4"/>
        <v>1017</v>
      </c>
      <c r="AT8" s="35">
        <v>692</v>
      </c>
      <c r="AU8" s="35">
        <v>89</v>
      </c>
      <c r="AV8" s="35">
        <v>208</v>
      </c>
      <c r="AW8" s="35">
        <v>28</v>
      </c>
      <c r="AX8" s="36">
        <f t="shared" si="5"/>
        <v>0</v>
      </c>
      <c r="AY8" s="35"/>
      <c r="AZ8" s="35"/>
      <c r="BA8" s="35"/>
      <c r="BB8" s="37"/>
      <c r="BC8" s="62">
        <f t="shared" si="6"/>
        <v>0.1499999999996362</v>
      </c>
    </row>
    <row r="9" spans="1:234" ht="66" customHeight="1">
      <c r="A9" s="14">
        <v>4</v>
      </c>
      <c r="B9" s="6" t="s">
        <v>55</v>
      </c>
      <c r="C9" s="15" t="s">
        <v>92</v>
      </c>
      <c r="D9" s="15" t="s">
        <v>93</v>
      </c>
      <c r="E9" s="14">
        <v>13.9</v>
      </c>
      <c r="F9" s="22">
        <v>11.6</v>
      </c>
      <c r="G9" s="22">
        <v>36.200000000000003</v>
      </c>
      <c r="H9" s="6">
        <v>7.7</v>
      </c>
      <c r="I9" s="6">
        <v>90.6</v>
      </c>
      <c r="J9" s="6">
        <v>93</v>
      </c>
      <c r="K9" s="6">
        <v>10.8</v>
      </c>
      <c r="L9" s="4" t="s">
        <v>94</v>
      </c>
      <c r="M9" s="6">
        <v>55.3</v>
      </c>
      <c r="N9" s="6">
        <v>82.6</v>
      </c>
      <c r="O9" s="6">
        <v>22.3</v>
      </c>
      <c r="P9" s="6">
        <v>100</v>
      </c>
      <c r="Q9" s="6">
        <v>77.5</v>
      </c>
      <c r="R9" s="15">
        <v>78.5</v>
      </c>
      <c r="S9" s="12">
        <f t="shared" si="0"/>
        <v>3853.9690000000001</v>
      </c>
      <c r="T9" s="48" t="s">
        <v>95</v>
      </c>
      <c r="U9" s="24">
        <v>1468.5</v>
      </c>
      <c r="V9" s="48" t="s">
        <v>96</v>
      </c>
      <c r="W9" s="23">
        <v>1084</v>
      </c>
      <c r="X9" s="4" t="s">
        <v>106</v>
      </c>
      <c r="Y9" s="23">
        <v>740</v>
      </c>
      <c r="Z9" s="4" t="s">
        <v>99</v>
      </c>
      <c r="AA9" s="23">
        <v>70</v>
      </c>
      <c r="AB9" s="4" t="s">
        <v>98</v>
      </c>
      <c r="AC9" s="23">
        <v>30</v>
      </c>
      <c r="AD9" s="19" t="s">
        <v>91</v>
      </c>
      <c r="AE9" s="32">
        <v>461.46899999999999</v>
      </c>
      <c r="AF9" s="19" t="s">
        <v>97</v>
      </c>
      <c r="AG9" s="33">
        <v>3985.43</v>
      </c>
      <c r="AH9" s="34">
        <f t="shared" si="1"/>
        <v>3868</v>
      </c>
      <c r="AI9" s="35">
        <f t="shared" si="2"/>
        <v>967</v>
      </c>
      <c r="AJ9" s="36">
        <v>663</v>
      </c>
      <c r="AK9" s="36">
        <v>81</v>
      </c>
      <c r="AL9" s="36">
        <v>151</v>
      </c>
      <c r="AM9" s="36">
        <v>72</v>
      </c>
      <c r="AN9" s="35">
        <f t="shared" si="3"/>
        <v>1934</v>
      </c>
      <c r="AO9" s="36">
        <v>1326</v>
      </c>
      <c r="AP9" s="36">
        <v>160</v>
      </c>
      <c r="AQ9" s="36">
        <v>303</v>
      </c>
      <c r="AR9" s="36">
        <v>145</v>
      </c>
      <c r="AS9" s="36">
        <f t="shared" si="4"/>
        <v>967</v>
      </c>
      <c r="AT9" s="36">
        <v>663</v>
      </c>
      <c r="AU9" s="36">
        <v>81</v>
      </c>
      <c r="AV9" s="36">
        <v>151</v>
      </c>
      <c r="AW9" s="36">
        <v>72</v>
      </c>
      <c r="AX9" s="36">
        <f t="shared" si="5"/>
        <v>0</v>
      </c>
      <c r="AY9" s="36"/>
      <c r="AZ9" s="36"/>
      <c r="BA9" s="36"/>
      <c r="BB9" s="38"/>
      <c r="BC9" s="62">
        <f t="shared" si="6"/>
        <v>-14.030999999999949</v>
      </c>
    </row>
    <row r="10" spans="1:234" ht="50.25" customHeight="1">
      <c r="A10" s="14">
        <v>5</v>
      </c>
      <c r="B10" s="6" t="s">
        <v>56</v>
      </c>
      <c r="C10" s="15" t="s">
        <v>100</v>
      </c>
      <c r="D10" s="15" t="s">
        <v>101</v>
      </c>
      <c r="E10" s="14" t="s">
        <v>99</v>
      </c>
      <c r="F10" s="22" t="s">
        <v>99</v>
      </c>
      <c r="G10" s="22">
        <v>25</v>
      </c>
      <c r="H10" s="6">
        <v>0.9</v>
      </c>
      <c r="I10" s="6">
        <v>0</v>
      </c>
      <c r="J10" s="6">
        <v>100</v>
      </c>
      <c r="K10" s="6">
        <v>48</v>
      </c>
      <c r="L10" s="4" t="s">
        <v>102</v>
      </c>
      <c r="M10" s="6">
        <v>96</v>
      </c>
      <c r="N10" s="6">
        <v>31</v>
      </c>
      <c r="O10" s="6">
        <v>4</v>
      </c>
      <c r="P10" s="6">
        <v>100</v>
      </c>
      <c r="Q10" s="6">
        <v>35</v>
      </c>
      <c r="R10" s="15">
        <v>100</v>
      </c>
      <c r="S10" s="12">
        <f t="shared" si="0"/>
        <v>2960</v>
      </c>
      <c r="T10" s="48" t="s">
        <v>103</v>
      </c>
      <c r="U10" s="24">
        <v>2398</v>
      </c>
      <c r="V10" s="48" t="s">
        <v>96</v>
      </c>
      <c r="W10" s="23">
        <v>124.2</v>
      </c>
      <c r="X10" s="4" t="s">
        <v>107</v>
      </c>
      <c r="Y10" s="23">
        <v>283</v>
      </c>
      <c r="Z10" s="4" t="s">
        <v>108</v>
      </c>
      <c r="AA10" s="23">
        <v>29</v>
      </c>
      <c r="AB10" s="4" t="s">
        <v>109</v>
      </c>
      <c r="AC10" s="23">
        <v>15.8</v>
      </c>
      <c r="AD10" s="19" t="s">
        <v>110</v>
      </c>
      <c r="AE10" s="32">
        <v>110</v>
      </c>
      <c r="AF10" s="19" t="s">
        <v>68</v>
      </c>
      <c r="AG10" s="33">
        <v>40</v>
      </c>
      <c r="AH10" s="34">
        <f t="shared" si="1"/>
        <v>2960</v>
      </c>
      <c r="AI10" s="35">
        <f t="shared" si="2"/>
        <v>791</v>
      </c>
      <c r="AJ10" s="36">
        <v>434</v>
      </c>
      <c r="AK10" s="36">
        <v>80</v>
      </c>
      <c r="AL10" s="36">
        <v>230</v>
      </c>
      <c r="AM10" s="36">
        <v>47</v>
      </c>
      <c r="AN10" s="35">
        <f t="shared" si="3"/>
        <v>1048</v>
      </c>
      <c r="AO10" s="36">
        <v>748</v>
      </c>
      <c r="AP10" s="36">
        <v>90</v>
      </c>
      <c r="AQ10" s="36">
        <v>210</v>
      </c>
      <c r="AR10" s="36"/>
      <c r="AS10" s="36">
        <f t="shared" si="4"/>
        <v>1121</v>
      </c>
      <c r="AT10" s="36">
        <v>749</v>
      </c>
      <c r="AU10" s="36">
        <v>90</v>
      </c>
      <c r="AV10" s="36">
        <v>282</v>
      </c>
      <c r="AW10" s="36"/>
      <c r="AX10" s="36">
        <f t="shared" si="5"/>
        <v>0</v>
      </c>
      <c r="AY10" s="36"/>
      <c r="AZ10" s="36"/>
      <c r="BA10" s="36"/>
      <c r="BB10" s="38"/>
      <c r="BC10" s="62">
        <f t="shared" si="6"/>
        <v>0</v>
      </c>
    </row>
    <row r="11" spans="1:234" ht="50.25" customHeight="1">
      <c r="A11" s="14">
        <v>6</v>
      </c>
      <c r="B11" s="6" t="s">
        <v>57</v>
      </c>
      <c r="C11" s="15" t="s">
        <v>111</v>
      </c>
      <c r="D11" s="15" t="s">
        <v>112</v>
      </c>
      <c r="E11" s="14" t="s">
        <v>113</v>
      </c>
      <c r="F11" s="22">
        <v>1.2</v>
      </c>
      <c r="G11" s="22">
        <v>13</v>
      </c>
      <c r="H11" s="6">
        <v>0.3</v>
      </c>
      <c r="I11" s="6">
        <v>100</v>
      </c>
      <c r="J11" s="6">
        <v>100</v>
      </c>
      <c r="K11" s="6">
        <v>0</v>
      </c>
      <c r="L11" s="4" t="s">
        <v>114</v>
      </c>
      <c r="M11" s="6">
        <v>17</v>
      </c>
      <c r="N11" s="6">
        <v>62</v>
      </c>
      <c r="O11" s="6">
        <v>11</v>
      </c>
      <c r="P11" s="6">
        <v>19.600000000000001</v>
      </c>
      <c r="Q11" s="6">
        <v>42</v>
      </c>
      <c r="R11" s="15">
        <v>67</v>
      </c>
      <c r="S11" s="12">
        <f t="shared" si="0"/>
        <v>2364.9</v>
      </c>
      <c r="T11" s="48" t="s">
        <v>115</v>
      </c>
      <c r="U11" s="24">
        <v>765.5</v>
      </c>
      <c r="V11" s="48" t="s">
        <v>96</v>
      </c>
      <c r="W11" s="23">
        <v>302.39999999999998</v>
      </c>
      <c r="X11" s="4" t="s">
        <v>116</v>
      </c>
      <c r="Y11" s="23">
        <v>906</v>
      </c>
      <c r="Z11" s="4" t="s">
        <v>117</v>
      </c>
      <c r="AA11" s="23">
        <v>128</v>
      </c>
      <c r="AB11" s="4" t="s">
        <v>118</v>
      </c>
      <c r="AC11" s="23">
        <v>43</v>
      </c>
      <c r="AD11" s="19" t="s">
        <v>110</v>
      </c>
      <c r="AE11" s="32">
        <v>220</v>
      </c>
      <c r="AF11" s="19" t="s">
        <v>119</v>
      </c>
      <c r="AG11" s="33">
        <v>2500</v>
      </c>
      <c r="AH11" s="34">
        <f t="shared" si="1"/>
        <v>2525</v>
      </c>
      <c r="AI11" s="35">
        <f t="shared" si="2"/>
        <v>518</v>
      </c>
      <c r="AJ11" s="39">
        <v>320</v>
      </c>
      <c r="AK11" s="39">
        <v>50</v>
      </c>
      <c r="AL11" s="39">
        <v>148</v>
      </c>
      <c r="AM11" s="39"/>
      <c r="AN11" s="35">
        <f t="shared" si="3"/>
        <v>834</v>
      </c>
      <c r="AO11" s="39">
        <v>481</v>
      </c>
      <c r="AP11" s="39">
        <v>76</v>
      </c>
      <c r="AQ11" s="39">
        <v>146</v>
      </c>
      <c r="AR11" s="39">
        <v>131</v>
      </c>
      <c r="AS11" s="36">
        <f t="shared" si="4"/>
        <v>1173</v>
      </c>
      <c r="AT11" s="39">
        <v>802</v>
      </c>
      <c r="AU11" s="39">
        <v>126</v>
      </c>
      <c r="AV11" s="39">
        <v>245</v>
      </c>
      <c r="AW11" s="39"/>
      <c r="AX11" s="36">
        <f t="shared" si="5"/>
        <v>0</v>
      </c>
      <c r="AY11" s="39"/>
      <c r="AZ11" s="39"/>
      <c r="BA11" s="39"/>
      <c r="BB11" s="40"/>
      <c r="BC11" s="62">
        <f t="shared" si="6"/>
        <v>-160.09999999999991</v>
      </c>
    </row>
    <row r="12" spans="1:234" ht="49.5" customHeight="1">
      <c r="A12" s="14">
        <v>7</v>
      </c>
      <c r="B12" s="6" t="s">
        <v>58</v>
      </c>
      <c r="C12" s="15" t="s">
        <v>121</v>
      </c>
      <c r="D12" s="15" t="s">
        <v>122</v>
      </c>
      <c r="E12" s="14">
        <v>13.1</v>
      </c>
      <c r="F12" s="22">
        <v>3.3</v>
      </c>
      <c r="G12" s="22">
        <v>24.8</v>
      </c>
      <c r="H12" s="6">
        <v>14.8</v>
      </c>
      <c r="I12" s="6">
        <v>76.900000000000006</v>
      </c>
      <c r="J12" s="6">
        <v>76.900000000000006</v>
      </c>
      <c r="K12" s="6">
        <v>26.9</v>
      </c>
      <c r="L12" s="4" t="s">
        <v>123</v>
      </c>
      <c r="M12" s="6">
        <v>80.7</v>
      </c>
      <c r="N12" s="6">
        <v>44.2</v>
      </c>
      <c r="O12" s="6">
        <v>3.84</v>
      </c>
      <c r="P12" s="6">
        <v>100</v>
      </c>
      <c r="Q12" s="6">
        <v>94.2</v>
      </c>
      <c r="R12" s="15">
        <v>90.4</v>
      </c>
      <c r="S12" s="12">
        <f t="shared" si="0"/>
        <v>2055.54</v>
      </c>
      <c r="T12" s="48" t="s">
        <v>124</v>
      </c>
      <c r="U12" s="30">
        <v>1202.68</v>
      </c>
      <c r="V12" s="48" t="s">
        <v>96</v>
      </c>
      <c r="W12" s="23">
        <v>274</v>
      </c>
      <c r="X12" s="4" t="s">
        <v>125</v>
      </c>
      <c r="Y12" s="23">
        <v>100</v>
      </c>
      <c r="Z12" s="4" t="s">
        <v>99</v>
      </c>
      <c r="AA12" s="23">
        <v>20</v>
      </c>
      <c r="AB12" s="4" t="s">
        <v>99</v>
      </c>
      <c r="AC12" s="23">
        <v>80</v>
      </c>
      <c r="AD12" s="19" t="s">
        <v>110</v>
      </c>
      <c r="AE12" s="32">
        <v>378.86</v>
      </c>
      <c r="AF12" s="19"/>
      <c r="AG12" s="33"/>
      <c r="AH12" s="34">
        <f t="shared" si="1"/>
        <v>2000</v>
      </c>
      <c r="AI12" s="35">
        <f t="shared" si="2"/>
        <v>500</v>
      </c>
      <c r="AJ12" s="41">
        <v>350</v>
      </c>
      <c r="AK12" s="41">
        <v>45</v>
      </c>
      <c r="AL12" s="41">
        <v>105</v>
      </c>
      <c r="AM12" s="41"/>
      <c r="AN12" s="35">
        <f t="shared" si="3"/>
        <v>800</v>
      </c>
      <c r="AO12" s="41">
        <v>560</v>
      </c>
      <c r="AP12" s="41">
        <v>72</v>
      </c>
      <c r="AQ12" s="41">
        <v>168</v>
      </c>
      <c r="AR12" s="41"/>
      <c r="AS12" s="36">
        <f t="shared" si="4"/>
        <v>700</v>
      </c>
      <c r="AT12" s="41">
        <v>490</v>
      </c>
      <c r="AU12" s="41">
        <v>63</v>
      </c>
      <c r="AV12" s="41">
        <v>147</v>
      </c>
      <c r="AW12" s="41"/>
      <c r="AX12" s="36">
        <f t="shared" si="5"/>
        <v>0</v>
      </c>
      <c r="AY12" s="41"/>
      <c r="AZ12" s="41"/>
      <c r="BA12" s="41"/>
      <c r="BB12" s="42"/>
      <c r="BC12" s="62">
        <f t="shared" si="6"/>
        <v>55.539999999999964</v>
      </c>
    </row>
    <row r="13" spans="1:234" s="8" customFormat="1" ht="48.75" customHeight="1">
      <c r="A13" s="14">
        <v>8</v>
      </c>
      <c r="B13" s="6" t="s">
        <v>59</v>
      </c>
      <c r="C13" s="15" t="s">
        <v>126</v>
      </c>
      <c r="D13" s="15" t="s">
        <v>127</v>
      </c>
      <c r="E13" s="14">
        <v>12.5</v>
      </c>
      <c r="F13" s="22">
        <v>14.8</v>
      </c>
      <c r="G13" s="22">
        <v>38</v>
      </c>
      <c r="H13" s="6">
        <v>10.42</v>
      </c>
      <c r="I13" s="6">
        <v>72.7</v>
      </c>
      <c r="J13" s="6">
        <v>12.5</v>
      </c>
      <c r="K13" s="6">
        <v>14.4</v>
      </c>
      <c r="L13" s="4" t="s">
        <v>128</v>
      </c>
      <c r="M13" s="6">
        <v>62.2</v>
      </c>
      <c r="N13" s="6">
        <v>71.099999999999994</v>
      </c>
      <c r="O13" s="6">
        <v>1.1000000000000001</v>
      </c>
      <c r="P13" s="6">
        <v>70</v>
      </c>
      <c r="Q13" s="6">
        <v>70</v>
      </c>
      <c r="R13" s="15">
        <v>86.7</v>
      </c>
      <c r="S13" s="12">
        <f t="shared" si="0"/>
        <v>2509.4499999999998</v>
      </c>
      <c r="T13" s="48" t="s">
        <v>129</v>
      </c>
      <c r="U13" s="30">
        <v>617.65</v>
      </c>
      <c r="V13" s="48" t="s">
        <v>96</v>
      </c>
      <c r="W13" s="23">
        <v>538</v>
      </c>
      <c r="X13" s="4" t="s">
        <v>130</v>
      </c>
      <c r="Y13" s="23">
        <v>929.8</v>
      </c>
      <c r="Z13" s="4" t="s">
        <v>99</v>
      </c>
      <c r="AA13" s="23">
        <v>100</v>
      </c>
      <c r="AB13" s="4" t="s">
        <v>99</v>
      </c>
      <c r="AC13" s="23"/>
      <c r="AD13" s="19" t="s">
        <v>110</v>
      </c>
      <c r="AE13" s="32">
        <v>324</v>
      </c>
      <c r="AF13" s="19" t="s">
        <v>68</v>
      </c>
      <c r="AG13" s="33">
        <v>124.8</v>
      </c>
      <c r="AH13" s="34">
        <f t="shared" si="1"/>
        <v>2507</v>
      </c>
      <c r="AI13" s="35">
        <f t="shared" si="2"/>
        <v>242</v>
      </c>
      <c r="AJ13" s="43">
        <v>169</v>
      </c>
      <c r="AK13" s="43">
        <v>22</v>
      </c>
      <c r="AL13" s="43">
        <v>51</v>
      </c>
      <c r="AM13" s="43"/>
      <c r="AN13" s="35">
        <f t="shared" si="3"/>
        <v>1527</v>
      </c>
      <c r="AO13" s="36">
        <v>948</v>
      </c>
      <c r="AP13" s="36">
        <v>122</v>
      </c>
      <c r="AQ13" s="36">
        <v>284</v>
      </c>
      <c r="AR13" s="43">
        <v>173</v>
      </c>
      <c r="AS13" s="36">
        <f t="shared" si="4"/>
        <v>738</v>
      </c>
      <c r="AT13" s="36">
        <v>517</v>
      </c>
      <c r="AU13" s="36">
        <v>66</v>
      </c>
      <c r="AV13" s="36">
        <v>155</v>
      </c>
      <c r="AW13" s="43"/>
      <c r="AX13" s="36">
        <f t="shared" si="5"/>
        <v>0</v>
      </c>
      <c r="AY13" s="36"/>
      <c r="AZ13" s="36"/>
      <c r="BA13" s="36"/>
      <c r="BB13" s="44"/>
      <c r="BC13" s="62">
        <f t="shared" si="6"/>
        <v>2.4499999999998181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</row>
    <row r="14" spans="1:234" ht="48.75" customHeight="1" thickBot="1">
      <c r="A14" s="16">
        <v>9</v>
      </c>
      <c r="B14" s="52" t="s">
        <v>131</v>
      </c>
      <c r="C14" s="53" t="s">
        <v>132</v>
      </c>
      <c r="D14" s="53" t="s">
        <v>133</v>
      </c>
      <c r="E14" s="54">
        <v>4</v>
      </c>
      <c r="F14" s="55">
        <v>4</v>
      </c>
      <c r="G14" s="55">
        <v>24</v>
      </c>
      <c r="H14" s="52">
        <v>5</v>
      </c>
      <c r="I14" s="52">
        <v>100</v>
      </c>
      <c r="J14" s="52">
        <v>0</v>
      </c>
      <c r="K14" s="52">
        <v>9</v>
      </c>
      <c r="L14" s="26" t="s">
        <v>134</v>
      </c>
      <c r="M14" s="52">
        <v>76</v>
      </c>
      <c r="N14" s="52">
        <v>25</v>
      </c>
      <c r="O14" s="52">
        <v>7</v>
      </c>
      <c r="P14" s="52">
        <v>78</v>
      </c>
      <c r="Q14" s="52">
        <v>78</v>
      </c>
      <c r="R14" s="53">
        <v>31</v>
      </c>
      <c r="S14" s="50">
        <f t="shared" si="0"/>
        <v>2311.9290000000001</v>
      </c>
      <c r="T14" s="49" t="s">
        <v>135</v>
      </c>
      <c r="U14" s="56">
        <v>1692</v>
      </c>
      <c r="V14" s="49" t="s">
        <v>136</v>
      </c>
      <c r="W14" s="57">
        <v>123.5</v>
      </c>
      <c r="X14" s="26" t="s">
        <v>137</v>
      </c>
      <c r="Y14" s="57">
        <v>153.6</v>
      </c>
      <c r="Z14" s="26"/>
      <c r="AA14" s="57"/>
      <c r="AB14" s="26" t="s">
        <v>138</v>
      </c>
      <c r="AC14" s="57">
        <v>35</v>
      </c>
      <c r="AD14" s="29" t="s">
        <v>139</v>
      </c>
      <c r="AE14" s="58">
        <v>307.82900000000001</v>
      </c>
      <c r="AF14" s="29" t="s">
        <v>140</v>
      </c>
      <c r="AG14" s="59">
        <v>6.6</v>
      </c>
      <c r="AH14" s="45">
        <f>AI14+AN14+AS14+AX14</f>
        <v>2316</v>
      </c>
      <c r="AI14" s="51">
        <f t="shared" si="2"/>
        <v>695</v>
      </c>
      <c r="AJ14" s="60">
        <v>524</v>
      </c>
      <c r="AK14" s="60">
        <v>43</v>
      </c>
      <c r="AL14" s="60">
        <v>98</v>
      </c>
      <c r="AM14" s="60">
        <v>30</v>
      </c>
      <c r="AN14" s="51">
        <f t="shared" si="3"/>
        <v>695</v>
      </c>
      <c r="AO14" s="60">
        <v>524</v>
      </c>
      <c r="AP14" s="60">
        <v>43</v>
      </c>
      <c r="AQ14" s="60">
        <v>98</v>
      </c>
      <c r="AR14" s="60">
        <v>30</v>
      </c>
      <c r="AS14" s="46">
        <f t="shared" si="4"/>
        <v>926</v>
      </c>
      <c r="AT14" s="60">
        <v>698</v>
      </c>
      <c r="AU14" s="60">
        <v>57</v>
      </c>
      <c r="AV14" s="60">
        <v>133</v>
      </c>
      <c r="AW14" s="60">
        <v>38</v>
      </c>
      <c r="AX14" s="46">
        <f t="shared" si="5"/>
        <v>0</v>
      </c>
      <c r="AY14" s="60"/>
      <c r="AZ14" s="60"/>
      <c r="BA14" s="60"/>
      <c r="BB14" s="61"/>
      <c r="BC14" s="63">
        <f t="shared" si="6"/>
        <v>-4.0709999999999127</v>
      </c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</row>
    <row r="15" spans="1:234">
      <c r="AA15" s="31"/>
      <c r="AB15" s="27"/>
    </row>
  </sheetData>
  <mergeCells count="61">
    <mergeCell ref="AF4:AG4"/>
    <mergeCell ref="S3:AG3"/>
    <mergeCell ref="S2:AG2"/>
    <mergeCell ref="BC2:BC5"/>
    <mergeCell ref="E4:E5"/>
    <mergeCell ref="E3:H3"/>
    <mergeCell ref="I3:L3"/>
    <mergeCell ref="M3:O3"/>
    <mergeCell ref="H4:H5"/>
    <mergeCell ref="I4:I5"/>
    <mergeCell ref="J4:J5"/>
    <mergeCell ref="K4:K5"/>
    <mergeCell ref="L4:L5"/>
    <mergeCell ref="M4:M5"/>
    <mergeCell ref="O4:O5"/>
    <mergeCell ref="T4:U4"/>
    <mergeCell ref="V4:W4"/>
    <mergeCell ref="Z4:AA4"/>
    <mergeCell ref="AB4:AC4"/>
    <mergeCell ref="X4:Y4"/>
    <mergeCell ref="AD4:AE4"/>
    <mergeCell ref="AX3:BB3"/>
    <mergeCell ref="AH2:BB2"/>
    <mergeCell ref="AM4:AM5"/>
    <mergeCell ref="AS4:AS5"/>
    <mergeCell ref="AT4:AT5"/>
    <mergeCell ref="AI3:AM3"/>
    <mergeCell ref="AS3:AW3"/>
    <mergeCell ref="AN3:AR3"/>
    <mergeCell ref="AH3:AH5"/>
    <mergeCell ref="AI4:AI5"/>
    <mergeCell ref="AJ4:AJ5"/>
    <mergeCell ref="AK4:AK5"/>
    <mergeCell ref="AL4:AL5"/>
    <mergeCell ref="Q4:Q5"/>
    <mergeCell ref="A2:A5"/>
    <mergeCell ref="B2:B5"/>
    <mergeCell ref="C2:C5"/>
    <mergeCell ref="E2:R2"/>
    <mergeCell ref="R4:R5"/>
    <mergeCell ref="D2:D5"/>
    <mergeCell ref="N4:N5"/>
    <mergeCell ref="P3:Q3"/>
    <mergeCell ref="P4:P5"/>
    <mergeCell ref="G4:G5"/>
    <mergeCell ref="A1:BB1"/>
    <mergeCell ref="S4:S5"/>
    <mergeCell ref="BA4:BA5"/>
    <mergeCell ref="BB4:BB5"/>
    <mergeCell ref="AN4:AN5"/>
    <mergeCell ref="AO4:AO5"/>
    <mergeCell ref="AP4:AP5"/>
    <mergeCell ref="AQ4:AQ5"/>
    <mergeCell ref="AR4:AR5"/>
    <mergeCell ref="AU4:AU5"/>
    <mergeCell ref="AV4:AV5"/>
    <mergeCell ref="AW4:AW5"/>
    <mergeCell ref="AX4:AX5"/>
    <mergeCell ref="AY4:AY5"/>
    <mergeCell ref="AZ4:AZ5"/>
    <mergeCell ref="F4:F5"/>
  </mergeCells>
  <phoneticPr fontId="1" type="noConversion"/>
  <pageMargins left="0.19685039370078741" right="0.15748031496062992" top="0.43307086614173229" bottom="0.39370078740157483" header="0.31496062992125984" footer="0.31496062992125984"/>
  <pageSetup paperSize="9" scale="1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시도별사업신청서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Lee Kee-Won</cp:lastModifiedBy>
  <cp:lastPrinted>2014-12-19T05:58:36Z</cp:lastPrinted>
  <dcterms:created xsi:type="dcterms:W3CDTF">2014-02-18T02:02:10Z</dcterms:created>
  <dcterms:modified xsi:type="dcterms:W3CDTF">2015-12-13T01:41:41Z</dcterms:modified>
</cp:coreProperties>
</file>