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lei\Desktop\FINAL\"/>
    </mc:Choice>
  </mc:AlternateContent>
  <xr:revisionPtr revIDLastSave="0" documentId="8_{08A4D5A3-E109-4CBE-BA6E-EAC7ECBC1120}" xr6:coauthVersionLast="45" xr6:coauthVersionMax="45" xr10:uidLastSave="{00000000-0000-0000-0000-000000000000}"/>
  <bookViews>
    <workbookView xWindow="1260" yWindow="-108" windowWidth="21888" windowHeight="13176" activeTab="4" xr2:uid="{E6C668B3-CE0C-4201-B824-AEDBA30E811E}"/>
  </bookViews>
  <sheets>
    <sheet name="entropyChart" sheetId="4" r:id="rId1"/>
    <sheet name="fullsample ClusterLabels" sheetId="5" r:id="rId2"/>
    <sheet name="subsetDendrodite" sheetId="8" r:id="rId3"/>
    <sheet name="subsample" sheetId="7" r:id="rId4"/>
    <sheet name="dendrogram full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1" i="7" l="1"/>
  <c r="L50" i="7"/>
  <c r="L49" i="7"/>
  <c r="L48" i="7"/>
  <c r="L47" i="7"/>
  <c r="L46" i="7"/>
  <c r="L45" i="7"/>
  <c r="L44" i="7"/>
  <c r="L43" i="7"/>
  <c r="L42" i="7"/>
  <c r="L41" i="7"/>
  <c r="L40" i="7"/>
  <c r="D135" i="7"/>
  <c r="C135" i="7"/>
  <c r="B135" i="7"/>
  <c r="D134" i="7"/>
  <c r="C134" i="7"/>
  <c r="B134" i="7"/>
  <c r="D133" i="7"/>
  <c r="C133" i="7"/>
  <c r="B133" i="7"/>
  <c r="D132" i="7"/>
  <c r="C132" i="7"/>
  <c r="B132" i="7"/>
  <c r="D131" i="7"/>
  <c r="C131" i="7"/>
  <c r="B131" i="7"/>
  <c r="D130" i="7"/>
  <c r="C130" i="7"/>
  <c r="B130" i="7"/>
  <c r="D129" i="7"/>
  <c r="C129" i="7"/>
  <c r="B129" i="7"/>
  <c r="D128" i="7"/>
  <c r="C128" i="7"/>
  <c r="B128" i="7"/>
  <c r="D127" i="7"/>
  <c r="C127" i="7"/>
  <c r="B127" i="7"/>
  <c r="D126" i="7"/>
  <c r="C126" i="7"/>
  <c r="B126" i="7"/>
  <c r="D125" i="7"/>
  <c r="C125" i="7"/>
  <c r="B125" i="7"/>
  <c r="D124" i="7"/>
  <c r="C124" i="7"/>
  <c r="B124" i="7"/>
  <c r="D123" i="7"/>
  <c r="C123" i="7"/>
  <c r="B123" i="7"/>
  <c r="D122" i="7"/>
  <c r="C122" i="7"/>
  <c r="B122" i="7"/>
  <c r="D121" i="7"/>
  <c r="C121" i="7"/>
  <c r="B121" i="7"/>
  <c r="D120" i="7"/>
  <c r="C120" i="7"/>
  <c r="B120" i="7"/>
  <c r="D119" i="7"/>
  <c r="C119" i="7"/>
  <c r="B119" i="7"/>
  <c r="D118" i="7"/>
  <c r="C118" i="7"/>
  <c r="B118" i="7"/>
  <c r="D117" i="7"/>
  <c r="C117" i="7"/>
  <c r="B117" i="7"/>
  <c r="D116" i="7"/>
  <c r="C116" i="7"/>
  <c r="B116" i="7"/>
  <c r="D115" i="7"/>
  <c r="C115" i="7"/>
  <c r="B115" i="7"/>
  <c r="D114" i="7"/>
  <c r="C114" i="7"/>
  <c r="B114" i="7"/>
  <c r="D113" i="7"/>
  <c r="C113" i="7"/>
  <c r="B113" i="7"/>
  <c r="D111" i="7"/>
  <c r="C111" i="7"/>
  <c r="B111" i="7"/>
  <c r="D110" i="7"/>
  <c r="C110" i="7"/>
  <c r="B110" i="7"/>
  <c r="D109" i="7"/>
  <c r="C109" i="7"/>
  <c r="B109" i="7"/>
  <c r="D108" i="7"/>
  <c r="C108" i="7"/>
  <c r="B108" i="7"/>
  <c r="D107" i="7"/>
  <c r="C107" i="7"/>
  <c r="B107" i="7"/>
  <c r="D106" i="7"/>
  <c r="C106" i="7"/>
  <c r="B106" i="7"/>
  <c r="D105" i="7"/>
  <c r="C105" i="7"/>
  <c r="B105" i="7"/>
  <c r="D104" i="7"/>
  <c r="C104" i="7"/>
  <c r="B104" i="7"/>
  <c r="D103" i="7"/>
  <c r="C103" i="7"/>
  <c r="D136" i="7"/>
  <c r="C136" i="7"/>
  <c r="B136" i="7"/>
  <c r="B103" i="7"/>
  <c r="D102" i="7"/>
  <c r="C102" i="7"/>
  <c r="B102" i="7"/>
  <c r="D101" i="7"/>
  <c r="C101" i="7"/>
  <c r="B101" i="7"/>
  <c r="D100" i="7"/>
  <c r="C100" i="7"/>
  <c r="B100" i="7"/>
  <c r="D99" i="7"/>
  <c r="C99" i="7"/>
  <c r="B99" i="7"/>
  <c r="D98" i="7"/>
  <c r="C98" i="7"/>
  <c r="B98" i="7"/>
  <c r="D97" i="7"/>
  <c r="C97" i="7"/>
  <c r="B97" i="7"/>
  <c r="D96" i="7"/>
  <c r="C96" i="7"/>
  <c r="B96" i="7"/>
  <c r="D95" i="7"/>
  <c r="C95" i="7"/>
  <c r="B95" i="7"/>
  <c r="D94" i="7"/>
  <c r="C94" i="7"/>
  <c r="B94" i="7"/>
  <c r="D93" i="7"/>
  <c r="C93" i="7"/>
  <c r="B93" i="7"/>
  <c r="D92" i="7"/>
  <c r="C92" i="7"/>
  <c r="B92" i="7"/>
  <c r="D91" i="7"/>
  <c r="C91" i="7"/>
  <c r="B91" i="7"/>
  <c r="D90" i="7"/>
  <c r="C90" i="7"/>
  <c r="B90" i="7"/>
  <c r="D89" i="7"/>
  <c r="C89" i="7"/>
  <c r="B89" i="7"/>
  <c r="D88" i="7"/>
  <c r="C88" i="7"/>
  <c r="B88" i="7"/>
  <c r="D87" i="7"/>
  <c r="C87" i="7"/>
  <c r="B87" i="7"/>
  <c r="D86" i="7"/>
  <c r="C86" i="7"/>
  <c r="B86" i="7"/>
  <c r="D85" i="7"/>
  <c r="C85" i="7"/>
  <c r="B85" i="7"/>
  <c r="D84" i="7"/>
  <c r="C84" i="7"/>
  <c r="B84" i="7"/>
  <c r="D83" i="7"/>
  <c r="C83" i="7"/>
  <c r="B83" i="7"/>
  <c r="D82" i="7"/>
  <c r="C82" i="7"/>
  <c r="B82" i="7"/>
  <c r="D81" i="7"/>
  <c r="C81" i="7"/>
  <c r="B81" i="7"/>
  <c r="D80" i="7"/>
  <c r="C80" i="7"/>
  <c r="B80" i="7"/>
  <c r="D79" i="7"/>
  <c r="C79" i="7"/>
  <c r="B79" i="7"/>
  <c r="D78" i="7"/>
  <c r="C78" i="7"/>
  <c r="B78" i="7"/>
  <c r="D77" i="7"/>
  <c r="C77" i="7"/>
  <c r="B77" i="7"/>
  <c r="D76" i="7"/>
  <c r="C76" i="7"/>
  <c r="B76" i="7"/>
  <c r="D75" i="7"/>
  <c r="C75" i="7"/>
  <c r="B75" i="7"/>
  <c r="D74" i="7"/>
  <c r="C74" i="7"/>
  <c r="B74" i="7"/>
  <c r="D73" i="7"/>
  <c r="C73" i="7"/>
  <c r="B73" i="7"/>
  <c r="D72" i="7"/>
  <c r="C72" i="7"/>
  <c r="B72" i="7"/>
  <c r="D71" i="7"/>
  <c r="C71" i="7"/>
  <c r="B71" i="7"/>
  <c r="D70" i="7"/>
  <c r="C70" i="7"/>
  <c r="B70" i="7"/>
  <c r="D69" i="7"/>
  <c r="C69" i="7"/>
  <c r="B69" i="7"/>
  <c r="D68" i="7"/>
  <c r="C68" i="7"/>
  <c r="B68" i="7"/>
  <c r="D67" i="7"/>
  <c r="C67" i="7"/>
  <c r="B67" i="7"/>
  <c r="R32" i="7"/>
  <c r="S31" i="7"/>
  <c r="R31" i="7"/>
  <c r="R30" i="7"/>
  <c r="R29" i="7"/>
  <c r="S30" i="7" s="1"/>
  <c r="R28" i="7"/>
  <c r="R27" i="7"/>
  <c r="S28" i="7" s="1"/>
  <c r="M32" i="7"/>
  <c r="L32" i="7"/>
  <c r="L31" i="7"/>
  <c r="L30" i="7"/>
  <c r="M31" i="7" s="1"/>
  <c r="L29" i="7"/>
  <c r="L28" i="7"/>
  <c r="L27" i="7"/>
  <c r="M28" i="7" s="1"/>
  <c r="D66" i="7"/>
  <c r="C66" i="7"/>
  <c r="B66" i="7"/>
  <c r="D65" i="7"/>
  <c r="C65" i="7"/>
  <c r="B65" i="7"/>
  <c r="D64" i="7"/>
  <c r="C64" i="7"/>
  <c r="B64" i="7"/>
  <c r="D63" i="7"/>
  <c r="C63" i="7"/>
  <c r="B63" i="7"/>
  <c r="D62" i="7"/>
  <c r="C62" i="7"/>
  <c r="B62" i="7"/>
  <c r="D61" i="7"/>
  <c r="C61" i="7"/>
  <c r="B61" i="7"/>
  <c r="D60" i="7"/>
  <c r="C60" i="7"/>
  <c r="B60" i="7"/>
  <c r="D59" i="7"/>
  <c r="C59" i="7"/>
  <c r="B59" i="7"/>
  <c r="D58" i="7"/>
  <c r="C58" i="7"/>
  <c r="B58" i="7"/>
  <c r="D57" i="7"/>
  <c r="C57" i="7"/>
  <c r="B57" i="7"/>
  <c r="D56" i="7"/>
  <c r="C56" i="7"/>
  <c r="B56" i="7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M29" i="7" l="1"/>
  <c r="M30" i="7"/>
  <c r="S32" i="7"/>
  <c r="S29" i="7"/>
</calcChain>
</file>

<file path=xl/sharedStrings.xml><?xml version="1.0" encoding="utf-8"?>
<sst xmlns="http://schemas.openxmlformats.org/spreadsheetml/2006/main" count="586" uniqueCount="150">
  <si>
    <t>clusters = 2</t>
  </si>
  <si>
    <t>clusters = 3</t>
  </si>
  <si>
    <t>clusters = 4</t>
  </si>
  <si>
    <t>clusters = 5</t>
  </si>
  <si>
    <t>clusters = 6</t>
  </si>
  <si>
    <t>clusters = 7</t>
  </si>
  <si>
    <t>clusters = 8</t>
  </si>
  <si>
    <t>clusters = 9</t>
  </si>
  <si>
    <t>clusters = 10</t>
  </si>
  <si>
    <t>clusters = 11</t>
  </si>
  <si>
    <t>clusters = 12</t>
  </si>
  <si>
    <t>clusters = 13</t>
  </si>
  <si>
    <t>clusters = 1</t>
  </si>
  <si>
    <t>[0, 0, 0, 0, 0, 0, 0, 0, 0, 0, 0, 0, 0, 0, 0, 0, 0, 0, 0, 0, 0, 0, 0, 0, 0, 0, 0, 0, 0, 0, 0, 0, 0, 0, 0, 0, 0, 0, 0, 0, 0, 0, 0, 0, 0, 0, 0, 0, 0, 0]</t>
  </si>
  <si>
    <t>inertia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</si>
  <si>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</si>
  <si>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</si>
  <si>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</si>
  <si>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</si>
  <si>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</si>
  <si>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</si>
  <si>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</si>
  <si>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</si>
  <si>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</si>
  <si>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</si>
  <si>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</si>
  <si>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</si>
  <si>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</si>
  <si>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</si>
  <si>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</si>
  <si>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</si>
  <si>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</si>
  <si>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</si>
  <si>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</si>
  <si>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</si>
  <si>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</si>
  <si>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</si>
  <si>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</si>
  <si>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</si>
  <si>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</si>
  <si>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</si>
  <si>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</si>
  <si>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</si>
  <si>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</si>
  <si>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</si>
  <si>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</si>
  <si>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</si>
  <si>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</si>
  <si>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</si>
  <si>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</si>
  <si>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</si>
  <si>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</si>
  <si>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</si>
  <si>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</si>
  <si>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</si>
  <si>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</si>
  <si>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</si>
  <si>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</si>
  <si>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</si>
  <si>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</si>
  <si>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</si>
  <si>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</si>
  <si>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</si>
  <si>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</si>
  <si>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</si>
  <si>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[0, 1, 0, 0, 1, 1, 1, 0, 0, 0, 1, 1, 1, 0, 1, 1, 0, 0, 1, 1, 1, 0, 1, 0, 0, 1, 1, 0, 1, 1, 0, 1, 0, 1, 0, 0, 1, 1, 1, 0, 1, 0, 0, 1, 1, 1, 1, 0, 1, 1]</t>
  </si>
  <si>
    <t>[1, 0, 1, 1, 2, 0, 2, 1, 1, 1, 2, 0, 2, 1, 0, 0, 1, 1, 0, 2, 2, 1, 0, 1, 1, 0, 0, 1, 0, 2, 1, 2, 1, 0, 1, 1, 0, 2, 2, 1, 0, 1, 1, 0, 0, 2, 0, 1, 0, 0]</t>
  </si>
  <si>
    <t>[3, 0, 1, 3, 2, 0, 2, 1, 1, 1, 2, 0, 2, 1, 0, 0, 3, 3, 0, 2, 2, 1, 0, 3, 1, 0, 0, 1, 0, 2, 1, 2, 1, 0, 1, 3, 2, 1, 2, 1, 0, 3, 1, 0, 0, 2, 2, 3, 0, 0]</t>
  </si>
  <si>
    <t>[4, 1, 2, 4, 3, 1, 3, 2, 2, 2, 3, 1, 3, 2, 0, 0, 4, 4, 0, 3, 3, 2, 0, 4, 2, 1, 0, 2, 0, 3, 2, 3, 2, 0, 2, 4, 1, 2, 3, 2, 0, 4, 2, 1, 0, 3, 1, 4, 0, 1]</t>
  </si>
  <si>
    <t>[1, 5, 3, 1, 2, 0, 2, 3, 3, 3, 2, 5, 2, 3, 4, 4, 1, 1, 4, 2, 2, 3, 4, 1, 3, 5, 4, 3, 4, 2, 3, 2, 3, 4, 3, 1, 2, 3, 2, 3, 4, 1, 3, 0, 4, 4, 2, 1, 4, 5]</t>
  </si>
  <si>
    <t>[5, 3, 0, 5, 2, 6, 2, 4, 0, 0, 2, 3, 2, 4, 1, 1, 5, 5, 4, 2, 2, 4, 1, 5, 4, 3, 1, 0, 1, 2, 0, 2, 0, 1, 4, 5, 6, 4, 2, 0, 1, 5, 0, 6, 6, 1, 6, 5, 1, 3]</t>
  </si>
  <si>
    <t>[6, 4, 7, 1, 0, 5, 0, 3, 3, 7, 0, 4, 0, 3, 2, 2, 6, 6, 5, 0, 0, 3, 2, 6, 3, 4, 2, 7, 5, 0, 7, 0, 3, 2, 3, 1, 5, 3, 0, 3, 2, 1, 7, 4, 5, 2, 5, 1, 2, 4]</t>
  </si>
  <si>
    <t>[3, 4, 8, 3, 7, 5, 7, 6, 6, 6, 2, 4, 7, 6, 2, 2, 3, 3, 1, 7, 7, 6, 2, 3, 6, 4, 2, 8, 1, 7, 8, 7, 6, 2, 6, 3, 5, 6, 7, 6, 4, 3, 0, 5, 1, 2, 5, 3, 2, 4]</t>
  </si>
  <si>
    <t>[0, 6, 5, 7, 3, 9, 4, 1, 5, 1, 4, 6, 3, 1, 2, 2, 7, 0, 8, 3, 4, 1, 9, 0, 1, 6, 2, 5, 8, 3, 5, 4, 1, 2, 1, 7, 5, 1, 4, 1, 2, 7, 1, 9, 8, 3, 9, 7, 2, 6]</t>
  </si>
  <si>
    <t>[10, 6, 9, 4, 5, 0, 11, 1, 2, 2, 11, 8, 11, 1, 3, 8, 4, 10, 7, 11, 11, 1, 0, 10, 1, 8, 3, 9, 7, 11, 9, 5, 2, 3, 1, 4, 9, 1, 11, 2, 3, 4, 2, 0, 7, 11, 0, 4, 3, 8]</t>
  </si>
  <si>
    <t>member</t>
  </si>
  <si>
    <t>change</t>
  </si>
  <si>
    <t>[7, 2, 1, 11, 8, 8, 0, 1, 1, 1, 12, 10, 0, 9, 4, 4, 3, 7, 5, 0, 0, 9, 4, 7, 9, 10, 4, 1, 5, 0, 6, 0, 1, 4, 9, 11, 8, 9, 0, 1, 4, 11, 1, 10, 5, 4, 8, 3, 4, 10]</t>
  </si>
  <si>
    <t>[7, 5, 6, 7, 4, 0, 10, 1, 8, 8, 10, 5, 4, 1, 3, 3, 7, 7, 2, 4, 10, 1, 3, 7, 1, 5, 3, 6, 2, 10, 6, 4, 8, 3, 1, 7, 9, 1, 10, 8, 3, 7, 8, 0, 2, 4, 9, 7, 3, 5]</t>
  </si>
  <si>
    <t>nK</t>
  </si>
  <si>
    <t>Clusters</t>
  </si>
  <si>
    <t>Change in Entropy</t>
  </si>
  <si>
    <t>Rust Belt</t>
  </si>
  <si>
    <t>Snow Belt</t>
  </si>
  <si>
    <t>Old South</t>
  </si>
  <si>
    <t>New South</t>
  </si>
  <si>
    <t xml:space="preserve"># from sklearn.cluster import KMeans </t>
  </si>
  <si>
    <t xml:space="preserve">kmeans = KMeans(n_clusters = clusters) </t>
  </si>
  <si>
    <t xml:space="preserve">kmeans.fit(subs) </t>
  </si>
  <si>
    <t>print(kmeans.labels_)</t>
  </si>
  <si>
    <t xml:space="preserve">print(kmeans.inertia_) </t>
  </si>
  <si>
    <t>[0 0 0 0 0 0 0 0 0 0 0 0 0 0 0 0 0 0 0 0 0 0 0 0 0]</t>
  </si>
  <si>
    <t>​</t>
  </si>
  <si>
    <t>[1 0 0 0 0 1 0 1 1 1 0 0 1 0 0 1 1 0 1 1 1 0 1 0 1]</t>
  </si>
  <si>
    <t>[0 1 1 1 1 0 1 2 2 1 1 1 0 1 1 2 2 1 2 2 0 1 0 1 0]</t>
  </si>
  <si>
    <t>[3 2 1 2 2 3 1 0 0 2 1 2 3 2 1 0 0 2 0 3 3 1 3 2 3]</t>
  </si>
  <si>
    <t>[2 1 4 1 1 2 4 0 0 1 4 1 2 1 4 0 0 1 0 3 2 4 0 1 3]</t>
  </si>
  <si>
    <t>[1 0 4 0 5 1 3 2 2 0 4 5 1 0 4 2 2 0 2 2 1 4 1 0 2]</t>
  </si>
  <si>
    <t>[2 4 5 4 0 2 5 1 1 4 3 0 2 4 5 1 1 4 1 6 2 5 1 4 6]</t>
  </si>
  <si>
    <t/>
  </si>
  <si>
    <t>k</t>
  </si>
  <si>
    <t>entropy</t>
  </si>
  <si>
    <r>
      <t>∂</t>
    </r>
    <r>
      <rPr>
        <vertAlign val="subscript"/>
        <sz val="14"/>
        <color theme="1"/>
        <rFont val="Cambria"/>
        <family val="1"/>
      </rPr>
      <t>1</t>
    </r>
  </si>
  <si>
    <r>
      <t>∂</t>
    </r>
    <r>
      <rPr>
        <vertAlign val="subscript"/>
        <sz val="14"/>
        <color theme="1"/>
        <rFont val="Cambria"/>
        <family val="1"/>
      </rPr>
      <t>2</t>
    </r>
  </si>
  <si>
    <t>S</t>
  </si>
  <si>
    <r>
      <t>∂</t>
    </r>
    <r>
      <rPr>
        <b/>
        <vertAlign val="subscript"/>
        <sz val="14"/>
        <color theme="1"/>
        <rFont val="Georgia"/>
        <family val="1"/>
      </rPr>
      <t>1</t>
    </r>
  </si>
  <si>
    <r>
      <t>∂</t>
    </r>
    <r>
      <rPr>
        <b/>
        <vertAlign val="subscript"/>
        <sz val="14"/>
        <color theme="1"/>
        <rFont val="Georgia"/>
        <family val="1"/>
      </rPr>
      <t>2</t>
    </r>
  </si>
  <si>
    <t>.</t>
  </si>
  <si>
    <t>[6 7 2 7 3 6 2 1 0 7 2 3 6 0 2 1 5 7 5 4 6 2 1 7 4]</t>
  </si>
  <si>
    <t>[6 8 1 8 7 0 1 3 2 5 8 7 0 5 1 3 2 8 2 4 0 1 6 5 4]</t>
  </si>
  <si>
    <t>[9 6 3 6 4 9 3 1 8 0 6 4 2 0 3 0 8 6 7 5 2 3 9 0 5]</t>
  </si>
  <si>
    <t>[ 1  2  6  2  7  1  4 10  9  2  0  7  1  2  6  3  9  2  5  9  1  6  3  2</t>
  </si>
  <si>
    <t xml:space="preserve">  8]</t>
  </si>
  <si>
    <t>[ 9  1  4  1  5  9  8  6  2  7 10  5  3  7  4  7  2  1  2  0  9  4  9  7</t>
  </si>
  <si>
    <t xml:space="preserve"> 11]</t>
  </si>
  <si>
    <t>[ 1  8  8  8  6 12  9  7  5  4 11  6 12  0  3  0 10  8 10  2 12  3  1  4</t>
  </si>
  <si>
    <t xml:space="preserve">  2]</t>
  </si>
  <si>
    <t>[ 1  2  6  2  7  1  4 10  9  2  0  7  1  2  6  3  9  2  5  9  1  6  3  2  8]</t>
  </si>
  <si>
    <t>[ 9  1  4  1  5  9  8  6  2  7 10  5  3  7  4  7  2  1  2  0  9  4  9  7 11]</t>
  </si>
  <si>
    <t>[ 1  8  8  8  6 12  9  7  5  4 11  6 12  0  3  0 10  8 10  2 12  3  1  4  2]</t>
  </si>
  <si>
    <r>
      <t>∂</t>
    </r>
    <r>
      <rPr>
        <b/>
        <vertAlign val="subscript"/>
        <sz val="14"/>
        <color theme="1"/>
        <rFont val="Cambria"/>
        <family val="1"/>
      </rPr>
      <t>1</t>
    </r>
  </si>
  <si>
    <t xml:space="preserve"> Alabama</t>
  </si>
  <si>
    <t xml:space="preserve"> Arizona</t>
  </si>
  <si>
    <t xml:space="preserve"> Colorado</t>
  </si>
  <si>
    <t xml:space="preserve"> Connecticut</t>
  </si>
  <si>
    <t xml:space="preserve"> Delaware</t>
  </si>
  <si>
    <t xml:space="preserve"> Illinois</t>
  </si>
  <si>
    <t xml:space="preserve"> Indiana</t>
  </si>
  <si>
    <t xml:space="preserve"> Iowa</t>
  </si>
  <si>
    <t xml:space="preserve"> Kansas</t>
  </si>
  <si>
    <t xml:space="preserve"> Louisiana</t>
  </si>
  <si>
    <t xml:space="preserve"> Massachusetts</t>
  </si>
  <si>
    <t xml:space="preserve"> Michigan</t>
  </si>
  <si>
    <t xml:space="preserve"> Missouri</t>
  </si>
  <si>
    <t xml:space="preserve"> Nebraska</t>
  </si>
  <si>
    <t xml:space="preserve"> Nevada</t>
  </si>
  <si>
    <t xml:space="preserve"> New Jersey</t>
  </si>
  <si>
    <t xml:space="preserve"> Ohio</t>
  </si>
  <si>
    <t xml:space="preserve"> Oklahoma</t>
  </si>
  <si>
    <t xml:space="preserve"> Pennsylvania</t>
  </si>
  <si>
    <t xml:space="preserve"> Rhode Island</t>
  </si>
  <si>
    <t xml:space="preserve"> South Carolina</t>
  </si>
  <si>
    <t xml:space="preserve"> Tennessee</t>
  </si>
  <si>
    <t xml:space="preserve"> Virginia</t>
  </si>
  <si>
    <t xml:space="preserve"> Washington</t>
  </si>
  <si>
    <t xml:space="preserve"> Wisconsin</t>
  </si>
  <si>
    <t>FoxNews Mtn West</t>
  </si>
  <si>
    <t>MSNBC</t>
  </si>
  <si>
    <t>Fox News N. Plains</t>
  </si>
  <si>
    <t>The Full Sample Yields 4 (+2) Easily Recognizable Socio-Geo-Political Clusters of States Based on Measures of Social Health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</si>
</sst>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mbria"/>
      <family val="1"/>
    </font>
    <font>
      <vertAlign val="subscript"/>
      <sz val="14"/>
      <color theme="1"/>
      <name val="Cambria"/>
      <family val="1"/>
    </font>
    <font>
      <b/>
      <sz val="14"/>
      <color theme="1"/>
      <name val="Georgia"/>
      <family val="1"/>
    </font>
    <font>
      <b/>
      <i/>
      <sz val="14"/>
      <color theme="1"/>
      <name val="Georgia"/>
      <family val="1"/>
    </font>
    <font>
      <b/>
      <vertAlign val="subscript"/>
      <sz val="14"/>
      <color theme="1"/>
      <name val="Georgia"/>
      <family val="1"/>
    </font>
    <font>
      <b/>
      <sz val="11"/>
      <color theme="1"/>
      <name val="Cambria"/>
      <family val="1"/>
    </font>
    <font>
      <b/>
      <sz val="14"/>
      <color theme="1"/>
      <name val="Cambria"/>
      <family val="1"/>
    </font>
    <font>
      <b/>
      <vertAlign val="subscript"/>
      <sz val="14"/>
      <color theme="1"/>
      <name val="Cambria"/>
      <family val="1"/>
    </font>
    <font>
      <sz val="14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4"/>
      <color rgb="FF66FF33"/>
      <name val="Calibri"/>
      <family val="2"/>
      <scheme val="minor"/>
    </font>
    <font>
      <sz val="14"/>
      <color rgb="FFFF6600"/>
      <name val="Calibri"/>
      <family val="2"/>
      <scheme val="minor"/>
    </font>
    <font>
      <b/>
      <sz val="14"/>
      <color rgb="FFFF6600"/>
      <name val="Calibri"/>
      <family val="2"/>
      <scheme val="minor"/>
    </font>
    <font>
      <b/>
      <sz val="14"/>
      <color rgb="FFFF3300"/>
      <name val="Calibri"/>
      <family val="2"/>
      <scheme val="minor"/>
    </font>
    <font>
      <sz val="14"/>
      <color rgb="FFCC0066"/>
      <name val="Calibri"/>
      <family val="2"/>
      <scheme val="minor"/>
    </font>
    <font>
      <b/>
      <sz val="14"/>
      <color rgb="FF336600"/>
      <name val="Calibri"/>
      <family val="2"/>
      <scheme val="minor"/>
    </font>
    <font>
      <b/>
      <sz val="14"/>
      <color rgb="FF339933"/>
      <name val="Calibri"/>
      <family val="2"/>
      <scheme val="minor"/>
    </font>
    <font>
      <b/>
      <sz val="14"/>
      <color rgb="FF33CC33"/>
      <name val="Calibri"/>
      <family val="2"/>
      <scheme val="minor"/>
    </font>
    <font>
      <b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rgb="FF008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rgb="FFCC33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rgb="FFCC3300"/>
      <name val="Calibri"/>
      <family val="2"/>
      <scheme val="minor"/>
    </font>
    <font>
      <sz val="18"/>
      <color rgb="FFCC33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DCDCFF"/>
        <bgColor indexed="64"/>
      </patternFill>
    </fill>
    <fill>
      <patternFill patternType="solid">
        <fgColor rgb="FFFF9999"/>
        <bgColor indexed="64"/>
      </patternFill>
    </fill>
    <fill>
      <patternFill patternType="lightVertical">
        <fgColor theme="0" tint="-0.24994659260841701"/>
        <bgColor rgb="FF99FFCC"/>
      </patternFill>
    </fill>
    <fill>
      <patternFill patternType="lightDown">
        <fgColor rgb="FFFFCCCC"/>
        <bgColor rgb="FFFFD9FF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ck">
        <color rgb="FF00B050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dashed">
        <color rgb="FFFF0000"/>
      </left>
      <right/>
      <top style="thick">
        <color rgb="FFFF0000"/>
      </top>
      <bottom/>
      <diagonal/>
    </border>
    <border>
      <left/>
      <right style="dashed">
        <color rgb="FFFF0000"/>
      </right>
      <top style="thick">
        <color rgb="FFFF0000"/>
      </top>
      <bottom/>
      <diagonal/>
    </border>
    <border>
      <left/>
      <right style="dashed">
        <color rgb="FF00B050"/>
      </right>
      <top style="thick">
        <color rgb="FF00B050"/>
      </top>
      <bottom/>
      <diagonal/>
    </border>
    <border>
      <left style="dashed">
        <color rgb="FF00B050"/>
      </left>
      <right/>
      <top style="thick">
        <color rgb="FF00B050"/>
      </top>
      <bottom/>
      <diagonal/>
    </border>
    <border>
      <left/>
      <right style="thin">
        <color rgb="FFFF0000"/>
      </right>
      <top style="thick">
        <color rgb="FFFF0000"/>
      </top>
      <bottom/>
      <diagonal/>
    </border>
    <border>
      <left style="thin">
        <color rgb="FFFF0000"/>
      </left>
      <right/>
      <top style="thick">
        <color rgb="FFFF0000"/>
      </top>
      <bottom/>
      <diagonal/>
    </border>
    <border>
      <left style="thin">
        <color rgb="FFFF0000"/>
      </left>
      <right style="thin">
        <color rgb="FFFF0000"/>
      </right>
      <top style="thick">
        <color rgb="FFFF0000"/>
      </top>
      <bottom/>
      <diagonal/>
    </border>
    <border>
      <left style="dashed">
        <color rgb="FF00B050"/>
      </left>
      <right style="dashed">
        <color rgb="FF00B050"/>
      </right>
      <top style="thick">
        <color rgb="FF00B05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medium">
        <color rgb="FFFF0000"/>
      </right>
      <top/>
      <bottom style="thick">
        <color rgb="FFFF0000"/>
      </bottom>
      <diagonal/>
    </border>
    <border>
      <left/>
      <right style="medium">
        <color rgb="FF00B050"/>
      </right>
      <top/>
      <bottom style="thick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ck">
        <color rgb="FF00B050"/>
      </bottom>
      <diagonal/>
    </border>
    <border>
      <left/>
      <right/>
      <top style="medium">
        <color rgb="FF00B050"/>
      </top>
      <bottom style="thick">
        <color rgb="FF00B050"/>
      </bottom>
      <diagonal/>
    </border>
    <border>
      <left/>
      <right style="thick">
        <color rgb="FF00B050"/>
      </right>
      <top style="medium">
        <color rgb="FF00B050"/>
      </top>
      <bottom style="thick">
        <color rgb="FF00B050"/>
      </bottom>
      <diagonal/>
    </border>
    <border>
      <left style="medium">
        <color rgb="FFFF0000"/>
      </left>
      <right/>
      <top style="medium">
        <color rgb="FFFF0000"/>
      </top>
      <bottom style="thick">
        <color rgb="FFFF0000"/>
      </bottom>
      <diagonal/>
    </border>
    <border>
      <left/>
      <right/>
      <top style="medium">
        <color rgb="FFFF0000"/>
      </top>
      <bottom style="thick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ck">
        <color rgb="FFFF0000"/>
      </bottom>
      <diagonal/>
    </border>
    <border>
      <left style="medium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 style="medium">
        <color rgb="FFFF0000"/>
      </left>
      <right/>
      <top style="thick">
        <color rgb="FFFF0000"/>
      </top>
      <bottom/>
      <diagonal/>
    </border>
    <border>
      <left/>
      <right style="medium">
        <color rgb="FFFF0000"/>
      </right>
      <top style="thick">
        <color rgb="FFFF0000"/>
      </top>
      <bottom/>
      <diagonal/>
    </border>
    <border>
      <left/>
      <right/>
      <top/>
      <bottom style="medium">
        <color rgb="FF00B05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2" fontId="0" fillId="0" borderId="0" xfId="0" applyNumberForma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textRotation="45"/>
    </xf>
    <xf numFmtId="0" fontId="13" fillId="2" borderId="0" xfId="0" applyFont="1" applyFill="1" applyAlignment="1">
      <alignment horizontal="right" vertical="top" textRotation="59"/>
    </xf>
    <xf numFmtId="0" fontId="19" fillId="2" borderId="0" xfId="0" applyFont="1" applyFill="1" applyAlignment="1">
      <alignment horizontal="right" vertical="top" textRotation="59"/>
    </xf>
    <xf numFmtId="0" fontId="20" fillId="2" borderId="0" xfId="0" applyFont="1" applyFill="1" applyAlignment="1">
      <alignment horizontal="right" vertical="top" textRotation="59"/>
    </xf>
    <xf numFmtId="0" fontId="18" fillId="2" borderId="0" xfId="0" applyFont="1" applyFill="1" applyAlignment="1">
      <alignment horizontal="right" vertical="top" textRotation="59"/>
    </xf>
    <xf numFmtId="0" fontId="17" fillId="2" borderId="0" xfId="0" applyFont="1" applyFill="1" applyAlignment="1">
      <alignment horizontal="right" vertical="top" textRotation="59"/>
    </xf>
    <xf numFmtId="0" fontId="16" fillId="2" borderId="0" xfId="0" applyFont="1" applyFill="1" applyAlignment="1">
      <alignment horizontal="right" vertical="top" textRotation="59"/>
    </xf>
    <xf numFmtId="0" fontId="15" fillId="2" borderId="0" xfId="0" applyFont="1" applyFill="1" applyAlignment="1">
      <alignment horizontal="right" vertical="top" textRotation="59"/>
    </xf>
    <xf numFmtId="0" fontId="14" fillId="2" borderId="0" xfId="0" applyFont="1" applyFill="1" applyAlignment="1">
      <alignment horizontal="right" vertical="top" textRotation="59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21" fillId="2" borderId="0" xfId="0" applyFont="1" applyFill="1" applyBorder="1"/>
    <xf numFmtId="0" fontId="1" fillId="2" borderId="13" xfId="0" applyFont="1" applyFill="1" applyBorder="1"/>
    <xf numFmtId="0" fontId="1" fillId="2" borderId="0" xfId="0" applyFont="1" applyFill="1"/>
    <xf numFmtId="0" fontId="1" fillId="2" borderId="12" xfId="0" applyFont="1" applyFill="1" applyBorder="1"/>
    <xf numFmtId="0" fontId="22" fillId="2" borderId="17" xfId="0" applyFont="1" applyFill="1" applyBorder="1"/>
    <xf numFmtId="0" fontId="22" fillId="2" borderId="19" xfId="0" applyFont="1" applyFill="1" applyBorder="1"/>
    <xf numFmtId="0" fontId="1" fillId="2" borderId="0" xfId="0" applyFont="1" applyFill="1" applyBorder="1"/>
    <xf numFmtId="0" fontId="22" fillId="2" borderId="21" xfId="0" applyFont="1" applyFill="1" applyBorder="1"/>
    <xf numFmtId="0" fontId="22" fillId="2" borderId="7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2" borderId="7" xfId="0" applyFill="1" applyBorder="1"/>
    <xf numFmtId="0" fontId="0" fillId="2" borderId="16" xfId="0" applyFill="1" applyBorder="1"/>
    <xf numFmtId="0" fontId="1" fillId="2" borderId="7" xfId="0" applyFont="1" applyFill="1" applyBorder="1"/>
    <xf numFmtId="0" fontId="0" fillId="2" borderId="0" xfId="0" applyFill="1" applyBorder="1" applyAlignment="1">
      <alignment horizontal="center" vertical="center"/>
    </xf>
    <xf numFmtId="0" fontId="12" fillId="3" borderId="17" xfId="0" applyFont="1" applyFill="1" applyBorder="1"/>
    <xf numFmtId="0" fontId="12" fillId="3" borderId="19" xfId="0" applyFont="1" applyFill="1" applyBorder="1"/>
    <xf numFmtId="0" fontId="12" fillId="3" borderId="21" xfId="0" applyFont="1" applyFill="1" applyBorder="1"/>
    <xf numFmtId="0" fontId="11" fillId="4" borderId="1" xfId="0" applyFont="1" applyFill="1" applyBorder="1"/>
    <xf numFmtId="0" fontId="12" fillId="4" borderId="2" xfId="0" applyFont="1" applyFill="1" applyBorder="1"/>
    <xf numFmtId="0" fontId="11" fillId="4" borderId="4" xfId="0" applyFont="1" applyFill="1" applyBorder="1"/>
    <xf numFmtId="0" fontId="12" fillId="4" borderId="0" xfId="0" applyFont="1" applyFill="1" applyBorder="1"/>
    <xf numFmtId="0" fontId="11" fillId="4" borderId="6" xfId="0" applyFont="1" applyFill="1" applyBorder="1"/>
    <xf numFmtId="0" fontId="12" fillId="4" borderId="7" xfId="0" applyFont="1" applyFill="1" applyBorder="1"/>
    <xf numFmtId="0" fontId="1" fillId="6" borderId="1" xfId="0" applyFont="1" applyFill="1" applyBorder="1"/>
    <xf numFmtId="0" fontId="22" fillId="6" borderId="2" xfId="0" applyFont="1" applyFill="1" applyBorder="1"/>
    <xf numFmtId="0" fontId="1" fillId="6" borderId="4" xfId="0" applyFont="1" applyFill="1" applyBorder="1"/>
    <xf numFmtId="0" fontId="22" fillId="6" borderId="0" xfId="0" applyFont="1" applyFill="1" applyBorder="1"/>
    <xf numFmtId="0" fontId="1" fillId="6" borderId="6" xfId="0" applyFont="1" applyFill="1" applyBorder="1"/>
    <xf numFmtId="0" fontId="22" fillId="6" borderId="7" xfId="0" applyFont="1" applyFill="1" applyBorder="1"/>
    <xf numFmtId="0" fontId="30" fillId="7" borderId="17" xfId="0" applyFont="1" applyFill="1" applyBorder="1" applyAlignment="1">
      <alignment vertical="top"/>
    </xf>
    <xf numFmtId="0" fontId="30" fillId="7" borderId="19" xfId="0" applyFont="1" applyFill="1" applyBorder="1" applyAlignment="1">
      <alignment vertical="top"/>
    </xf>
    <xf numFmtId="0" fontId="30" fillId="7" borderId="23" xfId="0" applyFont="1" applyFill="1" applyBorder="1" applyAlignment="1"/>
    <xf numFmtId="0" fontId="30" fillId="7" borderId="19" xfId="0" applyFont="1" applyFill="1" applyBorder="1" applyAlignment="1"/>
    <xf numFmtId="0" fontId="30" fillId="7" borderId="21" xfId="0" applyFont="1" applyFill="1" applyBorder="1" applyAlignment="1"/>
    <xf numFmtId="0" fontId="0" fillId="8" borderId="1" xfId="0" applyFill="1" applyBorder="1"/>
    <xf numFmtId="0" fontId="0" fillId="8" borderId="4" xfId="0" applyFill="1" applyBorder="1"/>
    <xf numFmtId="0" fontId="0" fillId="8" borderId="6" xfId="0" applyFill="1" applyBorder="1"/>
    <xf numFmtId="0" fontId="21" fillId="8" borderId="2" xfId="0" applyFont="1" applyFill="1" applyBorder="1"/>
    <xf numFmtId="0" fontId="1" fillId="8" borderId="3" xfId="0" applyFont="1" applyFill="1" applyBorder="1"/>
    <xf numFmtId="0" fontId="21" fillId="8" borderId="0" xfId="0" applyFont="1" applyFill="1" applyBorder="1"/>
    <xf numFmtId="0" fontId="1" fillId="8" borderId="5" xfId="0" applyFont="1" applyFill="1" applyBorder="1"/>
    <xf numFmtId="0" fontId="23" fillId="8" borderId="7" xfId="0" applyFont="1" applyFill="1" applyBorder="1"/>
    <xf numFmtId="0" fontId="1" fillId="8" borderId="8" xfId="0" applyFont="1" applyFill="1" applyBorder="1"/>
    <xf numFmtId="0" fontId="31" fillId="0" borderId="0" xfId="0" applyFont="1"/>
    <xf numFmtId="0" fontId="31" fillId="2" borderId="0" xfId="0" applyFont="1" applyFill="1"/>
    <xf numFmtId="0" fontId="31" fillId="2" borderId="0" xfId="0" applyFont="1" applyFill="1" applyAlignment="1">
      <alignment vertical="top"/>
    </xf>
    <xf numFmtId="0" fontId="31" fillId="2" borderId="0" xfId="0" applyFont="1" applyFill="1" applyAlignment="1">
      <alignment vertical="top" textRotation="90"/>
    </xf>
    <xf numFmtId="0" fontId="32" fillId="2" borderId="39" xfId="0" applyFont="1" applyFill="1" applyBorder="1" applyAlignment="1">
      <alignment vertical="top" textRotation="90"/>
    </xf>
    <xf numFmtId="0" fontId="32" fillId="2" borderId="40" xfId="0" applyFont="1" applyFill="1" applyBorder="1" applyAlignment="1">
      <alignment vertical="top" textRotation="90"/>
    </xf>
    <xf numFmtId="0" fontId="32" fillId="2" borderId="41" xfId="0" applyFont="1" applyFill="1" applyBorder="1" applyAlignment="1">
      <alignment vertical="top" textRotation="90"/>
    </xf>
    <xf numFmtId="0" fontId="32" fillId="2" borderId="0" xfId="0" applyFont="1" applyFill="1" applyBorder="1" applyAlignment="1">
      <alignment vertical="top" textRotation="90"/>
    </xf>
    <xf numFmtId="0" fontId="32" fillId="2" borderId="44" xfId="0" applyFont="1" applyFill="1" applyBorder="1" applyAlignment="1">
      <alignment vertical="top" textRotation="90"/>
    </xf>
    <xf numFmtId="0" fontId="32" fillId="2" borderId="49" xfId="0" applyFont="1" applyFill="1" applyBorder="1" applyAlignment="1">
      <alignment vertical="top" textRotation="90"/>
    </xf>
    <xf numFmtId="0" fontId="32" fillId="2" borderId="45" xfId="0" applyFont="1" applyFill="1" applyBorder="1" applyAlignment="1">
      <alignment vertical="top" textRotation="90"/>
    </xf>
    <xf numFmtId="0" fontId="32" fillId="2" borderId="38" xfId="0" applyFont="1" applyFill="1" applyBorder="1" applyAlignment="1">
      <alignment vertical="top" textRotation="90"/>
    </xf>
    <xf numFmtId="0" fontId="32" fillId="2" borderId="36" xfId="0" applyFont="1" applyFill="1" applyBorder="1" applyAlignment="1">
      <alignment vertical="top" textRotation="90"/>
    </xf>
    <xf numFmtId="0" fontId="32" fillId="2" borderId="37" xfId="0" applyFont="1" applyFill="1" applyBorder="1" applyAlignment="1">
      <alignment vertical="top" textRotation="90"/>
    </xf>
    <xf numFmtId="0" fontId="32" fillId="2" borderId="46" xfId="0" applyFont="1" applyFill="1" applyBorder="1" applyAlignment="1">
      <alignment vertical="top" textRotation="90"/>
    </xf>
    <xf numFmtId="0" fontId="32" fillId="2" borderId="48" xfId="0" applyFont="1" applyFill="1" applyBorder="1" applyAlignment="1">
      <alignment vertical="top" textRotation="90"/>
    </xf>
    <xf numFmtId="0" fontId="32" fillId="2" borderId="47" xfId="0" applyFont="1" applyFill="1" applyBorder="1" applyAlignment="1">
      <alignment vertical="top" textRotation="90"/>
    </xf>
    <xf numFmtId="0" fontId="32" fillId="2" borderId="43" xfId="0" applyFont="1" applyFill="1" applyBorder="1" applyAlignment="1">
      <alignment vertical="top" textRotation="90"/>
    </xf>
    <xf numFmtId="0" fontId="32" fillId="2" borderId="42" xfId="0" applyFont="1" applyFill="1" applyBorder="1" applyAlignment="1">
      <alignment vertical="top" textRotation="90"/>
    </xf>
    <xf numFmtId="0" fontId="32" fillId="2" borderId="0" xfId="0" applyFont="1" applyFill="1" applyAlignment="1">
      <alignment textRotation="90"/>
    </xf>
    <xf numFmtId="0" fontId="0" fillId="2" borderId="50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40" xfId="0" applyFill="1" applyBorder="1"/>
    <xf numFmtId="0" fontId="0" fillId="2" borderId="53" xfId="0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39" xfId="0" applyFill="1" applyBorder="1"/>
    <xf numFmtId="0" fontId="0" fillId="2" borderId="41" xfId="0" applyFill="1" applyBorder="1"/>
    <xf numFmtId="0" fontId="0" fillId="2" borderId="57" xfId="0" applyFill="1" applyBorder="1"/>
    <xf numFmtId="0" fontId="0" fillId="2" borderId="58" xfId="0" applyFill="1" applyBorder="1"/>
    <xf numFmtId="0" fontId="0" fillId="2" borderId="59" xfId="0" applyFill="1" applyBorder="1"/>
    <xf numFmtId="0" fontId="0" fillId="2" borderId="60" xfId="0" applyFill="1" applyBorder="1"/>
    <xf numFmtId="0" fontId="0" fillId="2" borderId="61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6" xfId="0" applyFill="1" applyBorder="1"/>
    <xf numFmtId="0" fontId="0" fillId="2" borderId="64" xfId="0" applyFill="1" applyBorder="1"/>
    <xf numFmtId="0" fontId="0" fillId="2" borderId="65" xfId="0" applyFill="1" applyBorder="1"/>
    <xf numFmtId="0" fontId="0" fillId="2" borderId="35" xfId="0" applyFill="1" applyBorder="1"/>
    <xf numFmtId="0" fontId="0" fillId="2" borderId="38" xfId="0" applyFill="1" applyBorder="1"/>
    <xf numFmtId="0" fontId="0" fillId="2" borderId="66" xfId="0" applyFill="1" applyBorder="1"/>
    <xf numFmtId="0" fontId="28" fillId="2" borderId="18" xfId="0" applyFont="1" applyFill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6" fillId="5" borderId="20" xfId="0" applyFont="1" applyFill="1" applyBorder="1" applyAlignment="1">
      <alignment horizontal="center" vertical="center" wrapText="1"/>
    </xf>
    <xf numFmtId="0" fontId="26" fillId="5" borderId="22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25" fillId="3" borderId="18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7" fillId="6" borderId="3" xfId="0" applyFont="1" applyFill="1" applyBorder="1" applyAlignment="1">
      <alignment horizontal="center" vertical="center" wrapText="1"/>
    </xf>
    <xf numFmtId="0" fontId="26" fillId="6" borderId="5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4" fillId="7" borderId="20" xfId="0" applyFont="1" applyFill="1" applyBorder="1" applyAlignment="1">
      <alignment horizontal="center" vertical="center" wrapText="1"/>
    </xf>
    <xf numFmtId="0" fontId="34" fillId="7" borderId="34" xfId="0" applyFont="1" applyFill="1" applyBorder="1" applyAlignment="1">
      <alignment horizontal="center" vertical="center" wrapText="1"/>
    </xf>
    <xf numFmtId="0" fontId="33" fillId="7" borderId="24" xfId="0" applyFont="1" applyFill="1" applyBorder="1" applyAlignment="1">
      <alignment horizontal="center" vertical="center" wrapText="1"/>
    </xf>
    <xf numFmtId="0" fontId="34" fillId="7" borderId="22" xfId="0" applyFont="1" applyFill="1" applyBorder="1" applyAlignment="1">
      <alignment horizontal="center" vertical="center" wrapText="1"/>
    </xf>
    <xf numFmtId="0" fontId="1" fillId="9" borderId="1" xfId="0" applyFont="1" applyFill="1" applyBorder="1"/>
    <xf numFmtId="0" fontId="22" fillId="9" borderId="2" xfId="0" applyFont="1" applyFill="1" applyBorder="1"/>
    <xf numFmtId="0" fontId="0" fillId="9" borderId="3" xfId="0" applyFill="1" applyBorder="1"/>
    <xf numFmtId="0" fontId="1" fillId="9" borderId="4" xfId="0" applyFon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5" xfId="0" applyFill="1" applyBorder="1"/>
    <xf numFmtId="0" fontId="0" fillId="9" borderId="8" xfId="0" applyFill="1" applyBorder="1"/>
    <xf numFmtId="0" fontId="22" fillId="9" borderId="0" xfId="0" applyFont="1" applyFill="1" applyBorder="1"/>
    <xf numFmtId="0" fontId="21" fillId="5" borderId="17" xfId="0" applyFont="1" applyFill="1" applyBorder="1" applyAlignment="1">
      <alignment vertical="center"/>
    </xf>
    <xf numFmtId="0" fontId="21" fillId="5" borderId="19" xfId="0" applyFont="1" applyFill="1" applyBorder="1" applyAlignment="1">
      <alignment vertical="center"/>
    </xf>
    <xf numFmtId="0" fontId="21" fillId="5" borderId="2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9FF"/>
      <color rgb="FFFFCCFF"/>
      <color rgb="FFFFCCCC"/>
      <color rgb="FF99FFCC"/>
      <color rgb="FF99FF99"/>
      <color rgb="FFCC3300"/>
      <color rgb="FFFF3300"/>
      <color rgb="FFFF9999"/>
      <color rgb="FFDCD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</a:t>
            </a:r>
            <a:r>
              <a:rPr lang="en-US" baseline="0"/>
              <a:t> in Health Clusters, k=1 to 13</a:t>
            </a:r>
            <a:endParaRPr lang="en-US"/>
          </a:p>
        </c:rich>
      </c:tx>
      <c:layout>
        <c:manualLayout>
          <c:xMode val="edge"/>
          <c:yMode val="edge"/>
          <c:x val="0.1900485564304462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val>
            <c:numRef>
              <c:f>entropyChart!$B$26:$B$38</c:f>
              <c:numCache>
                <c:formatCode>General</c:formatCode>
                <c:ptCount val="13"/>
                <c:pt idx="0">
                  <c:v>2833.7455895399999</c:v>
                </c:pt>
                <c:pt idx="1">
                  <c:v>1972.8338713267599</c:v>
                </c:pt>
                <c:pt idx="2">
                  <c:v>1704.10115473881</c:v>
                </c:pt>
                <c:pt idx="3">
                  <c:v>1504.80246381547</c:v>
                </c:pt>
                <c:pt idx="4">
                  <c:v>1370.36186338214</c:v>
                </c:pt>
                <c:pt idx="5">
                  <c:v>1310.04766582305</c:v>
                </c:pt>
                <c:pt idx="6">
                  <c:v>1198.5944293496</c:v>
                </c:pt>
                <c:pt idx="7">
                  <c:v>1150.73653991111</c:v>
                </c:pt>
                <c:pt idx="8">
                  <c:v>1113.27870981666</c:v>
                </c:pt>
                <c:pt idx="9">
                  <c:v>1023.39144364999</c:v>
                </c:pt>
                <c:pt idx="10">
                  <c:v>958.82036039880904</c:v>
                </c:pt>
                <c:pt idx="11">
                  <c:v>907.53299051666602</c:v>
                </c:pt>
                <c:pt idx="12">
                  <c:v>855.878481523809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25-4E04-B9EE-026E1261D30B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entropyChart!$B$26:$B$38</c:f>
              <c:numCache>
                <c:formatCode>General</c:formatCode>
                <c:ptCount val="13"/>
                <c:pt idx="0">
                  <c:v>2833.7455895399999</c:v>
                </c:pt>
                <c:pt idx="1">
                  <c:v>1972.8338713267599</c:v>
                </c:pt>
                <c:pt idx="2">
                  <c:v>1704.10115473881</c:v>
                </c:pt>
                <c:pt idx="3">
                  <c:v>1504.80246381547</c:v>
                </c:pt>
                <c:pt idx="4">
                  <c:v>1370.36186338214</c:v>
                </c:pt>
                <c:pt idx="5">
                  <c:v>1310.04766582305</c:v>
                </c:pt>
                <c:pt idx="6">
                  <c:v>1198.5944293496</c:v>
                </c:pt>
                <c:pt idx="7">
                  <c:v>1150.73653991111</c:v>
                </c:pt>
                <c:pt idx="8">
                  <c:v>1113.27870981666</c:v>
                </c:pt>
                <c:pt idx="9">
                  <c:v>1023.39144364999</c:v>
                </c:pt>
                <c:pt idx="10">
                  <c:v>958.82036039880904</c:v>
                </c:pt>
                <c:pt idx="11">
                  <c:v>907.53299051666602</c:v>
                </c:pt>
                <c:pt idx="12">
                  <c:v>855.878481523809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5-4E04-B9EE-026E1261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990600"/>
        <c:axId val="732993800"/>
      </c:lineChart>
      <c:catAx>
        <c:axId val="732990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93800"/>
        <c:crosses val="autoZero"/>
        <c:auto val="1"/>
        <c:lblAlgn val="ctr"/>
        <c:lblOffset val="100"/>
        <c:noMultiLvlLbl val="0"/>
      </c:catAx>
      <c:valAx>
        <c:axId val="73299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90600"/>
        <c:crosses val="autoZero"/>
        <c:crossBetween val="between"/>
      </c:valAx>
      <c:spPr>
        <a:ln>
          <a:solidFill>
            <a:schemeClr val="accent2">
              <a:lumMod val="75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Sample, Change in Entropy</a:t>
            </a:r>
            <a:r>
              <a:rPr lang="en-US" baseline="0"/>
              <a:t> of Public Health Clusters</a:t>
            </a:r>
          </a:p>
        </c:rich>
      </c:tx>
      <c:layout>
        <c:manualLayout>
          <c:xMode val="edge"/>
          <c:yMode val="edge"/>
          <c:x val="0.10315288713910763"/>
          <c:y val="6.0333457621418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entropyChart!$A$41</c:f>
              <c:strCache>
                <c:ptCount val="1"/>
                <c:pt idx="0">
                  <c:v>Clusters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entropyChart!$A$42:$A$54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4-463A-B72B-B677929A7714}"/>
            </c:ext>
          </c:extLst>
        </c:ser>
        <c:ser>
          <c:idx val="1"/>
          <c:order val="1"/>
          <c:tx>
            <c:strRef>
              <c:f>entropyChart!$B$41</c:f>
              <c:strCache>
                <c:ptCount val="1"/>
                <c:pt idx="0">
                  <c:v>Change in 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entropyChart!$B$42:$B$54</c:f>
              <c:numCache>
                <c:formatCode>General</c:formatCode>
                <c:ptCount val="13"/>
                <c:pt idx="1">
                  <c:v>860.91171821323996</c:v>
                </c:pt>
                <c:pt idx="2">
                  <c:v>268.73271658794988</c:v>
                </c:pt>
                <c:pt idx="3">
                  <c:v>199.29869092334002</c:v>
                </c:pt>
                <c:pt idx="4">
                  <c:v>134.44060043333002</c:v>
                </c:pt>
                <c:pt idx="5">
                  <c:v>60.314197559089962</c:v>
                </c:pt>
                <c:pt idx="6">
                  <c:v>111.45323647345003</c:v>
                </c:pt>
                <c:pt idx="7">
                  <c:v>47.85788943849002</c:v>
                </c:pt>
                <c:pt idx="8">
                  <c:v>37.457830094449946</c:v>
                </c:pt>
                <c:pt idx="9">
                  <c:v>89.887266166669974</c:v>
                </c:pt>
                <c:pt idx="10">
                  <c:v>64.571083251180994</c:v>
                </c:pt>
                <c:pt idx="11">
                  <c:v>51.287369882143025</c:v>
                </c:pt>
                <c:pt idx="12">
                  <c:v>51.654508992857018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4-463A-B72B-B677929A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55976"/>
        <c:axId val="772560136"/>
      </c:lineChart>
      <c:catAx>
        <c:axId val="77255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60136"/>
        <c:crosses val="autoZero"/>
        <c:auto val="1"/>
        <c:lblAlgn val="ctr"/>
        <c:lblOffset val="100"/>
        <c:noMultiLvlLbl val="0"/>
      </c:catAx>
      <c:valAx>
        <c:axId val="7725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5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FFCCCC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Subsample, Change</a:t>
            </a:r>
            <a:r>
              <a:rPr lang="en-US" baseline="0"/>
              <a:t> in</a:t>
            </a:r>
            <a:r>
              <a:rPr lang="en-US"/>
              <a:t>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subsample!$J$38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subsample!$J$39:$J$51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B-48F7-BC12-D7C585DECCE5}"/>
            </c:ext>
          </c:extLst>
        </c:ser>
        <c:ser>
          <c:idx val="1"/>
          <c:order val="1"/>
          <c:tx>
            <c:strRef>
              <c:f>subsample!$K$38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subsample!$K$39:$K$51</c:f>
              <c:numCache>
                <c:formatCode>0.00</c:formatCode>
                <c:ptCount val="13"/>
                <c:pt idx="0">
                  <c:v>1123.0761886400001</c:v>
                </c:pt>
                <c:pt idx="1">
                  <c:v>728.79488733333301</c:v>
                </c:pt>
                <c:pt idx="2">
                  <c:v>621.26285483333299</c:v>
                </c:pt>
                <c:pt idx="3">
                  <c:v>509.77510743571401</c:v>
                </c:pt>
                <c:pt idx="4">
                  <c:v>447.039803466666</c:v>
                </c:pt>
                <c:pt idx="5">
                  <c:v>419.552148928571</c:v>
                </c:pt>
                <c:pt idx="6">
                  <c:v>355.21271916666598</c:v>
                </c:pt>
                <c:pt idx="7">
                  <c:v>331.25930171666602</c:v>
                </c:pt>
                <c:pt idx="8">
                  <c:v>301.32820658333299</c:v>
                </c:pt>
                <c:pt idx="9">
                  <c:v>272.88320541666599</c:v>
                </c:pt>
                <c:pt idx="10">
                  <c:v>243.86882091666601</c:v>
                </c:pt>
                <c:pt idx="11">
                  <c:v>218.0934125</c:v>
                </c:pt>
                <c:pt idx="12">
                  <c:v>198.54927149999901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BB-48F7-BC12-D7C585DECCE5}"/>
            </c:ext>
          </c:extLst>
        </c:ser>
        <c:ser>
          <c:idx val="2"/>
          <c:order val="2"/>
          <c:tx>
            <c:strRef>
              <c:f>subsample!$L$38</c:f>
              <c:strCache>
                <c:ptCount val="1"/>
                <c:pt idx="0">
                  <c:v>∂1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subsample!$L$39:$L$51</c:f>
              <c:numCache>
                <c:formatCode>0.00</c:formatCode>
                <c:ptCount val="13"/>
                <c:pt idx="1">
                  <c:v>394.28130130666705</c:v>
                </c:pt>
                <c:pt idx="2">
                  <c:v>107.53203250000001</c:v>
                </c:pt>
                <c:pt idx="3">
                  <c:v>111.48774739761899</c:v>
                </c:pt>
                <c:pt idx="4">
                  <c:v>62.735303969048005</c:v>
                </c:pt>
                <c:pt idx="5">
                  <c:v>27.487654538095001</c:v>
                </c:pt>
                <c:pt idx="6">
                  <c:v>64.339429761905023</c:v>
                </c:pt>
                <c:pt idx="7">
                  <c:v>23.953417449999961</c:v>
                </c:pt>
                <c:pt idx="8">
                  <c:v>29.931095133333031</c:v>
                </c:pt>
                <c:pt idx="9">
                  <c:v>28.445001166666998</c:v>
                </c:pt>
                <c:pt idx="10">
                  <c:v>29.014384499999977</c:v>
                </c:pt>
                <c:pt idx="11">
                  <c:v>25.775408416666011</c:v>
                </c:pt>
                <c:pt idx="12">
                  <c:v>19.544141000000991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BB-48F7-BC12-D7C585DE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01272"/>
        <c:axId val="482614392"/>
      </c:lineChart>
      <c:catAx>
        <c:axId val="48260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4392"/>
        <c:crosses val="autoZero"/>
        <c:auto val="1"/>
        <c:lblAlgn val="ctr"/>
        <c:lblOffset val="100"/>
        <c:noMultiLvlLbl val="0"/>
      </c:catAx>
      <c:valAx>
        <c:axId val="4826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Subsample</a:t>
            </a:r>
            <a:r>
              <a:rPr lang="en-US" baseline="0"/>
              <a:t>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subsample!$J$38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subsample!$J$39:$J$51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C-453F-8D76-772BF541D07F}"/>
            </c:ext>
          </c:extLst>
        </c:ser>
        <c:ser>
          <c:idx val="1"/>
          <c:order val="1"/>
          <c:tx>
            <c:strRef>
              <c:f>subsample!$K$38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subsample!$K$39:$K$51</c:f>
              <c:numCache>
                <c:formatCode>0.00</c:formatCode>
                <c:ptCount val="13"/>
                <c:pt idx="0">
                  <c:v>1123.0761886400001</c:v>
                </c:pt>
                <c:pt idx="1">
                  <c:v>728.79488733333301</c:v>
                </c:pt>
                <c:pt idx="2">
                  <c:v>621.26285483333299</c:v>
                </c:pt>
                <c:pt idx="3">
                  <c:v>509.77510743571401</c:v>
                </c:pt>
                <c:pt idx="4">
                  <c:v>447.039803466666</c:v>
                </c:pt>
                <c:pt idx="5">
                  <c:v>419.552148928571</c:v>
                </c:pt>
                <c:pt idx="6">
                  <c:v>355.21271916666598</c:v>
                </c:pt>
                <c:pt idx="7">
                  <c:v>331.25930171666602</c:v>
                </c:pt>
                <c:pt idx="8">
                  <c:v>301.32820658333299</c:v>
                </c:pt>
                <c:pt idx="9">
                  <c:v>272.88320541666599</c:v>
                </c:pt>
                <c:pt idx="10">
                  <c:v>243.86882091666601</c:v>
                </c:pt>
                <c:pt idx="11">
                  <c:v>218.0934125</c:v>
                </c:pt>
                <c:pt idx="12">
                  <c:v>198.54927149999901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C-453F-8D76-772BF541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96056"/>
        <c:axId val="594693816"/>
      </c:lineChart>
      <c:catAx>
        <c:axId val="59469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3816"/>
        <c:crosses val="autoZero"/>
        <c:auto val="1"/>
        <c:lblAlgn val="ctr"/>
        <c:lblOffset val="100"/>
        <c:noMultiLvlLbl val="0"/>
      </c:catAx>
      <c:valAx>
        <c:axId val="5946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Subsample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subsample!$J$25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subsample!$J$26:$J$32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C-4EAF-84E2-62A0E80ADA5B}"/>
            </c:ext>
          </c:extLst>
        </c:ser>
        <c:ser>
          <c:idx val="1"/>
          <c:order val="1"/>
          <c:tx>
            <c:strRef>
              <c:f>subsample!$K$25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subsample!$K$26:$K$32</c:f>
              <c:numCache>
                <c:formatCode>0.0</c:formatCode>
                <c:ptCount val="7"/>
                <c:pt idx="0">
                  <c:v>1123.0761886400001</c:v>
                </c:pt>
                <c:pt idx="1">
                  <c:v>728.79488733333301</c:v>
                </c:pt>
                <c:pt idx="2">
                  <c:v>621.26285483333299</c:v>
                </c:pt>
                <c:pt idx="3">
                  <c:v>509.77510743571401</c:v>
                </c:pt>
                <c:pt idx="4">
                  <c:v>447.039803466666</c:v>
                </c:pt>
                <c:pt idx="5">
                  <c:v>419.552148928571</c:v>
                </c:pt>
                <c:pt idx="6">
                  <c:v>355.21271916666598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C-4EAF-84E2-62A0E80ADA5B}"/>
            </c:ext>
          </c:extLst>
        </c:ser>
        <c:ser>
          <c:idx val="2"/>
          <c:order val="2"/>
          <c:tx>
            <c:strRef>
              <c:f>subsample!$L$25</c:f>
              <c:strCache>
                <c:ptCount val="1"/>
                <c:pt idx="0">
                  <c:v>∂1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subsample!$L$26:$L$32</c:f>
              <c:numCache>
                <c:formatCode>0.0</c:formatCode>
                <c:ptCount val="7"/>
                <c:pt idx="1">
                  <c:v>394.28130130666705</c:v>
                </c:pt>
                <c:pt idx="2">
                  <c:v>107.53203250000001</c:v>
                </c:pt>
                <c:pt idx="3">
                  <c:v>111.48774739761899</c:v>
                </c:pt>
                <c:pt idx="4">
                  <c:v>62.735303969048005</c:v>
                </c:pt>
                <c:pt idx="5">
                  <c:v>27.487654538095001</c:v>
                </c:pt>
                <c:pt idx="6">
                  <c:v>64.339429761905023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C-4EAF-84E2-62A0E80AD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6565328"/>
        <c:axId val="536565008"/>
      </c:lineChart>
      <c:catAx>
        <c:axId val="5365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5008"/>
        <c:crosses val="autoZero"/>
        <c:auto val="1"/>
        <c:lblAlgn val="ctr"/>
        <c:lblOffset val="100"/>
        <c:noMultiLvlLbl val="0"/>
      </c:catAx>
      <c:valAx>
        <c:axId val="5365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Subsample Entropy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subsample!$J$38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subsample!$J$39:$J$51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7-4C12-B2EB-F032F4936407}"/>
            </c:ext>
          </c:extLst>
        </c:ser>
        <c:ser>
          <c:idx val="1"/>
          <c:order val="1"/>
          <c:tx>
            <c:strRef>
              <c:f>subsample!$K$38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subsample!$K$39:$K$51</c:f>
              <c:numCache>
                <c:formatCode>0.00</c:formatCode>
                <c:ptCount val="13"/>
                <c:pt idx="0">
                  <c:v>1123.0761886400001</c:v>
                </c:pt>
                <c:pt idx="1">
                  <c:v>728.79488733333301</c:v>
                </c:pt>
                <c:pt idx="2">
                  <c:v>621.26285483333299</c:v>
                </c:pt>
                <c:pt idx="3">
                  <c:v>509.77510743571401</c:v>
                </c:pt>
                <c:pt idx="4">
                  <c:v>447.039803466666</c:v>
                </c:pt>
                <c:pt idx="5">
                  <c:v>419.552148928571</c:v>
                </c:pt>
                <c:pt idx="6">
                  <c:v>355.21271916666598</c:v>
                </c:pt>
                <c:pt idx="7">
                  <c:v>331.25930171666602</c:v>
                </c:pt>
                <c:pt idx="8">
                  <c:v>301.32820658333299</c:v>
                </c:pt>
                <c:pt idx="9">
                  <c:v>272.88320541666599</c:v>
                </c:pt>
                <c:pt idx="10">
                  <c:v>243.86882091666601</c:v>
                </c:pt>
                <c:pt idx="11">
                  <c:v>218.0934125</c:v>
                </c:pt>
                <c:pt idx="12">
                  <c:v>198.54927149999901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7-4C12-B2EB-F032F4936407}"/>
            </c:ext>
          </c:extLst>
        </c:ser>
        <c:ser>
          <c:idx val="2"/>
          <c:order val="2"/>
          <c:tx>
            <c:strRef>
              <c:f>subsample!$L$38</c:f>
              <c:strCache>
                <c:ptCount val="1"/>
                <c:pt idx="0">
                  <c:v>∂1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subsample!$L$39:$L$51</c:f>
              <c:numCache>
                <c:formatCode>0.00</c:formatCode>
                <c:ptCount val="13"/>
                <c:pt idx="1">
                  <c:v>394.28130130666705</c:v>
                </c:pt>
                <c:pt idx="2">
                  <c:v>107.53203250000001</c:v>
                </c:pt>
                <c:pt idx="3">
                  <c:v>111.48774739761899</c:v>
                </c:pt>
                <c:pt idx="4">
                  <c:v>62.735303969048005</c:v>
                </c:pt>
                <c:pt idx="5">
                  <c:v>27.487654538095001</c:v>
                </c:pt>
                <c:pt idx="6">
                  <c:v>64.339429761905023</c:v>
                </c:pt>
                <c:pt idx="7">
                  <c:v>23.953417449999961</c:v>
                </c:pt>
                <c:pt idx="8">
                  <c:v>29.931095133333031</c:v>
                </c:pt>
                <c:pt idx="9">
                  <c:v>28.445001166666998</c:v>
                </c:pt>
                <c:pt idx="10">
                  <c:v>29.014384499999977</c:v>
                </c:pt>
                <c:pt idx="11">
                  <c:v>25.775408416666011</c:v>
                </c:pt>
                <c:pt idx="12">
                  <c:v>19.544141000000991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B7-4C12-B2EB-F032F4936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01272"/>
        <c:axId val="482614392"/>
      </c:lineChart>
      <c:catAx>
        <c:axId val="48260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14392"/>
        <c:crosses val="autoZero"/>
        <c:auto val="1"/>
        <c:lblAlgn val="ctr"/>
        <c:lblOffset val="100"/>
        <c:noMultiLvlLbl val="0"/>
      </c:catAx>
      <c:valAx>
        <c:axId val="48261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0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Subsample</a:t>
            </a:r>
            <a:r>
              <a:rPr lang="en-US" baseline="0"/>
              <a:t>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subsample!$J$38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subsample!$J$39:$J$51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F-4F96-BFA4-197888627853}"/>
            </c:ext>
          </c:extLst>
        </c:ser>
        <c:ser>
          <c:idx val="1"/>
          <c:order val="1"/>
          <c:tx>
            <c:strRef>
              <c:f>subsample!$K$38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subsample!$K$39:$K$51</c:f>
              <c:numCache>
                <c:formatCode>0.00</c:formatCode>
                <c:ptCount val="13"/>
                <c:pt idx="0">
                  <c:v>1123.0761886400001</c:v>
                </c:pt>
                <c:pt idx="1">
                  <c:v>728.79488733333301</c:v>
                </c:pt>
                <c:pt idx="2">
                  <c:v>621.26285483333299</c:v>
                </c:pt>
                <c:pt idx="3">
                  <c:v>509.77510743571401</c:v>
                </c:pt>
                <c:pt idx="4">
                  <c:v>447.039803466666</c:v>
                </c:pt>
                <c:pt idx="5">
                  <c:v>419.552148928571</c:v>
                </c:pt>
                <c:pt idx="6">
                  <c:v>355.21271916666598</c:v>
                </c:pt>
                <c:pt idx="7">
                  <c:v>331.25930171666602</c:v>
                </c:pt>
                <c:pt idx="8">
                  <c:v>301.32820658333299</c:v>
                </c:pt>
                <c:pt idx="9">
                  <c:v>272.88320541666599</c:v>
                </c:pt>
                <c:pt idx="10">
                  <c:v>243.86882091666601</c:v>
                </c:pt>
                <c:pt idx="11">
                  <c:v>218.0934125</c:v>
                </c:pt>
                <c:pt idx="12">
                  <c:v>198.54927149999901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F-4F96-BFA4-197888627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96056"/>
        <c:axId val="594693816"/>
      </c:lineChart>
      <c:catAx>
        <c:axId val="59469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3816"/>
        <c:crosses val="autoZero"/>
        <c:auto val="1"/>
        <c:lblAlgn val="ctr"/>
        <c:lblOffset val="100"/>
        <c:noMultiLvlLbl val="0"/>
      </c:catAx>
      <c:valAx>
        <c:axId val="5946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</xdr:colOff>
      <xdr:row>23</xdr:row>
      <xdr:rowOff>2857</xdr:rowOff>
    </xdr:from>
    <xdr:to>
      <xdr:col>4</xdr:col>
      <xdr:colOff>3974782</xdr:colOff>
      <xdr:row>38</xdr:row>
      <xdr:rowOff>29527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303C5-6475-4416-A47C-8F756CCA9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605790</xdr:colOff>
      <xdr:row>39</xdr:row>
      <xdr:rowOff>180022</xdr:rowOff>
    </xdr:from>
    <xdr:to>
      <xdr:col>4</xdr:col>
      <xdr:colOff>3958590</xdr:colOff>
      <xdr:row>55</xdr:row>
      <xdr:rowOff>20002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CB54FA-7E60-49AC-A85C-B1B707878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4657725</xdr:colOff>
      <xdr:row>39</xdr:row>
      <xdr:rowOff>171450</xdr:rowOff>
    </xdr:from>
    <xdr:to>
      <xdr:col>12</xdr:col>
      <xdr:colOff>293370</xdr:colOff>
      <xdr:row>55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688250-E1D7-4338-945B-7DEF041D4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306705</xdr:colOff>
      <xdr:row>38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E3FE8F-0762-4229-8988-098C9892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55244</xdr:colOff>
      <xdr:row>1</xdr:row>
      <xdr:rowOff>15240</xdr:rowOff>
    </xdr:from>
    <xdr:to>
      <xdr:col>29</xdr:col>
      <xdr:colOff>243840</xdr:colOff>
      <xdr:row>17</xdr:row>
      <xdr:rowOff>171450</xdr:rowOff>
    </xdr:to>
    <xdr:pic>
      <xdr:nvPicPr>
        <xdr:cNvPr id="2" name="Picture 1" descr="C:\Users\kwlei\AppData\Local\Packages\Microsoft.Office.Desktop_8wekyb3d8bbwe\AC\INetCache\Content.MSO\6D76BC2E.tmp">
          <a:extLst>
            <a:ext uri="{FF2B5EF4-FFF2-40B4-BE49-F238E27FC236}">
              <a16:creationId xmlns:a16="http://schemas.microsoft.com/office/drawing/2014/main" id="{D121DAD3-1A16-48F3-8551-737962B0E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19" y="196215"/>
          <a:ext cx="8993506" cy="312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1587818</xdr:colOff>
      <xdr:row>24</xdr:row>
      <xdr:rowOff>67627</xdr:rowOff>
    </xdr:from>
    <xdr:to>
      <xdr:col>15</xdr:col>
      <xdr:colOff>306705</xdr:colOff>
      <xdr:row>39</xdr:row>
      <xdr:rowOff>84772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94209-B233-4FC8-A56F-4E0D62811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696277</xdr:colOff>
      <xdr:row>15</xdr:row>
      <xdr:rowOff>170497</xdr:rowOff>
    </xdr:from>
    <xdr:to>
      <xdr:col>24</xdr:col>
      <xdr:colOff>273367</xdr:colOff>
      <xdr:row>30</xdr:row>
      <xdr:rowOff>132397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27D4D1-03C0-477F-AB12-00AF7B6A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2900362</xdr:colOff>
      <xdr:row>34</xdr:row>
      <xdr:rowOff>28575</xdr:rowOff>
    </xdr:from>
    <xdr:to>
      <xdr:col>19</xdr:col>
      <xdr:colOff>90487</xdr:colOff>
      <xdr:row>48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8DB8A-EEF6-494A-B97E-3EC0E89D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260590</xdr:colOff>
      <xdr:row>0</xdr:row>
      <xdr:rowOff>0</xdr:rowOff>
    </xdr:from>
    <xdr:to>
      <xdr:col>64</xdr:col>
      <xdr:colOff>72717</xdr:colOff>
      <xdr:row>29</xdr:row>
      <xdr:rowOff>41046</xdr:rowOff>
    </xdr:to>
    <xdr:pic>
      <xdr:nvPicPr>
        <xdr:cNvPr id="2" name="Picture 1" descr="C:\Users\kwlei\AppData\Local\Packages\Microsoft.Office.Desktop_8wekyb3d8bbwe\AC\INetCache\Content.MSO\804FFC64.tmp">
          <a:extLst>
            <a:ext uri="{FF2B5EF4-FFF2-40B4-BE49-F238E27FC236}">
              <a16:creationId xmlns:a16="http://schemas.microsoft.com/office/drawing/2014/main" id="{4EE7B526-6B71-4241-8675-B306A3411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590" y="0"/>
          <a:ext cx="10594427" cy="5489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C2A52-183A-4A06-9D4E-19FB5E8B229A}">
  <sheetPr codeName="Sheet2"/>
  <dimension ref="A1:S63"/>
  <sheetViews>
    <sheetView topLeftCell="A28" workbookViewId="0">
      <selection activeCell="S28" sqref="S28"/>
    </sheetView>
  </sheetViews>
  <sheetFormatPr defaultRowHeight="14.4" x14ac:dyDescent="0.3"/>
  <cols>
    <col min="1" max="1" width="11.109375" customWidth="1"/>
    <col min="2" max="2" width="16.5546875" customWidth="1"/>
    <col min="5" max="5" width="65.109375" customWidth="1"/>
  </cols>
  <sheetData>
    <row r="1" spans="1:5" x14ac:dyDescent="0.3">
      <c r="A1" t="s">
        <v>79</v>
      </c>
      <c r="B1" t="s">
        <v>12</v>
      </c>
      <c r="C1" t="s">
        <v>14</v>
      </c>
      <c r="D1" t="s">
        <v>76</v>
      </c>
      <c r="E1" t="s">
        <v>75</v>
      </c>
    </row>
    <row r="2" spans="1:5" x14ac:dyDescent="0.3">
      <c r="A2">
        <v>1</v>
      </c>
      <c r="B2" t="s">
        <v>12</v>
      </c>
      <c r="C2">
        <v>2833.7455895399999</v>
      </c>
      <c r="E2" t="s">
        <v>13</v>
      </c>
    </row>
    <row r="3" spans="1:5" x14ac:dyDescent="0.3">
      <c r="A3">
        <v>2</v>
      </c>
      <c r="B3" t="s">
        <v>0</v>
      </c>
      <c r="C3">
        <v>1972.8338713267599</v>
      </c>
      <c r="D3">
        <v>860.91171821323996</v>
      </c>
      <c r="E3" t="s">
        <v>65</v>
      </c>
    </row>
    <row r="4" spans="1:5" x14ac:dyDescent="0.3">
      <c r="A4">
        <v>3</v>
      </c>
      <c r="B4" t="s">
        <v>1</v>
      </c>
      <c r="C4">
        <v>1704.10115473881</v>
      </c>
      <c r="D4">
        <v>268.73271658794988</v>
      </c>
      <c r="E4" t="s">
        <v>66</v>
      </c>
    </row>
    <row r="5" spans="1:5" x14ac:dyDescent="0.3">
      <c r="A5">
        <v>4</v>
      </c>
      <c r="B5" t="s">
        <v>2</v>
      </c>
      <c r="C5">
        <v>1504.80246381547</v>
      </c>
      <c r="D5">
        <v>199.29869092334002</v>
      </c>
      <c r="E5" t="s">
        <v>67</v>
      </c>
    </row>
    <row r="6" spans="1:5" x14ac:dyDescent="0.3">
      <c r="A6">
        <v>5</v>
      </c>
      <c r="B6" t="s">
        <v>3</v>
      </c>
      <c r="C6">
        <v>1370.36186338214</v>
      </c>
      <c r="D6">
        <v>134.44060043333002</v>
      </c>
      <c r="E6" t="s">
        <v>68</v>
      </c>
    </row>
    <row r="7" spans="1:5" x14ac:dyDescent="0.3">
      <c r="A7">
        <v>6</v>
      </c>
      <c r="B7" t="s">
        <v>4</v>
      </c>
      <c r="C7">
        <v>1310.04766582305</v>
      </c>
      <c r="D7">
        <v>60.314197559089962</v>
      </c>
      <c r="E7" t="s">
        <v>69</v>
      </c>
    </row>
    <row r="8" spans="1:5" x14ac:dyDescent="0.3">
      <c r="A8">
        <v>7</v>
      </c>
      <c r="B8" t="s">
        <v>5</v>
      </c>
      <c r="C8">
        <v>1198.5944293496</v>
      </c>
      <c r="D8">
        <v>111.45323647345003</v>
      </c>
      <c r="E8" t="s">
        <v>70</v>
      </c>
    </row>
    <row r="9" spans="1:5" x14ac:dyDescent="0.3">
      <c r="A9">
        <v>8</v>
      </c>
      <c r="B9" t="s">
        <v>6</v>
      </c>
      <c r="C9">
        <v>1150.73653991111</v>
      </c>
      <c r="D9">
        <v>47.85788943849002</v>
      </c>
      <c r="E9" t="s">
        <v>71</v>
      </c>
    </row>
    <row r="10" spans="1:5" x14ac:dyDescent="0.3">
      <c r="A10">
        <v>9</v>
      </c>
      <c r="B10" t="s">
        <v>7</v>
      </c>
      <c r="C10">
        <v>1113.27870981666</v>
      </c>
      <c r="D10">
        <v>37.457830094449946</v>
      </c>
      <c r="E10" t="s">
        <v>72</v>
      </c>
    </row>
    <row r="11" spans="1:5" x14ac:dyDescent="0.3">
      <c r="A11">
        <v>10</v>
      </c>
      <c r="B11" t="s">
        <v>8</v>
      </c>
      <c r="C11">
        <v>1023.39144364999</v>
      </c>
      <c r="D11">
        <v>89.887266166669974</v>
      </c>
      <c r="E11" t="s">
        <v>73</v>
      </c>
    </row>
    <row r="12" spans="1:5" x14ac:dyDescent="0.3">
      <c r="A12">
        <v>11</v>
      </c>
      <c r="B12" t="s">
        <v>9</v>
      </c>
      <c r="C12">
        <v>958.82036039880904</v>
      </c>
      <c r="D12">
        <v>64.571083251180994</v>
      </c>
      <c r="E12" t="s">
        <v>78</v>
      </c>
    </row>
    <row r="13" spans="1:5" x14ac:dyDescent="0.3">
      <c r="A13">
        <v>12</v>
      </c>
      <c r="B13" t="s">
        <v>10</v>
      </c>
      <c r="C13">
        <v>907.53299051666602</v>
      </c>
      <c r="D13">
        <v>51.287369882143025</v>
      </c>
      <c r="E13" t="s">
        <v>74</v>
      </c>
    </row>
    <row r="14" spans="1:5" x14ac:dyDescent="0.3">
      <c r="A14">
        <v>13</v>
      </c>
      <c r="B14" t="s">
        <v>11</v>
      </c>
      <c r="C14">
        <v>855.878481523809</v>
      </c>
      <c r="D14">
        <v>51.654508992857018</v>
      </c>
      <c r="E14" t="s">
        <v>77</v>
      </c>
    </row>
    <row r="22" spans="1:19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x14ac:dyDescent="0.3">
      <c r="A26">
        <v>1</v>
      </c>
      <c r="B26" s="11">
        <v>2833.7455895399999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x14ac:dyDescent="0.3">
      <c r="A27">
        <v>2</v>
      </c>
      <c r="B27" s="11">
        <v>1972.8338713267599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 spans="1:19" x14ac:dyDescent="0.3">
      <c r="A28">
        <v>3</v>
      </c>
      <c r="B28" s="11">
        <v>1704.10115473881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x14ac:dyDescent="0.3">
      <c r="A29">
        <v>4</v>
      </c>
      <c r="B29" s="11">
        <v>1504.80246381547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x14ac:dyDescent="0.3">
      <c r="A30">
        <v>5</v>
      </c>
      <c r="B30" s="11">
        <v>1370.36186338214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x14ac:dyDescent="0.3">
      <c r="A31">
        <v>6</v>
      </c>
      <c r="B31" s="11">
        <v>1310.04766582305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3">
      <c r="A32">
        <v>7</v>
      </c>
      <c r="B32" s="11">
        <v>1198.5944293496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3">
      <c r="A33">
        <v>8</v>
      </c>
      <c r="B33" s="11">
        <v>1150.73653991111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3">
      <c r="A34">
        <v>9</v>
      </c>
      <c r="B34" s="11">
        <v>1113.27870981666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3">
      <c r="A35">
        <v>10</v>
      </c>
      <c r="B35" s="11">
        <v>1023.39144364999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3">
      <c r="A36">
        <v>11</v>
      </c>
      <c r="B36" s="11">
        <v>958.82036039880904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3">
      <c r="A37">
        <v>12</v>
      </c>
      <c r="B37" s="11">
        <v>907.53299051666602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3">
      <c r="A38">
        <v>13</v>
      </c>
      <c r="B38" s="11">
        <v>855.878481523809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3">
      <c r="A41" t="s">
        <v>80</v>
      </c>
      <c r="B41" s="11" t="s">
        <v>81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3">
      <c r="A42">
        <v>1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3">
      <c r="A43">
        <v>2</v>
      </c>
      <c r="B43" s="11">
        <v>860.91171821323996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3">
      <c r="A44">
        <v>3</v>
      </c>
      <c r="B44" s="11">
        <v>268.73271658794988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3">
      <c r="A45">
        <v>4</v>
      </c>
      <c r="B45" s="11">
        <v>199.29869092334002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3">
      <c r="A46">
        <v>5</v>
      </c>
      <c r="B46" s="11">
        <v>134.44060043333002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3">
      <c r="A47">
        <v>6</v>
      </c>
      <c r="B47" s="11">
        <v>60.314197559089962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3">
      <c r="A48">
        <v>7</v>
      </c>
      <c r="B48" s="11">
        <v>111.45323647345003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x14ac:dyDescent="0.3">
      <c r="A49">
        <v>8</v>
      </c>
      <c r="B49" s="11">
        <v>47.85788943849002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x14ac:dyDescent="0.3">
      <c r="A50">
        <v>9</v>
      </c>
      <c r="B50" s="11">
        <v>37.457830094449946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x14ac:dyDescent="0.3">
      <c r="A51">
        <v>10</v>
      </c>
      <c r="B51" s="11">
        <v>89.887266166669974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x14ac:dyDescent="0.3">
      <c r="A52">
        <v>11</v>
      </c>
      <c r="B52" s="11">
        <v>64.571083251180994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x14ac:dyDescent="0.3">
      <c r="A53">
        <v>12</v>
      </c>
      <c r="B53" s="11">
        <v>51.287369882143025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x14ac:dyDescent="0.3">
      <c r="A54">
        <v>13</v>
      </c>
      <c r="B54" s="11">
        <v>51.654508992857018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x14ac:dyDescent="0.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x14ac:dyDescent="0.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x14ac:dyDescent="0.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x14ac:dyDescent="0.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x14ac:dyDescent="0.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</sheetData>
  <sortState xmlns:xlrd2="http://schemas.microsoft.com/office/spreadsheetml/2017/richdata2" ref="A2:E170">
    <sortCondition ref="A2:A17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3C7B-AC83-477A-954D-0B400E878E3D}">
  <dimension ref="A1:AF78"/>
  <sheetViews>
    <sheetView zoomScale="80" zoomScaleNormal="80" workbookViewId="0">
      <selection activeCell="S21" sqref="S21"/>
    </sheetView>
  </sheetViews>
  <sheetFormatPr defaultRowHeight="14.4" x14ac:dyDescent="0.3"/>
  <cols>
    <col min="3" max="4" width="2.77734375" customWidth="1"/>
    <col min="5" max="5" width="17.77734375" customWidth="1"/>
    <col min="6" max="6" width="11.77734375" customWidth="1"/>
    <col min="7" max="8" width="2.77734375" customWidth="1"/>
    <col min="9" max="9" width="4.33203125" customWidth="1"/>
    <col min="10" max="10" width="1.6640625" customWidth="1"/>
    <col min="11" max="11" width="2.77734375" customWidth="1"/>
    <col min="12" max="12" width="17.77734375" customWidth="1"/>
    <col min="13" max="13" width="15.77734375" customWidth="1"/>
    <col min="14" max="14" width="2.77734375" customWidth="1"/>
    <col min="15" max="15" width="1.77734375" customWidth="1"/>
  </cols>
  <sheetData>
    <row r="1" spans="1:32" ht="15" thickBot="1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 spans="1:32" ht="9" customHeight="1" thickTop="1" x14ac:dyDescent="0.3">
      <c r="A2" s="11"/>
      <c r="B2" s="11"/>
      <c r="C2" s="125" t="s">
        <v>149</v>
      </c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7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9" customHeight="1" x14ac:dyDescent="0.3">
      <c r="A3" s="11"/>
      <c r="B3" s="11"/>
      <c r="C3" s="128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30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35.4" customHeight="1" x14ac:dyDescent="0.3">
      <c r="A4" s="11"/>
      <c r="B4" s="11"/>
      <c r="C4" s="128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6.8" customHeight="1" x14ac:dyDescent="0.3">
      <c r="A5" s="11"/>
      <c r="B5" s="11"/>
      <c r="C5" s="128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30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ht="9" customHeight="1" thickBot="1" x14ac:dyDescent="0.35">
      <c r="A6" s="11"/>
      <c r="B6" s="11"/>
      <c r="C6" s="131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ht="6.6" customHeight="1" thickTop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ht="6" customHeight="1" thickBot="1" x14ac:dyDescent="0.35">
      <c r="A8" s="11"/>
      <c r="B8" s="11"/>
      <c r="C8" s="11"/>
      <c r="D8" s="11"/>
      <c r="E8" s="11"/>
      <c r="F8" s="22"/>
      <c r="G8" s="11"/>
      <c r="H8" s="11"/>
      <c r="I8" s="11"/>
      <c r="J8" s="23"/>
      <c r="K8" s="23"/>
      <c r="L8" s="23"/>
      <c r="M8" s="23"/>
      <c r="N8" s="23"/>
      <c r="O8" s="23"/>
      <c r="P8" s="23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6" customHeight="1" thickTop="1" x14ac:dyDescent="0.3">
      <c r="A9" s="11"/>
      <c r="B9" s="11"/>
      <c r="C9" s="24"/>
      <c r="D9" s="25"/>
      <c r="E9" s="25"/>
      <c r="F9" s="26"/>
      <c r="G9" s="25"/>
      <c r="H9" s="27"/>
      <c r="I9" s="11"/>
      <c r="J9" s="24"/>
      <c r="K9" s="25"/>
      <c r="L9" s="25"/>
      <c r="M9" s="25"/>
      <c r="N9" s="25"/>
      <c r="O9" s="27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6" customHeight="1" thickBot="1" x14ac:dyDescent="0.35">
      <c r="A10" s="11"/>
      <c r="B10" s="11"/>
      <c r="C10" s="28"/>
      <c r="D10" s="23"/>
      <c r="E10" s="23"/>
      <c r="F10" s="46"/>
      <c r="G10" s="23"/>
      <c r="H10" s="29"/>
      <c r="I10" s="11"/>
      <c r="J10" s="28"/>
      <c r="K10" s="23"/>
      <c r="L10" s="23"/>
      <c r="M10" s="23"/>
      <c r="N10" s="23"/>
      <c r="O10" s="29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6.8" customHeight="1" x14ac:dyDescent="0.35">
      <c r="A11" s="11"/>
      <c r="B11" s="11"/>
      <c r="C11" s="28"/>
      <c r="D11" s="50"/>
      <c r="E11" s="51" t="s">
        <v>32</v>
      </c>
      <c r="F11" s="137" t="s">
        <v>84</v>
      </c>
      <c r="G11" s="36"/>
      <c r="H11" s="31"/>
      <c r="I11" s="32"/>
      <c r="J11" s="33"/>
      <c r="K11" s="56"/>
      <c r="L11" s="57" t="s">
        <v>25</v>
      </c>
      <c r="M11" s="140" t="s">
        <v>147</v>
      </c>
      <c r="N11" s="23"/>
      <c r="O11" s="29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6.8" customHeight="1" x14ac:dyDescent="0.35">
      <c r="A12" s="11"/>
      <c r="B12" s="11"/>
      <c r="C12" s="28"/>
      <c r="D12" s="52"/>
      <c r="E12" s="53" t="s">
        <v>38</v>
      </c>
      <c r="F12" s="138"/>
      <c r="G12" s="36"/>
      <c r="H12" s="31"/>
      <c r="I12" s="32"/>
      <c r="J12" s="33"/>
      <c r="K12" s="58"/>
      <c r="L12" s="59" t="s">
        <v>19</v>
      </c>
      <c r="M12" s="141"/>
      <c r="N12" s="23"/>
      <c r="O12" s="29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6.8" customHeight="1" x14ac:dyDescent="0.35">
      <c r="A13" s="11"/>
      <c r="B13" s="11"/>
      <c r="C13" s="28"/>
      <c r="D13" s="52"/>
      <c r="E13" s="53" t="s">
        <v>62</v>
      </c>
      <c r="F13" s="138"/>
      <c r="G13" s="36"/>
      <c r="H13" s="31"/>
      <c r="I13" s="32"/>
      <c r="J13" s="33"/>
      <c r="K13" s="58"/>
      <c r="L13" s="59" t="s">
        <v>44</v>
      </c>
      <c r="M13" s="141"/>
      <c r="N13" s="23"/>
      <c r="O13" s="29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6.8" customHeight="1" x14ac:dyDescent="0.35">
      <c r="A14" s="11"/>
      <c r="B14" s="11"/>
      <c r="C14" s="28"/>
      <c r="D14" s="52"/>
      <c r="E14" s="53" t="s">
        <v>31</v>
      </c>
      <c r="F14" s="138"/>
      <c r="G14" s="36"/>
      <c r="H14" s="31"/>
      <c r="I14" s="32"/>
      <c r="J14" s="33"/>
      <c r="K14" s="58"/>
      <c r="L14" s="59" t="s">
        <v>46</v>
      </c>
      <c r="M14" s="141"/>
      <c r="N14" s="23"/>
      <c r="O14" s="29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6.8" customHeight="1" x14ac:dyDescent="0.35">
      <c r="A15" s="11"/>
      <c r="B15" s="11"/>
      <c r="C15" s="28"/>
      <c r="D15" s="52"/>
      <c r="E15" s="53" t="s">
        <v>15</v>
      </c>
      <c r="F15" s="138"/>
      <c r="G15" s="36"/>
      <c r="H15" s="31"/>
      <c r="I15" s="32"/>
      <c r="J15" s="33"/>
      <c r="K15" s="58"/>
      <c r="L15" s="59" t="s">
        <v>60</v>
      </c>
      <c r="M15" s="141"/>
      <c r="N15" s="23"/>
      <c r="O15" s="29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6.8" customHeight="1" x14ac:dyDescent="0.35">
      <c r="A16" s="11"/>
      <c r="B16" s="11"/>
      <c r="C16" s="28"/>
      <c r="D16" s="52"/>
      <c r="E16" s="53" t="s">
        <v>56</v>
      </c>
      <c r="F16" s="138"/>
      <c r="G16" s="36"/>
      <c r="H16" s="31"/>
      <c r="I16" s="32"/>
      <c r="J16" s="33"/>
      <c r="K16" s="58"/>
      <c r="L16" s="59" t="s">
        <v>27</v>
      </c>
      <c r="M16" s="141"/>
      <c r="N16" s="23"/>
      <c r="O16" s="29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6.8" customHeight="1" x14ac:dyDescent="0.35">
      <c r="A17" s="11"/>
      <c r="B17" s="11"/>
      <c r="C17" s="28"/>
      <c r="D17" s="52"/>
      <c r="E17" s="53" t="s">
        <v>18</v>
      </c>
      <c r="F17" s="138"/>
      <c r="G17" s="36"/>
      <c r="H17" s="31"/>
      <c r="I17" s="32"/>
      <c r="J17" s="33"/>
      <c r="K17" s="58"/>
      <c r="L17" s="59" t="s">
        <v>34</v>
      </c>
      <c r="M17" s="141"/>
      <c r="N17" s="23"/>
      <c r="O17" s="29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6.8" customHeight="1" thickBot="1" x14ac:dyDescent="0.4">
      <c r="A18" s="11"/>
      <c r="B18" s="11"/>
      <c r="C18" s="28"/>
      <c r="D18" s="54"/>
      <c r="E18" s="55" t="s">
        <v>50</v>
      </c>
      <c r="F18" s="139"/>
      <c r="G18" s="36"/>
      <c r="H18" s="31"/>
      <c r="I18" s="32"/>
      <c r="J18" s="33"/>
      <c r="K18" s="58"/>
      <c r="L18" s="59" t="s">
        <v>53</v>
      </c>
      <c r="M18" s="141"/>
      <c r="N18" s="23"/>
      <c r="O18" s="29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6.8" customHeight="1" thickBot="1" x14ac:dyDescent="0.35">
      <c r="A19" s="11"/>
      <c r="B19" s="11"/>
      <c r="C19" s="28"/>
      <c r="D19" s="23"/>
      <c r="E19" s="30"/>
      <c r="F19" s="30"/>
      <c r="G19" s="36"/>
      <c r="H19" s="31"/>
      <c r="I19" s="32"/>
      <c r="J19" s="33"/>
      <c r="K19" s="58"/>
      <c r="L19" s="59" t="s">
        <v>21</v>
      </c>
      <c r="M19" s="141"/>
      <c r="N19" s="23"/>
      <c r="O19" s="29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6.8" customHeight="1" thickBot="1" x14ac:dyDescent="0.35">
      <c r="A20" s="11"/>
      <c r="B20" s="11"/>
      <c r="C20" s="28"/>
      <c r="D20" s="67"/>
      <c r="E20" s="70"/>
      <c r="F20" s="70"/>
      <c r="G20" s="71"/>
      <c r="H20" s="31"/>
      <c r="I20" s="32"/>
      <c r="J20" s="33"/>
      <c r="K20" s="60"/>
      <c r="L20" s="61" t="s">
        <v>35</v>
      </c>
      <c r="M20" s="142"/>
      <c r="N20" s="23"/>
      <c r="O20" s="29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ht="16.8" customHeight="1" thickBot="1" x14ac:dyDescent="0.4">
      <c r="A21" s="11"/>
      <c r="B21" s="11"/>
      <c r="C21" s="28"/>
      <c r="D21" s="68"/>
      <c r="E21" s="47" t="s">
        <v>36</v>
      </c>
      <c r="F21" s="134" t="s">
        <v>82</v>
      </c>
      <c r="G21" s="73"/>
      <c r="H21" s="31"/>
      <c r="I21" s="32"/>
      <c r="J21" s="33"/>
      <c r="K21" s="45"/>
      <c r="L21" s="38"/>
      <c r="M21" s="38"/>
      <c r="N21" s="43"/>
      <c r="O21" s="29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spans="1:32" ht="16.8" customHeight="1" x14ac:dyDescent="0.35">
      <c r="A22" s="11"/>
      <c r="B22" s="11"/>
      <c r="C22" s="28"/>
      <c r="D22" s="68"/>
      <c r="E22" s="48" t="s">
        <v>52</v>
      </c>
      <c r="F22" s="135"/>
      <c r="G22" s="73"/>
      <c r="H22" s="31"/>
      <c r="I22" s="32"/>
      <c r="J22" s="33"/>
      <c r="K22" s="148"/>
      <c r="L22" s="149"/>
      <c r="M22" s="149"/>
      <c r="N22" s="150"/>
      <c r="O22" s="29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spans="1:32" ht="16.8" customHeight="1" x14ac:dyDescent="0.35">
      <c r="A23" s="11"/>
      <c r="B23" s="11"/>
      <c r="C23" s="28"/>
      <c r="D23" s="68"/>
      <c r="E23" s="48" t="s">
        <v>39</v>
      </c>
      <c r="F23" s="135"/>
      <c r="G23" s="73"/>
      <c r="H23" s="31"/>
      <c r="I23" s="32"/>
      <c r="J23" s="33"/>
      <c r="K23" s="151"/>
      <c r="L23" s="62" t="s">
        <v>16</v>
      </c>
      <c r="M23" s="143" t="s">
        <v>146</v>
      </c>
      <c r="N23" s="154"/>
      <c r="O23" s="29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16.8" customHeight="1" x14ac:dyDescent="0.35">
      <c r="A24" s="11"/>
      <c r="B24" s="11"/>
      <c r="C24" s="28"/>
      <c r="D24" s="68"/>
      <c r="E24" s="48" t="s">
        <v>28</v>
      </c>
      <c r="F24" s="135"/>
      <c r="G24" s="73"/>
      <c r="H24" s="31"/>
      <c r="I24" s="32"/>
      <c r="J24" s="33"/>
      <c r="K24" s="151"/>
      <c r="L24" s="63" t="s">
        <v>26</v>
      </c>
      <c r="M24" s="144"/>
      <c r="N24" s="154"/>
      <c r="O24" s="29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6.8" customHeight="1" x14ac:dyDescent="0.35">
      <c r="A25" s="11"/>
      <c r="B25" s="11"/>
      <c r="C25" s="28"/>
      <c r="D25" s="68"/>
      <c r="E25" s="49" t="s">
        <v>49</v>
      </c>
      <c r="F25" s="136"/>
      <c r="G25" s="73"/>
      <c r="H25" s="31"/>
      <c r="I25" s="32"/>
      <c r="J25" s="33"/>
      <c r="K25" s="151"/>
      <c r="L25" s="63" t="s">
        <v>40</v>
      </c>
      <c r="M25" s="144"/>
      <c r="N25" s="154"/>
      <c r="O25" s="29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6.8" customHeight="1" x14ac:dyDescent="0.3">
      <c r="A26" s="11"/>
      <c r="B26" s="11"/>
      <c r="C26" s="28"/>
      <c r="D26" s="68"/>
      <c r="E26" s="72"/>
      <c r="F26" s="72"/>
      <c r="G26" s="73"/>
      <c r="H26" s="31"/>
      <c r="I26" s="32"/>
      <c r="J26" s="33"/>
      <c r="K26" s="151"/>
      <c r="L26" s="63" t="s">
        <v>64</v>
      </c>
      <c r="M26" s="145"/>
      <c r="N26" s="154"/>
      <c r="O26" s="29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20.399999999999999" customHeight="1" x14ac:dyDescent="0.3">
      <c r="A27" s="11"/>
      <c r="B27" s="11"/>
      <c r="C27" s="28"/>
      <c r="D27" s="68"/>
      <c r="E27" s="157" t="s">
        <v>22</v>
      </c>
      <c r="F27" s="122" t="s">
        <v>85</v>
      </c>
      <c r="G27" s="73"/>
      <c r="H27" s="31"/>
      <c r="I27" s="32"/>
      <c r="J27" s="33"/>
      <c r="K27" s="151"/>
      <c r="L27" s="64" t="s">
        <v>30</v>
      </c>
      <c r="M27" s="146" t="s">
        <v>148</v>
      </c>
      <c r="N27" s="154"/>
      <c r="O27" s="29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3.2" customHeight="1" x14ac:dyDescent="0.3">
      <c r="A28" s="11"/>
      <c r="B28" s="11"/>
      <c r="C28" s="28"/>
      <c r="D28" s="68"/>
      <c r="E28" s="158" t="s">
        <v>23</v>
      </c>
      <c r="F28" s="123"/>
      <c r="G28" s="73"/>
      <c r="H28" s="31"/>
      <c r="I28" s="32"/>
      <c r="J28" s="33"/>
      <c r="K28" s="151"/>
      <c r="L28" s="65" t="s">
        <v>29</v>
      </c>
      <c r="M28" s="144"/>
      <c r="N28" s="154"/>
      <c r="O28" s="29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6.8" customHeight="1" x14ac:dyDescent="0.3">
      <c r="A29" s="11"/>
      <c r="B29" s="11"/>
      <c r="C29" s="28"/>
      <c r="D29" s="68"/>
      <c r="E29" s="158" t="s">
        <v>57</v>
      </c>
      <c r="F29" s="123"/>
      <c r="G29" s="73"/>
      <c r="H29" s="31"/>
      <c r="I29" s="32"/>
      <c r="J29" s="33"/>
      <c r="K29" s="151"/>
      <c r="L29" s="65" t="s">
        <v>63</v>
      </c>
      <c r="M29" s="144"/>
      <c r="N29" s="154"/>
      <c r="O29" s="29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6.8" customHeight="1" x14ac:dyDescent="0.3">
      <c r="A30" s="11"/>
      <c r="B30" s="11"/>
      <c r="C30" s="28"/>
      <c r="D30" s="68"/>
      <c r="E30" s="158" t="s">
        <v>24</v>
      </c>
      <c r="F30" s="123"/>
      <c r="G30" s="73"/>
      <c r="H30" s="31"/>
      <c r="I30" s="32"/>
      <c r="J30" s="33"/>
      <c r="K30" s="151"/>
      <c r="L30" s="65" t="s">
        <v>55</v>
      </c>
      <c r="M30" s="144"/>
      <c r="N30" s="154"/>
      <c r="O30" s="29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6.8" customHeight="1" x14ac:dyDescent="0.3">
      <c r="A31" s="11"/>
      <c r="B31" s="11"/>
      <c r="C31" s="28"/>
      <c r="D31" s="68"/>
      <c r="E31" s="158" t="s">
        <v>47</v>
      </c>
      <c r="F31" s="123"/>
      <c r="G31" s="73"/>
      <c r="H31" s="31"/>
      <c r="I31" s="32"/>
      <c r="J31" s="33"/>
      <c r="K31" s="151"/>
      <c r="L31" s="65" t="s">
        <v>41</v>
      </c>
      <c r="M31" s="144"/>
      <c r="N31" s="154"/>
      <c r="O31" s="29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6.8" customHeight="1" x14ac:dyDescent="0.3">
      <c r="A32" s="11"/>
      <c r="B32" s="11"/>
      <c r="C32" s="28"/>
      <c r="D32" s="68"/>
      <c r="E32" s="158" t="s">
        <v>54</v>
      </c>
      <c r="F32" s="123"/>
      <c r="G32" s="73"/>
      <c r="H32" s="31"/>
      <c r="I32" s="32"/>
      <c r="J32" s="33"/>
      <c r="K32" s="151"/>
      <c r="L32" s="66" t="s">
        <v>48</v>
      </c>
      <c r="M32" s="147"/>
      <c r="N32" s="154"/>
      <c r="O32" s="29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6.8" customHeight="1" x14ac:dyDescent="0.3">
      <c r="A33" s="11"/>
      <c r="B33" s="11"/>
      <c r="C33" s="28"/>
      <c r="D33" s="68"/>
      <c r="E33" s="158" t="s">
        <v>45</v>
      </c>
      <c r="F33" s="123"/>
      <c r="G33" s="73"/>
      <c r="H33" s="31"/>
      <c r="I33" s="32"/>
      <c r="J33" s="33"/>
      <c r="K33" s="151"/>
      <c r="L33" s="156"/>
      <c r="M33" s="156"/>
      <c r="N33" s="154"/>
      <c r="O33" s="29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6.8" customHeight="1" x14ac:dyDescent="0.3">
      <c r="A34" s="11"/>
      <c r="B34" s="11"/>
      <c r="C34" s="28"/>
      <c r="D34" s="68"/>
      <c r="E34" s="158" t="s">
        <v>17</v>
      </c>
      <c r="F34" s="123"/>
      <c r="G34" s="73"/>
      <c r="H34" s="31"/>
      <c r="I34" s="32"/>
      <c r="J34" s="33"/>
      <c r="K34" s="151"/>
      <c r="L34" s="34" t="s">
        <v>33</v>
      </c>
      <c r="M34" s="119" t="s">
        <v>83</v>
      </c>
      <c r="N34" s="154"/>
      <c r="O34" s="29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6.8" customHeight="1" x14ac:dyDescent="0.3">
      <c r="A35" s="11"/>
      <c r="B35" s="11"/>
      <c r="C35" s="28"/>
      <c r="D35" s="68"/>
      <c r="E35" s="159" t="s">
        <v>42</v>
      </c>
      <c r="F35" s="124"/>
      <c r="G35" s="73"/>
      <c r="H35" s="31"/>
      <c r="I35" s="32"/>
      <c r="J35" s="33"/>
      <c r="K35" s="151"/>
      <c r="L35" s="35" t="s">
        <v>43</v>
      </c>
      <c r="M35" s="120"/>
      <c r="N35" s="154"/>
      <c r="O35" s="29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 spans="1:32" ht="16.8" customHeight="1" thickBot="1" x14ac:dyDescent="0.35">
      <c r="A36" s="11"/>
      <c r="B36" s="11"/>
      <c r="C36" s="28"/>
      <c r="D36" s="69"/>
      <c r="E36" s="74"/>
      <c r="F36" s="74"/>
      <c r="G36" s="75"/>
      <c r="H36" s="31"/>
      <c r="I36" s="32"/>
      <c r="J36" s="33"/>
      <c r="K36" s="151"/>
      <c r="L36" s="35" t="s">
        <v>59</v>
      </c>
      <c r="M36" s="120"/>
      <c r="N36" s="154"/>
      <c r="O36" s="29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spans="1:32" ht="16.8" customHeight="1" thickBot="1" x14ac:dyDescent="0.35">
      <c r="A37" s="11"/>
      <c r="B37" s="11"/>
      <c r="C37" s="39"/>
      <c r="D37" s="40"/>
      <c r="E37" s="41"/>
      <c r="F37" s="41"/>
      <c r="G37" s="41"/>
      <c r="H37" s="42"/>
      <c r="I37" s="32"/>
      <c r="J37" s="33"/>
      <c r="K37" s="151"/>
      <c r="L37" s="35" t="s">
        <v>51</v>
      </c>
      <c r="M37" s="120"/>
      <c r="N37" s="154"/>
      <c r="O37" s="29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spans="1:32" ht="16.8" customHeight="1" thickTop="1" x14ac:dyDescent="0.3">
      <c r="A38" s="11"/>
      <c r="B38" s="11"/>
      <c r="C38" s="23"/>
      <c r="D38" s="23"/>
      <c r="E38" s="36"/>
      <c r="F38" s="36"/>
      <c r="G38" s="36"/>
      <c r="H38" s="36"/>
      <c r="I38" s="32"/>
      <c r="J38" s="33"/>
      <c r="K38" s="151"/>
      <c r="L38" s="35" t="s">
        <v>61</v>
      </c>
      <c r="M38" s="120"/>
      <c r="N38" s="154"/>
      <c r="O38" s="29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 spans="1:32" ht="16.8" customHeight="1" x14ac:dyDescent="0.3">
      <c r="A39" s="11"/>
      <c r="B39" s="23"/>
      <c r="C39" s="23"/>
      <c r="D39" s="23"/>
      <c r="E39" s="36"/>
      <c r="F39" s="36"/>
      <c r="G39" s="36"/>
      <c r="H39" s="36"/>
      <c r="I39" s="36"/>
      <c r="J39" s="33"/>
      <c r="K39" s="151"/>
      <c r="L39" s="35" t="s">
        <v>58</v>
      </c>
      <c r="M39" s="120"/>
      <c r="N39" s="154"/>
      <c r="O39" s="29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spans="1:32" ht="16.8" customHeight="1" x14ac:dyDescent="0.3">
      <c r="A40" s="11"/>
      <c r="B40" s="23"/>
      <c r="C40" s="23"/>
      <c r="D40" s="23"/>
      <c r="E40" s="36"/>
      <c r="F40" s="36"/>
      <c r="G40" s="36"/>
      <c r="H40" s="36"/>
      <c r="I40" s="36"/>
      <c r="J40" s="33"/>
      <c r="K40" s="151"/>
      <c r="L40" s="35" t="s">
        <v>20</v>
      </c>
      <c r="M40" s="120"/>
      <c r="N40" s="154"/>
      <c r="O40" s="29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 spans="1:32" ht="16.8" customHeight="1" x14ac:dyDescent="0.3">
      <c r="A41" s="11"/>
      <c r="B41" s="23"/>
      <c r="C41" s="23"/>
      <c r="D41" s="23"/>
      <c r="E41" s="36"/>
      <c r="F41" s="36"/>
      <c r="G41" s="36"/>
      <c r="H41" s="36"/>
      <c r="I41" s="36"/>
      <c r="J41" s="33"/>
      <c r="K41" s="151"/>
      <c r="L41" s="37" t="s">
        <v>37</v>
      </c>
      <c r="M41" s="121"/>
      <c r="N41" s="154"/>
      <c r="O41" s="29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spans="1:32" ht="16.8" customHeight="1" thickBot="1" x14ac:dyDescent="0.35">
      <c r="A42" s="11"/>
      <c r="B42" s="23"/>
      <c r="C42" s="23"/>
      <c r="D42" s="23"/>
      <c r="E42" s="23"/>
      <c r="F42" s="23"/>
      <c r="G42" s="23"/>
      <c r="H42" s="23"/>
      <c r="I42" s="36"/>
      <c r="J42" s="28"/>
      <c r="K42" s="152"/>
      <c r="L42" s="153"/>
      <c r="M42" s="153"/>
      <c r="N42" s="155"/>
      <c r="O42" s="29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spans="1:32" ht="10.8" customHeight="1" thickBot="1" x14ac:dyDescent="0.35">
      <c r="A43" s="11"/>
      <c r="B43" s="23"/>
      <c r="C43" s="23"/>
      <c r="D43" s="23"/>
      <c r="E43" s="23"/>
      <c r="F43" s="23"/>
      <c r="G43" s="23"/>
      <c r="H43" s="23"/>
      <c r="I43" s="23"/>
      <c r="J43" s="39"/>
      <c r="K43" s="40"/>
      <c r="L43" s="40"/>
      <c r="M43" s="40"/>
      <c r="N43" s="40"/>
      <c r="O43" s="44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 spans="1:32" ht="16.8" customHeight="1" thickTop="1" x14ac:dyDescent="0.3">
      <c r="A44" s="11"/>
      <c r="B44" s="23"/>
      <c r="C44" s="23"/>
      <c r="D44" s="23"/>
      <c r="E44" s="23"/>
      <c r="F44" s="23"/>
      <c r="G44" s="23"/>
      <c r="H44" s="23"/>
      <c r="I44" s="23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spans="1:32" ht="16.8" customHeight="1" x14ac:dyDescent="0.3">
      <c r="A45" s="11"/>
      <c r="B45" s="23"/>
      <c r="C45" s="23"/>
      <c r="D45" s="23"/>
      <c r="E45" s="23"/>
      <c r="F45" s="23"/>
      <c r="G45" s="23"/>
      <c r="H45" s="23"/>
      <c r="I45" s="23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 spans="1:32" x14ac:dyDescent="0.3">
      <c r="A46" s="11"/>
      <c r="B46" s="23"/>
      <c r="C46" s="23"/>
      <c r="D46" s="23"/>
      <c r="E46" s="23"/>
      <c r="F46" s="23"/>
      <c r="G46" s="23"/>
      <c r="H46" s="23"/>
      <c r="I46" s="23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spans="1:32" x14ac:dyDescent="0.3">
      <c r="B47" s="23"/>
      <c r="C47" s="23"/>
      <c r="D47" s="23"/>
      <c r="E47" s="23"/>
      <c r="F47" s="23"/>
      <c r="G47" s="23"/>
      <c r="H47" s="23"/>
      <c r="I47" s="2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 spans="1:32" x14ac:dyDescent="0.3">
      <c r="B48" s="23"/>
      <c r="C48" s="23"/>
      <c r="D48" s="23"/>
      <c r="E48" s="23"/>
      <c r="F48" s="23"/>
      <c r="G48" s="23"/>
      <c r="H48" s="23"/>
      <c r="I48" s="2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spans="2:32" x14ac:dyDescent="0.3">
      <c r="B49" s="23"/>
      <c r="C49" s="23"/>
      <c r="D49" s="23"/>
      <c r="E49" s="23"/>
      <c r="F49" s="23"/>
      <c r="G49" s="23"/>
      <c r="H49" s="23"/>
      <c r="I49" s="23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spans="2:32" x14ac:dyDescent="0.3">
      <c r="B50" s="23"/>
      <c r="C50" s="23"/>
      <c r="D50" s="23"/>
      <c r="E50" s="23"/>
      <c r="F50" s="23"/>
      <c r="G50" s="23"/>
      <c r="H50" s="23"/>
      <c r="I50" s="23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 spans="2:32" x14ac:dyDescent="0.3">
      <c r="B51" s="23"/>
      <c r="C51" s="23"/>
      <c r="D51" s="23"/>
      <c r="E51" s="23"/>
      <c r="F51" s="23"/>
      <c r="G51" s="23"/>
      <c r="H51" s="23"/>
      <c r="I51" s="2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spans="2:32" ht="14.4" customHeight="1" x14ac:dyDescent="0.3">
      <c r="B52" s="23"/>
      <c r="C52" s="23"/>
      <c r="D52" s="23"/>
      <c r="E52" s="23"/>
      <c r="F52" s="23"/>
      <c r="G52" s="23"/>
      <c r="H52" s="23"/>
      <c r="I52" s="23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spans="2:32" ht="5.4" customHeight="1" x14ac:dyDescent="0.3">
      <c r="B53" s="23"/>
      <c r="C53" s="23"/>
      <c r="D53" s="23"/>
      <c r="E53" s="23"/>
      <c r="F53" s="23"/>
      <c r="G53" s="23"/>
      <c r="H53" s="23"/>
      <c r="I53" s="23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 spans="2:32" x14ac:dyDescent="0.3">
      <c r="B54" s="23"/>
      <c r="C54" s="23"/>
      <c r="D54" s="23"/>
      <c r="E54" s="23"/>
      <c r="F54" s="23"/>
      <c r="G54" s="23"/>
      <c r="H54" s="23"/>
      <c r="I54" s="23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spans="2:32" x14ac:dyDescent="0.3">
      <c r="B55" s="23"/>
      <c r="C55" s="23"/>
      <c r="D55" s="23"/>
      <c r="E55" s="23"/>
      <c r="F55" s="23"/>
      <c r="G55" s="23"/>
      <c r="H55" s="23"/>
      <c r="I55" s="2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spans="2:32" x14ac:dyDescent="0.3">
      <c r="B56" s="23"/>
      <c r="C56" s="23"/>
      <c r="D56" s="23"/>
      <c r="E56" s="23"/>
      <c r="F56" s="23"/>
      <c r="G56" s="23"/>
      <c r="H56" s="23"/>
      <c r="I56" s="2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 spans="2:32" x14ac:dyDescent="0.3">
      <c r="B57" s="23"/>
      <c r="C57" s="2"/>
      <c r="D57" s="2"/>
      <c r="E57" s="2"/>
      <c r="F57" s="2"/>
      <c r="G57" s="2"/>
      <c r="H57" s="2"/>
      <c r="I57" s="23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spans="2:32" x14ac:dyDescent="0.3">
      <c r="B58" s="2"/>
      <c r="C58" s="2"/>
      <c r="D58" s="2"/>
      <c r="E58" s="2"/>
      <c r="F58" s="2"/>
      <c r="G58" s="2"/>
      <c r="H58" s="2"/>
      <c r="I58" s="2"/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spans="2:32" x14ac:dyDescent="0.3">
      <c r="B59" s="2"/>
      <c r="C59" s="2"/>
      <c r="D59" s="2"/>
      <c r="E59" s="2"/>
      <c r="F59" s="2"/>
      <c r="G59" s="2"/>
      <c r="H59" s="2"/>
      <c r="I59" s="2"/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spans="2:32" x14ac:dyDescent="0.3">
      <c r="B60" s="2"/>
      <c r="C60" s="2"/>
      <c r="D60" s="2"/>
      <c r="E60" s="2"/>
      <c r="F60" s="2"/>
      <c r="G60" s="2"/>
      <c r="H60" s="2"/>
      <c r="I60" s="2"/>
    </row>
    <row r="61" spans="2:32" x14ac:dyDescent="0.3">
      <c r="B61" s="2"/>
      <c r="C61" s="2"/>
      <c r="D61" s="2"/>
      <c r="E61" s="2"/>
      <c r="F61" s="2"/>
      <c r="G61" s="2"/>
      <c r="H61" s="2"/>
      <c r="I61" s="2"/>
    </row>
    <row r="62" spans="2:32" x14ac:dyDescent="0.3">
      <c r="B62" s="2"/>
      <c r="C62" s="2"/>
      <c r="D62" s="2"/>
      <c r="E62" s="2"/>
      <c r="F62" s="2"/>
      <c r="G62" s="2"/>
      <c r="H62" s="2"/>
      <c r="I62" s="2"/>
    </row>
    <row r="63" spans="2:32" x14ac:dyDescent="0.3">
      <c r="B63" s="2"/>
      <c r="C63" s="2"/>
      <c r="D63" s="2"/>
      <c r="E63" s="2"/>
      <c r="F63" s="2"/>
      <c r="G63" s="2"/>
      <c r="H63" s="2"/>
      <c r="I63" s="2"/>
    </row>
    <row r="64" spans="2:32" x14ac:dyDescent="0.3">
      <c r="B64" s="2"/>
      <c r="C64" s="2"/>
      <c r="D64" s="2"/>
      <c r="E64" s="2"/>
      <c r="F64" s="2"/>
      <c r="G64" s="2"/>
      <c r="H64" s="2"/>
      <c r="I64" s="2"/>
    </row>
    <row r="65" spans="2:9" ht="5.4" customHeight="1" x14ac:dyDescent="0.3">
      <c r="B65" s="2"/>
      <c r="C65" s="2"/>
      <c r="D65" s="2"/>
      <c r="E65" s="2"/>
      <c r="F65" s="2"/>
      <c r="G65" s="2"/>
      <c r="H65" s="2"/>
      <c r="I65" s="2"/>
    </row>
    <row r="66" spans="2:9" x14ac:dyDescent="0.3">
      <c r="B66" s="2"/>
      <c r="C66" s="2"/>
      <c r="D66" s="2"/>
      <c r="E66" s="2"/>
      <c r="F66" s="2"/>
      <c r="G66" s="2"/>
      <c r="H66" s="2"/>
      <c r="I66" s="2"/>
    </row>
    <row r="67" spans="2:9" x14ac:dyDescent="0.3">
      <c r="B67" s="2"/>
      <c r="C67" s="2"/>
      <c r="D67" s="2"/>
      <c r="E67" s="2"/>
      <c r="F67" s="2"/>
      <c r="G67" s="2"/>
      <c r="H67" s="2"/>
      <c r="I67" s="2"/>
    </row>
    <row r="68" spans="2:9" x14ac:dyDescent="0.3">
      <c r="B68" s="2"/>
      <c r="C68" s="2"/>
      <c r="D68" s="2"/>
      <c r="E68" s="2"/>
      <c r="F68" s="2"/>
      <c r="G68" s="2"/>
      <c r="H68" s="2"/>
      <c r="I68" s="2"/>
    </row>
    <row r="69" spans="2:9" x14ac:dyDescent="0.3">
      <c r="B69" s="2"/>
      <c r="C69" s="2"/>
      <c r="D69" s="2"/>
      <c r="E69" s="2"/>
      <c r="F69" s="2"/>
      <c r="G69" s="2"/>
      <c r="H69" s="2"/>
      <c r="I69" s="2"/>
    </row>
    <row r="70" spans="2:9" x14ac:dyDescent="0.3">
      <c r="B70" s="2"/>
      <c r="C70" s="2"/>
      <c r="D70" s="2"/>
      <c r="E70" s="2"/>
      <c r="F70" s="2"/>
      <c r="G70" s="2"/>
      <c r="H70" s="2"/>
      <c r="I70" s="2"/>
    </row>
    <row r="71" spans="2:9" x14ac:dyDescent="0.3">
      <c r="B71" s="2"/>
      <c r="C71" s="2"/>
      <c r="D71" s="2"/>
      <c r="E71" s="2"/>
      <c r="F71" s="2"/>
      <c r="G71" s="2"/>
      <c r="H71" s="2"/>
      <c r="I71" s="2"/>
    </row>
    <row r="72" spans="2:9" x14ac:dyDescent="0.3">
      <c r="B72" s="2"/>
      <c r="C72" s="2"/>
      <c r="D72" s="2"/>
      <c r="E72" s="2"/>
      <c r="F72" s="2"/>
      <c r="G72" s="2"/>
      <c r="H72" s="2"/>
      <c r="I72" s="2"/>
    </row>
    <row r="73" spans="2:9" x14ac:dyDescent="0.3">
      <c r="B73" s="2"/>
      <c r="C73" s="2"/>
      <c r="D73" s="2"/>
      <c r="E73" s="2"/>
      <c r="F73" s="2"/>
      <c r="G73" s="2"/>
      <c r="H73" s="2"/>
      <c r="I73" s="2"/>
    </row>
    <row r="74" spans="2:9" ht="5.4" customHeight="1" x14ac:dyDescent="0.3">
      <c r="B74" s="2"/>
      <c r="C74" s="2"/>
      <c r="D74" s="2"/>
      <c r="E74" s="2"/>
      <c r="F74" s="2"/>
      <c r="G74" s="2"/>
      <c r="H74" s="2"/>
      <c r="I74" s="2"/>
    </row>
    <row r="75" spans="2:9" ht="5.4" customHeight="1" x14ac:dyDescent="0.3">
      <c r="B75" s="2"/>
      <c r="C75" s="2"/>
      <c r="D75" s="2"/>
      <c r="E75" s="2"/>
      <c r="F75" s="2"/>
      <c r="G75" s="2"/>
      <c r="H75" s="2"/>
      <c r="I75" s="2"/>
    </row>
    <row r="76" spans="2:9" x14ac:dyDescent="0.3">
      <c r="B76" s="2"/>
      <c r="C76" s="2"/>
      <c r="D76" s="2"/>
      <c r="E76" s="2"/>
      <c r="F76" s="2"/>
      <c r="G76" s="2"/>
      <c r="H76" s="2"/>
      <c r="I76" s="2"/>
    </row>
    <row r="77" spans="2:9" x14ac:dyDescent="0.3">
      <c r="B77" s="2"/>
      <c r="C77" s="2"/>
      <c r="D77" s="2"/>
      <c r="E77" s="2"/>
      <c r="F77" s="2"/>
      <c r="G77" s="2"/>
      <c r="H77" s="2"/>
      <c r="I77" s="2"/>
    </row>
    <row r="78" spans="2:9" x14ac:dyDescent="0.3">
      <c r="B78" s="2"/>
      <c r="I78" s="2"/>
    </row>
  </sheetData>
  <mergeCells count="8">
    <mergeCell ref="M34:M41"/>
    <mergeCell ref="F27:F35"/>
    <mergeCell ref="C2:O6"/>
    <mergeCell ref="F21:F25"/>
    <mergeCell ref="F11:F18"/>
    <mergeCell ref="M11:M20"/>
    <mergeCell ref="M23:M26"/>
    <mergeCell ref="M27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0865-467B-44B2-8984-E00F0EBA4C7C}">
  <dimension ref="A1:AK32"/>
  <sheetViews>
    <sheetView workbookViewId="0">
      <selection activeCell="AN11" sqref="AN11"/>
    </sheetView>
  </sheetViews>
  <sheetFormatPr defaultRowHeight="14.4" x14ac:dyDescent="0.3"/>
  <cols>
    <col min="1" max="1" width="3.77734375" customWidth="1"/>
    <col min="2" max="39" width="4.5546875" customWidth="1"/>
  </cols>
  <sheetData>
    <row r="1" spans="1:37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21" customHeight="1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ht="109.2" customHeight="1" x14ac:dyDescent="0.3">
      <c r="A18" s="11"/>
      <c r="B18" s="11"/>
      <c r="C18" s="11"/>
      <c r="D18" s="12"/>
      <c r="E18" s="13" t="s">
        <v>134</v>
      </c>
      <c r="F18" s="13" t="s">
        <v>129</v>
      </c>
      <c r="G18" s="13" t="s">
        <v>145</v>
      </c>
      <c r="H18" s="13" t="s">
        <v>128</v>
      </c>
      <c r="I18" s="14" t="s">
        <v>144</v>
      </c>
      <c r="J18" s="14" t="s">
        <v>123</v>
      </c>
      <c r="K18" s="15" t="s">
        <v>140</v>
      </c>
      <c r="L18" s="15" t="s">
        <v>124</v>
      </c>
      <c r="M18" s="15" t="s">
        <v>131</v>
      </c>
      <c r="N18" s="16" t="s">
        <v>136</v>
      </c>
      <c r="O18" s="16" t="s">
        <v>126</v>
      </c>
      <c r="P18" s="16" t="s">
        <v>143</v>
      </c>
      <c r="Q18" s="17" t="s">
        <v>138</v>
      </c>
      <c r="R18" s="17" t="s">
        <v>130</v>
      </c>
      <c r="S18" s="17" t="s">
        <v>141</v>
      </c>
      <c r="T18" s="17" t="s">
        <v>121</v>
      </c>
      <c r="U18" s="17" t="s">
        <v>142</v>
      </c>
      <c r="V18" s="18" t="s">
        <v>122</v>
      </c>
      <c r="W18" s="18" t="s">
        <v>135</v>
      </c>
      <c r="X18" s="19" t="s">
        <v>133</v>
      </c>
      <c r="Y18" s="19" t="s">
        <v>127</v>
      </c>
      <c r="Z18" s="19" t="s">
        <v>137</v>
      </c>
      <c r="AA18" s="20" t="s">
        <v>125</v>
      </c>
      <c r="AB18" s="20" t="s">
        <v>139</v>
      </c>
      <c r="AC18" s="20" t="s">
        <v>132</v>
      </c>
      <c r="AD18" s="21"/>
      <c r="AE18" s="11"/>
      <c r="AF18" s="11"/>
      <c r="AG18" s="11"/>
      <c r="AH18" s="11"/>
      <c r="AI18" s="11"/>
      <c r="AJ18" s="11"/>
      <c r="AK18" s="11"/>
    </row>
    <row r="19" spans="1:37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35C41-AF46-41A7-B1AC-E6B44517B90D}">
  <dimension ref="B1:S136"/>
  <sheetViews>
    <sheetView topLeftCell="E34" workbookViewId="0">
      <selection activeCell="L54" sqref="L54"/>
    </sheetView>
  </sheetViews>
  <sheetFormatPr defaultRowHeight="14.4" x14ac:dyDescent="0.3"/>
  <cols>
    <col min="2" max="2" width="11.77734375" customWidth="1"/>
    <col min="3" max="3" width="16.44140625" customWidth="1"/>
    <col min="4" max="4" width="48.109375" customWidth="1"/>
    <col min="10" max="10" width="7.88671875" customWidth="1"/>
    <col min="11" max="11" width="11.77734375" customWidth="1"/>
    <col min="12" max="12" width="10.5546875" customWidth="1"/>
    <col min="13" max="13" width="52.5546875" customWidth="1"/>
    <col min="17" max="17" width="10.6640625" customWidth="1"/>
  </cols>
  <sheetData>
    <row r="1" spans="2:13" x14ac:dyDescent="0.3">
      <c r="E1" t="s">
        <v>86</v>
      </c>
      <c r="J1">
        <v>1</v>
      </c>
      <c r="K1" t="s">
        <v>12</v>
      </c>
      <c r="L1">
        <v>1123.0761886400001</v>
      </c>
      <c r="M1" t="s">
        <v>91</v>
      </c>
    </row>
    <row r="2" spans="2:13" x14ac:dyDescent="0.3">
      <c r="E2" t="s">
        <v>12</v>
      </c>
      <c r="J2">
        <v>2</v>
      </c>
      <c r="K2" t="s">
        <v>0</v>
      </c>
      <c r="L2">
        <v>728.79488733333301</v>
      </c>
      <c r="M2" t="s">
        <v>93</v>
      </c>
    </row>
    <row r="3" spans="2:13" x14ac:dyDescent="0.3">
      <c r="E3" t="s">
        <v>87</v>
      </c>
      <c r="J3">
        <v>3</v>
      </c>
      <c r="K3" t="s">
        <v>1</v>
      </c>
      <c r="L3">
        <v>621.26285483333299</v>
      </c>
      <c r="M3" t="s">
        <v>94</v>
      </c>
    </row>
    <row r="4" spans="2:13" x14ac:dyDescent="0.3">
      <c r="E4" t="s">
        <v>88</v>
      </c>
      <c r="J4">
        <v>4</v>
      </c>
      <c r="K4" t="s">
        <v>2</v>
      </c>
      <c r="L4">
        <v>509.77510743571401</v>
      </c>
      <c r="M4" t="s">
        <v>95</v>
      </c>
    </row>
    <row r="5" spans="2:13" x14ac:dyDescent="0.3">
      <c r="E5" t="s">
        <v>89</v>
      </c>
      <c r="J5">
        <v>5</v>
      </c>
      <c r="K5" t="s">
        <v>3</v>
      </c>
      <c r="L5">
        <v>447.039803466666</v>
      </c>
      <c r="M5" t="s">
        <v>96</v>
      </c>
    </row>
    <row r="6" spans="2:13" x14ac:dyDescent="0.3">
      <c r="E6" t="s">
        <v>90</v>
      </c>
      <c r="J6">
        <v>6</v>
      </c>
      <c r="K6" t="s">
        <v>4</v>
      </c>
      <c r="L6">
        <v>419.552148928571</v>
      </c>
      <c r="M6" t="s">
        <v>97</v>
      </c>
    </row>
    <row r="7" spans="2:13" x14ac:dyDescent="0.3">
      <c r="E7" t="s">
        <v>86</v>
      </c>
      <c r="J7">
        <v>7</v>
      </c>
      <c r="K7" t="s">
        <v>5</v>
      </c>
      <c r="L7">
        <v>355.21271916666598</v>
      </c>
      <c r="M7" t="s">
        <v>98</v>
      </c>
    </row>
    <row r="8" spans="2:13" x14ac:dyDescent="0.3">
      <c r="B8" t="str">
        <f t="shared" ref="B8:B71" si="0">IF(LEFT($E8,4)="clus",$E8,"")</f>
        <v>clusters = 1</v>
      </c>
      <c r="C8">
        <f>IF(LEFT($E8,4)="clus",$E14,"")</f>
        <v>1123.0761886400001</v>
      </c>
      <c r="D8" t="str">
        <f>IF(LEFT($E8,4)="clus",$E13,"")</f>
        <v>[0 0 0 0 0 0 0 0 0 0 0 0 0 0 0 0 0 0 0 0 0 0 0 0 0]</v>
      </c>
      <c r="E8" t="s">
        <v>12</v>
      </c>
      <c r="J8">
        <v>8</v>
      </c>
      <c r="K8" t="s">
        <v>6</v>
      </c>
      <c r="L8">
        <v>331.25930171666602</v>
      </c>
      <c r="M8" t="s">
        <v>108</v>
      </c>
    </row>
    <row r="9" spans="2:13" x14ac:dyDescent="0.3">
      <c r="B9" t="str">
        <f t="shared" si="0"/>
        <v/>
      </c>
      <c r="C9" t="str">
        <f t="shared" ref="C9:C16" si="1">IF(LEFT($E9,4)="clus",$E15,"")</f>
        <v/>
      </c>
      <c r="D9" t="str">
        <f t="shared" ref="D9:D16" si="2">IF(LEFT($E9,4)="clus",$E14,"")</f>
        <v/>
      </c>
      <c r="E9" t="s">
        <v>87</v>
      </c>
      <c r="J9">
        <v>9</v>
      </c>
      <c r="K9" t="s">
        <v>7</v>
      </c>
      <c r="L9">
        <v>301.32820658333299</v>
      </c>
      <c r="M9" t="s">
        <v>109</v>
      </c>
    </row>
    <row r="10" spans="2:13" x14ac:dyDescent="0.3">
      <c r="B10" t="str">
        <f t="shared" si="0"/>
        <v/>
      </c>
      <c r="C10" t="str">
        <f t="shared" si="1"/>
        <v/>
      </c>
      <c r="D10" t="str">
        <f t="shared" si="2"/>
        <v/>
      </c>
      <c r="E10" t="s">
        <v>88</v>
      </c>
      <c r="J10">
        <v>10</v>
      </c>
      <c r="K10" t="s">
        <v>8</v>
      </c>
      <c r="L10">
        <v>272.88320541666599</v>
      </c>
      <c r="M10" t="s">
        <v>110</v>
      </c>
    </row>
    <row r="11" spans="2:13" x14ac:dyDescent="0.3">
      <c r="B11" t="str">
        <f t="shared" si="0"/>
        <v/>
      </c>
      <c r="C11" t="str">
        <f t="shared" si="1"/>
        <v/>
      </c>
      <c r="D11" t="str">
        <f t="shared" si="2"/>
        <v/>
      </c>
      <c r="E11" t="s">
        <v>89</v>
      </c>
      <c r="J11">
        <v>11</v>
      </c>
      <c r="K11" t="s">
        <v>9</v>
      </c>
      <c r="L11">
        <v>243.86882091666601</v>
      </c>
      <c r="M11" t="s">
        <v>117</v>
      </c>
    </row>
    <row r="12" spans="2:13" x14ac:dyDescent="0.3">
      <c r="B12" t="str">
        <f t="shared" si="0"/>
        <v/>
      </c>
      <c r="C12" t="str">
        <f t="shared" si="1"/>
        <v/>
      </c>
      <c r="D12" t="str">
        <f t="shared" si="2"/>
        <v/>
      </c>
      <c r="E12" t="s">
        <v>90</v>
      </c>
      <c r="J12">
        <v>12</v>
      </c>
      <c r="K12" t="s">
        <v>10</v>
      </c>
      <c r="L12">
        <v>218.0934125</v>
      </c>
      <c r="M12" t="s">
        <v>118</v>
      </c>
    </row>
    <row r="13" spans="2:13" x14ac:dyDescent="0.3">
      <c r="B13" t="str">
        <f t="shared" si="0"/>
        <v/>
      </c>
      <c r="C13" t="str">
        <f t="shared" si="1"/>
        <v/>
      </c>
      <c r="D13" t="str">
        <f t="shared" si="2"/>
        <v/>
      </c>
      <c r="E13" t="s">
        <v>91</v>
      </c>
      <c r="J13">
        <v>13</v>
      </c>
      <c r="K13" t="s">
        <v>11</v>
      </c>
      <c r="L13">
        <v>198.54927149999901</v>
      </c>
      <c r="M13" t="s">
        <v>119</v>
      </c>
    </row>
    <row r="14" spans="2:13" x14ac:dyDescent="0.3">
      <c r="B14" t="str">
        <f t="shared" si="0"/>
        <v/>
      </c>
      <c r="C14" t="str">
        <f t="shared" si="1"/>
        <v/>
      </c>
      <c r="D14" t="str">
        <f t="shared" si="2"/>
        <v/>
      </c>
      <c r="E14">
        <v>1123.0761886400001</v>
      </c>
      <c r="K14" t="s">
        <v>99</v>
      </c>
      <c r="L14" t="s">
        <v>99</v>
      </c>
      <c r="M14" t="s">
        <v>99</v>
      </c>
    </row>
    <row r="15" spans="2:13" x14ac:dyDescent="0.3">
      <c r="B15" t="str">
        <f t="shared" si="0"/>
        <v/>
      </c>
      <c r="C15" t="str">
        <f t="shared" si="1"/>
        <v/>
      </c>
      <c r="D15" t="str">
        <f t="shared" si="2"/>
        <v/>
      </c>
      <c r="E15">
        <v>2</v>
      </c>
      <c r="J15">
        <v>1</v>
      </c>
      <c r="K15" t="s">
        <v>12</v>
      </c>
      <c r="L15">
        <v>1123.0761886400001</v>
      </c>
      <c r="M15" t="s">
        <v>91</v>
      </c>
    </row>
    <row r="16" spans="2:13" x14ac:dyDescent="0.3">
      <c r="B16" t="str">
        <f t="shared" si="0"/>
        <v/>
      </c>
      <c r="C16" t="str">
        <f t="shared" si="1"/>
        <v/>
      </c>
      <c r="D16" t="str">
        <f t="shared" si="2"/>
        <v/>
      </c>
      <c r="E16" t="s">
        <v>86</v>
      </c>
      <c r="J16">
        <v>2</v>
      </c>
      <c r="K16" t="s">
        <v>0</v>
      </c>
      <c r="L16">
        <v>728.79488733333301</v>
      </c>
      <c r="M16" t="s">
        <v>93</v>
      </c>
    </row>
    <row r="17" spans="2:19" x14ac:dyDescent="0.3">
      <c r="B17" t="str">
        <f t="shared" si="0"/>
        <v>clusters = 2</v>
      </c>
      <c r="C17">
        <f>IF(LEFT($E17,4)="clus",$E24,"")</f>
        <v>728.79488733333301</v>
      </c>
      <c r="D17" t="str">
        <f>IF(LEFT($E17,4)="clus",$E23,"")</f>
        <v>[1 0 0 0 0 1 0 1 1 1 0 0 1 0 0 1 1 0 1 1 1 0 1 0 1]</v>
      </c>
      <c r="E17" t="s">
        <v>0</v>
      </c>
      <c r="J17">
        <v>3</v>
      </c>
      <c r="K17" t="s">
        <v>1</v>
      </c>
      <c r="L17">
        <v>621.26285483333299</v>
      </c>
      <c r="M17" t="s">
        <v>94</v>
      </c>
    </row>
    <row r="18" spans="2:19" x14ac:dyDescent="0.3">
      <c r="B18" t="str">
        <f t="shared" si="0"/>
        <v/>
      </c>
      <c r="C18" t="str">
        <f t="shared" ref="C18:C56" si="3">IF(LEFT($E18,4)="clus",$E25,"")</f>
        <v/>
      </c>
      <c r="D18" t="str">
        <f t="shared" ref="D18:D56" si="4">IF(LEFT($E18,4)="clus",$E24,"")</f>
        <v/>
      </c>
      <c r="E18" t="s">
        <v>87</v>
      </c>
      <c r="J18">
        <v>4</v>
      </c>
      <c r="K18" t="s">
        <v>2</v>
      </c>
      <c r="L18">
        <v>509.77510743571401</v>
      </c>
      <c r="M18" t="s">
        <v>95</v>
      </c>
    </row>
    <row r="19" spans="2:19" x14ac:dyDescent="0.3">
      <c r="B19" t="str">
        <f t="shared" si="0"/>
        <v/>
      </c>
      <c r="C19" t="str">
        <f t="shared" si="3"/>
        <v/>
      </c>
      <c r="D19" t="str">
        <f t="shared" si="4"/>
        <v/>
      </c>
      <c r="E19" t="s">
        <v>88</v>
      </c>
      <c r="J19">
        <v>5</v>
      </c>
      <c r="K19" t="s">
        <v>3</v>
      </c>
      <c r="L19">
        <v>447.039803466666</v>
      </c>
      <c r="M19" t="s">
        <v>96</v>
      </c>
    </row>
    <row r="20" spans="2:19" x14ac:dyDescent="0.3">
      <c r="B20" t="str">
        <f t="shared" si="0"/>
        <v/>
      </c>
      <c r="C20" t="str">
        <f t="shared" si="3"/>
        <v/>
      </c>
      <c r="D20" t="str">
        <f t="shared" si="4"/>
        <v/>
      </c>
      <c r="E20" t="s">
        <v>89</v>
      </c>
      <c r="J20">
        <v>6</v>
      </c>
      <c r="K20" t="s">
        <v>4</v>
      </c>
      <c r="L20">
        <v>419.552148928571</v>
      </c>
      <c r="M20" t="s">
        <v>97</v>
      </c>
    </row>
    <row r="21" spans="2:19" x14ac:dyDescent="0.3">
      <c r="B21" t="str">
        <f t="shared" si="0"/>
        <v/>
      </c>
      <c r="C21" t="str">
        <f t="shared" si="3"/>
        <v/>
      </c>
      <c r="D21" t="str">
        <f t="shared" si="4"/>
        <v/>
      </c>
      <c r="E21" t="s">
        <v>90</v>
      </c>
      <c r="J21">
        <v>7</v>
      </c>
      <c r="K21" t="s">
        <v>5</v>
      </c>
      <c r="L21">
        <v>355.21271916666598</v>
      </c>
      <c r="M21" t="s">
        <v>98</v>
      </c>
    </row>
    <row r="22" spans="2:19" x14ac:dyDescent="0.3">
      <c r="B22" t="str">
        <f t="shared" si="0"/>
        <v/>
      </c>
      <c r="C22" t="str">
        <f t="shared" si="3"/>
        <v/>
      </c>
      <c r="D22" t="str">
        <f t="shared" si="4"/>
        <v/>
      </c>
      <c r="E22" t="s">
        <v>92</v>
      </c>
      <c r="K22" t="s">
        <v>99</v>
      </c>
      <c r="L22" t="s">
        <v>99</v>
      </c>
      <c r="M22" t="s">
        <v>99</v>
      </c>
    </row>
    <row r="23" spans="2:19" x14ac:dyDescent="0.3">
      <c r="B23" t="str">
        <f t="shared" si="0"/>
        <v/>
      </c>
      <c r="C23" t="str">
        <f t="shared" si="3"/>
        <v/>
      </c>
      <c r="D23" t="str">
        <f t="shared" si="4"/>
        <v/>
      </c>
      <c r="E23" t="s">
        <v>93</v>
      </c>
      <c r="K23" t="s">
        <v>99</v>
      </c>
      <c r="L23" t="s">
        <v>99</v>
      </c>
      <c r="M23" t="s">
        <v>99</v>
      </c>
    </row>
    <row r="24" spans="2:19" x14ac:dyDescent="0.3">
      <c r="B24" t="str">
        <f t="shared" si="0"/>
        <v/>
      </c>
      <c r="C24" t="str">
        <f t="shared" si="3"/>
        <v/>
      </c>
      <c r="D24" t="str">
        <f t="shared" si="4"/>
        <v/>
      </c>
      <c r="E24">
        <v>728.79488733333301</v>
      </c>
      <c r="K24" t="s">
        <v>99</v>
      </c>
      <c r="L24" t="s">
        <v>99</v>
      </c>
      <c r="M24" t="s">
        <v>99</v>
      </c>
    </row>
    <row r="25" spans="2:19" ht="19.8" x14ac:dyDescent="0.4">
      <c r="B25" t="str">
        <f t="shared" si="0"/>
        <v/>
      </c>
      <c r="C25" t="str">
        <f t="shared" si="3"/>
        <v/>
      </c>
      <c r="D25" t="str">
        <f t="shared" si="4"/>
        <v/>
      </c>
      <c r="E25">
        <v>3</v>
      </c>
      <c r="J25" t="s">
        <v>100</v>
      </c>
      <c r="K25" s="3" t="s">
        <v>101</v>
      </c>
      <c r="L25" s="3" t="s">
        <v>102</v>
      </c>
      <c r="M25" s="3" t="s">
        <v>103</v>
      </c>
      <c r="P25" s="6" t="s">
        <v>100</v>
      </c>
      <c r="Q25" s="7" t="s">
        <v>104</v>
      </c>
      <c r="R25" s="6" t="s">
        <v>105</v>
      </c>
      <c r="S25" s="6" t="s">
        <v>106</v>
      </c>
    </row>
    <row r="26" spans="2:19" x14ac:dyDescent="0.3">
      <c r="B26" t="str">
        <f t="shared" si="0"/>
        <v/>
      </c>
      <c r="C26" t="str">
        <f t="shared" si="3"/>
        <v/>
      </c>
      <c r="D26" t="str">
        <f t="shared" si="4"/>
        <v/>
      </c>
      <c r="E26" t="s">
        <v>86</v>
      </c>
      <c r="J26">
        <v>1</v>
      </c>
      <c r="K26" s="4">
        <v>1123.0761886400001</v>
      </c>
      <c r="L26" s="4"/>
      <c r="M26" s="4" t="s">
        <v>99</v>
      </c>
      <c r="P26" s="1">
        <v>1</v>
      </c>
      <c r="Q26" s="5">
        <v>1123.0761886400001</v>
      </c>
      <c r="R26" s="5" t="s">
        <v>107</v>
      </c>
      <c r="S26" s="5" t="s">
        <v>99</v>
      </c>
    </row>
    <row r="27" spans="2:19" x14ac:dyDescent="0.3">
      <c r="B27" t="str">
        <f t="shared" si="0"/>
        <v>clusters = 3</v>
      </c>
      <c r="C27">
        <f t="shared" si="3"/>
        <v>621.26285483333299</v>
      </c>
      <c r="D27" t="str">
        <f t="shared" si="4"/>
        <v>[0 1 1 1 1 0 1 2 2 1 1 1 0 1 1 2 2 1 2 2 0 1 0 1 0]</v>
      </c>
      <c r="E27" t="s">
        <v>1</v>
      </c>
      <c r="J27">
        <v>2</v>
      </c>
      <c r="K27" s="4">
        <v>728.79488733333301</v>
      </c>
      <c r="L27" s="4">
        <f>K26-K27</f>
        <v>394.28130130666705</v>
      </c>
      <c r="M27" s="4" t="s">
        <v>99</v>
      </c>
      <c r="P27" s="1">
        <v>2</v>
      </c>
      <c r="Q27" s="5">
        <v>728.79488733333301</v>
      </c>
      <c r="R27" s="5">
        <f>Q26-Q27</f>
        <v>394.28130130666705</v>
      </c>
      <c r="S27" s="5" t="s">
        <v>99</v>
      </c>
    </row>
    <row r="28" spans="2:19" x14ac:dyDescent="0.3">
      <c r="B28" t="str">
        <f t="shared" si="0"/>
        <v/>
      </c>
      <c r="C28" t="str">
        <f t="shared" si="3"/>
        <v/>
      </c>
      <c r="D28" t="str">
        <f t="shared" si="4"/>
        <v/>
      </c>
      <c r="E28" t="s">
        <v>87</v>
      </c>
      <c r="J28">
        <v>3</v>
      </c>
      <c r="K28" s="4">
        <v>621.26285483333299</v>
      </c>
      <c r="L28" s="4">
        <f t="shared" ref="L28:M32" si="5">K27-K28</f>
        <v>107.53203250000001</v>
      </c>
      <c r="M28" s="4">
        <f>L27-L28</f>
        <v>286.74926880666703</v>
      </c>
      <c r="P28" s="1">
        <v>3</v>
      </c>
      <c r="Q28" s="5">
        <v>621.26285483333299</v>
      </c>
      <c r="R28" s="5">
        <f t="shared" ref="R28" si="6">Q27-Q28</f>
        <v>107.53203250000001</v>
      </c>
      <c r="S28" s="5">
        <f>R27-R28</f>
        <v>286.74926880666703</v>
      </c>
    </row>
    <row r="29" spans="2:19" x14ac:dyDescent="0.3">
      <c r="B29" t="str">
        <f t="shared" si="0"/>
        <v/>
      </c>
      <c r="C29" t="str">
        <f t="shared" si="3"/>
        <v/>
      </c>
      <c r="D29" t="str">
        <f t="shared" si="4"/>
        <v/>
      </c>
      <c r="E29" t="s">
        <v>88</v>
      </c>
      <c r="J29">
        <v>4</v>
      </c>
      <c r="K29" s="4">
        <v>509.77510743571401</v>
      </c>
      <c r="L29" s="4">
        <f t="shared" si="5"/>
        <v>111.48774739761899</v>
      </c>
      <c r="M29" s="4">
        <f t="shared" si="5"/>
        <v>-3.9557148976189751</v>
      </c>
      <c r="P29" s="1">
        <v>4</v>
      </c>
      <c r="Q29" s="5">
        <v>509.77510743571401</v>
      </c>
      <c r="R29" s="5">
        <f t="shared" ref="R29:S29" si="7">Q28-Q29</f>
        <v>111.48774739761899</v>
      </c>
      <c r="S29" s="5">
        <f t="shared" si="7"/>
        <v>-3.9557148976189751</v>
      </c>
    </row>
    <row r="30" spans="2:19" x14ac:dyDescent="0.3">
      <c r="B30" t="str">
        <f t="shared" si="0"/>
        <v/>
      </c>
      <c r="C30" t="str">
        <f t="shared" si="3"/>
        <v/>
      </c>
      <c r="D30" t="str">
        <f t="shared" si="4"/>
        <v/>
      </c>
      <c r="E30" t="s">
        <v>89</v>
      </c>
      <c r="J30">
        <v>5</v>
      </c>
      <c r="K30" s="4">
        <v>447.039803466666</v>
      </c>
      <c r="L30" s="4">
        <f t="shared" si="5"/>
        <v>62.735303969048005</v>
      </c>
      <c r="M30" s="4">
        <f t="shared" si="5"/>
        <v>48.752443428570984</v>
      </c>
      <c r="P30" s="1">
        <v>5</v>
      </c>
      <c r="Q30" s="5">
        <v>447.039803466666</v>
      </c>
      <c r="R30" s="5">
        <f t="shared" ref="R30:S30" si="8">Q29-Q30</f>
        <v>62.735303969048005</v>
      </c>
      <c r="S30" s="5">
        <f t="shared" si="8"/>
        <v>48.752443428570984</v>
      </c>
    </row>
    <row r="31" spans="2:19" x14ac:dyDescent="0.3">
      <c r="B31" t="str">
        <f t="shared" si="0"/>
        <v/>
      </c>
      <c r="C31" t="str">
        <f t="shared" si="3"/>
        <v/>
      </c>
      <c r="D31" t="str">
        <f t="shared" si="4"/>
        <v/>
      </c>
      <c r="E31" t="s">
        <v>90</v>
      </c>
      <c r="J31">
        <v>6</v>
      </c>
      <c r="K31" s="4">
        <v>419.552148928571</v>
      </c>
      <c r="L31" s="4">
        <f t="shared" si="5"/>
        <v>27.487654538095001</v>
      </c>
      <c r="M31" s="4">
        <f t="shared" si="5"/>
        <v>35.247649430953004</v>
      </c>
      <c r="P31" s="1">
        <v>6</v>
      </c>
      <c r="Q31" s="5">
        <v>419.552148928571</v>
      </c>
      <c r="R31" s="5">
        <f t="shared" ref="R31:S31" si="9">Q30-Q31</f>
        <v>27.487654538095001</v>
      </c>
      <c r="S31" s="5">
        <f t="shared" si="9"/>
        <v>35.247649430953004</v>
      </c>
    </row>
    <row r="32" spans="2:19" x14ac:dyDescent="0.3">
      <c r="B32" t="str">
        <f t="shared" si="0"/>
        <v/>
      </c>
      <c r="C32" t="str">
        <f t="shared" si="3"/>
        <v/>
      </c>
      <c r="D32" t="str">
        <f t="shared" si="4"/>
        <v/>
      </c>
      <c r="E32" t="s">
        <v>92</v>
      </c>
      <c r="J32">
        <v>7</v>
      </c>
      <c r="K32" s="4">
        <v>355.21271916666598</v>
      </c>
      <c r="L32" s="4">
        <f t="shared" si="5"/>
        <v>64.339429761905023</v>
      </c>
      <c r="M32" s="4">
        <f t="shared" si="5"/>
        <v>-36.851775223810023</v>
      </c>
      <c r="P32" s="1">
        <v>7</v>
      </c>
      <c r="Q32" s="5">
        <v>355.21271916666598</v>
      </c>
      <c r="R32" s="5">
        <f t="shared" ref="R32:S32" si="10">Q31-Q32</f>
        <v>64.339429761905023</v>
      </c>
      <c r="S32" s="5">
        <f t="shared" si="10"/>
        <v>-36.851775223810023</v>
      </c>
    </row>
    <row r="33" spans="2:16" x14ac:dyDescent="0.3">
      <c r="B33" t="str">
        <f t="shared" si="0"/>
        <v/>
      </c>
      <c r="C33" t="str">
        <f t="shared" si="3"/>
        <v/>
      </c>
      <c r="D33" t="str">
        <f t="shared" si="4"/>
        <v/>
      </c>
      <c r="E33" t="s">
        <v>94</v>
      </c>
      <c r="K33" t="s">
        <v>99</v>
      </c>
      <c r="L33" t="s">
        <v>99</v>
      </c>
      <c r="M33" t="s">
        <v>99</v>
      </c>
    </row>
    <row r="34" spans="2:16" x14ac:dyDescent="0.3">
      <c r="B34" t="str">
        <f t="shared" si="0"/>
        <v/>
      </c>
      <c r="C34" t="str">
        <f t="shared" si="3"/>
        <v/>
      </c>
      <c r="D34" t="str">
        <f t="shared" si="4"/>
        <v/>
      </c>
      <c r="E34">
        <v>621.26285483333299</v>
      </c>
      <c r="K34" t="s">
        <v>99</v>
      </c>
      <c r="L34" t="s">
        <v>99</v>
      </c>
      <c r="M34" t="s">
        <v>99</v>
      </c>
    </row>
    <row r="35" spans="2:16" x14ac:dyDescent="0.3">
      <c r="B35" t="str">
        <f t="shared" si="0"/>
        <v/>
      </c>
      <c r="C35" t="str">
        <f t="shared" si="3"/>
        <v/>
      </c>
      <c r="D35" t="str">
        <f t="shared" si="4"/>
        <v/>
      </c>
      <c r="E35">
        <v>4</v>
      </c>
      <c r="K35" t="s">
        <v>99</v>
      </c>
      <c r="L35" t="s">
        <v>99</v>
      </c>
      <c r="M35" t="s">
        <v>99</v>
      </c>
    </row>
    <row r="36" spans="2:16" x14ac:dyDescent="0.3">
      <c r="B36" t="str">
        <f t="shared" si="0"/>
        <v/>
      </c>
      <c r="C36" t="str">
        <f t="shared" si="3"/>
        <v/>
      </c>
      <c r="D36" t="str">
        <f t="shared" si="4"/>
        <v/>
      </c>
      <c r="E36" t="s">
        <v>86</v>
      </c>
      <c r="K36" t="s">
        <v>99</v>
      </c>
      <c r="L36" t="s">
        <v>99</v>
      </c>
      <c r="M36" t="s">
        <v>99</v>
      </c>
    </row>
    <row r="37" spans="2:16" x14ac:dyDescent="0.3">
      <c r="B37" t="str">
        <f t="shared" si="0"/>
        <v>clusters = 4</v>
      </c>
      <c r="C37">
        <f t="shared" si="3"/>
        <v>509.77510743571401</v>
      </c>
      <c r="D37" t="str">
        <f t="shared" si="4"/>
        <v>[3 2 1 2 2 3 1 0 0 2 1 2 3 2 1 0 0 2 0 3 3 1 3 2 3]</v>
      </c>
      <c r="E37" t="s">
        <v>2</v>
      </c>
      <c r="K37" t="s">
        <v>99</v>
      </c>
      <c r="L37" t="s">
        <v>99</v>
      </c>
      <c r="M37" t="s">
        <v>99</v>
      </c>
    </row>
    <row r="38" spans="2:16" ht="19.8" x14ac:dyDescent="0.3">
      <c r="B38" t="str">
        <f t="shared" si="0"/>
        <v/>
      </c>
      <c r="C38" t="str">
        <f t="shared" si="3"/>
        <v/>
      </c>
      <c r="D38" t="str">
        <f t="shared" si="4"/>
        <v/>
      </c>
      <c r="E38" t="s">
        <v>87</v>
      </c>
      <c r="J38" s="9" t="s">
        <v>100</v>
      </c>
      <c r="K38" s="10" t="s">
        <v>104</v>
      </c>
      <c r="L38" s="10" t="s">
        <v>120</v>
      </c>
      <c r="M38" t="s">
        <v>99</v>
      </c>
    </row>
    <row r="39" spans="2:16" x14ac:dyDescent="0.3">
      <c r="B39" t="str">
        <f t="shared" si="0"/>
        <v/>
      </c>
      <c r="C39" t="str">
        <f t="shared" si="3"/>
        <v/>
      </c>
      <c r="D39" t="str">
        <f t="shared" si="4"/>
        <v/>
      </c>
      <c r="E39" t="s">
        <v>88</v>
      </c>
      <c r="J39">
        <v>1</v>
      </c>
      <c r="K39" s="8">
        <v>1123.0761886400001</v>
      </c>
      <c r="L39" s="8"/>
      <c r="M39" t="s">
        <v>99</v>
      </c>
    </row>
    <row r="40" spans="2:16" x14ac:dyDescent="0.3">
      <c r="B40" t="str">
        <f t="shared" si="0"/>
        <v/>
      </c>
      <c r="C40" t="str">
        <f t="shared" si="3"/>
        <v/>
      </c>
      <c r="D40" t="str">
        <f t="shared" si="4"/>
        <v/>
      </c>
      <c r="E40" t="s">
        <v>89</v>
      </c>
      <c r="J40">
        <v>2</v>
      </c>
      <c r="K40" s="8">
        <v>728.79488733333301</v>
      </c>
      <c r="L40" s="8">
        <f>K39-K40</f>
        <v>394.28130130666705</v>
      </c>
      <c r="M40" t="s">
        <v>99</v>
      </c>
    </row>
    <row r="41" spans="2:16" x14ac:dyDescent="0.3">
      <c r="B41" t="str">
        <f t="shared" si="0"/>
        <v/>
      </c>
      <c r="C41" t="str">
        <f t="shared" si="3"/>
        <v/>
      </c>
      <c r="D41" t="str">
        <f t="shared" si="4"/>
        <v/>
      </c>
      <c r="E41" t="s">
        <v>90</v>
      </c>
      <c r="J41">
        <v>3</v>
      </c>
      <c r="K41" s="8">
        <v>621.26285483333299</v>
      </c>
      <c r="L41" s="8">
        <f t="shared" ref="L41:L51" si="11">K40-K41</f>
        <v>107.53203250000001</v>
      </c>
      <c r="M41" t="s">
        <v>99</v>
      </c>
      <c r="N41" t="s">
        <v>6</v>
      </c>
      <c r="O41">
        <v>331.25930171666602</v>
      </c>
      <c r="P41" t="s">
        <v>108</v>
      </c>
    </row>
    <row r="42" spans="2:16" x14ac:dyDescent="0.3">
      <c r="B42" t="str">
        <f t="shared" si="0"/>
        <v/>
      </c>
      <c r="C42" t="str">
        <f t="shared" si="3"/>
        <v/>
      </c>
      <c r="D42" t="str">
        <f t="shared" si="4"/>
        <v/>
      </c>
      <c r="E42" t="s">
        <v>92</v>
      </c>
      <c r="J42">
        <v>4</v>
      </c>
      <c r="K42" s="8">
        <v>509.77510743571401</v>
      </c>
      <c r="L42" s="8">
        <f t="shared" si="11"/>
        <v>111.48774739761899</v>
      </c>
      <c r="M42" t="s">
        <v>99</v>
      </c>
      <c r="N42" t="s">
        <v>7</v>
      </c>
      <c r="O42">
        <v>301.32820658333299</v>
      </c>
      <c r="P42" t="s">
        <v>109</v>
      </c>
    </row>
    <row r="43" spans="2:16" x14ac:dyDescent="0.3">
      <c r="B43" t="str">
        <f t="shared" si="0"/>
        <v/>
      </c>
      <c r="C43" t="str">
        <f t="shared" si="3"/>
        <v/>
      </c>
      <c r="D43" t="str">
        <f t="shared" si="4"/>
        <v/>
      </c>
      <c r="E43" t="s">
        <v>95</v>
      </c>
      <c r="J43">
        <v>5</v>
      </c>
      <c r="K43" s="8">
        <v>447.039803466666</v>
      </c>
      <c r="L43" s="8">
        <f t="shared" si="11"/>
        <v>62.735303969048005</v>
      </c>
      <c r="M43" t="s">
        <v>99</v>
      </c>
      <c r="N43" t="s">
        <v>11</v>
      </c>
      <c r="O43">
        <v>198.54927149999901</v>
      </c>
      <c r="P43" t="s">
        <v>119</v>
      </c>
    </row>
    <row r="44" spans="2:16" x14ac:dyDescent="0.3">
      <c r="B44" t="str">
        <f t="shared" si="0"/>
        <v/>
      </c>
      <c r="C44" t="str">
        <f t="shared" si="3"/>
        <v/>
      </c>
      <c r="D44" t="str">
        <f t="shared" si="4"/>
        <v/>
      </c>
      <c r="E44">
        <v>509.77510743571401</v>
      </c>
      <c r="J44">
        <v>6</v>
      </c>
      <c r="K44" s="8">
        <v>419.552148928571</v>
      </c>
      <c r="L44" s="8">
        <f t="shared" si="11"/>
        <v>27.487654538095001</v>
      </c>
      <c r="M44" t="s">
        <v>99</v>
      </c>
      <c r="N44" t="s">
        <v>10</v>
      </c>
      <c r="O44">
        <v>218.0934125</v>
      </c>
      <c r="P44" t="s">
        <v>118</v>
      </c>
    </row>
    <row r="45" spans="2:16" x14ac:dyDescent="0.3">
      <c r="B45" t="str">
        <f t="shared" si="0"/>
        <v/>
      </c>
      <c r="C45" t="str">
        <f t="shared" si="3"/>
        <v/>
      </c>
      <c r="D45" t="str">
        <f t="shared" si="4"/>
        <v/>
      </c>
      <c r="E45">
        <v>5</v>
      </c>
      <c r="J45">
        <v>7</v>
      </c>
      <c r="K45" s="8">
        <v>355.21271916666598</v>
      </c>
      <c r="L45" s="8">
        <f t="shared" si="11"/>
        <v>64.339429761905023</v>
      </c>
      <c r="M45" t="s">
        <v>99</v>
      </c>
      <c r="N45" t="s">
        <v>9</v>
      </c>
      <c r="O45">
        <v>243.86882091666601</v>
      </c>
      <c r="P45" t="s">
        <v>117</v>
      </c>
    </row>
    <row r="46" spans="2:16" x14ac:dyDescent="0.3">
      <c r="B46" t="str">
        <f t="shared" si="0"/>
        <v/>
      </c>
      <c r="C46" t="str">
        <f t="shared" si="3"/>
        <v/>
      </c>
      <c r="D46" t="str">
        <f t="shared" si="4"/>
        <v/>
      </c>
      <c r="E46" t="s">
        <v>86</v>
      </c>
      <c r="J46">
        <v>8</v>
      </c>
      <c r="K46" s="8">
        <v>331.25930171666602</v>
      </c>
      <c r="L46" s="8">
        <f t="shared" si="11"/>
        <v>23.953417449999961</v>
      </c>
      <c r="M46" t="s">
        <v>99</v>
      </c>
      <c r="N46" t="s">
        <v>8</v>
      </c>
      <c r="O46">
        <v>272.88320541666599</v>
      </c>
      <c r="P46" t="s">
        <v>110</v>
      </c>
    </row>
    <row r="47" spans="2:16" x14ac:dyDescent="0.3">
      <c r="B47" t="str">
        <f t="shared" si="0"/>
        <v>clusters = 5</v>
      </c>
      <c r="C47">
        <f t="shared" si="3"/>
        <v>447.039803466666</v>
      </c>
      <c r="D47" t="str">
        <f t="shared" si="4"/>
        <v>[2 1 4 1 1 2 4 0 0 1 4 1 2 1 4 0 0 1 0 3 2 4 0 1 3]</v>
      </c>
      <c r="E47" t="s">
        <v>3</v>
      </c>
      <c r="J47">
        <v>9</v>
      </c>
      <c r="K47" s="8">
        <v>301.32820658333299</v>
      </c>
      <c r="L47" s="8">
        <f t="shared" si="11"/>
        <v>29.931095133333031</v>
      </c>
      <c r="M47" t="s">
        <v>99</v>
      </c>
      <c r="N47" t="s">
        <v>99</v>
      </c>
      <c r="O47" t="s">
        <v>99</v>
      </c>
      <c r="P47" t="s">
        <v>99</v>
      </c>
    </row>
    <row r="48" spans="2:16" x14ac:dyDescent="0.3">
      <c r="B48" t="str">
        <f t="shared" si="0"/>
        <v/>
      </c>
      <c r="C48" t="str">
        <f t="shared" si="3"/>
        <v/>
      </c>
      <c r="D48" t="str">
        <f t="shared" si="4"/>
        <v/>
      </c>
      <c r="E48" t="s">
        <v>87</v>
      </c>
      <c r="J48">
        <v>10</v>
      </c>
      <c r="K48" s="8">
        <v>272.88320541666599</v>
      </c>
      <c r="L48" s="8">
        <f t="shared" si="11"/>
        <v>28.445001166666998</v>
      </c>
      <c r="M48" t="s">
        <v>99</v>
      </c>
      <c r="N48" t="s">
        <v>99</v>
      </c>
      <c r="O48" t="s">
        <v>99</v>
      </c>
      <c r="P48" t="s">
        <v>99</v>
      </c>
    </row>
    <row r="49" spans="2:16" x14ac:dyDescent="0.3">
      <c r="B49" t="str">
        <f t="shared" si="0"/>
        <v/>
      </c>
      <c r="C49" t="str">
        <f t="shared" si="3"/>
        <v/>
      </c>
      <c r="D49" t="str">
        <f t="shared" si="4"/>
        <v/>
      </c>
      <c r="E49" t="s">
        <v>88</v>
      </c>
      <c r="J49">
        <v>11</v>
      </c>
      <c r="K49" s="8">
        <v>243.86882091666601</v>
      </c>
      <c r="L49" s="8">
        <f t="shared" si="11"/>
        <v>29.014384499999977</v>
      </c>
      <c r="M49" t="s">
        <v>99</v>
      </c>
      <c r="N49" t="s">
        <v>99</v>
      </c>
      <c r="O49" t="s">
        <v>99</v>
      </c>
      <c r="P49" t="s">
        <v>99</v>
      </c>
    </row>
    <row r="50" spans="2:16" x14ac:dyDescent="0.3">
      <c r="B50" t="str">
        <f t="shared" si="0"/>
        <v/>
      </c>
      <c r="C50" t="str">
        <f t="shared" si="3"/>
        <v/>
      </c>
      <c r="D50" t="str">
        <f t="shared" si="4"/>
        <v/>
      </c>
      <c r="E50" t="s">
        <v>89</v>
      </c>
      <c r="J50">
        <v>12</v>
      </c>
      <c r="K50" s="8">
        <v>218.0934125</v>
      </c>
      <c r="L50" s="8">
        <f t="shared" si="11"/>
        <v>25.775408416666011</v>
      </c>
      <c r="M50" t="s">
        <v>99</v>
      </c>
      <c r="N50" t="s">
        <v>99</v>
      </c>
      <c r="O50" t="s">
        <v>99</v>
      </c>
      <c r="P50" t="s">
        <v>99</v>
      </c>
    </row>
    <row r="51" spans="2:16" x14ac:dyDescent="0.3">
      <c r="B51" t="str">
        <f t="shared" si="0"/>
        <v/>
      </c>
      <c r="C51" t="str">
        <f t="shared" si="3"/>
        <v/>
      </c>
      <c r="D51" t="str">
        <f t="shared" si="4"/>
        <v/>
      </c>
      <c r="E51" t="s">
        <v>90</v>
      </c>
      <c r="J51">
        <v>13</v>
      </c>
      <c r="K51" s="8">
        <v>198.54927149999901</v>
      </c>
      <c r="L51" s="8">
        <f t="shared" si="11"/>
        <v>19.544141000000991</v>
      </c>
      <c r="M51" t="s">
        <v>99</v>
      </c>
      <c r="N51" t="s">
        <v>99</v>
      </c>
      <c r="O51" t="s">
        <v>99</v>
      </c>
      <c r="P51" t="s">
        <v>99</v>
      </c>
    </row>
    <row r="52" spans="2:16" x14ac:dyDescent="0.3">
      <c r="B52" t="str">
        <f t="shared" si="0"/>
        <v/>
      </c>
      <c r="C52" t="str">
        <f t="shared" si="3"/>
        <v/>
      </c>
      <c r="D52" t="str">
        <f t="shared" si="4"/>
        <v/>
      </c>
      <c r="E52" t="s">
        <v>92</v>
      </c>
      <c r="K52" t="s">
        <v>99</v>
      </c>
      <c r="L52" t="s">
        <v>99</v>
      </c>
      <c r="M52" t="s">
        <v>99</v>
      </c>
      <c r="N52" t="s">
        <v>99</v>
      </c>
      <c r="O52" t="s">
        <v>99</v>
      </c>
      <c r="P52" t="s">
        <v>99</v>
      </c>
    </row>
    <row r="53" spans="2:16" x14ac:dyDescent="0.3">
      <c r="B53" t="str">
        <f t="shared" si="0"/>
        <v/>
      </c>
      <c r="C53" t="str">
        <f t="shared" si="3"/>
        <v/>
      </c>
      <c r="D53" t="str">
        <f t="shared" si="4"/>
        <v/>
      </c>
      <c r="E53" t="s">
        <v>96</v>
      </c>
      <c r="K53" t="s">
        <v>99</v>
      </c>
      <c r="L53" t="s">
        <v>99</v>
      </c>
      <c r="M53" t="s">
        <v>99</v>
      </c>
      <c r="N53" t="s">
        <v>99</v>
      </c>
      <c r="O53" t="s">
        <v>99</v>
      </c>
      <c r="P53" t="s">
        <v>99</v>
      </c>
    </row>
    <row r="54" spans="2:16" x14ac:dyDescent="0.3">
      <c r="B54" t="str">
        <f t="shared" si="0"/>
        <v/>
      </c>
      <c r="C54" t="str">
        <f t="shared" si="3"/>
        <v/>
      </c>
      <c r="D54" t="str">
        <f t="shared" si="4"/>
        <v/>
      </c>
      <c r="E54">
        <v>447.039803466666</v>
      </c>
      <c r="K54" t="s">
        <v>99</v>
      </c>
      <c r="L54" t="s">
        <v>99</v>
      </c>
      <c r="M54" t="s">
        <v>99</v>
      </c>
      <c r="N54" t="s">
        <v>99</v>
      </c>
      <c r="O54" t="s">
        <v>99</v>
      </c>
      <c r="P54" t="s">
        <v>99</v>
      </c>
    </row>
    <row r="55" spans="2:16" x14ac:dyDescent="0.3">
      <c r="B55" t="str">
        <f t="shared" si="0"/>
        <v/>
      </c>
      <c r="C55" t="str">
        <f t="shared" si="3"/>
        <v/>
      </c>
      <c r="D55" t="str">
        <f t="shared" si="4"/>
        <v/>
      </c>
      <c r="E55">
        <v>6</v>
      </c>
      <c r="K55" t="s">
        <v>99</v>
      </c>
      <c r="L55" t="s">
        <v>99</v>
      </c>
      <c r="M55" t="s">
        <v>99</v>
      </c>
      <c r="N55" t="s">
        <v>99</v>
      </c>
      <c r="O55" t="s">
        <v>99</v>
      </c>
      <c r="P55" t="s">
        <v>99</v>
      </c>
    </row>
    <row r="56" spans="2:16" x14ac:dyDescent="0.3">
      <c r="B56" t="str">
        <f t="shared" si="0"/>
        <v/>
      </c>
      <c r="C56" t="str">
        <f t="shared" si="3"/>
        <v/>
      </c>
      <c r="D56" t="str">
        <f t="shared" si="4"/>
        <v/>
      </c>
      <c r="E56" t="s">
        <v>86</v>
      </c>
      <c r="K56" t="s">
        <v>99</v>
      </c>
      <c r="L56" t="s">
        <v>99</v>
      </c>
      <c r="M56" t="s">
        <v>99</v>
      </c>
      <c r="N56" t="s">
        <v>99</v>
      </c>
      <c r="O56" t="s">
        <v>99</v>
      </c>
      <c r="P56" t="s">
        <v>99</v>
      </c>
    </row>
    <row r="57" spans="2:16" x14ac:dyDescent="0.3">
      <c r="B57" t="str">
        <f t="shared" si="0"/>
        <v>clusters = 6</v>
      </c>
      <c r="C57">
        <f>IF(LEFT($E57,4)="clus",$E63,"")</f>
        <v>419.552148928571</v>
      </c>
      <c r="D57" t="str">
        <f>IF(LEFT($E57,4)="clus",$E62,"")</f>
        <v>[1 0 4 0 5 1 3 2 2 0 4 5 1 0 4 2 2 0 2 2 1 4 1 0 2]</v>
      </c>
      <c r="E57" t="s">
        <v>4</v>
      </c>
      <c r="K57" t="s">
        <v>99</v>
      </c>
      <c r="L57" t="s">
        <v>99</v>
      </c>
      <c r="M57" t="s">
        <v>99</v>
      </c>
      <c r="N57" t="s">
        <v>99</v>
      </c>
      <c r="O57" t="s">
        <v>99</v>
      </c>
      <c r="P57" t="s">
        <v>99</v>
      </c>
    </row>
    <row r="58" spans="2:16" x14ac:dyDescent="0.3">
      <c r="B58" t="str">
        <f t="shared" si="0"/>
        <v/>
      </c>
      <c r="C58" t="str">
        <f t="shared" ref="C58:C102" si="12">IF(LEFT($E58,4)="clus",$E64,"")</f>
        <v/>
      </c>
      <c r="D58" t="str">
        <f t="shared" ref="D58:D102" si="13">IF(LEFT($E58,4)="clus",$E63,"")</f>
        <v/>
      </c>
      <c r="E58" t="s">
        <v>87</v>
      </c>
      <c r="K58" t="s">
        <v>99</v>
      </c>
      <c r="L58" t="s">
        <v>99</v>
      </c>
      <c r="M58" t="s">
        <v>99</v>
      </c>
      <c r="N58" t="s">
        <v>99</v>
      </c>
      <c r="O58" t="s">
        <v>99</v>
      </c>
      <c r="P58" t="s">
        <v>99</v>
      </c>
    </row>
    <row r="59" spans="2:16" x14ac:dyDescent="0.3">
      <c r="B59" t="str">
        <f t="shared" si="0"/>
        <v/>
      </c>
      <c r="C59" t="str">
        <f t="shared" si="12"/>
        <v/>
      </c>
      <c r="D59" t="str">
        <f t="shared" si="13"/>
        <v/>
      </c>
      <c r="E59" t="s">
        <v>88</v>
      </c>
      <c r="K59" t="s">
        <v>99</v>
      </c>
      <c r="L59" t="s">
        <v>99</v>
      </c>
      <c r="M59" t="s">
        <v>99</v>
      </c>
      <c r="N59" t="s">
        <v>99</v>
      </c>
      <c r="O59" t="s">
        <v>99</v>
      </c>
      <c r="P59" t="s">
        <v>99</v>
      </c>
    </row>
    <row r="60" spans="2:16" x14ac:dyDescent="0.3">
      <c r="B60" t="str">
        <f t="shared" si="0"/>
        <v/>
      </c>
      <c r="C60" t="str">
        <f t="shared" si="12"/>
        <v/>
      </c>
      <c r="D60" t="str">
        <f t="shared" si="13"/>
        <v/>
      </c>
      <c r="E60" t="s">
        <v>89</v>
      </c>
      <c r="K60" t="s">
        <v>99</v>
      </c>
      <c r="L60" t="s">
        <v>99</v>
      </c>
      <c r="M60" t="s">
        <v>99</v>
      </c>
      <c r="N60" t="s">
        <v>99</v>
      </c>
      <c r="O60" t="s">
        <v>99</v>
      </c>
      <c r="P60" t="s">
        <v>99</v>
      </c>
    </row>
    <row r="61" spans="2:16" x14ac:dyDescent="0.3">
      <c r="B61" t="str">
        <f t="shared" si="0"/>
        <v/>
      </c>
      <c r="C61" t="str">
        <f t="shared" si="12"/>
        <v/>
      </c>
      <c r="D61" t="str">
        <f t="shared" si="13"/>
        <v/>
      </c>
      <c r="E61" t="s">
        <v>90</v>
      </c>
      <c r="K61" t="s">
        <v>99</v>
      </c>
      <c r="L61" t="s">
        <v>99</v>
      </c>
      <c r="M61" t="s">
        <v>99</v>
      </c>
      <c r="N61" t="s">
        <v>99</v>
      </c>
      <c r="O61" t="s">
        <v>99</v>
      </c>
      <c r="P61" t="s">
        <v>99</v>
      </c>
    </row>
    <row r="62" spans="2:16" x14ac:dyDescent="0.3">
      <c r="B62" t="str">
        <f t="shared" si="0"/>
        <v/>
      </c>
      <c r="C62" t="str">
        <f t="shared" si="12"/>
        <v/>
      </c>
      <c r="D62" t="str">
        <f t="shared" si="13"/>
        <v/>
      </c>
      <c r="E62" t="s">
        <v>97</v>
      </c>
      <c r="K62" t="s">
        <v>99</v>
      </c>
      <c r="L62" t="s">
        <v>99</v>
      </c>
      <c r="M62" t="s">
        <v>99</v>
      </c>
      <c r="N62" t="s">
        <v>99</v>
      </c>
      <c r="O62" t="s">
        <v>99</v>
      </c>
      <c r="P62" t="s">
        <v>99</v>
      </c>
    </row>
    <row r="63" spans="2:16" x14ac:dyDescent="0.3">
      <c r="B63" t="str">
        <f t="shared" si="0"/>
        <v/>
      </c>
      <c r="C63" t="str">
        <f t="shared" si="12"/>
        <v/>
      </c>
      <c r="D63" t="str">
        <f t="shared" si="13"/>
        <v/>
      </c>
      <c r="E63">
        <v>419.552148928571</v>
      </c>
      <c r="K63" t="s">
        <v>99</v>
      </c>
      <c r="L63" t="s">
        <v>99</v>
      </c>
      <c r="M63" t="s">
        <v>99</v>
      </c>
      <c r="N63" t="s">
        <v>99</v>
      </c>
      <c r="O63" t="s">
        <v>99</v>
      </c>
      <c r="P63" t="s">
        <v>99</v>
      </c>
    </row>
    <row r="64" spans="2:16" x14ac:dyDescent="0.3">
      <c r="B64" t="str">
        <f t="shared" si="0"/>
        <v/>
      </c>
      <c r="C64" t="str">
        <f t="shared" si="12"/>
        <v/>
      </c>
      <c r="D64" t="str">
        <f t="shared" si="13"/>
        <v/>
      </c>
      <c r="E64">
        <v>7</v>
      </c>
      <c r="K64" t="s">
        <v>99</v>
      </c>
      <c r="L64" t="s">
        <v>99</v>
      </c>
      <c r="M64" t="s">
        <v>99</v>
      </c>
      <c r="N64" t="s">
        <v>99</v>
      </c>
      <c r="O64" t="s">
        <v>99</v>
      </c>
      <c r="P64" t="s">
        <v>99</v>
      </c>
    </row>
    <row r="65" spans="2:16" x14ac:dyDescent="0.3">
      <c r="B65" t="str">
        <f t="shared" si="0"/>
        <v/>
      </c>
      <c r="C65" t="str">
        <f t="shared" si="12"/>
        <v/>
      </c>
      <c r="D65" t="str">
        <f t="shared" si="13"/>
        <v/>
      </c>
      <c r="E65" t="s">
        <v>86</v>
      </c>
      <c r="K65" t="s">
        <v>99</v>
      </c>
      <c r="L65" t="s">
        <v>99</v>
      </c>
      <c r="M65" t="s">
        <v>99</v>
      </c>
      <c r="N65" t="s">
        <v>99</v>
      </c>
      <c r="O65" t="s">
        <v>99</v>
      </c>
      <c r="P65" t="s">
        <v>99</v>
      </c>
    </row>
    <row r="66" spans="2:16" x14ac:dyDescent="0.3">
      <c r="B66" t="str">
        <f t="shared" si="0"/>
        <v>clusters = 7</v>
      </c>
      <c r="C66">
        <f t="shared" si="12"/>
        <v>355.21271916666598</v>
      </c>
      <c r="D66" t="str">
        <f t="shared" si="13"/>
        <v>[2 4 5 4 0 2 5 1 1 4 3 0 2 4 5 1 1 4 1 6 2 5 1 4 6]</v>
      </c>
      <c r="E66" t="s">
        <v>5</v>
      </c>
      <c r="K66" t="s">
        <v>99</v>
      </c>
      <c r="L66" t="s">
        <v>99</v>
      </c>
      <c r="M66" t="s">
        <v>99</v>
      </c>
      <c r="N66" t="s">
        <v>99</v>
      </c>
      <c r="O66" t="s">
        <v>99</v>
      </c>
      <c r="P66" t="s">
        <v>99</v>
      </c>
    </row>
    <row r="67" spans="2:16" x14ac:dyDescent="0.3">
      <c r="B67" t="str">
        <f t="shared" si="0"/>
        <v/>
      </c>
      <c r="C67" t="str">
        <f t="shared" si="12"/>
        <v/>
      </c>
      <c r="D67" t="str">
        <f t="shared" si="13"/>
        <v/>
      </c>
      <c r="E67" t="s">
        <v>87</v>
      </c>
      <c r="K67" t="s">
        <v>99</v>
      </c>
      <c r="L67" t="s">
        <v>99</v>
      </c>
      <c r="M67" t="s">
        <v>99</v>
      </c>
      <c r="N67" t="s">
        <v>99</v>
      </c>
      <c r="O67" t="s">
        <v>99</v>
      </c>
      <c r="P67" t="s">
        <v>99</v>
      </c>
    </row>
    <row r="68" spans="2:16" x14ac:dyDescent="0.3">
      <c r="B68" t="str">
        <f t="shared" si="0"/>
        <v/>
      </c>
      <c r="C68" t="str">
        <f t="shared" si="12"/>
        <v/>
      </c>
      <c r="D68" t="str">
        <f t="shared" si="13"/>
        <v/>
      </c>
      <c r="E68" t="s">
        <v>88</v>
      </c>
      <c r="N68" t="s">
        <v>99</v>
      </c>
      <c r="O68" t="s">
        <v>99</v>
      </c>
      <c r="P68" t="s">
        <v>99</v>
      </c>
    </row>
    <row r="69" spans="2:16" x14ac:dyDescent="0.3">
      <c r="B69" t="str">
        <f t="shared" si="0"/>
        <v/>
      </c>
      <c r="C69" t="str">
        <f t="shared" si="12"/>
        <v/>
      </c>
      <c r="D69" t="str">
        <f t="shared" si="13"/>
        <v/>
      </c>
      <c r="E69" t="s">
        <v>89</v>
      </c>
      <c r="N69" t="s">
        <v>99</v>
      </c>
      <c r="O69" t="s">
        <v>99</v>
      </c>
      <c r="P69" t="s">
        <v>99</v>
      </c>
    </row>
    <row r="70" spans="2:16" x14ac:dyDescent="0.3">
      <c r="B70" t="str">
        <f t="shared" si="0"/>
        <v/>
      </c>
      <c r="C70" t="str">
        <f t="shared" si="12"/>
        <v/>
      </c>
      <c r="D70" t="str">
        <f t="shared" si="13"/>
        <v/>
      </c>
      <c r="E70" t="s">
        <v>90</v>
      </c>
      <c r="N70" t="s">
        <v>99</v>
      </c>
      <c r="O70" t="s">
        <v>99</v>
      </c>
      <c r="P70" t="s">
        <v>99</v>
      </c>
    </row>
    <row r="71" spans="2:16" x14ac:dyDescent="0.3">
      <c r="B71" t="str">
        <f t="shared" si="0"/>
        <v/>
      </c>
      <c r="C71" t="str">
        <f t="shared" si="12"/>
        <v/>
      </c>
      <c r="D71" t="str">
        <f t="shared" si="13"/>
        <v/>
      </c>
      <c r="E71" t="s">
        <v>98</v>
      </c>
      <c r="N71" t="s">
        <v>99</v>
      </c>
      <c r="O71" t="s">
        <v>99</v>
      </c>
      <c r="P71" t="s">
        <v>99</v>
      </c>
    </row>
    <row r="72" spans="2:16" x14ac:dyDescent="0.3">
      <c r="B72" t="str">
        <f t="shared" ref="B72:B135" si="14">IF(LEFT($E72,4)="clus",$E72,"")</f>
        <v/>
      </c>
      <c r="C72" t="str">
        <f t="shared" si="12"/>
        <v/>
      </c>
      <c r="D72" t="str">
        <f t="shared" si="13"/>
        <v/>
      </c>
      <c r="E72">
        <v>355.21271916666598</v>
      </c>
      <c r="N72" t="s">
        <v>99</v>
      </c>
      <c r="O72" t="s">
        <v>99</v>
      </c>
      <c r="P72" t="s">
        <v>99</v>
      </c>
    </row>
    <row r="73" spans="2:16" x14ac:dyDescent="0.3">
      <c r="B73" t="str">
        <f t="shared" si="14"/>
        <v/>
      </c>
      <c r="C73" t="str">
        <f t="shared" si="12"/>
        <v/>
      </c>
      <c r="D73" t="str">
        <f t="shared" si="13"/>
        <v/>
      </c>
      <c r="N73" t="s">
        <v>99</v>
      </c>
      <c r="O73" t="s">
        <v>99</v>
      </c>
      <c r="P73" t="s">
        <v>99</v>
      </c>
    </row>
    <row r="74" spans="2:16" x14ac:dyDescent="0.3">
      <c r="B74" t="str">
        <f t="shared" si="14"/>
        <v/>
      </c>
      <c r="C74" t="str">
        <f t="shared" si="12"/>
        <v/>
      </c>
      <c r="D74" t="str">
        <f t="shared" si="13"/>
        <v/>
      </c>
      <c r="N74" t="s">
        <v>99</v>
      </c>
      <c r="O74" t="s">
        <v>99</v>
      </c>
      <c r="P74" t="s">
        <v>99</v>
      </c>
    </row>
    <row r="75" spans="2:16" x14ac:dyDescent="0.3">
      <c r="B75" t="str">
        <f t="shared" si="14"/>
        <v/>
      </c>
      <c r="C75" t="str">
        <f t="shared" si="12"/>
        <v/>
      </c>
      <c r="D75" t="str">
        <f t="shared" si="13"/>
        <v/>
      </c>
      <c r="E75" t="s">
        <v>86</v>
      </c>
      <c r="N75" t="s">
        <v>99</v>
      </c>
      <c r="O75" t="s">
        <v>99</v>
      </c>
      <c r="P75" t="s">
        <v>99</v>
      </c>
    </row>
    <row r="76" spans="2:16" x14ac:dyDescent="0.3">
      <c r="B76" t="str">
        <f t="shared" si="14"/>
        <v>clusters = 8</v>
      </c>
      <c r="C76">
        <f t="shared" si="12"/>
        <v>331.25930171666602</v>
      </c>
      <c r="D76" t="str">
        <f t="shared" si="13"/>
        <v>[6 7 2 7 3 6 2 1 0 7 2 3 6 0 2 1 5 7 5 4 6 2 1 7 4]</v>
      </c>
      <c r="E76" t="s">
        <v>6</v>
      </c>
      <c r="N76" t="s">
        <v>99</v>
      </c>
      <c r="O76" t="s">
        <v>99</v>
      </c>
      <c r="P76" t="s">
        <v>99</v>
      </c>
    </row>
    <row r="77" spans="2:16" x14ac:dyDescent="0.3">
      <c r="B77" t="str">
        <f t="shared" si="14"/>
        <v/>
      </c>
      <c r="C77" t="str">
        <f t="shared" si="12"/>
        <v/>
      </c>
      <c r="D77" t="str">
        <f t="shared" si="13"/>
        <v/>
      </c>
      <c r="E77" t="s">
        <v>87</v>
      </c>
      <c r="N77" t="s">
        <v>99</v>
      </c>
      <c r="O77" t="s">
        <v>99</v>
      </c>
      <c r="P77" t="s">
        <v>99</v>
      </c>
    </row>
    <row r="78" spans="2:16" x14ac:dyDescent="0.3">
      <c r="B78" t="str">
        <f t="shared" si="14"/>
        <v/>
      </c>
      <c r="C78" t="str">
        <f t="shared" si="12"/>
        <v/>
      </c>
      <c r="D78" t="str">
        <f t="shared" si="13"/>
        <v/>
      </c>
      <c r="E78" t="s">
        <v>88</v>
      </c>
      <c r="N78" t="s">
        <v>99</v>
      </c>
      <c r="O78" t="s">
        <v>99</v>
      </c>
      <c r="P78" t="s">
        <v>99</v>
      </c>
    </row>
    <row r="79" spans="2:16" x14ac:dyDescent="0.3">
      <c r="B79" t="str">
        <f t="shared" si="14"/>
        <v/>
      </c>
      <c r="C79" t="str">
        <f t="shared" si="12"/>
        <v/>
      </c>
      <c r="D79" t="str">
        <f t="shared" si="13"/>
        <v/>
      </c>
      <c r="E79" t="s">
        <v>89</v>
      </c>
      <c r="N79" t="s">
        <v>99</v>
      </c>
      <c r="O79" t="s">
        <v>99</v>
      </c>
      <c r="P79" t="s">
        <v>99</v>
      </c>
    </row>
    <row r="80" spans="2:16" x14ac:dyDescent="0.3">
      <c r="B80" t="str">
        <f t="shared" si="14"/>
        <v/>
      </c>
      <c r="C80" t="str">
        <f t="shared" si="12"/>
        <v/>
      </c>
      <c r="D80" t="str">
        <f t="shared" si="13"/>
        <v/>
      </c>
      <c r="E80" t="s">
        <v>90</v>
      </c>
      <c r="N80" t="s">
        <v>99</v>
      </c>
      <c r="O80" t="s">
        <v>99</v>
      </c>
      <c r="P80" t="s">
        <v>99</v>
      </c>
    </row>
    <row r="81" spans="2:16" x14ac:dyDescent="0.3">
      <c r="B81" t="str">
        <f t="shared" si="14"/>
        <v/>
      </c>
      <c r="C81" t="str">
        <f t="shared" si="12"/>
        <v/>
      </c>
      <c r="D81" t="str">
        <f t="shared" si="13"/>
        <v/>
      </c>
      <c r="E81" t="s">
        <v>108</v>
      </c>
      <c r="N81" t="s">
        <v>99</v>
      </c>
      <c r="O81" t="s">
        <v>99</v>
      </c>
      <c r="P81" t="s">
        <v>99</v>
      </c>
    </row>
    <row r="82" spans="2:16" x14ac:dyDescent="0.3">
      <c r="B82" t="str">
        <f t="shared" si="14"/>
        <v/>
      </c>
      <c r="C82" t="str">
        <f t="shared" si="12"/>
        <v/>
      </c>
      <c r="D82" t="str">
        <f t="shared" si="13"/>
        <v/>
      </c>
      <c r="E82">
        <v>331.25930171666602</v>
      </c>
      <c r="N82" t="s">
        <v>99</v>
      </c>
      <c r="O82" t="s">
        <v>99</v>
      </c>
      <c r="P82" t="s">
        <v>99</v>
      </c>
    </row>
    <row r="83" spans="2:16" x14ac:dyDescent="0.3">
      <c r="B83" t="str">
        <f t="shared" si="14"/>
        <v/>
      </c>
      <c r="C83" t="str">
        <f t="shared" si="12"/>
        <v/>
      </c>
      <c r="D83" t="str">
        <f t="shared" si="13"/>
        <v/>
      </c>
      <c r="E83">
        <v>9</v>
      </c>
      <c r="N83" t="s">
        <v>99</v>
      </c>
      <c r="O83" t="s">
        <v>99</v>
      </c>
      <c r="P83" t="s">
        <v>99</v>
      </c>
    </row>
    <row r="84" spans="2:16" x14ac:dyDescent="0.3">
      <c r="B84" t="str">
        <f t="shared" si="14"/>
        <v/>
      </c>
      <c r="C84" t="str">
        <f t="shared" si="12"/>
        <v/>
      </c>
      <c r="D84" t="str">
        <f t="shared" si="13"/>
        <v/>
      </c>
      <c r="E84" t="s">
        <v>86</v>
      </c>
      <c r="N84" t="s">
        <v>99</v>
      </c>
      <c r="O84" t="s">
        <v>99</v>
      </c>
      <c r="P84" t="s">
        <v>99</v>
      </c>
    </row>
    <row r="85" spans="2:16" x14ac:dyDescent="0.3">
      <c r="B85" t="str">
        <f t="shared" si="14"/>
        <v>clusters = 9</v>
      </c>
      <c r="C85">
        <f t="shared" si="12"/>
        <v>301.32820658333299</v>
      </c>
      <c r="D85" t="str">
        <f t="shared" si="13"/>
        <v>[6 8 1 8 7 0 1 3 2 5 8 7 0 5 1 3 2 8 2 4 0 1 6 5 4]</v>
      </c>
      <c r="E85" t="s">
        <v>7</v>
      </c>
      <c r="N85" t="s">
        <v>99</v>
      </c>
      <c r="O85" t="s">
        <v>99</v>
      </c>
      <c r="P85" t="s">
        <v>99</v>
      </c>
    </row>
    <row r="86" spans="2:16" x14ac:dyDescent="0.3">
      <c r="B86" t="str">
        <f t="shared" si="14"/>
        <v/>
      </c>
      <c r="C86" t="str">
        <f t="shared" si="12"/>
        <v/>
      </c>
      <c r="D86" t="str">
        <f t="shared" si="13"/>
        <v/>
      </c>
      <c r="E86" t="s">
        <v>87</v>
      </c>
      <c r="N86" t="s">
        <v>99</v>
      </c>
      <c r="O86" t="s">
        <v>99</v>
      </c>
      <c r="P86" t="s">
        <v>99</v>
      </c>
    </row>
    <row r="87" spans="2:16" x14ac:dyDescent="0.3">
      <c r="B87" t="str">
        <f t="shared" si="14"/>
        <v/>
      </c>
      <c r="C87" t="str">
        <f t="shared" si="12"/>
        <v/>
      </c>
      <c r="D87" t="str">
        <f t="shared" si="13"/>
        <v/>
      </c>
      <c r="E87" t="s">
        <v>88</v>
      </c>
      <c r="N87" t="s">
        <v>99</v>
      </c>
      <c r="O87" t="s">
        <v>99</v>
      </c>
      <c r="P87" t="s">
        <v>99</v>
      </c>
    </row>
    <row r="88" spans="2:16" x14ac:dyDescent="0.3">
      <c r="B88" t="str">
        <f t="shared" si="14"/>
        <v/>
      </c>
      <c r="C88" t="str">
        <f t="shared" si="12"/>
        <v/>
      </c>
      <c r="D88" t="str">
        <f t="shared" si="13"/>
        <v/>
      </c>
      <c r="E88" t="s">
        <v>89</v>
      </c>
      <c r="N88" t="s">
        <v>99</v>
      </c>
      <c r="O88" t="s">
        <v>99</v>
      </c>
      <c r="P88" t="s">
        <v>99</v>
      </c>
    </row>
    <row r="89" spans="2:16" x14ac:dyDescent="0.3">
      <c r="B89" t="str">
        <f t="shared" si="14"/>
        <v/>
      </c>
      <c r="C89" t="str">
        <f t="shared" si="12"/>
        <v/>
      </c>
      <c r="D89" t="str">
        <f t="shared" si="13"/>
        <v/>
      </c>
      <c r="E89" t="s">
        <v>90</v>
      </c>
      <c r="N89" t="s">
        <v>99</v>
      </c>
      <c r="O89" t="s">
        <v>99</v>
      </c>
      <c r="P89" t="s">
        <v>99</v>
      </c>
    </row>
    <row r="90" spans="2:16" x14ac:dyDescent="0.3">
      <c r="B90" t="str">
        <f t="shared" si="14"/>
        <v/>
      </c>
      <c r="C90" t="str">
        <f t="shared" si="12"/>
        <v/>
      </c>
      <c r="D90" t="str">
        <f t="shared" si="13"/>
        <v/>
      </c>
      <c r="E90" t="s">
        <v>109</v>
      </c>
      <c r="N90" t="s">
        <v>99</v>
      </c>
      <c r="O90" t="s">
        <v>99</v>
      </c>
      <c r="P90" t="s">
        <v>99</v>
      </c>
    </row>
    <row r="91" spans="2:16" x14ac:dyDescent="0.3">
      <c r="B91" t="str">
        <f t="shared" si="14"/>
        <v/>
      </c>
      <c r="C91" t="str">
        <f t="shared" si="12"/>
        <v/>
      </c>
      <c r="D91" t="str">
        <f t="shared" si="13"/>
        <v/>
      </c>
      <c r="E91">
        <v>301.32820658333299</v>
      </c>
      <c r="N91" t="s">
        <v>99</v>
      </c>
      <c r="O91" t="s">
        <v>99</v>
      </c>
      <c r="P91" t="s">
        <v>99</v>
      </c>
    </row>
    <row r="92" spans="2:16" x14ac:dyDescent="0.3">
      <c r="B92" t="str">
        <f t="shared" si="14"/>
        <v/>
      </c>
      <c r="C92" t="str">
        <f t="shared" si="12"/>
        <v/>
      </c>
      <c r="D92" t="str">
        <f t="shared" si="13"/>
        <v/>
      </c>
      <c r="E92">
        <v>10</v>
      </c>
      <c r="N92" t="s">
        <v>99</v>
      </c>
      <c r="O92" t="s">
        <v>99</v>
      </c>
      <c r="P92" t="s">
        <v>99</v>
      </c>
    </row>
    <row r="93" spans="2:16" x14ac:dyDescent="0.3">
      <c r="B93" t="str">
        <f t="shared" si="14"/>
        <v/>
      </c>
      <c r="C93" t="str">
        <f t="shared" si="12"/>
        <v/>
      </c>
      <c r="D93" t="str">
        <f t="shared" si="13"/>
        <v/>
      </c>
      <c r="E93" t="s">
        <v>86</v>
      </c>
      <c r="N93" t="s">
        <v>99</v>
      </c>
      <c r="O93" t="s">
        <v>99</v>
      </c>
      <c r="P93" t="s">
        <v>99</v>
      </c>
    </row>
    <row r="94" spans="2:16" x14ac:dyDescent="0.3">
      <c r="B94" t="str">
        <f t="shared" si="14"/>
        <v>clusters = 10</v>
      </c>
      <c r="C94">
        <f t="shared" si="12"/>
        <v>272.88320541666599</v>
      </c>
      <c r="D94" t="str">
        <f t="shared" si="13"/>
        <v>[9 6 3 6 4 9 3 1 8 0 6 4 2 0 3 0 8 6 7 5 2 3 9 0 5]</v>
      </c>
      <c r="E94" t="s">
        <v>8</v>
      </c>
      <c r="N94" t="s">
        <v>99</v>
      </c>
      <c r="O94" t="s">
        <v>99</v>
      </c>
      <c r="P94" t="s">
        <v>99</v>
      </c>
    </row>
    <row r="95" spans="2:16" x14ac:dyDescent="0.3">
      <c r="B95" t="str">
        <f t="shared" si="14"/>
        <v/>
      </c>
      <c r="C95" t="str">
        <f t="shared" si="12"/>
        <v/>
      </c>
      <c r="D95" t="str">
        <f t="shared" si="13"/>
        <v/>
      </c>
      <c r="E95" t="s">
        <v>87</v>
      </c>
      <c r="N95" t="s">
        <v>99</v>
      </c>
      <c r="O95" t="s">
        <v>99</v>
      </c>
      <c r="P95" t="s">
        <v>99</v>
      </c>
    </row>
    <row r="96" spans="2:16" x14ac:dyDescent="0.3">
      <c r="B96" t="str">
        <f t="shared" si="14"/>
        <v/>
      </c>
      <c r="C96" t="str">
        <f t="shared" si="12"/>
        <v/>
      </c>
      <c r="D96" t="str">
        <f t="shared" si="13"/>
        <v/>
      </c>
      <c r="E96" t="s">
        <v>88</v>
      </c>
      <c r="N96" t="s">
        <v>99</v>
      </c>
      <c r="O96" t="s">
        <v>99</v>
      </c>
      <c r="P96" t="s">
        <v>99</v>
      </c>
    </row>
    <row r="97" spans="2:16" x14ac:dyDescent="0.3">
      <c r="B97" t="str">
        <f t="shared" si="14"/>
        <v/>
      </c>
      <c r="C97" t="str">
        <f t="shared" si="12"/>
        <v/>
      </c>
      <c r="D97" t="str">
        <f t="shared" si="13"/>
        <v/>
      </c>
      <c r="E97" t="s">
        <v>89</v>
      </c>
      <c r="N97" t="s">
        <v>99</v>
      </c>
      <c r="O97" t="s">
        <v>99</v>
      </c>
      <c r="P97" t="s">
        <v>99</v>
      </c>
    </row>
    <row r="98" spans="2:16" x14ac:dyDescent="0.3">
      <c r="B98" t="str">
        <f t="shared" si="14"/>
        <v/>
      </c>
      <c r="C98" t="str">
        <f t="shared" si="12"/>
        <v/>
      </c>
      <c r="D98" t="str">
        <f t="shared" si="13"/>
        <v/>
      </c>
      <c r="E98" t="s">
        <v>90</v>
      </c>
    </row>
    <row r="99" spans="2:16" x14ac:dyDescent="0.3">
      <c r="B99" t="str">
        <f t="shared" si="14"/>
        <v/>
      </c>
      <c r="C99" t="str">
        <f t="shared" si="12"/>
        <v/>
      </c>
      <c r="D99" t="str">
        <f t="shared" si="13"/>
        <v/>
      </c>
      <c r="E99" t="s">
        <v>110</v>
      </c>
    </row>
    <row r="100" spans="2:16" x14ac:dyDescent="0.3">
      <c r="B100" t="str">
        <f t="shared" si="14"/>
        <v/>
      </c>
      <c r="C100" t="str">
        <f t="shared" si="12"/>
        <v/>
      </c>
      <c r="D100" t="str">
        <f t="shared" si="13"/>
        <v/>
      </c>
      <c r="E100">
        <v>272.88320541666599</v>
      </c>
    </row>
    <row r="101" spans="2:16" x14ac:dyDescent="0.3">
      <c r="B101" t="str">
        <f t="shared" si="14"/>
        <v/>
      </c>
      <c r="C101" t="str">
        <f t="shared" si="12"/>
        <v/>
      </c>
      <c r="D101" t="str">
        <f t="shared" si="13"/>
        <v/>
      </c>
      <c r="E101">
        <v>11</v>
      </c>
    </row>
    <row r="102" spans="2:16" x14ac:dyDescent="0.3">
      <c r="B102" t="str">
        <f t="shared" si="14"/>
        <v/>
      </c>
      <c r="C102" t="str">
        <f t="shared" si="12"/>
        <v/>
      </c>
      <c r="D102" t="str">
        <f t="shared" si="13"/>
        <v/>
      </c>
      <c r="E102" t="s">
        <v>86</v>
      </c>
    </row>
    <row r="103" spans="2:16" x14ac:dyDescent="0.3">
      <c r="B103" t="str">
        <f t="shared" si="14"/>
        <v>clusters = 11</v>
      </c>
      <c r="C103">
        <f>IF(LEFT($E103,4)="clus",$E110,"")</f>
        <v>243.86882091666601</v>
      </c>
      <c r="D103" t="str">
        <f>IF(LEFT($E103,4)="clus",$E108&amp;E109,"")</f>
        <v>[ 1  2  6  2  7  1  4 10  9  2  0  7  1  2  6  3  9  2  5  9  1  6  3  2  8]</v>
      </c>
      <c r="E103" t="s">
        <v>9</v>
      </c>
    </row>
    <row r="104" spans="2:16" x14ac:dyDescent="0.3">
      <c r="B104" t="str">
        <f t="shared" si="14"/>
        <v/>
      </c>
      <c r="C104" t="str">
        <f t="shared" ref="C104:C135" si="15">IF(LEFT($E104,4)="clus",$E111,"")</f>
        <v/>
      </c>
      <c r="D104" t="str">
        <f t="shared" ref="D104:D135" si="16">IF(LEFT($E104,4)="clus",$E109&amp;E110,"")</f>
        <v/>
      </c>
      <c r="E104" t="s">
        <v>87</v>
      </c>
    </row>
    <row r="105" spans="2:16" x14ac:dyDescent="0.3">
      <c r="B105" t="str">
        <f t="shared" si="14"/>
        <v/>
      </c>
      <c r="C105" t="str">
        <f t="shared" si="15"/>
        <v/>
      </c>
      <c r="D105" t="str">
        <f t="shared" si="16"/>
        <v/>
      </c>
      <c r="E105" t="s">
        <v>88</v>
      </c>
    </row>
    <row r="106" spans="2:16" x14ac:dyDescent="0.3">
      <c r="B106" t="str">
        <f t="shared" si="14"/>
        <v/>
      </c>
      <c r="C106" t="str">
        <f t="shared" si="15"/>
        <v/>
      </c>
      <c r="D106" t="str">
        <f t="shared" si="16"/>
        <v/>
      </c>
      <c r="E106" t="s">
        <v>89</v>
      </c>
    </row>
    <row r="107" spans="2:16" x14ac:dyDescent="0.3">
      <c r="B107" t="str">
        <f t="shared" si="14"/>
        <v/>
      </c>
      <c r="C107" t="str">
        <f t="shared" si="15"/>
        <v/>
      </c>
      <c r="D107" t="str">
        <f t="shared" si="16"/>
        <v/>
      </c>
      <c r="E107" t="s">
        <v>90</v>
      </c>
    </row>
    <row r="108" spans="2:16" x14ac:dyDescent="0.3">
      <c r="B108" t="str">
        <f t="shared" si="14"/>
        <v/>
      </c>
      <c r="C108" t="str">
        <f t="shared" si="15"/>
        <v/>
      </c>
      <c r="D108" t="str">
        <f t="shared" si="16"/>
        <v/>
      </c>
      <c r="E108" t="s">
        <v>111</v>
      </c>
    </row>
    <row r="109" spans="2:16" x14ac:dyDescent="0.3">
      <c r="B109" t="str">
        <f t="shared" si="14"/>
        <v/>
      </c>
      <c r="C109" t="str">
        <f t="shared" si="15"/>
        <v/>
      </c>
      <c r="D109" t="str">
        <f t="shared" si="16"/>
        <v/>
      </c>
      <c r="E109" t="s">
        <v>112</v>
      </c>
    </row>
    <row r="110" spans="2:16" x14ac:dyDescent="0.3">
      <c r="B110" t="str">
        <f t="shared" si="14"/>
        <v/>
      </c>
      <c r="C110" t="str">
        <f t="shared" si="15"/>
        <v/>
      </c>
      <c r="D110" t="str">
        <f t="shared" si="16"/>
        <v/>
      </c>
      <c r="E110">
        <v>243.86882091666601</v>
      </c>
    </row>
    <row r="111" spans="2:16" x14ac:dyDescent="0.3">
      <c r="B111" t="str">
        <f t="shared" si="14"/>
        <v/>
      </c>
      <c r="C111" t="str">
        <f t="shared" si="15"/>
        <v/>
      </c>
      <c r="D111" t="str">
        <f t="shared" si="16"/>
        <v/>
      </c>
      <c r="E111" t="s">
        <v>86</v>
      </c>
    </row>
    <row r="112" spans="2:16" x14ac:dyDescent="0.3">
      <c r="E112" t="s">
        <v>10</v>
      </c>
    </row>
    <row r="113" spans="2:5" x14ac:dyDescent="0.3">
      <c r="B113" t="str">
        <f t="shared" si="14"/>
        <v/>
      </c>
      <c r="C113" t="str">
        <f t="shared" si="15"/>
        <v/>
      </c>
      <c r="D113" t="str">
        <f t="shared" si="16"/>
        <v/>
      </c>
      <c r="E113" t="s">
        <v>87</v>
      </c>
    </row>
    <row r="114" spans="2:5" x14ac:dyDescent="0.3">
      <c r="B114" t="str">
        <f t="shared" si="14"/>
        <v/>
      </c>
      <c r="C114" t="str">
        <f t="shared" si="15"/>
        <v/>
      </c>
      <c r="D114" t="str">
        <f t="shared" si="16"/>
        <v/>
      </c>
      <c r="E114" t="s">
        <v>88</v>
      </c>
    </row>
    <row r="115" spans="2:5" x14ac:dyDescent="0.3">
      <c r="B115" t="str">
        <f t="shared" si="14"/>
        <v/>
      </c>
      <c r="C115" t="str">
        <f t="shared" si="15"/>
        <v/>
      </c>
      <c r="D115" t="str">
        <f t="shared" si="16"/>
        <v/>
      </c>
      <c r="E115" t="s">
        <v>89</v>
      </c>
    </row>
    <row r="116" spans="2:5" x14ac:dyDescent="0.3">
      <c r="B116" t="str">
        <f t="shared" si="14"/>
        <v/>
      </c>
      <c r="C116" t="str">
        <f t="shared" si="15"/>
        <v/>
      </c>
      <c r="D116" t="str">
        <f t="shared" si="16"/>
        <v/>
      </c>
      <c r="E116" t="s">
        <v>90</v>
      </c>
    </row>
    <row r="117" spans="2:5" x14ac:dyDescent="0.3">
      <c r="B117" t="str">
        <f t="shared" si="14"/>
        <v/>
      </c>
      <c r="C117" t="str">
        <f t="shared" si="15"/>
        <v/>
      </c>
      <c r="D117" t="str">
        <f t="shared" si="16"/>
        <v/>
      </c>
      <c r="E117" t="s">
        <v>86</v>
      </c>
    </row>
    <row r="118" spans="2:5" x14ac:dyDescent="0.3">
      <c r="B118" t="str">
        <f t="shared" si="14"/>
        <v>clusters = 12</v>
      </c>
      <c r="C118">
        <f t="shared" si="15"/>
        <v>218.0934125</v>
      </c>
      <c r="D118" t="str">
        <f t="shared" si="16"/>
        <v>[ 9  1  4  1  5  9  8  6  2  7 10  5  3  7  4  7  2  1  2  0  9  4  9  7 11]</v>
      </c>
      <c r="E118" t="s">
        <v>10</v>
      </c>
    </row>
    <row r="119" spans="2:5" x14ac:dyDescent="0.3">
      <c r="B119" t="str">
        <f t="shared" si="14"/>
        <v/>
      </c>
      <c r="C119" t="str">
        <f t="shared" si="15"/>
        <v/>
      </c>
      <c r="D119" t="str">
        <f t="shared" si="16"/>
        <v/>
      </c>
      <c r="E119" t="s">
        <v>87</v>
      </c>
    </row>
    <row r="120" spans="2:5" x14ac:dyDescent="0.3">
      <c r="B120" t="str">
        <f t="shared" si="14"/>
        <v/>
      </c>
      <c r="C120" t="str">
        <f t="shared" si="15"/>
        <v/>
      </c>
      <c r="D120" t="str">
        <f t="shared" si="16"/>
        <v/>
      </c>
      <c r="E120" t="s">
        <v>88</v>
      </c>
    </row>
    <row r="121" spans="2:5" x14ac:dyDescent="0.3">
      <c r="B121" t="str">
        <f t="shared" si="14"/>
        <v/>
      </c>
      <c r="C121" t="str">
        <f t="shared" si="15"/>
        <v/>
      </c>
      <c r="D121" t="str">
        <f t="shared" si="16"/>
        <v/>
      </c>
      <c r="E121" t="s">
        <v>89</v>
      </c>
    </row>
    <row r="122" spans="2:5" x14ac:dyDescent="0.3">
      <c r="B122" t="str">
        <f t="shared" si="14"/>
        <v/>
      </c>
      <c r="C122" t="str">
        <f t="shared" si="15"/>
        <v/>
      </c>
      <c r="D122" t="str">
        <f t="shared" si="16"/>
        <v/>
      </c>
      <c r="E122" t="s">
        <v>90</v>
      </c>
    </row>
    <row r="123" spans="2:5" x14ac:dyDescent="0.3">
      <c r="B123" t="str">
        <f t="shared" si="14"/>
        <v/>
      </c>
      <c r="C123" t="str">
        <f t="shared" si="15"/>
        <v/>
      </c>
      <c r="D123" t="str">
        <f t="shared" si="16"/>
        <v/>
      </c>
      <c r="E123" t="s">
        <v>113</v>
      </c>
    </row>
    <row r="124" spans="2:5" x14ac:dyDescent="0.3">
      <c r="B124" t="str">
        <f t="shared" si="14"/>
        <v/>
      </c>
      <c r="C124" t="str">
        <f t="shared" si="15"/>
        <v/>
      </c>
      <c r="D124" t="str">
        <f t="shared" si="16"/>
        <v/>
      </c>
      <c r="E124" t="s">
        <v>114</v>
      </c>
    </row>
    <row r="125" spans="2:5" x14ac:dyDescent="0.3">
      <c r="B125" t="str">
        <f t="shared" si="14"/>
        <v/>
      </c>
      <c r="C125" t="str">
        <f t="shared" si="15"/>
        <v/>
      </c>
      <c r="D125" t="str">
        <f t="shared" si="16"/>
        <v/>
      </c>
      <c r="E125">
        <v>218.0934125</v>
      </c>
    </row>
    <row r="126" spans="2:5" x14ac:dyDescent="0.3">
      <c r="B126" t="str">
        <f t="shared" si="14"/>
        <v/>
      </c>
      <c r="C126" t="str">
        <f t="shared" si="15"/>
        <v/>
      </c>
      <c r="D126" t="str">
        <f t="shared" si="16"/>
        <v/>
      </c>
      <c r="E126" t="s">
        <v>86</v>
      </c>
    </row>
    <row r="127" spans="2:5" x14ac:dyDescent="0.3">
      <c r="B127" t="str">
        <f t="shared" si="14"/>
        <v>clusters = 13</v>
      </c>
      <c r="C127">
        <f t="shared" si="15"/>
        <v>198.54927149999901</v>
      </c>
      <c r="D127" t="str">
        <f t="shared" si="16"/>
        <v>[ 1  8  8  8  6 12  9  7  5  4 11  6 12  0  3  0 10  8 10  2 12  3  1  4  2]</v>
      </c>
      <c r="E127" t="s">
        <v>11</v>
      </c>
    </row>
    <row r="128" spans="2:5" x14ac:dyDescent="0.3">
      <c r="B128" t="str">
        <f t="shared" si="14"/>
        <v/>
      </c>
      <c r="C128" t="str">
        <f t="shared" si="15"/>
        <v/>
      </c>
      <c r="D128" t="str">
        <f t="shared" si="16"/>
        <v/>
      </c>
      <c r="E128" t="s">
        <v>87</v>
      </c>
    </row>
    <row r="129" spans="2:5" x14ac:dyDescent="0.3">
      <c r="B129" t="str">
        <f t="shared" si="14"/>
        <v/>
      </c>
      <c r="C129" t="str">
        <f t="shared" si="15"/>
        <v/>
      </c>
      <c r="D129" t="str">
        <f t="shared" si="16"/>
        <v/>
      </c>
      <c r="E129" t="s">
        <v>88</v>
      </c>
    </row>
    <row r="130" spans="2:5" x14ac:dyDescent="0.3">
      <c r="B130" t="str">
        <f t="shared" si="14"/>
        <v/>
      </c>
      <c r="C130" t="str">
        <f t="shared" si="15"/>
        <v/>
      </c>
      <c r="D130" t="str">
        <f t="shared" si="16"/>
        <v/>
      </c>
      <c r="E130" t="s">
        <v>89</v>
      </c>
    </row>
    <row r="131" spans="2:5" x14ac:dyDescent="0.3">
      <c r="B131" t="str">
        <f t="shared" si="14"/>
        <v/>
      </c>
      <c r="C131" t="str">
        <f t="shared" si="15"/>
        <v/>
      </c>
      <c r="D131" t="str">
        <f t="shared" si="16"/>
        <v/>
      </c>
      <c r="E131" t="s">
        <v>90</v>
      </c>
    </row>
    <row r="132" spans="2:5" x14ac:dyDescent="0.3">
      <c r="B132" t="str">
        <f t="shared" si="14"/>
        <v/>
      </c>
      <c r="C132" t="str">
        <f t="shared" si="15"/>
        <v/>
      </c>
      <c r="D132" t="str">
        <f t="shared" si="16"/>
        <v/>
      </c>
      <c r="E132" t="s">
        <v>115</v>
      </c>
    </row>
    <row r="133" spans="2:5" x14ac:dyDescent="0.3">
      <c r="B133" t="str">
        <f t="shared" si="14"/>
        <v/>
      </c>
      <c r="C133" t="str">
        <f t="shared" si="15"/>
        <v/>
      </c>
      <c r="D133" t="str">
        <f t="shared" si="16"/>
        <v/>
      </c>
      <c r="E133" t="s">
        <v>116</v>
      </c>
    </row>
    <row r="134" spans="2:5" x14ac:dyDescent="0.3">
      <c r="B134" t="str">
        <f t="shared" si="14"/>
        <v/>
      </c>
      <c r="C134" t="str">
        <f t="shared" si="15"/>
        <v/>
      </c>
      <c r="D134" t="str">
        <f t="shared" si="16"/>
        <v/>
      </c>
      <c r="E134">
        <v>198.54927149999901</v>
      </c>
    </row>
    <row r="135" spans="2:5" x14ac:dyDescent="0.3">
      <c r="B135" t="str">
        <f t="shared" si="14"/>
        <v/>
      </c>
      <c r="C135" t="str">
        <f t="shared" si="15"/>
        <v/>
      </c>
      <c r="D135" t="str">
        <f t="shared" si="16"/>
        <v/>
      </c>
    </row>
    <row r="136" spans="2:5" x14ac:dyDescent="0.3">
      <c r="B136" t="str">
        <f t="shared" ref="B136" si="17">IF(LEFT($E136,4)="clus",$E136,"")</f>
        <v/>
      </c>
      <c r="C136" t="str">
        <f t="shared" ref="C136" si="18">IF(LEFT($E136,4)="clus",$E142,"")</f>
        <v/>
      </c>
      <c r="D136" t="str">
        <f t="shared" ref="D136" si="19">IF(LEFT($E136,4)="clus",$E141,"")</f>
        <v/>
      </c>
    </row>
  </sheetData>
  <sortState xmlns:xlrd2="http://schemas.microsoft.com/office/spreadsheetml/2017/richdata2" ref="J1:M13">
    <sortCondition ref="J1:J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8968A-8437-4105-A1EF-4AE5531111AB}">
  <dimension ref="A1:BV54"/>
  <sheetViews>
    <sheetView tabSelected="1" topLeftCell="A7" zoomScaleNormal="100" workbookViewId="0">
      <selection activeCell="CA14" sqref="CA14"/>
    </sheetView>
  </sheetViews>
  <sheetFormatPr defaultRowHeight="14.4" x14ac:dyDescent="0.3"/>
  <cols>
    <col min="1" max="2" width="3.88671875" customWidth="1"/>
    <col min="3" max="7" width="2.5546875" customWidth="1"/>
    <col min="8" max="15" width="2.6640625" customWidth="1"/>
    <col min="16" max="16" width="0.5546875" customWidth="1"/>
    <col min="17" max="21" width="2.6640625" customWidth="1"/>
    <col min="22" max="22" width="0.33203125" customWidth="1"/>
    <col min="23" max="31" width="2.6640625" customWidth="1"/>
    <col min="32" max="32" width="0.5546875" customWidth="1"/>
    <col min="33" max="42" width="2.6640625" customWidth="1"/>
    <col min="43" max="43" width="0.5546875" customWidth="1"/>
    <col min="44" max="46" width="2.6640625" customWidth="1"/>
    <col min="47" max="47" width="0.21875" customWidth="1"/>
    <col min="48" max="53" width="2.6640625" customWidth="1"/>
    <col min="54" max="54" width="0.21875" customWidth="1"/>
    <col min="55" max="63" width="2.6640625" customWidth="1"/>
    <col min="64" max="69" width="2.5546875" customWidth="1"/>
  </cols>
  <sheetData>
    <row r="1" spans="1:74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</row>
    <row r="2" spans="1:74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</row>
    <row r="3" spans="1:74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</row>
    <row r="4" spans="1:74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</row>
    <row r="5" spans="1:74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</row>
    <row r="6" spans="1:74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</row>
    <row r="7" spans="1:74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</row>
    <row r="8" spans="1:74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</row>
    <row r="9" spans="1:74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</row>
    <row r="10" spans="1:74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</row>
    <row r="11" spans="1:7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</row>
    <row r="12" spans="1:7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7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</row>
    <row r="14" spans="1:7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</row>
    <row r="15" spans="1:7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</row>
    <row r="16" spans="1:7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</row>
    <row r="17" spans="1:7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</row>
    <row r="18" spans="1:7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</row>
    <row r="19" spans="1:7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</row>
    <row r="20" spans="1:7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</row>
    <row r="21" spans="1:7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</row>
    <row r="22" spans="1:7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</row>
    <row r="23" spans="1:7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</row>
    <row r="24" spans="1:7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1:7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1:74" ht="15" thickBo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6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8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1:74" ht="15.6" thickTop="1" thickBot="1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97"/>
      <c r="R27" s="11"/>
      <c r="S27" s="11"/>
      <c r="T27" s="11"/>
      <c r="U27" s="11"/>
      <c r="V27" s="11"/>
      <c r="W27" s="23"/>
      <c r="X27" s="23"/>
      <c r="Y27" s="23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7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4"/>
      <c r="AY27" s="23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1:74" ht="15.6" thickTop="1" thickBot="1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04"/>
      <c r="M28" s="99"/>
      <c r="N28" s="99"/>
      <c r="O28" s="99"/>
      <c r="P28" s="99"/>
      <c r="Q28" s="99"/>
      <c r="R28" s="99"/>
      <c r="S28" s="99"/>
      <c r="T28" s="99"/>
      <c r="U28" s="105"/>
      <c r="V28" s="99"/>
      <c r="W28" s="115"/>
      <c r="X28" s="115"/>
      <c r="Y28" s="115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1"/>
      <c r="AM28" s="11"/>
      <c r="AN28" s="11"/>
      <c r="AO28" s="11"/>
      <c r="AP28" s="11"/>
      <c r="AQ28" s="11"/>
      <c r="AR28" s="11"/>
      <c r="AS28" s="11"/>
      <c r="AT28" s="112"/>
      <c r="AU28" s="113"/>
      <c r="AV28" s="113"/>
      <c r="AW28" s="113"/>
      <c r="AX28" s="113"/>
      <c r="AY28" s="113"/>
      <c r="AZ28" s="113"/>
      <c r="BA28" s="113"/>
      <c r="BB28" s="113"/>
      <c r="BC28" s="114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1:74" ht="26.4" customHeight="1" thickBot="1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97"/>
      <c r="L29" s="11"/>
      <c r="M29" s="11"/>
      <c r="N29" s="11"/>
      <c r="O29" s="11"/>
      <c r="P29" s="11"/>
      <c r="Q29" s="11"/>
      <c r="R29" s="11"/>
      <c r="S29" s="100"/>
      <c r="T29" s="101"/>
      <c r="U29" s="102"/>
      <c r="V29" s="102"/>
      <c r="W29" s="102"/>
      <c r="X29" s="102"/>
      <c r="Y29" s="103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96"/>
      <c r="AM29" s="11"/>
      <c r="AN29" s="11"/>
      <c r="AO29" s="11"/>
      <c r="AP29" s="11"/>
      <c r="AQ29" s="11"/>
      <c r="AR29" s="11"/>
      <c r="AS29" s="98"/>
      <c r="AT29" s="109"/>
      <c r="AU29" s="110"/>
      <c r="AV29" s="110"/>
      <c r="AW29" s="110"/>
      <c r="AX29" s="98"/>
      <c r="AY29" s="106"/>
      <c r="AZ29" s="107"/>
      <c r="BA29" s="107"/>
      <c r="BB29" s="107"/>
      <c r="BC29" s="107"/>
      <c r="BD29" s="107"/>
      <c r="BE29" s="107"/>
      <c r="BF29" s="107"/>
      <c r="BG29" s="108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</row>
    <row r="30" spans="1:74" s="76" customFormat="1" ht="73.8" customHeight="1" thickTop="1" x14ac:dyDescent="0.2">
      <c r="A30" s="77"/>
      <c r="B30" s="77"/>
      <c r="C30" s="77"/>
      <c r="D30" s="77"/>
      <c r="E30" s="77"/>
      <c r="F30" s="78"/>
      <c r="G30" s="79"/>
      <c r="H30" s="80" t="s">
        <v>32</v>
      </c>
      <c r="I30" s="81" t="s">
        <v>38</v>
      </c>
      <c r="J30" s="81" t="s">
        <v>62</v>
      </c>
      <c r="K30" s="81" t="s">
        <v>31</v>
      </c>
      <c r="L30" s="81" t="s">
        <v>15</v>
      </c>
      <c r="M30" s="81" t="s">
        <v>56</v>
      </c>
      <c r="N30" s="81" t="s">
        <v>18</v>
      </c>
      <c r="O30" s="82" t="s">
        <v>50</v>
      </c>
      <c r="P30" s="83"/>
      <c r="Q30" s="80" t="s">
        <v>36</v>
      </c>
      <c r="R30" s="81" t="s">
        <v>52</v>
      </c>
      <c r="S30" s="81" t="s">
        <v>39</v>
      </c>
      <c r="T30" s="81" t="s">
        <v>28</v>
      </c>
      <c r="U30" s="84" t="s">
        <v>49</v>
      </c>
      <c r="V30" s="85"/>
      <c r="W30" s="86" t="s">
        <v>22</v>
      </c>
      <c r="X30" s="81" t="s">
        <v>23</v>
      </c>
      <c r="Y30" s="81" t="s">
        <v>57</v>
      </c>
      <c r="Z30" s="81" t="s">
        <v>24</v>
      </c>
      <c r="AA30" s="81" t="s">
        <v>47</v>
      </c>
      <c r="AB30" s="81" t="s">
        <v>54</v>
      </c>
      <c r="AC30" s="81" t="s">
        <v>45</v>
      </c>
      <c r="AD30" s="81" t="s">
        <v>17</v>
      </c>
      <c r="AE30" s="82" t="s">
        <v>42</v>
      </c>
      <c r="AF30" s="83"/>
      <c r="AG30" s="87" t="s">
        <v>25</v>
      </c>
      <c r="AH30" s="88" t="s">
        <v>19</v>
      </c>
      <c r="AI30" s="88" t="s">
        <v>44</v>
      </c>
      <c r="AJ30" s="88" t="s">
        <v>46</v>
      </c>
      <c r="AK30" s="88" t="s">
        <v>60</v>
      </c>
      <c r="AL30" s="88" t="s">
        <v>27</v>
      </c>
      <c r="AM30" s="88" t="s">
        <v>34</v>
      </c>
      <c r="AN30" s="88" t="s">
        <v>53</v>
      </c>
      <c r="AO30" s="88" t="s">
        <v>21</v>
      </c>
      <c r="AP30" s="89" t="s">
        <v>35</v>
      </c>
      <c r="AQ30" s="83"/>
      <c r="AR30" s="87" t="s">
        <v>16</v>
      </c>
      <c r="AS30" s="88" t="s">
        <v>26</v>
      </c>
      <c r="AT30" s="90" t="s">
        <v>40</v>
      </c>
      <c r="AU30" s="91"/>
      <c r="AV30" s="92" t="s">
        <v>64</v>
      </c>
      <c r="AW30" s="88" t="s">
        <v>30</v>
      </c>
      <c r="AX30" s="88" t="s">
        <v>29</v>
      </c>
      <c r="AY30" s="88" t="s">
        <v>63</v>
      </c>
      <c r="AZ30" s="88" t="s">
        <v>55</v>
      </c>
      <c r="BA30" s="88" t="s">
        <v>41</v>
      </c>
      <c r="BB30" s="88"/>
      <c r="BC30" s="93" t="s">
        <v>48</v>
      </c>
      <c r="BD30" s="94" t="s">
        <v>33</v>
      </c>
      <c r="BE30" s="88" t="s">
        <v>43</v>
      </c>
      <c r="BF30" s="88" t="s">
        <v>59</v>
      </c>
      <c r="BG30" s="88" t="s">
        <v>51</v>
      </c>
      <c r="BH30" s="88" t="s">
        <v>61</v>
      </c>
      <c r="BI30" s="88" t="s">
        <v>58</v>
      </c>
      <c r="BJ30" s="88" t="s">
        <v>20</v>
      </c>
      <c r="BK30" s="89" t="s">
        <v>37</v>
      </c>
      <c r="BL30" s="95"/>
      <c r="BM30" s="95"/>
      <c r="BN30" s="95"/>
      <c r="BO30" s="95"/>
      <c r="BP30" s="95"/>
      <c r="BQ30" s="95"/>
      <c r="BR30" s="95"/>
      <c r="BS30" s="77"/>
      <c r="BT30" s="77"/>
      <c r="BU30" s="77"/>
      <c r="BV30" s="77"/>
    </row>
    <row r="31" spans="1:7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</row>
    <row r="32" spans="1:7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</row>
    <row r="33" spans="1:7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</row>
    <row r="34" spans="1:7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</row>
    <row r="35" spans="1:7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</row>
    <row r="36" spans="1:7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</row>
    <row r="37" spans="1:7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</row>
    <row r="38" spans="1:7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</row>
    <row r="39" spans="1:7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</row>
    <row r="40" spans="1:7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</row>
    <row r="41" spans="1:7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</row>
    <row r="42" spans="1:7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</row>
    <row r="43" spans="1:7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</row>
    <row r="44" spans="1:7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</row>
    <row r="45" spans="1:7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</row>
    <row r="46" spans="1:7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</row>
    <row r="47" spans="1:7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</row>
    <row r="48" spans="1:7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</row>
    <row r="49" spans="1:7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</row>
    <row r="50" spans="1:7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</row>
    <row r="51" spans="1:7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</row>
    <row r="52" spans="1:7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</row>
    <row r="53" spans="1:7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</row>
    <row r="54" spans="1:7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entropyChart</vt:lpstr>
      <vt:lpstr>fullsample ClusterLabels</vt:lpstr>
      <vt:lpstr>subsetDendrodite</vt:lpstr>
      <vt:lpstr>subsample</vt:lpstr>
      <vt:lpstr>dendrogram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Leiker</dc:creator>
  <cp:lastModifiedBy>Walter Leiker</cp:lastModifiedBy>
  <dcterms:created xsi:type="dcterms:W3CDTF">2020-01-31T08:28:02Z</dcterms:created>
  <dcterms:modified xsi:type="dcterms:W3CDTF">2020-02-01T02:50:47Z</dcterms:modified>
</cp:coreProperties>
</file>