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MA\Desktop\SRML_Blank month\"/>
    </mc:Choice>
  </mc:AlternateContent>
  <xr:revisionPtr revIDLastSave="0" documentId="13_ncr:1_{B3D9ACD9-BA00-4B40-9202-2BE3645619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O s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2" l="1"/>
  <c r="H59" i="2"/>
  <c r="H57" i="2"/>
  <c r="H56" i="2"/>
  <c r="H60" i="2" l="1"/>
  <c r="H58" i="2"/>
  <c r="B53" i="2"/>
  <c r="A53" i="2" s="1"/>
  <c r="E50" i="2" l="1"/>
  <c r="E49" i="2"/>
  <c r="H48" i="2"/>
  <c r="E48" i="2"/>
  <c r="H47" i="2"/>
  <c r="E47" i="2"/>
  <c r="B46" i="2"/>
  <c r="A46" i="2" s="1"/>
  <c r="E22" i="2" l="1"/>
  <c r="E21" i="2"/>
  <c r="H20" i="2"/>
  <c r="E20" i="2"/>
  <c r="H19" i="2"/>
  <c r="E19" i="2"/>
  <c r="B18" i="2"/>
  <c r="A18" i="2" s="1"/>
  <c r="E29" i="2" l="1"/>
  <c r="E28" i="2"/>
  <c r="H27" i="2"/>
  <c r="E27" i="2"/>
  <c r="H26" i="2"/>
  <c r="E26" i="2"/>
  <c r="B25" i="2"/>
  <c r="A25" i="2" s="1"/>
  <c r="E43" i="2" l="1"/>
  <c r="E42" i="2"/>
  <c r="H41" i="2"/>
  <c r="E41" i="2"/>
  <c r="H40" i="2"/>
  <c r="E40" i="2"/>
  <c r="B39" i="2"/>
  <c r="A39" i="2" s="1"/>
  <c r="H33" i="2"/>
  <c r="E34" i="2" l="1"/>
  <c r="E35" i="2"/>
  <c r="E36" i="2"/>
  <c r="E33" i="2"/>
  <c r="B14" i="2" l="1"/>
  <c r="A14" i="2" s="1"/>
  <c r="B32" i="2"/>
  <c r="A32" i="2" s="1"/>
  <c r="H34" i="2" l="1"/>
</calcChain>
</file>

<file path=xl/sharedStrings.xml><?xml version="1.0" encoding="utf-8"?>
<sst xmlns="http://schemas.openxmlformats.org/spreadsheetml/2006/main" count="509" uniqueCount="92">
  <si>
    <t>M = 1000/R</t>
  </si>
  <si>
    <t>datafilesbelowhere</t>
  </si>
  <si>
    <t>newcalibration</t>
  </si>
  <si>
    <t>Station</t>
  </si>
  <si>
    <t>Latitude</t>
  </si>
  <si>
    <t>Altitude</t>
  </si>
  <si>
    <t>u95%</t>
  </si>
  <si>
    <t>Column 4</t>
  </si>
  <si>
    <t>Column 5</t>
  </si>
  <si>
    <t>Column 6</t>
  </si>
  <si>
    <t>Column 7</t>
  </si>
  <si>
    <t>Column 8</t>
  </si>
  <si>
    <t>Column 9</t>
  </si>
  <si>
    <t>Column 10</t>
  </si>
  <si>
    <t>StationName</t>
  </si>
  <si>
    <t>StationIDNumber</t>
  </si>
  <si>
    <t>Longitude (+ east)</t>
  </si>
  <si>
    <t>TimeZone (+ east)</t>
  </si>
  <si>
    <t>1979-01-01--00:01</t>
  </si>
  <si>
    <t>NA</t>
  </si>
  <si>
    <t>Items highlighted in Yellow designate changes from previous sitefile</t>
  </si>
  <si>
    <t>Current calibration (using new methodology)</t>
  </si>
  <si>
    <t>SAO</t>
  </si>
  <si>
    <t>Salem_Oregon_USA</t>
  </si>
  <si>
    <t>Multiplier (In data logger program)</t>
  </si>
  <si>
    <t>R = 1000/M</t>
  </si>
  <si>
    <t>Generates the PRN files (found in the data logger program)</t>
  </si>
  <si>
    <t>Generates the .txt files (the previously processed files (in the old format))</t>
  </si>
  <si>
    <t>Responsivity used ( In data logger Program)</t>
  </si>
  <si>
    <t>M_prn = 1000/R_prn</t>
  </si>
  <si>
    <t>R_prn = 1000/M_prn</t>
  </si>
  <si>
    <t>M_txt = 1000/R_txt</t>
  </si>
  <si>
    <t>R_txt</t>
  </si>
  <si>
    <t>Resposivity used to generate txt file (may not be accurate) (from sitefile)</t>
  </si>
  <si>
    <t>Multipler calculated from responsivity</t>
  </si>
  <si>
    <t>Responsivity calculated from new method to calibrate the instruments</t>
  </si>
  <si>
    <t>M_shouldbe = 1000/R_shouldbe</t>
  </si>
  <si>
    <t>R_shouldbe =  1000/M_shouldbe</t>
  </si>
  <si>
    <t>junk</t>
  </si>
  <si>
    <t>2019-01-01--00:01</t>
  </si>
  <si>
    <t>Voltage</t>
  </si>
  <si>
    <t>WindSpeed(SAO)</t>
  </si>
  <si>
    <t>WS(SAO)</t>
  </si>
  <si>
    <t>SPLITE(032418)</t>
  </si>
  <si>
    <t>SPLITE(032420)</t>
  </si>
  <si>
    <t>Temperature(SAO)</t>
  </si>
  <si>
    <t>TEMP(SAO)</t>
  </si>
  <si>
    <t>2020-01-01--00:01</t>
  </si>
  <si>
    <t>Column 4 M_prn, comes from</t>
  </si>
  <si>
    <t xml:space="preserve">Column 5, R_prn comes from </t>
  </si>
  <si>
    <t>Column 6 M_txt, comes from</t>
  </si>
  <si>
    <t xml:space="preserve">Column 7, R_txt comes from </t>
  </si>
  <si>
    <t>Column 8 M_shouldbe, comes from</t>
  </si>
  <si>
    <t xml:space="preserve">Column 9, R_shouldbe comes from </t>
  </si>
  <si>
    <t xml:space="preserve">Column 10, U95% comes from </t>
  </si>
  <si>
    <t>SAO program SloPGE_2016_1min.CR1</t>
  </si>
  <si>
    <t>SPLITE(032418)_(SAO-GHI).xlsx  / R(2006-2018)</t>
  </si>
  <si>
    <t>SPLITE(032420)_(SAO-TILT).xlsx / R(2003-2018)</t>
  </si>
  <si>
    <t>Educated Guess</t>
  </si>
  <si>
    <t>Not enough information to change value</t>
  </si>
  <si>
    <t>GHI_TILT_SPLITE(032420)</t>
  </si>
  <si>
    <t>GHI_SPLITE(032418)</t>
  </si>
  <si>
    <t>2018-01-01--00:01</t>
  </si>
  <si>
    <t>2017-01-01--00:01</t>
  </si>
  <si>
    <t>SloPGE_2019_1min.CR1</t>
  </si>
  <si>
    <t>GHI</t>
  </si>
  <si>
    <t>GTI(30:180)</t>
  </si>
  <si>
    <t>2021-01-01--00:01</t>
  </si>
  <si>
    <t>GHI_SPLITE</t>
  </si>
  <si>
    <t>GTI(30:180)_SPLITE</t>
  </si>
  <si>
    <t>TEMP_SAO</t>
  </si>
  <si>
    <t>WS_SAO</t>
  </si>
  <si>
    <t>SZA_Logger</t>
  </si>
  <si>
    <t>AZM_Logger</t>
  </si>
  <si>
    <t>Logger computes the SZA</t>
  </si>
  <si>
    <t>Logger computes the AZM</t>
  </si>
  <si>
    <t>1000_SD</t>
  </si>
  <si>
    <t>1001_SD</t>
  </si>
  <si>
    <t>1360_SD</t>
  </si>
  <si>
    <t>GHI_CMP11</t>
  </si>
  <si>
    <t>CMP11(080051)_Stdev</t>
  </si>
  <si>
    <t>GHI_CMP11_Stdev</t>
  </si>
  <si>
    <t>SPLITE(032418)_Stdev</t>
  </si>
  <si>
    <t>GHI_SPLITE_Stdev</t>
  </si>
  <si>
    <t>SPLITE(032420)_Stdev</t>
  </si>
  <si>
    <t>GTI(30:180)_SPLITE_Stdev</t>
  </si>
  <si>
    <t>Logger records mV</t>
  </si>
  <si>
    <t>CMP11_080051(SAO).xlsx / R(2021-2021)(B)</t>
  </si>
  <si>
    <t>SPLITE(032418)_(SAO-GHI).xlsx  / R(2018-2021)</t>
  </si>
  <si>
    <t>SPLITE(032420)_(SAO-TILT).xlsx / R(2018-2021)</t>
  </si>
  <si>
    <t>2021-07-01--00:01</t>
  </si>
  <si>
    <t xml:space="preserve">CMP11(080051)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</si>
</sst>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33" borderId="10" xfId="0" applyFill="1" applyBorder="1"/>
    <xf numFmtId="164" fontId="0" fillId="33" borderId="10" xfId="0" applyNumberFormat="1" applyFill="1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0" fillId="35" borderId="10" xfId="0" applyFill="1" applyBorder="1"/>
    <xf numFmtId="0" fontId="0" fillId="34" borderId="10" xfId="0" applyFill="1" applyBorder="1"/>
    <xf numFmtId="0" fontId="0" fillId="0" borderId="10" xfId="0" applyBorder="1"/>
    <xf numFmtId="0" fontId="0" fillId="34" borderId="10" xfId="0" applyFill="1" applyBorder="1" applyAlignment="1">
      <alignment wrapText="1"/>
    </xf>
    <xf numFmtId="165" fontId="0" fillId="0" borderId="10" xfId="0" applyNumberFormat="1" applyBorder="1" applyAlignment="1">
      <alignment wrapText="1"/>
    </xf>
    <xf numFmtId="0" fontId="0" fillId="36" borderId="0" xfId="0" applyFill="1"/>
    <xf numFmtId="0" fontId="0" fillId="37" borderId="10" xfId="0" applyFill="1" applyBorder="1" applyAlignment="1">
      <alignment wrapText="1"/>
    </xf>
    <xf numFmtId="0" fontId="0" fillId="37" borderId="10" xfId="0" applyFill="1" applyBorder="1"/>
    <xf numFmtId="164" fontId="0" fillId="35" borderId="10" xfId="0" applyNumberFormat="1" applyFill="1" applyBorder="1"/>
    <xf numFmtId="0" fontId="0" fillId="36" borderId="11" xfId="0" applyFill="1" applyBorder="1"/>
    <xf numFmtId="0" fontId="0" fillId="36" borderId="11" xfId="0" applyFill="1" applyBorder="1" applyAlignment="1">
      <alignment wrapText="1"/>
    </xf>
    <xf numFmtId="164" fontId="0" fillId="36" borderId="11" xfId="0" applyNumberFormat="1" applyFill="1" applyBorder="1"/>
    <xf numFmtId="165" fontId="0" fillId="0" borderId="10" xfId="0" applyNumberFormat="1" applyBorder="1"/>
    <xf numFmtId="1" fontId="0" fillId="0" borderId="10" xfId="0" applyNumberFormat="1" applyBorder="1"/>
    <xf numFmtId="1" fontId="0" fillId="34" borderId="10" xfId="0" applyNumberFormat="1" applyFill="1" applyBorder="1"/>
    <xf numFmtId="164" fontId="0" fillId="34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topLeftCell="A35" zoomScaleNormal="100" workbookViewId="0">
      <selection activeCell="B57" sqref="B57"/>
    </sheetView>
  </sheetViews>
  <sheetFormatPr defaultRowHeight="14.4" x14ac:dyDescent="0.3"/>
  <cols>
    <col min="1" max="1" width="21" style="4" bestFit="1" customWidth="1"/>
    <col min="2" max="2" width="25" style="4" bestFit="1" customWidth="1"/>
    <col min="3" max="3" width="23.5546875" style="4" bestFit="1" customWidth="1"/>
    <col min="4" max="4" width="11.33203125" style="5" customWidth="1"/>
    <col min="5" max="5" width="11.33203125" style="2" customWidth="1"/>
    <col min="6" max="7" width="6.33203125" style="6" customWidth="1"/>
    <col min="8" max="10" width="11.33203125" style="13" customWidth="1"/>
    <col min="11" max="11" width="4.33203125" style="16" customWidth="1"/>
    <col min="12" max="12" width="34.6640625" style="2" bestFit="1" customWidth="1"/>
    <col min="13" max="13" width="10.88671875" style="2" bestFit="1" customWidth="1"/>
    <col min="14" max="14" width="9.5546875" style="7" bestFit="1" customWidth="1"/>
    <col min="15" max="15" width="10" style="7" bestFit="1" customWidth="1"/>
    <col min="16" max="16" width="10.88671875" style="14" bestFit="1" customWidth="1"/>
    <col min="17" max="18" width="42.88671875" style="14" bestFit="1" customWidth="1"/>
  </cols>
  <sheetData>
    <row r="1" spans="1:18" s="1" customFormat="1" ht="30" customHeight="1" x14ac:dyDescent="0.3">
      <c r="A1" s="4"/>
      <c r="B1" s="4"/>
      <c r="C1" s="4"/>
      <c r="D1" s="5" t="s">
        <v>26</v>
      </c>
      <c r="E1" s="2"/>
      <c r="F1" s="6" t="s">
        <v>27</v>
      </c>
      <c r="G1" s="6"/>
      <c r="H1" s="13" t="s">
        <v>21</v>
      </c>
      <c r="I1" s="13"/>
      <c r="J1" s="13"/>
      <c r="K1" s="12"/>
      <c r="L1" s="2"/>
      <c r="M1" s="2"/>
      <c r="N1" s="7"/>
      <c r="O1" s="7"/>
      <c r="P1" s="14"/>
      <c r="Q1" s="14"/>
      <c r="R1" s="14"/>
    </row>
    <row r="2" spans="1:18" s="1" customFormat="1" x14ac:dyDescent="0.3">
      <c r="A2" s="4"/>
      <c r="C2" s="4"/>
      <c r="D2" s="5"/>
      <c r="E2" s="2"/>
      <c r="F2" s="6"/>
      <c r="G2" s="6"/>
      <c r="H2" s="13"/>
      <c r="I2" s="13"/>
      <c r="J2" s="13"/>
      <c r="K2" s="12"/>
      <c r="L2" s="2"/>
      <c r="M2" s="2"/>
      <c r="N2" s="7"/>
      <c r="O2" s="7"/>
      <c r="P2" s="14"/>
      <c r="Q2" s="14"/>
      <c r="R2" s="14"/>
    </row>
    <row r="3" spans="1:18" x14ac:dyDescent="0.3">
      <c r="A3" s="9"/>
      <c r="B3" s="8" t="s">
        <v>20</v>
      </c>
      <c r="C3" s="9"/>
      <c r="D3" s="2" t="s">
        <v>24</v>
      </c>
      <c r="E3" s="2" t="s">
        <v>28</v>
      </c>
      <c r="F3" s="7" t="s">
        <v>34</v>
      </c>
      <c r="G3" s="7" t="s">
        <v>33</v>
      </c>
      <c r="H3" s="14" t="s">
        <v>34</v>
      </c>
      <c r="I3" s="14" t="s">
        <v>35</v>
      </c>
      <c r="J3" s="14"/>
      <c r="K3" s="12"/>
      <c r="L3" s="2" t="s">
        <v>48</v>
      </c>
      <c r="M3" s="2" t="s">
        <v>49</v>
      </c>
      <c r="N3" s="7" t="s">
        <v>50</v>
      </c>
      <c r="O3" s="7" t="s">
        <v>51</v>
      </c>
      <c r="P3" s="14" t="s">
        <v>52</v>
      </c>
      <c r="Q3" s="14" t="s">
        <v>53</v>
      </c>
      <c r="R3" s="14" t="s">
        <v>54</v>
      </c>
    </row>
    <row r="4" spans="1:18" x14ac:dyDescent="0.3">
      <c r="A4" s="9"/>
      <c r="B4" s="9"/>
      <c r="C4" s="9"/>
      <c r="D4" s="2" t="s">
        <v>29</v>
      </c>
      <c r="E4" s="2" t="s">
        <v>30</v>
      </c>
      <c r="F4" s="7" t="s">
        <v>31</v>
      </c>
      <c r="G4" s="7" t="s">
        <v>32</v>
      </c>
      <c r="H4" s="14" t="s">
        <v>36</v>
      </c>
      <c r="I4" s="14" t="s">
        <v>37</v>
      </c>
      <c r="J4" s="14" t="s">
        <v>6</v>
      </c>
      <c r="K4" s="12"/>
    </row>
    <row r="5" spans="1:18" ht="43.2" x14ac:dyDescent="0.3">
      <c r="A5" s="4" t="s">
        <v>1</v>
      </c>
      <c r="B5" s="4" t="s">
        <v>1</v>
      </c>
      <c r="C5" s="4" t="s">
        <v>1</v>
      </c>
      <c r="D5" s="5" t="s">
        <v>1</v>
      </c>
      <c r="E5" s="2" t="s">
        <v>1</v>
      </c>
      <c r="F5" s="6" t="s">
        <v>1</v>
      </c>
      <c r="G5" s="6" t="s">
        <v>1</v>
      </c>
      <c r="H5" s="13" t="s">
        <v>1</v>
      </c>
      <c r="I5" s="13" t="s">
        <v>1</v>
      </c>
      <c r="J5" s="13" t="s">
        <v>1</v>
      </c>
    </row>
    <row r="6" spans="1:18" x14ac:dyDescent="0.3">
      <c r="A6" s="4" t="s">
        <v>15</v>
      </c>
      <c r="B6" s="4">
        <v>94806</v>
      </c>
    </row>
    <row r="7" spans="1:18" x14ac:dyDescent="0.3">
      <c r="A7" s="4" t="s">
        <v>3</v>
      </c>
      <c r="B7" s="4" t="s">
        <v>22</v>
      </c>
    </row>
    <row r="8" spans="1:18" x14ac:dyDescent="0.3">
      <c r="A8" s="4" t="s">
        <v>14</v>
      </c>
      <c r="B8" s="4" t="s">
        <v>23</v>
      </c>
    </row>
    <row r="9" spans="1:18" s="1" customFormat="1" x14ac:dyDescent="0.3">
      <c r="A9" s="4" t="s">
        <v>16</v>
      </c>
      <c r="B9" s="4">
        <v>-123.01842499999999</v>
      </c>
      <c r="C9" s="4"/>
      <c r="D9" s="5"/>
      <c r="E9" s="2"/>
      <c r="F9" s="6"/>
      <c r="G9" s="6"/>
      <c r="H9" s="13"/>
      <c r="I9" s="13"/>
      <c r="J9" s="13"/>
      <c r="K9" s="17"/>
      <c r="L9" s="5"/>
      <c r="M9" s="2"/>
      <c r="N9" s="7"/>
      <c r="O9" s="6"/>
      <c r="P9" s="13"/>
      <c r="Q9" s="13"/>
      <c r="R9" s="14"/>
    </row>
    <row r="10" spans="1:18" ht="15" customHeight="1" x14ac:dyDescent="0.3">
      <c r="A10" s="4" t="s">
        <v>4</v>
      </c>
      <c r="B10" s="4">
        <v>44.921365000000002</v>
      </c>
      <c r="D10" s="5" t="s">
        <v>7</v>
      </c>
      <c r="E10" s="2" t="s">
        <v>8</v>
      </c>
      <c r="F10" s="6" t="s">
        <v>9</v>
      </c>
      <c r="G10" s="6" t="s">
        <v>10</v>
      </c>
      <c r="H10" s="13" t="s">
        <v>11</v>
      </c>
      <c r="I10" s="13" t="s">
        <v>12</v>
      </c>
      <c r="J10" s="13" t="s">
        <v>13</v>
      </c>
      <c r="L10" s="5"/>
      <c r="N10" s="6"/>
    </row>
    <row r="11" spans="1:18" x14ac:dyDescent="0.3">
      <c r="A11" s="4" t="s">
        <v>5</v>
      </c>
      <c r="B11" s="4">
        <v>47</v>
      </c>
    </row>
    <row r="12" spans="1:18" ht="15" customHeight="1" x14ac:dyDescent="0.3">
      <c r="A12" s="4" t="s">
        <v>17</v>
      </c>
      <c r="B12" s="4">
        <v>-8</v>
      </c>
    </row>
    <row r="13" spans="1:18" x14ac:dyDescent="0.3">
      <c r="A13" s="4" t="s">
        <v>2</v>
      </c>
    </row>
    <row r="14" spans="1:18" x14ac:dyDescent="0.3">
      <c r="A14" s="4">
        <f>IF(LEN(C14)=17,LEFT(C14,4)+(B14-1)/(DATE(LEFT(C14,4)+1,1,1)-DATE(LEFT(C14,4),1,1)),"BAD DATE FORMAT")</f>
        <v>1979.0000019025874</v>
      </c>
      <c r="B14" s="4">
        <f>DATE(LEFT(C14,4),RIGHT(LEFT(C14,7),2),RIGHT(LEFT(C14,10),2))-DATE(LEFT(C14,4),1,1)+1+(RIGHT(LEFT(C14,14),2)*60+RIGHT(C14,2))/1440</f>
        <v>1.0006944444444446</v>
      </c>
      <c r="C14" s="4" t="s">
        <v>18</v>
      </c>
      <c r="K14" s="18"/>
      <c r="L14" s="3"/>
      <c r="M14" s="3"/>
      <c r="N14" s="15"/>
    </row>
    <row r="15" spans="1:18" x14ac:dyDescent="0.3">
      <c r="A15" s="4">
        <v>0</v>
      </c>
      <c r="B15" s="4" t="s">
        <v>38</v>
      </c>
      <c r="C15" s="4" t="s">
        <v>38</v>
      </c>
      <c r="D15" s="5" t="s">
        <v>19</v>
      </c>
      <c r="E15" s="2" t="s">
        <v>19</v>
      </c>
      <c r="F15" s="6" t="s">
        <v>19</v>
      </c>
      <c r="G15" s="6" t="s">
        <v>19</v>
      </c>
      <c r="H15" s="13" t="s">
        <v>19</v>
      </c>
      <c r="I15" s="13" t="s">
        <v>19</v>
      </c>
      <c r="J15" s="13" t="s">
        <v>19</v>
      </c>
      <c r="K15" s="18"/>
      <c r="L15" s="3"/>
      <c r="M15" s="3"/>
      <c r="N15" s="15"/>
    </row>
    <row r="16" spans="1:18" x14ac:dyDescent="0.3">
      <c r="A16" s="4">
        <v>0</v>
      </c>
      <c r="B16" s="4" t="s">
        <v>38</v>
      </c>
      <c r="C16" s="4" t="s">
        <v>38</v>
      </c>
      <c r="D16" s="5" t="s">
        <v>19</v>
      </c>
      <c r="E16" s="2" t="s">
        <v>19</v>
      </c>
      <c r="F16" s="6" t="s">
        <v>19</v>
      </c>
      <c r="G16" s="6" t="s">
        <v>19</v>
      </c>
      <c r="H16" s="13" t="s">
        <v>19</v>
      </c>
      <c r="I16" s="13" t="s">
        <v>19</v>
      </c>
      <c r="J16" s="13" t="s">
        <v>19</v>
      </c>
      <c r="K16" s="18"/>
      <c r="L16" s="3"/>
      <c r="M16" s="3"/>
      <c r="N16" s="15"/>
    </row>
    <row r="17" spans="1:18" x14ac:dyDescent="0.3">
      <c r="A17" s="4" t="s">
        <v>2</v>
      </c>
    </row>
    <row r="18" spans="1:18" x14ac:dyDescent="0.3">
      <c r="A18" s="11">
        <f>IF(LEN(C18)=17,LEFT(C18,4)+(B18-1)/(DATE(LEFT(C18,4)+1,1,1)-DATE(LEFT(C18,4),1,1)),"BAD DATE FORMAT")</f>
        <v>2017.0000019025874</v>
      </c>
      <c r="B18" s="4">
        <f>DATE(LEFT(C18,4),RIGHT(LEFT(C18,7),2),RIGHT(LEFT(C18,10),2))-DATE(LEFT(C18,4),1,1)+1+(RIGHT(LEFT(C18,14),2)*60+RIGHT(C18,2))/1440</f>
        <v>1.0006944444444446</v>
      </c>
      <c r="C18" s="10" t="s">
        <v>63</v>
      </c>
      <c r="K18" s="18"/>
      <c r="L18" s="3"/>
      <c r="M18" s="3"/>
      <c r="N18" s="15"/>
    </row>
    <row r="19" spans="1:18" x14ac:dyDescent="0.3">
      <c r="A19" s="4">
        <v>1000</v>
      </c>
      <c r="B19" s="4" t="s">
        <v>43</v>
      </c>
      <c r="C19" s="4" t="s">
        <v>61</v>
      </c>
      <c r="D19" s="5">
        <v>10.657299999999999</v>
      </c>
      <c r="E19" s="2">
        <f>1000/D19</f>
        <v>93.832396573240885</v>
      </c>
      <c r="F19" s="6" t="s">
        <v>19</v>
      </c>
      <c r="G19" s="6" t="s">
        <v>19</v>
      </c>
      <c r="H19" s="13">
        <f t="shared" ref="H19" si="0">1000/I19</f>
        <v>10.560353476151555</v>
      </c>
      <c r="I19" s="14">
        <v>94.693799999999996</v>
      </c>
      <c r="J19" s="14">
        <v>1.58143406663632</v>
      </c>
      <c r="K19" s="18"/>
      <c r="L19" s="3" t="s">
        <v>55</v>
      </c>
      <c r="M19" s="3" t="s">
        <v>25</v>
      </c>
      <c r="N19" s="15" t="s">
        <v>19</v>
      </c>
      <c r="O19" s="7" t="s">
        <v>19</v>
      </c>
      <c r="P19" s="14" t="s">
        <v>0</v>
      </c>
      <c r="Q19" s="14" t="s">
        <v>56</v>
      </c>
      <c r="R19" s="14" t="s">
        <v>56</v>
      </c>
    </row>
    <row r="20" spans="1:18" x14ac:dyDescent="0.3">
      <c r="A20" s="9">
        <v>1360</v>
      </c>
      <c r="B20" s="9" t="s">
        <v>44</v>
      </c>
      <c r="C20" s="9" t="s">
        <v>60</v>
      </c>
      <c r="D20" s="5">
        <v>10.673</v>
      </c>
      <c r="E20" s="2">
        <f t="shared" ref="E20:E22" si="1">1000/D20</f>
        <v>93.694368968424996</v>
      </c>
      <c r="F20" s="6" t="s">
        <v>19</v>
      </c>
      <c r="G20" s="6" t="s">
        <v>19</v>
      </c>
      <c r="H20" s="13">
        <f>1000/I20</f>
        <v>10.644865981137299</v>
      </c>
      <c r="I20" s="14">
        <v>93.941999999999993</v>
      </c>
      <c r="J20" s="14">
        <v>0.99680702114640096</v>
      </c>
      <c r="K20" s="18"/>
      <c r="L20" s="3" t="s">
        <v>55</v>
      </c>
      <c r="M20" s="3" t="s">
        <v>25</v>
      </c>
      <c r="N20" s="15" t="s">
        <v>19</v>
      </c>
      <c r="O20" s="7" t="s">
        <v>19</v>
      </c>
      <c r="P20" s="14" t="s">
        <v>0</v>
      </c>
      <c r="Q20" s="14" t="s">
        <v>57</v>
      </c>
      <c r="R20" s="14" t="s">
        <v>57</v>
      </c>
    </row>
    <row r="21" spans="1:18" x14ac:dyDescent="0.3">
      <c r="A21" s="9">
        <v>9300</v>
      </c>
      <c r="B21" s="9" t="s">
        <v>45</v>
      </c>
      <c r="C21" s="9" t="s">
        <v>46</v>
      </c>
      <c r="D21" s="5">
        <v>1</v>
      </c>
      <c r="E21" s="2">
        <f t="shared" si="1"/>
        <v>1000</v>
      </c>
      <c r="F21" s="6" t="s">
        <v>19</v>
      </c>
      <c r="G21" s="6" t="s">
        <v>19</v>
      </c>
      <c r="H21" s="13">
        <v>1</v>
      </c>
      <c r="I21" s="13">
        <v>1000</v>
      </c>
      <c r="J21" s="13">
        <v>1</v>
      </c>
      <c r="K21" s="18"/>
      <c r="L21" s="3" t="s">
        <v>55</v>
      </c>
      <c r="M21" s="3" t="s">
        <v>25</v>
      </c>
      <c r="N21" s="15" t="s">
        <v>19</v>
      </c>
      <c r="O21" s="7" t="s">
        <v>19</v>
      </c>
      <c r="P21" s="14" t="s">
        <v>0</v>
      </c>
      <c r="Q21" s="14" t="s">
        <v>59</v>
      </c>
      <c r="R21" s="14" t="s">
        <v>58</v>
      </c>
    </row>
    <row r="22" spans="1:18" x14ac:dyDescent="0.3">
      <c r="A22" s="9">
        <v>9210</v>
      </c>
      <c r="B22" s="9" t="s">
        <v>41</v>
      </c>
      <c r="C22" s="9" t="s">
        <v>42</v>
      </c>
      <c r="D22" s="5">
        <v>1</v>
      </c>
      <c r="E22" s="2">
        <f t="shared" si="1"/>
        <v>1000</v>
      </c>
      <c r="F22" s="6" t="s">
        <v>19</v>
      </c>
      <c r="G22" s="6" t="s">
        <v>19</v>
      </c>
      <c r="H22" s="13">
        <v>1</v>
      </c>
      <c r="I22" s="13">
        <v>1000</v>
      </c>
      <c r="J22" s="13">
        <v>1</v>
      </c>
      <c r="L22" s="3" t="s">
        <v>55</v>
      </c>
      <c r="M22" s="3" t="s">
        <v>25</v>
      </c>
      <c r="N22" s="15" t="s">
        <v>19</v>
      </c>
      <c r="O22" s="7" t="s">
        <v>19</v>
      </c>
      <c r="P22" s="14" t="s">
        <v>0</v>
      </c>
      <c r="Q22" s="14" t="s">
        <v>59</v>
      </c>
      <c r="R22" s="14" t="s">
        <v>58</v>
      </c>
    </row>
    <row r="23" spans="1:18" x14ac:dyDescent="0.3">
      <c r="A23" s="9">
        <v>0</v>
      </c>
      <c r="B23" s="9" t="s">
        <v>40</v>
      </c>
      <c r="C23" s="9" t="s">
        <v>40</v>
      </c>
      <c r="D23" s="5" t="s">
        <v>19</v>
      </c>
      <c r="E23" s="2" t="s">
        <v>19</v>
      </c>
      <c r="F23" s="6" t="s">
        <v>19</v>
      </c>
      <c r="G23" s="6" t="s">
        <v>19</v>
      </c>
      <c r="H23" s="13" t="s">
        <v>19</v>
      </c>
      <c r="I23" s="13" t="s">
        <v>19</v>
      </c>
      <c r="J23" s="13" t="s">
        <v>19</v>
      </c>
      <c r="K23" s="18"/>
      <c r="L23" s="3" t="s">
        <v>19</v>
      </c>
      <c r="M23" s="3" t="s">
        <v>19</v>
      </c>
      <c r="N23" s="15" t="s">
        <v>19</v>
      </c>
      <c r="O23" s="7" t="s">
        <v>19</v>
      </c>
      <c r="P23" s="14" t="s">
        <v>19</v>
      </c>
      <c r="Q23" s="14" t="s">
        <v>19</v>
      </c>
      <c r="R23" s="14" t="s">
        <v>19</v>
      </c>
    </row>
    <row r="24" spans="1:18" x14ac:dyDescent="0.3">
      <c r="A24" s="4" t="s">
        <v>2</v>
      </c>
    </row>
    <row r="25" spans="1:18" x14ac:dyDescent="0.3">
      <c r="A25" s="11">
        <f>IF(LEN(C25)=17,LEFT(C25,4)+(B25-1)/(DATE(LEFT(C25,4)+1,1,1)-DATE(LEFT(C25,4),1,1)),"BAD DATE FORMAT")</f>
        <v>2018.0000019025874</v>
      </c>
      <c r="B25" s="4">
        <f>DATE(LEFT(C25,4),RIGHT(LEFT(C25,7),2),RIGHT(LEFT(C25,10),2))-DATE(LEFT(C25,4),1,1)+1+(RIGHT(LEFT(C25,14),2)*60+RIGHT(C25,2))/1440</f>
        <v>1.0006944444444446</v>
      </c>
      <c r="C25" s="10" t="s">
        <v>62</v>
      </c>
      <c r="K25" s="18"/>
      <c r="L25" s="3"/>
      <c r="M25" s="3"/>
      <c r="N25" s="15"/>
    </row>
    <row r="26" spans="1:18" x14ac:dyDescent="0.3">
      <c r="A26" s="4">
        <v>1000</v>
      </c>
      <c r="B26" s="4" t="s">
        <v>43</v>
      </c>
      <c r="C26" s="4" t="s">
        <v>61</v>
      </c>
      <c r="D26" s="5">
        <v>10.657299999999999</v>
      </c>
      <c r="E26" s="2">
        <f>1000/D26</f>
        <v>93.832396573240885</v>
      </c>
      <c r="F26" s="6" t="s">
        <v>19</v>
      </c>
      <c r="G26" s="6" t="s">
        <v>19</v>
      </c>
      <c r="H26" s="13">
        <f t="shared" ref="H26" si="2">1000/I26</f>
        <v>10.560353476151555</v>
      </c>
      <c r="I26" s="14">
        <v>94.693799999999996</v>
      </c>
      <c r="J26" s="14">
        <v>1.58143406663632</v>
      </c>
      <c r="K26" s="18"/>
      <c r="L26" s="3" t="s">
        <v>55</v>
      </c>
      <c r="M26" s="3" t="s">
        <v>25</v>
      </c>
      <c r="N26" s="15" t="s">
        <v>19</v>
      </c>
      <c r="O26" s="7" t="s">
        <v>19</v>
      </c>
      <c r="P26" s="14" t="s">
        <v>0</v>
      </c>
      <c r="Q26" s="14" t="s">
        <v>56</v>
      </c>
      <c r="R26" s="14" t="s">
        <v>56</v>
      </c>
    </row>
    <row r="27" spans="1:18" x14ac:dyDescent="0.3">
      <c r="A27" s="9">
        <v>1360</v>
      </c>
      <c r="B27" s="9" t="s">
        <v>44</v>
      </c>
      <c r="C27" s="9" t="s">
        <v>60</v>
      </c>
      <c r="D27" s="5">
        <v>10.673</v>
      </c>
      <c r="E27" s="2">
        <f t="shared" ref="E27:E29" si="3">1000/D27</f>
        <v>93.694368968424996</v>
      </c>
      <c r="F27" s="6" t="s">
        <v>19</v>
      </c>
      <c r="G27" s="6" t="s">
        <v>19</v>
      </c>
      <c r="H27" s="13">
        <f>1000/I27</f>
        <v>10.644865981137299</v>
      </c>
      <c r="I27" s="14">
        <v>93.941999999999993</v>
      </c>
      <c r="J27" s="14">
        <v>0.99680702114640096</v>
      </c>
      <c r="K27" s="18"/>
      <c r="L27" s="3" t="s">
        <v>55</v>
      </c>
      <c r="M27" s="3" t="s">
        <v>25</v>
      </c>
      <c r="N27" s="15" t="s">
        <v>19</v>
      </c>
      <c r="O27" s="7" t="s">
        <v>19</v>
      </c>
      <c r="P27" s="14" t="s">
        <v>0</v>
      </c>
      <c r="Q27" s="14" t="s">
        <v>57</v>
      </c>
      <c r="R27" s="14" t="s">
        <v>57</v>
      </c>
    </row>
    <row r="28" spans="1:18" x14ac:dyDescent="0.3">
      <c r="A28" s="9">
        <v>9300</v>
      </c>
      <c r="B28" s="9" t="s">
        <v>45</v>
      </c>
      <c r="C28" s="9" t="s">
        <v>46</v>
      </c>
      <c r="D28" s="5">
        <v>1</v>
      </c>
      <c r="E28" s="2">
        <f t="shared" si="3"/>
        <v>1000</v>
      </c>
      <c r="F28" s="6" t="s">
        <v>19</v>
      </c>
      <c r="G28" s="6" t="s">
        <v>19</v>
      </c>
      <c r="H28" s="13">
        <v>1</v>
      </c>
      <c r="I28" s="13">
        <v>1000</v>
      </c>
      <c r="J28" s="13">
        <v>1</v>
      </c>
      <c r="K28" s="18"/>
      <c r="L28" s="3" t="s">
        <v>55</v>
      </c>
      <c r="M28" s="3" t="s">
        <v>25</v>
      </c>
      <c r="N28" s="15" t="s">
        <v>19</v>
      </c>
      <c r="O28" s="7" t="s">
        <v>19</v>
      </c>
      <c r="P28" s="14" t="s">
        <v>0</v>
      </c>
      <c r="Q28" s="14" t="s">
        <v>59</v>
      </c>
      <c r="R28" s="14" t="s">
        <v>58</v>
      </c>
    </row>
    <row r="29" spans="1:18" x14ac:dyDescent="0.3">
      <c r="A29" s="9">
        <v>9210</v>
      </c>
      <c r="B29" s="9" t="s">
        <v>41</v>
      </c>
      <c r="C29" s="9" t="s">
        <v>42</v>
      </c>
      <c r="D29" s="5">
        <v>1</v>
      </c>
      <c r="E29" s="2">
        <f t="shared" si="3"/>
        <v>1000</v>
      </c>
      <c r="F29" s="6" t="s">
        <v>19</v>
      </c>
      <c r="G29" s="6" t="s">
        <v>19</v>
      </c>
      <c r="H29" s="13">
        <v>1</v>
      </c>
      <c r="I29" s="13">
        <v>1000</v>
      </c>
      <c r="J29" s="13">
        <v>1</v>
      </c>
      <c r="L29" s="3" t="s">
        <v>55</v>
      </c>
      <c r="M29" s="3" t="s">
        <v>25</v>
      </c>
      <c r="N29" s="15" t="s">
        <v>19</v>
      </c>
      <c r="O29" s="7" t="s">
        <v>19</v>
      </c>
      <c r="P29" s="14" t="s">
        <v>0</v>
      </c>
      <c r="Q29" s="14" t="s">
        <v>59</v>
      </c>
      <c r="R29" s="14" t="s">
        <v>58</v>
      </c>
    </row>
    <row r="30" spans="1:18" x14ac:dyDescent="0.3">
      <c r="A30" s="9">
        <v>0</v>
      </c>
      <c r="B30" s="9" t="s">
        <v>40</v>
      </c>
      <c r="C30" s="9" t="s">
        <v>40</v>
      </c>
      <c r="D30" s="5" t="s">
        <v>19</v>
      </c>
      <c r="E30" s="2" t="s">
        <v>19</v>
      </c>
      <c r="F30" s="6" t="s">
        <v>19</v>
      </c>
      <c r="G30" s="6" t="s">
        <v>19</v>
      </c>
      <c r="H30" s="13" t="s">
        <v>19</v>
      </c>
      <c r="I30" s="13" t="s">
        <v>19</v>
      </c>
      <c r="J30" s="13" t="s">
        <v>19</v>
      </c>
      <c r="K30" s="18"/>
      <c r="L30" s="3" t="s">
        <v>19</v>
      </c>
      <c r="M30" s="3" t="s">
        <v>19</v>
      </c>
      <c r="N30" s="15" t="s">
        <v>19</v>
      </c>
      <c r="O30" s="7" t="s">
        <v>19</v>
      </c>
      <c r="P30" s="14" t="s">
        <v>19</v>
      </c>
      <c r="Q30" s="14" t="s">
        <v>19</v>
      </c>
      <c r="R30" s="14" t="s">
        <v>19</v>
      </c>
    </row>
    <row r="31" spans="1:18" x14ac:dyDescent="0.3">
      <c r="A31" s="4" t="s">
        <v>2</v>
      </c>
    </row>
    <row r="32" spans="1:18" x14ac:dyDescent="0.3">
      <c r="A32" s="11">
        <f>IF(LEN(C32)=17,LEFT(C32,4)+(B32-1)/(DATE(LEFT(C32,4)+1,1,1)-DATE(LEFT(C32,4),1,1)),"BAD DATE FORMAT")</f>
        <v>2019.0000019025874</v>
      </c>
      <c r="B32" s="4">
        <f>DATE(LEFT(C32,4),RIGHT(LEFT(C32,7),2),RIGHT(LEFT(C32,10),2))-DATE(LEFT(C32,4),1,1)+1+(RIGHT(LEFT(C32,14),2)*60+RIGHT(C32,2))/1440</f>
        <v>1.0006944444444446</v>
      </c>
      <c r="C32" s="10" t="s">
        <v>39</v>
      </c>
      <c r="K32" s="18"/>
      <c r="L32" s="3"/>
      <c r="M32" s="3"/>
      <c r="N32" s="15"/>
    </row>
    <row r="33" spans="1:18" x14ac:dyDescent="0.3">
      <c r="A33" s="4">
        <v>1000</v>
      </c>
      <c r="B33" s="4" t="s">
        <v>43</v>
      </c>
      <c r="C33" s="4" t="s">
        <v>61</v>
      </c>
      <c r="D33" s="5">
        <v>10.657299999999999</v>
      </c>
      <c r="E33" s="2">
        <f>1000/D33</f>
        <v>93.832396573240885</v>
      </c>
      <c r="F33" s="6" t="s">
        <v>19</v>
      </c>
      <c r="G33" s="6" t="s">
        <v>19</v>
      </c>
      <c r="H33" s="13">
        <f t="shared" ref="H33" si="4">1000/I33</f>
        <v>10.560353476151555</v>
      </c>
      <c r="I33" s="14">
        <v>94.693799999999996</v>
      </c>
      <c r="J33" s="14">
        <v>1.58143406663632</v>
      </c>
      <c r="K33" s="18"/>
      <c r="L33" s="3" t="s">
        <v>55</v>
      </c>
      <c r="M33" s="3" t="s">
        <v>25</v>
      </c>
      <c r="N33" s="15" t="s">
        <v>19</v>
      </c>
      <c r="O33" s="7" t="s">
        <v>19</v>
      </c>
      <c r="P33" s="14" t="s">
        <v>0</v>
      </c>
      <c r="Q33" s="14" t="s">
        <v>56</v>
      </c>
      <c r="R33" s="14" t="s">
        <v>56</v>
      </c>
    </row>
    <row r="34" spans="1:18" x14ac:dyDescent="0.3">
      <c r="A34" s="9">
        <v>1360</v>
      </c>
      <c r="B34" s="9" t="s">
        <v>44</v>
      </c>
      <c r="C34" s="9" t="s">
        <v>60</v>
      </c>
      <c r="D34" s="5">
        <v>10.673</v>
      </c>
      <c r="E34" s="2">
        <f t="shared" ref="E34:E36" si="5">1000/D34</f>
        <v>93.694368968424996</v>
      </c>
      <c r="F34" s="6" t="s">
        <v>19</v>
      </c>
      <c r="G34" s="6" t="s">
        <v>19</v>
      </c>
      <c r="H34" s="13">
        <f>1000/I34</f>
        <v>10.644865981137299</v>
      </c>
      <c r="I34" s="14">
        <v>93.941999999999993</v>
      </c>
      <c r="J34" s="14">
        <v>0.99680702114640096</v>
      </c>
      <c r="K34" s="18"/>
      <c r="L34" s="3" t="s">
        <v>55</v>
      </c>
      <c r="M34" s="3" t="s">
        <v>25</v>
      </c>
      <c r="N34" s="15" t="s">
        <v>19</v>
      </c>
      <c r="O34" s="7" t="s">
        <v>19</v>
      </c>
      <c r="P34" s="14" t="s">
        <v>0</v>
      </c>
      <c r="Q34" s="14" t="s">
        <v>57</v>
      </c>
      <c r="R34" s="14" t="s">
        <v>57</v>
      </c>
    </row>
    <row r="35" spans="1:18" x14ac:dyDescent="0.3">
      <c r="A35" s="9">
        <v>9300</v>
      </c>
      <c r="B35" s="9" t="s">
        <v>45</v>
      </c>
      <c r="C35" s="9" t="s">
        <v>46</v>
      </c>
      <c r="D35" s="5">
        <v>1</v>
      </c>
      <c r="E35" s="2">
        <f t="shared" si="5"/>
        <v>1000</v>
      </c>
      <c r="F35" s="6" t="s">
        <v>19</v>
      </c>
      <c r="G35" s="6" t="s">
        <v>19</v>
      </c>
      <c r="H35" s="13">
        <v>1</v>
      </c>
      <c r="I35" s="13">
        <v>1000</v>
      </c>
      <c r="J35" s="13">
        <v>1</v>
      </c>
      <c r="K35" s="18"/>
      <c r="L35" s="3" t="s">
        <v>55</v>
      </c>
      <c r="M35" s="3" t="s">
        <v>25</v>
      </c>
      <c r="N35" s="15" t="s">
        <v>19</v>
      </c>
      <c r="O35" s="7" t="s">
        <v>19</v>
      </c>
      <c r="P35" s="14" t="s">
        <v>0</v>
      </c>
      <c r="Q35" s="14" t="s">
        <v>59</v>
      </c>
      <c r="R35" s="14" t="s">
        <v>58</v>
      </c>
    </row>
    <row r="36" spans="1:18" x14ac:dyDescent="0.3">
      <c r="A36" s="9">
        <v>9210</v>
      </c>
      <c r="B36" s="9" t="s">
        <v>41</v>
      </c>
      <c r="C36" s="9" t="s">
        <v>42</v>
      </c>
      <c r="D36" s="5">
        <v>1</v>
      </c>
      <c r="E36" s="2">
        <f t="shared" si="5"/>
        <v>1000</v>
      </c>
      <c r="F36" s="6" t="s">
        <v>19</v>
      </c>
      <c r="G36" s="6" t="s">
        <v>19</v>
      </c>
      <c r="H36" s="13">
        <v>1</v>
      </c>
      <c r="I36" s="13">
        <v>1000</v>
      </c>
      <c r="J36" s="13">
        <v>1</v>
      </c>
      <c r="L36" s="3" t="s">
        <v>55</v>
      </c>
      <c r="M36" s="3" t="s">
        <v>25</v>
      </c>
      <c r="N36" s="15" t="s">
        <v>19</v>
      </c>
      <c r="O36" s="7" t="s">
        <v>19</v>
      </c>
      <c r="P36" s="14" t="s">
        <v>0</v>
      </c>
      <c r="Q36" s="14" t="s">
        <v>59</v>
      </c>
      <c r="R36" s="14" t="s">
        <v>58</v>
      </c>
    </row>
    <row r="37" spans="1:18" x14ac:dyDescent="0.3">
      <c r="A37" s="9">
        <v>0</v>
      </c>
      <c r="B37" s="9" t="s">
        <v>40</v>
      </c>
      <c r="C37" s="9" t="s">
        <v>40</v>
      </c>
      <c r="D37" s="5" t="s">
        <v>19</v>
      </c>
      <c r="E37" s="2" t="s">
        <v>19</v>
      </c>
      <c r="F37" s="6" t="s">
        <v>19</v>
      </c>
      <c r="G37" s="6" t="s">
        <v>19</v>
      </c>
      <c r="H37" s="13" t="s">
        <v>19</v>
      </c>
      <c r="I37" s="13" t="s">
        <v>19</v>
      </c>
      <c r="J37" s="13" t="s">
        <v>19</v>
      </c>
      <c r="K37" s="18"/>
      <c r="L37" s="3" t="s">
        <v>19</v>
      </c>
      <c r="M37" s="3" t="s">
        <v>19</v>
      </c>
      <c r="N37" s="15" t="s">
        <v>19</v>
      </c>
      <c r="O37" s="7" t="s">
        <v>19</v>
      </c>
      <c r="P37" s="14" t="s">
        <v>19</v>
      </c>
      <c r="Q37" s="14" t="s">
        <v>19</v>
      </c>
      <c r="R37" s="14" t="s">
        <v>19</v>
      </c>
    </row>
    <row r="38" spans="1:18" x14ac:dyDescent="0.3">
      <c r="A38" s="9" t="s">
        <v>2</v>
      </c>
      <c r="B38" s="9"/>
      <c r="C38" s="9"/>
    </row>
    <row r="39" spans="1:18" x14ac:dyDescent="0.3">
      <c r="A39" s="19">
        <f>IF(LEN(C39)=17,LEFT(C39,4)+(B39-1)/(DATE(LEFT(C39,4)+1,1,1)-DATE(LEFT(C39,4),1,1)),"BAD DATE FORMAT")</f>
        <v>2020.0000018973892</v>
      </c>
      <c r="B39" s="9">
        <f>DATE(LEFT(C39,4),RIGHT(LEFT(C39,7),2),RIGHT(LEFT(C39,10),2))-DATE(LEFT(C39,4),1,1)+1+(RIGHT(LEFT(C39,14),2)*60+RIGHT(C39,2))/1440</f>
        <v>1.0006944444444446</v>
      </c>
      <c r="C39" s="8" t="s">
        <v>47</v>
      </c>
      <c r="K39" s="18"/>
      <c r="L39" s="3"/>
      <c r="M39" s="3"/>
      <c r="N39" s="15"/>
    </row>
    <row r="40" spans="1:18" x14ac:dyDescent="0.3">
      <c r="A40" s="9">
        <v>1000</v>
      </c>
      <c r="B40" s="9" t="s">
        <v>43</v>
      </c>
      <c r="C40" s="9" t="s">
        <v>65</v>
      </c>
      <c r="D40" s="5">
        <v>10.657299999999999</v>
      </c>
      <c r="E40" s="2">
        <f>1000/D40</f>
        <v>93.832396573240885</v>
      </c>
      <c r="F40" s="6" t="s">
        <v>19</v>
      </c>
      <c r="G40" s="6" t="s">
        <v>19</v>
      </c>
      <c r="H40" s="13">
        <f t="shared" ref="H40" si="6">1000/I40</f>
        <v>10.560353476151555</v>
      </c>
      <c r="I40" s="14">
        <v>94.693799999999996</v>
      </c>
      <c r="J40" s="14">
        <v>1.58143406663632</v>
      </c>
      <c r="K40" s="18"/>
      <c r="L40" s="3" t="s">
        <v>64</v>
      </c>
      <c r="M40" s="3" t="s">
        <v>25</v>
      </c>
      <c r="N40" s="15" t="s">
        <v>19</v>
      </c>
      <c r="O40" s="7" t="s">
        <v>19</v>
      </c>
      <c r="P40" s="14" t="s">
        <v>0</v>
      </c>
      <c r="Q40" s="14" t="s">
        <v>56</v>
      </c>
      <c r="R40" s="14" t="s">
        <v>56</v>
      </c>
    </row>
    <row r="41" spans="1:18" x14ac:dyDescent="0.3">
      <c r="A41" s="9">
        <v>1360</v>
      </c>
      <c r="B41" s="9" t="s">
        <v>44</v>
      </c>
      <c r="C41" s="9" t="s">
        <v>66</v>
      </c>
      <c r="D41" s="5">
        <v>10.673</v>
      </c>
      <c r="E41" s="2">
        <f t="shared" ref="E41:E43" si="7">1000/D41</f>
        <v>93.694368968424996</v>
      </c>
      <c r="F41" s="6" t="s">
        <v>19</v>
      </c>
      <c r="G41" s="6" t="s">
        <v>19</v>
      </c>
      <c r="H41" s="13">
        <f>1000/I41</f>
        <v>10.644865981137299</v>
      </c>
      <c r="I41" s="14">
        <v>93.941999999999993</v>
      </c>
      <c r="J41" s="14">
        <v>0.99680702114640096</v>
      </c>
      <c r="K41" s="18"/>
      <c r="L41" s="3" t="s">
        <v>64</v>
      </c>
      <c r="M41" s="3" t="s">
        <v>25</v>
      </c>
      <c r="N41" s="15" t="s">
        <v>19</v>
      </c>
      <c r="O41" s="7" t="s">
        <v>19</v>
      </c>
      <c r="P41" s="14" t="s">
        <v>0</v>
      </c>
      <c r="Q41" s="14" t="s">
        <v>57</v>
      </c>
      <c r="R41" s="14" t="s">
        <v>57</v>
      </c>
    </row>
    <row r="42" spans="1:18" x14ac:dyDescent="0.3">
      <c r="A42" s="4">
        <v>9300</v>
      </c>
      <c r="B42" s="4" t="s">
        <v>45</v>
      </c>
      <c r="C42" s="4" t="s">
        <v>46</v>
      </c>
      <c r="D42" s="5">
        <v>1</v>
      </c>
      <c r="E42" s="2">
        <f t="shared" si="7"/>
        <v>1000</v>
      </c>
      <c r="F42" s="6" t="s">
        <v>19</v>
      </c>
      <c r="G42" s="6" t="s">
        <v>19</v>
      </c>
      <c r="H42" s="13">
        <v>1</v>
      </c>
      <c r="I42" s="13">
        <v>1000</v>
      </c>
      <c r="J42" s="13">
        <v>1</v>
      </c>
      <c r="K42" s="18"/>
      <c r="L42" s="3" t="s">
        <v>64</v>
      </c>
      <c r="M42" s="3" t="s">
        <v>25</v>
      </c>
      <c r="N42" s="15" t="s">
        <v>19</v>
      </c>
      <c r="O42" s="7" t="s">
        <v>19</v>
      </c>
      <c r="P42" s="14" t="s">
        <v>0</v>
      </c>
      <c r="Q42" s="14" t="s">
        <v>59</v>
      </c>
      <c r="R42" s="14" t="s">
        <v>58</v>
      </c>
    </row>
    <row r="43" spans="1:18" x14ac:dyDescent="0.3">
      <c r="A43" s="4">
        <v>9210</v>
      </c>
      <c r="B43" s="4" t="s">
        <v>41</v>
      </c>
      <c r="C43" s="4" t="s">
        <v>42</v>
      </c>
      <c r="D43" s="5">
        <v>1</v>
      </c>
      <c r="E43" s="2">
        <f t="shared" si="7"/>
        <v>1000</v>
      </c>
      <c r="F43" s="6" t="s">
        <v>19</v>
      </c>
      <c r="G43" s="6" t="s">
        <v>19</v>
      </c>
      <c r="H43" s="13">
        <v>1</v>
      </c>
      <c r="I43" s="13">
        <v>1000</v>
      </c>
      <c r="J43" s="13">
        <v>1</v>
      </c>
      <c r="L43" s="3" t="s">
        <v>64</v>
      </c>
      <c r="M43" s="3" t="s">
        <v>25</v>
      </c>
      <c r="N43" s="15" t="s">
        <v>19</v>
      </c>
      <c r="O43" s="7" t="s">
        <v>19</v>
      </c>
      <c r="P43" s="14" t="s">
        <v>0</v>
      </c>
      <c r="Q43" s="14" t="s">
        <v>59</v>
      </c>
      <c r="R43" s="14" t="s">
        <v>58</v>
      </c>
    </row>
    <row r="44" spans="1:18" x14ac:dyDescent="0.3">
      <c r="A44" s="4">
        <v>0</v>
      </c>
      <c r="B44" s="4" t="s">
        <v>40</v>
      </c>
      <c r="C44" s="4" t="s">
        <v>40</v>
      </c>
      <c r="D44" s="5" t="s">
        <v>19</v>
      </c>
      <c r="E44" s="2" t="s">
        <v>19</v>
      </c>
      <c r="F44" s="6" t="s">
        <v>19</v>
      </c>
      <c r="G44" s="6" t="s">
        <v>19</v>
      </c>
      <c r="H44" s="13" t="s">
        <v>19</v>
      </c>
      <c r="I44" s="13" t="s">
        <v>19</v>
      </c>
      <c r="J44" s="13" t="s">
        <v>19</v>
      </c>
      <c r="K44" s="18"/>
      <c r="L44" s="3" t="s">
        <v>19</v>
      </c>
      <c r="M44" s="3" t="s">
        <v>19</v>
      </c>
      <c r="N44" s="15" t="s">
        <v>19</v>
      </c>
      <c r="O44" s="7" t="s">
        <v>19</v>
      </c>
      <c r="P44" s="14" t="s">
        <v>19</v>
      </c>
      <c r="Q44" s="14" t="s">
        <v>19</v>
      </c>
      <c r="R44" s="14" t="s">
        <v>19</v>
      </c>
    </row>
    <row r="45" spans="1:18" x14ac:dyDescent="0.3">
      <c r="A45" s="9" t="s">
        <v>2</v>
      </c>
    </row>
    <row r="46" spans="1:18" x14ac:dyDescent="0.3">
      <c r="A46" s="19">
        <f>IF(LEN(C46)=17,LEFT(C46,4)+(B46-1)/(DATE(LEFT(C46,4)+1,1,1)-DATE(LEFT(C46,4),1,1)),"BAD DATE FORMAT")</f>
        <v>2021.0000019025874</v>
      </c>
      <c r="B46" s="9">
        <f>DATE(LEFT(C46,4),RIGHT(LEFT(C46,7),2),RIGHT(LEFT(C46,10),2))-DATE(LEFT(C46,4),1,1)+1+(RIGHT(LEFT(C46,14),2)*60+RIGHT(C46,2))/1440</f>
        <v>1.0006944444444446</v>
      </c>
      <c r="C46" s="8" t="s">
        <v>67</v>
      </c>
      <c r="K46" s="18"/>
      <c r="L46" s="3"/>
      <c r="M46" s="3"/>
      <c r="N46" s="15"/>
    </row>
    <row r="47" spans="1:18" x14ac:dyDescent="0.3">
      <c r="A47" s="9">
        <v>1000</v>
      </c>
      <c r="B47" s="9" t="s">
        <v>43</v>
      </c>
      <c r="C47" s="9" t="s">
        <v>68</v>
      </c>
      <c r="D47" s="5">
        <v>10.657299999999999</v>
      </c>
      <c r="E47" s="2">
        <f>1000/D47</f>
        <v>93.832396573240885</v>
      </c>
      <c r="F47" s="6" t="s">
        <v>19</v>
      </c>
      <c r="G47" s="6" t="s">
        <v>19</v>
      </c>
      <c r="H47" s="13">
        <f t="shared" ref="H47" si="8">1000/I47</f>
        <v>10.560353476151555</v>
      </c>
      <c r="I47" s="14">
        <v>94.693799999999996</v>
      </c>
      <c r="J47" s="14">
        <v>1.58143406663632</v>
      </c>
      <c r="K47" s="18"/>
      <c r="L47" s="3" t="s">
        <v>64</v>
      </c>
      <c r="M47" s="3" t="s">
        <v>25</v>
      </c>
      <c r="N47" s="15" t="s">
        <v>19</v>
      </c>
      <c r="O47" s="7" t="s">
        <v>19</v>
      </c>
      <c r="P47" s="14" t="s">
        <v>0</v>
      </c>
      <c r="Q47" s="14" t="s">
        <v>56</v>
      </c>
      <c r="R47" s="14" t="s">
        <v>56</v>
      </c>
    </row>
    <row r="48" spans="1:18" x14ac:dyDescent="0.3">
      <c r="A48" s="9">
        <v>1360</v>
      </c>
      <c r="B48" s="9" t="s">
        <v>44</v>
      </c>
      <c r="C48" s="9" t="s">
        <v>69</v>
      </c>
      <c r="D48" s="5">
        <v>10.673</v>
      </c>
      <c r="E48" s="2">
        <f t="shared" ref="E48:E50" si="9">1000/D48</f>
        <v>93.694368968424996</v>
      </c>
      <c r="F48" s="6" t="s">
        <v>19</v>
      </c>
      <c r="G48" s="6" t="s">
        <v>19</v>
      </c>
      <c r="H48" s="13">
        <f>1000/I48</f>
        <v>10.644865981137299</v>
      </c>
      <c r="I48" s="14">
        <v>93.941999999999993</v>
      </c>
      <c r="J48" s="14">
        <v>0.99680702114640096</v>
      </c>
      <c r="K48" s="18"/>
      <c r="L48" s="3" t="s">
        <v>64</v>
      </c>
      <c r="M48" s="3" t="s">
        <v>25</v>
      </c>
      <c r="N48" s="15" t="s">
        <v>19</v>
      </c>
      <c r="O48" s="7" t="s">
        <v>19</v>
      </c>
      <c r="P48" s="14" t="s">
        <v>0</v>
      </c>
      <c r="Q48" s="14" t="s">
        <v>57</v>
      </c>
      <c r="R48" s="14" t="s">
        <v>57</v>
      </c>
    </row>
    <row r="49" spans="1:18" x14ac:dyDescent="0.3">
      <c r="A49" s="4">
        <v>9300</v>
      </c>
      <c r="B49" s="4" t="s">
        <v>45</v>
      </c>
      <c r="C49" s="4" t="s">
        <v>70</v>
      </c>
      <c r="D49" s="5">
        <v>1</v>
      </c>
      <c r="E49" s="2">
        <f t="shared" si="9"/>
        <v>1000</v>
      </c>
      <c r="F49" s="6" t="s">
        <v>19</v>
      </c>
      <c r="G49" s="6" t="s">
        <v>19</v>
      </c>
      <c r="H49" s="13">
        <v>1</v>
      </c>
      <c r="I49" s="13">
        <v>1000</v>
      </c>
      <c r="J49" s="13">
        <v>1</v>
      </c>
      <c r="K49" s="18"/>
      <c r="L49" s="3" t="s">
        <v>64</v>
      </c>
      <c r="M49" s="3" t="s">
        <v>25</v>
      </c>
      <c r="N49" s="15" t="s">
        <v>19</v>
      </c>
      <c r="O49" s="7" t="s">
        <v>19</v>
      </c>
      <c r="P49" s="14" t="s">
        <v>0</v>
      </c>
      <c r="Q49" s="14" t="s">
        <v>59</v>
      </c>
      <c r="R49" s="14" t="s">
        <v>58</v>
      </c>
    </row>
    <row r="50" spans="1:18" x14ac:dyDescent="0.3">
      <c r="A50" s="4">
        <v>9210</v>
      </c>
      <c r="B50" s="4" t="s">
        <v>41</v>
      </c>
      <c r="C50" s="4" t="s">
        <v>71</v>
      </c>
      <c r="D50" s="5">
        <v>1</v>
      </c>
      <c r="E50" s="2">
        <f t="shared" si="9"/>
        <v>1000</v>
      </c>
      <c r="F50" s="6" t="s">
        <v>19</v>
      </c>
      <c r="G50" s="6" t="s">
        <v>19</v>
      </c>
      <c r="H50" s="13">
        <v>1</v>
      </c>
      <c r="I50" s="13">
        <v>1000</v>
      </c>
      <c r="J50" s="13">
        <v>1</v>
      </c>
      <c r="L50" s="3" t="s">
        <v>64</v>
      </c>
      <c r="M50" s="3" t="s">
        <v>25</v>
      </c>
      <c r="N50" s="15" t="s">
        <v>19</v>
      </c>
      <c r="O50" s="7" t="s">
        <v>19</v>
      </c>
      <c r="P50" s="14" t="s">
        <v>0</v>
      </c>
      <c r="Q50" s="14" t="s">
        <v>59</v>
      </c>
      <c r="R50" s="14" t="s">
        <v>58</v>
      </c>
    </row>
    <row r="51" spans="1:18" x14ac:dyDescent="0.3">
      <c r="A51" s="4">
        <v>0</v>
      </c>
      <c r="B51" s="4" t="s">
        <v>40</v>
      </c>
      <c r="C51" s="4" t="s">
        <v>40</v>
      </c>
      <c r="D51" s="5" t="s">
        <v>19</v>
      </c>
      <c r="E51" s="2" t="s">
        <v>19</v>
      </c>
      <c r="F51" s="6" t="s">
        <v>19</v>
      </c>
      <c r="G51" s="6" t="s">
        <v>19</v>
      </c>
      <c r="H51" s="13" t="s">
        <v>19</v>
      </c>
      <c r="I51" s="13" t="s">
        <v>19</v>
      </c>
      <c r="J51" s="13" t="s">
        <v>19</v>
      </c>
      <c r="K51" s="18"/>
      <c r="L51" s="3" t="s">
        <v>19</v>
      </c>
      <c r="M51" s="3" t="s">
        <v>19</v>
      </c>
      <c r="N51" s="15" t="s">
        <v>19</v>
      </c>
      <c r="O51" s="7" t="s">
        <v>19</v>
      </c>
      <c r="P51" s="14" t="s">
        <v>19</v>
      </c>
      <c r="Q51" s="14" t="s">
        <v>19</v>
      </c>
      <c r="R51" s="14" t="s">
        <v>19</v>
      </c>
    </row>
    <row r="52" spans="1:18" x14ac:dyDescent="0.3">
      <c r="A52" s="9" t="s">
        <v>2</v>
      </c>
    </row>
    <row r="53" spans="1:18" x14ac:dyDescent="0.3">
      <c r="A53" s="19">
        <f>IF(LEN(C53)=17,LEFT(C53,4)+(B53-1)/(DATE(LEFT(C53,4)+1,1,1)-DATE(LEFT(C53,4),1,1)),"BAD DATE FORMAT")</f>
        <v>2021.4958923135464</v>
      </c>
      <c r="B53" s="9">
        <f>DATE(LEFT(C53,4),RIGHT(LEFT(C53,7),2),RIGHT(LEFT(C53,10),2))-DATE(LEFT(C53,4),1,1)+1+(RIGHT(LEFT(C53,14),2)*60+RIGHT(C53,2))/1440</f>
        <v>182.00069444444443</v>
      </c>
      <c r="C53" s="9" t="s">
        <v>90</v>
      </c>
      <c r="K53" s="18"/>
      <c r="L53" s="3"/>
      <c r="M53" s="3"/>
      <c r="N53" s="15"/>
    </row>
    <row r="54" spans="1:18" x14ac:dyDescent="0.3">
      <c r="A54" s="21">
        <v>0</v>
      </c>
      <c r="B54" s="8" t="s">
        <v>72</v>
      </c>
      <c r="C54" s="8" t="s">
        <v>72</v>
      </c>
      <c r="D54" s="10" t="s">
        <v>19</v>
      </c>
      <c r="E54" s="8" t="s">
        <v>19</v>
      </c>
      <c r="F54" s="10" t="s">
        <v>19</v>
      </c>
      <c r="G54" s="10" t="s">
        <v>19</v>
      </c>
      <c r="H54" s="10" t="s">
        <v>19</v>
      </c>
      <c r="I54" s="10" t="s">
        <v>19</v>
      </c>
      <c r="J54" s="10" t="s">
        <v>19</v>
      </c>
      <c r="K54" s="22"/>
      <c r="L54" s="3" t="s">
        <v>74</v>
      </c>
      <c r="M54" s="3"/>
      <c r="N54" s="15"/>
    </row>
    <row r="55" spans="1:18" x14ac:dyDescent="0.3">
      <c r="A55" s="21">
        <v>0</v>
      </c>
      <c r="B55" s="8" t="s">
        <v>73</v>
      </c>
      <c r="C55" s="8" t="s">
        <v>73</v>
      </c>
      <c r="D55" s="10" t="s">
        <v>19</v>
      </c>
      <c r="E55" s="8" t="s">
        <v>19</v>
      </c>
      <c r="F55" s="10" t="s">
        <v>19</v>
      </c>
      <c r="G55" s="10" t="s">
        <v>19</v>
      </c>
      <c r="H55" s="10" t="s">
        <v>19</v>
      </c>
      <c r="I55" s="10" t="s">
        <v>19</v>
      </c>
      <c r="J55" s="10" t="s">
        <v>19</v>
      </c>
      <c r="K55" s="22"/>
      <c r="L55" s="3" t="s">
        <v>75</v>
      </c>
      <c r="M55" s="3"/>
      <c r="N55" s="15"/>
    </row>
    <row r="56" spans="1:18" x14ac:dyDescent="0.3">
      <c r="A56" s="21">
        <v>1000</v>
      </c>
      <c r="B56" s="8" t="s">
        <v>91</v>
      </c>
      <c r="C56" s="8" t="s">
        <v>79</v>
      </c>
      <c r="D56" s="10">
        <v>1</v>
      </c>
      <c r="E56" s="8">
        <v>1000</v>
      </c>
      <c r="F56" s="10" t="s">
        <v>19</v>
      </c>
      <c r="G56" s="10" t="s">
        <v>19</v>
      </c>
      <c r="H56" s="10">
        <f>1000/I56</f>
        <v>107.7737183010551</v>
      </c>
      <c r="I56" s="10">
        <v>9.2787000000000006</v>
      </c>
      <c r="J56" s="10">
        <v>1.09680795338879</v>
      </c>
      <c r="K56" s="18"/>
      <c r="L56" s="3" t="s">
        <v>86</v>
      </c>
      <c r="M56" s="3" t="s">
        <v>25</v>
      </c>
      <c r="N56" s="15" t="s">
        <v>19</v>
      </c>
      <c r="O56" s="7" t="s">
        <v>19</v>
      </c>
      <c r="P56" s="14" t="s">
        <v>0</v>
      </c>
      <c r="Q56" s="14" t="s">
        <v>87</v>
      </c>
      <c r="R56" s="14" t="s">
        <v>87</v>
      </c>
    </row>
    <row r="57" spans="1:18" x14ac:dyDescent="0.3">
      <c r="A57" s="21" t="s">
        <v>76</v>
      </c>
      <c r="B57" s="8" t="s">
        <v>80</v>
      </c>
      <c r="C57" s="8" t="s">
        <v>81</v>
      </c>
      <c r="D57" s="10">
        <v>1</v>
      </c>
      <c r="E57" s="8">
        <v>1000</v>
      </c>
      <c r="F57" s="10" t="s">
        <v>19</v>
      </c>
      <c r="G57" s="10" t="s">
        <v>19</v>
      </c>
      <c r="H57" s="10">
        <f>1000/I57</f>
        <v>107.7737183010551</v>
      </c>
      <c r="I57" s="10">
        <v>9.2787000000000006</v>
      </c>
      <c r="J57" s="10">
        <v>1.09680795338879</v>
      </c>
      <c r="K57" s="18"/>
      <c r="L57" s="3" t="s">
        <v>86</v>
      </c>
      <c r="M57" s="3" t="s">
        <v>25</v>
      </c>
      <c r="N57" s="15" t="s">
        <v>19</v>
      </c>
      <c r="O57" s="7" t="s">
        <v>19</v>
      </c>
      <c r="P57" s="14" t="s">
        <v>0</v>
      </c>
      <c r="Q57" s="14" t="s">
        <v>87</v>
      </c>
      <c r="R57" s="14" t="s">
        <v>87</v>
      </c>
    </row>
    <row r="58" spans="1:18" x14ac:dyDescent="0.3">
      <c r="A58" s="20">
        <v>1001</v>
      </c>
      <c r="B58" s="9" t="s">
        <v>43</v>
      </c>
      <c r="C58" s="9" t="s">
        <v>68</v>
      </c>
      <c r="D58" s="5">
        <v>1</v>
      </c>
      <c r="E58" s="2">
        <v>1000</v>
      </c>
      <c r="F58" s="6" t="s">
        <v>19</v>
      </c>
      <c r="G58" s="6" t="s">
        <v>19</v>
      </c>
      <c r="H58" s="13">
        <f t="shared" ref="H58" si="10">1000/I58</f>
        <v>10.427680904622173</v>
      </c>
      <c r="I58" s="14">
        <v>95.898600000000002</v>
      </c>
      <c r="J58" s="14">
        <v>1.01410291446495</v>
      </c>
      <c r="K58" s="18"/>
      <c r="L58" s="3" t="s">
        <v>86</v>
      </c>
      <c r="M58" s="3" t="s">
        <v>25</v>
      </c>
      <c r="N58" s="15" t="s">
        <v>19</v>
      </c>
      <c r="O58" s="7" t="s">
        <v>19</v>
      </c>
      <c r="P58" s="14" t="s">
        <v>0</v>
      </c>
      <c r="Q58" s="14" t="s">
        <v>88</v>
      </c>
      <c r="R58" s="14" t="s">
        <v>88</v>
      </c>
    </row>
    <row r="59" spans="1:18" x14ac:dyDescent="0.3">
      <c r="A59" s="21" t="s">
        <v>77</v>
      </c>
      <c r="B59" s="8" t="s">
        <v>82</v>
      </c>
      <c r="C59" s="8" t="s">
        <v>83</v>
      </c>
      <c r="D59" s="10">
        <v>1</v>
      </c>
      <c r="E59" s="8">
        <v>1000</v>
      </c>
      <c r="F59" s="10" t="s">
        <v>19</v>
      </c>
      <c r="G59" s="10" t="s">
        <v>19</v>
      </c>
      <c r="H59" s="10">
        <f t="shared" ref="H59" si="11">1000/I59</f>
        <v>10.427680904622173</v>
      </c>
      <c r="I59" s="8">
        <v>95.898600000000002</v>
      </c>
      <c r="J59" s="8">
        <v>1.01410291446495</v>
      </c>
      <c r="K59" s="18"/>
      <c r="L59" s="3" t="s">
        <v>86</v>
      </c>
      <c r="M59" s="3" t="s">
        <v>25</v>
      </c>
      <c r="N59" s="15" t="s">
        <v>19</v>
      </c>
      <c r="O59" s="7" t="s">
        <v>19</v>
      </c>
      <c r="P59" s="14" t="s">
        <v>0</v>
      </c>
      <c r="Q59" s="14" t="s">
        <v>88</v>
      </c>
      <c r="R59" s="14" t="s">
        <v>88</v>
      </c>
    </row>
    <row r="60" spans="1:18" x14ac:dyDescent="0.3">
      <c r="A60" s="9">
        <v>1360</v>
      </c>
      <c r="B60" s="9" t="s">
        <v>44</v>
      </c>
      <c r="C60" s="9" t="s">
        <v>69</v>
      </c>
      <c r="D60" s="5">
        <v>1</v>
      </c>
      <c r="E60" s="2">
        <v>1000</v>
      </c>
      <c r="F60" s="6" t="s">
        <v>19</v>
      </c>
      <c r="G60" s="6" t="s">
        <v>19</v>
      </c>
      <c r="H60" s="13">
        <f>1000/I60</f>
        <v>11.522463041699792</v>
      </c>
      <c r="I60" s="8">
        <v>86.787000000000006</v>
      </c>
      <c r="J60" s="14">
        <v>0.92017235261165897</v>
      </c>
      <c r="K60" s="18"/>
      <c r="L60" s="3" t="s">
        <v>86</v>
      </c>
      <c r="M60" s="3" t="s">
        <v>25</v>
      </c>
      <c r="N60" s="15" t="s">
        <v>19</v>
      </c>
      <c r="O60" s="7" t="s">
        <v>19</v>
      </c>
      <c r="P60" s="14" t="s">
        <v>0</v>
      </c>
      <c r="Q60" s="14" t="s">
        <v>89</v>
      </c>
      <c r="R60" s="14" t="s">
        <v>89</v>
      </c>
    </row>
    <row r="61" spans="1:18" x14ac:dyDescent="0.3">
      <c r="A61" s="8" t="s">
        <v>78</v>
      </c>
      <c r="B61" s="8" t="s">
        <v>84</v>
      </c>
      <c r="C61" s="8" t="s">
        <v>85</v>
      </c>
      <c r="D61" s="10">
        <v>1</v>
      </c>
      <c r="E61" s="8">
        <v>1000</v>
      </c>
      <c r="F61" s="10" t="s">
        <v>19</v>
      </c>
      <c r="G61" s="10" t="s">
        <v>19</v>
      </c>
      <c r="H61" s="10">
        <f>1000/I61</f>
        <v>11.522463041699792</v>
      </c>
      <c r="I61" s="8">
        <v>86.787000000000006</v>
      </c>
      <c r="J61" s="8">
        <v>0.92017235261165897</v>
      </c>
      <c r="K61" s="18"/>
      <c r="L61" s="3" t="s">
        <v>86</v>
      </c>
      <c r="M61" s="3" t="s">
        <v>25</v>
      </c>
      <c r="N61" s="15" t="s">
        <v>19</v>
      </c>
      <c r="O61" s="7" t="s">
        <v>19</v>
      </c>
      <c r="P61" s="14" t="s">
        <v>0</v>
      </c>
      <c r="Q61" s="14" t="s">
        <v>89</v>
      </c>
      <c r="R61" s="14" t="s">
        <v>89</v>
      </c>
    </row>
    <row r="62" spans="1:18" x14ac:dyDescent="0.3">
      <c r="A62" s="4">
        <v>9300</v>
      </c>
      <c r="B62" s="4" t="s">
        <v>45</v>
      </c>
      <c r="C62" s="4" t="s">
        <v>70</v>
      </c>
      <c r="D62" s="5">
        <v>1</v>
      </c>
      <c r="E62" s="2">
        <v>1000</v>
      </c>
      <c r="F62" s="6" t="s">
        <v>19</v>
      </c>
      <c r="G62" s="6" t="s">
        <v>19</v>
      </c>
      <c r="H62" s="13">
        <v>1</v>
      </c>
      <c r="I62" s="13">
        <v>1000</v>
      </c>
      <c r="J62" s="13">
        <v>1</v>
      </c>
      <c r="K62" s="18"/>
      <c r="L62" s="3" t="s">
        <v>64</v>
      </c>
      <c r="M62" s="3" t="s">
        <v>25</v>
      </c>
      <c r="N62" s="15" t="s">
        <v>19</v>
      </c>
      <c r="O62" s="7" t="s">
        <v>19</v>
      </c>
      <c r="P62" s="14" t="s">
        <v>0</v>
      </c>
      <c r="Q62" s="14" t="s">
        <v>59</v>
      </c>
      <c r="R62" s="14" t="s">
        <v>58</v>
      </c>
    </row>
    <row r="63" spans="1:18" x14ac:dyDescent="0.3">
      <c r="A63" s="4">
        <v>9210</v>
      </c>
      <c r="B63" s="4" t="s">
        <v>41</v>
      </c>
      <c r="C63" s="4" t="s">
        <v>71</v>
      </c>
      <c r="D63" s="5">
        <v>1</v>
      </c>
      <c r="E63" s="2">
        <v>1000</v>
      </c>
      <c r="F63" s="6" t="s">
        <v>19</v>
      </c>
      <c r="G63" s="6" t="s">
        <v>19</v>
      </c>
      <c r="H63" s="13">
        <v>1</v>
      </c>
      <c r="I63" s="13">
        <v>1000</v>
      </c>
      <c r="J63" s="13">
        <v>1</v>
      </c>
      <c r="L63" s="3" t="s">
        <v>64</v>
      </c>
      <c r="M63" s="3" t="s">
        <v>25</v>
      </c>
      <c r="N63" s="15" t="s">
        <v>19</v>
      </c>
      <c r="O63" s="7" t="s">
        <v>19</v>
      </c>
      <c r="P63" s="14" t="s">
        <v>0</v>
      </c>
      <c r="Q63" s="14" t="s">
        <v>59</v>
      </c>
      <c r="R63" s="14" t="s">
        <v>58</v>
      </c>
    </row>
    <row r="64" spans="1:18" x14ac:dyDescent="0.3">
      <c r="A64" s="4">
        <v>0</v>
      </c>
      <c r="B64" s="4" t="s">
        <v>40</v>
      </c>
      <c r="C64" s="4" t="s">
        <v>40</v>
      </c>
      <c r="D64" s="5" t="s">
        <v>19</v>
      </c>
      <c r="E64" s="2" t="s">
        <v>19</v>
      </c>
      <c r="F64" s="6" t="s">
        <v>19</v>
      </c>
      <c r="G64" s="6" t="s">
        <v>19</v>
      </c>
      <c r="H64" s="13" t="s">
        <v>19</v>
      </c>
      <c r="I64" s="13" t="s">
        <v>19</v>
      </c>
      <c r="J64" s="13" t="s">
        <v>19</v>
      </c>
      <c r="K64" s="18"/>
      <c r="L64" s="3" t="s">
        <v>19</v>
      </c>
      <c r="M64" s="3" t="s">
        <v>19</v>
      </c>
      <c r="N64" s="15" t="s">
        <v>19</v>
      </c>
      <c r="O64" s="7" t="s">
        <v>19</v>
      </c>
      <c r="P64" s="14" t="s">
        <v>19</v>
      </c>
      <c r="Q64" s="14" t="s">
        <v>19</v>
      </c>
      <c r="R64" s="14" t="s">
        <v>19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SAO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KARMA</cp:lastModifiedBy>
  <cp:lastPrinted>2016-10-20T22:06:12Z</cp:lastPrinted>
  <dcterms:created xsi:type="dcterms:W3CDTF">2016-10-19T23:36:17Z</dcterms:created>
  <dcterms:modified xsi:type="dcterms:W3CDTF">2023-04-21T21:48:03Z</dcterms:modified>
</cp:coreProperties>
</file>