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12658/PycharmProjects/electric_damand/"/>
    </mc:Choice>
  </mc:AlternateContent>
  <xr:revisionPtr revIDLastSave="0" documentId="8_{53F52B1B-50F2-4B4F-BB89-77CACBB23400}" xr6:coauthVersionLast="47" xr6:coauthVersionMax="47" xr10:uidLastSave="{00000000-0000-0000-0000-000000000000}"/>
  <bookViews>
    <workbookView xWindow="9300" yWindow="820" windowWidth="24300" windowHeight="19880" activeTab="5" xr2:uid="{095DD224-26E5-234F-8D80-767FEA397E8F}"/>
  </bookViews>
  <sheets>
    <sheet name="일반 정보" sheetId="1" r:id="rId1"/>
    <sheet name="충전량_지역별" sheetId="2" r:id="rId2"/>
    <sheet name="충전횟수_지역별" sheetId="4" r:id="rId3"/>
    <sheet name="행정동별 급속충전기수" sheetId="3" r:id="rId4"/>
    <sheet name="충전패턴" sheetId="5" r:id="rId5"/>
    <sheet name="충전량 탑3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12" i="1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D2" i="4"/>
  <c r="C2" i="4"/>
  <c r="B2" i="4"/>
  <c r="U2" i="2"/>
  <c r="V2" i="2"/>
  <c r="T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C2" i="2"/>
  <c r="B2" i="2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N9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N8" i="1"/>
  <c r="F72" i="1"/>
  <c r="E72" i="1"/>
  <c r="D72" i="1"/>
  <c r="C72" i="1"/>
  <c r="B72" i="1"/>
  <c r="F73" i="1"/>
  <c r="E73" i="1"/>
  <c r="D73" i="1"/>
  <c r="C73" i="1"/>
  <c r="B73" i="1"/>
  <c r="F71" i="1"/>
  <c r="E71" i="1"/>
  <c r="D71" i="1"/>
  <c r="C71" i="1"/>
  <c r="B71" i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3" i="3"/>
</calcChain>
</file>

<file path=xl/sharedStrings.xml><?xml version="1.0" encoding="utf-8"?>
<sst xmlns="http://schemas.openxmlformats.org/spreadsheetml/2006/main" count="378" uniqueCount="158">
  <si>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</si>
  <si>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</si>
  <si>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</si>
  <si>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</si>
  <si>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</si>
  <si>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</si>
  <si>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</si>
  <si>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</si>
  <si>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</si>
  <si>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</si>
  <si>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</si>
  <si>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</si>
  <si>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</si>
  <si>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</si>
  <si>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</si>
  <si>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</si>
  <si>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</si>
  <si>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</si>
  <si>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</si>
  <si>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</si>
  <si>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</si>
  <si>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</si>
  <si>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</si>
  <si>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</si>
  <si>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</si>
  <si>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</si>
  <si>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</si>
  <si>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</si>
  <si>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</si>
  <si>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</si>
  <si>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</si>
  <si>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</si>
  <si>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</si>
  <si>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EV 차량등록 수</t>
    <phoneticPr fontId="4" type="noConversion"/>
  </si>
  <si>
    <t>충전소 수(소)</t>
    <phoneticPr fontId="4" type="noConversion"/>
  </si>
  <si>
    <t>충전기 수(기)</t>
    <phoneticPr fontId="4" type="noConversion"/>
  </si>
  <si>
    <t>충전량(kWh)</t>
    <phoneticPr fontId="4" type="noConversion"/>
  </si>
  <si>
    <t>충전횟수(회)</t>
    <phoneticPr fontId="4" type="noConversion"/>
  </si>
  <si>
    <t>제주도</t>
    <phoneticPr fontId="4" type="noConversion"/>
  </si>
  <si>
    <t>일 평균 충전 횟수</t>
    <phoneticPr fontId="4" type="noConversion"/>
  </si>
  <si>
    <t>월 평균 충전 횟수</t>
    <phoneticPr fontId="4" type="noConversion"/>
  </si>
  <si>
    <t>충전소 가동률</t>
    <phoneticPr fontId="4" type="noConversion"/>
  </si>
  <si>
    <t>일 평균 충전량</t>
    <phoneticPr fontId="4" type="noConversion"/>
  </si>
  <si>
    <t>월 평균 충전량</t>
    <phoneticPr fontId="4" type="noConversion"/>
  </si>
  <si>
    <t>일 평균 충전시간</t>
    <phoneticPr fontId="4" type="noConversion"/>
  </si>
  <si>
    <t>월 평균 충전시간</t>
    <phoneticPr fontId="4" type="noConversion"/>
  </si>
  <si>
    <t>충전소 점유율</t>
    <phoneticPr fontId="4" type="noConversion"/>
  </si>
  <si>
    <t>회당 충전시간</t>
    <phoneticPr fontId="4" type="noConversion"/>
  </si>
  <si>
    <t>회당 충전량</t>
    <phoneticPr fontId="4" type="noConversion"/>
  </si>
  <si>
    <t>행정동</t>
    <phoneticPr fontId="4" type="noConversion"/>
  </si>
  <si>
    <t>최대 충전용량(kW)</t>
    <phoneticPr fontId="4" type="noConversion"/>
  </si>
  <si>
    <t>급속 충전기 당 EV 수</t>
    <phoneticPr fontId="4" type="noConversion"/>
  </si>
  <si>
    <t>제주특별자치도 제주시 삼양동</t>
  </si>
  <si>
    <t>제주특별자치도 제주시 한경면</t>
  </si>
  <si>
    <t>제주특별자치도 서귀포시 정방동</t>
  </si>
  <si>
    <t>제주특별자치도 서귀포시 송산동</t>
  </si>
  <si>
    <t>제주특별자치도 서귀포시 대륜동</t>
  </si>
  <si>
    <t>제주특별자치도 제주시 건입동</t>
  </si>
  <si>
    <t>제주특별자치도 제주시 연동</t>
  </si>
  <si>
    <t>제주특별자치도 제주시 용담2동</t>
  </si>
  <si>
    <t>제주특별자치도 제주시 구좌읍</t>
  </si>
  <si>
    <t>제주특별자치도 서귀포시 성산읍</t>
  </si>
  <si>
    <t>제주특별자치도 서귀포시 남원읍</t>
  </si>
  <si>
    <t>제주특별자치도 제주시 아라동</t>
  </si>
  <si>
    <t>제주특별자치도 제주시 일도2동</t>
  </si>
  <si>
    <t>제주특별자치도 서귀포시 예래동</t>
  </si>
  <si>
    <t>제주특별자치도 서귀포시 천지동</t>
  </si>
  <si>
    <t>제주특별자치도 제주시 추자면</t>
  </si>
  <si>
    <t>제주특별자치도 서귀포시 효돈동</t>
  </si>
  <si>
    <t>제주특별자치도 서귀포시 영천동</t>
  </si>
  <si>
    <t>제주특별자치도 서귀포시 서홍동</t>
  </si>
  <si>
    <t>제주특별자치도 제주시 애월읍</t>
  </si>
  <si>
    <t>제주특별자치도 제주시 화북동</t>
  </si>
  <si>
    <t>제주특별자치도 서귀포시 대정읍</t>
  </si>
  <si>
    <t>제주특별자치도 제주시 외도동</t>
  </si>
  <si>
    <t>제주특별자치도 서귀포시 표선면</t>
  </si>
  <si>
    <t>제주특별자치도 제주시 이도2동</t>
  </si>
  <si>
    <t>제주특별자치도 제주시 오라동</t>
  </si>
  <si>
    <t>제주특별자치도 제주시 용담1동</t>
  </si>
  <si>
    <t>제주특별자치도 서귀포시 중문동</t>
  </si>
  <si>
    <t>제주특별자치도 서귀포시 안덕면</t>
  </si>
  <si>
    <t>제주특별자치도 제주시 일도1동</t>
  </si>
  <si>
    <t>제주특별자치도 제주시 우도면</t>
  </si>
  <si>
    <t>제주특별자치도 제주시 이도1동</t>
  </si>
  <si>
    <t>제주특별자치도 서귀포시 대천동</t>
  </si>
  <si>
    <t>제주특별자치도 제주시 한림읍</t>
  </si>
  <si>
    <t>제주특별자치도 서귀포시 중앙동</t>
  </si>
  <si>
    <t>제주특별자치도 제주시 삼도1동</t>
  </si>
  <si>
    <t>제주특별자치도 제주시 삼도2동</t>
  </si>
  <si>
    <t>제주특별자치도 제주시 봉개동</t>
  </si>
  <si>
    <t>제주특별자치도 제주시 조천읍</t>
  </si>
  <si>
    <t>제주특별자치도 제주시 이호동</t>
  </si>
  <si>
    <t>제주특별자치도 제주시 도두동</t>
  </si>
  <si>
    <t>제주특별자치도 제주시 노형동</t>
  </si>
  <si>
    <t>제주특별자치도 서귀포시 동홍동</t>
  </si>
  <si>
    <t>EV등록 대수</t>
    <phoneticPr fontId="4" type="noConversion"/>
  </si>
  <si>
    <t>급속충전기 수</t>
    <phoneticPr fontId="4" type="noConversion"/>
  </si>
  <si>
    <t>EV/급속충전기</t>
    <phoneticPr fontId="4" type="noConversion"/>
  </si>
  <si>
    <t>충전횟수</t>
    <phoneticPr fontId="4" type="noConversion"/>
  </si>
  <si>
    <t>충전량</t>
  </si>
  <si>
    <t>충전량</t>
    <phoneticPr fontId="4" type="noConversion"/>
  </si>
  <si>
    <t>충전량/급속충전기</t>
    <phoneticPr fontId="4" type="noConversion"/>
  </si>
  <si>
    <t>충전시작시간</t>
  </si>
  <si>
    <t>충전시작시간</t>
    <phoneticPr fontId="4" type="noConversion"/>
  </si>
  <si>
    <t>충전종료시간</t>
  </si>
  <si>
    <t>충전종료시간</t>
    <phoneticPr fontId="4" type="noConversion"/>
  </si>
  <si>
    <t>전체</t>
    <phoneticPr fontId="4" type="noConversion"/>
  </si>
  <si>
    <t>아파트</t>
    <phoneticPr fontId="4" type="noConversion"/>
  </si>
  <si>
    <t>공용(한전)</t>
    <phoneticPr fontId="4" type="noConversion"/>
  </si>
  <si>
    <t>업무용(한전)</t>
    <phoneticPr fontId="4" type="noConversion"/>
  </si>
  <si>
    <t>충전소요시간</t>
  </si>
  <si>
    <t>충전소요시간</t>
    <phoneticPr fontId="4" type="noConversion"/>
  </si>
  <si>
    <t>월</t>
  </si>
  <si>
    <t>월</t>
    <phoneticPr fontId="4" type="noConversion"/>
  </si>
  <si>
    <t>화</t>
  </si>
  <si>
    <t>화</t>
    <phoneticPr fontId="4" type="noConversion"/>
  </si>
  <si>
    <t>수</t>
  </si>
  <si>
    <t>수</t>
    <phoneticPr fontId="4" type="noConversion"/>
  </si>
  <si>
    <t>목</t>
  </si>
  <si>
    <t>목</t>
    <phoneticPr fontId="4" type="noConversion"/>
  </si>
  <si>
    <t>금</t>
  </si>
  <si>
    <t>금</t>
    <phoneticPr fontId="4" type="noConversion"/>
  </si>
  <si>
    <t>토</t>
  </si>
  <si>
    <t>토</t>
    <phoneticPr fontId="4" type="noConversion"/>
  </si>
  <si>
    <t>일</t>
  </si>
  <si>
    <t>일</t>
    <phoneticPr fontId="4" type="noConversion"/>
  </si>
  <si>
    <t>아파트용</t>
    <phoneticPr fontId="4" type="noConversion"/>
  </si>
  <si>
    <t>공용(한전만)</t>
    <phoneticPr fontId="4" type="noConversion"/>
  </si>
  <si>
    <t>충전소요시간(h)</t>
    <phoneticPr fontId="4" type="noConversion"/>
  </si>
  <si>
    <t>시각</t>
    <phoneticPr fontId="4" type="noConversion"/>
  </si>
  <si>
    <t>월 평균 충전횟수(회)</t>
    <phoneticPr fontId="4" type="noConversion"/>
  </si>
  <si>
    <t>봄(3~5)</t>
    <phoneticPr fontId="4" type="noConversion"/>
  </si>
  <si>
    <t>여름(6~8)</t>
    <phoneticPr fontId="4" type="noConversion"/>
  </si>
  <si>
    <t>가을(9~11)</t>
    <phoneticPr fontId="4" type="noConversion"/>
  </si>
  <si>
    <t>겨울(12~2)</t>
    <phoneticPr fontId="4" type="noConversion"/>
  </si>
  <si>
    <t>평균 이용시간</t>
    <phoneticPr fontId="4" type="noConversion"/>
  </si>
  <si>
    <t>월 평균 이용시간(H)</t>
    <phoneticPr fontId="4" type="noConversion"/>
  </si>
  <si>
    <t>순위</t>
    <phoneticPr fontId="4" type="noConversion"/>
  </si>
  <si>
    <t>운영기관</t>
    <phoneticPr fontId="4" type="noConversion"/>
  </si>
  <si>
    <t>충전소 이름</t>
    <phoneticPr fontId="4" type="noConversion"/>
  </si>
  <si>
    <t>Zone(변전소 기준)</t>
    <phoneticPr fontId="4" type="noConversion"/>
  </si>
  <si>
    <t>일 평균 이용횟수</t>
    <phoneticPr fontId="4" type="noConversion"/>
  </si>
  <si>
    <t>일 평균 이용시간</t>
    <phoneticPr fontId="4" type="noConversion"/>
  </si>
  <si>
    <t>('22.05 기준)</t>
    <phoneticPr fontId="4" type="noConversion"/>
  </si>
  <si>
    <t>월 충전량</t>
    <phoneticPr fontId="4" type="noConversion"/>
  </si>
  <si>
    <t>('22.05)</t>
    <phoneticPr fontId="4" type="noConversion"/>
  </si>
  <si>
    <t>신서귀</t>
  </si>
  <si>
    <t>산지</t>
  </si>
  <si>
    <t>동제주</t>
  </si>
  <si>
    <t>조천</t>
  </si>
  <si>
    <t>신제주</t>
  </si>
  <si>
    <t>성산</t>
  </si>
  <si>
    <t>표선</t>
  </si>
  <si>
    <t>한라</t>
  </si>
  <si>
    <t>안덕</t>
  </si>
  <si>
    <t>한림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</si>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</sst>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0_);[Red]\(0\)"/>
    <numFmt numFmtId="177" formatCode="_(* #,##0.00_);_(* \(#,##0.00\);_(* &quot;-&quot;_);_(@_)"/>
  </numFmts>
  <fonts count="1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rgb="FFFF0000"/>
      <name val="맑은 고딕 (본문)"/>
      <family val="3"/>
      <charset val="129"/>
    </font>
    <font>
      <b/>
      <sz val="11"/>
      <color theme="1"/>
      <name val="맑은 고딕 (본문)"/>
      <family val="3"/>
      <charset val="129"/>
    </font>
    <font>
      <sz val="12"/>
      <color theme="1"/>
      <name val="맑은 고딕 (본문)"/>
      <family val="3"/>
      <charset val="129"/>
    </font>
    <font>
      <sz val="12"/>
      <color rgb="FF0070C0"/>
      <name val="맑은 고딕"/>
      <family val="2"/>
      <charset val="129"/>
      <scheme val="minor"/>
    </font>
    <font>
      <sz val="12"/>
      <color rgb="FF0070C0"/>
      <name val="맑은 고딕 (본문)"/>
      <family val="3"/>
      <charset val="129"/>
    </font>
    <font>
      <b/>
      <sz val="11"/>
      <color rgb="FF0070C0"/>
      <name val="맑은 고딕 (본문)"/>
      <family val="3"/>
      <charset val="129"/>
    </font>
    <font>
      <b/>
      <sz val="11"/>
      <color rgb="FF0070C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41" fontId="0" fillId="0" borderId="0" xfId="1" applyFont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41" fontId="0" fillId="0" borderId="0" xfId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3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top"/>
    </xf>
    <xf numFmtId="41" fontId="8" fillId="0" borderId="0" xfId="1" applyFont="1" applyAlignment="1"/>
    <xf numFmtId="0" fontId="9" fillId="0" borderId="0" xfId="0" applyFont="1">
      <alignment vertical="center"/>
    </xf>
    <xf numFmtId="176" fontId="0" fillId="0" borderId="0" xfId="1" applyNumberFormat="1" applyFont="1">
      <alignment vertical="center"/>
    </xf>
    <xf numFmtId="41" fontId="9" fillId="0" borderId="0" xfId="1" applyFont="1">
      <alignment vertical="center"/>
    </xf>
    <xf numFmtId="41" fontId="10" fillId="0" borderId="0" xfId="1" applyFont="1">
      <alignment vertical="center"/>
    </xf>
    <xf numFmtId="0" fontId="10" fillId="0" borderId="0" xfId="0" applyFont="1">
      <alignment vertical="center"/>
    </xf>
    <xf numFmtId="176" fontId="9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41" fontId="1" fillId="0" borderId="0" xfId="1" applyFont="1">
      <alignment vertical="center"/>
    </xf>
    <xf numFmtId="0" fontId="0" fillId="0" borderId="0" xfId="0" applyAlignment="1">
      <alignment vertical="center"/>
    </xf>
    <xf numFmtId="41" fontId="0" fillId="0" borderId="0" xfId="1" applyFont="1" applyAlignment="1">
      <alignment vertical="center"/>
    </xf>
    <xf numFmtId="177" fontId="0" fillId="0" borderId="0" xfId="1" applyNumberFormat="1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4F6C-C3FC-9D47-8AF9-8145AF5ECF56}">
  <dimension ref="A1:AH73"/>
  <sheetViews>
    <sheetView workbookViewId="0">
      <selection activeCell="E12" sqref="E12"/>
    </sheetView>
  </sheetViews>
  <sheetFormatPr baseColWidth="10" defaultRowHeight="18"/>
  <cols>
    <col min="1" max="1" width="28.28515625" bestFit="1" customWidth="1"/>
    <col min="2" max="3" width="15.85546875" bestFit="1" customWidth="1"/>
    <col min="4" max="5" width="15.140625" bestFit="1" customWidth="1"/>
    <col min="6" max="7" width="13.28515625" bestFit="1" customWidth="1"/>
    <col min="8" max="8" width="12.5703125" bestFit="1" customWidth="1"/>
    <col min="9" max="9" width="10.85546875" bestFit="1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7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 s="2">
        <v>15655</v>
      </c>
      <c r="C2" s="2">
        <v>16079</v>
      </c>
      <c r="D2" s="2">
        <v>16371</v>
      </c>
      <c r="E2" s="2">
        <v>16735</v>
      </c>
      <c r="F2" s="2">
        <v>17074</v>
      </c>
      <c r="G2" s="2">
        <v>17431</v>
      </c>
      <c r="H2" s="2">
        <v>17908</v>
      </c>
      <c r="I2" s="2">
        <v>18541</v>
      </c>
      <c r="J2" s="2">
        <v>19081</v>
      </c>
      <c r="K2" s="2">
        <v>19251</v>
      </c>
      <c r="L2" s="2">
        <v>19377</v>
      </c>
      <c r="M2" s="2">
        <v>19451</v>
      </c>
      <c r="N2" s="2">
        <v>19457</v>
      </c>
      <c r="O2" s="2">
        <v>19644</v>
      </c>
      <c r="P2" s="2">
        <v>20205</v>
      </c>
      <c r="Q2" s="2">
        <v>20413</v>
      </c>
      <c r="R2" s="2">
        <v>20636</v>
      </c>
      <c r="S2" s="2">
        <v>21385</v>
      </c>
      <c r="T2" s="2">
        <v>21928</v>
      </c>
      <c r="U2" s="2">
        <v>22296</v>
      </c>
      <c r="V2" s="2">
        <v>22679</v>
      </c>
      <c r="W2" s="2">
        <v>23340</v>
      </c>
      <c r="X2" s="2">
        <v>24437</v>
      </c>
      <c r="Y2" s="2">
        <v>24725</v>
      </c>
      <c r="Z2" s="2">
        <v>24767</v>
      </c>
      <c r="AA2" s="2">
        <v>25463</v>
      </c>
      <c r="AB2" s="2">
        <v>26051</v>
      </c>
      <c r="AC2" s="2">
        <v>26429</v>
      </c>
      <c r="AD2" s="2">
        <v>26801</v>
      </c>
      <c r="AE2" s="18">
        <v>27245</v>
      </c>
      <c r="AF2" s="2">
        <v>27940</v>
      </c>
      <c r="AG2" s="2">
        <v>28572</v>
      </c>
      <c r="AH2" s="2">
        <v>29553</v>
      </c>
    </row>
    <row r="3" spans="1:34">
      <c r="A3" t="s">
        <v>34</v>
      </c>
      <c r="N3">
        <v>329</v>
      </c>
      <c r="O3">
        <v>328</v>
      </c>
      <c r="P3">
        <v>368</v>
      </c>
      <c r="Q3">
        <v>384</v>
      </c>
      <c r="R3">
        <v>389</v>
      </c>
      <c r="S3">
        <v>395</v>
      </c>
      <c r="T3">
        <v>401</v>
      </c>
      <c r="U3">
        <v>409</v>
      </c>
      <c r="V3">
        <v>406</v>
      </c>
      <c r="W3">
        <v>409</v>
      </c>
      <c r="X3">
        <v>420</v>
      </c>
      <c r="Y3">
        <v>421</v>
      </c>
      <c r="Z3" s="19">
        <v>363</v>
      </c>
      <c r="AA3" s="19">
        <v>383</v>
      </c>
      <c r="AB3" s="19">
        <v>385</v>
      </c>
      <c r="AC3" s="19">
        <v>384</v>
      </c>
      <c r="AD3" s="19">
        <v>382</v>
      </c>
      <c r="AE3" s="19">
        <v>382</v>
      </c>
      <c r="AF3" s="16"/>
    </row>
    <row r="4" spans="1:34">
      <c r="A4" t="s">
        <v>35</v>
      </c>
      <c r="N4">
        <v>511</v>
      </c>
      <c r="O4">
        <v>522</v>
      </c>
      <c r="P4">
        <v>574</v>
      </c>
      <c r="Q4">
        <v>602</v>
      </c>
      <c r="R4">
        <v>622</v>
      </c>
      <c r="S4">
        <v>623</v>
      </c>
      <c r="T4">
        <v>655</v>
      </c>
      <c r="U4">
        <v>674</v>
      </c>
      <c r="V4">
        <v>672</v>
      </c>
      <c r="W4">
        <v>682</v>
      </c>
      <c r="X4">
        <v>697</v>
      </c>
      <c r="Y4">
        <v>702</v>
      </c>
      <c r="Z4" s="19">
        <v>575</v>
      </c>
      <c r="AA4" s="19">
        <v>604</v>
      </c>
      <c r="AB4" s="19">
        <v>604</v>
      </c>
      <c r="AC4" s="19">
        <v>603</v>
      </c>
      <c r="AD4" s="19">
        <v>598</v>
      </c>
      <c r="AE4" s="19">
        <v>602</v>
      </c>
      <c r="AF4" s="16"/>
    </row>
    <row r="5" spans="1:34" s="5" customFormat="1">
      <c r="A5" s="5" t="s">
        <v>36</v>
      </c>
      <c r="N5" s="5">
        <v>707696</v>
      </c>
      <c r="O5" s="5">
        <v>725395</v>
      </c>
      <c r="P5" s="5">
        <v>838746</v>
      </c>
      <c r="Q5" s="5">
        <v>800441</v>
      </c>
      <c r="R5" s="5">
        <v>825412</v>
      </c>
      <c r="S5" s="5">
        <v>881261</v>
      </c>
      <c r="T5" s="5">
        <v>1002498</v>
      </c>
      <c r="U5" s="5">
        <v>986198</v>
      </c>
      <c r="V5" s="5">
        <v>916334</v>
      </c>
      <c r="W5" s="5">
        <v>1007988</v>
      </c>
      <c r="X5" s="5">
        <v>1092856</v>
      </c>
      <c r="Y5" s="5">
        <v>1200512</v>
      </c>
      <c r="Z5" s="21">
        <v>950029</v>
      </c>
      <c r="AA5" s="21">
        <v>839202</v>
      </c>
      <c r="AB5" s="21">
        <v>856233</v>
      </c>
      <c r="AC5" s="21">
        <v>847046</v>
      </c>
      <c r="AD5" s="21">
        <v>905439</v>
      </c>
      <c r="AE5" s="22">
        <v>676578</v>
      </c>
    </row>
    <row r="6" spans="1:34" s="5" customFormat="1">
      <c r="A6" s="5" t="s">
        <v>37</v>
      </c>
      <c r="N6" s="5">
        <v>46251</v>
      </c>
      <c r="O6" s="5">
        <v>47571</v>
      </c>
      <c r="P6" s="5">
        <v>53674</v>
      </c>
      <c r="Q6" s="5">
        <v>50870</v>
      </c>
      <c r="R6" s="5">
        <v>52612</v>
      </c>
      <c r="S6" s="5">
        <v>55300</v>
      </c>
      <c r="T6" s="5">
        <v>62384</v>
      </c>
      <c r="U6" s="5">
        <v>61061</v>
      </c>
      <c r="V6" s="5">
        <v>56479</v>
      </c>
      <c r="W6" s="5">
        <v>61532</v>
      </c>
      <c r="X6" s="5">
        <v>64751</v>
      </c>
      <c r="Y6" s="5">
        <v>71242</v>
      </c>
      <c r="Z6" s="21">
        <v>58098</v>
      </c>
      <c r="AA6" s="21">
        <v>51336</v>
      </c>
      <c r="AB6" s="21">
        <v>51002</v>
      </c>
      <c r="AC6" s="21">
        <v>50592</v>
      </c>
      <c r="AD6" s="21">
        <v>53182</v>
      </c>
      <c r="AE6" s="22">
        <v>39645</v>
      </c>
    </row>
    <row r="7" spans="1:34">
      <c r="A7" t="s">
        <v>135</v>
      </c>
      <c r="Z7" s="19"/>
      <c r="AA7" s="19"/>
      <c r="AB7" s="19"/>
      <c r="AC7" s="19"/>
      <c r="AD7" s="19"/>
      <c r="AE7" s="23"/>
    </row>
    <row r="8" spans="1:34">
      <c r="A8" t="s">
        <v>50</v>
      </c>
      <c r="N8" s="5">
        <f>50*N4</f>
        <v>25550</v>
      </c>
      <c r="O8" s="5">
        <f t="shared" ref="O8:AE8" si="0">50*O4</f>
        <v>26100</v>
      </c>
      <c r="P8" s="5">
        <f t="shared" si="0"/>
        <v>28700</v>
      </c>
      <c r="Q8" s="5">
        <f t="shared" si="0"/>
        <v>30100</v>
      </c>
      <c r="R8" s="5">
        <f t="shared" si="0"/>
        <v>31100</v>
      </c>
      <c r="S8" s="5">
        <f t="shared" si="0"/>
        <v>31150</v>
      </c>
      <c r="T8" s="5">
        <f t="shared" si="0"/>
        <v>32750</v>
      </c>
      <c r="U8" s="5">
        <f t="shared" si="0"/>
        <v>33700</v>
      </c>
      <c r="V8" s="5">
        <f t="shared" si="0"/>
        <v>33600</v>
      </c>
      <c r="W8" s="5">
        <f t="shared" si="0"/>
        <v>34100</v>
      </c>
      <c r="X8" s="5">
        <f t="shared" si="0"/>
        <v>34850</v>
      </c>
      <c r="Y8" s="5">
        <f t="shared" si="0"/>
        <v>35100</v>
      </c>
      <c r="Z8" s="21">
        <f t="shared" si="0"/>
        <v>28750</v>
      </c>
      <c r="AA8" s="21">
        <f t="shared" si="0"/>
        <v>30200</v>
      </c>
      <c r="AB8" s="21">
        <f t="shared" si="0"/>
        <v>30200</v>
      </c>
      <c r="AC8" s="21">
        <f t="shared" si="0"/>
        <v>30150</v>
      </c>
      <c r="AD8" s="21">
        <f t="shared" si="0"/>
        <v>29900</v>
      </c>
      <c r="AE8" s="21">
        <f t="shared" si="0"/>
        <v>30100</v>
      </c>
    </row>
    <row r="9" spans="1:34" s="20" customFormat="1">
      <c r="A9" s="20" t="s">
        <v>51</v>
      </c>
      <c r="N9" s="20">
        <f>N2/N4</f>
        <v>38.076320939334636</v>
      </c>
      <c r="O9" s="20">
        <f t="shared" ref="O9:AE9" si="1">O2/O4</f>
        <v>37.632183908045974</v>
      </c>
      <c r="P9" s="20">
        <f t="shared" si="1"/>
        <v>35.200348432055748</v>
      </c>
      <c r="Q9" s="20">
        <f t="shared" si="1"/>
        <v>33.908637873754152</v>
      </c>
      <c r="R9" s="20">
        <f t="shared" si="1"/>
        <v>33.176848874598072</v>
      </c>
      <c r="S9" s="20">
        <f t="shared" si="1"/>
        <v>34.325842696629216</v>
      </c>
      <c r="T9" s="20">
        <f t="shared" si="1"/>
        <v>33.47786259541985</v>
      </c>
      <c r="U9" s="20">
        <f t="shared" si="1"/>
        <v>33.080118694362021</v>
      </c>
      <c r="V9" s="20">
        <f t="shared" si="1"/>
        <v>33.748511904761905</v>
      </c>
      <c r="W9" s="20">
        <f t="shared" si="1"/>
        <v>34.222873900293258</v>
      </c>
      <c r="X9" s="20">
        <f t="shared" si="1"/>
        <v>35.060258249641322</v>
      </c>
      <c r="Y9" s="20">
        <f t="shared" si="1"/>
        <v>35.220797720797719</v>
      </c>
      <c r="Z9" s="24">
        <f t="shared" si="1"/>
        <v>43.073043478260871</v>
      </c>
      <c r="AA9" s="24">
        <f t="shared" si="1"/>
        <v>42.157284768211923</v>
      </c>
      <c r="AB9" s="24">
        <f t="shared" si="1"/>
        <v>43.130794701986758</v>
      </c>
      <c r="AC9" s="24">
        <f t="shared" si="1"/>
        <v>43.829187396351578</v>
      </c>
      <c r="AD9" s="24">
        <f t="shared" si="1"/>
        <v>44.817725752508359</v>
      </c>
      <c r="AE9" s="24">
        <f t="shared" si="1"/>
        <v>45.257475083056477</v>
      </c>
    </row>
    <row r="10" spans="1:34">
      <c r="B10" s="25" t="s">
        <v>41</v>
      </c>
      <c r="C10" s="25"/>
      <c r="D10" s="25"/>
      <c r="E10" s="25"/>
      <c r="F10" s="25"/>
      <c r="G10" s="25"/>
      <c r="H10" s="25" t="s">
        <v>46</v>
      </c>
      <c r="I10" s="25"/>
      <c r="J10" s="31"/>
      <c r="K10" s="31"/>
      <c r="L10" s="31"/>
      <c r="M10" s="31"/>
      <c r="N10" s="31"/>
      <c r="O10" s="31"/>
    </row>
    <row r="11" spans="1:34">
      <c r="B11" t="s">
        <v>39</v>
      </c>
      <c r="C11" t="s">
        <v>40</v>
      </c>
      <c r="D11" t="s">
        <v>44</v>
      </c>
      <c r="E11" t="s">
        <v>45</v>
      </c>
      <c r="F11" t="s">
        <v>42</v>
      </c>
      <c r="G11" t="s">
        <v>43</v>
      </c>
      <c r="H11" t="s">
        <v>47</v>
      </c>
      <c r="I11" t="s">
        <v>48</v>
      </c>
      <c r="J11" s="31"/>
      <c r="K11" s="31"/>
      <c r="L11" s="31"/>
      <c r="M11" s="31"/>
      <c r="N11" s="31"/>
      <c r="O11" s="31"/>
    </row>
    <row r="12" spans="1:34">
      <c r="A12" t="s">
        <v>38</v>
      </c>
      <c r="B12" s="5">
        <f>SUM(N6:AE6)</f>
        <v>987582</v>
      </c>
      <c r="C12" s="5">
        <f>AVERAGE(충전횟수_지역별!B2:R2)</f>
        <v>55761</v>
      </c>
      <c r="D12" s="5"/>
      <c r="E12" s="5"/>
      <c r="F12" s="32">
        <f>SUM(충전량_지역별!B2:S2)</f>
        <v>16059864</v>
      </c>
      <c r="G12" s="32">
        <f>AVERAGE(충전량_지역별!B2:R2)</f>
        <v>904899.17647058819</v>
      </c>
      <c r="H12" s="32"/>
      <c r="I12" s="33">
        <f>F12/B12</f>
        <v>16.26180307052984</v>
      </c>
      <c r="J12" s="31"/>
      <c r="K12" s="31"/>
      <c r="L12" s="31"/>
      <c r="M12" s="31"/>
      <c r="N12" s="31"/>
      <c r="O12" s="31"/>
    </row>
    <row r="13" spans="1:34">
      <c r="A13" t="s">
        <v>156</v>
      </c>
      <c r="B13" s="5">
        <f>SUM(충전횟수_지역별!B3:S3)</f>
        <v>681993</v>
      </c>
      <c r="C13" s="5">
        <f>AVERAGE(충전횟수_지역별!B3:R3)</f>
        <v>38451.352941176468</v>
      </c>
      <c r="D13" s="5"/>
      <c r="E13" s="5"/>
      <c r="F13" s="32">
        <f>SUM(충전량_지역별!B3:S3)</f>
        <v>11032444</v>
      </c>
      <c r="G13" s="32">
        <f>AVERAGE(충전량_지역별!B3:R3)</f>
        <v>620594.17647058819</v>
      </c>
      <c r="H13" s="32"/>
      <c r="I13" s="33">
        <f t="shared" ref="I13:I67" si="2">F13/B13</f>
        <v>16.176770142802052</v>
      </c>
      <c r="J13" s="31"/>
      <c r="K13" s="31"/>
      <c r="L13" s="31"/>
      <c r="M13" s="31"/>
      <c r="N13" s="31"/>
      <c r="O13" s="31"/>
    </row>
    <row r="14" spans="1:34">
      <c r="A14" t="s">
        <v>157</v>
      </c>
      <c r="B14" s="5">
        <f>SUM(충전횟수_지역별!B4:S4)</f>
        <v>305589</v>
      </c>
      <c r="C14" s="5">
        <f>AVERAGE(충전횟수_지역별!B4:R4)</f>
        <v>17309.647058823528</v>
      </c>
      <c r="D14" s="5"/>
      <c r="E14" s="5"/>
      <c r="F14" s="32">
        <f>SUM(충전량_지역별!B4:S4)</f>
        <v>5027420</v>
      </c>
      <c r="G14" s="32">
        <f>AVERAGE(충전량_지역별!B4:R4)</f>
        <v>284305</v>
      </c>
      <c r="H14" s="32"/>
      <c r="I14" s="33">
        <f t="shared" si="2"/>
        <v>16.451573845917228</v>
      </c>
      <c r="J14" s="31"/>
      <c r="K14" s="31"/>
      <c r="L14" s="31"/>
      <c r="M14" s="31"/>
      <c r="N14" s="31"/>
      <c r="O14" s="31"/>
    </row>
    <row r="15" spans="1:34">
      <c r="A15" t="s">
        <v>153</v>
      </c>
      <c r="B15" s="5">
        <f>SUM(충전횟수_지역별!B5:S5)</f>
        <v>57874</v>
      </c>
      <c r="C15" s="5">
        <f>AVERAGE(충전횟수_지역별!B5:R5)</f>
        <v>3283.2352941176468</v>
      </c>
      <c r="D15" s="5"/>
      <c r="E15" s="5"/>
      <c r="F15" s="32">
        <f>SUM(충전량_지역별!B5:S5)</f>
        <v>1623040</v>
      </c>
      <c r="G15" s="32">
        <f>AVERAGE(충전량_지역별!B5:R5)</f>
        <v>92000.529411764699</v>
      </c>
      <c r="H15" s="32"/>
      <c r="I15" s="33">
        <f t="shared" si="2"/>
        <v>28.044372256972043</v>
      </c>
      <c r="J15" s="31"/>
      <c r="K15" s="31"/>
      <c r="L15" s="31"/>
      <c r="M15" s="31"/>
      <c r="N15" s="31"/>
      <c r="O15" s="31"/>
    </row>
    <row r="16" spans="1:34">
      <c r="A16" t="s">
        <v>152</v>
      </c>
      <c r="B16" s="5">
        <f>SUM(충전횟수_지역별!B6:S6)</f>
        <v>33294</v>
      </c>
      <c r="C16" s="5">
        <f>AVERAGE(충전횟수_지역별!B6:R6)</f>
        <v>1875.7058823529412</v>
      </c>
      <c r="D16" s="5"/>
      <c r="E16" s="5"/>
      <c r="F16" s="32">
        <f>SUM(충전량_지역별!B6:S6)</f>
        <v>328107</v>
      </c>
      <c r="G16" s="32">
        <f>AVERAGE(충전량_지역별!B6:R6)</f>
        <v>18760.117647058825</v>
      </c>
      <c r="H16" s="32"/>
      <c r="I16" s="33">
        <f t="shared" si="2"/>
        <v>9.8548387096774199</v>
      </c>
      <c r="J16" s="31"/>
      <c r="K16" s="31"/>
      <c r="L16" s="31"/>
      <c r="M16" s="31"/>
      <c r="N16" s="31"/>
      <c r="O16" s="31"/>
    </row>
    <row r="17" spans="1:15">
      <c r="A17" t="s">
        <v>147</v>
      </c>
      <c r="B17" s="5">
        <f>SUM(충전횟수_지역별!B7:S7)</f>
        <v>232391</v>
      </c>
      <c r="C17" s="5">
        <f>AVERAGE(충전횟수_지역별!B7:R7)</f>
        <v>13059.411764705883</v>
      </c>
      <c r="D17" s="5"/>
      <c r="E17" s="5"/>
      <c r="F17" s="32">
        <f>SUM(충전량_지역별!B7:S7)</f>
        <v>2849021</v>
      </c>
      <c r="G17" s="32">
        <f>AVERAGE(충전량_지역별!B7:R7)</f>
        <v>160404.23529411765</v>
      </c>
      <c r="H17" s="32"/>
      <c r="I17" s="33">
        <f t="shared" si="2"/>
        <v>12.259601275436657</v>
      </c>
      <c r="J17" s="31"/>
      <c r="K17" s="31"/>
      <c r="L17" s="31"/>
      <c r="M17" s="31"/>
      <c r="N17" s="31"/>
      <c r="O17" s="31"/>
    </row>
    <row r="18" spans="1:15">
      <c r="A18" t="s">
        <v>150</v>
      </c>
      <c r="B18" s="5">
        <f>SUM(충전횟수_지역별!B8:S8)</f>
        <v>62602</v>
      </c>
      <c r="C18" s="5">
        <f>AVERAGE(충전횟수_지역별!B8:R8)</f>
        <v>3529.705882352941</v>
      </c>
      <c r="D18" s="5"/>
      <c r="E18" s="5"/>
      <c r="F18" s="32">
        <f>SUM(충전량_지역별!B8:S8)</f>
        <v>3750786</v>
      </c>
      <c r="G18" s="32">
        <f>AVERAGE(충전량_지역별!B8:R8)</f>
        <v>210000.41176470587</v>
      </c>
      <c r="H18" s="32"/>
      <c r="I18" s="33">
        <f t="shared" si="2"/>
        <v>59.914795054471107</v>
      </c>
      <c r="J18" s="31"/>
      <c r="K18" s="31"/>
      <c r="L18" s="31"/>
      <c r="M18" s="31"/>
      <c r="N18" s="31"/>
      <c r="O18" s="31"/>
    </row>
    <row r="19" spans="1:15">
      <c r="A19" t="s">
        <v>149</v>
      </c>
      <c r="B19" s="5">
        <f>SUM(충전횟수_지역별!B9:S9)</f>
        <v>92018</v>
      </c>
      <c r="C19" s="5">
        <f>AVERAGE(충전횟수_지역별!B9:R9)</f>
        <v>5209.1176470588234</v>
      </c>
      <c r="D19" s="5"/>
      <c r="E19" s="5"/>
      <c r="F19" s="32">
        <f>SUM(충전량_지역별!B9:S9)</f>
        <v>908441</v>
      </c>
      <c r="G19" s="32">
        <f>AVERAGE(충전량_지역별!B9:R9)</f>
        <v>51505.294117647056</v>
      </c>
      <c r="H19" s="32"/>
      <c r="I19" s="33">
        <f t="shared" si="2"/>
        <v>9.8724271338216436</v>
      </c>
      <c r="J19" s="31"/>
      <c r="K19" s="31"/>
      <c r="L19" s="31"/>
      <c r="M19" s="31"/>
      <c r="N19" s="31"/>
      <c r="O19" s="31"/>
    </row>
    <row r="20" spans="1:15">
      <c r="A20" t="s">
        <v>155</v>
      </c>
      <c r="B20" s="5">
        <f>SUM(충전횟수_지역별!B10:S10)</f>
        <v>102235</v>
      </c>
      <c r="C20" s="5">
        <f>AVERAGE(충전횟수_지역별!B10:R10)</f>
        <v>5762.8823529411766</v>
      </c>
      <c r="D20" s="5"/>
      <c r="E20" s="5"/>
      <c r="F20" s="32">
        <f>SUM(충전량_지역별!B10:S10)</f>
        <v>1778085</v>
      </c>
      <c r="G20" s="32">
        <f>AVERAGE(충전량_지역별!B10:R10)</f>
        <v>100498</v>
      </c>
      <c r="H20" s="32"/>
      <c r="I20" s="33">
        <f t="shared" si="2"/>
        <v>17.392135765637992</v>
      </c>
      <c r="J20" s="31"/>
      <c r="K20" s="31"/>
      <c r="L20" s="31"/>
      <c r="M20" s="31"/>
      <c r="N20" s="31"/>
      <c r="O20" s="31"/>
    </row>
    <row r="21" spans="1:15">
      <c r="A21" t="s">
        <v>154</v>
      </c>
      <c r="B21" s="5">
        <f>SUM(충전횟수_지역별!B11:S11)</f>
        <v>110820</v>
      </c>
      <c r="C21" s="5">
        <f>AVERAGE(충전횟수_지역별!B11:R11)</f>
        <v>6280.2941176470586</v>
      </c>
      <c r="D21" s="5"/>
      <c r="E21" s="5"/>
      <c r="F21" s="32">
        <f>SUM(충전량_지역별!B11:S11)</f>
        <v>1079858</v>
      </c>
      <c r="G21" s="32">
        <f>AVERAGE(충전량_지역별!B11:R11)</f>
        <v>60739.117647058825</v>
      </c>
      <c r="H21" s="32"/>
      <c r="I21" s="33">
        <f t="shared" si="2"/>
        <v>9.7442519400830179</v>
      </c>
      <c r="J21" s="31"/>
      <c r="K21" s="31"/>
      <c r="L21" s="31"/>
      <c r="M21" s="31"/>
      <c r="N21" s="31"/>
      <c r="O21" s="31"/>
    </row>
    <row r="22" spans="1:15">
      <c r="A22" t="s">
        <v>148</v>
      </c>
      <c r="B22" s="5">
        <f>SUM(충전횟수_지역별!B12:S12)</f>
        <v>96421</v>
      </c>
      <c r="C22" s="5">
        <f>AVERAGE(충전횟수_지역별!B12:R12)</f>
        <v>5477.1764705882351</v>
      </c>
      <c r="D22" s="5"/>
      <c r="E22" s="5"/>
      <c r="F22" s="32">
        <f>SUM(충전량_지역별!B12:S12)</f>
        <v>1746115</v>
      </c>
      <c r="G22" s="32">
        <f>AVERAGE(충전량_지역별!B12:R12)</f>
        <v>98186.470588235301</v>
      </c>
      <c r="H22" s="32"/>
      <c r="I22" s="33">
        <f t="shared" si="2"/>
        <v>18.109281173188414</v>
      </c>
      <c r="J22" s="31"/>
      <c r="K22" s="31"/>
      <c r="L22" s="31"/>
      <c r="M22" s="31"/>
      <c r="N22" s="31"/>
      <c r="O22" s="31"/>
    </row>
    <row r="23" spans="1:15">
      <c r="A23" t="s">
        <v>146</v>
      </c>
      <c r="B23" s="5">
        <f>SUM(충전횟수_지역별!B13:S13)</f>
        <v>178673</v>
      </c>
      <c r="C23" s="5">
        <f>AVERAGE(충전횟수_지역별!B13:R13)</f>
        <v>10065.529411764706</v>
      </c>
      <c r="D23" s="5"/>
      <c r="E23" s="5"/>
      <c r="F23" s="32">
        <f>SUM(충전량_지역별!B13:S13)</f>
        <v>1486368</v>
      </c>
      <c r="G23" s="32">
        <f>AVERAGE(충전량_지역별!B13:R13)</f>
        <v>84035.176470588238</v>
      </c>
      <c r="H23" s="32"/>
      <c r="I23" s="33">
        <f t="shared" si="2"/>
        <v>8.3189289931886741</v>
      </c>
      <c r="J23" s="31"/>
      <c r="K23" s="31"/>
      <c r="L23" s="31"/>
      <c r="M23" s="31"/>
      <c r="N23" s="31"/>
      <c r="O23" s="31"/>
    </row>
    <row r="24" spans="1:15">
      <c r="A24" t="s">
        <v>151</v>
      </c>
      <c r="B24" s="5">
        <f>SUM(충전횟수_지역별!B14:S14)</f>
        <v>21254</v>
      </c>
      <c r="C24" s="5">
        <f>AVERAGE(충전횟수_지역별!B14:R14)</f>
        <v>1217.9411764705883</v>
      </c>
      <c r="D24" s="5"/>
      <c r="E24" s="5"/>
      <c r="F24" s="32">
        <f>SUM(충전량_지역별!B14:S14)</f>
        <v>510048</v>
      </c>
      <c r="G24" s="32">
        <f>AVERAGE(충전량_지역별!B14:R14)</f>
        <v>28770.058823529413</v>
      </c>
      <c r="H24" s="32"/>
      <c r="I24" s="33">
        <f t="shared" si="2"/>
        <v>23.997741601580881</v>
      </c>
      <c r="J24" s="31"/>
      <c r="K24" s="31"/>
      <c r="L24" s="31"/>
      <c r="M24" s="31"/>
      <c r="N24" s="31"/>
      <c r="O24" s="31"/>
    </row>
    <row r="25" spans="1:15">
      <c r="A25" t="s">
        <v>77</v>
      </c>
      <c r="B25" s="5">
        <f>SUM(충전횟수_지역별!B15:S15)</f>
        <v>77642</v>
      </c>
      <c r="C25" s="5">
        <f>AVERAGE(충전횟수_지역별!B15:R15)</f>
        <v>4353.3529411764703</v>
      </c>
      <c r="D25" s="5"/>
      <c r="E25" s="5"/>
      <c r="F25" s="32">
        <f>SUM(충전량_지역별!B15:S15)</f>
        <v>742658</v>
      </c>
      <c r="G25" s="32">
        <f>AVERAGE(충전량_지역별!B15:R15)</f>
        <v>41291.941176470587</v>
      </c>
      <c r="H25" s="32"/>
      <c r="I25" s="33">
        <f t="shared" si="2"/>
        <v>9.5651580330233639</v>
      </c>
      <c r="J25" s="31"/>
      <c r="K25" s="31"/>
      <c r="L25" s="31"/>
      <c r="M25" s="31"/>
      <c r="N25" s="31"/>
      <c r="O25" s="31"/>
    </row>
    <row r="26" spans="1:15">
      <c r="A26" t="s">
        <v>65</v>
      </c>
      <c r="B26" s="5">
        <f>SUM(충전횟수_지역별!B16:S16)</f>
        <v>24206</v>
      </c>
      <c r="C26" s="5">
        <f>AVERAGE(충전횟수_지역별!B16:R16)</f>
        <v>1375.5294117647059</v>
      </c>
      <c r="D26" s="5"/>
      <c r="E26" s="5"/>
      <c r="F26" s="32">
        <f>SUM(충전량_지역별!B16:S16)</f>
        <v>165508</v>
      </c>
      <c r="G26" s="32">
        <f>AVERAGE(충전량_지역별!B16:R16)</f>
        <v>9640.8823529411766</v>
      </c>
      <c r="H26" s="32"/>
      <c r="I26" s="33">
        <f t="shared" si="2"/>
        <v>6.8374783111625215</v>
      </c>
      <c r="J26" s="31"/>
      <c r="K26" s="31"/>
      <c r="L26" s="31"/>
      <c r="M26" s="31"/>
      <c r="N26" s="31"/>
      <c r="O26" s="31"/>
    </row>
    <row r="27" spans="1:15">
      <c r="A27" t="s">
        <v>60</v>
      </c>
      <c r="B27" s="5">
        <f>SUM(충전횟수_지역별!B17:S17)</f>
        <v>25403</v>
      </c>
      <c r="C27" s="5">
        <f>AVERAGE(충전횟수_지역별!B17:R17)</f>
        <v>1426.8823529411766</v>
      </c>
      <c r="D27" s="5"/>
      <c r="E27" s="5"/>
      <c r="F27" s="32">
        <f>SUM(충전량_지역별!B17:S17)</f>
        <v>389298</v>
      </c>
      <c r="G27" s="32">
        <f>AVERAGE(충전량_지역별!B17:R17)</f>
        <v>21906.764705882353</v>
      </c>
      <c r="H27" s="32"/>
      <c r="I27" s="33">
        <f t="shared" si="2"/>
        <v>15.324882887847892</v>
      </c>
      <c r="J27" s="31"/>
      <c r="K27" s="31"/>
      <c r="L27" s="31"/>
      <c r="M27" s="31"/>
      <c r="N27" s="31"/>
      <c r="O27" s="31"/>
    </row>
    <row r="28" spans="1:15">
      <c r="A28" t="s">
        <v>79</v>
      </c>
      <c r="B28" s="5">
        <f>SUM(충전횟수_지역별!B18:S18)</f>
        <v>43273</v>
      </c>
      <c r="C28" s="5">
        <f>AVERAGE(충전횟수_지역별!B18:R18)</f>
        <v>2422.6470588235293</v>
      </c>
      <c r="D28" s="5"/>
      <c r="E28" s="5"/>
      <c r="F28" s="32">
        <f>SUM(충전량_지역별!B18:S18)</f>
        <v>423497</v>
      </c>
      <c r="G28" s="32">
        <f>AVERAGE(충전량_지역별!B18:R18)</f>
        <v>23637.941176470587</v>
      </c>
      <c r="H28" s="32"/>
      <c r="I28" s="33">
        <f t="shared" si="2"/>
        <v>9.7866336976867796</v>
      </c>
      <c r="J28" s="31"/>
      <c r="K28" s="31"/>
      <c r="L28" s="31"/>
      <c r="M28" s="31"/>
      <c r="N28" s="31"/>
      <c r="O28" s="31"/>
    </row>
    <row r="29" spans="1:15">
      <c r="A29" t="s">
        <v>72</v>
      </c>
      <c r="B29" s="5">
        <f>SUM(충전횟수_지역별!B19:S19)</f>
        <v>5986</v>
      </c>
      <c r="C29" s="5">
        <f>AVERAGE(충전횟수_지역별!B19:R19)</f>
        <v>339.70588235294116</v>
      </c>
      <c r="D29" s="5"/>
      <c r="E29" s="5"/>
      <c r="F29" s="32">
        <f>SUM(충전량_지역별!B19:S19)</f>
        <v>454034</v>
      </c>
      <c r="G29" s="32">
        <f>AVERAGE(충전량_지역별!B19:R19)</f>
        <v>25438.823529411766</v>
      </c>
      <c r="H29" s="32"/>
      <c r="I29" s="33">
        <f t="shared" si="2"/>
        <v>75.849315068493155</v>
      </c>
      <c r="J29" s="31"/>
      <c r="K29" s="31"/>
      <c r="L29" s="31"/>
      <c r="M29" s="31"/>
      <c r="N29" s="31"/>
      <c r="O29" s="31"/>
    </row>
    <row r="30" spans="1:15">
      <c r="A30" t="s">
        <v>90</v>
      </c>
      <c r="B30" s="5">
        <f>SUM(충전횟수_지역별!B20:S20)</f>
        <v>23661</v>
      </c>
      <c r="C30" s="5">
        <f>AVERAGE(충전횟수_지역별!B20:R20)</f>
        <v>1334.9411764705883</v>
      </c>
      <c r="D30" s="5"/>
      <c r="E30" s="5"/>
      <c r="F30" s="32">
        <f>SUM(충전량_지역별!B20:S20)</f>
        <v>519143</v>
      </c>
      <c r="G30" s="32">
        <f>AVERAGE(충전량_지역별!B20:R20)</f>
        <v>29598.529411764706</v>
      </c>
      <c r="H30" s="32"/>
      <c r="I30" s="33">
        <f t="shared" si="2"/>
        <v>21.94087316681459</v>
      </c>
      <c r="J30" s="31"/>
      <c r="K30" s="31"/>
      <c r="L30" s="31"/>
      <c r="M30" s="31"/>
      <c r="N30" s="31"/>
      <c r="O30" s="31"/>
    </row>
    <row r="31" spans="1:15">
      <c r="A31" t="s">
        <v>89</v>
      </c>
      <c r="B31" s="5">
        <f>SUM(충전횟수_지역별!B21:S21)</f>
        <v>5008</v>
      </c>
      <c r="C31" s="5">
        <f>AVERAGE(충전횟수_지역별!B21:R21)</f>
        <v>288.64705882352939</v>
      </c>
      <c r="D31" s="5"/>
      <c r="E31" s="5"/>
      <c r="F31" s="32">
        <f>SUM(충전량_지역별!B21:S21)</f>
        <v>90036</v>
      </c>
      <c r="G31" s="32">
        <f>AVERAGE(충전량_지역별!B21:R21)</f>
        <v>5140.2941176470586</v>
      </c>
      <c r="H31" s="32"/>
      <c r="I31" s="33">
        <f t="shared" si="2"/>
        <v>17.978434504792332</v>
      </c>
      <c r="J31" s="31"/>
      <c r="K31" s="31"/>
      <c r="L31" s="31"/>
      <c r="M31" s="31"/>
      <c r="N31" s="31"/>
      <c r="O31" s="31"/>
    </row>
    <row r="32" spans="1:15">
      <c r="A32" t="s">
        <v>74</v>
      </c>
      <c r="B32" s="5">
        <f>SUM(충전횟수_지역별!B22:S22)</f>
        <v>45507</v>
      </c>
      <c r="C32" s="5">
        <f>AVERAGE(충전횟수_지역별!B22:R22)</f>
        <v>2564.9411764705883</v>
      </c>
      <c r="D32" s="5"/>
      <c r="E32" s="5"/>
      <c r="F32" s="32">
        <f>SUM(충전량_지역별!B22:S22)</f>
        <v>253026</v>
      </c>
      <c r="G32" s="32">
        <f>AVERAGE(충전량_지역별!B22:R22)</f>
        <v>14009.35294117647</v>
      </c>
      <c r="H32" s="32"/>
      <c r="I32" s="33">
        <f t="shared" si="2"/>
        <v>5.5601555804601492</v>
      </c>
      <c r="J32" s="31"/>
      <c r="K32" s="31"/>
      <c r="L32" s="31"/>
      <c r="M32" s="31"/>
      <c r="N32" s="31"/>
      <c r="O32" s="31"/>
    </row>
    <row r="33" spans="1:15">
      <c r="A33" t="s">
        <v>75</v>
      </c>
      <c r="B33" s="5">
        <f>SUM(충전횟수_지역별!B23:S23)</f>
        <v>34213</v>
      </c>
      <c r="C33" s="5">
        <f>AVERAGE(충전횟수_지역별!B23:R23)</f>
        <v>1948.2941176470588</v>
      </c>
      <c r="D33" s="5"/>
      <c r="E33" s="5"/>
      <c r="F33" s="32">
        <f>SUM(충전량_지역별!B23:S23)</f>
        <v>328107</v>
      </c>
      <c r="G33" s="32">
        <f>AVERAGE(충전량_지역별!B23:R23)</f>
        <v>18760.117647058825</v>
      </c>
      <c r="H33" s="32"/>
      <c r="I33" s="33">
        <f t="shared" si="2"/>
        <v>9.5901265600795025</v>
      </c>
      <c r="J33" s="31"/>
      <c r="K33" s="31"/>
      <c r="L33" s="31"/>
      <c r="M33" s="31"/>
      <c r="N33" s="31"/>
      <c r="O33" s="31"/>
    </row>
    <row r="34" spans="1:15">
      <c r="A34" t="s">
        <v>61</v>
      </c>
      <c r="B34" s="5">
        <f>SUM(충전횟수_지역별!B24:S24)</f>
        <v>38203</v>
      </c>
      <c r="C34" s="5">
        <f>AVERAGE(충전횟수_지역별!B24:R24)</f>
        <v>2175.8823529411766</v>
      </c>
      <c r="D34" s="5"/>
      <c r="E34" s="5"/>
      <c r="F34" s="32">
        <f>SUM(충전량_지역별!B24:S24)</f>
        <v>510048</v>
      </c>
      <c r="G34" s="32">
        <f>AVERAGE(충전량_지역별!B24:R24)</f>
        <v>28770.058823529413</v>
      </c>
      <c r="H34" s="32"/>
      <c r="I34" s="33">
        <f t="shared" si="2"/>
        <v>13.350993377483444</v>
      </c>
      <c r="J34" s="31"/>
      <c r="K34" s="31"/>
      <c r="L34" s="31"/>
      <c r="M34" s="31"/>
      <c r="N34" s="31"/>
      <c r="O34" s="31"/>
    </row>
    <row r="35" spans="1:15">
      <c r="A35" t="s">
        <v>86</v>
      </c>
      <c r="B35" s="5">
        <f>SUM(충전횟수_지역별!B25:S25)</f>
        <v>33068</v>
      </c>
      <c r="C35" s="5">
        <f>AVERAGE(충전횟수_지역별!B25:R25)</f>
        <v>1875.5294117647059</v>
      </c>
      <c r="D35" s="5"/>
      <c r="E35" s="5"/>
      <c r="F35" s="32">
        <f>SUM(충전량_지역별!B25:S25)</f>
        <v>218506</v>
      </c>
      <c r="G35" s="32">
        <f>AVERAGE(충전량_지역별!B25:R25)</f>
        <v>12614.941176470587</v>
      </c>
      <c r="H35" s="32"/>
      <c r="I35" s="33">
        <f t="shared" si="2"/>
        <v>6.6077779121809606</v>
      </c>
      <c r="J35" s="31"/>
      <c r="K35" s="31"/>
      <c r="L35" s="31"/>
      <c r="M35" s="31"/>
      <c r="N35" s="31"/>
      <c r="O35" s="31"/>
    </row>
    <row r="36" spans="1:15">
      <c r="A36" t="s">
        <v>73</v>
      </c>
      <c r="B36" s="5">
        <f>SUM(충전횟수_지역별!B26:S26)</f>
        <v>17174</v>
      </c>
      <c r="C36" s="5">
        <f>AVERAGE(충전횟수_지역별!B26:R26)</f>
        <v>962.05882352941171</v>
      </c>
      <c r="D36" s="5"/>
      <c r="E36" s="5"/>
      <c r="F36" s="32">
        <f>SUM(충전량_지역별!B26:S26)</f>
        <v>586004</v>
      </c>
      <c r="G36" s="32">
        <f>AVERAGE(충전량_지역별!B26:R26)</f>
        <v>32805.529411764706</v>
      </c>
      <c r="H36" s="32"/>
      <c r="I36" s="33">
        <f t="shared" si="2"/>
        <v>34.121579131244907</v>
      </c>
      <c r="J36" s="31"/>
      <c r="K36" s="31"/>
      <c r="L36" s="31"/>
      <c r="M36" s="31"/>
      <c r="N36" s="31"/>
      <c r="O36" s="31"/>
    </row>
    <row r="37" spans="1:15">
      <c r="A37" t="s">
        <v>87</v>
      </c>
      <c r="B37" s="5">
        <f>SUM(충전횟수_지역별!B27:S27)</f>
        <v>25461</v>
      </c>
      <c r="C37" s="5">
        <f>AVERAGE(충전횟수_지역별!B27:R27)</f>
        <v>1432.3529411764705</v>
      </c>
      <c r="D37" s="5"/>
      <c r="E37" s="5"/>
      <c r="F37" s="32">
        <f>SUM(충전량_지역별!B27:S27)</f>
        <v>59870</v>
      </c>
      <c r="G37" s="32">
        <f>AVERAGE(충전량_지역별!B27:R27)</f>
        <v>3401.4117647058824</v>
      </c>
      <c r="H37" s="32"/>
      <c r="I37" s="33">
        <f t="shared" si="2"/>
        <v>2.3514394564235497</v>
      </c>
      <c r="J37" s="31"/>
      <c r="K37" s="31"/>
      <c r="L37" s="31"/>
      <c r="M37" s="31"/>
      <c r="N37" s="31"/>
      <c r="O37" s="31"/>
    </row>
    <row r="38" spans="1:15">
      <c r="A38" t="s">
        <v>84</v>
      </c>
      <c r="B38" s="5">
        <f>SUM(충전횟수_지역별!B28:S28)</f>
        <v>71350</v>
      </c>
      <c r="C38" s="5">
        <f>AVERAGE(충전횟수_지역별!B28:R28)</f>
        <v>4034.6470588235293</v>
      </c>
      <c r="D38" s="5"/>
      <c r="E38" s="5"/>
      <c r="F38" s="32">
        <f>SUM(충전량_지역별!B28:S28)</f>
        <v>190145</v>
      </c>
      <c r="G38" s="32">
        <f>AVERAGE(충전량_지역별!B28:R28)</f>
        <v>10743.117647058823</v>
      </c>
      <c r="H38" s="32"/>
      <c r="I38" s="33">
        <f t="shared" si="2"/>
        <v>2.6649614576033636</v>
      </c>
      <c r="J38" s="31"/>
      <c r="K38" s="31"/>
      <c r="L38" s="31"/>
      <c r="M38" s="31"/>
      <c r="N38" s="31"/>
      <c r="O38" s="31"/>
    </row>
    <row r="39" spans="1:15">
      <c r="A39" t="s">
        <v>88</v>
      </c>
      <c r="B39" s="5">
        <f>SUM(충전횟수_지역별!B29:S29)</f>
        <v>12573</v>
      </c>
      <c r="C39" s="5">
        <f>AVERAGE(충전횟수_지역별!B29:R29)</f>
        <v>703.05882352941171</v>
      </c>
      <c r="D39" s="5"/>
      <c r="E39" s="5"/>
      <c r="F39" s="32">
        <f>SUM(충전량_지역별!B29:S29)</f>
        <v>90901</v>
      </c>
      <c r="G39" s="32">
        <f>AVERAGE(충전량_지역별!B29:R29)</f>
        <v>5056.1764705882351</v>
      </c>
      <c r="H39" s="32"/>
      <c r="I39" s="33">
        <f t="shared" si="2"/>
        <v>7.2298576314324343</v>
      </c>
      <c r="J39" s="31"/>
      <c r="K39" s="31"/>
      <c r="L39" s="31"/>
      <c r="M39" s="31"/>
      <c r="N39" s="31"/>
      <c r="O39" s="31"/>
    </row>
    <row r="40" spans="1:15">
      <c r="A40" t="s">
        <v>80</v>
      </c>
      <c r="B40" s="5">
        <f>SUM(충전횟수_지역별!B30:S30)</f>
        <v>5759</v>
      </c>
      <c r="C40" s="5">
        <f>AVERAGE(충전횟수_지역별!B30:R30)</f>
        <v>323.35294117647061</v>
      </c>
      <c r="D40" s="5"/>
      <c r="E40" s="5"/>
      <c r="F40" s="32">
        <f>SUM(충전량_지역별!B30:S30)</f>
        <v>493853</v>
      </c>
      <c r="G40" s="32">
        <f>AVERAGE(충전량_지역별!B30:R30)</f>
        <v>27933.529411764706</v>
      </c>
      <c r="H40" s="32"/>
      <c r="I40" s="33">
        <f t="shared" si="2"/>
        <v>85.753255773571794</v>
      </c>
      <c r="J40" s="31"/>
      <c r="K40" s="31"/>
      <c r="L40" s="31"/>
      <c r="M40" s="31"/>
      <c r="N40" s="31"/>
      <c r="O40" s="31"/>
    </row>
    <row r="41" spans="1:15">
      <c r="A41" t="s">
        <v>68</v>
      </c>
      <c r="B41" s="5">
        <f>SUM(충전횟수_지역별!B31:S31)</f>
        <v>16349</v>
      </c>
      <c r="C41" s="5">
        <f>AVERAGE(충전횟수_지역별!B31:R31)</f>
        <v>907.88235294117646</v>
      </c>
      <c r="D41" s="5"/>
      <c r="E41" s="5"/>
      <c r="F41" s="32">
        <f>SUM(충전량_지역별!B31:S31)</f>
        <v>80843</v>
      </c>
      <c r="G41" s="32">
        <f>AVERAGE(충전량_지역별!B31:R31)</f>
        <v>4674.0588235294117</v>
      </c>
      <c r="H41" s="32"/>
      <c r="I41" s="33">
        <f t="shared" si="2"/>
        <v>4.9448284298733869</v>
      </c>
      <c r="J41" s="31"/>
      <c r="K41" s="31"/>
      <c r="L41" s="31"/>
      <c r="M41" s="31"/>
      <c r="N41" s="31"/>
      <c r="O41" s="31"/>
    </row>
    <row r="42" spans="1:15">
      <c r="A42" t="s">
        <v>62</v>
      </c>
      <c r="B42" s="5">
        <f>SUM(충전횟수_지역별!B32:S32)</f>
        <v>10085</v>
      </c>
      <c r="C42" s="5">
        <f>AVERAGE(충전횟수_지역별!B32:R32)</f>
        <v>571.23529411764707</v>
      </c>
      <c r="D42" s="5"/>
      <c r="E42" s="5"/>
      <c r="F42" s="32">
        <f>SUM(충전량_지역별!B32:S32)</f>
        <v>317694</v>
      </c>
      <c r="G42" s="32">
        <f>AVERAGE(충전량_지역별!B32:R32)</f>
        <v>17720.882352941175</v>
      </c>
      <c r="H42" s="32"/>
      <c r="I42" s="33">
        <f t="shared" si="2"/>
        <v>31.501636093207733</v>
      </c>
      <c r="J42" s="31"/>
      <c r="K42" s="31"/>
      <c r="L42" s="31"/>
      <c r="M42" s="31"/>
      <c r="N42" s="31"/>
      <c r="O42" s="31"/>
    </row>
    <row r="43" spans="1:15">
      <c r="A43" t="s">
        <v>71</v>
      </c>
      <c r="B43" s="5">
        <f>SUM(충전횟수_지역별!B33:S33)</f>
        <v>25281</v>
      </c>
      <c r="C43" s="5">
        <f>AVERAGE(충전횟수_지역별!B33:R33)</f>
        <v>1425.8823529411766</v>
      </c>
      <c r="D43" s="5"/>
      <c r="E43" s="5"/>
      <c r="F43" s="32">
        <f>SUM(충전량_지역별!B33:S33)</f>
        <v>854927</v>
      </c>
      <c r="G43" s="32">
        <f>AVERAGE(충전량_지역별!B33:R33)</f>
        <v>48029.117647058825</v>
      </c>
      <c r="H43" s="32"/>
      <c r="I43" s="33">
        <f t="shared" si="2"/>
        <v>33.816977176535737</v>
      </c>
      <c r="J43" s="31"/>
      <c r="K43" s="31"/>
      <c r="L43" s="31"/>
      <c r="M43" s="31"/>
      <c r="N43" s="31"/>
      <c r="O43" s="31"/>
    </row>
    <row r="44" spans="1:15">
      <c r="A44" t="s">
        <v>56</v>
      </c>
      <c r="B44" s="5">
        <f>SUM(충전횟수_지역별!B34:S34)</f>
        <v>6603</v>
      </c>
      <c r="C44" s="5">
        <f>AVERAGE(충전횟수_지역별!B34:R34)</f>
        <v>378.8235294117647</v>
      </c>
      <c r="D44" s="5"/>
      <c r="E44" s="5"/>
      <c r="F44" s="32">
        <f>SUM(충전량_지역별!B34:S34)</f>
        <v>546453</v>
      </c>
      <c r="G44" s="32">
        <f>AVERAGE(충전량_지역별!B34:R34)</f>
        <v>31046.588235294119</v>
      </c>
      <c r="H44" s="32"/>
      <c r="I44" s="33">
        <f t="shared" si="2"/>
        <v>82.758291685597456</v>
      </c>
      <c r="J44" s="31"/>
      <c r="K44" s="31"/>
      <c r="L44" s="31"/>
      <c r="M44" s="31"/>
      <c r="N44" s="31"/>
      <c r="O44" s="31"/>
    </row>
    <row r="45" spans="1:15">
      <c r="A45" t="s">
        <v>94</v>
      </c>
      <c r="B45" s="5">
        <f>SUM(충전횟수_지역별!B35:S35)</f>
        <v>12984</v>
      </c>
      <c r="C45" s="5">
        <f>AVERAGE(충전횟수_지역별!B35:R35)</f>
        <v>748.64705882352939</v>
      </c>
      <c r="D45" s="5"/>
      <c r="E45" s="5"/>
      <c r="F45" s="32">
        <f>SUM(충전량_지역별!B35:S35)</f>
        <v>424071</v>
      </c>
      <c r="G45" s="32">
        <f>AVERAGE(충전량_지역별!B35:R35)</f>
        <v>24044.705882352941</v>
      </c>
      <c r="H45" s="32"/>
      <c r="I45" s="33">
        <f t="shared" si="2"/>
        <v>32.661044362292053</v>
      </c>
      <c r="J45" s="31"/>
      <c r="K45" s="31"/>
      <c r="L45" s="31"/>
      <c r="M45" s="31"/>
      <c r="N45" s="31"/>
      <c r="O45" s="31"/>
    </row>
    <row r="46" spans="1:15">
      <c r="A46" t="s">
        <v>64</v>
      </c>
      <c r="B46" s="5">
        <f>SUM(충전횟수_지역별!B36:S36)</f>
        <v>16884</v>
      </c>
      <c r="C46" s="5">
        <f>AVERAGE(충전횟수_지역별!B36:R36)</f>
        <v>945.47058823529414</v>
      </c>
      <c r="D46" s="5"/>
      <c r="E46" s="5"/>
      <c r="F46" s="32">
        <f>SUM(충전량_지역별!B36:S36)</f>
        <v>508961</v>
      </c>
      <c r="G46" s="32">
        <f>AVERAGE(충전량_지역별!B36:R36)</f>
        <v>28562.176470588234</v>
      </c>
      <c r="H46" s="32"/>
      <c r="I46" s="33">
        <f t="shared" si="2"/>
        <v>30.144574745321012</v>
      </c>
      <c r="J46" s="31"/>
      <c r="K46" s="31"/>
      <c r="L46" s="31"/>
      <c r="M46" s="31"/>
      <c r="N46" s="31"/>
      <c r="O46" s="31"/>
    </row>
    <row r="47" spans="1:15">
      <c r="A47" t="s">
        <v>92</v>
      </c>
      <c r="B47" s="5">
        <f>SUM(충전횟수_지역별!B37:S37)</f>
        <v>33415</v>
      </c>
      <c r="C47" s="5">
        <f>AVERAGE(충전횟수_지역별!B37:R37)</f>
        <v>1875.9411764705883</v>
      </c>
      <c r="D47" s="5"/>
      <c r="E47" s="5"/>
      <c r="F47" s="32">
        <f>SUM(충전량_지역별!B37:S37)</f>
        <v>328070</v>
      </c>
      <c r="G47" s="32">
        <f>AVERAGE(충전량_지역별!B37:R37)</f>
        <v>18245.588235294119</v>
      </c>
      <c r="H47" s="32"/>
      <c r="I47" s="33">
        <f t="shared" si="2"/>
        <v>9.8180457878198411</v>
      </c>
      <c r="J47" s="31"/>
      <c r="K47" s="31"/>
      <c r="L47" s="31"/>
      <c r="M47" s="31"/>
      <c r="N47" s="31"/>
      <c r="O47" s="31"/>
    </row>
    <row r="48" spans="1:15">
      <c r="A48" t="s">
        <v>59</v>
      </c>
      <c r="B48" s="5">
        <f>SUM(충전횟수_지역별!B38:S38)</f>
        <v>5572</v>
      </c>
      <c r="C48" s="5">
        <f>AVERAGE(충전횟수_지역별!B38:R38)</f>
        <v>312.88235294117646</v>
      </c>
      <c r="D48" s="5"/>
      <c r="E48" s="5"/>
      <c r="F48" s="32">
        <f>SUM(충전량_지역별!B38:S38)</f>
        <v>329355</v>
      </c>
      <c r="G48" s="32">
        <f>AVERAGE(충전량_지역별!B38:R38)</f>
        <v>18532.588235294119</v>
      </c>
      <c r="H48" s="32"/>
      <c r="I48" s="33">
        <f t="shared" si="2"/>
        <v>59.108937544867196</v>
      </c>
      <c r="J48" s="31"/>
      <c r="K48" s="31"/>
      <c r="L48" s="31"/>
      <c r="M48" s="31"/>
      <c r="N48" s="31"/>
      <c r="O48" s="31"/>
    </row>
    <row r="49" spans="1:15">
      <c r="A49" t="s">
        <v>55</v>
      </c>
      <c r="B49" s="5">
        <f>SUM(충전횟수_지역별!B39:S39)</f>
        <v>18537</v>
      </c>
      <c r="C49" s="5">
        <f>AVERAGE(충전횟수_지역별!B39:R39)</f>
        <v>1053.7647058823529</v>
      </c>
      <c r="D49" s="5"/>
      <c r="E49" s="5"/>
      <c r="F49" s="32">
        <f>SUM(충전량_지역별!B39:S39)</f>
        <v>95235</v>
      </c>
      <c r="G49" s="32">
        <f>AVERAGE(충전량_지역별!B39:R39)</f>
        <v>5343.4705882352937</v>
      </c>
      <c r="H49" s="32"/>
      <c r="I49" s="33">
        <f t="shared" si="2"/>
        <v>5.1375627124130121</v>
      </c>
      <c r="J49" s="31"/>
      <c r="K49" s="31"/>
      <c r="L49" s="31"/>
      <c r="M49" s="31"/>
      <c r="N49" s="31"/>
      <c r="O49" s="31"/>
    </row>
    <row r="50" spans="1:15">
      <c r="A50" t="s">
        <v>85</v>
      </c>
      <c r="B50" s="5">
        <f>SUM(충전횟수_지역별!B40:S40)</f>
        <v>6211</v>
      </c>
      <c r="C50" s="5">
        <f>AVERAGE(충전횟수_지역별!B40:R40)</f>
        <v>343.29411764705884</v>
      </c>
      <c r="D50" s="5"/>
      <c r="E50" s="5"/>
      <c r="F50" s="32">
        <f>SUM(충전량_지역별!B40:S40)</f>
        <v>623869</v>
      </c>
      <c r="G50" s="32">
        <f>AVERAGE(충전량_지역별!B40:R40)</f>
        <v>35474.529411764706</v>
      </c>
      <c r="H50" s="32"/>
      <c r="I50" s="33">
        <f t="shared" si="2"/>
        <v>100.44582192883594</v>
      </c>
      <c r="J50" s="31"/>
      <c r="K50" s="31"/>
      <c r="L50" s="31"/>
      <c r="M50" s="31"/>
      <c r="N50" s="31"/>
      <c r="O50" s="31"/>
    </row>
    <row r="51" spans="1:15">
      <c r="A51" t="s">
        <v>76</v>
      </c>
      <c r="B51" s="5">
        <f>SUM(충전횟수_지역별!B41:S41)</f>
        <v>21254</v>
      </c>
      <c r="C51" s="5">
        <f>AVERAGE(충전횟수_지역별!B41:R41)</f>
        <v>1217.9411764705883</v>
      </c>
      <c r="D51" s="5"/>
      <c r="E51" s="5"/>
      <c r="F51" s="32">
        <f>SUM(충전량_지역별!B41:S41)</f>
        <v>1410407</v>
      </c>
      <c r="G51" s="32">
        <f>AVERAGE(충전량_지역별!B41:R41)</f>
        <v>79436.23529411765</v>
      </c>
      <c r="H51" s="32"/>
      <c r="I51" s="33">
        <f t="shared" si="2"/>
        <v>66.35960289827797</v>
      </c>
      <c r="J51" s="31"/>
      <c r="K51" s="31"/>
      <c r="L51" s="31"/>
      <c r="M51" s="31"/>
      <c r="N51" s="31"/>
      <c r="O51" s="31"/>
    </row>
    <row r="52" spans="1:15">
      <c r="A52" t="s">
        <v>69</v>
      </c>
      <c r="B52" s="5">
        <f>SUM(충전횟수_지역별!B42:S42)</f>
        <v>21804</v>
      </c>
      <c r="C52" s="5">
        <f>AVERAGE(충전횟수_지역별!B42:R42)</f>
        <v>1229.6470588235295</v>
      </c>
      <c r="D52" s="5"/>
      <c r="E52" s="5"/>
      <c r="F52" s="32">
        <f>SUM(충전량_지역별!B42:S42)</f>
        <v>194134</v>
      </c>
      <c r="G52" s="32">
        <f>AVERAGE(충전량_지역별!B42:R42)</f>
        <v>10972.235294117647</v>
      </c>
      <c r="H52" s="32"/>
      <c r="I52" s="33">
        <f t="shared" si="2"/>
        <v>8.9035956705191701</v>
      </c>
      <c r="J52" s="31"/>
      <c r="K52" s="31"/>
      <c r="L52" s="31"/>
      <c r="M52" s="31"/>
      <c r="N52" s="31"/>
      <c r="O52" s="31"/>
    </row>
    <row r="53" spans="1:15">
      <c r="A53" t="s">
        <v>83</v>
      </c>
      <c r="B53" s="5">
        <f>SUM(충전횟수_지역별!B43:S43)</f>
        <v>54080</v>
      </c>
      <c r="C53" s="5">
        <f>AVERAGE(충전횟수_지역별!B43:R43)</f>
        <v>3050.6470588235293</v>
      </c>
      <c r="D53" s="5"/>
      <c r="E53" s="5"/>
      <c r="F53" s="32">
        <f>SUM(충전량_지역별!B43:S43)</f>
        <v>108012</v>
      </c>
      <c r="G53" s="32">
        <f>AVERAGE(충전량_지역별!B43:R43)</f>
        <v>6179.2352941176468</v>
      </c>
      <c r="H53" s="32"/>
      <c r="I53" s="33">
        <f t="shared" si="2"/>
        <v>1.9972633136094675</v>
      </c>
      <c r="J53" s="31"/>
      <c r="K53" s="31"/>
      <c r="L53" s="31"/>
      <c r="M53" s="31"/>
      <c r="N53" s="31"/>
      <c r="O53" s="31"/>
    </row>
    <row r="54" spans="1:15">
      <c r="A54" t="s">
        <v>70</v>
      </c>
      <c r="B54" s="5">
        <f>SUM(충전횟수_지역별!B44:S44)</f>
        <v>33294</v>
      </c>
      <c r="C54" s="5">
        <f>AVERAGE(충전횟수_지역별!B44:R44)</f>
        <v>1875.7058823529412</v>
      </c>
      <c r="D54" s="5"/>
      <c r="E54" s="5"/>
      <c r="F54" s="32">
        <f>SUM(충전량_지역별!B44:S44)</f>
        <v>160763</v>
      </c>
      <c r="G54" s="32">
        <f>AVERAGE(충전량_지역별!B44:R44)</f>
        <v>8966.5294117647063</v>
      </c>
      <c r="H54" s="32"/>
      <c r="I54" s="33">
        <f t="shared" si="2"/>
        <v>4.82858773352556</v>
      </c>
      <c r="J54" s="31"/>
      <c r="K54" s="31"/>
      <c r="L54" s="31"/>
      <c r="M54" s="31"/>
      <c r="N54" s="31"/>
      <c r="O54" s="31"/>
    </row>
    <row r="55" spans="1:15">
      <c r="A55" t="s">
        <v>91</v>
      </c>
      <c r="B55" s="5">
        <f>SUM(충전횟수_지역별!B45:S45)</f>
        <v>9900</v>
      </c>
      <c r="C55" s="5">
        <f>AVERAGE(충전횟수_지역별!B45:R45)</f>
        <v>557.70588235294122</v>
      </c>
      <c r="D55" s="5"/>
      <c r="E55" s="5"/>
      <c r="F55" s="32">
        <f>SUM(충전량_지역별!B45:S45)</f>
        <v>92217</v>
      </c>
      <c r="G55" s="32">
        <f>AVERAGE(충전량_지역별!B45:R45)</f>
        <v>5281.0588235294117</v>
      </c>
      <c r="H55" s="32"/>
      <c r="I55" s="33">
        <f t="shared" si="2"/>
        <v>9.3148484848484845</v>
      </c>
      <c r="J55" s="31"/>
      <c r="K55" s="31"/>
      <c r="L55" s="31"/>
      <c r="M55" s="31"/>
      <c r="N55" s="31"/>
      <c r="O55" s="31"/>
    </row>
    <row r="56" spans="1:15">
      <c r="A56" t="s">
        <v>53</v>
      </c>
      <c r="B56" s="5">
        <f>SUM(충전횟수_지역별!B46:S46)</f>
        <v>6839</v>
      </c>
      <c r="C56" s="5">
        <f>AVERAGE(충전횟수_지역별!B46:R46)</f>
        <v>391</v>
      </c>
      <c r="D56" s="5"/>
      <c r="E56" s="5"/>
      <c r="F56" s="32">
        <f>SUM(충전량_지역별!B46:S46)</f>
        <v>299284</v>
      </c>
      <c r="G56" s="32">
        <f>AVERAGE(충전량_지역별!B46:R46)</f>
        <v>16994.058823529413</v>
      </c>
      <c r="H56" s="32"/>
      <c r="I56" s="33">
        <f t="shared" si="2"/>
        <v>43.76136862114344</v>
      </c>
      <c r="J56" s="31"/>
      <c r="K56" s="31"/>
      <c r="L56" s="31"/>
      <c r="M56" s="31"/>
      <c r="N56" s="31"/>
      <c r="O56" s="31"/>
    </row>
    <row r="57" spans="1:15">
      <c r="A57" t="s">
        <v>52</v>
      </c>
      <c r="B57" s="5">
        <f>SUM(충전횟수_지역별!B47:S47)</f>
        <v>11074</v>
      </c>
      <c r="C57" s="5">
        <f>AVERAGE(충전횟수_지역별!B47:R47)</f>
        <v>645.94117647058829</v>
      </c>
      <c r="D57" s="5"/>
      <c r="E57" s="5"/>
      <c r="F57" s="32">
        <f>SUM(충전량_지역별!B47:S47)</f>
        <v>471825</v>
      </c>
      <c r="G57" s="32">
        <f>AVERAGE(충전량_지역별!B47:R47)</f>
        <v>26620.176470588234</v>
      </c>
      <c r="H57" s="32"/>
      <c r="I57" s="33">
        <f t="shared" si="2"/>
        <v>42.606555896694964</v>
      </c>
      <c r="J57" s="31"/>
      <c r="K57" s="31"/>
      <c r="L57" s="31"/>
      <c r="M57" s="31"/>
      <c r="N57" s="31"/>
      <c r="O57" s="31"/>
    </row>
    <row r="58" spans="1:15">
      <c r="A58" t="s">
        <v>63</v>
      </c>
      <c r="B58" s="5">
        <f>SUM(충전횟수_지역별!B48:S48)</f>
        <v>88949</v>
      </c>
      <c r="C58" s="5">
        <f>AVERAGE(충전횟수_지역별!B48:R48)</f>
        <v>5014.6470588235297</v>
      </c>
      <c r="D58" s="5"/>
      <c r="E58" s="5"/>
      <c r="F58" s="32">
        <f>SUM(충전량_지역별!B48:S48)</f>
        <v>730216</v>
      </c>
      <c r="G58" s="32">
        <f>AVERAGE(충전량_지역별!B48:R48)</f>
        <v>40986.941176470587</v>
      </c>
      <c r="H58" s="32"/>
      <c r="I58" s="33">
        <f t="shared" si="2"/>
        <v>8.2093784078516912</v>
      </c>
      <c r="J58" s="31"/>
      <c r="K58" s="31"/>
      <c r="L58" s="31"/>
      <c r="M58" s="31"/>
      <c r="N58" s="31"/>
      <c r="O58" s="31"/>
    </row>
    <row r="59" spans="1:15">
      <c r="A59" t="s">
        <v>78</v>
      </c>
      <c r="B59" s="5">
        <f>SUM(충전횟수_지역별!B49:S49)</f>
        <v>29187</v>
      </c>
      <c r="C59" s="5">
        <f>AVERAGE(충전횟수_지역별!B49:R49)</f>
        <v>1653.7647058823529</v>
      </c>
      <c r="D59" s="5"/>
      <c r="E59" s="5"/>
      <c r="F59" s="32">
        <f>SUM(충전량_지역별!B49:S49)</f>
        <v>99026</v>
      </c>
      <c r="G59" s="32">
        <f>AVERAGE(충전량_지역별!B49:R49)</f>
        <v>5743.6470588235297</v>
      </c>
      <c r="H59" s="32"/>
      <c r="I59" s="33">
        <f t="shared" si="2"/>
        <v>3.3928118682975299</v>
      </c>
      <c r="J59" s="31"/>
      <c r="K59" s="31"/>
      <c r="L59" s="31"/>
      <c r="M59" s="31"/>
      <c r="N59" s="31"/>
      <c r="O59" s="31"/>
    </row>
    <row r="60" spans="1:15">
      <c r="A60" t="s">
        <v>57</v>
      </c>
      <c r="B60" s="5">
        <f>SUM(충전횟수_지역별!B50:S50)</f>
        <v>30664</v>
      </c>
      <c r="C60" s="5">
        <f>AVERAGE(충전횟수_지역별!B50:R50)</f>
        <v>1720.4705882352941</v>
      </c>
      <c r="D60" s="5"/>
      <c r="E60" s="5"/>
      <c r="F60" s="32">
        <f>SUM(충전량_지역별!B50:S50)</f>
        <v>242490</v>
      </c>
      <c r="G60" s="32">
        <f>AVERAGE(충전량_지역별!B50:R50)</f>
        <v>13492.823529411764</v>
      </c>
      <c r="H60" s="32"/>
      <c r="I60" s="33">
        <f t="shared" si="2"/>
        <v>7.9079702582833287</v>
      </c>
      <c r="J60" s="31"/>
      <c r="K60" s="31"/>
      <c r="L60" s="31"/>
      <c r="M60" s="31"/>
      <c r="N60" s="31"/>
      <c r="O60" s="31"/>
    </row>
    <row r="61" spans="1:15">
      <c r="A61" t="s">
        <v>58</v>
      </c>
      <c r="B61" s="5">
        <f>SUM(충전횟수_지역별!B51:S51)</f>
        <v>4931</v>
      </c>
      <c r="C61" s="5">
        <f>AVERAGE(충전횟수_지역별!B51:R51)</f>
        <v>284.94117647058823</v>
      </c>
      <c r="D61" s="5"/>
      <c r="E61" s="5"/>
      <c r="F61" s="32">
        <f>SUM(충전량_지역별!B51:S51)</f>
        <v>1073778</v>
      </c>
      <c r="G61" s="32">
        <f>AVERAGE(충전량_지역별!B51:R51)</f>
        <v>60706.23529411765</v>
      </c>
      <c r="H61" s="32"/>
      <c r="I61" s="33">
        <f t="shared" si="2"/>
        <v>217.76069762725612</v>
      </c>
      <c r="J61" s="31"/>
      <c r="K61" s="31"/>
      <c r="L61" s="31"/>
      <c r="M61" s="31"/>
      <c r="N61" s="31"/>
      <c r="O61" s="31"/>
    </row>
    <row r="62" spans="1:15">
      <c r="A62" t="s">
        <v>66</v>
      </c>
      <c r="B62" s="5">
        <f>SUM(충전횟수_지역별!B52:S52)</f>
        <v>13301</v>
      </c>
      <c r="C62" s="5">
        <f>AVERAGE(충전횟수_지역별!B52:R52)</f>
        <v>764.82352941176475</v>
      </c>
      <c r="D62" s="5"/>
      <c r="E62" s="5"/>
      <c r="F62" s="32">
        <f>SUM(충전량_지역별!B52:S52)</f>
        <v>203761</v>
      </c>
      <c r="G62" s="32">
        <f>AVERAGE(충전량_지역별!B52:R52)</f>
        <v>11654.176470588236</v>
      </c>
      <c r="H62" s="32"/>
      <c r="I62" s="33">
        <f t="shared" si="2"/>
        <v>15.319224118487332</v>
      </c>
      <c r="J62" s="31"/>
      <c r="K62" s="31"/>
      <c r="L62" s="31"/>
      <c r="M62" s="31"/>
      <c r="N62" s="31"/>
      <c r="O62" s="31"/>
    </row>
    <row r="63" spans="1:15">
      <c r="A63" t="s">
        <v>93</v>
      </c>
      <c r="B63" s="5">
        <f>SUM(충전횟수_지역별!B53:S53)</f>
        <v>19506</v>
      </c>
      <c r="C63" s="5">
        <f>AVERAGE(충전횟수_지역별!B53:R53)</f>
        <v>1092.0588235294117</v>
      </c>
      <c r="D63" s="5"/>
      <c r="E63" s="5"/>
      <c r="F63" s="32">
        <f>SUM(충전량_지역별!B53:S53)</f>
        <v>1261040</v>
      </c>
      <c r="G63" s="32">
        <f>AVERAGE(충전량_지역별!B53:R53)</f>
        <v>70466.352941176476</v>
      </c>
      <c r="H63" s="32"/>
      <c r="I63" s="33">
        <f t="shared" si="2"/>
        <v>64.648826002255717</v>
      </c>
      <c r="J63" s="31"/>
      <c r="K63" s="31"/>
      <c r="L63" s="31"/>
      <c r="M63" s="31"/>
      <c r="N63" s="31"/>
      <c r="O63" s="31"/>
    </row>
    <row r="64" spans="1:15">
      <c r="A64" t="s">
        <v>54</v>
      </c>
      <c r="B64" s="5">
        <f>SUM(충전횟수_지역별!B54:S54)</f>
        <v>2391</v>
      </c>
      <c r="C64" s="5">
        <f>AVERAGE(충전횟수_지역별!B54:R54)</f>
        <v>136.05882352941177</v>
      </c>
      <c r="D64" s="5"/>
      <c r="E64" s="5"/>
      <c r="F64" s="32">
        <f>SUM(충전량_지역별!B54:S54)</f>
        <v>88796</v>
      </c>
      <c r="G64" s="32">
        <f>AVERAGE(충전량_지역별!B54:R54)</f>
        <v>4976.0588235294117</v>
      </c>
      <c r="H64" s="5"/>
      <c r="I64" s="33">
        <f t="shared" si="2"/>
        <v>37.137599330823925</v>
      </c>
    </row>
    <row r="65" spans="1:9">
      <c r="A65" s="4" t="s">
        <v>67</v>
      </c>
      <c r="B65" s="5">
        <f>SUM(충전횟수_지역별!B55:S55)</f>
        <v>0</v>
      </c>
      <c r="C65" s="5" t="e">
        <f>AVERAGE(충전횟수_지역별!B55:R55)</f>
        <v>#DIV/0!</v>
      </c>
      <c r="D65" s="5"/>
      <c r="E65" s="5"/>
      <c r="F65" s="32">
        <f>SUM(충전량_지역별!B55:S55)</f>
        <v>0</v>
      </c>
      <c r="G65" s="32" t="e">
        <f>AVERAGE(충전량_지역별!B55:R55)</f>
        <v>#DIV/0!</v>
      </c>
      <c r="H65" s="5"/>
      <c r="I65" s="33" t="e">
        <f t="shared" si="2"/>
        <v>#DIV/0!</v>
      </c>
    </row>
    <row r="66" spans="1:9">
      <c r="A66" s="4" t="s">
        <v>81</v>
      </c>
      <c r="B66" s="5">
        <f>SUM(충전횟수_지역별!B56:S56)</f>
        <v>0</v>
      </c>
      <c r="C66" s="5" t="e">
        <f>AVERAGE(충전횟수_지역별!B56:R56)</f>
        <v>#DIV/0!</v>
      </c>
      <c r="D66" s="5"/>
      <c r="E66" s="5"/>
      <c r="F66" s="32">
        <f>SUM(충전량_지역별!B56:S56)</f>
        <v>0</v>
      </c>
      <c r="G66" s="32" t="e">
        <f>AVERAGE(충전량_지역별!B56:R56)</f>
        <v>#DIV/0!</v>
      </c>
      <c r="H66" s="5"/>
      <c r="I66" s="33" t="e">
        <f t="shared" si="2"/>
        <v>#DIV/0!</v>
      </c>
    </row>
    <row r="67" spans="1:9">
      <c r="A67" s="4" t="s">
        <v>82</v>
      </c>
      <c r="B67" s="5">
        <f>SUM(충전횟수_지역별!B57:S57)</f>
        <v>0</v>
      </c>
      <c r="C67" s="5" t="e">
        <f>AVERAGE(충전횟수_지역별!B57:R57)</f>
        <v>#DIV/0!</v>
      </c>
      <c r="D67" s="5"/>
      <c r="E67" s="5"/>
      <c r="F67" s="32">
        <f>SUM(충전량_지역별!B57:S57)</f>
        <v>0</v>
      </c>
      <c r="G67" s="32" t="e">
        <f>AVERAGE(충전량_지역별!B57:R57)</f>
        <v>#DIV/0!</v>
      </c>
      <c r="H67" s="5"/>
      <c r="I67" s="33" t="e">
        <f t="shared" si="2"/>
        <v>#DIV/0!</v>
      </c>
    </row>
    <row r="68" spans="1:9">
      <c r="A68" s="31"/>
    </row>
    <row r="69" spans="1:9">
      <c r="B69" s="25">
        <v>2021</v>
      </c>
      <c r="C69" s="25"/>
      <c r="D69" s="25"/>
      <c r="E69" s="25"/>
      <c r="F69" s="3">
        <v>2022</v>
      </c>
    </row>
    <row r="70" spans="1:9">
      <c r="B70" s="3" t="s">
        <v>131</v>
      </c>
      <c r="C70" s="3" t="s">
        <v>132</v>
      </c>
      <c r="D70" s="3" t="s">
        <v>133</v>
      </c>
      <c r="E70" s="3" t="s">
        <v>134</v>
      </c>
      <c r="F70" s="3" t="s">
        <v>131</v>
      </c>
    </row>
    <row r="71" spans="1:9">
      <c r="A71" t="s">
        <v>130</v>
      </c>
      <c r="B71" s="5">
        <f>AVERAGE(P6:R6)</f>
        <v>52385.333333333336</v>
      </c>
      <c r="C71" s="5">
        <f>AVERAGE(S6:U6)</f>
        <v>59581.666666666664</v>
      </c>
      <c r="D71" s="5">
        <f>AVERAGE(V6:X6)</f>
        <v>60920.666666666664</v>
      </c>
      <c r="E71" s="5">
        <f>AVERAGE(Y6:AA6)</f>
        <v>60225.333333333336</v>
      </c>
      <c r="F71" s="5">
        <f>AVERAGE(AB6:AD6)</f>
        <v>51592</v>
      </c>
    </row>
    <row r="72" spans="1:9">
      <c r="A72" t="s">
        <v>136</v>
      </c>
      <c r="B72" s="5" t="e">
        <f>AVERAGE(P7:R7)</f>
        <v>#DIV/0!</v>
      </c>
      <c r="C72" s="5" t="e">
        <f>AVERAGE(S7:U7)</f>
        <v>#DIV/0!</v>
      </c>
      <c r="D72" s="5" t="e">
        <f>AVERAGE(V7:X7)</f>
        <v>#DIV/0!</v>
      </c>
      <c r="E72" s="5" t="e">
        <f>AVERAGE(Y7:AA7)</f>
        <v>#DIV/0!</v>
      </c>
      <c r="F72" s="5" t="e">
        <f>AVERAGE(AB7:AD7)</f>
        <v>#DIV/0!</v>
      </c>
    </row>
    <row r="73" spans="1:9">
      <c r="A73" t="s">
        <v>43</v>
      </c>
      <c r="B73" s="5">
        <f>AVERAGE(P5:R5)</f>
        <v>821533</v>
      </c>
      <c r="C73" s="5">
        <f>AVERAGE(S5:U5)</f>
        <v>956652.33333333337</v>
      </c>
      <c r="D73" s="5">
        <f>AVERAGE(V5:X5)</f>
        <v>1005726</v>
      </c>
      <c r="E73" s="5">
        <f>AVERAGE(Y5:AA5)</f>
        <v>996581</v>
      </c>
      <c r="F73" s="5">
        <f>AVERAGE(AB5:AD5)</f>
        <v>869572.66666666663</v>
      </c>
    </row>
  </sheetData>
  <mergeCells count="3">
    <mergeCell ref="B69:E69"/>
    <mergeCell ref="H10:I10"/>
    <mergeCell ref="B10:G10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0409-2E65-8A49-8BF6-5B5C0C768FB2}">
  <dimension ref="A1:Y57"/>
  <sheetViews>
    <sheetView topLeftCell="F1" workbookViewId="0">
      <selection activeCell="A2" sqref="A2:A57"/>
    </sheetView>
  </sheetViews>
  <sheetFormatPr baseColWidth="10" defaultRowHeight="18"/>
  <cols>
    <col min="1" max="1" width="28.28515625" bestFit="1" customWidth="1"/>
    <col min="14" max="19" width="10.7109375" style="19"/>
  </cols>
  <sheetData>
    <row r="1" spans="1:25">
      <c r="A1" t="s">
        <v>36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29" t="s">
        <v>24</v>
      </c>
      <c r="O1" s="29" t="s">
        <v>25</v>
      </c>
      <c r="P1" s="29" t="s">
        <v>26</v>
      </c>
      <c r="Q1" s="29" t="s">
        <v>27</v>
      </c>
      <c r="R1" s="29" t="s">
        <v>28</v>
      </c>
      <c r="S1" s="29" t="s">
        <v>29</v>
      </c>
      <c r="T1" s="1" t="s">
        <v>30</v>
      </c>
      <c r="U1" s="1" t="s">
        <v>31</v>
      </c>
      <c r="V1" s="1" t="s">
        <v>32</v>
      </c>
    </row>
    <row r="2" spans="1:25">
      <c r="A2" t="s">
        <v>38</v>
      </c>
      <c r="B2" s="5">
        <f>SUM(B3:B4)</f>
        <v>707696</v>
      </c>
      <c r="C2" s="5">
        <f>SUM(C3:C4)</f>
        <v>725395</v>
      </c>
      <c r="D2" s="5">
        <f t="shared" ref="D2:T2" si="0">SUM(D3:D4)</f>
        <v>838746</v>
      </c>
      <c r="E2" s="5">
        <f t="shared" si="0"/>
        <v>800441</v>
      </c>
      <c r="F2" s="5">
        <f t="shared" si="0"/>
        <v>825412</v>
      </c>
      <c r="G2" s="5">
        <f t="shared" si="0"/>
        <v>881261</v>
      </c>
      <c r="H2" s="5">
        <f t="shared" si="0"/>
        <v>1002498</v>
      </c>
      <c r="I2" s="5">
        <f t="shared" si="0"/>
        <v>986199</v>
      </c>
      <c r="J2" s="5">
        <f t="shared" si="0"/>
        <v>916334</v>
      </c>
      <c r="K2" s="5">
        <f t="shared" si="0"/>
        <v>1007988</v>
      </c>
      <c r="L2" s="5">
        <f t="shared" si="0"/>
        <v>1092857</v>
      </c>
      <c r="M2" s="5">
        <f t="shared" si="0"/>
        <v>1200512</v>
      </c>
      <c r="N2" s="21">
        <f t="shared" si="0"/>
        <v>950029</v>
      </c>
      <c r="O2" s="21">
        <f t="shared" si="0"/>
        <v>839202</v>
      </c>
      <c r="P2" s="21">
        <f t="shared" si="0"/>
        <v>856232</v>
      </c>
      <c r="Q2" s="21">
        <f t="shared" si="0"/>
        <v>847046</v>
      </c>
      <c r="R2" s="21">
        <f t="shared" si="0"/>
        <v>905438</v>
      </c>
      <c r="S2" s="21">
        <f t="shared" si="0"/>
        <v>676578</v>
      </c>
      <c r="T2" s="30">
        <f t="shared" si="0"/>
        <v>0</v>
      </c>
      <c r="U2" s="30">
        <f t="shared" ref="U2" si="1">SUM(U3:U4)</f>
        <v>0</v>
      </c>
      <c r="V2" s="30">
        <f t="shared" ref="V2" si="2">SUM(V3:V4)</f>
        <v>0</v>
      </c>
    </row>
    <row r="3" spans="1:25">
      <c r="A3" t="s">
        <v>156</v>
      </c>
      <c r="B3">
        <v>491297</v>
      </c>
      <c r="C3">
        <v>488405</v>
      </c>
      <c r="D3">
        <v>560128</v>
      </c>
      <c r="E3">
        <v>537197</v>
      </c>
      <c r="F3">
        <v>560415</v>
      </c>
      <c r="G3">
        <v>601751</v>
      </c>
      <c r="H3">
        <v>684922</v>
      </c>
      <c r="I3">
        <v>671430</v>
      </c>
      <c r="J3">
        <v>625789</v>
      </c>
      <c r="K3">
        <v>680474</v>
      </c>
      <c r="L3">
        <v>747930</v>
      </c>
      <c r="M3">
        <v>821065</v>
      </c>
      <c r="N3" s="19">
        <v>661203</v>
      </c>
      <c r="O3" s="19">
        <v>582342</v>
      </c>
      <c r="P3" s="19">
        <v>597120</v>
      </c>
      <c r="Q3" s="19">
        <v>594794</v>
      </c>
      <c r="R3" s="19">
        <v>643839</v>
      </c>
      <c r="S3" s="19">
        <v>482343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157</v>
      </c>
      <c r="B4">
        <v>216399</v>
      </c>
      <c r="C4">
        <v>236990</v>
      </c>
      <c r="D4">
        <v>278618</v>
      </c>
      <c r="E4">
        <v>263244</v>
      </c>
      <c r="F4">
        <v>264997</v>
      </c>
      <c r="G4">
        <v>279510</v>
      </c>
      <c r="H4">
        <v>317576</v>
      </c>
      <c r="I4">
        <v>314769</v>
      </c>
      <c r="J4">
        <v>290545</v>
      </c>
      <c r="K4">
        <v>327514</v>
      </c>
      <c r="L4">
        <v>344927</v>
      </c>
      <c r="M4">
        <v>379447</v>
      </c>
      <c r="N4" s="19">
        <v>288826</v>
      </c>
      <c r="O4" s="19">
        <v>256860</v>
      </c>
      <c r="P4" s="19">
        <v>259112</v>
      </c>
      <c r="Q4" s="19">
        <v>252252</v>
      </c>
      <c r="R4" s="19">
        <v>261599</v>
      </c>
      <c r="S4" s="19">
        <v>194235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153</v>
      </c>
      <c r="B5">
        <v>72139</v>
      </c>
      <c r="C5">
        <v>78647</v>
      </c>
      <c r="D5">
        <v>90821</v>
      </c>
      <c r="E5">
        <v>86159</v>
      </c>
      <c r="F5">
        <v>86702</v>
      </c>
      <c r="G5">
        <v>86939</v>
      </c>
      <c r="H5">
        <v>104912</v>
      </c>
      <c r="I5">
        <v>100527</v>
      </c>
      <c r="J5">
        <v>89668</v>
      </c>
      <c r="K5">
        <v>109107</v>
      </c>
      <c r="L5">
        <v>121082</v>
      </c>
      <c r="M5">
        <v>134711</v>
      </c>
      <c r="N5" s="19">
        <v>89513</v>
      </c>
      <c r="O5" s="19">
        <v>77197</v>
      </c>
      <c r="P5" s="19">
        <v>79386</v>
      </c>
      <c r="Q5" s="19">
        <v>77148</v>
      </c>
      <c r="R5" s="19">
        <v>79351</v>
      </c>
      <c r="S5" s="19">
        <v>59031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152</v>
      </c>
      <c r="B6">
        <v>12892</v>
      </c>
      <c r="C6">
        <v>12524</v>
      </c>
      <c r="D6">
        <v>17758</v>
      </c>
      <c r="E6">
        <v>17133</v>
      </c>
      <c r="F6">
        <v>16046</v>
      </c>
      <c r="G6">
        <v>20442</v>
      </c>
      <c r="H6">
        <v>26505</v>
      </c>
      <c r="I6">
        <v>28410</v>
      </c>
      <c r="J6">
        <v>25269</v>
      </c>
      <c r="K6">
        <v>25943</v>
      </c>
      <c r="L6">
        <v>25610</v>
      </c>
      <c r="M6">
        <v>26135</v>
      </c>
      <c r="N6" s="19">
        <v>13596</v>
      </c>
      <c r="O6" s="19">
        <v>12401</v>
      </c>
      <c r="P6" s="19">
        <v>13317</v>
      </c>
      <c r="Q6" s="19">
        <v>13231</v>
      </c>
      <c r="R6" s="19">
        <v>11710</v>
      </c>
      <c r="S6" s="19">
        <v>9185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147</v>
      </c>
      <c r="B7">
        <v>130746</v>
      </c>
      <c r="C7">
        <v>132624</v>
      </c>
      <c r="D7">
        <v>154574</v>
      </c>
      <c r="E7">
        <v>145872</v>
      </c>
      <c r="F7">
        <v>149126</v>
      </c>
      <c r="G7">
        <v>154816</v>
      </c>
      <c r="H7">
        <v>172975</v>
      </c>
      <c r="I7">
        <v>176801</v>
      </c>
      <c r="J7">
        <v>158965</v>
      </c>
      <c r="K7">
        <v>169048</v>
      </c>
      <c r="L7">
        <v>179268</v>
      </c>
      <c r="M7">
        <v>199480</v>
      </c>
      <c r="N7" s="19">
        <v>167849</v>
      </c>
      <c r="O7" s="19">
        <v>151756</v>
      </c>
      <c r="P7" s="19">
        <v>159813</v>
      </c>
      <c r="Q7" s="19">
        <v>158750</v>
      </c>
      <c r="R7" s="19">
        <v>164409</v>
      </c>
      <c r="S7" s="19">
        <v>122149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150</v>
      </c>
      <c r="B8">
        <v>160764</v>
      </c>
      <c r="C8">
        <v>152011</v>
      </c>
      <c r="D8">
        <v>171862</v>
      </c>
      <c r="E8">
        <v>163071</v>
      </c>
      <c r="F8">
        <v>173110</v>
      </c>
      <c r="G8">
        <v>188908</v>
      </c>
      <c r="H8">
        <v>216122</v>
      </c>
      <c r="I8">
        <v>210788</v>
      </c>
      <c r="J8">
        <v>213247</v>
      </c>
      <c r="K8">
        <v>227708</v>
      </c>
      <c r="L8">
        <v>260357</v>
      </c>
      <c r="M8">
        <v>283357</v>
      </c>
      <c r="N8" s="19">
        <v>252856</v>
      </c>
      <c r="O8" s="19">
        <v>217170</v>
      </c>
      <c r="P8" s="19">
        <v>218752</v>
      </c>
      <c r="Q8" s="19">
        <v>221743</v>
      </c>
      <c r="R8" s="19">
        <v>238181</v>
      </c>
      <c r="S8" s="19">
        <v>180779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149</v>
      </c>
      <c r="B9">
        <v>40572</v>
      </c>
      <c r="C9">
        <v>41321</v>
      </c>
      <c r="D9">
        <v>45984</v>
      </c>
      <c r="E9">
        <v>47701</v>
      </c>
      <c r="F9">
        <v>46573</v>
      </c>
      <c r="G9">
        <v>53789</v>
      </c>
      <c r="H9">
        <v>60115</v>
      </c>
      <c r="I9">
        <v>58487</v>
      </c>
      <c r="J9">
        <v>52792</v>
      </c>
      <c r="K9">
        <v>60037</v>
      </c>
      <c r="L9">
        <v>62875</v>
      </c>
      <c r="M9">
        <v>69504</v>
      </c>
      <c r="N9" s="19">
        <v>51453</v>
      </c>
      <c r="O9" s="19">
        <v>46850</v>
      </c>
      <c r="P9" s="19">
        <v>46825</v>
      </c>
      <c r="Q9" s="19">
        <v>43795</v>
      </c>
      <c r="R9" s="19">
        <v>46917</v>
      </c>
      <c r="S9" s="19">
        <v>32851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155</v>
      </c>
      <c r="B10">
        <v>73353</v>
      </c>
      <c r="C10">
        <v>79431</v>
      </c>
      <c r="D10">
        <v>91804</v>
      </c>
      <c r="E10">
        <v>89988</v>
      </c>
      <c r="F10">
        <v>96891</v>
      </c>
      <c r="G10">
        <v>105712</v>
      </c>
      <c r="H10">
        <v>121499</v>
      </c>
      <c r="I10">
        <v>118005</v>
      </c>
      <c r="J10">
        <v>103946</v>
      </c>
      <c r="K10">
        <v>118366</v>
      </c>
      <c r="L10">
        <v>134625</v>
      </c>
      <c r="M10">
        <v>143112</v>
      </c>
      <c r="N10" s="19">
        <v>96313</v>
      </c>
      <c r="O10" s="19">
        <v>83672</v>
      </c>
      <c r="P10" s="19">
        <v>82693</v>
      </c>
      <c r="Q10" s="19">
        <v>79412</v>
      </c>
      <c r="R10" s="19">
        <v>89644</v>
      </c>
      <c r="S10" s="19">
        <v>69619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154</v>
      </c>
      <c r="B11">
        <v>44945</v>
      </c>
      <c r="C11">
        <v>48850</v>
      </c>
      <c r="D11">
        <v>54969</v>
      </c>
      <c r="E11">
        <v>51457</v>
      </c>
      <c r="F11">
        <v>56689</v>
      </c>
      <c r="G11">
        <v>58631</v>
      </c>
      <c r="H11">
        <v>56812</v>
      </c>
      <c r="I11">
        <v>62419</v>
      </c>
      <c r="J11">
        <v>59960</v>
      </c>
      <c r="K11">
        <v>67920</v>
      </c>
      <c r="L11">
        <v>69117</v>
      </c>
      <c r="M11">
        <v>75882</v>
      </c>
      <c r="N11" s="19">
        <v>68179</v>
      </c>
      <c r="O11" s="19">
        <v>63570</v>
      </c>
      <c r="P11" s="19">
        <v>64978</v>
      </c>
      <c r="Q11" s="19">
        <v>63633</v>
      </c>
      <c r="R11" s="19">
        <v>64554</v>
      </c>
      <c r="S11" s="19">
        <v>47293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148</v>
      </c>
      <c r="B12">
        <v>85862</v>
      </c>
      <c r="C12">
        <v>83018</v>
      </c>
      <c r="D12">
        <v>95905</v>
      </c>
      <c r="E12">
        <v>90565</v>
      </c>
      <c r="F12">
        <v>94715</v>
      </c>
      <c r="G12">
        <v>98526</v>
      </c>
      <c r="H12">
        <v>114212</v>
      </c>
      <c r="I12">
        <v>107349</v>
      </c>
      <c r="J12">
        <v>96839</v>
      </c>
      <c r="K12">
        <v>105314</v>
      </c>
      <c r="L12">
        <v>110805</v>
      </c>
      <c r="M12">
        <v>125613</v>
      </c>
      <c r="N12" s="19">
        <v>92730</v>
      </c>
      <c r="O12" s="19">
        <v>82896</v>
      </c>
      <c r="P12" s="19">
        <v>89038</v>
      </c>
      <c r="Q12" s="19">
        <v>91095</v>
      </c>
      <c r="R12" s="19">
        <v>104688</v>
      </c>
      <c r="S12" s="19">
        <v>76945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146</v>
      </c>
      <c r="B13">
        <v>61111</v>
      </c>
      <c r="C13">
        <v>71496</v>
      </c>
      <c r="D13">
        <v>86605</v>
      </c>
      <c r="E13">
        <v>81904</v>
      </c>
      <c r="F13">
        <v>77948</v>
      </c>
      <c r="G13">
        <v>82813</v>
      </c>
      <c r="H13">
        <v>100770</v>
      </c>
      <c r="I13">
        <v>97141</v>
      </c>
      <c r="J13">
        <v>92095</v>
      </c>
      <c r="K13">
        <v>96483</v>
      </c>
      <c r="L13">
        <v>97839</v>
      </c>
      <c r="M13">
        <v>106963</v>
      </c>
      <c r="N13" s="19">
        <v>81945</v>
      </c>
      <c r="O13" s="19">
        <v>70602</v>
      </c>
      <c r="P13" s="19">
        <v>72915</v>
      </c>
      <c r="Q13" s="19">
        <v>71084</v>
      </c>
      <c r="R13" s="19">
        <v>78884</v>
      </c>
      <c r="S13" s="19">
        <v>57770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151</v>
      </c>
      <c r="B14">
        <v>25312</v>
      </c>
      <c r="C14">
        <v>25473</v>
      </c>
      <c r="D14">
        <v>28465</v>
      </c>
      <c r="E14">
        <v>26591</v>
      </c>
      <c r="F14">
        <v>27612</v>
      </c>
      <c r="G14">
        <v>30685</v>
      </c>
      <c r="H14">
        <v>28576</v>
      </c>
      <c r="I14">
        <v>26271</v>
      </c>
      <c r="J14">
        <v>23553</v>
      </c>
      <c r="K14">
        <v>28061</v>
      </c>
      <c r="L14">
        <v>31279</v>
      </c>
      <c r="M14">
        <v>35756</v>
      </c>
      <c r="N14" s="19">
        <v>35593</v>
      </c>
      <c r="O14" s="19">
        <v>33090</v>
      </c>
      <c r="P14" s="19">
        <v>28516</v>
      </c>
      <c r="Q14" s="19">
        <v>27158</v>
      </c>
      <c r="R14" s="19">
        <v>27100</v>
      </c>
      <c r="S14" s="19">
        <v>20957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77</v>
      </c>
      <c r="B15">
        <v>39051</v>
      </c>
      <c r="C15">
        <v>34383</v>
      </c>
      <c r="D15">
        <v>40928</v>
      </c>
      <c r="E15">
        <v>33351</v>
      </c>
      <c r="F15">
        <v>30545</v>
      </c>
      <c r="G15">
        <v>34030</v>
      </c>
      <c r="H15">
        <v>36479</v>
      </c>
      <c r="I15">
        <v>32408</v>
      </c>
      <c r="J15">
        <v>36866</v>
      </c>
      <c r="K15">
        <v>38444</v>
      </c>
      <c r="L15">
        <v>47269</v>
      </c>
      <c r="M15">
        <v>50933</v>
      </c>
      <c r="N15" s="19">
        <v>51320</v>
      </c>
      <c r="O15" s="19">
        <v>42757</v>
      </c>
      <c r="P15" s="19">
        <v>48761</v>
      </c>
      <c r="Q15" s="19">
        <v>49731</v>
      </c>
      <c r="R15" s="19">
        <v>54707</v>
      </c>
      <c r="S15" s="19">
        <v>40695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65</v>
      </c>
      <c r="B16">
        <v>6784</v>
      </c>
      <c r="C16">
        <v>10504</v>
      </c>
      <c r="D16">
        <v>14469</v>
      </c>
      <c r="E16">
        <v>12869</v>
      </c>
      <c r="F16">
        <v>11036</v>
      </c>
      <c r="G16">
        <v>13431</v>
      </c>
      <c r="H16">
        <v>14109</v>
      </c>
      <c r="I16">
        <v>13636</v>
      </c>
      <c r="J16">
        <v>12210</v>
      </c>
      <c r="K16">
        <v>15694</v>
      </c>
      <c r="L16">
        <v>13618</v>
      </c>
      <c r="M16">
        <v>13603</v>
      </c>
      <c r="N16" s="19">
        <v>2455</v>
      </c>
      <c r="O16" s="19">
        <v>2344</v>
      </c>
      <c r="P16" s="19">
        <v>2394</v>
      </c>
      <c r="Q16" s="19">
        <v>2551</v>
      </c>
      <c r="R16" s="19">
        <v>2188</v>
      </c>
      <c r="S16" s="19">
        <v>1613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60</v>
      </c>
      <c r="B17">
        <v>15793</v>
      </c>
      <c r="C17">
        <v>15545</v>
      </c>
      <c r="D17">
        <v>17026</v>
      </c>
      <c r="E17">
        <v>17747</v>
      </c>
      <c r="F17">
        <v>15724</v>
      </c>
      <c r="G17">
        <v>21027</v>
      </c>
      <c r="H17">
        <v>24726</v>
      </c>
      <c r="I17">
        <v>24087</v>
      </c>
      <c r="J17">
        <v>20726</v>
      </c>
      <c r="K17">
        <v>26009</v>
      </c>
      <c r="L17">
        <v>23832</v>
      </c>
      <c r="M17">
        <v>28384</v>
      </c>
      <c r="N17" s="19">
        <v>28045</v>
      </c>
      <c r="O17" s="19">
        <v>24274</v>
      </c>
      <c r="P17" s="19">
        <v>24947</v>
      </c>
      <c r="Q17" s="19">
        <v>21703</v>
      </c>
      <c r="R17" s="19">
        <v>22820</v>
      </c>
      <c r="S17" s="19">
        <v>16883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79</v>
      </c>
      <c r="B18">
        <v>12384</v>
      </c>
      <c r="C18">
        <v>15792</v>
      </c>
      <c r="D18">
        <v>20696</v>
      </c>
      <c r="E18">
        <v>20646</v>
      </c>
      <c r="F18">
        <v>19548</v>
      </c>
      <c r="G18">
        <v>20209</v>
      </c>
      <c r="H18">
        <v>25913</v>
      </c>
      <c r="I18">
        <v>24451</v>
      </c>
      <c r="J18">
        <v>25462</v>
      </c>
      <c r="K18">
        <v>25114</v>
      </c>
      <c r="L18">
        <v>27402</v>
      </c>
      <c r="M18">
        <v>30978</v>
      </c>
      <c r="N18" s="19">
        <v>29501</v>
      </c>
      <c r="O18" s="19">
        <v>24545</v>
      </c>
      <c r="P18" s="19">
        <v>24920</v>
      </c>
      <c r="Q18" s="19">
        <v>25317</v>
      </c>
      <c r="R18" s="19">
        <v>28967</v>
      </c>
      <c r="S18" s="19">
        <v>21652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72</v>
      </c>
      <c r="B19">
        <v>23024</v>
      </c>
      <c r="C19">
        <v>22811</v>
      </c>
      <c r="D19">
        <v>22248</v>
      </c>
      <c r="E19">
        <v>21624</v>
      </c>
      <c r="F19">
        <v>22789</v>
      </c>
      <c r="G19">
        <v>22452</v>
      </c>
      <c r="H19">
        <v>26713</v>
      </c>
      <c r="I19">
        <v>25627</v>
      </c>
      <c r="J19">
        <v>24232</v>
      </c>
      <c r="K19">
        <v>24255</v>
      </c>
      <c r="L19">
        <v>25332</v>
      </c>
      <c r="M19">
        <v>31884</v>
      </c>
      <c r="N19" s="19">
        <v>29728</v>
      </c>
      <c r="O19" s="19">
        <v>26317</v>
      </c>
      <c r="P19" s="19">
        <v>27272</v>
      </c>
      <c r="Q19" s="19">
        <v>26433</v>
      </c>
      <c r="R19" s="19">
        <v>29719</v>
      </c>
      <c r="S19" s="19">
        <v>21574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90</v>
      </c>
      <c r="B20">
        <v>24779</v>
      </c>
      <c r="C20">
        <v>25776</v>
      </c>
      <c r="D20">
        <v>28958</v>
      </c>
      <c r="E20">
        <v>29954</v>
      </c>
      <c r="F20">
        <v>30849</v>
      </c>
      <c r="G20">
        <v>32761</v>
      </c>
      <c r="H20">
        <v>35389</v>
      </c>
      <c r="I20">
        <v>34401</v>
      </c>
      <c r="J20">
        <v>32066</v>
      </c>
      <c r="K20">
        <v>34028</v>
      </c>
      <c r="L20">
        <v>39043</v>
      </c>
      <c r="M20">
        <v>41120</v>
      </c>
      <c r="N20" s="19">
        <v>23409</v>
      </c>
      <c r="O20" s="19">
        <v>22576</v>
      </c>
      <c r="P20" s="19">
        <v>21878</v>
      </c>
      <c r="Q20" s="19">
        <v>22091</v>
      </c>
      <c r="R20" s="19">
        <v>24097</v>
      </c>
      <c r="S20" s="19">
        <v>15968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89</v>
      </c>
      <c r="B21">
        <v>2837</v>
      </c>
      <c r="C21">
        <v>4656</v>
      </c>
      <c r="D21">
        <v>4970</v>
      </c>
      <c r="E21">
        <v>5730</v>
      </c>
      <c r="F21">
        <v>5916</v>
      </c>
      <c r="G21">
        <v>6757</v>
      </c>
      <c r="H21">
        <v>7338</v>
      </c>
      <c r="I21">
        <v>6596</v>
      </c>
      <c r="J21">
        <v>5887</v>
      </c>
      <c r="K21">
        <v>6198</v>
      </c>
      <c r="L21">
        <v>6702</v>
      </c>
      <c r="M21">
        <v>6625</v>
      </c>
      <c r="N21" s="19">
        <v>3979</v>
      </c>
      <c r="O21" s="19">
        <v>3546</v>
      </c>
      <c r="P21" s="19">
        <v>2900</v>
      </c>
      <c r="Q21" s="19">
        <v>2717</v>
      </c>
      <c r="R21" s="19">
        <v>4031</v>
      </c>
      <c r="S21" s="19">
        <v>2651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74</v>
      </c>
      <c r="B22">
        <v>8295</v>
      </c>
      <c r="C22">
        <v>6088</v>
      </c>
      <c r="D22">
        <v>8456</v>
      </c>
      <c r="E22">
        <v>10986</v>
      </c>
      <c r="F22">
        <v>10395</v>
      </c>
      <c r="G22">
        <v>10937</v>
      </c>
      <c r="H22">
        <v>12383</v>
      </c>
      <c r="I22">
        <v>13819</v>
      </c>
      <c r="J22">
        <v>15334</v>
      </c>
      <c r="K22">
        <v>16636</v>
      </c>
      <c r="L22">
        <v>19413</v>
      </c>
      <c r="M22">
        <v>23801</v>
      </c>
      <c r="N22" s="19">
        <v>16303</v>
      </c>
      <c r="O22" s="19">
        <v>15669</v>
      </c>
      <c r="P22" s="19">
        <v>16265</v>
      </c>
      <c r="Q22" s="19">
        <v>15278</v>
      </c>
      <c r="R22" s="19">
        <v>18101</v>
      </c>
      <c r="S22" s="19">
        <v>14867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75</v>
      </c>
      <c r="B23">
        <v>12892</v>
      </c>
      <c r="C23">
        <v>12524</v>
      </c>
      <c r="D23">
        <v>17758</v>
      </c>
      <c r="E23">
        <v>17133</v>
      </c>
      <c r="F23">
        <v>16046</v>
      </c>
      <c r="G23">
        <v>20442</v>
      </c>
      <c r="H23">
        <v>26505</v>
      </c>
      <c r="I23">
        <v>28410</v>
      </c>
      <c r="J23">
        <v>25269</v>
      </c>
      <c r="K23">
        <v>25943</v>
      </c>
      <c r="L23">
        <v>25610</v>
      </c>
      <c r="M23">
        <v>26135</v>
      </c>
      <c r="N23" s="19">
        <v>13596</v>
      </c>
      <c r="O23" s="19">
        <v>12401</v>
      </c>
      <c r="P23" s="19">
        <v>13317</v>
      </c>
      <c r="Q23" s="19">
        <v>13231</v>
      </c>
      <c r="R23" s="19">
        <v>11710</v>
      </c>
      <c r="S23" s="19">
        <v>9185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61</v>
      </c>
      <c r="B24">
        <v>25312</v>
      </c>
      <c r="C24">
        <v>25473</v>
      </c>
      <c r="D24">
        <v>28465</v>
      </c>
      <c r="E24">
        <v>26591</v>
      </c>
      <c r="F24">
        <v>27612</v>
      </c>
      <c r="G24">
        <v>30685</v>
      </c>
      <c r="H24">
        <v>28576</v>
      </c>
      <c r="I24">
        <v>26271</v>
      </c>
      <c r="J24">
        <v>23553</v>
      </c>
      <c r="K24">
        <v>28061</v>
      </c>
      <c r="L24">
        <v>31279</v>
      </c>
      <c r="M24">
        <v>35756</v>
      </c>
      <c r="N24" s="19">
        <v>35593</v>
      </c>
      <c r="O24" s="19">
        <v>33090</v>
      </c>
      <c r="P24" s="19">
        <v>28516</v>
      </c>
      <c r="Q24" s="19">
        <v>27158</v>
      </c>
      <c r="R24" s="19">
        <v>27100</v>
      </c>
      <c r="S24" s="19">
        <v>20957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86</v>
      </c>
      <c r="B25">
        <v>11417</v>
      </c>
      <c r="C25">
        <v>13187</v>
      </c>
      <c r="D25">
        <v>15125</v>
      </c>
      <c r="E25">
        <v>13189</v>
      </c>
      <c r="F25">
        <v>13099</v>
      </c>
      <c r="G25">
        <v>14807</v>
      </c>
      <c r="H25">
        <v>15357</v>
      </c>
      <c r="I25">
        <v>16266</v>
      </c>
      <c r="J25">
        <v>16527</v>
      </c>
      <c r="K25">
        <v>18335</v>
      </c>
      <c r="L25">
        <v>17038</v>
      </c>
      <c r="M25">
        <v>18428</v>
      </c>
      <c r="N25" s="19">
        <v>7688</v>
      </c>
      <c r="O25" s="19">
        <v>7133</v>
      </c>
      <c r="P25" s="19">
        <v>5562</v>
      </c>
      <c r="Q25" s="19">
        <v>6082</v>
      </c>
      <c r="R25" s="19">
        <v>5214</v>
      </c>
      <c r="S25" s="19">
        <v>4052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73</v>
      </c>
      <c r="B26">
        <v>23722</v>
      </c>
      <c r="C26">
        <v>25998</v>
      </c>
      <c r="D26">
        <v>28826</v>
      </c>
      <c r="E26">
        <v>28172</v>
      </c>
      <c r="F26">
        <v>29714</v>
      </c>
      <c r="G26">
        <v>28271</v>
      </c>
      <c r="H26">
        <v>28553</v>
      </c>
      <c r="I26">
        <v>35320</v>
      </c>
      <c r="J26">
        <v>33196</v>
      </c>
      <c r="K26">
        <v>36191</v>
      </c>
      <c r="L26">
        <v>37996</v>
      </c>
      <c r="M26">
        <v>39138</v>
      </c>
      <c r="N26" s="19">
        <v>35833</v>
      </c>
      <c r="O26" s="19">
        <v>34204</v>
      </c>
      <c r="P26" s="19">
        <v>37727</v>
      </c>
      <c r="Q26" s="19">
        <v>36417</v>
      </c>
      <c r="R26" s="19">
        <v>38416</v>
      </c>
      <c r="S26" s="19">
        <v>28310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87</v>
      </c>
      <c r="B27">
        <v>1999</v>
      </c>
      <c r="C27">
        <v>2494</v>
      </c>
      <c r="D27">
        <v>3333</v>
      </c>
      <c r="E27">
        <v>2945</v>
      </c>
      <c r="F27">
        <v>2849</v>
      </c>
      <c r="G27">
        <v>4048</v>
      </c>
      <c r="H27">
        <v>3898</v>
      </c>
      <c r="I27">
        <v>3740</v>
      </c>
      <c r="J27">
        <v>3743</v>
      </c>
      <c r="K27">
        <v>3510</v>
      </c>
      <c r="L27">
        <v>3492</v>
      </c>
      <c r="M27">
        <v>3315</v>
      </c>
      <c r="N27" s="19">
        <v>3995</v>
      </c>
      <c r="O27" s="19">
        <v>2685</v>
      </c>
      <c r="P27" s="19">
        <v>4222</v>
      </c>
      <c r="Q27" s="19">
        <v>3884</v>
      </c>
      <c r="R27" s="19">
        <v>3672</v>
      </c>
      <c r="S27" s="19">
        <v>2046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84</v>
      </c>
      <c r="B28">
        <v>9785</v>
      </c>
      <c r="C28">
        <v>9769</v>
      </c>
      <c r="D28">
        <v>10748</v>
      </c>
      <c r="E28">
        <v>9243</v>
      </c>
      <c r="F28">
        <v>9503</v>
      </c>
      <c r="G28">
        <v>7858</v>
      </c>
      <c r="H28">
        <v>10644</v>
      </c>
      <c r="I28">
        <v>11009</v>
      </c>
      <c r="J28">
        <v>10542</v>
      </c>
      <c r="K28">
        <v>11891</v>
      </c>
      <c r="L28">
        <v>12657</v>
      </c>
      <c r="M28">
        <v>13063</v>
      </c>
      <c r="N28" s="19">
        <v>13336</v>
      </c>
      <c r="O28" s="19">
        <v>9800</v>
      </c>
      <c r="P28" s="19">
        <v>10596</v>
      </c>
      <c r="Q28" s="19">
        <v>10566</v>
      </c>
      <c r="R28" s="19">
        <v>11623</v>
      </c>
      <c r="S28" s="19">
        <v>7512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88</v>
      </c>
      <c r="B29">
        <v>4625</v>
      </c>
      <c r="C29">
        <v>4530</v>
      </c>
      <c r="D29">
        <v>5174</v>
      </c>
      <c r="E29">
        <v>4984</v>
      </c>
      <c r="F29">
        <v>5222</v>
      </c>
      <c r="G29">
        <v>5247</v>
      </c>
      <c r="H29">
        <v>6174</v>
      </c>
      <c r="I29">
        <v>4942</v>
      </c>
      <c r="J29">
        <v>3755</v>
      </c>
      <c r="K29">
        <v>4985</v>
      </c>
      <c r="L29">
        <v>3898</v>
      </c>
      <c r="M29">
        <v>4613</v>
      </c>
      <c r="N29" s="19">
        <v>5280</v>
      </c>
      <c r="O29" s="19">
        <v>6064</v>
      </c>
      <c r="P29" s="19">
        <v>5311</v>
      </c>
      <c r="Q29" s="19">
        <v>5381</v>
      </c>
      <c r="R29" s="19">
        <v>5770</v>
      </c>
      <c r="S29" s="19">
        <v>4946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80</v>
      </c>
      <c r="B30">
        <v>21224</v>
      </c>
      <c r="C30">
        <v>22852</v>
      </c>
      <c r="D30">
        <v>26143</v>
      </c>
      <c r="E30">
        <v>23285</v>
      </c>
      <c r="F30">
        <v>26975</v>
      </c>
      <c r="G30">
        <v>30360</v>
      </c>
      <c r="H30">
        <v>28259</v>
      </c>
      <c r="I30">
        <v>27100</v>
      </c>
      <c r="J30">
        <v>26764</v>
      </c>
      <c r="K30">
        <v>31728</v>
      </c>
      <c r="L30">
        <v>31120</v>
      </c>
      <c r="M30">
        <v>36744</v>
      </c>
      <c r="N30" s="19">
        <v>32346</v>
      </c>
      <c r="O30" s="19">
        <v>29366</v>
      </c>
      <c r="P30" s="19">
        <v>27251</v>
      </c>
      <c r="Q30" s="19">
        <v>27215</v>
      </c>
      <c r="R30" s="19">
        <v>26138</v>
      </c>
      <c r="S30" s="19">
        <v>18983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68</v>
      </c>
      <c r="B31">
        <v>3221</v>
      </c>
      <c r="C31">
        <v>2590</v>
      </c>
      <c r="D31">
        <v>4568</v>
      </c>
      <c r="E31">
        <v>4937</v>
      </c>
      <c r="F31">
        <v>5791</v>
      </c>
      <c r="G31">
        <v>4932</v>
      </c>
      <c r="H31">
        <v>5868</v>
      </c>
      <c r="I31">
        <v>7213</v>
      </c>
      <c r="J31">
        <v>7235</v>
      </c>
      <c r="K31">
        <v>6906</v>
      </c>
      <c r="L31">
        <v>7646</v>
      </c>
      <c r="M31">
        <v>7271</v>
      </c>
      <c r="N31" s="19">
        <v>3208</v>
      </c>
      <c r="O31" s="19">
        <v>1952</v>
      </c>
      <c r="P31" s="19">
        <v>2034</v>
      </c>
      <c r="Q31" s="19">
        <v>1924</v>
      </c>
      <c r="R31" s="19">
        <v>2163</v>
      </c>
      <c r="S31" s="19">
        <v>1384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62</v>
      </c>
      <c r="B32">
        <v>11244</v>
      </c>
      <c r="C32">
        <v>11027</v>
      </c>
      <c r="D32">
        <v>14181</v>
      </c>
      <c r="E32">
        <v>13843</v>
      </c>
      <c r="F32">
        <v>13695</v>
      </c>
      <c r="G32">
        <v>12900</v>
      </c>
      <c r="H32">
        <v>17339</v>
      </c>
      <c r="I32">
        <v>16786</v>
      </c>
      <c r="J32">
        <v>15892</v>
      </c>
      <c r="K32">
        <v>17742</v>
      </c>
      <c r="L32">
        <v>21189</v>
      </c>
      <c r="M32">
        <v>23873</v>
      </c>
      <c r="N32" s="19">
        <v>23929</v>
      </c>
      <c r="O32" s="19">
        <v>20628</v>
      </c>
      <c r="P32" s="19">
        <v>23640</v>
      </c>
      <c r="Q32" s="19">
        <v>21606</v>
      </c>
      <c r="R32" s="19">
        <v>21741</v>
      </c>
      <c r="S32" s="19">
        <v>16439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71</v>
      </c>
      <c r="B33">
        <v>30544</v>
      </c>
      <c r="C33">
        <v>33872</v>
      </c>
      <c r="D33">
        <v>40638</v>
      </c>
      <c r="E33">
        <v>40999</v>
      </c>
      <c r="F33">
        <v>45419</v>
      </c>
      <c r="G33">
        <v>51354</v>
      </c>
      <c r="H33">
        <v>54983</v>
      </c>
      <c r="I33">
        <v>54154</v>
      </c>
      <c r="J33">
        <v>47530</v>
      </c>
      <c r="K33">
        <v>55943</v>
      </c>
      <c r="L33">
        <v>64607</v>
      </c>
      <c r="M33">
        <v>64668</v>
      </c>
      <c r="N33" s="19">
        <v>50633</v>
      </c>
      <c r="O33" s="19">
        <v>43361</v>
      </c>
      <c r="P33" s="19">
        <v>44095</v>
      </c>
      <c r="Q33" s="19">
        <v>42946</v>
      </c>
      <c r="R33" s="19">
        <v>50749</v>
      </c>
      <c r="S33" s="19">
        <v>38432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56</v>
      </c>
      <c r="B34">
        <v>25541</v>
      </c>
      <c r="C34">
        <v>29539</v>
      </c>
      <c r="D34">
        <v>33902</v>
      </c>
      <c r="E34">
        <v>31576</v>
      </c>
      <c r="F34">
        <v>30256</v>
      </c>
      <c r="G34">
        <v>33175</v>
      </c>
      <c r="H34">
        <v>39815</v>
      </c>
      <c r="I34">
        <v>37935</v>
      </c>
      <c r="J34">
        <v>34362</v>
      </c>
      <c r="K34">
        <v>35405</v>
      </c>
      <c r="L34">
        <v>35227</v>
      </c>
      <c r="M34">
        <v>38370</v>
      </c>
      <c r="N34" s="19">
        <v>25879</v>
      </c>
      <c r="O34" s="19">
        <v>24015</v>
      </c>
      <c r="P34" s="19">
        <v>24076</v>
      </c>
      <c r="Q34" s="19">
        <v>22849</v>
      </c>
      <c r="R34" s="19">
        <v>25870</v>
      </c>
      <c r="S34" s="19">
        <v>18661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94</v>
      </c>
      <c r="B35">
        <v>20586</v>
      </c>
      <c r="C35">
        <v>21409</v>
      </c>
      <c r="D35">
        <v>24848</v>
      </c>
      <c r="E35">
        <v>23446</v>
      </c>
      <c r="F35">
        <v>24098</v>
      </c>
      <c r="G35">
        <v>22628</v>
      </c>
      <c r="H35">
        <v>27623</v>
      </c>
      <c r="I35">
        <v>24777</v>
      </c>
      <c r="J35">
        <v>21466</v>
      </c>
      <c r="K35">
        <v>27601</v>
      </c>
      <c r="L35">
        <v>31542</v>
      </c>
      <c r="M35">
        <v>38204</v>
      </c>
      <c r="N35" s="19">
        <v>21810</v>
      </c>
      <c r="O35" s="19">
        <v>18656</v>
      </c>
      <c r="P35" s="19">
        <v>21576</v>
      </c>
      <c r="Q35" s="19">
        <v>17957</v>
      </c>
      <c r="R35" s="19">
        <v>20533</v>
      </c>
      <c r="S35" s="19">
        <v>15311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64</v>
      </c>
      <c r="B36">
        <v>25158</v>
      </c>
      <c r="C36">
        <v>23686</v>
      </c>
      <c r="D36">
        <v>27165</v>
      </c>
      <c r="E36">
        <v>27382</v>
      </c>
      <c r="F36">
        <v>27650</v>
      </c>
      <c r="G36">
        <v>30214</v>
      </c>
      <c r="H36">
        <v>27132</v>
      </c>
      <c r="I36">
        <v>28674</v>
      </c>
      <c r="J36">
        <v>24997</v>
      </c>
      <c r="K36">
        <v>28097</v>
      </c>
      <c r="L36">
        <v>28881</v>
      </c>
      <c r="M36">
        <v>33324</v>
      </c>
      <c r="N36" s="19">
        <v>32301</v>
      </c>
      <c r="O36" s="19">
        <v>28831</v>
      </c>
      <c r="P36" s="19">
        <v>33617</v>
      </c>
      <c r="Q36" s="19">
        <v>29842</v>
      </c>
      <c r="R36" s="19">
        <v>28606</v>
      </c>
      <c r="S36" s="19">
        <v>23404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92</v>
      </c>
      <c r="B37">
        <v>9757</v>
      </c>
      <c r="C37">
        <v>9401</v>
      </c>
      <c r="D37">
        <v>9494</v>
      </c>
      <c r="E37">
        <v>8144</v>
      </c>
      <c r="F37">
        <v>7623</v>
      </c>
      <c r="G37">
        <v>11056</v>
      </c>
      <c r="H37">
        <v>15581</v>
      </c>
      <c r="I37">
        <v>17301</v>
      </c>
      <c r="J37">
        <v>18251</v>
      </c>
      <c r="K37">
        <v>21925</v>
      </c>
      <c r="L37">
        <v>30393</v>
      </c>
      <c r="M37">
        <v>31266</v>
      </c>
      <c r="N37" s="19">
        <v>27710</v>
      </c>
      <c r="O37" s="19">
        <v>24548</v>
      </c>
      <c r="P37" s="19">
        <v>23112</v>
      </c>
      <c r="Q37" s="19">
        <v>22273</v>
      </c>
      <c r="R37" s="19">
        <v>22340</v>
      </c>
      <c r="S37" s="19">
        <v>17895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59</v>
      </c>
      <c r="B38">
        <v>15208</v>
      </c>
      <c r="C38">
        <v>18386</v>
      </c>
      <c r="D38">
        <v>23830</v>
      </c>
      <c r="E38">
        <v>20704</v>
      </c>
      <c r="F38">
        <v>21299</v>
      </c>
      <c r="G38">
        <v>17817</v>
      </c>
      <c r="H38">
        <v>19550</v>
      </c>
      <c r="I38">
        <v>19635</v>
      </c>
      <c r="J38">
        <v>14824</v>
      </c>
      <c r="K38">
        <v>18198</v>
      </c>
      <c r="L38">
        <v>17182</v>
      </c>
      <c r="M38">
        <v>18875</v>
      </c>
      <c r="N38" s="19">
        <v>20302</v>
      </c>
      <c r="O38" s="19">
        <v>18954</v>
      </c>
      <c r="P38" s="19">
        <v>16902</v>
      </c>
      <c r="Q38" s="19">
        <v>15878</v>
      </c>
      <c r="R38" s="19">
        <v>17510</v>
      </c>
      <c r="S38" s="19">
        <v>14301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55</v>
      </c>
      <c r="B39">
        <v>4843</v>
      </c>
      <c r="C39">
        <v>5186</v>
      </c>
      <c r="D39">
        <v>5677</v>
      </c>
      <c r="E39">
        <v>5467</v>
      </c>
      <c r="F39">
        <v>4568</v>
      </c>
      <c r="G39">
        <v>5402</v>
      </c>
      <c r="H39">
        <v>6864</v>
      </c>
      <c r="I39">
        <v>2779</v>
      </c>
      <c r="J39">
        <v>560</v>
      </c>
      <c r="K39">
        <v>2886</v>
      </c>
      <c r="L39">
        <v>5894</v>
      </c>
      <c r="M39">
        <v>7934</v>
      </c>
      <c r="N39" s="19">
        <v>8468</v>
      </c>
      <c r="O39" s="19">
        <v>5764</v>
      </c>
      <c r="P39" s="19">
        <v>5889</v>
      </c>
      <c r="Q39" s="19">
        <v>6639</v>
      </c>
      <c r="R39" s="19">
        <v>6019</v>
      </c>
      <c r="S39" s="19">
        <v>4396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85</v>
      </c>
      <c r="B40">
        <v>29582</v>
      </c>
      <c r="C40">
        <v>31173</v>
      </c>
      <c r="D40">
        <v>35370</v>
      </c>
      <c r="E40">
        <v>34293</v>
      </c>
      <c r="F40">
        <v>36736</v>
      </c>
      <c r="G40">
        <v>39751</v>
      </c>
      <c r="H40">
        <v>47804</v>
      </c>
      <c r="I40">
        <v>45010</v>
      </c>
      <c r="J40">
        <v>37287</v>
      </c>
      <c r="K40">
        <v>42354</v>
      </c>
      <c r="L40">
        <v>46558</v>
      </c>
      <c r="M40">
        <v>53575</v>
      </c>
      <c r="N40" s="19">
        <v>27041</v>
      </c>
      <c r="O40" s="19">
        <v>25388</v>
      </c>
      <c r="P40" s="19">
        <v>23198</v>
      </c>
      <c r="Q40" s="19">
        <v>22864</v>
      </c>
      <c r="R40" s="19">
        <v>25083</v>
      </c>
      <c r="S40" s="19">
        <v>20802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76</v>
      </c>
      <c r="B41">
        <v>66339</v>
      </c>
      <c r="C41">
        <v>65235</v>
      </c>
      <c r="D41">
        <v>72007</v>
      </c>
      <c r="E41">
        <v>68076</v>
      </c>
      <c r="F41">
        <v>70019</v>
      </c>
      <c r="G41">
        <v>74967</v>
      </c>
      <c r="H41">
        <v>87152</v>
      </c>
      <c r="I41">
        <v>86947</v>
      </c>
      <c r="J41">
        <v>79918</v>
      </c>
      <c r="K41">
        <v>82619</v>
      </c>
      <c r="L41">
        <v>91492</v>
      </c>
      <c r="M41">
        <v>104762</v>
      </c>
      <c r="N41" s="19">
        <v>82154</v>
      </c>
      <c r="O41" s="19">
        <v>74621</v>
      </c>
      <c r="P41" s="19">
        <v>78857</v>
      </c>
      <c r="Q41" s="19">
        <v>80651</v>
      </c>
      <c r="R41" s="19">
        <v>84600</v>
      </c>
      <c r="S41" s="19">
        <v>59991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69</v>
      </c>
      <c r="B42">
        <v>8933</v>
      </c>
      <c r="C42">
        <v>10300</v>
      </c>
      <c r="D42">
        <v>10081</v>
      </c>
      <c r="E42">
        <v>10023</v>
      </c>
      <c r="F42">
        <v>9361</v>
      </c>
      <c r="G42">
        <v>10157</v>
      </c>
      <c r="H42">
        <v>10555</v>
      </c>
      <c r="I42">
        <v>10712</v>
      </c>
      <c r="J42">
        <v>12174</v>
      </c>
      <c r="K42">
        <v>12812</v>
      </c>
      <c r="L42">
        <v>13334</v>
      </c>
      <c r="M42">
        <v>15606</v>
      </c>
      <c r="N42" s="19">
        <v>11139</v>
      </c>
      <c r="O42" s="19">
        <v>10434</v>
      </c>
      <c r="P42" s="19">
        <v>10088</v>
      </c>
      <c r="Q42" s="19">
        <v>10296</v>
      </c>
      <c r="R42" s="19">
        <v>10523</v>
      </c>
      <c r="S42" s="19">
        <v>7606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83</v>
      </c>
      <c r="B43">
        <v>5745</v>
      </c>
      <c r="C43">
        <v>6378</v>
      </c>
      <c r="D43">
        <v>7852</v>
      </c>
      <c r="E43">
        <v>6712</v>
      </c>
      <c r="F43">
        <v>4490</v>
      </c>
      <c r="G43">
        <v>3749</v>
      </c>
      <c r="H43">
        <v>5781</v>
      </c>
      <c r="I43">
        <v>8037</v>
      </c>
      <c r="J43">
        <v>7357</v>
      </c>
      <c r="K43">
        <v>7698</v>
      </c>
      <c r="L43">
        <v>9192</v>
      </c>
      <c r="M43">
        <v>9225</v>
      </c>
      <c r="N43" s="19">
        <v>4508</v>
      </c>
      <c r="O43" s="19">
        <v>4260</v>
      </c>
      <c r="P43" s="19">
        <v>5103</v>
      </c>
      <c r="Q43" s="19">
        <v>4928</v>
      </c>
      <c r="R43" s="19">
        <v>4032</v>
      </c>
      <c r="S43" s="19">
        <v>2965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70</v>
      </c>
      <c r="B44">
        <v>6617</v>
      </c>
      <c r="C44">
        <v>5892</v>
      </c>
      <c r="D44">
        <v>6790</v>
      </c>
      <c r="E44">
        <v>7569</v>
      </c>
      <c r="F44">
        <v>7606</v>
      </c>
      <c r="G44">
        <v>8140</v>
      </c>
      <c r="H44">
        <v>10291</v>
      </c>
      <c r="I44">
        <v>10110</v>
      </c>
      <c r="J44">
        <v>9518</v>
      </c>
      <c r="K44">
        <v>8378</v>
      </c>
      <c r="L44">
        <v>8935</v>
      </c>
      <c r="M44">
        <v>10948</v>
      </c>
      <c r="N44" s="19">
        <v>10774</v>
      </c>
      <c r="O44" s="19">
        <v>9897</v>
      </c>
      <c r="P44" s="19">
        <v>10930</v>
      </c>
      <c r="Q44" s="19">
        <v>9801</v>
      </c>
      <c r="R44" s="19">
        <v>10235</v>
      </c>
      <c r="S44" s="19">
        <v>8332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91</v>
      </c>
      <c r="B45">
        <v>4132</v>
      </c>
      <c r="C45">
        <v>4382</v>
      </c>
      <c r="D45">
        <v>4878</v>
      </c>
      <c r="E45">
        <v>4688</v>
      </c>
      <c r="F45">
        <v>6232</v>
      </c>
      <c r="G45">
        <v>5795</v>
      </c>
      <c r="H45">
        <v>7163</v>
      </c>
      <c r="I45">
        <v>6800</v>
      </c>
      <c r="J45">
        <v>6138</v>
      </c>
      <c r="K45">
        <v>6031</v>
      </c>
      <c r="L45">
        <v>6397</v>
      </c>
      <c r="M45">
        <v>7833</v>
      </c>
      <c r="N45" s="19">
        <v>4659</v>
      </c>
      <c r="O45" s="19">
        <v>4202</v>
      </c>
      <c r="P45" s="19">
        <v>3717</v>
      </c>
      <c r="Q45" s="19">
        <v>3886</v>
      </c>
      <c r="R45" s="19">
        <v>2845</v>
      </c>
      <c r="S45" s="19">
        <v>2439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53</v>
      </c>
      <c r="B46">
        <v>13227</v>
      </c>
      <c r="C46">
        <v>14386</v>
      </c>
      <c r="D46">
        <v>15796</v>
      </c>
      <c r="E46">
        <v>14696</v>
      </c>
      <c r="F46">
        <v>14735</v>
      </c>
      <c r="G46">
        <v>14606</v>
      </c>
      <c r="H46">
        <v>18712</v>
      </c>
      <c r="I46">
        <v>18841</v>
      </c>
      <c r="J46">
        <v>19129</v>
      </c>
      <c r="K46">
        <v>20069</v>
      </c>
      <c r="L46">
        <v>23460</v>
      </c>
      <c r="M46">
        <v>24868</v>
      </c>
      <c r="N46" s="19">
        <v>18638</v>
      </c>
      <c r="O46" s="19">
        <v>14922</v>
      </c>
      <c r="P46" s="19">
        <v>15401</v>
      </c>
      <c r="Q46" s="19">
        <v>13602</v>
      </c>
      <c r="R46" s="19">
        <v>13811</v>
      </c>
      <c r="S46" s="19">
        <v>10385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52</v>
      </c>
      <c r="B47">
        <v>25571</v>
      </c>
      <c r="C47">
        <v>20995</v>
      </c>
      <c r="D47">
        <v>25916</v>
      </c>
      <c r="E47">
        <v>25100</v>
      </c>
      <c r="F47">
        <v>25158</v>
      </c>
      <c r="G47">
        <v>27589</v>
      </c>
      <c r="H47">
        <v>36304</v>
      </c>
      <c r="I47">
        <v>34873</v>
      </c>
      <c r="J47">
        <v>25883</v>
      </c>
      <c r="K47">
        <v>27645</v>
      </c>
      <c r="L47">
        <v>29507</v>
      </c>
      <c r="M47">
        <v>30642</v>
      </c>
      <c r="N47" s="19">
        <v>22630</v>
      </c>
      <c r="O47" s="19">
        <v>21082</v>
      </c>
      <c r="P47" s="19">
        <v>23357</v>
      </c>
      <c r="Q47" s="19">
        <v>23744</v>
      </c>
      <c r="R47" s="19">
        <v>26547</v>
      </c>
      <c r="S47" s="19">
        <v>19282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63</v>
      </c>
      <c r="B48">
        <v>34429</v>
      </c>
      <c r="C48">
        <v>34556</v>
      </c>
      <c r="D48">
        <v>42770</v>
      </c>
      <c r="E48">
        <v>38110</v>
      </c>
      <c r="F48">
        <v>40852</v>
      </c>
      <c r="G48">
        <v>41729</v>
      </c>
      <c r="H48">
        <v>43856</v>
      </c>
      <c r="I48">
        <v>40253</v>
      </c>
      <c r="J48">
        <v>40836</v>
      </c>
      <c r="K48">
        <v>47216</v>
      </c>
      <c r="L48">
        <v>49264</v>
      </c>
      <c r="M48">
        <v>56462</v>
      </c>
      <c r="N48" s="19">
        <v>36393</v>
      </c>
      <c r="O48" s="19">
        <v>31950</v>
      </c>
      <c r="P48" s="19">
        <v>35509</v>
      </c>
      <c r="Q48" s="19">
        <v>38201</v>
      </c>
      <c r="R48" s="19">
        <v>44392</v>
      </c>
      <c r="S48" s="19">
        <v>33438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78</v>
      </c>
      <c r="B49">
        <v>3925</v>
      </c>
      <c r="C49">
        <v>4280</v>
      </c>
      <c r="D49">
        <v>6167</v>
      </c>
      <c r="E49">
        <v>6059</v>
      </c>
      <c r="F49">
        <v>6755</v>
      </c>
      <c r="G49">
        <v>7322</v>
      </c>
      <c r="H49">
        <v>9062</v>
      </c>
      <c r="I49">
        <v>9724</v>
      </c>
      <c r="J49">
        <v>9628</v>
      </c>
      <c r="K49">
        <v>9191</v>
      </c>
      <c r="L49">
        <v>8513</v>
      </c>
      <c r="M49">
        <v>8881</v>
      </c>
      <c r="N49" s="19">
        <v>1604</v>
      </c>
      <c r="O49" s="19">
        <v>1386</v>
      </c>
      <c r="P49" s="19">
        <v>1550</v>
      </c>
      <c r="Q49" s="19">
        <v>1876</v>
      </c>
      <c r="R49" s="19">
        <v>1719</v>
      </c>
      <c r="S49" s="19">
        <v>1384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>
        <v>7749</v>
      </c>
      <c r="C50">
        <v>7636</v>
      </c>
      <c r="D50">
        <v>9046</v>
      </c>
      <c r="E50">
        <v>9009</v>
      </c>
      <c r="F50">
        <v>10842</v>
      </c>
      <c r="G50">
        <v>11451</v>
      </c>
      <c r="H50">
        <v>14226</v>
      </c>
      <c r="I50">
        <v>15103</v>
      </c>
      <c r="J50">
        <v>14744</v>
      </c>
      <c r="K50">
        <v>14750</v>
      </c>
      <c r="L50">
        <v>16618</v>
      </c>
      <c r="M50">
        <v>16484</v>
      </c>
      <c r="N50" s="19">
        <v>17706</v>
      </c>
      <c r="O50" s="19">
        <v>14952</v>
      </c>
      <c r="P50" s="19">
        <v>14252</v>
      </c>
      <c r="Q50" s="19">
        <v>16311</v>
      </c>
      <c r="R50" s="19">
        <v>18499</v>
      </c>
      <c r="S50" s="19">
        <v>13112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58</v>
      </c>
      <c r="B51">
        <v>53290</v>
      </c>
      <c r="C51">
        <v>48811</v>
      </c>
      <c r="D51">
        <v>55179</v>
      </c>
      <c r="E51">
        <v>51741</v>
      </c>
      <c r="F51">
        <v>58194</v>
      </c>
      <c r="G51">
        <v>62869</v>
      </c>
      <c r="H51">
        <v>73934</v>
      </c>
      <c r="I51">
        <v>69526</v>
      </c>
      <c r="J51">
        <v>63918</v>
      </c>
      <c r="K51">
        <v>67423</v>
      </c>
      <c r="L51">
        <v>72443</v>
      </c>
      <c r="M51">
        <v>76307</v>
      </c>
      <c r="N51" s="19">
        <v>62581</v>
      </c>
      <c r="O51" s="19">
        <v>53376</v>
      </c>
      <c r="P51" s="19">
        <v>52960</v>
      </c>
      <c r="Q51" s="19">
        <v>53410</v>
      </c>
      <c r="R51" s="19">
        <v>56044</v>
      </c>
      <c r="S51" s="19">
        <v>41772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66</v>
      </c>
      <c r="B52">
        <v>8311</v>
      </c>
      <c r="C52">
        <v>10487</v>
      </c>
      <c r="D52">
        <v>11544</v>
      </c>
      <c r="E52">
        <v>11115</v>
      </c>
      <c r="F52">
        <v>11546</v>
      </c>
      <c r="G52">
        <v>10907</v>
      </c>
      <c r="H52">
        <v>16196</v>
      </c>
      <c r="I52">
        <v>15722</v>
      </c>
      <c r="J52">
        <v>10975</v>
      </c>
      <c r="K52">
        <v>17241</v>
      </c>
      <c r="L52">
        <v>19905</v>
      </c>
      <c r="M52">
        <v>17278</v>
      </c>
      <c r="N52" s="19">
        <v>6831</v>
      </c>
      <c r="O52" s="19">
        <v>7507</v>
      </c>
      <c r="P52" s="19">
        <v>6606</v>
      </c>
      <c r="Q52" s="19">
        <v>7828</v>
      </c>
      <c r="R52" s="19">
        <v>8122</v>
      </c>
      <c r="S52" s="19">
        <v>5640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93</v>
      </c>
      <c r="B53">
        <v>46240</v>
      </c>
      <c r="C53">
        <v>48946</v>
      </c>
      <c r="D53">
        <v>52927</v>
      </c>
      <c r="E53">
        <v>54161</v>
      </c>
      <c r="F53">
        <v>60121</v>
      </c>
      <c r="G53">
        <v>64221</v>
      </c>
      <c r="H53">
        <v>70582</v>
      </c>
      <c r="I53">
        <v>70933</v>
      </c>
      <c r="J53">
        <v>72740</v>
      </c>
      <c r="K53">
        <v>77249</v>
      </c>
      <c r="L53">
        <v>84442</v>
      </c>
      <c r="M53">
        <v>93216</v>
      </c>
      <c r="N53" s="19">
        <v>90285</v>
      </c>
      <c r="O53" s="19">
        <v>76618</v>
      </c>
      <c r="P53" s="19">
        <v>73937</v>
      </c>
      <c r="Q53" s="19">
        <v>77165</v>
      </c>
      <c r="R53" s="19">
        <v>84145</v>
      </c>
      <c r="S53" s="19">
        <v>63112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54</v>
      </c>
      <c r="B54">
        <v>3585</v>
      </c>
      <c r="C54">
        <v>4461</v>
      </c>
      <c r="D54">
        <v>4798</v>
      </c>
      <c r="E54">
        <v>4139</v>
      </c>
      <c r="F54">
        <v>4544</v>
      </c>
      <c r="G54">
        <v>5205</v>
      </c>
      <c r="H54">
        <v>5111</v>
      </c>
      <c r="I54">
        <v>6271</v>
      </c>
      <c r="J54">
        <v>4839</v>
      </c>
      <c r="K54">
        <v>5583</v>
      </c>
      <c r="L54">
        <v>4534</v>
      </c>
      <c r="M54">
        <v>6117</v>
      </c>
      <c r="N54" s="19">
        <v>6440</v>
      </c>
      <c r="O54" s="19">
        <v>5123</v>
      </c>
      <c r="P54" s="19">
        <v>3991</v>
      </c>
      <c r="Q54" s="19">
        <v>4816</v>
      </c>
      <c r="R54" s="19">
        <v>5036</v>
      </c>
      <c r="S54" s="19">
        <v>4203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4" t="s">
        <v>67</v>
      </c>
    </row>
    <row r="56" spans="1:25">
      <c r="A56" s="4" t="s">
        <v>81</v>
      </c>
    </row>
    <row r="57" spans="1:25">
      <c r="A57" s="4" t="s">
        <v>82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0CD6-BA7E-DC4A-A425-26D496C6368C}">
  <dimension ref="A1:Y57"/>
  <sheetViews>
    <sheetView topLeftCell="A32" workbookViewId="0">
      <selection activeCell="C17" sqref="C17"/>
    </sheetView>
  </sheetViews>
  <sheetFormatPr baseColWidth="10" defaultRowHeight="18"/>
  <cols>
    <col min="1" max="1" width="28.28515625" bestFit="1" customWidth="1"/>
    <col min="14" max="19" width="10.7109375" style="23"/>
  </cols>
  <sheetData>
    <row r="1" spans="1:25">
      <c r="A1" t="s">
        <v>37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28" t="s">
        <v>24</v>
      </c>
      <c r="O1" s="28" t="s">
        <v>25</v>
      </c>
      <c r="P1" s="28" t="s">
        <v>26</v>
      </c>
      <c r="Q1" s="28" t="s">
        <v>27</v>
      </c>
      <c r="R1" s="28" t="s">
        <v>28</v>
      </c>
      <c r="S1" s="28" t="s">
        <v>29</v>
      </c>
      <c r="T1" s="1" t="s">
        <v>30</v>
      </c>
      <c r="U1" s="1" t="s">
        <v>31</v>
      </c>
      <c r="V1" s="1" t="s">
        <v>32</v>
      </c>
    </row>
    <row r="2" spans="1:25">
      <c r="A2" t="s">
        <v>38</v>
      </c>
      <c r="B2" s="5">
        <f>SUM(B3:B4)</f>
        <v>46251</v>
      </c>
      <c r="C2" s="5">
        <f>SUM(C3:C4)</f>
        <v>47571</v>
      </c>
      <c r="D2" s="5">
        <f>SUM(D3:D4)</f>
        <v>53674</v>
      </c>
      <c r="E2" s="5">
        <f t="shared" ref="E2:S2" si="0">SUM(E3:E4)</f>
        <v>50870</v>
      </c>
      <c r="F2" s="5">
        <f t="shared" si="0"/>
        <v>52612</v>
      </c>
      <c r="G2" s="5">
        <f t="shared" si="0"/>
        <v>55300</v>
      </c>
      <c r="H2" s="5">
        <f t="shared" si="0"/>
        <v>62384</v>
      </c>
      <c r="I2" s="5">
        <f t="shared" si="0"/>
        <v>61061</v>
      </c>
      <c r="J2" s="5">
        <f t="shared" si="0"/>
        <v>56479</v>
      </c>
      <c r="K2" s="5">
        <f t="shared" si="0"/>
        <v>61532</v>
      </c>
      <c r="L2" s="5">
        <f t="shared" si="0"/>
        <v>64751</v>
      </c>
      <c r="M2" s="5">
        <f t="shared" si="0"/>
        <v>71242</v>
      </c>
      <c r="N2" s="22">
        <f t="shared" si="0"/>
        <v>58098</v>
      </c>
      <c r="O2" s="22">
        <f t="shared" si="0"/>
        <v>51336</v>
      </c>
      <c r="P2" s="22">
        <f t="shared" si="0"/>
        <v>51002</v>
      </c>
      <c r="Q2" s="22">
        <f t="shared" si="0"/>
        <v>50592</v>
      </c>
      <c r="R2" s="22">
        <f t="shared" si="0"/>
        <v>53182</v>
      </c>
      <c r="S2" s="22">
        <f t="shared" si="0"/>
        <v>39645</v>
      </c>
    </row>
    <row r="3" spans="1:25">
      <c r="A3" t="s">
        <v>156</v>
      </c>
      <c r="B3">
        <v>32319</v>
      </c>
      <c r="C3">
        <v>32297</v>
      </c>
      <c r="D3">
        <v>35951</v>
      </c>
      <c r="E3">
        <v>34215</v>
      </c>
      <c r="F3">
        <v>35591</v>
      </c>
      <c r="G3">
        <v>37861</v>
      </c>
      <c r="H3">
        <v>42848</v>
      </c>
      <c r="I3">
        <v>41752</v>
      </c>
      <c r="J3">
        <v>38884</v>
      </c>
      <c r="K3">
        <v>41807</v>
      </c>
      <c r="L3">
        <v>44499</v>
      </c>
      <c r="M3">
        <v>49008</v>
      </c>
      <c r="N3" s="23">
        <v>41015</v>
      </c>
      <c r="O3" s="23">
        <v>36175</v>
      </c>
      <c r="P3" s="23">
        <v>35855</v>
      </c>
      <c r="Q3" s="23">
        <v>35662</v>
      </c>
      <c r="R3" s="23">
        <v>37934</v>
      </c>
      <c r="S3" s="23">
        <v>28320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157</v>
      </c>
      <c r="B4">
        <v>13932</v>
      </c>
      <c r="C4">
        <v>15274</v>
      </c>
      <c r="D4">
        <v>17723</v>
      </c>
      <c r="E4">
        <v>16655</v>
      </c>
      <c r="F4">
        <v>17021</v>
      </c>
      <c r="G4">
        <v>17439</v>
      </c>
      <c r="H4">
        <v>19536</v>
      </c>
      <c r="I4">
        <v>19309</v>
      </c>
      <c r="J4">
        <v>17595</v>
      </c>
      <c r="K4">
        <v>19725</v>
      </c>
      <c r="L4">
        <v>20252</v>
      </c>
      <c r="M4">
        <v>22234</v>
      </c>
      <c r="N4" s="23">
        <v>17083</v>
      </c>
      <c r="O4" s="23">
        <v>15161</v>
      </c>
      <c r="P4" s="23">
        <v>15147</v>
      </c>
      <c r="Q4" s="23">
        <v>14930</v>
      </c>
      <c r="R4" s="23">
        <v>15248</v>
      </c>
      <c r="S4" s="23">
        <v>11325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149</v>
      </c>
      <c r="B5">
        <v>2848</v>
      </c>
      <c r="C5">
        <v>2867</v>
      </c>
      <c r="D5">
        <v>3152</v>
      </c>
      <c r="E5">
        <v>3135</v>
      </c>
      <c r="F5">
        <v>3118</v>
      </c>
      <c r="G5">
        <v>3457</v>
      </c>
      <c r="H5">
        <v>3773</v>
      </c>
      <c r="I5">
        <v>3673</v>
      </c>
      <c r="J5">
        <v>3414</v>
      </c>
      <c r="K5">
        <v>3705</v>
      </c>
      <c r="L5">
        <v>3833</v>
      </c>
      <c r="M5">
        <v>4222</v>
      </c>
      <c r="N5" s="23">
        <v>3210</v>
      </c>
      <c r="O5" s="23">
        <v>2979</v>
      </c>
      <c r="P5" s="23">
        <v>2853</v>
      </c>
      <c r="Q5" s="23">
        <v>2694</v>
      </c>
      <c r="R5" s="23">
        <v>2882</v>
      </c>
      <c r="S5" s="23">
        <v>2059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151</v>
      </c>
      <c r="B6">
        <v>1686</v>
      </c>
      <c r="C6">
        <v>1670</v>
      </c>
      <c r="D6">
        <v>1842</v>
      </c>
      <c r="E6">
        <v>1761</v>
      </c>
      <c r="F6">
        <v>1890</v>
      </c>
      <c r="G6">
        <v>2056</v>
      </c>
      <c r="H6">
        <v>1901</v>
      </c>
      <c r="I6">
        <v>1673</v>
      </c>
      <c r="J6">
        <v>1565</v>
      </c>
      <c r="K6">
        <v>1852</v>
      </c>
      <c r="L6">
        <v>2015</v>
      </c>
      <c r="M6">
        <v>2161</v>
      </c>
      <c r="N6" s="23">
        <v>2267</v>
      </c>
      <c r="O6" s="23">
        <v>2109</v>
      </c>
      <c r="P6" s="23">
        <v>1884</v>
      </c>
      <c r="Q6" s="23">
        <v>1816</v>
      </c>
      <c r="R6" s="23">
        <v>1739</v>
      </c>
      <c r="S6" s="23">
        <v>1407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150</v>
      </c>
      <c r="B7">
        <v>10705</v>
      </c>
      <c r="C7">
        <v>10155</v>
      </c>
      <c r="D7">
        <v>11202</v>
      </c>
      <c r="E7">
        <v>10760</v>
      </c>
      <c r="F7">
        <v>11284</v>
      </c>
      <c r="G7">
        <v>12252</v>
      </c>
      <c r="H7">
        <v>14103</v>
      </c>
      <c r="I7">
        <v>13830</v>
      </c>
      <c r="J7">
        <v>13249</v>
      </c>
      <c r="K7">
        <v>14118</v>
      </c>
      <c r="L7">
        <v>15439</v>
      </c>
      <c r="M7">
        <v>16863</v>
      </c>
      <c r="N7" s="23">
        <v>15367</v>
      </c>
      <c r="O7" s="23">
        <v>13155</v>
      </c>
      <c r="P7" s="23">
        <v>12856</v>
      </c>
      <c r="Q7" s="23">
        <v>12969</v>
      </c>
      <c r="R7" s="23">
        <v>13703</v>
      </c>
      <c r="S7" s="23">
        <v>10381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154</v>
      </c>
      <c r="B8">
        <v>2695</v>
      </c>
      <c r="C8">
        <v>2984</v>
      </c>
      <c r="D8">
        <v>3275</v>
      </c>
      <c r="E8">
        <v>3163</v>
      </c>
      <c r="F8">
        <v>3497</v>
      </c>
      <c r="G8">
        <v>3656</v>
      </c>
      <c r="H8">
        <v>3495</v>
      </c>
      <c r="I8">
        <v>3773</v>
      </c>
      <c r="J8">
        <v>3536</v>
      </c>
      <c r="K8">
        <v>3989</v>
      </c>
      <c r="L8">
        <v>3892</v>
      </c>
      <c r="M8">
        <v>4307</v>
      </c>
      <c r="N8" s="23">
        <v>3773</v>
      </c>
      <c r="O8" s="23">
        <v>3508</v>
      </c>
      <c r="P8" s="23">
        <v>3413</v>
      </c>
      <c r="Q8" s="23">
        <v>3494</v>
      </c>
      <c r="R8" s="23">
        <v>3555</v>
      </c>
      <c r="S8" s="23">
        <v>2597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146</v>
      </c>
      <c r="B9">
        <v>4052</v>
      </c>
      <c r="C9">
        <v>4670</v>
      </c>
      <c r="D9">
        <v>5695</v>
      </c>
      <c r="E9">
        <v>5312</v>
      </c>
      <c r="F9">
        <v>5149</v>
      </c>
      <c r="G9">
        <v>5129</v>
      </c>
      <c r="H9">
        <v>6107</v>
      </c>
      <c r="I9">
        <v>5917</v>
      </c>
      <c r="J9">
        <v>5663</v>
      </c>
      <c r="K9">
        <v>5870</v>
      </c>
      <c r="L9">
        <v>5886</v>
      </c>
      <c r="M9">
        <v>6444</v>
      </c>
      <c r="N9" s="23">
        <v>5018</v>
      </c>
      <c r="O9" s="23">
        <v>4281</v>
      </c>
      <c r="P9" s="23">
        <v>4337</v>
      </c>
      <c r="Q9" s="23">
        <v>4297</v>
      </c>
      <c r="R9" s="23">
        <v>4728</v>
      </c>
      <c r="S9" s="23">
        <v>3463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148</v>
      </c>
      <c r="B10">
        <v>5254</v>
      </c>
      <c r="C10">
        <v>5212</v>
      </c>
      <c r="D10">
        <v>5840</v>
      </c>
      <c r="E10">
        <v>5421</v>
      </c>
      <c r="F10">
        <v>5567</v>
      </c>
      <c r="G10">
        <v>5834</v>
      </c>
      <c r="H10">
        <v>6606</v>
      </c>
      <c r="I10">
        <v>6230</v>
      </c>
      <c r="J10">
        <v>5770</v>
      </c>
      <c r="K10">
        <v>6143</v>
      </c>
      <c r="L10">
        <v>6366</v>
      </c>
      <c r="M10">
        <v>7086</v>
      </c>
      <c r="N10" s="23">
        <v>5436</v>
      </c>
      <c r="O10" s="23">
        <v>4909</v>
      </c>
      <c r="P10" s="23">
        <v>5215</v>
      </c>
      <c r="Q10" s="23">
        <v>5223</v>
      </c>
      <c r="R10" s="23">
        <v>5857</v>
      </c>
      <c r="S10" s="23">
        <v>4266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155</v>
      </c>
      <c r="B11">
        <v>4756</v>
      </c>
      <c r="C11">
        <v>5300</v>
      </c>
      <c r="D11">
        <v>5976</v>
      </c>
      <c r="E11">
        <v>5795</v>
      </c>
      <c r="F11">
        <v>6253</v>
      </c>
      <c r="G11">
        <v>6678</v>
      </c>
      <c r="H11">
        <v>7634</v>
      </c>
      <c r="I11">
        <v>7333</v>
      </c>
      <c r="J11">
        <v>6580</v>
      </c>
      <c r="K11">
        <v>7390</v>
      </c>
      <c r="L11">
        <v>8045</v>
      </c>
      <c r="M11">
        <v>8489</v>
      </c>
      <c r="N11" s="23">
        <v>6007</v>
      </c>
      <c r="O11" s="23">
        <v>5243</v>
      </c>
      <c r="P11" s="23">
        <v>5026</v>
      </c>
      <c r="Q11" s="23">
        <v>4929</v>
      </c>
      <c r="R11" s="23">
        <v>5331</v>
      </c>
      <c r="S11" s="23">
        <v>4055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153</v>
      </c>
      <c r="B12">
        <v>4636</v>
      </c>
      <c r="C12">
        <v>5050</v>
      </c>
      <c r="D12">
        <v>5688</v>
      </c>
      <c r="E12">
        <v>5263</v>
      </c>
      <c r="F12">
        <v>5426</v>
      </c>
      <c r="G12">
        <v>5238</v>
      </c>
      <c r="H12">
        <v>6206</v>
      </c>
      <c r="I12">
        <v>6039</v>
      </c>
      <c r="J12">
        <v>5258</v>
      </c>
      <c r="K12">
        <v>6421</v>
      </c>
      <c r="L12">
        <v>6865</v>
      </c>
      <c r="M12">
        <v>7657</v>
      </c>
      <c r="N12" s="23">
        <v>5207</v>
      </c>
      <c r="O12" s="23">
        <v>4517</v>
      </c>
      <c r="P12" s="23">
        <v>4675</v>
      </c>
      <c r="Q12" s="23">
        <v>4464</v>
      </c>
      <c r="R12" s="23">
        <v>4502</v>
      </c>
      <c r="S12" s="23">
        <v>3309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147</v>
      </c>
      <c r="B13">
        <v>8756</v>
      </c>
      <c r="C13">
        <v>8763</v>
      </c>
      <c r="D13">
        <v>9781</v>
      </c>
      <c r="E13">
        <v>9104</v>
      </c>
      <c r="F13">
        <v>9369</v>
      </c>
      <c r="G13">
        <v>9640</v>
      </c>
      <c r="H13">
        <v>10732</v>
      </c>
      <c r="I13">
        <v>10686</v>
      </c>
      <c r="J13">
        <v>9871</v>
      </c>
      <c r="K13">
        <v>10451</v>
      </c>
      <c r="L13">
        <v>10816</v>
      </c>
      <c r="M13">
        <v>12348</v>
      </c>
      <c r="N13" s="23">
        <v>10995</v>
      </c>
      <c r="O13" s="23">
        <v>9889</v>
      </c>
      <c r="P13" s="23">
        <v>9905</v>
      </c>
      <c r="Q13" s="23">
        <v>9847</v>
      </c>
      <c r="R13" s="23">
        <v>10161</v>
      </c>
      <c r="S13" s="23">
        <v>7559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152</v>
      </c>
      <c r="B14">
        <v>863</v>
      </c>
      <c r="C14">
        <v>900</v>
      </c>
      <c r="D14">
        <v>1223</v>
      </c>
      <c r="E14">
        <v>1156</v>
      </c>
      <c r="F14">
        <v>1059</v>
      </c>
      <c r="G14">
        <v>1360</v>
      </c>
      <c r="H14">
        <v>1827</v>
      </c>
      <c r="I14">
        <v>1907</v>
      </c>
      <c r="J14">
        <v>1573</v>
      </c>
      <c r="K14">
        <v>1593</v>
      </c>
      <c r="L14">
        <v>1594</v>
      </c>
      <c r="M14">
        <v>1665</v>
      </c>
      <c r="N14" s="23">
        <v>818</v>
      </c>
      <c r="O14" s="23">
        <v>746</v>
      </c>
      <c r="P14" s="23">
        <v>838</v>
      </c>
      <c r="Q14" s="23">
        <v>859</v>
      </c>
      <c r="R14" s="23">
        <v>724</v>
      </c>
      <c r="S14" s="23">
        <v>549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93</v>
      </c>
      <c r="B15">
        <v>3170</v>
      </c>
      <c r="C15">
        <v>3242</v>
      </c>
      <c r="D15">
        <v>3420</v>
      </c>
      <c r="E15">
        <v>3428</v>
      </c>
      <c r="F15">
        <v>3730</v>
      </c>
      <c r="G15">
        <v>4050</v>
      </c>
      <c r="H15">
        <v>4460</v>
      </c>
      <c r="I15">
        <v>4491</v>
      </c>
      <c r="J15">
        <v>4539</v>
      </c>
      <c r="K15">
        <v>4674</v>
      </c>
      <c r="L15">
        <v>5033</v>
      </c>
      <c r="M15">
        <v>5541</v>
      </c>
      <c r="N15" s="23">
        <v>5609</v>
      </c>
      <c r="O15" s="23">
        <v>4739</v>
      </c>
      <c r="P15" s="23">
        <v>4496</v>
      </c>
      <c r="Q15" s="23">
        <v>4533</v>
      </c>
      <c r="R15" s="23">
        <v>4852</v>
      </c>
      <c r="S15" s="23">
        <v>3635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94</v>
      </c>
      <c r="B16">
        <v>1287</v>
      </c>
      <c r="C16">
        <v>1354</v>
      </c>
      <c r="D16">
        <v>1481</v>
      </c>
      <c r="E16">
        <v>1328</v>
      </c>
      <c r="F16">
        <v>1351</v>
      </c>
      <c r="G16">
        <v>1270</v>
      </c>
      <c r="H16">
        <v>1542</v>
      </c>
      <c r="I16">
        <v>1416</v>
      </c>
      <c r="J16">
        <v>1272</v>
      </c>
      <c r="K16">
        <v>1533</v>
      </c>
      <c r="L16">
        <v>1698</v>
      </c>
      <c r="M16">
        <v>2072</v>
      </c>
      <c r="N16" s="23">
        <v>1216</v>
      </c>
      <c r="O16" s="23">
        <v>1104</v>
      </c>
      <c r="P16" s="23">
        <v>1267</v>
      </c>
      <c r="Q16" s="23">
        <v>1072</v>
      </c>
      <c r="R16" s="23">
        <v>1121</v>
      </c>
      <c r="S16" s="23">
        <v>822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79</v>
      </c>
      <c r="B17">
        <v>847</v>
      </c>
      <c r="C17">
        <v>1045</v>
      </c>
      <c r="D17">
        <v>1384</v>
      </c>
      <c r="E17">
        <v>1365</v>
      </c>
      <c r="F17">
        <v>1362</v>
      </c>
      <c r="G17">
        <v>1287</v>
      </c>
      <c r="H17">
        <v>1589</v>
      </c>
      <c r="I17">
        <v>1522</v>
      </c>
      <c r="J17">
        <v>1540</v>
      </c>
      <c r="K17">
        <v>1528</v>
      </c>
      <c r="L17">
        <v>1611</v>
      </c>
      <c r="M17">
        <v>1799</v>
      </c>
      <c r="N17" s="23">
        <v>1650</v>
      </c>
      <c r="O17" s="23">
        <v>1385</v>
      </c>
      <c r="P17" s="23">
        <v>1376</v>
      </c>
      <c r="Q17" s="23">
        <v>1390</v>
      </c>
      <c r="R17" s="23">
        <v>1577</v>
      </c>
      <c r="S17" s="23">
        <v>1146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77</v>
      </c>
      <c r="B18">
        <v>2224</v>
      </c>
      <c r="C18">
        <v>2019</v>
      </c>
      <c r="D18">
        <v>2423</v>
      </c>
      <c r="E18">
        <v>2125</v>
      </c>
      <c r="F18">
        <v>2086</v>
      </c>
      <c r="G18">
        <v>2323</v>
      </c>
      <c r="H18">
        <v>2648</v>
      </c>
      <c r="I18">
        <v>2371</v>
      </c>
      <c r="J18">
        <v>2188</v>
      </c>
      <c r="K18">
        <v>2224</v>
      </c>
      <c r="L18">
        <v>2579</v>
      </c>
      <c r="M18">
        <v>2766</v>
      </c>
      <c r="N18" s="23">
        <v>2896</v>
      </c>
      <c r="O18" s="23">
        <v>2398</v>
      </c>
      <c r="P18" s="23">
        <v>2522</v>
      </c>
      <c r="Q18" s="23">
        <v>2573</v>
      </c>
      <c r="R18" s="23">
        <v>2820</v>
      </c>
      <c r="S18" s="23">
        <v>2088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89</v>
      </c>
      <c r="B19">
        <v>177</v>
      </c>
      <c r="C19">
        <v>313</v>
      </c>
      <c r="D19">
        <v>334</v>
      </c>
      <c r="E19">
        <v>360</v>
      </c>
      <c r="F19">
        <v>415</v>
      </c>
      <c r="G19">
        <v>438</v>
      </c>
      <c r="H19">
        <v>463</v>
      </c>
      <c r="I19">
        <v>385</v>
      </c>
      <c r="J19">
        <v>350</v>
      </c>
      <c r="K19">
        <v>404</v>
      </c>
      <c r="L19">
        <v>438</v>
      </c>
      <c r="M19">
        <v>409</v>
      </c>
      <c r="N19" s="23">
        <v>285</v>
      </c>
      <c r="O19" s="23">
        <v>238</v>
      </c>
      <c r="P19" s="23">
        <v>230</v>
      </c>
      <c r="Q19" s="23">
        <v>219</v>
      </c>
      <c r="R19" s="23">
        <v>317</v>
      </c>
      <c r="S19" s="23">
        <v>211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60</v>
      </c>
      <c r="B20">
        <v>1065</v>
      </c>
      <c r="C20">
        <v>1038</v>
      </c>
      <c r="D20">
        <v>1122</v>
      </c>
      <c r="E20">
        <v>1178</v>
      </c>
      <c r="F20">
        <v>1062</v>
      </c>
      <c r="G20">
        <v>1301</v>
      </c>
      <c r="H20">
        <v>1471</v>
      </c>
      <c r="I20">
        <v>1420</v>
      </c>
      <c r="J20">
        <v>1299</v>
      </c>
      <c r="K20">
        <v>1526</v>
      </c>
      <c r="L20">
        <v>1419</v>
      </c>
      <c r="M20">
        <v>1719</v>
      </c>
      <c r="N20" s="23">
        <v>1629</v>
      </c>
      <c r="O20" s="23">
        <v>1457</v>
      </c>
      <c r="P20" s="23">
        <v>1432</v>
      </c>
      <c r="Q20" s="23">
        <v>1269</v>
      </c>
      <c r="R20" s="23">
        <v>1287</v>
      </c>
      <c r="S20" s="23">
        <v>967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68</v>
      </c>
      <c r="B21">
        <v>219</v>
      </c>
      <c r="C21">
        <v>185</v>
      </c>
      <c r="D21">
        <v>288</v>
      </c>
      <c r="E21">
        <v>267</v>
      </c>
      <c r="F21">
        <v>345</v>
      </c>
      <c r="G21">
        <v>300</v>
      </c>
      <c r="H21">
        <v>346</v>
      </c>
      <c r="I21">
        <v>423</v>
      </c>
      <c r="J21">
        <v>386</v>
      </c>
      <c r="K21">
        <v>420</v>
      </c>
      <c r="L21">
        <v>447</v>
      </c>
      <c r="M21">
        <v>446</v>
      </c>
      <c r="N21" s="23">
        <v>233</v>
      </c>
      <c r="O21" s="23">
        <v>145</v>
      </c>
      <c r="P21" s="23">
        <v>155</v>
      </c>
      <c r="Q21" s="23">
        <v>150</v>
      </c>
      <c r="R21" s="23">
        <v>152</v>
      </c>
      <c r="S21" s="23">
        <v>101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63</v>
      </c>
      <c r="B22">
        <v>2245</v>
      </c>
      <c r="C22">
        <v>2309</v>
      </c>
      <c r="D22">
        <v>2754</v>
      </c>
      <c r="E22">
        <v>2431</v>
      </c>
      <c r="F22">
        <v>2517</v>
      </c>
      <c r="G22">
        <v>2593</v>
      </c>
      <c r="H22">
        <v>2768</v>
      </c>
      <c r="I22">
        <v>2586</v>
      </c>
      <c r="J22">
        <v>2589</v>
      </c>
      <c r="K22">
        <v>2925</v>
      </c>
      <c r="L22">
        <v>3012</v>
      </c>
      <c r="M22">
        <v>3390</v>
      </c>
      <c r="N22" s="23">
        <v>2348</v>
      </c>
      <c r="O22" s="23">
        <v>2090</v>
      </c>
      <c r="P22" s="23">
        <v>2186</v>
      </c>
      <c r="Q22" s="23">
        <v>2254</v>
      </c>
      <c r="R22" s="23">
        <v>2607</v>
      </c>
      <c r="S22" s="23">
        <v>1903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90</v>
      </c>
      <c r="B23">
        <v>1783</v>
      </c>
      <c r="C23">
        <v>1829</v>
      </c>
      <c r="D23">
        <v>2030</v>
      </c>
      <c r="E23">
        <v>1957</v>
      </c>
      <c r="F23">
        <v>2056</v>
      </c>
      <c r="G23">
        <v>2156</v>
      </c>
      <c r="H23">
        <v>2302</v>
      </c>
      <c r="I23">
        <v>2253</v>
      </c>
      <c r="J23">
        <v>2115</v>
      </c>
      <c r="K23">
        <v>2179</v>
      </c>
      <c r="L23">
        <v>2414</v>
      </c>
      <c r="M23">
        <v>2503</v>
      </c>
      <c r="N23" s="23">
        <v>1581</v>
      </c>
      <c r="O23" s="23">
        <v>1522</v>
      </c>
      <c r="P23" s="23">
        <v>1421</v>
      </c>
      <c r="Q23" s="23">
        <v>1425</v>
      </c>
      <c r="R23" s="23">
        <v>1595</v>
      </c>
      <c r="S23" s="23">
        <v>1092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85</v>
      </c>
      <c r="B24">
        <v>1827</v>
      </c>
      <c r="C24">
        <v>1999</v>
      </c>
      <c r="D24">
        <v>2211</v>
      </c>
      <c r="E24">
        <v>2130</v>
      </c>
      <c r="F24">
        <v>2313</v>
      </c>
      <c r="G24">
        <v>2462</v>
      </c>
      <c r="H24">
        <v>2967</v>
      </c>
      <c r="I24">
        <v>2758</v>
      </c>
      <c r="J24">
        <v>2411</v>
      </c>
      <c r="K24">
        <v>2735</v>
      </c>
      <c r="L24">
        <v>2837</v>
      </c>
      <c r="M24">
        <v>3127</v>
      </c>
      <c r="N24" s="23">
        <v>1534</v>
      </c>
      <c r="O24" s="23">
        <v>1464</v>
      </c>
      <c r="P24" s="23">
        <v>1373</v>
      </c>
      <c r="Q24" s="23">
        <v>1381</v>
      </c>
      <c r="R24" s="23">
        <v>1461</v>
      </c>
      <c r="S24" s="23">
        <v>1213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56</v>
      </c>
      <c r="B25">
        <v>1578</v>
      </c>
      <c r="C25">
        <v>1788</v>
      </c>
      <c r="D25">
        <v>1991</v>
      </c>
      <c r="E25">
        <v>1832</v>
      </c>
      <c r="F25">
        <v>1817</v>
      </c>
      <c r="G25">
        <v>1878</v>
      </c>
      <c r="H25">
        <v>2317</v>
      </c>
      <c r="I25">
        <v>2246</v>
      </c>
      <c r="J25">
        <v>2102</v>
      </c>
      <c r="K25">
        <v>2153</v>
      </c>
      <c r="L25">
        <v>2136</v>
      </c>
      <c r="M25">
        <v>2343</v>
      </c>
      <c r="N25" s="23">
        <v>1703</v>
      </c>
      <c r="O25" s="23">
        <v>1510</v>
      </c>
      <c r="P25" s="23">
        <v>1447</v>
      </c>
      <c r="Q25" s="23">
        <v>1428</v>
      </c>
      <c r="R25" s="23">
        <v>1615</v>
      </c>
      <c r="S25" s="23">
        <v>1184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92</v>
      </c>
      <c r="B26">
        <v>700</v>
      </c>
      <c r="C26">
        <v>655</v>
      </c>
      <c r="D26">
        <v>687</v>
      </c>
      <c r="E26">
        <v>649</v>
      </c>
      <c r="F26">
        <v>605</v>
      </c>
      <c r="G26">
        <v>754</v>
      </c>
      <c r="H26">
        <v>946</v>
      </c>
      <c r="I26">
        <v>983</v>
      </c>
      <c r="J26">
        <v>988</v>
      </c>
      <c r="K26">
        <v>1113</v>
      </c>
      <c r="L26">
        <v>1342</v>
      </c>
      <c r="M26">
        <v>1507</v>
      </c>
      <c r="N26" s="23">
        <v>1196</v>
      </c>
      <c r="O26" s="23">
        <v>1089</v>
      </c>
      <c r="P26" s="23">
        <v>1063</v>
      </c>
      <c r="Q26" s="23">
        <v>1030</v>
      </c>
      <c r="R26" s="23">
        <v>1048</v>
      </c>
      <c r="S26" s="23">
        <v>819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72</v>
      </c>
      <c r="B27">
        <v>1358</v>
      </c>
      <c r="C27">
        <v>1338</v>
      </c>
      <c r="D27">
        <v>1352</v>
      </c>
      <c r="E27">
        <v>1306</v>
      </c>
      <c r="F27">
        <v>1307</v>
      </c>
      <c r="G27">
        <v>1330</v>
      </c>
      <c r="H27">
        <v>1567</v>
      </c>
      <c r="I27">
        <v>1429</v>
      </c>
      <c r="J27">
        <v>1416</v>
      </c>
      <c r="K27">
        <v>1339</v>
      </c>
      <c r="L27">
        <v>1348</v>
      </c>
      <c r="M27">
        <v>1692</v>
      </c>
      <c r="N27" s="23">
        <v>1570</v>
      </c>
      <c r="O27" s="23">
        <v>1433</v>
      </c>
      <c r="P27" s="23">
        <v>1538</v>
      </c>
      <c r="Q27" s="23">
        <v>1481</v>
      </c>
      <c r="R27" s="23">
        <v>1546</v>
      </c>
      <c r="S27" s="23">
        <v>1111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58</v>
      </c>
      <c r="B28">
        <v>3649</v>
      </c>
      <c r="C28">
        <v>3407</v>
      </c>
      <c r="D28">
        <v>3682</v>
      </c>
      <c r="E28">
        <v>3452</v>
      </c>
      <c r="F28">
        <v>3683</v>
      </c>
      <c r="G28">
        <v>3974</v>
      </c>
      <c r="H28">
        <v>4723</v>
      </c>
      <c r="I28">
        <v>4608</v>
      </c>
      <c r="J28">
        <v>4113</v>
      </c>
      <c r="K28">
        <v>4552</v>
      </c>
      <c r="L28">
        <v>4795</v>
      </c>
      <c r="M28">
        <v>4978</v>
      </c>
      <c r="N28" s="23">
        <v>4393</v>
      </c>
      <c r="O28" s="23">
        <v>3712</v>
      </c>
      <c r="P28" s="23">
        <v>3547</v>
      </c>
      <c r="Q28" s="23">
        <v>3619</v>
      </c>
      <c r="R28" s="23">
        <v>3702</v>
      </c>
      <c r="S28" s="23">
        <v>2761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70</v>
      </c>
      <c r="B29">
        <v>617</v>
      </c>
      <c r="C29">
        <v>524</v>
      </c>
      <c r="D29">
        <v>595</v>
      </c>
      <c r="E29">
        <v>610</v>
      </c>
      <c r="F29">
        <v>585</v>
      </c>
      <c r="G29">
        <v>639</v>
      </c>
      <c r="H29">
        <v>748</v>
      </c>
      <c r="I29">
        <v>735</v>
      </c>
      <c r="J29">
        <v>706</v>
      </c>
      <c r="K29">
        <v>672</v>
      </c>
      <c r="L29">
        <v>700</v>
      </c>
      <c r="M29">
        <v>847</v>
      </c>
      <c r="N29" s="23">
        <v>856</v>
      </c>
      <c r="O29" s="23">
        <v>765</v>
      </c>
      <c r="P29" s="23">
        <v>830</v>
      </c>
      <c r="Q29" s="23">
        <v>740</v>
      </c>
      <c r="R29" s="23">
        <v>783</v>
      </c>
      <c r="S29" s="23">
        <v>621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55</v>
      </c>
      <c r="B30">
        <v>312</v>
      </c>
      <c r="C30">
        <v>321</v>
      </c>
      <c r="D30">
        <v>343</v>
      </c>
      <c r="E30">
        <v>351</v>
      </c>
      <c r="F30">
        <v>323</v>
      </c>
      <c r="G30">
        <v>329</v>
      </c>
      <c r="H30">
        <v>410</v>
      </c>
      <c r="I30">
        <v>201</v>
      </c>
      <c r="J30">
        <v>38</v>
      </c>
      <c r="K30">
        <v>199</v>
      </c>
      <c r="L30">
        <v>388</v>
      </c>
      <c r="M30">
        <v>437</v>
      </c>
      <c r="N30" s="23">
        <v>485</v>
      </c>
      <c r="O30" s="23">
        <v>321</v>
      </c>
      <c r="P30" s="23">
        <v>345</v>
      </c>
      <c r="Q30" s="23">
        <v>368</v>
      </c>
      <c r="R30" s="23">
        <v>326</v>
      </c>
      <c r="S30" s="23">
        <v>262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74</v>
      </c>
      <c r="B31">
        <v>647</v>
      </c>
      <c r="C31">
        <v>483</v>
      </c>
      <c r="D31">
        <v>618</v>
      </c>
      <c r="E31">
        <v>742</v>
      </c>
      <c r="F31">
        <v>717</v>
      </c>
      <c r="G31">
        <v>745</v>
      </c>
      <c r="H31">
        <v>818</v>
      </c>
      <c r="I31">
        <v>896</v>
      </c>
      <c r="J31">
        <v>996</v>
      </c>
      <c r="K31">
        <v>1138</v>
      </c>
      <c r="L31">
        <v>1246</v>
      </c>
      <c r="M31">
        <v>1517</v>
      </c>
      <c r="N31" s="23">
        <v>958</v>
      </c>
      <c r="O31" s="23">
        <v>924</v>
      </c>
      <c r="P31" s="23">
        <v>971</v>
      </c>
      <c r="Q31" s="23">
        <v>937</v>
      </c>
      <c r="R31" s="23">
        <v>1081</v>
      </c>
      <c r="S31" s="23">
        <v>915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69</v>
      </c>
      <c r="B32">
        <v>478</v>
      </c>
      <c r="C32">
        <v>522</v>
      </c>
      <c r="D32">
        <v>543</v>
      </c>
      <c r="E32">
        <v>539</v>
      </c>
      <c r="F32">
        <v>541</v>
      </c>
      <c r="G32">
        <v>597</v>
      </c>
      <c r="H32">
        <v>580</v>
      </c>
      <c r="I32">
        <v>578</v>
      </c>
      <c r="J32">
        <v>591</v>
      </c>
      <c r="K32">
        <v>655</v>
      </c>
      <c r="L32">
        <v>658</v>
      </c>
      <c r="M32">
        <v>777</v>
      </c>
      <c r="N32" s="23">
        <v>541</v>
      </c>
      <c r="O32" s="23">
        <v>515</v>
      </c>
      <c r="P32" s="23">
        <v>527</v>
      </c>
      <c r="Q32" s="23">
        <v>518</v>
      </c>
      <c r="R32" s="23">
        <v>551</v>
      </c>
      <c r="S32" s="23">
        <v>374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52</v>
      </c>
      <c r="B33">
        <v>1474</v>
      </c>
      <c r="C33">
        <v>1252</v>
      </c>
      <c r="D33">
        <v>1400</v>
      </c>
      <c r="E33">
        <v>1324</v>
      </c>
      <c r="F33">
        <v>1328</v>
      </c>
      <c r="G33">
        <v>1473</v>
      </c>
      <c r="H33">
        <v>1808</v>
      </c>
      <c r="I33">
        <v>1830</v>
      </c>
      <c r="J33">
        <v>1415</v>
      </c>
      <c r="K33">
        <v>1475</v>
      </c>
      <c r="L33">
        <v>1568</v>
      </c>
      <c r="M33">
        <v>1595</v>
      </c>
      <c r="N33" s="23">
        <v>1233</v>
      </c>
      <c r="O33" s="23">
        <v>1148</v>
      </c>
      <c r="P33" s="23">
        <v>1261</v>
      </c>
      <c r="Q33" s="23">
        <v>1269</v>
      </c>
      <c r="R33" s="23">
        <v>1387</v>
      </c>
      <c r="S33" s="23">
        <v>1041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91</v>
      </c>
      <c r="B34">
        <v>315</v>
      </c>
      <c r="C34">
        <v>349</v>
      </c>
      <c r="D34">
        <v>372</v>
      </c>
      <c r="E34">
        <v>364</v>
      </c>
      <c r="F34">
        <v>463</v>
      </c>
      <c r="G34">
        <v>406</v>
      </c>
      <c r="H34">
        <v>508</v>
      </c>
      <c r="I34">
        <v>481</v>
      </c>
      <c r="J34">
        <v>425</v>
      </c>
      <c r="K34">
        <v>417</v>
      </c>
      <c r="L34">
        <v>444</v>
      </c>
      <c r="M34">
        <v>554</v>
      </c>
      <c r="N34" s="23">
        <v>315</v>
      </c>
      <c r="O34" s="23">
        <v>293</v>
      </c>
      <c r="P34" s="23">
        <v>257</v>
      </c>
      <c r="Q34" s="23">
        <v>277</v>
      </c>
      <c r="R34" s="23">
        <v>200</v>
      </c>
      <c r="S34" s="23">
        <v>163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86</v>
      </c>
      <c r="B35">
        <v>698</v>
      </c>
      <c r="C35">
        <v>800</v>
      </c>
      <c r="D35">
        <v>891</v>
      </c>
      <c r="E35">
        <v>789</v>
      </c>
      <c r="F35">
        <v>805</v>
      </c>
      <c r="G35">
        <v>862</v>
      </c>
      <c r="H35">
        <v>928</v>
      </c>
      <c r="I35">
        <v>974</v>
      </c>
      <c r="J35">
        <v>952</v>
      </c>
      <c r="K35">
        <v>1044</v>
      </c>
      <c r="L35">
        <v>996</v>
      </c>
      <c r="M35">
        <v>1086</v>
      </c>
      <c r="N35" s="23">
        <v>460</v>
      </c>
      <c r="O35" s="23">
        <v>414</v>
      </c>
      <c r="P35" s="23">
        <v>353</v>
      </c>
      <c r="Q35" s="23">
        <v>351</v>
      </c>
      <c r="R35" s="23">
        <v>324</v>
      </c>
      <c r="S35" s="23">
        <v>257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57</v>
      </c>
      <c r="B36">
        <v>565</v>
      </c>
      <c r="C36">
        <v>533</v>
      </c>
      <c r="D36">
        <v>623</v>
      </c>
      <c r="E36">
        <v>709</v>
      </c>
      <c r="F36">
        <v>890</v>
      </c>
      <c r="G36">
        <v>797</v>
      </c>
      <c r="H36">
        <v>1021</v>
      </c>
      <c r="I36">
        <v>1026</v>
      </c>
      <c r="J36">
        <v>1002</v>
      </c>
      <c r="K36">
        <v>1077</v>
      </c>
      <c r="L36">
        <v>1133</v>
      </c>
      <c r="M36">
        <v>1165</v>
      </c>
      <c r="N36" s="23">
        <v>1263</v>
      </c>
      <c r="O36" s="23">
        <v>1038</v>
      </c>
      <c r="P36" s="23">
        <v>1001</v>
      </c>
      <c r="Q36" s="23">
        <v>1049</v>
      </c>
      <c r="R36" s="23">
        <v>1181</v>
      </c>
      <c r="S36" s="23">
        <v>811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73</v>
      </c>
      <c r="B37">
        <v>1433</v>
      </c>
      <c r="C37">
        <v>1590</v>
      </c>
      <c r="D37">
        <v>1762</v>
      </c>
      <c r="E37">
        <v>1748</v>
      </c>
      <c r="F37">
        <v>1804</v>
      </c>
      <c r="G37">
        <v>1772</v>
      </c>
      <c r="H37">
        <v>1799</v>
      </c>
      <c r="I37">
        <v>2091</v>
      </c>
      <c r="J37">
        <v>1910</v>
      </c>
      <c r="K37">
        <v>2060</v>
      </c>
      <c r="L37">
        <v>2086</v>
      </c>
      <c r="M37">
        <v>2193</v>
      </c>
      <c r="N37" s="23">
        <v>1910</v>
      </c>
      <c r="O37" s="23">
        <v>1821</v>
      </c>
      <c r="P37" s="23">
        <v>1913</v>
      </c>
      <c r="Q37" s="23">
        <v>1935</v>
      </c>
      <c r="R37" s="23">
        <v>2064</v>
      </c>
      <c r="S37" s="23">
        <v>1524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54</v>
      </c>
      <c r="B38">
        <v>227</v>
      </c>
      <c r="C38">
        <v>283</v>
      </c>
      <c r="D38">
        <v>319</v>
      </c>
      <c r="E38">
        <v>273</v>
      </c>
      <c r="F38">
        <v>290</v>
      </c>
      <c r="G38">
        <v>310</v>
      </c>
      <c r="H38">
        <v>312</v>
      </c>
      <c r="I38">
        <v>376</v>
      </c>
      <c r="J38">
        <v>304</v>
      </c>
      <c r="K38">
        <v>361</v>
      </c>
      <c r="L38">
        <v>300</v>
      </c>
      <c r="M38">
        <v>386</v>
      </c>
      <c r="N38" s="23">
        <v>411</v>
      </c>
      <c r="O38" s="23">
        <v>315</v>
      </c>
      <c r="P38" s="23">
        <v>249</v>
      </c>
      <c r="Q38" s="23">
        <v>298</v>
      </c>
      <c r="R38" s="23">
        <v>305</v>
      </c>
      <c r="S38" s="23">
        <v>253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53</v>
      </c>
      <c r="B39">
        <v>842</v>
      </c>
      <c r="C39">
        <v>920</v>
      </c>
      <c r="D39">
        <v>1004</v>
      </c>
      <c r="E39">
        <v>947</v>
      </c>
      <c r="F39">
        <v>961</v>
      </c>
      <c r="G39">
        <v>911</v>
      </c>
      <c r="H39">
        <v>1129</v>
      </c>
      <c r="I39">
        <v>1135</v>
      </c>
      <c r="J39">
        <v>1143</v>
      </c>
      <c r="K39">
        <v>1241</v>
      </c>
      <c r="L39">
        <v>1405</v>
      </c>
      <c r="M39">
        <v>1483</v>
      </c>
      <c r="N39" s="23">
        <v>1165</v>
      </c>
      <c r="O39" s="23">
        <v>979</v>
      </c>
      <c r="P39" s="23">
        <v>897</v>
      </c>
      <c r="Q39" s="23">
        <v>863</v>
      </c>
      <c r="R39" s="23">
        <v>889</v>
      </c>
      <c r="S39" s="23">
        <v>623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88</v>
      </c>
      <c r="B40">
        <v>287</v>
      </c>
      <c r="C40">
        <v>297</v>
      </c>
      <c r="D40">
        <v>316</v>
      </c>
      <c r="E40">
        <v>302</v>
      </c>
      <c r="F40">
        <v>343</v>
      </c>
      <c r="G40">
        <v>337</v>
      </c>
      <c r="H40">
        <v>403</v>
      </c>
      <c r="I40">
        <v>344</v>
      </c>
      <c r="J40">
        <v>280</v>
      </c>
      <c r="K40">
        <v>327</v>
      </c>
      <c r="L40">
        <v>269</v>
      </c>
      <c r="M40">
        <v>296</v>
      </c>
      <c r="N40" s="23">
        <v>362</v>
      </c>
      <c r="O40" s="23">
        <v>433</v>
      </c>
      <c r="P40" s="23">
        <v>379</v>
      </c>
      <c r="Q40" s="23">
        <v>412</v>
      </c>
      <c r="R40" s="23">
        <v>449</v>
      </c>
      <c r="S40" s="23">
        <v>375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75</v>
      </c>
      <c r="B41">
        <v>863</v>
      </c>
      <c r="C41">
        <v>900</v>
      </c>
      <c r="D41">
        <v>1223</v>
      </c>
      <c r="E41">
        <v>1156</v>
      </c>
      <c r="F41">
        <v>1059</v>
      </c>
      <c r="G41">
        <v>1360</v>
      </c>
      <c r="H41">
        <v>1827</v>
      </c>
      <c r="I41">
        <v>1907</v>
      </c>
      <c r="J41">
        <v>1573</v>
      </c>
      <c r="K41">
        <v>1593</v>
      </c>
      <c r="L41">
        <v>1594</v>
      </c>
      <c r="M41">
        <v>1665</v>
      </c>
      <c r="N41" s="23">
        <v>818</v>
      </c>
      <c r="O41" s="23">
        <v>746</v>
      </c>
      <c r="P41" s="23">
        <v>838</v>
      </c>
      <c r="Q41" s="23">
        <v>859</v>
      </c>
      <c r="R41" s="23">
        <v>724</v>
      </c>
      <c r="S41" s="23">
        <v>549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59</v>
      </c>
      <c r="B42">
        <v>972</v>
      </c>
      <c r="C42">
        <v>1236</v>
      </c>
      <c r="D42">
        <v>1419</v>
      </c>
      <c r="E42">
        <v>1246</v>
      </c>
      <c r="F42">
        <v>1328</v>
      </c>
      <c r="G42">
        <v>1252</v>
      </c>
      <c r="H42">
        <v>1379</v>
      </c>
      <c r="I42">
        <v>1280</v>
      </c>
      <c r="J42">
        <v>1062</v>
      </c>
      <c r="K42">
        <v>1194</v>
      </c>
      <c r="L42">
        <v>1143</v>
      </c>
      <c r="M42">
        <v>1354</v>
      </c>
      <c r="N42" s="23">
        <v>1411</v>
      </c>
      <c r="O42" s="23">
        <v>1230</v>
      </c>
      <c r="P42" s="23">
        <v>1103</v>
      </c>
      <c r="Q42" s="23">
        <v>1133</v>
      </c>
      <c r="R42" s="23">
        <v>1162</v>
      </c>
      <c r="S42" s="23">
        <v>900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71</v>
      </c>
      <c r="B43">
        <v>2087</v>
      </c>
      <c r="C43">
        <v>2381</v>
      </c>
      <c r="D43">
        <v>2761</v>
      </c>
      <c r="E43">
        <v>2718</v>
      </c>
      <c r="F43">
        <v>2979</v>
      </c>
      <c r="G43">
        <v>3305</v>
      </c>
      <c r="H43">
        <v>3538</v>
      </c>
      <c r="I43">
        <v>3440</v>
      </c>
      <c r="J43">
        <v>3026</v>
      </c>
      <c r="K43">
        <v>3414</v>
      </c>
      <c r="L43">
        <v>3803</v>
      </c>
      <c r="M43">
        <v>3879</v>
      </c>
      <c r="N43" s="23">
        <v>3308</v>
      </c>
      <c r="O43" s="23">
        <v>2800</v>
      </c>
      <c r="P43" s="23">
        <v>2756</v>
      </c>
      <c r="Q43" s="23">
        <v>2685</v>
      </c>
      <c r="R43" s="23">
        <v>2981</v>
      </c>
      <c r="S43" s="23">
        <v>2219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61</v>
      </c>
      <c r="B44">
        <v>1686</v>
      </c>
      <c r="C44">
        <v>1670</v>
      </c>
      <c r="D44">
        <v>1842</v>
      </c>
      <c r="E44">
        <v>1761</v>
      </c>
      <c r="F44">
        <v>1890</v>
      </c>
      <c r="G44">
        <v>2056</v>
      </c>
      <c r="H44">
        <v>1901</v>
      </c>
      <c r="I44">
        <v>1673</v>
      </c>
      <c r="J44">
        <v>1565</v>
      </c>
      <c r="K44">
        <v>1852</v>
      </c>
      <c r="L44">
        <v>2015</v>
      </c>
      <c r="M44">
        <v>2161</v>
      </c>
      <c r="N44" s="23">
        <v>2267</v>
      </c>
      <c r="O44" s="23">
        <v>2109</v>
      </c>
      <c r="P44" s="23">
        <v>1884</v>
      </c>
      <c r="Q44" s="23">
        <v>1816</v>
      </c>
      <c r="R44" s="23">
        <v>1739</v>
      </c>
      <c r="S44" s="23">
        <v>1407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84</v>
      </c>
      <c r="B45">
        <v>482</v>
      </c>
      <c r="C45">
        <v>507</v>
      </c>
      <c r="D45">
        <v>589</v>
      </c>
      <c r="E45">
        <v>528</v>
      </c>
      <c r="F45">
        <v>541</v>
      </c>
      <c r="G45">
        <v>427</v>
      </c>
      <c r="H45">
        <v>553</v>
      </c>
      <c r="I45">
        <v>555</v>
      </c>
      <c r="J45">
        <v>544</v>
      </c>
      <c r="K45">
        <v>588</v>
      </c>
      <c r="L45">
        <v>622</v>
      </c>
      <c r="M45">
        <v>639</v>
      </c>
      <c r="N45" s="23">
        <v>666</v>
      </c>
      <c r="O45" s="23">
        <v>495</v>
      </c>
      <c r="P45" s="23">
        <v>547</v>
      </c>
      <c r="Q45" s="23">
        <v>577</v>
      </c>
      <c r="R45" s="23">
        <v>621</v>
      </c>
      <c r="S45" s="23">
        <v>419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83</v>
      </c>
      <c r="B46">
        <v>387</v>
      </c>
      <c r="C46">
        <v>426</v>
      </c>
      <c r="D46">
        <v>520</v>
      </c>
      <c r="E46">
        <v>452</v>
      </c>
      <c r="F46">
        <v>289</v>
      </c>
      <c r="G46">
        <v>261</v>
      </c>
      <c r="H46">
        <v>397</v>
      </c>
      <c r="I46">
        <v>464</v>
      </c>
      <c r="J46">
        <v>428</v>
      </c>
      <c r="K46">
        <v>466</v>
      </c>
      <c r="L46">
        <v>532</v>
      </c>
      <c r="M46">
        <v>562</v>
      </c>
      <c r="N46" s="23">
        <v>322</v>
      </c>
      <c r="O46" s="23">
        <v>286</v>
      </c>
      <c r="P46" s="23">
        <v>308</v>
      </c>
      <c r="Q46" s="23">
        <v>304</v>
      </c>
      <c r="R46" s="23">
        <v>243</v>
      </c>
      <c r="S46" s="23">
        <v>192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65</v>
      </c>
      <c r="B47">
        <v>528</v>
      </c>
      <c r="C47">
        <v>806</v>
      </c>
      <c r="D47">
        <v>1136</v>
      </c>
      <c r="E47">
        <v>977</v>
      </c>
      <c r="F47">
        <v>844</v>
      </c>
      <c r="G47">
        <v>898</v>
      </c>
      <c r="H47">
        <v>900</v>
      </c>
      <c r="I47">
        <v>859</v>
      </c>
      <c r="J47">
        <v>771</v>
      </c>
      <c r="K47">
        <v>929</v>
      </c>
      <c r="L47">
        <v>817</v>
      </c>
      <c r="M47">
        <v>816</v>
      </c>
      <c r="N47" s="23">
        <v>143</v>
      </c>
      <c r="O47" s="23">
        <v>126</v>
      </c>
      <c r="P47" s="23">
        <v>137</v>
      </c>
      <c r="Q47" s="23">
        <v>162</v>
      </c>
      <c r="R47" s="23">
        <v>132</v>
      </c>
      <c r="S47" s="23">
        <v>93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76</v>
      </c>
      <c r="B48">
        <v>4548</v>
      </c>
      <c r="C48">
        <v>4337</v>
      </c>
      <c r="D48">
        <v>4703</v>
      </c>
      <c r="E48">
        <v>4304</v>
      </c>
      <c r="F48">
        <v>4369</v>
      </c>
      <c r="G48">
        <v>4678</v>
      </c>
      <c r="H48">
        <v>5415</v>
      </c>
      <c r="I48">
        <v>5454</v>
      </c>
      <c r="J48">
        <v>5109</v>
      </c>
      <c r="K48">
        <v>5223</v>
      </c>
      <c r="L48">
        <v>5644</v>
      </c>
      <c r="M48">
        <v>6400</v>
      </c>
      <c r="N48" s="23">
        <v>5330</v>
      </c>
      <c r="O48" s="23">
        <v>4877</v>
      </c>
      <c r="P48" s="23">
        <v>4817</v>
      </c>
      <c r="Q48" s="23">
        <v>4883</v>
      </c>
      <c r="R48" s="23">
        <v>5158</v>
      </c>
      <c r="S48" s="23">
        <v>3700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80</v>
      </c>
      <c r="B49">
        <v>1262</v>
      </c>
      <c r="C49">
        <v>1394</v>
      </c>
      <c r="D49">
        <v>1513</v>
      </c>
      <c r="E49">
        <v>1415</v>
      </c>
      <c r="F49">
        <v>1693</v>
      </c>
      <c r="G49">
        <v>1884</v>
      </c>
      <c r="H49">
        <v>1696</v>
      </c>
      <c r="I49">
        <v>1682</v>
      </c>
      <c r="J49">
        <v>1626</v>
      </c>
      <c r="K49">
        <v>1929</v>
      </c>
      <c r="L49">
        <v>1806</v>
      </c>
      <c r="M49">
        <v>2114</v>
      </c>
      <c r="N49" s="23">
        <v>1863</v>
      </c>
      <c r="O49" s="23">
        <v>1687</v>
      </c>
      <c r="P49" s="23">
        <v>1500</v>
      </c>
      <c r="Q49" s="23">
        <v>1559</v>
      </c>
      <c r="R49" s="23">
        <v>1491</v>
      </c>
      <c r="S49" s="23">
        <v>1073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64</v>
      </c>
      <c r="B50">
        <v>1685</v>
      </c>
      <c r="C50">
        <v>1587</v>
      </c>
      <c r="D50">
        <v>1724</v>
      </c>
      <c r="E50">
        <v>1664</v>
      </c>
      <c r="F50">
        <v>1713</v>
      </c>
      <c r="G50">
        <v>1846</v>
      </c>
      <c r="H50">
        <v>1541</v>
      </c>
      <c r="I50">
        <v>1533</v>
      </c>
      <c r="J50">
        <v>1384</v>
      </c>
      <c r="K50">
        <v>1557</v>
      </c>
      <c r="L50">
        <v>1540</v>
      </c>
      <c r="M50">
        <v>1978</v>
      </c>
      <c r="N50" s="23">
        <v>2052</v>
      </c>
      <c r="O50" s="23">
        <v>1841</v>
      </c>
      <c r="P50" s="23">
        <v>2058</v>
      </c>
      <c r="Q50" s="23">
        <v>1813</v>
      </c>
      <c r="R50" s="23">
        <v>1732</v>
      </c>
      <c r="S50" s="23">
        <v>1416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78</v>
      </c>
      <c r="B51">
        <v>214</v>
      </c>
      <c r="C51">
        <v>230</v>
      </c>
      <c r="D51">
        <v>325</v>
      </c>
      <c r="E51">
        <v>294</v>
      </c>
      <c r="F51">
        <v>305</v>
      </c>
      <c r="G51">
        <v>314</v>
      </c>
      <c r="H51">
        <v>417</v>
      </c>
      <c r="I51">
        <v>437</v>
      </c>
      <c r="J51">
        <v>448</v>
      </c>
      <c r="K51">
        <v>465</v>
      </c>
      <c r="L51">
        <v>419</v>
      </c>
      <c r="M51">
        <v>463</v>
      </c>
      <c r="N51" s="23">
        <v>109</v>
      </c>
      <c r="O51" s="23">
        <v>90</v>
      </c>
      <c r="P51" s="23">
        <v>99</v>
      </c>
      <c r="Q51" s="23">
        <v>107</v>
      </c>
      <c r="R51" s="23">
        <v>108</v>
      </c>
      <c r="S51" s="23">
        <v>87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66</v>
      </c>
      <c r="B52">
        <v>632</v>
      </c>
      <c r="C52">
        <v>828</v>
      </c>
      <c r="D52">
        <v>922</v>
      </c>
      <c r="E52">
        <v>839</v>
      </c>
      <c r="F52">
        <v>842</v>
      </c>
      <c r="G52">
        <v>727</v>
      </c>
      <c r="H52">
        <v>969</v>
      </c>
      <c r="I52">
        <v>947</v>
      </c>
      <c r="J52">
        <v>672</v>
      </c>
      <c r="K52">
        <v>1123</v>
      </c>
      <c r="L52">
        <v>1145</v>
      </c>
      <c r="M52">
        <v>1069</v>
      </c>
      <c r="N52" s="23">
        <v>466</v>
      </c>
      <c r="O52" s="23">
        <v>481</v>
      </c>
      <c r="P52" s="23">
        <v>425</v>
      </c>
      <c r="Q52" s="23">
        <v>445</v>
      </c>
      <c r="R52" s="23">
        <v>470</v>
      </c>
      <c r="S52" s="23">
        <v>299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62</v>
      </c>
      <c r="B53">
        <v>783</v>
      </c>
      <c r="C53">
        <v>757</v>
      </c>
      <c r="D53">
        <v>901</v>
      </c>
      <c r="E53">
        <v>877</v>
      </c>
      <c r="F53">
        <v>929</v>
      </c>
      <c r="G53">
        <v>843</v>
      </c>
      <c r="H53">
        <v>1119</v>
      </c>
      <c r="I53">
        <v>1124</v>
      </c>
      <c r="J53">
        <v>1043</v>
      </c>
      <c r="K53">
        <v>1086</v>
      </c>
      <c r="L53">
        <v>1233</v>
      </c>
      <c r="M53">
        <v>1384</v>
      </c>
      <c r="N53" s="23">
        <v>1395</v>
      </c>
      <c r="O53" s="23">
        <v>1222</v>
      </c>
      <c r="P53" s="23">
        <v>1354</v>
      </c>
      <c r="Q53" s="23">
        <v>1262</v>
      </c>
      <c r="R53" s="23">
        <v>1253</v>
      </c>
      <c r="S53" s="23">
        <v>941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87</v>
      </c>
      <c r="B54">
        <v>98</v>
      </c>
      <c r="C54">
        <v>117</v>
      </c>
      <c r="D54">
        <v>151</v>
      </c>
      <c r="E54">
        <v>133</v>
      </c>
      <c r="F54">
        <v>132</v>
      </c>
      <c r="G54">
        <v>155</v>
      </c>
      <c r="H54">
        <v>159</v>
      </c>
      <c r="I54">
        <v>148</v>
      </c>
      <c r="J54">
        <v>158</v>
      </c>
      <c r="K54">
        <v>142</v>
      </c>
      <c r="L54">
        <v>136</v>
      </c>
      <c r="M54">
        <v>130</v>
      </c>
      <c r="N54" s="23">
        <v>146</v>
      </c>
      <c r="O54" s="23">
        <v>94</v>
      </c>
      <c r="P54" s="23">
        <v>140</v>
      </c>
      <c r="Q54" s="23">
        <v>146</v>
      </c>
      <c r="R54" s="23">
        <v>128</v>
      </c>
      <c r="S54" s="23">
        <v>78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4" t="s">
        <v>67</v>
      </c>
    </row>
    <row r="56" spans="1:25">
      <c r="A56" s="4" t="s">
        <v>81</v>
      </c>
    </row>
    <row r="57" spans="1:25">
      <c r="A57" s="4" t="s">
        <v>82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8658-7E60-D048-A2A1-871A14481626}">
  <dimension ref="A1:AS45"/>
  <sheetViews>
    <sheetView workbookViewId="0">
      <selection activeCell="C3" sqref="C3"/>
    </sheetView>
  </sheetViews>
  <sheetFormatPr baseColWidth="10" defaultRowHeight="18"/>
  <cols>
    <col min="1" max="1" width="28.28515625" bestFit="1" customWidth="1"/>
    <col min="3" max="3" width="12.5703125" bestFit="1" customWidth="1"/>
    <col min="4" max="4" width="13" bestFit="1" customWidth="1"/>
    <col min="5" max="5" width="15.140625" bestFit="1" customWidth="1"/>
    <col min="6" max="6" width="13.28515625" bestFit="1" customWidth="1"/>
    <col min="7" max="7" width="16.5703125" bestFit="1" customWidth="1"/>
  </cols>
  <sheetData>
    <row r="1" spans="1:45">
      <c r="B1" s="25" t="s">
        <v>145</v>
      </c>
      <c r="C1" s="25"/>
      <c r="E1" s="25" t="s">
        <v>145</v>
      </c>
      <c r="F1" s="25"/>
    </row>
    <row r="2" spans="1:45" s="6" customFormat="1">
      <c r="A2" s="6" t="s">
        <v>49</v>
      </c>
      <c r="B2" s="7" t="s">
        <v>95</v>
      </c>
      <c r="C2" s="7" t="s">
        <v>96</v>
      </c>
      <c r="D2" s="7" t="s">
        <v>97</v>
      </c>
      <c r="E2" s="8" t="s">
        <v>98</v>
      </c>
      <c r="F2" s="7" t="s">
        <v>36</v>
      </c>
      <c r="G2" s="7" t="s">
        <v>101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5">
      <c r="A3" s="4" t="s">
        <v>52</v>
      </c>
      <c r="B3" s="2">
        <v>1020</v>
      </c>
      <c r="C3" s="2"/>
      <c r="D3" s="4" t="e">
        <f>B3/C3</f>
        <v>#DIV/0!</v>
      </c>
      <c r="E3" s="4"/>
      <c r="F3" s="4"/>
      <c r="G3" s="4" t="e">
        <f>F3/C3</f>
        <v>#DIV/0!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>
      <c r="A4" s="4" t="s">
        <v>53</v>
      </c>
      <c r="B4" s="2">
        <v>547</v>
      </c>
      <c r="C4" s="5"/>
      <c r="D4" s="4" t="e">
        <f t="shared" ref="D4:D45" si="0">B4/C4</f>
        <v>#DIV/0!</v>
      </c>
      <c r="G4" s="4" t="e">
        <f t="shared" ref="G4:G45" si="1">F4/C4</f>
        <v>#DIV/0!</v>
      </c>
    </row>
    <row r="5" spans="1:45">
      <c r="A5" s="4" t="s">
        <v>54</v>
      </c>
      <c r="B5" s="2">
        <v>42</v>
      </c>
      <c r="C5" s="5"/>
      <c r="D5" s="4" t="e">
        <f t="shared" si="0"/>
        <v>#DIV/0!</v>
      </c>
      <c r="G5" s="4" t="e">
        <f t="shared" si="1"/>
        <v>#DIV/0!</v>
      </c>
    </row>
    <row r="6" spans="1:45">
      <c r="A6" s="4" t="s">
        <v>55</v>
      </c>
      <c r="B6" s="2">
        <v>123</v>
      </c>
      <c r="C6" s="5"/>
      <c r="D6" s="4" t="e">
        <f t="shared" si="0"/>
        <v>#DIV/0!</v>
      </c>
      <c r="G6" s="4" t="e">
        <f t="shared" si="1"/>
        <v>#DIV/0!</v>
      </c>
    </row>
    <row r="7" spans="1:45">
      <c r="A7" s="4" t="s">
        <v>56</v>
      </c>
      <c r="B7" s="2">
        <v>645</v>
      </c>
      <c r="C7" s="5"/>
      <c r="D7" s="4" t="e">
        <f t="shared" si="0"/>
        <v>#DIV/0!</v>
      </c>
      <c r="G7" s="4" t="e">
        <f t="shared" si="1"/>
        <v>#DIV/0!</v>
      </c>
    </row>
    <row r="8" spans="1:45">
      <c r="A8" s="4" t="s">
        <v>57</v>
      </c>
      <c r="B8" s="2">
        <v>230</v>
      </c>
      <c r="C8" s="5"/>
      <c r="D8" s="4" t="e">
        <f t="shared" si="0"/>
        <v>#DIV/0!</v>
      </c>
      <c r="G8" s="4" t="e">
        <f t="shared" si="1"/>
        <v>#DIV/0!</v>
      </c>
    </row>
    <row r="9" spans="1:45">
      <c r="A9" s="4" t="s">
        <v>58</v>
      </c>
      <c r="B9" s="2">
        <v>1530</v>
      </c>
      <c r="C9" s="5"/>
      <c r="D9" s="4" t="e">
        <f t="shared" si="0"/>
        <v>#DIV/0!</v>
      </c>
      <c r="G9" s="4" t="e">
        <f t="shared" si="1"/>
        <v>#DIV/0!</v>
      </c>
    </row>
    <row r="10" spans="1:45">
      <c r="A10" s="4" t="s">
        <v>59</v>
      </c>
      <c r="B10" s="2">
        <v>1837</v>
      </c>
      <c r="C10" s="5"/>
      <c r="D10" s="4" t="e">
        <f t="shared" si="0"/>
        <v>#DIV/0!</v>
      </c>
      <c r="G10" s="4" t="e">
        <f t="shared" si="1"/>
        <v>#DIV/0!</v>
      </c>
    </row>
    <row r="11" spans="1:45">
      <c r="A11" s="4" t="s">
        <v>60</v>
      </c>
      <c r="B11" s="2">
        <v>660</v>
      </c>
      <c r="C11" s="5"/>
      <c r="D11" s="4" t="e">
        <f t="shared" si="0"/>
        <v>#DIV/0!</v>
      </c>
      <c r="G11" s="4" t="e">
        <f t="shared" si="1"/>
        <v>#DIV/0!</v>
      </c>
    </row>
    <row r="12" spans="1:45">
      <c r="A12" s="4" t="s">
        <v>61</v>
      </c>
      <c r="B12" s="2">
        <v>641</v>
      </c>
      <c r="C12" s="5"/>
      <c r="D12" s="4" t="e">
        <f t="shared" si="0"/>
        <v>#DIV/0!</v>
      </c>
      <c r="G12" s="4" t="e">
        <f t="shared" si="1"/>
        <v>#DIV/0!</v>
      </c>
    </row>
    <row r="13" spans="1:45">
      <c r="A13" s="4" t="s">
        <v>62</v>
      </c>
      <c r="B13" s="2">
        <v>1271</v>
      </c>
      <c r="C13" s="5"/>
      <c r="D13" s="4" t="e">
        <f t="shared" si="0"/>
        <v>#DIV/0!</v>
      </c>
      <c r="G13" s="4" t="e">
        <f t="shared" si="1"/>
        <v>#DIV/0!</v>
      </c>
    </row>
    <row r="14" spans="1:45">
      <c r="A14" s="4" t="s">
        <v>63</v>
      </c>
      <c r="B14" s="2">
        <v>1862</v>
      </c>
      <c r="C14" s="5"/>
      <c r="D14" s="4" t="e">
        <f t="shared" si="0"/>
        <v>#DIV/0!</v>
      </c>
      <c r="G14" s="4" t="e">
        <f t="shared" si="1"/>
        <v>#DIV/0!</v>
      </c>
    </row>
    <row r="15" spans="1:45">
      <c r="A15" s="4" t="s">
        <v>64</v>
      </c>
      <c r="B15" s="2">
        <v>897</v>
      </c>
      <c r="C15" s="5"/>
      <c r="D15" s="4" t="e">
        <f t="shared" si="0"/>
        <v>#DIV/0!</v>
      </c>
      <c r="G15" s="4" t="e">
        <f t="shared" si="1"/>
        <v>#DIV/0!</v>
      </c>
    </row>
    <row r="16" spans="1:45">
      <c r="A16" s="4" t="s">
        <v>65</v>
      </c>
      <c r="B16" s="2">
        <v>219</v>
      </c>
      <c r="C16" s="5"/>
      <c r="D16" s="4" t="e">
        <f t="shared" si="0"/>
        <v>#DIV/0!</v>
      </c>
      <c r="G16" s="4" t="e">
        <f t="shared" si="1"/>
        <v>#DIV/0!</v>
      </c>
    </row>
    <row r="17" spans="1:7">
      <c r="A17" s="4" t="s">
        <v>66</v>
      </c>
      <c r="B17" s="2">
        <v>77</v>
      </c>
      <c r="C17" s="5"/>
      <c r="D17" s="4" t="e">
        <f t="shared" si="0"/>
        <v>#DIV/0!</v>
      </c>
      <c r="G17" s="4" t="e">
        <f t="shared" si="1"/>
        <v>#DIV/0!</v>
      </c>
    </row>
    <row r="18" spans="1:7">
      <c r="A18" s="4" t="s">
        <v>67</v>
      </c>
      <c r="B18" s="2">
        <v>23</v>
      </c>
      <c r="C18" s="5"/>
      <c r="D18" s="4" t="e">
        <f t="shared" si="0"/>
        <v>#DIV/0!</v>
      </c>
      <c r="G18" s="4" t="e">
        <f t="shared" si="1"/>
        <v>#DIV/0!</v>
      </c>
    </row>
    <row r="19" spans="1:7">
      <c r="A19" s="4" t="s">
        <v>68</v>
      </c>
      <c r="B19" s="2">
        <v>233</v>
      </c>
      <c r="C19" s="5"/>
      <c r="D19" s="4" t="e">
        <f t="shared" si="0"/>
        <v>#DIV/0!</v>
      </c>
      <c r="G19" s="4" t="e">
        <f t="shared" si="1"/>
        <v>#DIV/0!</v>
      </c>
    </row>
    <row r="20" spans="1:7">
      <c r="A20" s="4" t="s">
        <v>69</v>
      </c>
      <c r="B20" s="2">
        <v>331</v>
      </c>
      <c r="C20" s="5"/>
      <c r="D20" s="4" t="e">
        <f t="shared" si="0"/>
        <v>#DIV/0!</v>
      </c>
      <c r="G20" s="4" t="e">
        <f t="shared" si="1"/>
        <v>#DIV/0!</v>
      </c>
    </row>
    <row r="21" spans="1:7">
      <c r="A21" s="4" t="s">
        <v>70</v>
      </c>
      <c r="B21" s="2">
        <v>404</v>
      </c>
      <c r="C21" s="5"/>
      <c r="D21" s="4" t="e">
        <f t="shared" si="0"/>
        <v>#DIV/0!</v>
      </c>
      <c r="G21" s="4" t="e">
        <f t="shared" si="1"/>
        <v>#DIV/0!</v>
      </c>
    </row>
    <row r="22" spans="1:7">
      <c r="A22" s="4" t="s">
        <v>71</v>
      </c>
      <c r="B22" s="2">
        <v>1933</v>
      </c>
      <c r="C22" s="5"/>
      <c r="D22" s="4" t="e">
        <f t="shared" si="0"/>
        <v>#DIV/0!</v>
      </c>
      <c r="G22" s="4" t="e">
        <f t="shared" si="1"/>
        <v>#DIV/0!</v>
      </c>
    </row>
    <row r="23" spans="1:7">
      <c r="A23" s="4" t="s">
        <v>72</v>
      </c>
      <c r="B23" s="2">
        <v>854</v>
      </c>
      <c r="C23" s="5"/>
      <c r="D23" s="4" t="e">
        <f t="shared" si="0"/>
        <v>#DIV/0!</v>
      </c>
      <c r="G23" s="4" t="e">
        <f t="shared" si="1"/>
        <v>#DIV/0!</v>
      </c>
    </row>
    <row r="24" spans="1:7">
      <c r="A24" s="4" t="s">
        <v>73</v>
      </c>
      <c r="B24" s="2">
        <v>735</v>
      </c>
      <c r="C24" s="5"/>
      <c r="D24" s="4" t="e">
        <f t="shared" si="0"/>
        <v>#DIV/0!</v>
      </c>
      <c r="G24" s="4" t="e">
        <f t="shared" si="1"/>
        <v>#DIV/0!</v>
      </c>
    </row>
    <row r="25" spans="1:7">
      <c r="A25" s="4" t="s">
        <v>74</v>
      </c>
      <c r="B25" s="2">
        <v>836</v>
      </c>
      <c r="C25" s="5"/>
      <c r="D25" s="4" t="e">
        <f t="shared" si="0"/>
        <v>#DIV/0!</v>
      </c>
      <c r="G25" s="4" t="e">
        <f t="shared" si="1"/>
        <v>#DIV/0!</v>
      </c>
    </row>
    <row r="26" spans="1:7">
      <c r="A26" s="4" t="s">
        <v>75</v>
      </c>
      <c r="B26" s="2">
        <v>664</v>
      </c>
      <c r="C26" s="5"/>
      <c r="D26" s="4" t="e">
        <f t="shared" si="0"/>
        <v>#DIV/0!</v>
      </c>
      <c r="G26" s="4" t="e">
        <f t="shared" si="1"/>
        <v>#DIV/0!</v>
      </c>
    </row>
    <row r="27" spans="1:7">
      <c r="A27" s="4" t="s">
        <v>76</v>
      </c>
      <c r="B27" s="2">
        <v>1771</v>
      </c>
      <c r="C27" s="5"/>
      <c r="D27" s="4" t="e">
        <f t="shared" si="0"/>
        <v>#DIV/0!</v>
      </c>
      <c r="G27" s="4" t="e">
        <f t="shared" si="1"/>
        <v>#DIV/0!</v>
      </c>
    </row>
    <row r="28" spans="1:7">
      <c r="A28" s="4" t="s">
        <v>77</v>
      </c>
      <c r="B28" s="2">
        <v>1072</v>
      </c>
      <c r="C28" s="5"/>
      <c r="D28" s="4" t="e">
        <f t="shared" si="0"/>
        <v>#DIV/0!</v>
      </c>
      <c r="G28" s="4" t="e">
        <f t="shared" si="1"/>
        <v>#DIV/0!</v>
      </c>
    </row>
    <row r="29" spans="1:7">
      <c r="A29" s="4" t="s">
        <v>78</v>
      </c>
      <c r="B29" s="2">
        <v>157</v>
      </c>
      <c r="C29" s="5"/>
      <c r="D29" s="4" t="e">
        <f t="shared" si="0"/>
        <v>#DIV/0!</v>
      </c>
      <c r="G29" s="4" t="e">
        <f t="shared" si="1"/>
        <v>#DIV/0!</v>
      </c>
    </row>
    <row r="30" spans="1:7">
      <c r="A30" s="4" t="s">
        <v>79</v>
      </c>
      <c r="B30" s="2">
        <v>392</v>
      </c>
      <c r="C30" s="5"/>
      <c r="D30" s="4" t="e">
        <f t="shared" si="0"/>
        <v>#DIV/0!</v>
      </c>
      <c r="G30" s="4" t="e">
        <f t="shared" si="1"/>
        <v>#DIV/0!</v>
      </c>
    </row>
    <row r="31" spans="1:7">
      <c r="A31" s="4" t="s">
        <v>80</v>
      </c>
      <c r="B31" s="2">
        <v>583</v>
      </c>
      <c r="C31" s="5"/>
      <c r="D31" s="4" t="e">
        <f t="shared" si="0"/>
        <v>#DIV/0!</v>
      </c>
      <c r="G31" s="4" t="e">
        <f t="shared" si="1"/>
        <v>#DIV/0!</v>
      </c>
    </row>
    <row r="32" spans="1:7">
      <c r="A32" s="4" t="s">
        <v>81</v>
      </c>
      <c r="B32" s="2">
        <v>43</v>
      </c>
      <c r="C32" s="5"/>
      <c r="D32" s="4" t="e">
        <f t="shared" si="0"/>
        <v>#DIV/0!</v>
      </c>
      <c r="G32" s="4" t="e">
        <f t="shared" si="1"/>
        <v>#DIV/0!</v>
      </c>
    </row>
    <row r="33" spans="1:7">
      <c r="A33" s="4" t="s">
        <v>82</v>
      </c>
      <c r="B33" s="2">
        <v>174</v>
      </c>
      <c r="C33" s="5"/>
      <c r="D33" s="4" t="e">
        <f t="shared" si="0"/>
        <v>#DIV/0!</v>
      </c>
      <c r="G33" s="4" t="e">
        <f t="shared" si="1"/>
        <v>#DIV/0!</v>
      </c>
    </row>
    <row r="34" spans="1:7">
      <c r="A34" s="4" t="s">
        <v>83</v>
      </c>
      <c r="B34" s="2">
        <v>197</v>
      </c>
      <c r="C34" s="5"/>
      <c r="D34" s="4" t="e">
        <f t="shared" si="0"/>
        <v>#DIV/0!</v>
      </c>
      <c r="G34" s="4" t="e">
        <f t="shared" si="1"/>
        <v>#DIV/0!</v>
      </c>
    </row>
    <row r="35" spans="1:7">
      <c r="A35" s="4" t="s">
        <v>84</v>
      </c>
      <c r="B35" s="2">
        <v>513</v>
      </c>
      <c r="C35" s="5"/>
      <c r="D35" s="4" t="e">
        <f t="shared" si="0"/>
        <v>#DIV/0!</v>
      </c>
      <c r="G35" s="4" t="e">
        <f t="shared" si="1"/>
        <v>#DIV/0!</v>
      </c>
    </row>
    <row r="36" spans="1:7">
      <c r="A36" s="4" t="s">
        <v>85</v>
      </c>
      <c r="B36" s="2">
        <v>921</v>
      </c>
      <c r="C36" s="5"/>
      <c r="D36" s="4" t="e">
        <f t="shared" si="0"/>
        <v>#DIV/0!</v>
      </c>
      <c r="G36" s="4" t="e">
        <f t="shared" si="1"/>
        <v>#DIV/0!</v>
      </c>
    </row>
    <row r="37" spans="1:7">
      <c r="A37" s="4" t="s">
        <v>86</v>
      </c>
      <c r="B37" s="2">
        <v>52</v>
      </c>
      <c r="C37" s="5"/>
      <c r="D37" s="4" t="e">
        <f t="shared" si="0"/>
        <v>#DIV/0!</v>
      </c>
      <c r="G37" s="4" t="e">
        <f t="shared" si="1"/>
        <v>#DIV/0!</v>
      </c>
    </row>
    <row r="38" spans="1:7">
      <c r="A38" s="4" t="s">
        <v>87</v>
      </c>
      <c r="B38" s="2">
        <v>360</v>
      </c>
      <c r="C38" s="5"/>
      <c r="D38" s="4" t="e">
        <f t="shared" si="0"/>
        <v>#DIV/0!</v>
      </c>
      <c r="G38" s="4" t="e">
        <f t="shared" si="1"/>
        <v>#DIV/0!</v>
      </c>
    </row>
    <row r="39" spans="1:7">
      <c r="A39" s="4" t="s">
        <v>88</v>
      </c>
      <c r="B39" s="2">
        <v>172</v>
      </c>
      <c r="C39" s="5"/>
      <c r="D39" s="4" t="e">
        <f t="shared" si="0"/>
        <v>#DIV/0!</v>
      </c>
      <c r="G39" s="4" t="e">
        <f t="shared" si="1"/>
        <v>#DIV/0!</v>
      </c>
    </row>
    <row r="40" spans="1:7">
      <c r="A40" s="4" t="s">
        <v>89</v>
      </c>
      <c r="B40" s="2">
        <v>266</v>
      </c>
      <c r="C40" s="5"/>
      <c r="D40" s="4" t="e">
        <f t="shared" si="0"/>
        <v>#DIV/0!</v>
      </c>
      <c r="G40" s="4" t="e">
        <f t="shared" si="1"/>
        <v>#DIV/0!</v>
      </c>
    </row>
    <row r="41" spans="1:7">
      <c r="A41" s="4" t="s">
        <v>90</v>
      </c>
      <c r="B41" s="2">
        <v>1237</v>
      </c>
      <c r="C41" s="5"/>
      <c r="D41" s="4" t="e">
        <f t="shared" si="0"/>
        <v>#DIV/0!</v>
      </c>
      <c r="G41" s="4" t="e">
        <f t="shared" si="1"/>
        <v>#DIV/0!</v>
      </c>
    </row>
    <row r="42" spans="1:7">
      <c r="A42" s="4" t="s">
        <v>91</v>
      </c>
      <c r="B42" s="2">
        <v>472</v>
      </c>
      <c r="C42" s="5"/>
      <c r="D42" s="4" t="e">
        <f t="shared" si="0"/>
        <v>#DIV/0!</v>
      </c>
      <c r="G42" s="4" t="e">
        <f t="shared" si="1"/>
        <v>#DIV/0!</v>
      </c>
    </row>
    <row r="43" spans="1:7">
      <c r="A43" s="4" t="s">
        <v>92</v>
      </c>
      <c r="B43" s="2">
        <v>1032</v>
      </c>
      <c r="C43" s="5"/>
      <c r="D43" s="4" t="e">
        <f t="shared" si="0"/>
        <v>#DIV/0!</v>
      </c>
      <c r="G43" s="4" t="e">
        <f t="shared" si="1"/>
        <v>#DIV/0!</v>
      </c>
    </row>
    <row r="44" spans="1:7">
      <c r="A44" s="4" t="s">
        <v>93</v>
      </c>
      <c r="B44" s="2">
        <v>1820</v>
      </c>
      <c r="C44" s="5"/>
      <c r="D44" s="4" t="e">
        <f t="shared" si="0"/>
        <v>#DIV/0!</v>
      </c>
      <c r="G44" s="4" t="e">
        <f t="shared" si="1"/>
        <v>#DIV/0!</v>
      </c>
    </row>
    <row r="45" spans="1:7">
      <c r="A45" s="4" t="s">
        <v>94</v>
      </c>
      <c r="B45" s="2">
        <v>705</v>
      </c>
      <c r="C45" s="5"/>
      <c r="D45" s="4" t="e">
        <f t="shared" si="0"/>
        <v>#DIV/0!</v>
      </c>
      <c r="G45" s="4" t="e">
        <f t="shared" si="1"/>
        <v>#DIV/0!</v>
      </c>
    </row>
  </sheetData>
  <mergeCells count="2">
    <mergeCell ref="E1:F1"/>
    <mergeCell ref="B1:C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D35E-C42A-E645-84F5-D5078207028E}">
  <dimension ref="B1:W73"/>
  <sheetViews>
    <sheetView workbookViewId="0">
      <selection activeCell="E18" sqref="E18"/>
    </sheetView>
  </sheetViews>
  <sheetFormatPr baseColWidth="10" defaultRowHeight="18"/>
  <cols>
    <col min="2" max="2" width="10.7109375" style="9"/>
    <col min="3" max="4" width="12" bestFit="1" customWidth="1"/>
    <col min="5" max="5" width="12" customWidth="1"/>
    <col min="6" max="6" width="14.140625" style="9" bestFit="1" customWidth="1"/>
    <col min="10" max="10" width="10.7109375" style="9"/>
    <col min="14" max="14" width="10.7109375" style="9"/>
  </cols>
  <sheetData>
    <row r="1" spans="2:18">
      <c r="C1" s="25" t="s">
        <v>106</v>
      </c>
      <c r="D1" s="25"/>
      <c r="E1" s="25"/>
      <c r="F1" s="25"/>
      <c r="G1" s="25" t="s">
        <v>108</v>
      </c>
      <c r="H1" s="25"/>
      <c r="I1" s="25"/>
      <c r="J1" s="25"/>
      <c r="K1" s="25" t="s">
        <v>107</v>
      </c>
      <c r="L1" s="25"/>
      <c r="M1" s="25"/>
      <c r="N1" s="27"/>
      <c r="O1" s="26" t="s">
        <v>109</v>
      </c>
      <c r="P1" s="26"/>
      <c r="Q1" s="26"/>
      <c r="R1" s="26"/>
    </row>
    <row r="2" spans="2:18" s="10" customFormat="1">
      <c r="B2" s="11" t="s">
        <v>129</v>
      </c>
      <c r="C2" s="10" t="s">
        <v>103</v>
      </c>
      <c r="D2" s="10" t="s">
        <v>105</v>
      </c>
      <c r="E2" s="10" t="s">
        <v>36</v>
      </c>
      <c r="F2" s="11" t="s">
        <v>128</v>
      </c>
      <c r="G2" s="10" t="s">
        <v>103</v>
      </c>
      <c r="H2" s="10" t="s">
        <v>105</v>
      </c>
      <c r="I2" s="10" t="s">
        <v>100</v>
      </c>
      <c r="J2" s="11" t="s">
        <v>111</v>
      </c>
      <c r="K2" s="10" t="s">
        <v>103</v>
      </c>
      <c r="L2" s="10" t="s">
        <v>105</v>
      </c>
      <c r="M2" s="10" t="s">
        <v>100</v>
      </c>
      <c r="N2" s="11" t="s">
        <v>111</v>
      </c>
      <c r="O2" s="12" t="s">
        <v>102</v>
      </c>
      <c r="P2" s="12" t="s">
        <v>104</v>
      </c>
      <c r="Q2" s="12" t="s">
        <v>99</v>
      </c>
      <c r="R2" s="12" t="s">
        <v>110</v>
      </c>
    </row>
    <row r="3" spans="2:18">
      <c r="B3" s="9">
        <v>0</v>
      </c>
    </row>
    <row r="4" spans="2:18">
      <c r="B4" s="9">
        <v>1</v>
      </c>
    </row>
    <row r="5" spans="2:18">
      <c r="B5" s="9">
        <v>2</v>
      </c>
    </row>
    <row r="6" spans="2:18">
      <c r="B6" s="9">
        <v>3</v>
      </c>
    </row>
    <row r="7" spans="2:18">
      <c r="B7" s="9">
        <v>4</v>
      </c>
    </row>
    <row r="8" spans="2:18">
      <c r="B8" s="9">
        <v>5</v>
      </c>
    </row>
    <row r="9" spans="2:18">
      <c r="B9" s="9">
        <v>6</v>
      </c>
    </row>
    <row r="10" spans="2:18">
      <c r="B10" s="9">
        <v>7</v>
      </c>
    </row>
    <row r="11" spans="2:18">
      <c r="B11" s="9">
        <v>8</v>
      </c>
    </row>
    <row r="12" spans="2:18">
      <c r="B12" s="9">
        <v>9</v>
      </c>
    </row>
    <row r="13" spans="2:18">
      <c r="B13" s="9">
        <v>10</v>
      </c>
    </row>
    <row r="14" spans="2:18">
      <c r="B14" s="9">
        <v>11</v>
      </c>
    </row>
    <row r="15" spans="2:18">
      <c r="B15" s="9">
        <v>12</v>
      </c>
    </row>
    <row r="16" spans="2:18">
      <c r="B16" s="9">
        <v>13</v>
      </c>
    </row>
    <row r="17" spans="2:23">
      <c r="B17" s="9">
        <v>14</v>
      </c>
    </row>
    <row r="18" spans="2:23">
      <c r="B18" s="9">
        <v>15</v>
      </c>
    </row>
    <row r="19" spans="2:23">
      <c r="B19" s="9">
        <v>16</v>
      </c>
    </row>
    <row r="20" spans="2:23">
      <c r="B20" s="9">
        <v>17</v>
      </c>
    </row>
    <row r="21" spans="2:23">
      <c r="B21" s="9">
        <v>18</v>
      </c>
    </row>
    <row r="22" spans="2:23">
      <c r="B22" s="9">
        <v>19</v>
      </c>
    </row>
    <row r="23" spans="2:23">
      <c r="B23" s="9">
        <v>20</v>
      </c>
    </row>
    <row r="24" spans="2:23">
      <c r="B24" s="9">
        <v>21</v>
      </c>
    </row>
    <row r="25" spans="2:23">
      <c r="B25" s="9">
        <v>22</v>
      </c>
    </row>
    <row r="26" spans="2:23">
      <c r="B26" s="9">
        <v>23</v>
      </c>
    </row>
    <row r="27" spans="2:23">
      <c r="B27"/>
      <c r="F27"/>
      <c r="J27"/>
      <c r="N27"/>
    </row>
    <row r="28" spans="2:23">
      <c r="B28"/>
      <c r="F28"/>
      <c r="J28"/>
      <c r="N28"/>
    </row>
    <row r="29" spans="2:23">
      <c r="B29"/>
      <c r="C29" t="s">
        <v>106</v>
      </c>
      <c r="F29"/>
      <c r="I29" s="9"/>
      <c r="J29" t="s">
        <v>127</v>
      </c>
      <c r="N29"/>
      <c r="P29" s="9"/>
      <c r="Q29" t="s">
        <v>126</v>
      </c>
    </row>
    <row r="30" spans="2:23">
      <c r="B30" s="13" t="s">
        <v>100</v>
      </c>
      <c r="C30" s="14" t="s">
        <v>113</v>
      </c>
      <c r="D30" s="14" t="s">
        <v>115</v>
      </c>
      <c r="E30" s="14" t="s">
        <v>117</v>
      </c>
      <c r="F30" s="14" t="s">
        <v>119</v>
      </c>
      <c r="G30" s="14" t="s">
        <v>121</v>
      </c>
      <c r="H30" s="14" t="s">
        <v>123</v>
      </c>
      <c r="I30" s="13" t="s">
        <v>125</v>
      </c>
      <c r="J30" s="14" t="s">
        <v>113</v>
      </c>
      <c r="K30" s="14" t="s">
        <v>115</v>
      </c>
      <c r="L30" s="14" t="s">
        <v>117</v>
      </c>
      <c r="M30" s="14" t="s">
        <v>119</v>
      </c>
      <c r="N30" s="14" t="s">
        <v>121</v>
      </c>
      <c r="O30" s="14" t="s">
        <v>123</v>
      </c>
      <c r="P30" s="13" t="s">
        <v>125</v>
      </c>
      <c r="Q30" s="15" t="s">
        <v>112</v>
      </c>
      <c r="R30" s="15" t="s">
        <v>114</v>
      </c>
      <c r="S30" s="15" t="s">
        <v>116</v>
      </c>
      <c r="T30" s="15" t="s">
        <v>118</v>
      </c>
      <c r="U30" s="15" t="s">
        <v>120</v>
      </c>
      <c r="V30" s="15" t="s">
        <v>122</v>
      </c>
      <c r="W30" s="15" t="s">
        <v>124</v>
      </c>
    </row>
    <row r="31" spans="2:23">
      <c r="B31" s="9">
        <v>0</v>
      </c>
      <c r="F31"/>
      <c r="I31" s="9"/>
      <c r="J31"/>
      <c r="N31"/>
      <c r="P31" s="9"/>
    </row>
    <row r="32" spans="2:23">
      <c r="B32" s="9">
        <v>1</v>
      </c>
      <c r="F32"/>
      <c r="I32" s="9"/>
      <c r="J32"/>
      <c r="N32"/>
      <c r="P32" s="9"/>
    </row>
    <row r="33" spans="2:16">
      <c r="B33" s="9">
        <v>2</v>
      </c>
      <c r="F33"/>
      <c r="I33" s="9"/>
      <c r="J33"/>
      <c r="N33"/>
      <c r="P33" s="9"/>
    </row>
    <row r="34" spans="2:16">
      <c r="B34" s="9">
        <v>3</v>
      </c>
      <c r="F34"/>
      <c r="I34" s="9"/>
      <c r="J34"/>
      <c r="N34"/>
      <c r="P34" s="9"/>
    </row>
    <row r="35" spans="2:16">
      <c r="B35" s="9">
        <v>4</v>
      </c>
      <c r="F35"/>
      <c r="I35" s="9"/>
      <c r="J35"/>
      <c r="N35"/>
      <c r="P35" s="9"/>
    </row>
    <row r="36" spans="2:16">
      <c r="B36" s="9">
        <v>5</v>
      </c>
      <c r="F36"/>
      <c r="I36" s="9"/>
      <c r="J36"/>
      <c r="N36"/>
      <c r="P36" s="9"/>
    </row>
    <row r="37" spans="2:16">
      <c r="B37" s="9">
        <v>6</v>
      </c>
      <c r="F37"/>
      <c r="I37" s="9"/>
      <c r="J37"/>
      <c r="N37"/>
      <c r="P37" s="9"/>
    </row>
    <row r="38" spans="2:16">
      <c r="B38" s="9">
        <v>7</v>
      </c>
      <c r="F38"/>
      <c r="I38" s="9"/>
      <c r="J38"/>
      <c r="N38"/>
      <c r="P38" s="9"/>
    </row>
    <row r="39" spans="2:16">
      <c r="B39" s="9">
        <v>8</v>
      </c>
      <c r="F39"/>
      <c r="I39" s="9"/>
      <c r="J39"/>
      <c r="N39"/>
      <c r="P39" s="9"/>
    </row>
    <row r="40" spans="2:16">
      <c r="B40" s="9">
        <v>9</v>
      </c>
      <c r="F40"/>
      <c r="I40" s="9"/>
      <c r="J40"/>
      <c r="N40"/>
      <c r="P40" s="9"/>
    </row>
    <row r="41" spans="2:16">
      <c r="B41" s="9">
        <v>10</v>
      </c>
      <c r="F41"/>
      <c r="I41" s="9"/>
      <c r="J41"/>
      <c r="N41"/>
      <c r="P41" s="9"/>
    </row>
    <row r="42" spans="2:16">
      <c r="B42" s="9">
        <v>11</v>
      </c>
      <c r="F42"/>
      <c r="I42" s="9"/>
      <c r="J42"/>
      <c r="N42"/>
      <c r="P42" s="9"/>
    </row>
    <row r="43" spans="2:16">
      <c r="B43" s="9">
        <v>12</v>
      </c>
      <c r="F43"/>
      <c r="I43" s="9"/>
      <c r="J43"/>
      <c r="N43"/>
      <c r="P43" s="9"/>
    </row>
    <row r="44" spans="2:16">
      <c r="B44" s="9">
        <v>13</v>
      </c>
      <c r="F44"/>
      <c r="I44" s="9"/>
      <c r="J44"/>
      <c r="N44"/>
      <c r="P44" s="9"/>
    </row>
    <row r="45" spans="2:16">
      <c r="B45" s="9">
        <v>14</v>
      </c>
      <c r="F45"/>
      <c r="I45" s="9"/>
      <c r="J45"/>
      <c r="N45"/>
      <c r="P45" s="9"/>
    </row>
    <row r="46" spans="2:16">
      <c r="B46" s="9">
        <v>15</v>
      </c>
      <c r="F46"/>
      <c r="I46" s="9"/>
      <c r="J46"/>
      <c r="N46"/>
      <c r="P46" s="9"/>
    </row>
    <row r="47" spans="2:16">
      <c r="B47" s="9">
        <v>16</v>
      </c>
      <c r="F47"/>
      <c r="I47" s="9"/>
      <c r="J47"/>
      <c r="N47"/>
      <c r="P47" s="9"/>
    </row>
    <row r="48" spans="2:16">
      <c r="B48" s="9">
        <v>17</v>
      </c>
      <c r="F48"/>
      <c r="I48" s="9"/>
      <c r="J48"/>
      <c r="N48"/>
      <c r="P48" s="9"/>
    </row>
    <row r="49" spans="2:16">
      <c r="B49" s="9">
        <v>18</v>
      </c>
      <c r="F49"/>
      <c r="I49" s="9"/>
      <c r="J49"/>
      <c r="N49"/>
      <c r="P49" s="9"/>
    </row>
    <row r="50" spans="2:16">
      <c r="B50" s="9">
        <v>19</v>
      </c>
      <c r="F50"/>
      <c r="I50" s="9"/>
      <c r="J50"/>
      <c r="N50"/>
      <c r="P50" s="9"/>
    </row>
    <row r="51" spans="2:16">
      <c r="B51" s="9">
        <v>20</v>
      </c>
      <c r="F51"/>
      <c r="I51" s="9"/>
      <c r="J51"/>
      <c r="N51"/>
      <c r="P51" s="9"/>
    </row>
    <row r="52" spans="2:16">
      <c r="B52" s="9">
        <v>21</v>
      </c>
      <c r="F52"/>
      <c r="I52" s="9"/>
      <c r="J52"/>
      <c r="N52"/>
      <c r="P52" s="9"/>
    </row>
    <row r="53" spans="2:16">
      <c r="B53" s="9">
        <v>22</v>
      </c>
      <c r="F53"/>
      <c r="I53" s="9"/>
      <c r="J53"/>
      <c r="N53"/>
      <c r="P53" s="9"/>
    </row>
    <row r="54" spans="2:16">
      <c r="B54" s="9">
        <v>23</v>
      </c>
      <c r="F54"/>
      <c r="I54" s="9"/>
      <c r="J54"/>
      <c r="N54"/>
      <c r="P54" s="9"/>
    </row>
    <row r="55" spans="2:16">
      <c r="B55"/>
      <c r="F55"/>
      <c r="J55"/>
      <c r="N55"/>
    </row>
    <row r="56" spans="2:16">
      <c r="B56"/>
      <c r="F56"/>
      <c r="J56"/>
      <c r="N56"/>
    </row>
    <row r="57" spans="2:16">
      <c r="B57"/>
      <c r="F57"/>
      <c r="J57"/>
      <c r="N57"/>
    </row>
    <row r="58" spans="2:16">
      <c r="B58"/>
      <c r="F58"/>
      <c r="J58"/>
      <c r="N58"/>
    </row>
    <row r="59" spans="2:16">
      <c r="B59"/>
      <c r="F59"/>
      <c r="J59"/>
      <c r="N59"/>
    </row>
    <row r="60" spans="2:16">
      <c r="B60"/>
      <c r="F60"/>
      <c r="J60"/>
      <c r="N60"/>
    </row>
    <row r="61" spans="2:16">
      <c r="B61"/>
      <c r="F61"/>
      <c r="J61"/>
      <c r="N61"/>
    </row>
    <row r="62" spans="2:16">
      <c r="B62"/>
      <c r="F62"/>
      <c r="J62"/>
      <c r="N62"/>
    </row>
    <row r="63" spans="2:16">
      <c r="B63"/>
      <c r="F63"/>
      <c r="J63"/>
      <c r="N63"/>
    </row>
    <row r="64" spans="2:16">
      <c r="B64"/>
      <c r="F64"/>
      <c r="J64"/>
      <c r="N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</sheetData>
  <mergeCells count="4">
    <mergeCell ref="O1:R1"/>
    <mergeCell ref="C1:F1"/>
    <mergeCell ref="G1:J1"/>
    <mergeCell ref="K1:N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99CA-7B03-584A-90BA-A898047A6C25}">
  <dimension ref="A1:H32"/>
  <sheetViews>
    <sheetView tabSelected="1" workbookViewId="0">
      <selection activeCell="F3" sqref="F3"/>
    </sheetView>
  </sheetViews>
  <sheetFormatPr baseColWidth="10" defaultRowHeight="18"/>
  <cols>
    <col min="1" max="1" width="11.28515625" bestFit="1" customWidth="1"/>
    <col min="5" max="5" width="16.140625" bestFit="1" customWidth="1"/>
    <col min="7" max="8" width="15.140625" bestFit="1" customWidth="1"/>
  </cols>
  <sheetData>
    <row r="1" spans="1:8">
      <c r="A1" t="s">
        <v>143</v>
      </c>
    </row>
    <row r="2" spans="1:8" s="3" customFormat="1">
      <c r="A2" s="3" t="s">
        <v>137</v>
      </c>
      <c r="B2" s="3" t="s">
        <v>138</v>
      </c>
      <c r="C2" s="3" t="s">
        <v>139</v>
      </c>
      <c r="D2" s="3" t="s">
        <v>49</v>
      </c>
      <c r="E2" s="3" t="s">
        <v>140</v>
      </c>
      <c r="F2" s="6" t="s">
        <v>144</v>
      </c>
      <c r="G2" s="3" t="s">
        <v>141</v>
      </c>
      <c r="H2" s="3" t="s">
        <v>142</v>
      </c>
    </row>
    <row r="3" spans="1:8">
      <c r="A3">
        <v>1</v>
      </c>
    </row>
    <row r="4" spans="1:8">
      <c r="A4">
        <v>2</v>
      </c>
    </row>
    <row r="5" spans="1:8">
      <c r="A5">
        <v>3</v>
      </c>
    </row>
    <row r="6" spans="1:8">
      <c r="A6">
        <v>4</v>
      </c>
    </row>
    <row r="7" spans="1:8">
      <c r="A7">
        <v>5</v>
      </c>
    </row>
    <row r="8" spans="1:8">
      <c r="A8">
        <v>6</v>
      </c>
    </row>
    <row r="9" spans="1:8">
      <c r="A9">
        <v>7</v>
      </c>
    </row>
    <row r="10" spans="1:8">
      <c r="A10">
        <v>8</v>
      </c>
    </row>
    <row r="11" spans="1:8">
      <c r="A11">
        <v>9</v>
      </c>
    </row>
    <row r="12" spans="1:8">
      <c r="A12">
        <v>10</v>
      </c>
    </row>
    <row r="13" spans="1:8">
      <c r="A13">
        <v>11</v>
      </c>
    </row>
    <row r="14" spans="1:8">
      <c r="A14">
        <v>12</v>
      </c>
    </row>
    <row r="15" spans="1:8">
      <c r="A15">
        <v>13</v>
      </c>
    </row>
    <row r="16" spans="1:8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일반 정보</vt:lpstr>
      <vt:lpstr>충전량_지역별</vt:lpstr>
      <vt:lpstr>충전횟수_지역별</vt:lpstr>
      <vt:lpstr>행정동별 급속충전기수</vt:lpstr>
      <vt:lpstr>충전패턴</vt:lpstr>
      <vt:lpstr>충전량 탑30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2023-01-12T03:29:01Z</dcterms:created>
  <dcterms:modified xsi:type="dcterms:W3CDTF">2023-01-16T10:07:48Z</dcterms:modified>
</cp:coreProperties>
</file>