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FoodTopTrumps\data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" i="1" l="1"/>
  <c r="Z24" i="1"/>
  <c r="Y25" i="1"/>
  <c r="Z25" i="1"/>
  <c r="Y26" i="1"/>
  <c r="Z26" i="1"/>
  <c r="Z23" i="1"/>
  <c r="Y23" i="1"/>
  <c r="Y3" i="1" l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Z2" i="1"/>
  <c r="Y2" i="1"/>
  <c r="X1" i="1" l="1"/>
  <c r="X22" i="1"/>
  <c r="AA3" i="1" l="1"/>
  <c r="AI3" i="1"/>
  <c r="AG4" i="1"/>
  <c r="AE5" i="1"/>
  <c r="AC6" i="1"/>
  <c r="AA7" i="1"/>
  <c r="AI7" i="1"/>
  <c r="AG8" i="1"/>
  <c r="AE9" i="1"/>
  <c r="AC10" i="1"/>
  <c r="AA11" i="1"/>
  <c r="AI11" i="1"/>
  <c r="AG12" i="1"/>
  <c r="AE13" i="1"/>
  <c r="AC14" i="1"/>
  <c r="AA15" i="1"/>
  <c r="AI15" i="1"/>
  <c r="AG16" i="1"/>
  <c r="AE17" i="1"/>
  <c r="AC18" i="1"/>
  <c r="AB2" i="1"/>
  <c r="AJ2" i="1"/>
  <c r="AB3" i="1"/>
  <c r="AJ3" i="1"/>
  <c r="AH4" i="1"/>
  <c r="AF5" i="1"/>
  <c r="AD6" i="1"/>
  <c r="AB7" i="1"/>
  <c r="AJ7" i="1"/>
  <c r="AH8" i="1"/>
  <c r="AF9" i="1"/>
  <c r="AD10" i="1"/>
  <c r="AB11" i="1"/>
  <c r="AJ11" i="1"/>
  <c r="AH12" i="1"/>
  <c r="AF13" i="1"/>
  <c r="AD14" i="1"/>
  <c r="AB15" i="1"/>
  <c r="AJ15" i="1"/>
  <c r="AH16" i="1"/>
  <c r="AF17" i="1"/>
  <c r="AD18" i="1"/>
  <c r="AC2" i="1"/>
  <c r="AA2" i="1"/>
  <c r="AC3" i="1"/>
  <c r="AA4" i="1"/>
  <c r="AI4" i="1"/>
  <c r="AG5" i="1"/>
  <c r="AE6" i="1"/>
  <c r="AC7" i="1"/>
  <c r="AA8" i="1"/>
  <c r="AI8" i="1"/>
  <c r="AG9" i="1"/>
  <c r="AE10" i="1"/>
  <c r="AC11" i="1"/>
  <c r="AA12" i="1"/>
  <c r="AI12" i="1"/>
  <c r="AG13" i="1"/>
  <c r="AE14" i="1"/>
  <c r="AC15" i="1"/>
  <c r="AA16" i="1"/>
  <c r="AI16" i="1"/>
  <c r="AG17" i="1"/>
  <c r="AD2" i="1"/>
  <c r="AI6" i="1"/>
  <c r="AA10" i="1"/>
  <c r="AG11" i="1"/>
  <c r="AC13" i="1"/>
  <c r="AI14" i="1"/>
  <c r="AE16" i="1"/>
  <c r="AA18" i="1"/>
  <c r="AH2" i="1"/>
  <c r="AF4" i="1"/>
  <c r="AB6" i="1"/>
  <c r="AH7" i="1"/>
  <c r="AB10" i="1"/>
  <c r="AH11" i="1"/>
  <c r="AD13" i="1"/>
  <c r="AH15" i="1"/>
  <c r="AD17" i="1"/>
  <c r="AI2" i="1"/>
  <c r="AE18" i="1"/>
  <c r="AF8" i="1"/>
  <c r="AJ14" i="1"/>
  <c r="AJ18" i="1"/>
  <c r="AD3" i="1"/>
  <c r="AB4" i="1"/>
  <c r="AJ4" i="1"/>
  <c r="AH5" i="1"/>
  <c r="AF6" i="1"/>
  <c r="AD7" i="1"/>
  <c r="AB8" i="1"/>
  <c r="AJ8" i="1"/>
  <c r="AH9" i="1"/>
  <c r="AF10" i="1"/>
  <c r="AD11" i="1"/>
  <c r="AB12" i="1"/>
  <c r="AJ12" i="1"/>
  <c r="AH13" i="1"/>
  <c r="AF14" i="1"/>
  <c r="AD15" i="1"/>
  <c r="AB16" i="1"/>
  <c r="AJ16" i="1"/>
  <c r="AH17" i="1"/>
  <c r="AF18" i="1"/>
  <c r="AE2" i="1"/>
  <c r="AE3" i="1"/>
  <c r="AC4" i="1"/>
  <c r="AA5" i="1"/>
  <c r="AI5" i="1"/>
  <c r="AG6" i="1"/>
  <c r="AE7" i="1"/>
  <c r="AC8" i="1"/>
  <c r="AA9" i="1"/>
  <c r="AI9" i="1"/>
  <c r="AG10" i="1"/>
  <c r="AE11" i="1"/>
  <c r="AC12" i="1"/>
  <c r="AA13" i="1"/>
  <c r="AI13" i="1"/>
  <c r="AG14" i="1"/>
  <c r="AE15" i="1"/>
  <c r="AC16" i="1"/>
  <c r="AA17" i="1"/>
  <c r="AI17" i="1"/>
  <c r="AG18" i="1"/>
  <c r="AF2" i="1"/>
  <c r="AF3" i="1"/>
  <c r="AD4" i="1"/>
  <c r="AB5" i="1"/>
  <c r="AJ5" i="1"/>
  <c r="AH6" i="1"/>
  <c r="AF7" i="1"/>
  <c r="AD8" i="1"/>
  <c r="AB9" i="1"/>
  <c r="AJ9" i="1"/>
  <c r="AH10" i="1"/>
  <c r="AF11" i="1"/>
  <c r="AD12" i="1"/>
  <c r="AB13" i="1"/>
  <c r="AJ13" i="1"/>
  <c r="AH14" i="1"/>
  <c r="AF15" i="1"/>
  <c r="AD16" i="1"/>
  <c r="AB17" i="1"/>
  <c r="AJ17" i="1"/>
  <c r="AH18" i="1"/>
  <c r="AG2" i="1"/>
  <c r="AG3" i="1"/>
  <c r="AE4" i="1"/>
  <c r="AC5" i="1"/>
  <c r="AA6" i="1"/>
  <c r="AG7" i="1"/>
  <c r="AE8" i="1"/>
  <c r="AC9" i="1"/>
  <c r="AI10" i="1"/>
  <c r="AE12" i="1"/>
  <c r="AA14" i="1"/>
  <c r="AG15" i="1"/>
  <c r="AC17" i="1"/>
  <c r="AI18" i="1"/>
  <c r="AH3" i="1"/>
  <c r="AD5" i="1"/>
  <c r="AJ6" i="1"/>
  <c r="AD9" i="1"/>
  <c r="AJ10" i="1"/>
  <c r="AF12" i="1"/>
  <c r="AB14" i="1"/>
  <c r="AF16" i="1"/>
  <c r="AB18" i="1"/>
  <c r="AE23" i="1"/>
  <c r="AD24" i="1"/>
  <c r="AC25" i="1"/>
  <c r="AB26" i="1"/>
  <c r="AJ26" i="1"/>
  <c r="AF23" i="1"/>
  <c r="AE24" i="1"/>
  <c r="AD25" i="1"/>
  <c r="AC26" i="1"/>
  <c r="AA24" i="1"/>
  <c r="AG23" i="1"/>
  <c r="AF24" i="1"/>
  <c r="AE25" i="1"/>
  <c r="AD26" i="1"/>
  <c r="AA25" i="1"/>
  <c r="AH23" i="1"/>
  <c r="AG24" i="1"/>
  <c r="AF25" i="1"/>
  <c r="AE26" i="1"/>
  <c r="AA26" i="1"/>
  <c r="AI23" i="1"/>
  <c r="AH24" i="1"/>
  <c r="AG25" i="1"/>
  <c r="AF26" i="1"/>
  <c r="AA23" i="1"/>
  <c r="AB23" i="1"/>
  <c r="AJ23" i="1"/>
  <c r="AI24" i="1"/>
  <c r="AH25" i="1"/>
  <c r="AG26" i="1"/>
  <c r="AC23" i="1"/>
  <c r="AB24" i="1"/>
  <c r="AJ24" i="1"/>
  <c r="AI25" i="1"/>
  <c r="AH26" i="1"/>
  <c r="AD23" i="1"/>
  <c r="AC24" i="1"/>
  <c r="AB25" i="1"/>
  <c r="AJ25" i="1"/>
  <c r="AI26" i="1"/>
</calcChain>
</file>

<file path=xl/sharedStrings.xml><?xml version="1.0" encoding="utf-8"?>
<sst xmlns="http://schemas.openxmlformats.org/spreadsheetml/2006/main" count="151" uniqueCount="56">
  <si>
    <t>Weight</t>
  </si>
  <si>
    <t>Energy</t>
  </si>
  <si>
    <t>Protein</t>
  </si>
  <si>
    <t>Carbohydrate</t>
  </si>
  <si>
    <t>Total Sugar</t>
  </si>
  <si>
    <t>Total Dietary Fibre</t>
  </si>
  <si>
    <t>Total Fat</t>
  </si>
  <si>
    <t>Calcium</t>
  </si>
  <si>
    <t>Iron</t>
  </si>
  <si>
    <t>Sodium</t>
  </si>
  <si>
    <t>Potassium</t>
  </si>
  <si>
    <t>Magnesium</t>
  </si>
  <si>
    <t>Phosphorus</t>
  </si>
  <si>
    <t>Vitamin A</t>
  </si>
  <si>
    <t>Beta-carotene</t>
  </si>
  <si>
    <t>Lycopene</t>
  </si>
  <si>
    <t>Folate</t>
  </si>
  <si>
    <t>Vitamin C</t>
  </si>
  <si>
    <t>Vitamin B12</t>
  </si>
  <si>
    <t>Measure</t>
  </si>
  <si>
    <t>Item</t>
  </si>
  <si>
    <t>Mango</t>
  </si>
  <si>
    <t>tr</t>
  </si>
  <si>
    <t>Orange</t>
  </si>
  <si>
    <t>Banana</t>
  </si>
  <si>
    <t>Fat saturated</t>
  </si>
  <si>
    <t>Apple</t>
  </si>
  <si>
    <t>Tomato</t>
  </si>
  <si>
    <t>Carrot boiled</t>
  </si>
  <si>
    <t>125mL</t>
  </si>
  <si>
    <t>Broccoli boiled</t>
  </si>
  <si>
    <t>Asparagus boiled</t>
  </si>
  <si>
    <t>Celery</t>
  </si>
  <si>
    <t>Peas</t>
  </si>
  <si>
    <t>Edamame</t>
  </si>
  <si>
    <t>N/A</t>
  </si>
  <si>
    <t>Cucumber</t>
  </si>
  <si>
    <t>Potatoes, mashed</t>
  </si>
  <si>
    <t>Potatoes, French fried</t>
  </si>
  <si>
    <t>250mL</t>
  </si>
  <si>
    <t>Milk whole</t>
  </si>
  <si>
    <t>Saturated Fat</t>
  </si>
  <si>
    <t>Cholesterol</t>
  </si>
  <si>
    <t>Vitamin D</t>
  </si>
  <si>
    <t>Ribofl avin</t>
  </si>
  <si>
    <t>175mL</t>
  </si>
  <si>
    <t>Yoghurt - plain</t>
  </si>
  <si>
    <t>50g</t>
  </si>
  <si>
    <t>Cheese- cheddar</t>
  </si>
  <si>
    <t>Egg, poached</t>
  </si>
  <si>
    <t>Category</t>
  </si>
  <si>
    <t>Fruit</t>
  </si>
  <si>
    <t>Vegetable</t>
  </si>
  <si>
    <t>Dairy</t>
  </si>
  <si>
    <t>Potato, baked, flesh and skin</t>
  </si>
  <si>
    <t>Potato, boiled, flesh and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</si>
</sst>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2" fillId="3" borderId="8" xfId="0" applyFont="1" applyFill="1" applyBorder="1" applyAlignment="1">
      <alignment horizontal="center" vertical="center" textRotation="90"/>
    </xf>
    <xf numFmtId="164" fontId="2" fillId="3" borderId="8" xfId="1" applyNumberFormat="1" applyFont="1" applyFill="1" applyBorder="1" applyAlignment="1">
      <alignment horizontal="center" vertical="center" textRotation="90"/>
    </xf>
    <xf numFmtId="164" fontId="0" fillId="0" borderId="0" xfId="1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3" fontId="2" fillId="3" borderId="8" xfId="1" applyFont="1" applyFill="1" applyBorder="1" applyAlignment="1">
      <alignment horizontal="center" vertical="center" textRotation="90"/>
    </xf>
    <xf numFmtId="43" fontId="0" fillId="0" borderId="0" xfId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2" fillId="3" borderId="8" xfId="1" applyNumberFormat="1" applyFont="1" applyFill="1" applyBorder="1" applyAlignment="1">
      <alignment horizontal="center" vertical="center" textRotation="90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ColWidth="8.85546875" defaultRowHeight="15" x14ac:dyDescent="0.25"/>
  <cols>
    <col min="1" max="1" width="25" style="16" bestFit="1" customWidth="1"/>
    <col min="2" max="2" width="25" style="27" customWidth="1"/>
    <col min="3" max="3" width="6.42578125" style="3" bestFit="1" customWidth="1"/>
    <col min="4" max="18" width="4" style="3" customWidth="1"/>
    <col min="19" max="20" width="5" style="3" bestFit="1" customWidth="1"/>
    <col min="21" max="22" width="4" style="3" customWidth="1"/>
    <col min="23" max="23" width="4" style="5" customWidth="1"/>
    <col min="24" max="24" width="8.140625" style="2" customWidth="1"/>
    <col min="25" max="25" width="28.7109375" style="2" bestFit="1" customWidth="1"/>
    <col min="26" max="26" width="11.5703125" style="2" bestFit="1" customWidth="1"/>
    <col min="27" max="27" width="7.85546875" style="24" bestFit="1" customWidth="1"/>
    <col min="28" max="29" width="8.140625" style="10" bestFit="1" customWidth="1"/>
    <col min="30" max="30" width="8.42578125" style="21" bestFit="1" customWidth="1"/>
    <col min="31" max="31" width="6" style="10" bestFit="1" customWidth="1"/>
    <col min="32" max="32" width="7.85546875" style="10" bestFit="1" customWidth="1"/>
    <col min="33" max="34" width="6.85546875" style="10" bestFit="1" customWidth="1"/>
    <col min="35" max="35" width="8.140625" style="10" bestFit="1" customWidth="1"/>
    <col min="36" max="36" width="7.85546875" style="10" bestFit="1" customWidth="1"/>
    <col min="37" max="16384" width="8.85546875" style="2"/>
  </cols>
  <sheetData>
    <row r="1" spans="1:36" s="1" customFormat="1" ht="108" customHeight="1" thickBot="1" x14ac:dyDescent="0.3">
      <c r="A1" s="17" t="s">
        <v>20</v>
      </c>
      <c r="B1" s="17" t="s">
        <v>50</v>
      </c>
      <c r="C1" s="4" t="s">
        <v>19</v>
      </c>
      <c r="D1" s="6" t="s">
        <v>0</v>
      </c>
      <c r="E1" s="8" t="s">
        <v>1</v>
      </c>
      <c r="F1" s="6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7" t="s">
        <v>18</v>
      </c>
      <c r="X1" s="1">
        <f>ROW()</f>
        <v>1</v>
      </c>
      <c r="Y1" s="17" t="s">
        <v>20</v>
      </c>
      <c r="Z1" s="17" t="s">
        <v>50</v>
      </c>
      <c r="AA1" s="23" t="s">
        <v>1</v>
      </c>
      <c r="AB1" s="9" t="s">
        <v>2</v>
      </c>
      <c r="AC1" s="9" t="s">
        <v>3</v>
      </c>
      <c r="AD1" s="8" t="s">
        <v>6</v>
      </c>
      <c r="AE1" s="9" t="s">
        <v>5</v>
      </c>
      <c r="AF1" s="9" t="s">
        <v>7</v>
      </c>
      <c r="AG1" s="9" t="s">
        <v>8</v>
      </c>
      <c r="AH1" s="9" t="s">
        <v>25</v>
      </c>
      <c r="AI1" s="9" t="s">
        <v>4</v>
      </c>
      <c r="AJ1" s="9" t="s">
        <v>9</v>
      </c>
    </row>
    <row r="2" spans="1:36" s="13" customFormat="1" x14ac:dyDescent="0.25">
      <c r="A2" s="18" t="s">
        <v>21</v>
      </c>
      <c r="B2" s="26" t="s">
        <v>51</v>
      </c>
      <c r="C2" s="11">
        <v>0.5</v>
      </c>
      <c r="D2" s="11">
        <v>104</v>
      </c>
      <c r="E2" s="11">
        <v>67</v>
      </c>
      <c r="F2" s="11">
        <v>282</v>
      </c>
      <c r="G2" s="11">
        <v>1</v>
      </c>
      <c r="H2" s="11">
        <v>18</v>
      </c>
      <c r="I2" s="11">
        <v>15</v>
      </c>
      <c r="J2" s="11">
        <v>1.9</v>
      </c>
      <c r="K2" s="11" t="s">
        <v>22</v>
      </c>
      <c r="L2" s="11">
        <v>10</v>
      </c>
      <c r="M2" s="11">
        <v>0.1</v>
      </c>
      <c r="N2" s="11">
        <v>2</v>
      </c>
      <c r="O2" s="11">
        <v>161</v>
      </c>
      <c r="P2" s="11">
        <v>9</v>
      </c>
      <c r="Q2" s="11">
        <v>11</v>
      </c>
      <c r="R2" s="11">
        <v>39</v>
      </c>
      <c r="S2" s="11">
        <v>461</v>
      </c>
      <c r="T2" s="11">
        <v>0</v>
      </c>
      <c r="U2" s="11">
        <v>14</v>
      </c>
      <c r="V2" s="11">
        <v>29</v>
      </c>
      <c r="W2" s="12">
        <v>0</v>
      </c>
      <c r="Y2" s="25" t="str">
        <f>IFERROR(HLOOKUP(Y$1,$A$1:$W$18,1+ROW()-$X$1,0),"")</f>
        <v>Mango</v>
      </c>
      <c r="Z2" s="25" t="str">
        <f>IFERROR(HLOOKUP(Z$1,$A$1:$W$18,1+ROW()-$X$1,0),"")</f>
        <v>Fruit</v>
      </c>
      <c r="AA2" s="25">
        <f>IFERROR(HLOOKUP(AA$1,$C$1:$W$18,1+ROW()-$X$1,0)/$D2*100,"")</f>
        <v>64.423076923076934</v>
      </c>
      <c r="AB2" s="25">
        <f t="shared" ref="AB2:AJ17" si="0">IFERROR(HLOOKUP(AB$1,$C$1:$W$18,1+ROW()-$X$1,0)/$D2*100,"")</f>
        <v>0.96153846153846156</v>
      </c>
      <c r="AC2" s="25">
        <f t="shared" si="0"/>
        <v>17.307692307692307</v>
      </c>
      <c r="AD2" s="25" t="str">
        <f t="shared" si="0"/>
        <v/>
      </c>
      <c r="AE2" s="25">
        <f t="shared" si="0"/>
        <v>1.8269230769230766</v>
      </c>
      <c r="AF2" s="25">
        <f t="shared" si="0"/>
        <v>9.6153846153846168</v>
      </c>
      <c r="AG2" s="25">
        <f t="shared" si="0"/>
        <v>9.6153846153846159E-2</v>
      </c>
      <c r="AH2" s="25" t="str">
        <f t="shared" si="0"/>
        <v/>
      </c>
      <c r="AI2" s="25">
        <f t="shared" si="0"/>
        <v>14.423076923076922</v>
      </c>
      <c r="AJ2" s="25">
        <f t="shared" si="0"/>
        <v>1.9230769230769231</v>
      </c>
    </row>
    <row r="3" spans="1:36" s="13" customFormat="1" x14ac:dyDescent="0.25">
      <c r="A3" s="19" t="s">
        <v>23</v>
      </c>
      <c r="B3" s="26" t="s">
        <v>51</v>
      </c>
      <c r="C3" s="14">
        <v>1</v>
      </c>
      <c r="D3" s="14">
        <v>131</v>
      </c>
      <c r="E3" s="14">
        <v>62</v>
      </c>
      <c r="F3" s="14">
        <v>258</v>
      </c>
      <c r="G3" s="14">
        <v>1</v>
      </c>
      <c r="H3" s="14">
        <v>15</v>
      </c>
      <c r="I3" s="14">
        <v>12</v>
      </c>
      <c r="J3" s="14">
        <v>2.2999999999999998</v>
      </c>
      <c r="K3" s="14" t="s">
        <v>22</v>
      </c>
      <c r="L3" s="14">
        <v>52</v>
      </c>
      <c r="M3" s="14">
        <v>0.1</v>
      </c>
      <c r="N3" s="14">
        <v>0</v>
      </c>
      <c r="O3" s="14">
        <v>237</v>
      </c>
      <c r="P3" s="14">
        <v>13</v>
      </c>
      <c r="Q3" s="14">
        <v>18</v>
      </c>
      <c r="R3" s="14">
        <v>8</v>
      </c>
      <c r="S3" s="14">
        <v>93</v>
      </c>
      <c r="T3" s="14">
        <v>0</v>
      </c>
      <c r="U3" s="14">
        <v>39</v>
      </c>
      <c r="V3" s="14">
        <v>70</v>
      </c>
      <c r="W3" s="15">
        <v>0</v>
      </c>
      <c r="Y3" s="25" t="str">
        <f t="shared" ref="Y3:Z18" si="1">IFERROR(HLOOKUP(Y$1,$A$1:$W$18,1+ROW()-$X$1,0),"")</f>
        <v>Orange</v>
      </c>
      <c r="Z3" s="25" t="str">
        <f t="shared" si="1"/>
        <v>Fruit</v>
      </c>
      <c r="AA3" s="25">
        <f t="shared" ref="AA3:AJ18" si="2">IFERROR(HLOOKUP(AA$1,$C$1:$W$18,1+ROW()-$X$1,0)/$D3*100,"")</f>
        <v>47.328244274809158</v>
      </c>
      <c r="AB3" s="25">
        <f t="shared" si="0"/>
        <v>0.76335877862595414</v>
      </c>
      <c r="AC3" s="25">
        <f t="shared" si="0"/>
        <v>11.450381679389313</v>
      </c>
      <c r="AD3" s="25" t="str">
        <f t="shared" si="0"/>
        <v/>
      </c>
      <c r="AE3" s="25">
        <f t="shared" si="0"/>
        <v>1.7557251908396945</v>
      </c>
      <c r="AF3" s="25">
        <f t="shared" si="0"/>
        <v>39.694656488549619</v>
      </c>
      <c r="AG3" s="25">
        <f t="shared" si="0"/>
        <v>7.6335877862595422E-2</v>
      </c>
      <c r="AH3" s="25" t="str">
        <f t="shared" si="0"/>
        <v/>
      </c>
      <c r="AI3" s="25">
        <f t="shared" si="0"/>
        <v>9.1603053435114496</v>
      </c>
      <c r="AJ3" s="25">
        <f t="shared" si="0"/>
        <v>0</v>
      </c>
    </row>
    <row r="4" spans="1:36" s="13" customFormat="1" x14ac:dyDescent="0.25">
      <c r="A4" s="19" t="s">
        <v>24</v>
      </c>
      <c r="B4" s="26" t="s">
        <v>51</v>
      </c>
      <c r="C4" s="14">
        <v>1</v>
      </c>
      <c r="D4" s="14">
        <v>118</v>
      </c>
      <c r="E4" s="14">
        <v>105</v>
      </c>
      <c r="F4" s="14">
        <v>439</v>
      </c>
      <c r="G4" s="14">
        <v>1</v>
      </c>
      <c r="H4" s="14">
        <v>27</v>
      </c>
      <c r="I4" s="14">
        <v>14</v>
      </c>
      <c r="J4" s="14">
        <v>2.1</v>
      </c>
      <c r="K4" s="14" t="s">
        <v>22</v>
      </c>
      <c r="L4" s="14">
        <v>6</v>
      </c>
      <c r="M4" s="14">
        <v>0.3</v>
      </c>
      <c r="N4" s="14">
        <v>1</v>
      </c>
      <c r="O4" s="14">
        <v>422</v>
      </c>
      <c r="P4" s="14">
        <v>32</v>
      </c>
      <c r="Q4" s="14">
        <v>26</v>
      </c>
      <c r="R4" s="14">
        <v>4</v>
      </c>
      <c r="S4" s="14">
        <v>31</v>
      </c>
      <c r="T4" s="14">
        <v>0</v>
      </c>
      <c r="U4" s="14">
        <v>24</v>
      </c>
      <c r="V4" s="14">
        <v>10</v>
      </c>
      <c r="W4" s="15">
        <v>0</v>
      </c>
      <c r="Y4" s="25" t="str">
        <f t="shared" si="1"/>
        <v>Banana</v>
      </c>
      <c r="Z4" s="25" t="str">
        <f t="shared" si="1"/>
        <v>Fruit</v>
      </c>
      <c r="AA4" s="25">
        <f t="shared" si="2"/>
        <v>88.983050847457619</v>
      </c>
      <c r="AB4" s="25">
        <f t="shared" si="0"/>
        <v>0.84745762711864403</v>
      </c>
      <c r="AC4" s="25">
        <f t="shared" si="0"/>
        <v>22.881355932203391</v>
      </c>
      <c r="AD4" s="25" t="str">
        <f t="shared" si="0"/>
        <v/>
      </c>
      <c r="AE4" s="25">
        <f t="shared" si="0"/>
        <v>1.7796610169491527</v>
      </c>
      <c r="AF4" s="25">
        <f t="shared" si="0"/>
        <v>5.0847457627118651</v>
      </c>
      <c r="AG4" s="25">
        <f t="shared" si="0"/>
        <v>0.25423728813559321</v>
      </c>
      <c r="AH4" s="25" t="str">
        <f t="shared" si="0"/>
        <v/>
      </c>
      <c r="AI4" s="25">
        <f t="shared" si="0"/>
        <v>11.864406779661017</v>
      </c>
      <c r="AJ4" s="25">
        <f t="shared" si="0"/>
        <v>0.84745762711864403</v>
      </c>
    </row>
    <row r="5" spans="1:36" s="13" customFormat="1" x14ac:dyDescent="0.25">
      <c r="A5" s="19" t="s">
        <v>26</v>
      </c>
      <c r="B5" s="26" t="s">
        <v>51</v>
      </c>
      <c r="C5" s="14">
        <v>1</v>
      </c>
      <c r="D5" s="14">
        <v>138</v>
      </c>
      <c r="E5" s="14">
        <v>72</v>
      </c>
      <c r="F5" s="14">
        <v>300</v>
      </c>
      <c r="G5" s="14" t="s">
        <v>22</v>
      </c>
      <c r="H5" s="14">
        <v>19</v>
      </c>
      <c r="I5" s="14">
        <v>14</v>
      </c>
      <c r="J5" s="14">
        <v>2.6</v>
      </c>
      <c r="K5" s="14" t="s">
        <v>22</v>
      </c>
      <c r="L5" s="14">
        <v>8</v>
      </c>
      <c r="M5" s="14">
        <v>0.2</v>
      </c>
      <c r="N5" s="14">
        <v>1</v>
      </c>
      <c r="O5" s="14">
        <v>148</v>
      </c>
      <c r="P5" s="14">
        <v>7</v>
      </c>
      <c r="Q5" s="14">
        <v>15</v>
      </c>
      <c r="R5" s="14">
        <v>4</v>
      </c>
      <c r="S5" s="14">
        <v>37</v>
      </c>
      <c r="T5" s="14">
        <v>0</v>
      </c>
      <c r="U5" s="14">
        <v>4</v>
      </c>
      <c r="V5" s="14">
        <v>6</v>
      </c>
      <c r="W5" s="15">
        <v>0</v>
      </c>
      <c r="Y5" s="25" t="str">
        <f t="shared" si="1"/>
        <v>Apple</v>
      </c>
      <c r="Z5" s="25" t="str">
        <f t="shared" si="1"/>
        <v>Fruit</v>
      </c>
      <c r="AA5" s="25">
        <f t="shared" si="2"/>
        <v>52.173913043478258</v>
      </c>
      <c r="AB5" s="25" t="str">
        <f t="shared" si="0"/>
        <v/>
      </c>
      <c r="AC5" s="25">
        <f t="shared" si="0"/>
        <v>13.768115942028986</v>
      </c>
      <c r="AD5" s="25" t="str">
        <f t="shared" si="0"/>
        <v/>
      </c>
      <c r="AE5" s="25">
        <f t="shared" si="0"/>
        <v>1.8840579710144929</v>
      </c>
      <c r="AF5" s="25">
        <f t="shared" si="0"/>
        <v>5.7971014492753623</v>
      </c>
      <c r="AG5" s="25">
        <f t="shared" si="0"/>
        <v>0.14492753623188406</v>
      </c>
      <c r="AH5" s="25" t="str">
        <f t="shared" si="0"/>
        <v/>
      </c>
      <c r="AI5" s="25">
        <f t="shared" si="0"/>
        <v>10.144927536231885</v>
      </c>
      <c r="AJ5" s="25">
        <f t="shared" si="0"/>
        <v>0.72463768115942029</v>
      </c>
    </row>
    <row r="6" spans="1:36" s="13" customFormat="1" x14ac:dyDescent="0.25">
      <c r="A6" s="19" t="s">
        <v>27</v>
      </c>
      <c r="B6" s="26" t="s">
        <v>51</v>
      </c>
      <c r="C6" s="14">
        <v>1</v>
      </c>
      <c r="D6" s="14">
        <v>123</v>
      </c>
      <c r="E6" s="14">
        <v>22</v>
      </c>
      <c r="F6" s="14">
        <v>92</v>
      </c>
      <c r="G6" s="14">
        <v>1</v>
      </c>
      <c r="H6" s="14">
        <v>5</v>
      </c>
      <c r="I6" s="14">
        <v>3</v>
      </c>
      <c r="J6" s="14">
        <v>1.5</v>
      </c>
      <c r="K6" s="14" t="s">
        <v>22</v>
      </c>
      <c r="L6" s="14">
        <v>12</v>
      </c>
      <c r="M6" s="14">
        <v>0.3</v>
      </c>
      <c r="N6" s="14">
        <v>6</v>
      </c>
      <c r="O6" s="14">
        <v>292</v>
      </c>
      <c r="P6" s="14">
        <v>14</v>
      </c>
      <c r="Q6" s="14">
        <v>30</v>
      </c>
      <c r="R6" s="14">
        <v>52</v>
      </c>
      <c r="S6" s="14">
        <v>552</v>
      </c>
      <c r="T6" s="14">
        <v>3165</v>
      </c>
      <c r="U6" s="14">
        <v>18</v>
      </c>
      <c r="V6" s="14">
        <v>16</v>
      </c>
      <c r="W6" s="15">
        <v>0</v>
      </c>
      <c r="Y6" s="25" t="str">
        <f t="shared" si="1"/>
        <v>Tomato</v>
      </c>
      <c r="Z6" s="25" t="str">
        <f t="shared" si="1"/>
        <v>Fruit</v>
      </c>
      <c r="AA6" s="25">
        <f t="shared" si="2"/>
        <v>17.886178861788618</v>
      </c>
      <c r="AB6" s="25">
        <f t="shared" si="0"/>
        <v>0.81300813008130091</v>
      </c>
      <c r="AC6" s="25">
        <f t="shared" si="0"/>
        <v>4.0650406504065035</v>
      </c>
      <c r="AD6" s="25" t="str">
        <f t="shared" si="0"/>
        <v/>
      </c>
      <c r="AE6" s="25">
        <f t="shared" si="0"/>
        <v>1.2195121951219512</v>
      </c>
      <c r="AF6" s="25">
        <f t="shared" si="0"/>
        <v>9.7560975609756095</v>
      </c>
      <c r="AG6" s="25">
        <f t="shared" si="0"/>
        <v>0.24390243902439024</v>
      </c>
      <c r="AH6" s="25" t="str">
        <f t="shared" si="0"/>
        <v/>
      </c>
      <c r="AI6" s="25">
        <f t="shared" si="0"/>
        <v>2.4390243902439024</v>
      </c>
      <c r="AJ6" s="25">
        <f t="shared" si="0"/>
        <v>4.8780487804878048</v>
      </c>
    </row>
    <row r="7" spans="1:36" x14ac:dyDescent="0.25">
      <c r="Y7" s="25">
        <f t="shared" si="1"/>
        <v>0</v>
      </c>
      <c r="Z7" s="25">
        <f t="shared" si="1"/>
        <v>0</v>
      </c>
      <c r="AA7" s="25" t="str">
        <f t="shared" si="2"/>
        <v/>
      </c>
      <c r="AB7" s="25" t="str">
        <f t="shared" si="0"/>
        <v/>
      </c>
      <c r="AC7" s="25" t="str">
        <f t="shared" si="0"/>
        <v/>
      </c>
      <c r="AD7" s="25" t="str">
        <f t="shared" si="0"/>
        <v/>
      </c>
      <c r="AE7" s="25" t="str">
        <f t="shared" si="0"/>
        <v/>
      </c>
      <c r="AF7" s="25" t="str">
        <f t="shared" si="0"/>
        <v/>
      </c>
      <c r="AG7" s="25" t="str">
        <f t="shared" si="0"/>
        <v/>
      </c>
      <c r="AH7" s="25" t="str">
        <f t="shared" si="0"/>
        <v/>
      </c>
      <c r="AI7" s="25" t="str">
        <f t="shared" si="0"/>
        <v/>
      </c>
      <c r="AJ7" s="25" t="str">
        <f t="shared" si="0"/>
        <v/>
      </c>
    </row>
    <row r="8" spans="1:36" x14ac:dyDescent="0.25">
      <c r="A8" s="16" t="s">
        <v>31</v>
      </c>
      <c r="B8" s="27" t="s">
        <v>52</v>
      </c>
      <c r="D8" s="3">
        <v>90</v>
      </c>
      <c r="E8" s="3">
        <v>18</v>
      </c>
      <c r="F8" s="3">
        <v>75</v>
      </c>
      <c r="G8" s="3">
        <v>2</v>
      </c>
      <c r="H8" s="3">
        <v>3</v>
      </c>
      <c r="I8" s="3">
        <v>1</v>
      </c>
      <c r="J8" s="3">
        <v>1.6</v>
      </c>
      <c r="K8" s="3" t="s">
        <v>22</v>
      </c>
      <c r="L8" s="3">
        <v>18</v>
      </c>
      <c r="M8" s="3">
        <v>0.7</v>
      </c>
      <c r="N8" s="3">
        <v>8</v>
      </c>
      <c r="O8" s="3">
        <v>178</v>
      </c>
      <c r="P8" s="3">
        <v>11</v>
      </c>
      <c r="Q8" s="3">
        <v>46</v>
      </c>
      <c r="R8" s="3">
        <v>41</v>
      </c>
      <c r="S8" s="3">
        <v>489</v>
      </c>
      <c r="T8" s="3">
        <v>24</v>
      </c>
      <c r="U8" s="3">
        <v>128</v>
      </c>
      <c r="V8" s="3">
        <v>14</v>
      </c>
      <c r="W8" s="5">
        <v>0</v>
      </c>
      <c r="Y8" s="25" t="str">
        <f t="shared" si="1"/>
        <v>Asparagus boiled</v>
      </c>
      <c r="Z8" s="25" t="str">
        <f t="shared" si="1"/>
        <v>Vegetable</v>
      </c>
      <c r="AA8" s="25">
        <f t="shared" si="2"/>
        <v>20</v>
      </c>
      <c r="AB8" s="25">
        <f t="shared" si="0"/>
        <v>2.2222222222222223</v>
      </c>
      <c r="AC8" s="25">
        <f t="shared" si="0"/>
        <v>3.3333333333333335</v>
      </c>
      <c r="AD8" s="25" t="str">
        <f t="shared" si="0"/>
        <v/>
      </c>
      <c r="AE8" s="25">
        <f t="shared" si="0"/>
        <v>1.7777777777777777</v>
      </c>
      <c r="AF8" s="25">
        <f t="shared" si="0"/>
        <v>20</v>
      </c>
      <c r="AG8" s="25">
        <f t="shared" si="0"/>
        <v>0.77777777777777779</v>
      </c>
      <c r="AH8" s="25" t="str">
        <f t="shared" si="0"/>
        <v/>
      </c>
      <c r="AI8" s="25">
        <f t="shared" si="0"/>
        <v>1.1111111111111112</v>
      </c>
      <c r="AJ8" s="25">
        <f t="shared" si="0"/>
        <v>8.8888888888888893</v>
      </c>
    </row>
    <row r="9" spans="1:36" x14ac:dyDescent="0.25">
      <c r="A9" s="16" t="s">
        <v>30</v>
      </c>
      <c r="B9" s="27" t="s">
        <v>52</v>
      </c>
      <c r="C9" s="3" t="s">
        <v>29</v>
      </c>
      <c r="D9" s="3">
        <v>82</v>
      </c>
      <c r="E9" s="3">
        <v>29</v>
      </c>
      <c r="F9" s="3">
        <v>120</v>
      </c>
      <c r="G9" s="3">
        <v>2</v>
      </c>
      <c r="H9" s="3">
        <v>6</v>
      </c>
      <c r="I9" s="3">
        <v>1</v>
      </c>
      <c r="J9" s="3">
        <v>2</v>
      </c>
      <c r="K9" s="3" t="s">
        <v>22</v>
      </c>
      <c r="L9" s="3">
        <v>33</v>
      </c>
      <c r="M9" s="3">
        <v>0.6</v>
      </c>
      <c r="N9" s="3">
        <v>34</v>
      </c>
      <c r="O9" s="3">
        <v>241</v>
      </c>
      <c r="P9" s="3">
        <v>17</v>
      </c>
      <c r="Q9" s="3">
        <v>55</v>
      </c>
      <c r="R9" s="3">
        <v>81</v>
      </c>
      <c r="S9" s="3">
        <v>973</v>
      </c>
      <c r="T9" s="3">
        <v>0</v>
      </c>
      <c r="U9" s="3">
        <v>89</v>
      </c>
      <c r="V9" s="5">
        <v>53</v>
      </c>
      <c r="W9" s="22">
        <v>0</v>
      </c>
      <c r="Y9" s="25" t="str">
        <f t="shared" si="1"/>
        <v>Broccoli boiled</v>
      </c>
      <c r="Z9" s="25" t="str">
        <f t="shared" si="1"/>
        <v>Vegetable</v>
      </c>
      <c r="AA9" s="25">
        <f t="shared" si="2"/>
        <v>35.365853658536587</v>
      </c>
      <c r="AB9" s="25">
        <f t="shared" si="0"/>
        <v>2.4390243902439024</v>
      </c>
      <c r="AC9" s="25">
        <f t="shared" si="0"/>
        <v>7.3170731707317067</v>
      </c>
      <c r="AD9" s="25" t="str">
        <f t="shared" si="0"/>
        <v/>
      </c>
      <c r="AE9" s="25">
        <f t="shared" si="0"/>
        <v>2.4390243902439024</v>
      </c>
      <c r="AF9" s="25">
        <f t="shared" si="0"/>
        <v>40.243902439024396</v>
      </c>
      <c r="AG9" s="25">
        <f t="shared" si="0"/>
        <v>0.73170731707317072</v>
      </c>
      <c r="AH9" s="25" t="str">
        <f t="shared" si="0"/>
        <v/>
      </c>
      <c r="AI9" s="25">
        <f t="shared" si="0"/>
        <v>1.2195121951219512</v>
      </c>
      <c r="AJ9" s="25">
        <f t="shared" si="0"/>
        <v>41.463414634146339</v>
      </c>
    </row>
    <row r="10" spans="1:36" x14ac:dyDescent="0.25">
      <c r="A10" s="16" t="s">
        <v>28</v>
      </c>
      <c r="B10" s="27" t="s">
        <v>52</v>
      </c>
      <c r="C10" s="3" t="s">
        <v>29</v>
      </c>
      <c r="D10" s="3">
        <v>77</v>
      </c>
      <c r="E10" s="3">
        <v>28</v>
      </c>
      <c r="F10" s="3">
        <v>116</v>
      </c>
      <c r="G10" s="3">
        <v>1</v>
      </c>
      <c r="H10" s="3">
        <v>6</v>
      </c>
      <c r="I10" s="3">
        <v>3</v>
      </c>
      <c r="J10" s="3">
        <v>1.9</v>
      </c>
      <c r="K10" s="3" t="s">
        <v>22</v>
      </c>
      <c r="L10" s="3">
        <v>25</v>
      </c>
      <c r="M10" s="3">
        <v>0.3</v>
      </c>
      <c r="N10" s="3">
        <v>45</v>
      </c>
      <c r="O10" s="3">
        <v>165</v>
      </c>
      <c r="P10" s="3">
        <v>8</v>
      </c>
      <c r="Q10" s="3">
        <v>24</v>
      </c>
      <c r="R10" s="3">
        <v>652</v>
      </c>
      <c r="S10" s="3">
        <v>6333</v>
      </c>
      <c r="T10" s="3">
        <v>1</v>
      </c>
      <c r="U10" s="3">
        <v>10</v>
      </c>
      <c r="V10" s="3">
        <v>2</v>
      </c>
      <c r="W10" s="5">
        <v>0</v>
      </c>
      <c r="Y10" s="25" t="str">
        <f t="shared" si="1"/>
        <v>Carrot boiled</v>
      </c>
      <c r="Z10" s="25" t="str">
        <f t="shared" si="1"/>
        <v>Vegetable</v>
      </c>
      <c r="AA10" s="25">
        <f t="shared" si="2"/>
        <v>36.363636363636367</v>
      </c>
      <c r="AB10" s="25">
        <f t="shared" si="0"/>
        <v>1.2987012987012987</v>
      </c>
      <c r="AC10" s="25">
        <f t="shared" si="0"/>
        <v>7.7922077922077921</v>
      </c>
      <c r="AD10" s="25" t="str">
        <f t="shared" si="0"/>
        <v/>
      </c>
      <c r="AE10" s="25">
        <f t="shared" si="0"/>
        <v>2.4675324675324672</v>
      </c>
      <c r="AF10" s="25">
        <f t="shared" si="0"/>
        <v>32.467532467532465</v>
      </c>
      <c r="AG10" s="25">
        <f t="shared" si="0"/>
        <v>0.38961038961038963</v>
      </c>
      <c r="AH10" s="25" t="str">
        <f t="shared" si="0"/>
        <v/>
      </c>
      <c r="AI10" s="25">
        <f t="shared" si="0"/>
        <v>3.8961038961038961</v>
      </c>
      <c r="AJ10" s="25">
        <f t="shared" si="0"/>
        <v>58.441558441558442</v>
      </c>
    </row>
    <row r="11" spans="1:36" x14ac:dyDescent="0.25">
      <c r="A11" s="16" t="s">
        <v>32</v>
      </c>
      <c r="B11" s="27" t="s">
        <v>52</v>
      </c>
      <c r="D11" s="3">
        <v>40</v>
      </c>
      <c r="E11" s="3">
        <v>6</v>
      </c>
      <c r="F11" s="3">
        <v>24</v>
      </c>
      <c r="G11" s="3" t="s">
        <v>22</v>
      </c>
      <c r="H11" s="3">
        <v>1</v>
      </c>
      <c r="I11" s="3">
        <v>1</v>
      </c>
      <c r="J11" s="3">
        <v>0.6</v>
      </c>
      <c r="K11" s="3" t="s">
        <v>22</v>
      </c>
      <c r="L11" s="3">
        <v>16</v>
      </c>
      <c r="M11" s="3">
        <v>0.1</v>
      </c>
      <c r="N11" s="3">
        <v>32</v>
      </c>
      <c r="O11" s="3">
        <v>104</v>
      </c>
      <c r="P11" s="3">
        <v>4</v>
      </c>
      <c r="Q11" s="3">
        <v>10</v>
      </c>
      <c r="R11" s="3">
        <v>9</v>
      </c>
      <c r="S11" s="3">
        <v>108</v>
      </c>
      <c r="T11" s="3">
        <v>0</v>
      </c>
      <c r="U11" s="3">
        <v>14</v>
      </c>
      <c r="V11" s="3">
        <v>1</v>
      </c>
      <c r="W11" s="5">
        <v>0</v>
      </c>
      <c r="Y11" s="25" t="str">
        <f t="shared" si="1"/>
        <v>Celery</v>
      </c>
      <c r="Z11" s="25" t="str">
        <f t="shared" si="1"/>
        <v>Vegetable</v>
      </c>
      <c r="AA11" s="25">
        <f t="shared" si="2"/>
        <v>15</v>
      </c>
      <c r="AB11" s="25" t="str">
        <f t="shared" si="0"/>
        <v/>
      </c>
      <c r="AC11" s="25">
        <f t="shared" si="0"/>
        <v>2.5</v>
      </c>
      <c r="AD11" s="25" t="str">
        <f t="shared" si="0"/>
        <v/>
      </c>
      <c r="AE11" s="25">
        <f t="shared" si="0"/>
        <v>1.5</v>
      </c>
      <c r="AF11" s="25">
        <f t="shared" si="0"/>
        <v>40</v>
      </c>
      <c r="AG11" s="25">
        <f t="shared" si="0"/>
        <v>0.25</v>
      </c>
      <c r="AH11" s="25" t="str">
        <f t="shared" si="0"/>
        <v/>
      </c>
      <c r="AI11" s="25">
        <f t="shared" si="0"/>
        <v>2.5</v>
      </c>
      <c r="AJ11" s="25">
        <f t="shared" si="0"/>
        <v>80</v>
      </c>
    </row>
    <row r="12" spans="1:36" x14ac:dyDescent="0.25">
      <c r="A12" s="16" t="s">
        <v>36</v>
      </c>
      <c r="B12" s="27" t="s">
        <v>52</v>
      </c>
      <c r="D12" s="3">
        <v>28</v>
      </c>
      <c r="E12" s="3">
        <v>3</v>
      </c>
      <c r="F12" s="3">
        <v>14</v>
      </c>
      <c r="G12" s="3" t="s">
        <v>22</v>
      </c>
      <c r="H12" s="3">
        <v>1</v>
      </c>
      <c r="I12" s="3" t="s">
        <v>22</v>
      </c>
      <c r="J12" s="3">
        <v>0.2</v>
      </c>
      <c r="K12" s="3" t="s">
        <v>22</v>
      </c>
      <c r="L12" s="3">
        <v>4</v>
      </c>
      <c r="M12" s="3">
        <v>0.1</v>
      </c>
      <c r="N12" s="3">
        <v>1</v>
      </c>
      <c r="O12" s="3">
        <v>38</v>
      </c>
      <c r="P12" s="3">
        <v>3</v>
      </c>
      <c r="Q12" s="3">
        <v>6</v>
      </c>
      <c r="R12" s="3">
        <v>1</v>
      </c>
      <c r="S12" s="3">
        <v>9</v>
      </c>
      <c r="T12" s="3">
        <v>0</v>
      </c>
      <c r="U12" s="3">
        <v>4</v>
      </c>
      <c r="V12" s="3">
        <v>1</v>
      </c>
      <c r="W12" s="5">
        <v>0</v>
      </c>
      <c r="Y12" s="25" t="str">
        <f t="shared" si="1"/>
        <v>Cucumber</v>
      </c>
      <c r="Z12" s="25" t="str">
        <f t="shared" si="1"/>
        <v>Vegetable</v>
      </c>
      <c r="AA12" s="25">
        <f t="shared" si="2"/>
        <v>10.714285714285714</v>
      </c>
      <c r="AB12" s="25" t="str">
        <f t="shared" si="0"/>
        <v/>
      </c>
      <c r="AC12" s="25">
        <f t="shared" si="0"/>
        <v>3.5714285714285712</v>
      </c>
      <c r="AD12" s="25" t="str">
        <f t="shared" si="0"/>
        <v/>
      </c>
      <c r="AE12" s="25">
        <f t="shared" si="0"/>
        <v>0.7142857142857143</v>
      </c>
      <c r="AF12" s="25">
        <f t="shared" si="0"/>
        <v>14.285714285714285</v>
      </c>
      <c r="AG12" s="25">
        <f t="shared" si="0"/>
        <v>0.35714285714285715</v>
      </c>
      <c r="AH12" s="25" t="str">
        <f t="shared" si="0"/>
        <v/>
      </c>
      <c r="AI12" s="25" t="str">
        <f t="shared" si="0"/>
        <v/>
      </c>
      <c r="AJ12" s="25">
        <f t="shared" si="0"/>
        <v>3.5714285714285712</v>
      </c>
    </row>
    <row r="13" spans="1:36" x14ac:dyDescent="0.25">
      <c r="A13" s="16" t="s">
        <v>34</v>
      </c>
      <c r="B13" s="27" t="s">
        <v>52</v>
      </c>
      <c r="C13" s="3" t="s">
        <v>29</v>
      </c>
      <c r="D13" s="3">
        <v>82</v>
      </c>
      <c r="E13" s="3">
        <v>100</v>
      </c>
      <c r="F13" s="3">
        <v>417</v>
      </c>
      <c r="G13" s="3">
        <v>9</v>
      </c>
      <c r="H13" s="3">
        <v>8</v>
      </c>
      <c r="I13" s="3">
        <v>2</v>
      </c>
      <c r="J13" s="3">
        <v>4.3</v>
      </c>
      <c r="K13" s="3">
        <v>4</v>
      </c>
      <c r="L13" s="3">
        <v>52</v>
      </c>
      <c r="M13" s="3">
        <v>1.9</v>
      </c>
      <c r="N13" s="3">
        <v>5</v>
      </c>
      <c r="O13" s="3">
        <v>357</v>
      </c>
      <c r="P13" s="3">
        <v>52</v>
      </c>
      <c r="Q13" s="3">
        <v>138</v>
      </c>
      <c r="R13" s="3" t="s">
        <v>35</v>
      </c>
      <c r="S13" s="3" t="s">
        <v>35</v>
      </c>
      <c r="T13" s="3" t="s">
        <v>35</v>
      </c>
      <c r="U13" s="3">
        <v>255</v>
      </c>
      <c r="V13" s="3">
        <v>5</v>
      </c>
      <c r="W13" s="5">
        <v>0</v>
      </c>
      <c r="Y13" s="25" t="str">
        <f t="shared" si="1"/>
        <v>Edamame</v>
      </c>
      <c r="Z13" s="25" t="str">
        <f t="shared" si="1"/>
        <v>Vegetable</v>
      </c>
      <c r="AA13" s="25">
        <f t="shared" si="2"/>
        <v>121.95121951219512</v>
      </c>
      <c r="AB13" s="25">
        <f t="shared" si="0"/>
        <v>10.975609756097562</v>
      </c>
      <c r="AC13" s="25">
        <f t="shared" si="0"/>
        <v>9.7560975609756095</v>
      </c>
      <c r="AD13" s="25">
        <f t="shared" si="0"/>
        <v>4.8780487804878048</v>
      </c>
      <c r="AE13" s="25">
        <f t="shared" si="0"/>
        <v>5.2439024390243905</v>
      </c>
      <c r="AF13" s="25">
        <f t="shared" si="0"/>
        <v>63.414634146341463</v>
      </c>
      <c r="AG13" s="25">
        <f t="shared" si="0"/>
        <v>2.3170731707317072</v>
      </c>
      <c r="AH13" s="25" t="str">
        <f t="shared" si="0"/>
        <v/>
      </c>
      <c r="AI13" s="25">
        <f t="shared" si="0"/>
        <v>2.4390243902439024</v>
      </c>
      <c r="AJ13" s="25">
        <f t="shared" si="0"/>
        <v>6.0975609756097562</v>
      </c>
    </row>
    <row r="14" spans="1:36" x14ac:dyDescent="0.25">
      <c r="A14" s="16" t="s">
        <v>33</v>
      </c>
      <c r="B14" s="27" t="s">
        <v>52</v>
      </c>
      <c r="C14" s="3" t="s">
        <v>29</v>
      </c>
      <c r="D14" s="3">
        <v>85</v>
      </c>
      <c r="E14" s="3">
        <v>66</v>
      </c>
      <c r="F14" s="3">
        <v>276</v>
      </c>
      <c r="G14" s="3">
        <v>4</v>
      </c>
      <c r="H14" s="3">
        <v>12</v>
      </c>
      <c r="I14" s="3">
        <v>4</v>
      </c>
      <c r="J14" s="3">
        <v>3.7</v>
      </c>
      <c r="K14" s="3" t="s">
        <v>22</v>
      </c>
      <c r="L14" s="3">
        <v>20</v>
      </c>
      <c r="M14" s="3">
        <v>1.3</v>
      </c>
      <c r="N14" s="3">
        <v>61</v>
      </c>
      <c r="O14" s="3">
        <v>93</v>
      </c>
      <c r="P14" s="3">
        <v>19</v>
      </c>
      <c r="Q14" s="3">
        <v>65</v>
      </c>
      <c r="R14" s="3">
        <v>89</v>
      </c>
      <c r="S14" s="3">
        <v>1057</v>
      </c>
      <c r="T14" s="3">
        <v>0</v>
      </c>
      <c r="U14" s="3">
        <v>50</v>
      </c>
      <c r="V14" s="3">
        <v>8</v>
      </c>
      <c r="W14" s="5">
        <v>0</v>
      </c>
      <c r="Y14" s="25" t="str">
        <f t="shared" si="1"/>
        <v>Peas</v>
      </c>
      <c r="Z14" s="25" t="str">
        <f t="shared" si="1"/>
        <v>Vegetable</v>
      </c>
      <c r="AA14" s="25">
        <f t="shared" si="2"/>
        <v>77.64705882352942</v>
      </c>
      <c r="AB14" s="25">
        <f t="shared" si="0"/>
        <v>4.7058823529411766</v>
      </c>
      <c r="AC14" s="25">
        <f t="shared" si="0"/>
        <v>14.117647058823529</v>
      </c>
      <c r="AD14" s="25" t="str">
        <f t="shared" si="0"/>
        <v/>
      </c>
      <c r="AE14" s="25">
        <f t="shared" si="0"/>
        <v>4.3529411764705888</v>
      </c>
      <c r="AF14" s="25">
        <f t="shared" si="0"/>
        <v>23.52941176470588</v>
      </c>
      <c r="AG14" s="25">
        <f t="shared" si="0"/>
        <v>1.5294117647058825</v>
      </c>
      <c r="AH14" s="25" t="str">
        <f t="shared" si="0"/>
        <v/>
      </c>
      <c r="AI14" s="25">
        <f t="shared" si="0"/>
        <v>4.7058823529411766</v>
      </c>
      <c r="AJ14" s="25">
        <f t="shared" si="0"/>
        <v>71.764705882352942</v>
      </c>
    </row>
    <row r="15" spans="1:36" ht="30" x14ac:dyDescent="0.25">
      <c r="A15" s="16" t="s">
        <v>54</v>
      </c>
      <c r="B15" s="27" t="s">
        <v>52</v>
      </c>
      <c r="C15" s="3">
        <v>1</v>
      </c>
      <c r="D15" s="3">
        <v>173</v>
      </c>
      <c r="E15" s="3">
        <v>161</v>
      </c>
      <c r="F15" s="3">
        <v>673</v>
      </c>
      <c r="G15" s="3">
        <v>4</v>
      </c>
      <c r="H15" s="3">
        <v>37</v>
      </c>
      <c r="I15" s="3">
        <v>2</v>
      </c>
      <c r="J15" s="3">
        <v>3.8</v>
      </c>
      <c r="K15" s="3" t="s">
        <v>22</v>
      </c>
      <c r="L15" s="3">
        <v>26</v>
      </c>
      <c r="M15" s="3">
        <v>1.9</v>
      </c>
      <c r="N15" s="3">
        <v>17</v>
      </c>
      <c r="O15" s="3">
        <v>926</v>
      </c>
      <c r="P15" s="3">
        <v>48</v>
      </c>
      <c r="Q15" s="3">
        <v>121</v>
      </c>
      <c r="R15" s="3">
        <v>2</v>
      </c>
      <c r="S15" s="3">
        <v>10</v>
      </c>
      <c r="T15" s="3">
        <v>0</v>
      </c>
      <c r="U15" s="3">
        <v>48</v>
      </c>
      <c r="V15" s="3">
        <v>17</v>
      </c>
      <c r="W15" s="5">
        <v>0</v>
      </c>
      <c r="Y15" s="25" t="str">
        <f t="shared" si="1"/>
        <v>Potato, baked, flesh and skin</v>
      </c>
      <c r="Z15" s="25" t="str">
        <f t="shared" si="1"/>
        <v>Vegetable</v>
      </c>
      <c r="AA15" s="25">
        <f t="shared" si="2"/>
        <v>93.063583815028906</v>
      </c>
      <c r="AB15" s="25">
        <f t="shared" si="0"/>
        <v>2.3121387283236992</v>
      </c>
      <c r="AC15" s="25">
        <f t="shared" si="0"/>
        <v>21.387283236994222</v>
      </c>
      <c r="AD15" s="25" t="str">
        <f t="shared" si="0"/>
        <v/>
      </c>
      <c r="AE15" s="25">
        <f t="shared" si="0"/>
        <v>2.1965317919075145</v>
      </c>
      <c r="AF15" s="25">
        <f t="shared" si="0"/>
        <v>15.028901734104046</v>
      </c>
      <c r="AG15" s="25">
        <f t="shared" si="0"/>
        <v>1.0982658959537572</v>
      </c>
      <c r="AH15" s="25" t="str">
        <f t="shared" si="0"/>
        <v/>
      </c>
      <c r="AI15" s="25">
        <f t="shared" si="0"/>
        <v>1.1560693641618496</v>
      </c>
      <c r="AJ15" s="25">
        <f t="shared" si="0"/>
        <v>9.8265895953757223</v>
      </c>
    </row>
    <row r="16" spans="1:36" ht="30" x14ac:dyDescent="0.25">
      <c r="A16" s="16" t="s">
        <v>55</v>
      </c>
      <c r="B16" s="27" t="s">
        <v>52</v>
      </c>
      <c r="C16" s="3">
        <v>1</v>
      </c>
      <c r="D16" s="3">
        <v>150</v>
      </c>
      <c r="E16" s="3">
        <v>129</v>
      </c>
      <c r="F16" s="3">
        <v>540</v>
      </c>
      <c r="G16" s="3">
        <v>3</v>
      </c>
      <c r="H16" s="3">
        <v>30</v>
      </c>
      <c r="I16" s="3">
        <v>1</v>
      </c>
      <c r="J16" s="3">
        <v>2.5</v>
      </c>
      <c r="K16" s="3" t="s">
        <v>22</v>
      </c>
      <c r="L16" s="3">
        <v>13</v>
      </c>
      <c r="M16" s="3">
        <v>1.3</v>
      </c>
      <c r="N16" s="3">
        <v>7</v>
      </c>
      <c r="O16" s="3">
        <v>572</v>
      </c>
      <c r="P16" s="3">
        <v>34</v>
      </c>
      <c r="Q16" s="3">
        <v>67</v>
      </c>
      <c r="R16" s="3">
        <v>0</v>
      </c>
      <c r="S16" s="3">
        <v>0</v>
      </c>
      <c r="T16" s="3">
        <v>0</v>
      </c>
      <c r="U16" s="3">
        <v>15</v>
      </c>
      <c r="V16" s="3">
        <v>18</v>
      </c>
      <c r="W16" s="5">
        <v>0</v>
      </c>
      <c r="Y16" s="25" t="str">
        <f t="shared" si="1"/>
        <v>Potato, boiled, flesh and skin</v>
      </c>
      <c r="Z16" s="25" t="str">
        <f t="shared" si="1"/>
        <v>Vegetable</v>
      </c>
      <c r="AA16" s="25">
        <f t="shared" si="2"/>
        <v>86</v>
      </c>
      <c r="AB16" s="25">
        <f t="shared" si="0"/>
        <v>2</v>
      </c>
      <c r="AC16" s="25">
        <f t="shared" si="0"/>
        <v>20</v>
      </c>
      <c r="AD16" s="25" t="str">
        <f t="shared" si="0"/>
        <v/>
      </c>
      <c r="AE16" s="25">
        <f t="shared" si="0"/>
        <v>1.6666666666666667</v>
      </c>
      <c r="AF16" s="25">
        <f t="shared" si="0"/>
        <v>8.6666666666666679</v>
      </c>
      <c r="AG16" s="25">
        <f t="shared" si="0"/>
        <v>0.86666666666666659</v>
      </c>
      <c r="AH16" s="25" t="str">
        <f t="shared" si="0"/>
        <v/>
      </c>
      <c r="AI16" s="25">
        <f t="shared" si="0"/>
        <v>0.66666666666666674</v>
      </c>
      <c r="AJ16" s="25">
        <f t="shared" si="0"/>
        <v>4.666666666666667</v>
      </c>
    </row>
    <row r="17" spans="1:36" x14ac:dyDescent="0.25">
      <c r="A17" s="16" t="s">
        <v>38</v>
      </c>
      <c r="B17" s="27" t="s">
        <v>52</v>
      </c>
      <c r="D17" s="3">
        <v>48</v>
      </c>
      <c r="E17" s="3">
        <v>96</v>
      </c>
      <c r="F17" s="3">
        <v>403</v>
      </c>
      <c r="G17" s="3">
        <v>2</v>
      </c>
      <c r="H17" s="3">
        <v>15</v>
      </c>
      <c r="I17" s="3" t="s">
        <v>22</v>
      </c>
      <c r="J17" s="3">
        <v>1.6</v>
      </c>
      <c r="K17" s="3">
        <v>4</v>
      </c>
      <c r="L17" s="3">
        <v>4</v>
      </c>
      <c r="M17" s="3">
        <v>0.6</v>
      </c>
      <c r="N17" s="3">
        <v>14</v>
      </c>
      <c r="O17" s="3">
        <v>201</v>
      </c>
      <c r="P17" s="3">
        <v>11</v>
      </c>
      <c r="Q17" s="3">
        <v>40</v>
      </c>
      <c r="R17" s="3">
        <v>0</v>
      </c>
      <c r="S17" s="3">
        <v>1</v>
      </c>
      <c r="T17" s="3">
        <v>0</v>
      </c>
      <c r="U17" s="3">
        <v>6</v>
      </c>
      <c r="V17" s="3">
        <v>5</v>
      </c>
      <c r="W17" s="5">
        <v>0</v>
      </c>
      <c r="Y17" s="25" t="str">
        <f t="shared" si="1"/>
        <v>Potatoes, French fried</v>
      </c>
      <c r="Z17" s="25" t="str">
        <f t="shared" si="1"/>
        <v>Vegetable</v>
      </c>
      <c r="AA17" s="25">
        <f t="shared" si="2"/>
        <v>200</v>
      </c>
      <c r="AB17" s="25">
        <f t="shared" si="0"/>
        <v>4.1666666666666661</v>
      </c>
      <c r="AC17" s="25">
        <f t="shared" si="0"/>
        <v>31.25</v>
      </c>
      <c r="AD17" s="25">
        <f t="shared" si="0"/>
        <v>8.3333333333333321</v>
      </c>
      <c r="AE17" s="25">
        <f t="shared" si="0"/>
        <v>3.3333333333333335</v>
      </c>
      <c r="AF17" s="25">
        <f t="shared" si="0"/>
        <v>8.3333333333333321</v>
      </c>
      <c r="AG17" s="25">
        <f t="shared" si="0"/>
        <v>1.25</v>
      </c>
      <c r="AH17" s="25" t="str">
        <f t="shared" si="0"/>
        <v/>
      </c>
      <c r="AI17" s="25" t="str">
        <f t="shared" si="0"/>
        <v/>
      </c>
      <c r="AJ17" s="25">
        <f t="shared" si="0"/>
        <v>29.166666666666668</v>
      </c>
    </row>
    <row r="18" spans="1:36" x14ac:dyDescent="0.25">
      <c r="A18" s="16" t="s">
        <v>37</v>
      </c>
      <c r="B18" s="27" t="s">
        <v>52</v>
      </c>
      <c r="C18" s="3" t="s">
        <v>29</v>
      </c>
      <c r="D18" s="3">
        <v>111</v>
      </c>
      <c r="E18" s="3">
        <v>116</v>
      </c>
      <c r="F18" s="3">
        <v>487</v>
      </c>
      <c r="G18" s="3">
        <v>2</v>
      </c>
      <c r="H18" s="3">
        <v>19</v>
      </c>
      <c r="I18" s="3" t="s">
        <v>35</v>
      </c>
      <c r="J18" s="3">
        <v>2.2000000000000002</v>
      </c>
      <c r="K18" s="3">
        <v>4</v>
      </c>
      <c r="L18" s="3">
        <v>29</v>
      </c>
      <c r="M18" s="3">
        <v>0.3</v>
      </c>
      <c r="N18" s="3">
        <v>327</v>
      </c>
      <c r="O18" s="3">
        <v>321</v>
      </c>
      <c r="P18" s="3">
        <v>20</v>
      </c>
      <c r="Q18" s="3">
        <v>51</v>
      </c>
      <c r="R18" s="3">
        <v>19</v>
      </c>
      <c r="S18" s="3" t="s">
        <v>35</v>
      </c>
      <c r="T18" s="3">
        <v>0</v>
      </c>
      <c r="U18" s="3">
        <v>9</v>
      </c>
      <c r="V18" s="3">
        <v>7</v>
      </c>
      <c r="W18" s="5">
        <v>0.06</v>
      </c>
      <c r="Y18" s="25" t="str">
        <f t="shared" si="1"/>
        <v>Potatoes, mashed</v>
      </c>
      <c r="Z18" s="25" t="str">
        <f t="shared" si="1"/>
        <v>Vegetable</v>
      </c>
      <c r="AA18" s="25">
        <f t="shared" si="2"/>
        <v>104.5045045045045</v>
      </c>
      <c r="AB18" s="25">
        <f t="shared" si="2"/>
        <v>1.8018018018018018</v>
      </c>
      <c r="AC18" s="25">
        <f t="shared" si="2"/>
        <v>17.117117117117118</v>
      </c>
      <c r="AD18" s="25">
        <f t="shared" si="2"/>
        <v>3.6036036036036037</v>
      </c>
      <c r="AE18" s="25">
        <f t="shared" si="2"/>
        <v>1.9819819819819822</v>
      </c>
      <c r="AF18" s="25">
        <f t="shared" si="2"/>
        <v>26.126126126126124</v>
      </c>
      <c r="AG18" s="25">
        <f t="shared" si="2"/>
        <v>0.27027027027027023</v>
      </c>
      <c r="AH18" s="25" t="str">
        <f t="shared" si="2"/>
        <v/>
      </c>
      <c r="AI18" s="25" t="str">
        <f t="shared" si="2"/>
        <v/>
      </c>
      <c r="AJ18" s="25">
        <f t="shared" si="2"/>
        <v>294.59459459459458</v>
      </c>
    </row>
    <row r="21" spans="1:36" ht="15.75" thickBot="1" x14ac:dyDescent="0.3"/>
    <row r="22" spans="1:36" ht="97.5" thickBot="1" x14ac:dyDescent="0.3">
      <c r="A22" s="17" t="s">
        <v>20</v>
      </c>
      <c r="B22" s="17" t="s">
        <v>50</v>
      </c>
      <c r="C22" s="4" t="s">
        <v>19</v>
      </c>
      <c r="D22" s="6" t="s">
        <v>0</v>
      </c>
      <c r="E22" s="6" t="s">
        <v>1</v>
      </c>
      <c r="F22" s="6" t="s">
        <v>1</v>
      </c>
      <c r="G22" s="6" t="s">
        <v>2</v>
      </c>
      <c r="H22" s="6" t="s">
        <v>3</v>
      </c>
      <c r="I22" s="6" t="s">
        <v>4</v>
      </c>
      <c r="J22" s="6" t="s">
        <v>6</v>
      </c>
      <c r="K22" s="6" t="s">
        <v>41</v>
      </c>
      <c r="L22" s="6" t="s">
        <v>42</v>
      </c>
      <c r="M22" s="6" t="s">
        <v>7</v>
      </c>
      <c r="N22" s="6" t="s">
        <v>8</v>
      </c>
      <c r="O22" s="6" t="s">
        <v>9</v>
      </c>
      <c r="P22" s="6" t="s">
        <v>10</v>
      </c>
      <c r="Q22" s="6" t="s">
        <v>11</v>
      </c>
      <c r="R22" s="6" t="s">
        <v>12</v>
      </c>
      <c r="S22" s="6" t="s">
        <v>13</v>
      </c>
      <c r="T22" s="6" t="s">
        <v>43</v>
      </c>
      <c r="U22" s="6" t="s">
        <v>16</v>
      </c>
      <c r="V22" s="6" t="s">
        <v>18</v>
      </c>
      <c r="W22" s="6" t="s">
        <v>44</v>
      </c>
      <c r="X22" s="2">
        <f>ROW()</f>
        <v>22</v>
      </c>
      <c r="Y22" s="17" t="s">
        <v>20</v>
      </c>
      <c r="Z22" s="17" t="s">
        <v>50</v>
      </c>
      <c r="AA22" s="23" t="s">
        <v>1</v>
      </c>
      <c r="AB22" s="9" t="s">
        <v>2</v>
      </c>
      <c r="AC22" s="9" t="s">
        <v>3</v>
      </c>
      <c r="AD22" s="20" t="s">
        <v>6</v>
      </c>
      <c r="AE22" s="9" t="s">
        <v>5</v>
      </c>
      <c r="AF22" s="9" t="s">
        <v>7</v>
      </c>
      <c r="AG22" s="9" t="s">
        <v>8</v>
      </c>
      <c r="AH22" s="6" t="s">
        <v>41</v>
      </c>
      <c r="AI22" s="9" t="s">
        <v>4</v>
      </c>
      <c r="AJ22" s="9" t="s">
        <v>9</v>
      </c>
    </row>
    <row r="23" spans="1:36" x14ac:dyDescent="0.25">
      <c r="A23" s="16" t="s">
        <v>40</v>
      </c>
      <c r="B23" s="27" t="s">
        <v>53</v>
      </c>
      <c r="C23" s="3" t="s">
        <v>39</v>
      </c>
      <c r="D23" s="3">
        <v>258</v>
      </c>
      <c r="E23" s="3">
        <v>155</v>
      </c>
      <c r="F23" s="3">
        <v>647</v>
      </c>
      <c r="G23" s="3">
        <v>8</v>
      </c>
      <c r="H23" s="3">
        <v>12</v>
      </c>
      <c r="I23" s="3">
        <v>14</v>
      </c>
      <c r="J23" s="3">
        <v>8</v>
      </c>
      <c r="K23" s="3">
        <v>5.4</v>
      </c>
      <c r="L23" s="3">
        <v>26</v>
      </c>
      <c r="M23" s="3">
        <v>291</v>
      </c>
      <c r="N23" s="3">
        <v>0.1</v>
      </c>
      <c r="O23" s="3">
        <v>103</v>
      </c>
      <c r="P23" s="3">
        <v>369</v>
      </c>
      <c r="Q23" s="3">
        <v>26</v>
      </c>
      <c r="R23" s="3">
        <v>235</v>
      </c>
      <c r="S23" s="3">
        <v>72</v>
      </c>
      <c r="T23" s="3">
        <v>2.7</v>
      </c>
      <c r="U23" s="3">
        <v>13</v>
      </c>
      <c r="V23" s="3">
        <v>1.1299999999999999</v>
      </c>
      <c r="W23" s="5">
        <v>0.47</v>
      </c>
      <c r="Y23" s="25" t="str">
        <f>IFERROR(HLOOKUP(Y$22,$A$22:$W$29,1+ROW()-$X$22,0),"")</f>
        <v>Milk whole</v>
      </c>
      <c r="Z23" s="25" t="str">
        <f>IFERROR(HLOOKUP(Z$22,$A$22:$W$29,1+ROW()-$X$22,0),"")</f>
        <v>Dairy</v>
      </c>
      <c r="AA23" s="25">
        <f>IFERROR(HLOOKUP(AA$22,$C$22:$W$28,1+ROW()-$X$22,0)/$D23*100,"")</f>
        <v>60.077519379844958</v>
      </c>
      <c r="AB23" s="25">
        <f t="shared" ref="AB23:AJ23" si="3">IFERROR(HLOOKUP(AB$22,$C$22:$W$28,1+ROW()-$X$22,0)/$D23*100,"")</f>
        <v>3.1007751937984498</v>
      </c>
      <c r="AC23" s="25">
        <f t="shared" si="3"/>
        <v>4.6511627906976747</v>
      </c>
      <c r="AD23" s="25">
        <f t="shared" si="3"/>
        <v>3.1007751937984498</v>
      </c>
      <c r="AE23" s="25" t="str">
        <f t="shared" si="3"/>
        <v/>
      </c>
      <c r="AF23" s="25">
        <f t="shared" si="3"/>
        <v>112.79069767441861</v>
      </c>
      <c r="AG23" s="25">
        <f t="shared" si="3"/>
        <v>3.875968992248062E-2</v>
      </c>
      <c r="AH23" s="25">
        <f t="shared" si="3"/>
        <v>2.0930232558139537</v>
      </c>
      <c r="AI23" s="25">
        <f t="shared" si="3"/>
        <v>5.4263565891472867</v>
      </c>
      <c r="AJ23" s="25">
        <f t="shared" si="3"/>
        <v>39.922480620155035</v>
      </c>
    </row>
    <row r="24" spans="1:36" x14ac:dyDescent="0.25">
      <c r="A24" s="16" t="s">
        <v>46</v>
      </c>
      <c r="B24" s="27" t="s">
        <v>53</v>
      </c>
      <c r="C24" s="3" t="s">
        <v>45</v>
      </c>
      <c r="D24" s="3">
        <v>181</v>
      </c>
      <c r="E24" s="3">
        <v>129</v>
      </c>
      <c r="F24" s="3">
        <v>538</v>
      </c>
      <c r="G24" s="3">
        <v>9</v>
      </c>
      <c r="H24" s="3">
        <v>12</v>
      </c>
      <c r="I24" s="3">
        <v>8</v>
      </c>
      <c r="J24" s="3">
        <v>5</v>
      </c>
      <c r="K24" s="3">
        <v>3.3</v>
      </c>
      <c r="L24" s="3">
        <v>17</v>
      </c>
      <c r="M24" s="3">
        <v>292</v>
      </c>
      <c r="N24" s="3">
        <v>0.1</v>
      </c>
      <c r="O24" s="3">
        <v>111</v>
      </c>
      <c r="P24" s="3">
        <v>412</v>
      </c>
      <c r="Q24" s="3">
        <v>28</v>
      </c>
      <c r="R24" s="3">
        <v>246</v>
      </c>
      <c r="S24" s="3">
        <v>31</v>
      </c>
      <c r="T24" s="3" t="s">
        <v>35</v>
      </c>
      <c r="U24" s="3">
        <v>21</v>
      </c>
      <c r="V24" s="3">
        <v>1.03</v>
      </c>
      <c r="W24" s="5">
        <v>0.42</v>
      </c>
      <c r="Y24" s="25" t="str">
        <f t="shared" ref="Y24:Z26" si="4">IFERROR(HLOOKUP(Y$22,$A$22:$W$29,1+ROW()-$X$22,0),"")</f>
        <v>Yoghurt - plain</v>
      </c>
      <c r="Z24" s="25" t="str">
        <f t="shared" si="4"/>
        <v>Dairy</v>
      </c>
      <c r="AA24" s="25">
        <f t="shared" ref="AA24:AJ26" si="5">IFERROR(HLOOKUP(AA$22,$C$22:$W$28,1+ROW()-$X$22,0)/$D24*100,"")</f>
        <v>71.270718232044189</v>
      </c>
      <c r="AB24" s="25">
        <f t="shared" si="5"/>
        <v>4.972375690607735</v>
      </c>
      <c r="AC24" s="25">
        <f t="shared" si="5"/>
        <v>6.6298342541436464</v>
      </c>
      <c r="AD24" s="25">
        <f t="shared" si="5"/>
        <v>2.7624309392265194</v>
      </c>
      <c r="AE24" s="25" t="str">
        <f t="shared" si="5"/>
        <v/>
      </c>
      <c r="AF24" s="25">
        <f t="shared" si="5"/>
        <v>161.32596685082873</v>
      </c>
      <c r="AG24" s="25">
        <f t="shared" si="5"/>
        <v>5.5248618784530391E-2</v>
      </c>
      <c r="AH24" s="25">
        <f t="shared" si="5"/>
        <v>1.8232044198895028</v>
      </c>
      <c r="AI24" s="25">
        <f t="shared" si="5"/>
        <v>4.4198895027624303</v>
      </c>
      <c r="AJ24" s="25">
        <f t="shared" si="5"/>
        <v>61.325966850828728</v>
      </c>
    </row>
    <row r="25" spans="1:36" x14ac:dyDescent="0.25">
      <c r="A25" s="16" t="s">
        <v>48</v>
      </c>
      <c r="B25" s="27" t="s">
        <v>53</v>
      </c>
      <c r="C25" s="3" t="s">
        <v>47</v>
      </c>
      <c r="D25" s="3">
        <v>50</v>
      </c>
      <c r="E25" s="3">
        <v>202</v>
      </c>
      <c r="F25" s="3">
        <v>843</v>
      </c>
      <c r="G25" s="3">
        <v>12</v>
      </c>
      <c r="H25" s="3">
        <v>1</v>
      </c>
      <c r="I25" s="3" t="s">
        <v>22</v>
      </c>
      <c r="J25" s="3">
        <v>17</v>
      </c>
      <c r="K25" s="3">
        <v>10.5</v>
      </c>
      <c r="L25" s="3">
        <v>53</v>
      </c>
      <c r="M25" s="3">
        <v>361</v>
      </c>
      <c r="N25" s="3">
        <v>0.3</v>
      </c>
      <c r="O25" s="3">
        <v>311</v>
      </c>
      <c r="P25" s="3">
        <v>49</v>
      </c>
      <c r="Q25" s="3">
        <v>14</v>
      </c>
      <c r="R25" s="3">
        <v>256</v>
      </c>
      <c r="S25" s="3">
        <v>133</v>
      </c>
      <c r="T25" s="3">
        <v>0.1</v>
      </c>
      <c r="U25" s="3">
        <v>9</v>
      </c>
      <c r="V25" s="3">
        <v>0.42</v>
      </c>
      <c r="W25" s="5">
        <v>0.19</v>
      </c>
      <c r="Y25" s="25" t="str">
        <f t="shared" si="4"/>
        <v>Cheese- cheddar</v>
      </c>
      <c r="Z25" s="25" t="str">
        <f t="shared" si="4"/>
        <v>Dairy</v>
      </c>
      <c r="AA25" s="25">
        <f t="shared" si="5"/>
        <v>404</v>
      </c>
      <c r="AB25" s="25">
        <f t="shared" si="5"/>
        <v>24</v>
      </c>
      <c r="AC25" s="25">
        <f t="shared" si="5"/>
        <v>2</v>
      </c>
      <c r="AD25" s="25">
        <f t="shared" si="5"/>
        <v>34</v>
      </c>
      <c r="AE25" s="25" t="str">
        <f t="shared" si="5"/>
        <v/>
      </c>
      <c r="AF25" s="25">
        <f t="shared" si="5"/>
        <v>722</v>
      </c>
      <c r="AG25" s="25">
        <f t="shared" si="5"/>
        <v>0.6</v>
      </c>
      <c r="AH25" s="25">
        <f t="shared" si="5"/>
        <v>21</v>
      </c>
      <c r="AI25" s="25" t="str">
        <f t="shared" si="5"/>
        <v/>
      </c>
      <c r="AJ25" s="25">
        <f t="shared" si="5"/>
        <v>622</v>
      </c>
    </row>
    <row r="26" spans="1:36" x14ac:dyDescent="0.25">
      <c r="A26" s="16" t="s">
        <v>49</v>
      </c>
      <c r="B26" s="27" t="s">
        <v>53</v>
      </c>
      <c r="D26" s="3">
        <v>50</v>
      </c>
      <c r="E26" s="3">
        <v>74</v>
      </c>
      <c r="F26" s="3">
        <v>308</v>
      </c>
      <c r="G26" s="3">
        <v>6</v>
      </c>
      <c r="H26" s="3" t="s">
        <v>22</v>
      </c>
      <c r="I26" s="3">
        <v>5</v>
      </c>
      <c r="J26" s="3">
        <v>1.5</v>
      </c>
      <c r="K26" s="3">
        <v>1.9</v>
      </c>
      <c r="L26" s="3">
        <v>0.7</v>
      </c>
      <c r="M26" s="3">
        <v>215</v>
      </c>
      <c r="N26" s="3">
        <v>27</v>
      </c>
      <c r="O26" s="3">
        <v>0.9</v>
      </c>
      <c r="P26" s="3">
        <v>147</v>
      </c>
      <c r="Q26" s="3">
        <v>67</v>
      </c>
      <c r="R26" s="3">
        <v>95</v>
      </c>
      <c r="S26" s="3">
        <v>70</v>
      </c>
      <c r="T26" s="3">
        <v>0.4</v>
      </c>
      <c r="U26" s="3">
        <v>24</v>
      </c>
      <c r="V26" s="3">
        <v>0.64</v>
      </c>
      <c r="W26" s="5">
        <v>0.5</v>
      </c>
      <c r="Y26" s="25" t="str">
        <f t="shared" si="4"/>
        <v>Egg, poached</v>
      </c>
      <c r="Z26" s="25" t="str">
        <f t="shared" si="4"/>
        <v>Dairy</v>
      </c>
      <c r="AA26" s="25">
        <f t="shared" si="5"/>
        <v>148</v>
      </c>
      <c r="AB26" s="25">
        <f t="shared" si="5"/>
        <v>12</v>
      </c>
      <c r="AC26" s="25" t="str">
        <f t="shared" si="5"/>
        <v/>
      </c>
      <c r="AD26" s="25">
        <f t="shared" si="5"/>
        <v>3</v>
      </c>
      <c r="AE26" s="25" t="str">
        <f t="shared" si="5"/>
        <v/>
      </c>
      <c r="AF26" s="25">
        <f t="shared" si="5"/>
        <v>430</v>
      </c>
      <c r="AG26" s="25">
        <f t="shared" si="5"/>
        <v>54</v>
      </c>
      <c r="AH26" s="25">
        <f t="shared" si="5"/>
        <v>3.8</v>
      </c>
      <c r="AI26" s="25">
        <f t="shared" si="5"/>
        <v>10</v>
      </c>
      <c r="AJ26" s="25">
        <f t="shared" si="5"/>
        <v>1.8000000000000003</v>
      </c>
    </row>
    <row r="37" spans="3:3" x14ac:dyDescent="0.25">
      <c r="C37" s="3" t="s">
        <v>11</v>
      </c>
    </row>
    <row r="38" spans="3:3" x14ac:dyDescent="0.25">
      <c r="C38" s="3" t="s">
        <v>12</v>
      </c>
    </row>
    <row r="39" spans="3:3" x14ac:dyDescent="0.25">
      <c r="C39" s="3" t="s">
        <v>13</v>
      </c>
    </row>
    <row r="40" spans="3:3" x14ac:dyDescent="0.25">
      <c r="C40" s="3" t="s">
        <v>43</v>
      </c>
    </row>
    <row r="41" spans="3:3" x14ac:dyDescent="0.25">
      <c r="C41" s="3" t="s">
        <v>16</v>
      </c>
    </row>
    <row r="42" spans="3:3" x14ac:dyDescent="0.25">
      <c r="C42" s="3" t="s">
        <v>18</v>
      </c>
    </row>
    <row r="43" spans="3:3" x14ac:dyDescent="0.25">
      <c r="C43" s="3" t="s">
        <v>44</v>
      </c>
    </row>
  </sheetData>
  <sortState ref="A8:AG18">
    <sortCondition ref="A8:A1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KeithW</cp:lastModifiedBy>
  <dcterms:created xsi:type="dcterms:W3CDTF">2018-09-23T03:37:22Z</dcterms:created>
  <dcterms:modified xsi:type="dcterms:W3CDTF">2018-09-24T02:33:22Z</dcterms:modified>
</cp:coreProperties>
</file>