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2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56" l="1"/>
  <c r="J21" i="56"/>
  <c r="K11" i="56" s="1"/>
  <c r="I21" i="56"/>
  <c r="E21" i="56"/>
  <c r="D21" i="56"/>
  <c r="J6" i="56"/>
  <c r="I6" i="56"/>
  <c r="E7" i="56"/>
  <c r="D7" i="56"/>
  <c r="J11" i="56"/>
  <c r="I11" i="56"/>
  <c r="E12" i="56"/>
  <c r="D12" i="56"/>
  <c r="J25" i="56"/>
  <c r="I25" i="56"/>
  <c r="E5" i="56"/>
  <c r="D5" i="56"/>
  <c r="K6" i="56" l="1"/>
  <c r="AA25" i="102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31" i="56" l="1"/>
  <c r="I31" i="56"/>
  <c r="E31" i="56"/>
  <c r="D31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9" i="56" l="1"/>
  <c r="D69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71" i="56" l="1"/>
  <c r="E71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7" i="56"/>
  <c r="J8" i="56"/>
  <c r="J9" i="56"/>
  <c r="J10" i="56"/>
  <c r="J12" i="56"/>
  <c r="J13" i="56"/>
  <c r="J14" i="56"/>
  <c r="J15" i="56"/>
  <c r="J16" i="56"/>
  <c r="J17" i="56"/>
  <c r="J18" i="56"/>
  <c r="J19" i="56"/>
  <c r="J20" i="56"/>
  <c r="J22" i="56"/>
  <c r="J23" i="56"/>
  <c r="J24" i="56"/>
  <c r="J26" i="56"/>
  <c r="J27" i="56"/>
  <c r="J28" i="56"/>
  <c r="J29" i="56"/>
  <c r="J30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2" i="56"/>
  <c r="K65" i="56" s="1"/>
  <c r="I3" i="56"/>
  <c r="I4" i="56"/>
  <c r="I5" i="56"/>
  <c r="I7" i="56"/>
  <c r="I8" i="56"/>
  <c r="I9" i="56"/>
  <c r="I10" i="56"/>
  <c r="I12" i="56"/>
  <c r="I13" i="56"/>
  <c r="I14" i="56"/>
  <c r="I15" i="56"/>
  <c r="I16" i="56"/>
  <c r="I17" i="56"/>
  <c r="I18" i="56"/>
  <c r="I19" i="56"/>
  <c r="I20" i="56"/>
  <c r="I22" i="56"/>
  <c r="I23" i="56"/>
  <c r="I24" i="56"/>
  <c r="I26" i="56"/>
  <c r="I27" i="56"/>
  <c r="I28" i="56"/>
  <c r="I29" i="56"/>
  <c r="I30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2" i="56"/>
  <c r="K25" i="56" l="1"/>
  <c r="K55" i="56"/>
  <c r="K47" i="56"/>
  <c r="K39" i="56"/>
  <c r="K30" i="56"/>
  <c r="K20" i="56"/>
  <c r="K12" i="56"/>
  <c r="K63" i="56"/>
  <c r="K54" i="56"/>
  <c r="K46" i="56"/>
  <c r="K38" i="56"/>
  <c r="K29" i="56"/>
  <c r="K19" i="56"/>
  <c r="K45" i="56"/>
  <c r="K37" i="56"/>
  <c r="K28" i="56"/>
  <c r="K18" i="56"/>
  <c r="K9" i="56"/>
  <c r="K60" i="56"/>
  <c r="K36" i="56"/>
  <c r="K27" i="56"/>
  <c r="K17" i="56"/>
  <c r="K8" i="56"/>
  <c r="K53" i="56"/>
  <c r="K44" i="56"/>
  <c r="K51" i="56"/>
  <c r="K35" i="56"/>
  <c r="K26" i="56"/>
  <c r="K16" i="56"/>
  <c r="K7" i="56"/>
  <c r="K52" i="56"/>
  <c r="K59" i="56"/>
  <c r="K58" i="56"/>
  <c r="K50" i="56"/>
  <c r="K42" i="56"/>
  <c r="K61" i="56"/>
  <c r="K57" i="56"/>
  <c r="K49" i="56"/>
  <c r="K41" i="56"/>
  <c r="K33" i="56"/>
  <c r="K23" i="56"/>
  <c r="K14" i="56"/>
  <c r="K68" i="56"/>
  <c r="K67" i="56"/>
  <c r="K64" i="56"/>
  <c r="K56" i="56"/>
  <c r="K48" i="56"/>
  <c r="K40" i="56"/>
  <c r="K32" i="56"/>
  <c r="K22" i="56"/>
  <c r="K31" i="56"/>
  <c r="K10" i="56"/>
  <c r="K34" i="56"/>
  <c r="K24" i="56"/>
  <c r="K4" i="56"/>
  <c r="K15" i="56"/>
  <c r="K13" i="56"/>
  <c r="K5" i="56"/>
  <c r="K3" i="56"/>
  <c r="K2" i="56"/>
  <c r="K70" i="56"/>
  <c r="K69" i="56"/>
  <c r="K62" i="56"/>
  <c r="K66" i="56"/>
  <c r="K43" i="56"/>
  <c r="E49" i="56" l="1"/>
  <c r="E50" i="56"/>
  <c r="E51" i="56"/>
  <c r="E52" i="56"/>
  <c r="E3" i="56"/>
  <c r="E4" i="56"/>
  <c r="E6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2" i="56"/>
  <c r="E23" i="56"/>
  <c r="E24" i="56"/>
  <c r="E25" i="56"/>
  <c r="E26" i="56"/>
  <c r="E27" i="56"/>
  <c r="E28" i="56"/>
  <c r="E29" i="56"/>
  <c r="E30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70" i="56"/>
  <c r="E2" i="56"/>
  <c r="D49" i="56"/>
  <c r="D50" i="56"/>
  <c r="D51" i="56"/>
  <c r="D52" i="56"/>
  <c r="D3" i="56"/>
  <c r="D4" i="56"/>
  <c r="D6" i="56"/>
  <c r="D8" i="56"/>
  <c r="D9" i="56"/>
  <c r="D10" i="56"/>
  <c r="D11" i="56"/>
  <c r="D13" i="56"/>
  <c r="D14" i="56"/>
  <c r="D15" i="56"/>
  <c r="D16" i="56"/>
  <c r="D17" i="56"/>
  <c r="D18" i="56"/>
  <c r="D19" i="56"/>
  <c r="D20" i="56"/>
  <c r="D22" i="56"/>
  <c r="D23" i="56"/>
  <c r="D24" i="56"/>
  <c r="D25" i="56"/>
  <c r="D26" i="56"/>
  <c r="D27" i="56"/>
  <c r="D28" i="56"/>
  <c r="D29" i="56"/>
  <c r="D30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70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<sst xmlns="http://schemas.openxmlformats.org/spreadsheetml/2006/main" count="5527" uniqueCount="238">
  <si>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</si>
  <si>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</si>
  <si>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</si>
  <si>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</si>
  <si>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</si>
  <si>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</si>
  <si>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</si>
  <si>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</si>
  <si>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</si>
  <si>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</si>
  <si>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</si>
  <si>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</si>
  <si>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</si>
  <si>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</si>
  <si>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</si>
  <si>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</si>
  <si>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</si>
  <si>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</si>
  <si>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</si>
  <si>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</si>
  <si>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</si>
  <si>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</si>
  <si>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</si>
  <si>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</si>
  <si>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</si>
  <si>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</si>
  <si>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</si>
  <si>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</si>
  <si>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</si>
  <si>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</si>
  <si>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</si>
  <si>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</si>
  <si>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</si>
  <si>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</si>
  <si>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</si>
  <si>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</si>
  <si>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</si>
  <si>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</si>
  <si>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</si>
  <si>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</si>
  <si>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</si>
  <si>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</si>
  <si>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</si>
  <si>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</si>
  <si>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</si>
  <si>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</si>
  <si>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</si>
  <si>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</si>
  <si>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</si>
  <si>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</si>
  <si>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</si>
  <si>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</si>
  <si>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</si>
  <si>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</si>
  <si>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</si>
  <si>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</si>
  <si>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</si>
  <si>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</si>
  <si>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</si>
  <si>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</si>
  <si>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</si>
  <si>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</si>
  <si>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</si>
  <si>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</si>
  <si>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</si>
  <si>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</si>
  <si>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</si>
  <si>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</si>
  <si>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</si>
  <si>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</si>
  <si>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</si>
  <si>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</si>
  <si>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</si>
  <si>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</si>
  <si>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</si>
  <si>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</si>
  <si>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</si>
  <si>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</si>
  <si>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</si>
  <si>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</si>
  <si>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</si>
  <si>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</si>
  <si>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</si>
  <si>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</si>
  <si>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</si>
  <si>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</si>
  <si>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</si>
  <si>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</si>
  <si>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</si>
  <si>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</si>
  <si>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</si>
  <si>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</si>
  <si>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</si>
  <si>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</si>
  <si>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</si>
  <si>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</si>
  <si>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</si>
  <si>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</si>
  <si>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</si>
  <si>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</si>
  <si>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</si>
  <si>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</si>
  <si>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</si>
  <si>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</si>
  <si>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</si>
  <si>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</si>
  <si>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</si>
  <si>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</si>
  <si>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</si>
  <si>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</si>
  <si>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</si>
  <si>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</si>
  <si>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</si>
  <si>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</si>
  <si>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</si>
  <si>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</si>
  <si>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</si>
  <si>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</si>
  <si>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</si>
  <si>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</si>
  <si>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</si>
  <si>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</si>
  <si>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</si>
  <si>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</si>
  <si>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</si>
  <si>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</si>
  <si>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</si>
  <si>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</si>
  <si>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</si>
  <si>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</si>
  <si>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</si>
  <si>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</si>
  <si>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</si>
  <si>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</si>
  <si>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</si>
  <si>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</si>
  <si>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</si>
  <si>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</si>
  <si>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</si>
  <si>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</si>
  <si>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</si>
  <si>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</si>
  <si>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</si>
  <si>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</si>
  <si>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</si>
  <si>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</si>
  <si>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</si>
  <si>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</si>
  <si>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</si>
  <si>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</si>
  <si>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</si>
  <si>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</si>
  <si>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</si>
  <si>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</si>
  <si>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</si>
  <si>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</si>
  <si>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</si>
  <si>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</si>
  <si>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</si>
  <si>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</si>
  <si>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</si>
  <si>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</si>
  <si>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</si>
  <si>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</si>
  <si>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</si>
  <si>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</si>
  <si>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</si>
  <si>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</si>
  <si>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</si>
  <si>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</si>
  <si>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</si>
  <si>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</si>
  <si>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</si>
  <si>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</si>
  <si>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</si>
  <si>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</si>
  <si>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</si>
  <si>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</si>
  <si>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</si>
  <si>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</si>
  <si>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</si>
  <si>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</si>
  <si>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</si>
  <si>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</si>
  <si>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</si>
  <si>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</si>
  <si>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</si>
  <si>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</si>
  <si>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</si>
  <si>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</si>
  <si>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</si>
  <si>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</si>
  <si>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</si>
  <si>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</si>
  <si>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</si>
  <si>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</si>
  <si>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</si>
  <si>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</si>
  <si>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</si>
  <si>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</si>
  <si>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</si>
  <si>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</si>
  <si>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</si>
  <si>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</si>
  <si>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</si>
  <si>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</si>
  <si>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</si>
  <si>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</si>
  <si>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</si>
  <si>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</si>
  <si>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</si>
  <si>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</si>
  <si>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</si>
  <si>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</si>
  <si>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</si>
  <si>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</si>
  <si>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</si>
  <si>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</si>
  <si>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</si>
  <si>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</si>
  <si>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</si>
  <si>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</si>
  <si>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</si>
  <si>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</si>
  <si>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</si>
  <si>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</si>
  <si>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</si>
  <si>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</si>
  <si>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</si>
  <si>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</si>
  <si>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</si>
  <si>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</si>
  <si>
    <t>DOOR_OPEN</t>
  </si>
  <si>
    <t>F</t>
  </si>
  <si>
    <t>f</t>
  </si>
  <si>
    <t>BOSS_DOOR_OPEN</t>
  </si>
  <si>
    <t>BOSS_KEY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</si>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</sst>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91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90" priority="2">
      <formula>AND(COLUMN()&lt;=$B$26,ROW()&lt;=$B$27)</formula>
    </cfRule>
  </conditionalFormatting>
  <conditionalFormatting sqref="A1:Z25">
    <cfRule type="cellIs" dxfId="8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6" priority="4">
      <formula>AND(COLUMN()&lt;=$B$26,ROW()&lt;=$B$27)</formula>
    </cfRule>
  </conditionalFormatting>
  <conditionalFormatting sqref="A22:Z25 U21:Z21 A1:Z20">
    <cfRule type="cellIs" dxfId="55" priority="3" stopIfTrue="1" operator="equal">
      <formula>":"</formula>
    </cfRule>
  </conditionalFormatting>
  <conditionalFormatting sqref="A21:T21">
    <cfRule type="expression" dxfId="54" priority="2">
      <formula>AND(COLUMN()&lt;=$B$26,ROW()&lt;=$B$27)</formula>
    </cfRule>
  </conditionalFormatting>
  <conditionalFormatting sqref="A21:T21">
    <cfRule type="cellIs" dxfId="5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2" priority="4">
      <formula>AND(COLUMN()&lt;=$B$26,ROW()&lt;=$B$27)</formula>
    </cfRule>
  </conditionalFormatting>
  <conditionalFormatting sqref="A22:Z25 U21:Z21 A1:Z20">
    <cfRule type="cellIs" dxfId="51" priority="3" stopIfTrue="1" operator="equal">
      <formula>":"</formula>
    </cfRule>
  </conditionalFormatting>
  <conditionalFormatting sqref="A21:T21">
    <cfRule type="expression" dxfId="50" priority="2">
      <formula>AND(COLUMN()&lt;=$B$26,ROW()&lt;=$B$27)</formula>
    </cfRule>
  </conditionalFormatting>
  <conditionalFormatting sqref="A21:T21">
    <cfRule type="cellIs" dxfId="4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8" priority="4">
      <formula>AND(COLUMN()&lt;=$B$26,ROW()&lt;=$B$27)</formula>
    </cfRule>
  </conditionalFormatting>
  <conditionalFormatting sqref="A22:Z25 U21:Z21 A1:Z20">
    <cfRule type="cellIs" dxfId="47" priority="3" stopIfTrue="1" operator="equal">
      <formula>":"</formula>
    </cfRule>
  </conditionalFormatting>
  <conditionalFormatting sqref="A21:T21">
    <cfRule type="expression" dxfId="46" priority="2">
      <formula>AND(COLUMN()&lt;=$B$26,ROW()&lt;=$B$27)</formula>
    </cfRule>
  </conditionalFormatting>
  <conditionalFormatting sqref="A21:T21">
    <cfRule type="cellIs" dxfId="4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12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2</v>
      </c>
      <c r="J1" s="12" t="s">
        <v>19</v>
      </c>
      <c r="K1" s="12" t="s">
        <v>2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/)     (:N:)      (\\</v>
      </c>
      <c r="AB1" t="str">
        <f>"'"&amp;AA1&amp;"',"</f>
        <v>'/)     (:N:)      (\\',</v>
      </c>
    </row>
    <row r="2" spans="1:28" x14ac:dyDescent="0.25">
      <c r="A2" s="12" t="s">
        <v>12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)                  (</v>
      </c>
      <c r="AB2" t="str">
        <f t="shared" ref="AB2:AB25" si="1">"'"&amp;AA2&amp;"',"</f>
        <v>')                  (',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41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41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!       !      </v>
      </c>
      <c r="AB8" t="str">
        <f t="shared" si="1"/>
        <v>'     !       !      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41</v>
      </c>
      <c r="G9" s="12" t="s">
        <v>6</v>
      </c>
      <c r="H9" s="12" t="s">
        <v>6</v>
      </c>
      <c r="I9" s="12" t="s">
        <v>6</v>
      </c>
      <c r="J9" s="12" t="s">
        <v>41</v>
      </c>
      <c r="K9" s="12" t="s">
        <v>6</v>
      </c>
      <c r="L9" s="12" t="s">
        <v>6</v>
      </c>
      <c r="M9" s="12" t="s">
        <v>6</v>
      </c>
      <c r="N9" s="12" t="s">
        <v>41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!   !   !     :</v>
      </c>
      <c r="AB9" t="str">
        <f t="shared" si="1"/>
        <v>':    !   !   !     :',</v>
      </c>
    </row>
    <row r="10" spans="1:28" x14ac:dyDescent="0.25">
      <c r="A10" s="12" t="s">
        <v>47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41</v>
      </c>
      <c r="G10" s="12" t="s">
        <v>6</v>
      </c>
      <c r="H10" s="12" t="s">
        <v>6</v>
      </c>
      <c r="I10" s="12" t="s">
        <v>6</v>
      </c>
      <c r="J10" s="12" t="s">
        <v>41</v>
      </c>
      <c r="K10" s="12" t="s">
        <v>6</v>
      </c>
      <c r="L10" s="12" t="s">
        <v>6</v>
      </c>
      <c r="M10" s="12" t="s">
        <v>6</v>
      </c>
      <c r="N10" s="12" t="s">
        <v>41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47</v>
      </c>
      <c r="U10" s="6"/>
      <c r="V10" s="6"/>
      <c r="W10" s="6"/>
      <c r="X10" s="6"/>
      <c r="Y10" s="7"/>
      <c r="AA10" t="str">
        <f t="shared" si="0"/>
        <v>R    !   !   !     R</v>
      </c>
      <c r="AB10" t="str">
        <f t="shared" si="1"/>
        <v>'R    !   !   !     R',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41</v>
      </c>
      <c r="G11" s="12" t="s">
        <v>6</v>
      </c>
      <c r="H11" s="12" t="s">
        <v>6</v>
      </c>
      <c r="I11" s="12" t="s">
        <v>6</v>
      </c>
      <c r="J11" s="12" t="s">
        <v>41</v>
      </c>
      <c r="K11" s="12" t="s">
        <v>6</v>
      </c>
      <c r="L11" s="12" t="s">
        <v>6</v>
      </c>
      <c r="M11" s="12" t="s">
        <v>6</v>
      </c>
      <c r="N11" s="12" t="s">
        <v>41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!   !   !     :</v>
      </c>
      <c r="AB11" t="str">
        <f t="shared" si="1"/>
        <v>':    !   !   !     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41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41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!       !      </v>
      </c>
      <c r="AB12" t="str">
        <f t="shared" si="1"/>
        <v>'     !       !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233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11</v>
      </c>
      <c r="U19" s="6"/>
      <c r="V19" s="6"/>
      <c r="W19" s="6"/>
      <c r="X19" s="6"/>
      <c r="Y19" s="7"/>
      <c r="AA19" t="str">
        <f t="shared" si="0"/>
        <v>\       /F\        /</v>
      </c>
      <c r="AB19" t="str">
        <f t="shared" si="1"/>
        <v>'\       /F\        /',</v>
      </c>
    </row>
    <row r="20" spans="1:28" x14ac:dyDescent="0.25">
      <c r="A20" s="12" t="s">
        <v>13</v>
      </c>
      <c r="B20" s="12" t="s">
        <v>228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24</v>
      </c>
      <c r="I20" s="12" t="s">
        <v>2</v>
      </c>
      <c r="J20" s="12" t="s">
        <v>17</v>
      </c>
      <c r="K20" s="12" t="s">
        <v>2</v>
      </c>
      <c r="L20" s="12" t="s">
        <v>24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11</v>
      </c>
      <c r="T20" s="12" t="s">
        <v>12</v>
      </c>
      <c r="U20" s="6"/>
      <c r="V20" s="6"/>
      <c r="W20" s="6"/>
      <c r="X20" s="6"/>
      <c r="Y20" s="7"/>
      <c r="AA20" t="str">
        <f t="shared" si="0"/>
        <v>(\     j:S:j      /)</v>
      </c>
      <c r="AB20" t="str">
        <f t="shared" si="1"/>
        <v>'(\     j:S:j      /)',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AA4" t="str">
        <f t="shared" si="0"/>
        <v>:       ```        (</v>
      </c>
      <c r="AB4" t="str">
        <f t="shared" si="1"/>
        <v>':       ```     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\      ww`ww       /</v>
      </c>
      <c r="AB5" t="str">
        <f t="shared" si="1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:\     ww`ww      /:</v>
      </c>
      <c r="AB6" t="str">
        <f t="shared" si="1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:::\   (w`w)     /::</v>
      </c>
      <c r="AB7" t="str">
        <f t="shared" si="1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AA8" t="str">
        <f t="shared" si="0"/>
        <v>:::)     `      /:::</v>
      </c>
      <c r="AB8" t="str">
        <f t="shared" si="1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:)       `      (:::</v>
      </c>
      <c r="AB9" t="str">
        <f t="shared" si="1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)        &amp;        (:</v>
      </c>
      <c r="AB10" t="str">
        <f t="shared" si="1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\        `         (</v>
      </c>
      <c r="AB11" t="str">
        <f t="shared" si="1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:     `&amp;```&amp;`      /</v>
      </c>
      <c r="AB12" t="str">
        <f t="shared" si="1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j      &amp;      j  :</v>
      </c>
      <c r="AB13" t="str">
        <f t="shared" si="1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`         (</v>
      </c>
      <c r="AB14" t="str">
        <f t="shared" si="1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`         /</v>
      </c>
      <c r="AB15" t="str">
        <f t="shared" si="1"/>
        <v>':        `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`¬`    /:\ (</v>
      </c>
      <c r="AB16" t="str">
        <f t="shared" si="1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`¬`   /:!:\/</v>
      </c>
      <c r="AB17" t="str">
        <f t="shared" si="1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`¬`  /:!!!::</v>
      </c>
      <c r="AB18" t="str">
        <f t="shared" si="1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>SUMPRODUCT(--(EXACT(C:C,C2)))&gt;1</f>
        <v>0</v>
      </c>
      <c r="E2" t="str">
        <f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>SUMPRODUCT(--(EXACT(C:C,C3)))&gt;1</f>
        <v>0</v>
      </c>
      <c r="E3" t="str">
        <f>B3&amp;"='"&amp;C3&amp;"'"</f>
        <v>BOMB='q'</v>
      </c>
      <c r="H3" s="24" t="s">
        <v>131</v>
      </c>
      <c r="I3" t="str">
        <f t="shared" ref="I3:I70" si="0">TRIM(MID($H3,1,FIND("=",$H3)-1))</f>
        <v>TILE1</v>
      </c>
      <c r="J3" t="str">
        <f t="shared" ref="J3:J70" si="1">SUBSTITUTE(TRIM(MID($H3,FIND("=",$H3)+1,200)),"'","")</f>
        <v>`</v>
      </c>
      <c r="K3" s="17" t="b">
        <f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>SUMPRODUCT(--(EXACT(C:C,C4)))&gt;1</f>
        <v>0</v>
      </c>
      <c r="E4" t="str">
        <f>B4&amp;"='"&amp;C4&amp;"'"</f>
        <v>BOMB_LIT='Q'</v>
      </c>
      <c r="H4" s="24" t="s">
        <v>130</v>
      </c>
      <c r="I4" t="str">
        <f t="shared" si="0"/>
        <v>TILE2</v>
      </c>
      <c r="J4" t="str">
        <f t="shared" si="1"/>
        <v>¬</v>
      </c>
      <c r="K4" s="17" t="b">
        <f>SUMPRODUCT(--(EXACT(J:J,J4)))&gt;1</f>
        <v>0</v>
      </c>
    </row>
    <row r="5" spans="1:11" x14ac:dyDescent="0.25">
      <c r="A5" s="15" t="s">
        <v>219</v>
      </c>
      <c r="B5" s="16" t="s">
        <v>231</v>
      </c>
      <c r="C5" s="18">
        <v>4</v>
      </c>
      <c r="D5" s="17" t="b">
        <f>SUMPRODUCT(--(EXACT(C:C,C5)))&gt;1</f>
        <v>0</v>
      </c>
      <c r="E5" t="str">
        <f>B5&amp;"='"&amp;C5&amp;"'"</f>
        <v>BOSS='4'</v>
      </c>
      <c r="H5" s="24" t="s">
        <v>128</v>
      </c>
      <c r="I5" t="str">
        <f t="shared" si="0"/>
        <v>TILE3</v>
      </c>
      <c r="J5" t="str">
        <f t="shared" si="1"/>
        <v>.</v>
      </c>
      <c r="K5" s="17" t="b">
        <f>SUMPRODUCT(--(EXACT(J:J,J5)))&gt;1</f>
        <v>1</v>
      </c>
    </row>
    <row r="6" spans="1:11" x14ac:dyDescent="0.25">
      <c r="B6" s="16" t="s">
        <v>160</v>
      </c>
      <c r="C6" s="18" t="s">
        <v>233</v>
      </c>
      <c r="D6" s="17" t="b">
        <f>SUMPRODUCT(--(EXACT(C:C,C6)))&gt;1</f>
        <v>0</v>
      </c>
      <c r="E6" t="str">
        <f>B6&amp;"='"&amp;C6&amp;"'"</f>
        <v>BOSS_DOOR='F'</v>
      </c>
      <c r="H6" s="24" t="s">
        <v>128</v>
      </c>
      <c r="I6" t="str">
        <f t="shared" si="0"/>
        <v>TILE3</v>
      </c>
      <c r="J6" t="str">
        <f t="shared" si="1"/>
        <v>.</v>
      </c>
      <c r="K6" s="17" t="b">
        <f>SUMPRODUCT(--(EXACT(J:J,J6)))&gt;1</f>
        <v>1</v>
      </c>
    </row>
    <row r="7" spans="1:11" x14ac:dyDescent="0.25">
      <c r="B7" s="16" t="s">
        <v>235</v>
      </c>
      <c r="C7" s="18" t="s">
        <v>234</v>
      </c>
      <c r="D7" s="17" t="b">
        <f>SUMPRODUCT(--(EXACT(C:C,C7)))&gt;1</f>
        <v>0</v>
      </c>
      <c r="E7" t="str">
        <f>B7&amp;"='"&amp;C7&amp;"'"</f>
        <v>BOSS_DOOR_OPEN='f'</v>
      </c>
      <c r="H7" s="24" t="s">
        <v>129</v>
      </c>
      <c r="I7" t="str">
        <f t="shared" si="0"/>
        <v>TILE4</v>
      </c>
      <c r="J7" t="str">
        <f t="shared" si="1"/>
        <v>~</v>
      </c>
      <c r="K7" s="17" t="b">
        <f>SUMPRODUCT(--(EXACT(J:J,J7)))&gt;1</f>
        <v>0</v>
      </c>
    </row>
    <row r="8" spans="1:11" x14ac:dyDescent="0.25">
      <c r="B8" s="16" t="s">
        <v>161</v>
      </c>
      <c r="C8" s="18" t="s">
        <v>9</v>
      </c>
      <c r="D8" s="17" t="b">
        <f>SUMPRODUCT(--(EXACT(C:C,C8)))&gt;1</f>
        <v>0</v>
      </c>
      <c r="E8" t="str">
        <f>B8&amp;"='"&amp;C8&amp;"'"</f>
        <v>BRAZIER='B'</v>
      </c>
      <c r="H8" s="24" t="s">
        <v>69</v>
      </c>
      <c r="I8" t="str">
        <f t="shared" si="0"/>
        <v>BOMB</v>
      </c>
      <c r="J8" t="str">
        <f t="shared" si="1"/>
        <v>q</v>
      </c>
      <c r="K8" s="17" t="b">
        <f>SUMPRODUCT(--(EXACT(J:J,J8)))&gt;1</f>
        <v>0</v>
      </c>
    </row>
    <row r="9" spans="1:11" x14ac:dyDescent="0.25">
      <c r="B9" s="16" t="s">
        <v>162</v>
      </c>
      <c r="C9" s="18" t="s">
        <v>16</v>
      </c>
      <c r="D9" s="17" t="b">
        <f>SUMPRODUCT(--(EXACT(C:C,C9)))&gt;1</f>
        <v>0</v>
      </c>
      <c r="E9" t="str">
        <f>B9&amp;"='"&amp;C9&amp;"'"</f>
        <v>DECORATION1='z'</v>
      </c>
      <c r="H9" s="24" t="s">
        <v>70</v>
      </c>
      <c r="I9" t="str">
        <f t="shared" si="0"/>
        <v>BOMB_LIT</v>
      </c>
      <c r="J9" t="str">
        <f t="shared" si="1"/>
        <v>Q</v>
      </c>
      <c r="K9" s="17" t="b">
        <f>SUMPRODUCT(--(EXACT(J:J,J9)))&gt;1</f>
        <v>0</v>
      </c>
    </row>
    <row r="10" spans="1:11" x14ac:dyDescent="0.25">
      <c r="B10" s="16" t="s">
        <v>163</v>
      </c>
      <c r="C10" s="18" t="s">
        <v>40</v>
      </c>
      <c r="D10" s="17" t="b">
        <f>SUMPRODUCT(--(EXACT(C:C,C10)))&gt;1</f>
        <v>0</v>
      </c>
      <c r="E10" t="str">
        <f>B10&amp;"='"&amp;C10&amp;"'"</f>
        <v>DECORATION2='Z'</v>
      </c>
      <c r="H10" s="24" t="s">
        <v>71</v>
      </c>
      <c r="I10" t="str">
        <f t="shared" si="0"/>
        <v>BOSS_DOOR</v>
      </c>
      <c r="J10" t="str">
        <f t="shared" si="1"/>
        <v>d</v>
      </c>
      <c r="K10" s="17" t="b">
        <f>SUMPRODUCT(--(EXACT(J:J,J10)))&gt;1</f>
        <v>1</v>
      </c>
    </row>
    <row r="11" spans="1:11" x14ac:dyDescent="0.25">
      <c r="B11" s="16" t="s">
        <v>164</v>
      </c>
      <c r="C11" s="18" t="s">
        <v>7</v>
      </c>
      <c r="D11" s="17" t="b">
        <f>SUMPRODUCT(--(EXACT(C:C,C11)))&gt;1</f>
        <v>0</v>
      </c>
      <c r="E11" t="str">
        <f>B11&amp;"='"&amp;C11&amp;"'"</f>
        <v>DOOR='D'</v>
      </c>
      <c r="H11" s="24" t="s">
        <v>71</v>
      </c>
      <c r="I11" t="str">
        <f t="shared" si="0"/>
        <v>BOSS_DOOR</v>
      </c>
      <c r="J11" t="str">
        <f t="shared" si="1"/>
        <v>d</v>
      </c>
      <c r="K11" s="17" t="b">
        <f>SUMPRODUCT(--(EXACT(J:J,J11)))&gt;1</f>
        <v>1</v>
      </c>
    </row>
    <row r="12" spans="1:11" x14ac:dyDescent="0.25">
      <c r="B12" s="16" t="s">
        <v>232</v>
      </c>
      <c r="C12" s="18" t="s">
        <v>39</v>
      </c>
      <c r="D12" s="17" t="b">
        <f>SUMPRODUCT(--(EXACT(C:C,C12)))&gt;1</f>
        <v>0</v>
      </c>
      <c r="E12" t="str">
        <f>B12&amp;"='"&amp;C12&amp;"'"</f>
        <v>DOOR_OPEN='d'</v>
      </c>
      <c r="H12" s="24" t="s">
        <v>72</v>
      </c>
      <c r="I12" t="str">
        <f t="shared" si="0"/>
        <v>BRAZIER</v>
      </c>
      <c r="J12" t="str">
        <f t="shared" si="1"/>
        <v>B</v>
      </c>
      <c r="K12" s="17" t="b">
        <f>SUMPRODUCT(--(EXACT(J:J,J12)))&gt;1</f>
        <v>0</v>
      </c>
    </row>
    <row r="13" spans="1:11" x14ac:dyDescent="0.25">
      <c r="B13" s="16" t="s">
        <v>165</v>
      </c>
      <c r="C13" s="18" t="s">
        <v>41</v>
      </c>
      <c r="D13" s="17" t="b">
        <f>SUMPRODUCT(--(EXACT(C:C,C13)))&gt;1</f>
        <v>0</v>
      </c>
      <c r="E13" t="str">
        <f>B13&amp;"='"&amp;C13&amp;"'"</f>
        <v>DOT1='!'</v>
      </c>
      <c r="H13" s="24" t="s">
        <v>73</v>
      </c>
      <c r="I13" t="str">
        <f t="shared" si="0"/>
        <v>DECORATION1</v>
      </c>
      <c r="J13" t="str">
        <f t="shared" si="1"/>
        <v>z</v>
      </c>
      <c r="K13" s="17" t="b">
        <f>SUMPRODUCT(--(EXACT(J:J,J13)))&gt;1</f>
        <v>0</v>
      </c>
    </row>
    <row r="14" spans="1:11" x14ac:dyDescent="0.25">
      <c r="B14" s="16" t="s">
        <v>166</v>
      </c>
      <c r="C14" s="18" t="s">
        <v>42</v>
      </c>
      <c r="D14" s="17" t="b">
        <f>SUMPRODUCT(--(EXACT(C:C,C14)))&gt;1</f>
        <v>0</v>
      </c>
      <c r="E14" t="str">
        <f>B14&amp;"='"&amp;C14&amp;"'"</f>
        <v>DOT2='£'</v>
      </c>
      <c r="H14" s="24" t="s">
        <v>74</v>
      </c>
      <c r="I14" t="str">
        <f t="shared" si="0"/>
        <v>DECORATION2</v>
      </c>
      <c r="J14" t="str">
        <f t="shared" si="1"/>
        <v>Z</v>
      </c>
      <c r="K14" s="17" t="b">
        <f>SUMPRODUCT(--(EXACT(J:J,J14)))&gt;1</f>
        <v>0</v>
      </c>
    </row>
    <row r="15" spans="1:11" x14ac:dyDescent="0.25">
      <c r="A15" s="15" t="s">
        <v>220</v>
      </c>
      <c r="B15" s="16" t="s">
        <v>167</v>
      </c>
      <c r="C15" s="18" t="s">
        <v>15</v>
      </c>
      <c r="D15" s="17" t="b">
        <f>SUMPRODUCT(--(EXACT(C:C,C15)))&gt;1</f>
        <v>0</v>
      </c>
      <c r="E15" t="str">
        <f>B15&amp;"='"&amp;C15&amp;"'"</f>
        <v>DOWN='-'</v>
      </c>
      <c r="H15" s="24" t="s">
        <v>75</v>
      </c>
      <c r="I15" t="str">
        <f t="shared" si="0"/>
        <v>DOOR</v>
      </c>
      <c r="J15" t="str">
        <f t="shared" si="1"/>
        <v>D</v>
      </c>
      <c r="K15" s="17" t="b">
        <f>SUMPRODUCT(--(EXACT(J:J,J15)))&gt;1</f>
        <v>0</v>
      </c>
    </row>
    <row r="16" spans="1:11" x14ac:dyDescent="0.25">
      <c r="A16" s="15" t="s">
        <v>220</v>
      </c>
      <c r="B16" s="16" t="s">
        <v>168</v>
      </c>
      <c r="C16" s="18" t="s">
        <v>22</v>
      </c>
      <c r="D16" s="17" t="b">
        <f>SUMPRODUCT(--(EXACT(C:C,C16)))&gt;1</f>
        <v>0</v>
      </c>
      <c r="E16" t="str">
        <f>B16&amp;"='"&amp;C16&amp;"'"</f>
        <v>EAST='E'</v>
      </c>
      <c r="H16" s="24" t="s">
        <v>76</v>
      </c>
      <c r="I16" t="str">
        <f t="shared" si="0"/>
        <v>DOT1</v>
      </c>
      <c r="J16" t="str">
        <f t="shared" si="1"/>
        <v>!</v>
      </c>
      <c r="K16" s="17" t="b">
        <f>SUMPRODUCT(--(EXACT(J:J,J16)))&gt;1</f>
        <v>0</v>
      </c>
    </row>
    <row r="17" spans="1:11" x14ac:dyDescent="0.25">
      <c r="B17" s="16" t="s">
        <v>169</v>
      </c>
      <c r="C17" s="18" t="s">
        <v>6</v>
      </c>
      <c r="D17" s="17" t="b">
        <f>SUMPRODUCT(--(EXACT(C:C,C17)))&gt;1</f>
        <v>0</v>
      </c>
      <c r="E17" t="str">
        <f>B17&amp;"='"&amp;C17&amp;"'"</f>
        <v>EMPTY=' '</v>
      </c>
      <c r="H17" s="24" t="s">
        <v>77</v>
      </c>
      <c r="I17" t="str">
        <f t="shared" si="0"/>
        <v>DOT2</v>
      </c>
      <c r="J17" t="str">
        <f t="shared" si="1"/>
        <v>£</v>
      </c>
      <c r="K17" s="17" t="b">
        <f>SUMPRODUCT(--(EXACT(J:J,J17)))&gt;1</f>
        <v>0</v>
      </c>
    </row>
    <row r="18" spans="1:11" x14ac:dyDescent="0.25">
      <c r="B18" s="16" t="s">
        <v>170</v>
      </c>
      <c r="C18" s="18" t="s">
        <v>43</v>
      </c>
      <c r="D18" s="17" t="b">
        <f>SUMPRODUCT(--(EXACT(C:C,C18)))&gt;1</f>
        <v>0</v>
      </c>
      <c r="E18" t="str">
        <f>B18&amp;"='"&amp;C18&amp;"'"</f>
        <v>EXIT_KEY='%'</v>
      </c>
      <c r="H18" s="24" t="s">
        <v>78</v>
      </c>
      <c r="I18" t="str">
        <f t="shared" si="0"/>
        <v>DOWN</v>
      </c>
      <c r="J18" t="str">
        <f t="shared" si="1"/>
        <v>-</v>
      </c>
      <c r="K18" s="17" t="b">
        <f>SUMPRODUCT(--(EXACT(J:J,J18)))&gt;1</f>
        <v>0</v>
      </c>
    </row>
    <row r="19" spans="1:11" x14ac:dyDescent="0.25">
      <c r="B19" s="16" t="s">
        <v>171</v>
      </c>
      <c r="C19" s="18" t="s">
        <v>44</v>
      </c>
      <c r="D19" s="17" t="b">
        <f>SUMPRODUCT(--(EXACT(C:C,C19)))&gt;1</f>
        <v>0</v>
      </c>
      <c r="E19" t="str">
        <f>B19&amp;"='"&amp;C19&amp;"'"</f>
        <v>HEART='HP'</v>
      </c>
      <c r="H19" s="24" t="s">
        <v>79</v>
      </c>
      <c r="I19" t="str">
        <f t="shared" si="0"/>
        <v>EAST</v>
      </c>
      <c r="J19" t="str">
        <f t="shared" si="1"/>
        <v>E</v>
      </c>
      <c r="K19" s="17" t="b">
        <f>SUMPRODUCT(--(EXACT(J:J,J19)))&gt;1</f>
        <v>0</v>
      </c>
    </row>
    <row r="20" spans="1:11" x14ac:dyDescent="0.25">
      <c r="A20" s="15" t="s">
        <v>223</v>
      </c>
      <c r="B20" s="16" t="s">
        <v>172</v>
      </c>
      <c r="C20" s="18" t="s">
        <v>8</v>
      </c>
      <c r="D20" s="17" t="b">
        <f>SUMPRODUCT(--(EXACT(C:C,C20)))&gt;1</f>
        <v>0</v>
      </c>
      <c r="E20" t="str">
        <f>B20&amp;"='"&amp;C20&amp;"'"</f>
        <v>KEY='?'</v>
      </c>
      <c r="H20" s="24" t="s">
        <v>80</v>
      </c>
      <c r="I20" t="str">
        <f t="shared" si="0"/>
        <v>EMPTY</v>
      </c>
      <c r="J20" t="str">
        <f t="shared" si="1"/>
        <v xml:space="preserve"> </v>
      </c>
      <c r="K20" s="17" t="b">
        <f>SUMPRODUCT(--(EXACT(J:J,J20)))&gt;1</f>
        <v>1</v>
      </c>
    </row>
    <row r="21" spans="1:11" x14ac:dyDescent="0.25">
      <c r="A21" s="15" t="s">
        <v>223</v>
      </c>
      <c r="B21" s="16" t="s">
        <v>236</v>
      </c>
      <c r="C21" s="18" t="s">
        <v>237</v>
      </c>
      <c r="D21" s="17" t="b">
        <f>SUMPRODUCT(--(EXACT(C:C,C21)))&gt;1</f>
        <v>0</v>
      </c>
      <c r="E21" t="str">
        <f>B21&amp;"='"&amp;C21&amp;"'"</f>
        <v>BOSS_KEY='K'</v>
      </c>
      <c r="H21" s="24" t="s">
        <v>80</v>
      </c>
      <c r="I21" t="str">
        <f t="shared" si="0"/>
        <v>EMPTY</v>
      </c>
      <c r="J21" t="str">
        <f t="shared" si="1"/>
        <v xml:space="preserve"> </v>
      </c>
      <c r="K21" s="17" t="b">
        <f>SUMPRODUCT(--(EXACT(J:J,J21)))&gt;1</f>
        <v>1</v>
      </c>
    </row>
    <row r="22" spans="1:11" x14ac:dyDescent="0.25">
      <c r="A22" s="15" t="s">
        <v>223</v>
      </c>
      <c r="B22" s="16" t="s">
        <v>173</v>
      </c>
      <c r="C22" s="18" t="s">
        <v>45</v>
      </c>
      <c r="D22" s="17" t="b">
        <f>SUMPRODUCT(--(EXACT(C:C,C22)))&gt;1</f>
        <v>0</v>
      </c>
      <c r="E22" t="str">
        <f>B22&amp;"='"&amp;C22&amp;"'"</f>
        <v>MAP='M'</v>
      </c>
      <c r="H22" s="24" t="s">
        <v>81</v>
      </c>
      <c r="I22" t="str">
        <f t="shared" si="0"/>
        <v>EXIT_KEY</v>
      </c>
      <c r="J22" t="str">
        <f t="shared" si="1"/>
        <v>%</v>
      </c>
      <c r="K22" s="17" t="b">
        <f>SUMPRODUCT(--(EXACT(J:J,J22)))&gt;1</f>
        <v>0</v>
      </c>
    </row>
    <row r="23" spans="1:11" x14ac:dyDescent="0.25">
      <c r="A23" s="15" t="s">
        <v>219</v>
      </c>
      <c r="B23" s="16" t="s">
        <v>174</v>
      </c>
      <c r="C23" s="18" t="s">
        <v>175</v>
      </c>
      <c r="D23" s="17" t="b">
        <f>SUMPRODUCT(--(EXACT(C:C,C23)))&gt;1</f>
        <v>0</v>
      </c>
      <c r="E23" t="str">
        <f>B23&amp;"='"&amp;C23&amp;"'"</f>
        <v>MONSTER1='1'</v>
      </c>
      <c r="H23" s="24" t="s">
        <v>82</v>
      </c>
      <c r="I23" t="str">
        <f t="shared" si="0"/>
        <v>HEART</v>
      </c>
      <c r="J23" t="str">
        <f t="shared" si="1"/>
        <v>HP</v>
      </c>
      <c r="K23" s="17" t="b">
        <f>SUMPRODUCT(--(EXACT(J:J,J23)))&gt;1</f>
        <v>0</v>
      </c>
    </row>
    <row r="24" spans="1:11" x14ac:dyDescent="0.25">
      <c r="A24" s="15" t="s">
        <v>219</v>
      </c>
      <c r="B24" s="16" t="s">
        <v>176</v>
      </c>
      <c r="C24" s="18" t="s">
        <v>177</v>
      </c>
      <c r="D24" s="17" t="b">
        <f>SUMPRODUCT(--(EXACT(C:C,C24)))&gt;1</f>
        <v>0</v>
      </c>
      <c r="E24" t="str">
        <f>B24&amp;"='"&amp;C24&amp;"'"</f>
        <v>MONSTER2='2'</v>
      </c>
      <c r="H24" s="24" t="s">
        <v>83</v>
      </c>
      <c r="I24" t="str">
        <f t="shared" si="0"/>
        <v>KEY</v>
      </c>
      <c r="J24" t="str">
        <f t="shared" si="1"/>
        <v>?</v>
      </c>
      <c r="K24" s="17" t="b">
        <f>SUMPRODUCT(--(EXACT(J:J,J24)))&gt;1</f>
        <v>1</v>
      </c>
    </row>
    <row r="25" spans="1:11" x14ac:dyDescent="0.25">
      <c r="A25" s="15" t="s">
        <v>219</v>
      </c>
      <c r="B25" s="16" t="s">
        <v>178</v>
      </c>
      <c r="C25" s="18" t="s">
        <v>179</v>
      </c>
      <c r="D25" s="17" t="b">
        <f>SUMPRODUCT(--(EXACT(C:C,C25)))&gt;1</f>
        <v>0</v>
      </c>
      <c r="E25" t="str">
        <f>B25&amp;"='"&amp;C25&amp;"'"</f>
        <v>MONSTER3='3'</v>
      </c>
      <c r="H25" s="24" t="s">
        <v>83</v>
      </c>
      <c r="I25" t="str">
        <f t="shared" si="0"/>
        <v>KEY</v>
      </c>
      <c r="J25" t="str">
        <f t="shared" si="1"/>
        <v>?</v>
      </c>
      <c r="K25" s="17" t="b">
        <f>SUMPRODUCT(--(EXACT(J:J,J25)))&gt;1</f>
        <v>1</v>
      </c>
    </row>
    <row r="26" spans="1:11" x14ac:dyDescent="0.25">
      <c r="A26" s="15" t="s">
        <v>220</v>
      </c>
      <c r="B26" s="16" t="s">
        <v>180</v>
      </c>
      <c r="C26" s="18" t="s">
        <v>23</v>
      </c>
      <c r="D26" s="17" t="b">
        <f>SUMPRODUCT(--(EXACT(C:C,C26)))&gt;1</f>
        <v>0</v>
      </c>
      <c r="E26" t="str">
        <f>B26&amp;"='"&amp;C26&amp;"'"</f>
        <v>NEXT_LEVEL='L'</v>
      </c>
      <c r="H26" s="24" t="s">
        <v>84</v>
      </c>
      <c r="I26" t="str">
        <f t="shared" si="0"/>
        <v>MAP</v>
      </c>
      <c r="J26" t="str">
        <f t="shared" si="1"/>
        <v>M</v>
      </c>
      <c r="K26" s="17" t="b">
        <f>SUMPRODUCT(--(EXACT(J:J,J26)))&gt;1</f>
        <v>0</v>
      </c>
    </row>
    <row r="27" spans="1:11" x14ac:dyDescent="0.25">
      <c r="A27" s="15" t="s">
        <v>220</v>
      </c>
      <c r="B27" s="16" t="s">
        <v>181</v>
      </c>
      <c r="C27" s="18" t="s">
        <v>19</v>
      </c>
      <c r="D27" s="17" t="b">
        <f>SUMPRODUCT(--(EXACT(C:C,C27)))&gt;1</f>
        <v>0</v>
      </c>
      <c r="E27" t="str">
        <f>B27&amp;"='"&amp;C27&amp;"'"</f>
        <v>NORTH='N'</v>
      </c>
      <c r="H27" s="24" t="s">
        <v>85</v>
      </c>
      <c r="I27" t="str">
        <f t="shared" si="0"/>
        <v>MONSTER1</v>
      </c>
      <c r="J27" t="str">
        <f t="shared" si="1"/>
        <v>1</v>
      </c>
      <c r="K27" s="17" t="b">
        <f>SUMPRODUCT(--(EXACT(J:J,J27)))&gt;1</f>
        <v>0</v>
      </c>
    </row>
    <row r="28" spans="1:11" x14ac:dyDescent="0.25">
      <c r="B28" s="16" t="s">
        <v>182</v>
      </c>
      <c r="C28" s="18" t="s">
        <v>46</v>
      </c>
      <c r="D28" s="17" t="b">
        <f>SUMPRODUCT(--(EXACT(C:C,C28)))&gt;1</f>
        <v>0</v>
      </c>
      <c r="E28" t="str">
        <f>B28&amp;"='"&amp;C28&amp;"'"</f>
        <v>PLAYER='P'</v>
      </c>
      <c r="H28" s="24" t="s">
        <v>86</v>
      </c>
      <c r="I28" t="str">
        <f t="shared" si="0"/>
        <v>MONSTER2</v>
      </c>
      <c r="J28" t="str">
        <f t="shared" si="1"/>
        <v>2</v>
      </c>
      <c r="K28" s="17" t="b">
        <f>SUMPRODUCT(--(EXACT(J:J,J28)))&gt;1</f>
        <v>0</v>
      </c>
    </row>
    <row r="29" spans="1:11" x14ac:dyDescent="0.25">
      <c r="B29" s="16" t="s">
        <v>183</v>
      </c>
      <c r="C29" s="18" t="s">
        <v>28</v>
      </c>
      <c r="D29" s="17" t="b">
        <f>SUMPRODUCT(--(EXACT(C:C,C29)))&gt;1</f>
        <v>0</v>
      </c>
      <c r="E29" t="str">
        <f>B29&amp;"='"&amp;C29&amp;"'"</f>
        <v>PREVIOUS_LEVEL='l'</v>
      </c>
      <c r="H29" s="24" t="s">
        <v>87</v>
      </c>
      <c r="I29" t="str">
        <f t="shared" si="0"/>
        <v>MONSTER3</v>
      </c>
      <c r="J29" t="str">
        <f t="shared" si="1"/>
        <v>3</v>
      </c>
      <c r="K29" s="17" t="b">
        <f>SUMPRODUCT(--(EXACT(J:J,J29)))&gt;1</f>
        <v>0</v>
      </c>
    </row>
    <row r="30" spans="1:11" x14ac:dyDescent="0.25">
      <c r="A30" s="15" t="s">
        <v>223</v>
      </c>
      <c r="B30" s="16" t="s">
        <v>184</v>
      </c>
      <c r="C30" s="18" t="s">
        <v>47</v>
      </c>
      <c r="D30" s="17" t="b">
        <f>SUMPRODUCT(--(EXACT(C:C,C30)))&gt;1</f>
        <v>0</v>
      </c>
      <c r="E30" t="str">
        <f>B30&amp;"='"&amp;C30&amp;"'"</f>
        <v>RED_POTION='R'</v>
      </c>
      <c r="H30" s="24" t="s">
        <v>88</v>
      </c>
      <c r="I30" t="str">
        <f t="shared" si="0"/>
        <v>NEXT_LEVEL</v>
      </c>
      <c r="J30" t="str">
        <f t="shared" si="1"/>
        <v>L</v>
      </c>
      <c r="K30" s="17" t="b">
        <f>SUMPRODUCT(--(EXACT(J:J,J30)))&gt;1</f>
        <v>1</v>
      </c>
    </row>
    <row r="31" spans="1:11" x14ac:dyDescent="0.25">
      <c r="A31" s="15" t="s">
        <v>223</v>
      </c>
      <c r="B31" s="16" t="s">
        <v>229</v>
      </c>
      <c r="C31" s="18" t="s">
        <v>230</v>
      </c>
      <c r="D31" s="17" t="b">
        <f>SUMPRODUCT(--(EXACT(C:C,C31)))&gt;1</f>
        <v>0</v>
      </c>
      <c r="E31" t="str">
        <f>B31&amp;"='"&amp;C31&amp;"'"</f>
        <v>REPLENISH='H'</v>
      </c>
      <c r="H31" s="24" t="s">
        <v>88</v>
      </c>
      <c r="I31" t="str">
        <f t="shared" si="0"/>
        <v>NEXT_LEVEL</v>
      </c>
      <c r="J31" t="str">
        <f t="shared" si="1"/>
        <v>L</v>
      </c>
      <c r="K31" s="17" t="b">
        <f>SUMPRODUCT(--(EXACT(J:J,J31)))&gt;1</f>
        <v>1</v>
      </c>
    </row>
    <row r="32" spans="1:11" x14ac:dyDescent="0.25">
      <c r="B32" s="16" t="s">
        <v>185</v>
      </c>
      <c r="C32" s="18" t="s">
        <v>48</v>
      </c>
      <c r="D32" s="17" t="b">
        <f>SUMPRODUCT(--(EXACT(C:C,C32)))&gt;1</f>
        <v>0</v>
      </c>
      <c r="E32" t="str">
        <f>B32&amp;"='"&amp;C32&amp;"'"</f>
        <v>RUNE='u'</v>
      </c>
      <c r="H32" s="24" t="s">
        <v>89</v>
      </c>
      <c r="I32" t="str">
        <f t="shared" si="0"/>
        <v>NORTH</v>
      </c>
      <c r="J32" t="str">
        <f t="shared" si="1"/>
        <v>N</v>
      </c>
      <c r="K32" s="17" t="b">
        <f>SUMPRODUCT(--(EXACT(J:J,J32)))&gt;1</f>
        <v>0</v>
      </c>
    </row>
    <row r="33" spans="1:11" x14ac:dyDescent="0.25">
      <c r="B33" s="16" t="s">
        <v>186</v>
      </c>
      <c r="C33" s="18" t="s">
        <v>49</v>
      </c>
      <c r="D33" s="17" t="b">
        <f>SUMPRODUCT(--(EXACT(C:C,C33)))&gt;1</f>
        <v>0</v>
      </c>
      <c r="E33" t="str">
        <f>B33&amp;"='"&amp;C33&amp;"'"</f>
        <v>RUNE1='R1'</v>
      </c>
      <c r="H33" s="24" t="s">
        <v>90</v>
      </c>
      <c r="I33" t="str">
        <f t="shared" si="0"/>
        <v>PLAYER</v>
      </c>
      <c r="J33" t="str">
        <f t="shared" si="1"/>
        <v>P</v>
      </c>
      <c r="K33" s="17" t="b">
        <f>SUMPRODUCT(--(EXACT(J:J,J33)))&gt;1</f>
        <v>0</v>
      </c>
    </row>
    <row r="34" spans="1:11" x14ac:dyDescent="0.25">
      <c r="B34" s="16" t="s">
        <v>187</v>
      </c>
      <c r="C34" s="18" t="s">
        <v>50</v>
      </c>
      <c r="D34" s="17" t="b">
        <f>SUMPRODUCT(--(EXACT(C:C,C34)))&gt;1</f>
        <v>0</v>
      </c>
      <c r="E34" t="str">
        <f>B34&amp;"='"&amp;C34&amp;"'"</f>
        <v>RUNE2='R2'</v>
      </c>
      <c r="H34" s="24" t="s">
        <v>91</v>
      </c>
      <c r="I34" t="str">
        <f t="shared" si="0"/>
        <v>PREVIOUS_LEVEL</v>
      </c>
      <c r="J34" t="str">
        <f t="shared" si="1"/>
        <v>l</v>
      </c>
      <c r="K34" s="17" t="b">
        <f>SUMPRODUCT(--(EXACT(J:J,J34)))&gt;1</f>
        <v>0</v>
      </c>
    </row>
    <row r="35" spans="1:11" x14ac:dyDescent="0.25">
      <c r="B35" s="16" t="s">
        <v>188</v>
      </c>
      <c r="C35" s="18" t="s">
        <v>51</v>
      </c>
      <c r="D35" s="17" t="b">
        <f>SUMPRODUCT(--(EXACT(C:C,C35)))&gt;1</f>
        <v>0</v>
      </c>
      <c r="E35" t="str">
        <f>B35&amp;"='"&amp;C35&amp;"'"</f>
        <v>RUNE3='R3'</v>
      </c>
      <c r="H35" s="24" t="s">
        <v>92</v>
      </c>
      <c r="I35" t="str">
        <f t="shared" si="0"/>
        <v>RED_POTION</v>
      </c>
      <c r="J35" t="str">
        <f t="shared" si="1"/>
        <v>R</v>
      </c>
      <c r="K35" s="17" t="b">
        <f>SUMPRODUCT(--(EXACT(J:J,J35)))&gt;1</f>
        <v>0</v>
      </c>
    </row>
    <row r="36" spans="1:11" x14ac:dyDescent="0.25">
      <c r="B36" s="16" t="s">
        <v>189</v>
      </c>
      <c r="C36" s="18" t="s">
        <v>52</v>
      </c>
      <c r="D36" s="17" t="b">
        <f>SUMPRODUCT(--(EXACT(C:C,C36)))&gt;1</f>
        <v>0</v>
      </c>
      <c r="E36" t="str">
        <f>B36&amp;"='"&amp;C36&amp;"'"</f>
        <v>RUNE4='R4'</v>
      </c>
      <c r="H36" s="24" t="s">
        <v>93</v>
      </c>
      <c r="I36" t="str">
        <f t="shared" si="0"/>
        <v>RUNE</v>
      </c>
      <c r="J36" t="str">
        <f t="shared" si="1"/>
        <v>u</v>
      </c>
      <c r="K36" s="17" t="b">
        <f>SUMPRODUCT(--(EXACT(J:J,J36)))&gt;1</f>
        <v>0</v>
      </c>
    </row>
    <row r="37" spans="1:11" x14ac:dyDescent="0.25">
      <c r="B37" s="16" t="s">
        <v>190</v>
      </c>
      <c r="C37" s="18" t="s">
        <v>53</v>
      </c>
      <c r="D37" s="17" t="b">
        <f>SUMPRODUCT(--(EXACT(C:C,C37)))&gt;1</f>
        <v>0</v>
      </c>
      <c r="E37" t="str">
        <f>B37&amp;"='"&amp;C37&amp;"'"</f>
        <v>RUNE5='R5'</v>
      </c>
      <c r="H37" s="24" t="s">
        <v>94</v>
      </c>
      <c r="I37" t="str">
        <f t="shared" si="0"/>
        <v>RUNE1</v>
      </c>
      <c r="J37" t="str">
        <f t="shared" si="1"/>
        <v>R1</v>
      </c>
      <c r="K37" s="17" t="b">
        <f>SUMPRODUCT(--(EXACT(J:J,J37)))&gt;1</f>
        <v>0</v>
      </c>
    </row>
    <row r="38" spans="1:11" x14ac:dyDescent="0.25">
      <c r="A38" s="15" t="s">
        <v>222</v>
      </c>
      <c r="B38" s="16" t="s">
        <v>191</v>
      </c>
      <c r="C38" s="18" t="s">
        <v>192</v>
      </c>
      <c r="D38" s="17" t="b">
        <f>SUMPRODUCT(--(EXACT(C:C,C38)))&gt;1</f>
        <v>0</v>
      </c>
      <c r="E38" t="str">
        <f>B38&amp;"='"&amp;C38&amp;"'"</f>
        <v>SAFETY='8'</v>
      </c>
      <c r="H38" s="24" t="s">
        <v>95</v>
      </c>
      <c r="I38" t="str">
        <f t="shared" si="0"/>
        <v>RUNE2</v>
      </c>
      <c r="J38" t="str">
        <f t="shared" si="1"/>
        <v>R2</v>
      </c>
      <c r="K38" s="17" t="b">
        <f>SUMPRODUCT(--(EXACT(J:J,J38)))&gt;1</f>
        <v>0</v>
      </c>
    </row>
    <row r="39" spans="1:11" x14ac:dyDescent="0.25">
      <c r="A39" s="15" t="s">
        <v>221</v>
      </c>
      <c r="B39" s="16" t="s">
        <v>193</v>
      </c>
      <c r="C39" s="18" t="s">
        <v>54</v>
      </c>
      <c r="D39" s="17" t="b">
        <f>SUMPRODUCT(--(EXACT(C:C,C39)))&gt;1</f>
        <v>0</v>
      </c>
      <c r="E39" t="str">
        <f>B39&amp;"='"&amp;C39&amp;"'"</f>
        <v>SECRET_TREASURE='J'</v>
      </c>
      <c r="H39" s="24" t="s">
        <v>96</v>
      </c>
      <c r="I39" t="str">
        <f t="shared" si="0"/>
        <v>RUNE3</v>
      </c>
      <c r="J39" t="str">
        <f t="shared" si="1"/>
        <v>R3</v>
      </c>
      <c r="K39" s="17" t="b">
        <f>SUMPRODUCT(--(EXACT(J:J,J39)))&gt;1</f>
        <v>0</v>
      </c>
    </row>
    <row r="40" spans="1:11" x14ac:dyDescent="0.25">
      <c r="A40" s="15" t="s">
        <v>224</v>
      </c>
      <c r="B40" s="16" t="s">
        <v>194</v>
      </c>
      <c r="C40" s="18" t="s">
        <v>14</v>
      </c>
      <c r="D40" s="17" t="b">
        <f>SUMPRODUCT(--(EXACT(C:C,C40)))&gt;1</f>
        <v>0</v>
      </c>
      <c r="E40" t="str">
        <f>B40&amp;"='"&amp;C40&amp;"'"</f>
        <v>SECRET_WALL=';'</v>
      </c>
      <c r="H40" s="24" t="s">
        <v>97</v>
      </c>
      <c r="I40" t="str">
        <f t="shared" si="0"/>
        <v>RUNE4</v>
      </c>
      <c r="J40" t="str">
        <f t="shared" si="1"/>
        <v>R4</v>
      </c>
      <c r="K40" s="17" t="b">
        <f>SUMPRODUCT(--(EXACT(J:J,J40)))&gt;1</f>
        <v>0</v>
      </c>
    </row>
    <row r="41" spans="1:11" x14ac:dyDescent="0.25">
      <c r="A41" s="15" t="s">
        <v>223</v>
      </c>
      <c r="B41" s="16" t="s">
        <v>195</v>
      </c>
      <c r="C41" s="18" t="s">
        <v>27</v>
      </c>
      <c r="D41" s="17" t="b">
        <f>SUMPRODUCT(--(EXACT(C:C,C41)))&gt;1</f>
        <v>0</v>
      </c>
      <c r="E41" t="str">
        <f>B41&amp;"='"&amp;C41&amp;"'"</f>
        <v>SHIELD='O'</v>
      </c>
      <c r="H41" s="24" t="s">
        <v>98</v>
      </c>
      <c r="I41" t="str">
        <f t="shared" si="0"/>
        <v>RUNE5</v>
      </c>
      <c r="J41" t="str">
        <f t="shared" si="1"/>
        <v>R5</v>
      </c>
      <c r="K41" s="17" t="b">
        <f>SUMPRODUCT(--(EXACT(J:J,J41)))&gt;1</f>
        <v>0</v>
      </c>
    </row>
    <row r="42" spans="1:11" x14ac:dyDescent="0.25">
      <c r="B42" s="16" t="s">
        <v>55</v>
      </c>
      <c r="C42" s="18" t="s">
        <v>20</v>
      </c>
      <c r="D42" s="17" t="b">
        <f>SUMPRODUCT(--(EXACT(C:C,C42)))&gt;1</f>
        <v>0</v>
      </c>
      <c r="E42" t="str">
        <f>B42&amp;"='"&amp;C42&amp;"'"</f>
        <v>SHOP='s'</v>
      </c>
      <c r="H42" s="24" t="s">
        <v>99</v>
      </c>
      <c r="I42" t="str">
        <f t="shared" si="0"/>
        <v>SAFETY</v>
      </c>
      <c r="J42" t="str">
        <f t="shared" si="1"/>
        <v>8</v>
      </c>
      <c r="K42" s="17" t="b">
        <f>SUMPRODUCT(--(EXACT(J:J,J42)))&gt;1</f>
        <v>0</v>
      </c>
    </row>
    <row r="43" spans="1:11" x14ac:dyDescent="0.25">
      <c r="B43" s="16" t="s">
        <v>196</v>
      </c>
      <c r="C43" s="18" t="s">
        <v>55</v>
      </c>
      <c r="D43" s="17" t="b">
        <f>SUMPRODUCT(--(EXACT(C:C,C43)))&gt;1</f>
        <v>0</v>
      </c>
      <c r="E43" t="str">
        <f>B43&amp;"='"&amp;C43&amp;"'"</f>
        <v>SHOP_KEEPER='SHOP'</v>
      </c>
      <c r="H43" s="24" t="s">
        <v>100</v>
      </c>
      <c r="I43" t="str">
        <f t="shared" si="0"/>
        <v>SECRET_TREASURE</v>
      </c>
      <c r="J43" t="str">
        <f t="shared" si="1"/>
        <v>J</v>
      </c>
      <c r="K43" s="17" t="b">
        <f>SUMPRODUCT(--(EXACT(J:J,J43)))&gt;1</f>
        <v>0</v>
      </c>
    </row>
    <row r="44" spans="1:11" x14ac:dyDescent="0.25">
      <c r="A44" s="15" t="s">
        <v>220</v>
      </c>
      <c r="B44" s="16" t="s">
        <v>197</v>
      </c>
      <c r="C44" s="19" t="s">
        <v>17</v>
      </c>
      <c r="D44" s="17" t="b">
        <f>SUMPRODUCT(--(EXACT(C:C,C44)))&gt;1</f>
        <v>0</v>
      </c>
      <c r="E44" t="str">
        <f>B44&amp;"='"&amp;C44&amp;"'"</f>
        <v>SOUTH='S'</v>
      </c>
      <c r="H44" s="24" t="s">
        <v>101</v>
      </c>
      <c r="I44" t="str">
        <f t="shared" si="0"/>
        <v>SECRET_WALL</v>
      </c>
      <c r="J44" t="str">
        <f t="shared" si="1"/>
        <v>;</v>
      </c>
      <c r="K44" s="17" t="b">
        <f>SUMPRODUCT(--(EXACT(J:J,J44)))&gt;1</f>
        <v>0</v>
      </c>
    </row>
    <row r="45" spans="1:11" x14ac:dyDescent="0.25">
      <c r="A45" s="15" t="s">
        <v>220</v>
      </c>
      <c r="B45" s="16" t="s">
        <v>227</v>
      </c>
      <c r="C45" s="18" t="s">
        <v>18</v>
      </c>
      <c r="D45" s="17" t="b">
        <f>SUMPRODUCT(--(EXACT(C:C,C45)))&gt;1</f>
        <v>0</v>
      </c>
      <c r="E45" t="str">
        <f>B45&amp;"='"&amp;C45&amp;"'"</f>
        <v>START_POSITION='='</v>
      </c>
      <c r="H45" s="24" t="s">
        <v>102</v>
      </c>
      <c r="I45" t="str">
        <f t="shared" si="0"/>
        <v>SHIELD</v>
      </c>
      <c r="J45" t="str">
        <f t="shared" si="1"/>
        <v>O</v>
      </c>
      <c r="K45" s="17" t="b">
        <f>SUMPRODUCT(--(EXACT(J:J,J45)))&gt;1</f>
        <v>0</v>
      </c>
    </row>
    <row r="46" spans="1:11" x14ac:dyDescent="0.25">
      <c r="B46" s="16" t="s">
        <v>198</v>
      </c>
      <c r="C46" s="18" t="s">
        <v>56</v>
      </c>
      <c r="D46" s="17" t="b">
        <f>SUMPRODUCT(--(EXACT(C:C,C46)))&gt;1</f>
        <v>0</v>
      </c>
      <c r="E46" t="str">
        <f>B46&amp;"='"&amp;C46&amp;"'"</f>
        <v>SWITCH=','</v>
      </c>
      <c r="H46" s="24" t="s">
        <v>103</v>
      </c>
      <c r="I46" t="str">
        <f t="shared" si="0"/>
        <v>SHOP</v>
      </c>
      <c r="J46" t="str">
        <f t="shared" si="1"/>
        <v>s</v>
      </c>
      <c r="K46" s="17" t="b">
        <f>SUMPRODUCT(--(EXACT(J:J,J46)))&gt;1</f>
        <v>0</v>
      </c>
    </row>
    <row r="47" spans="1:11" x14ac:dyDescent="0.25">
      <c r="B47" s="16" t="s">
        <v>199</v>
      </c>
      <c r="C47" s="18" t="s">
        <v>57</v>
      </c>
      <c r="D47" s="17" t="b">
        <f>SUMPRODUCT(--(EXACT(C:C,C47)))&gt;1</f>
        <v>0</v>
      </c>
      <c r="E47" t="str">
        <f>B47&amp;"='"&amp;C47&amp;"'"</f>
        <v>SWITCH_LIT='&lt;'</v>
      </c>
      <c r="H47" s="24" t="s">
        <v>104</v>
      </c>
      <c r="I47" t="str">
        <f t="shared" si="0"/>
        <v>SHOP_KEEPER</v>
      </c>
      <c r="J47" t="str">
        <f t="shared" si="1"/>
        <v>SHOP</v>
      </c>
      <c r="K47" s="17" t="b">
        <f>SUMPRODUCT(--(EXACT(J:J,J47)))&gt;1</f>
        <v>0</v>
      </c>
    </row>
    <row r="48" spans="1:11" x14ac:dyDescent="0.25">
      <c r="B48" s="16" t="s">
        <v>200</v>
      </c>
      <c r="C48" s="18" t="s">
        <v>58</v>
      </c>
      <c r="D48" s="17" t="b">
        <f>SUMPRODUCT(--(EXACT(C:C,C48)))&gt;1</f>
        <v>0</v>
      </c>
      <c r="E48" t="str">
        <f>B48&amp;"='"&amp;C48&amp;"'"</f>
        <v>SWITCH_TILE='_'</v>
      </c>
      <c r="H48" s="24" t="s">
        <v>105</v>
      </c>
      <c r="I48" t="str">
        <f t="shared" si="0"/>
        <v>SOUTH</v>
      </c>
      <c r="J48" t="str">
        <f t="shared" si="1"/>
        <v>S</v>
      </c>
      <c r="K48" s="17" t="b">
        <f>SUMPRODUCT(--(EXACT(J:J,J48)))&gt;1</f>
        <v>0</v>
      </c>
    </row>
    <row r="49" spans="1:11" x14ac:dyDescent="0.25">
      <c r="A49" s="15" t="s">
        <v>222</v>
      </c>
      <c r="B49" s="16" t="s">
        <v>154</v>
      </c>
      <c r="C49" s="18" t="s">
        <v>132</v>
      </c>
      <c r="D49" s="17" t="b">
        <f>SUMPRODUCT(--(EXACT(C:C,C49)))&gt;1</f>
        <v>0</v>
      </c>
      <c r="E49" t="str">
        <f>B49&amp;"='"&amp;C49&amp;"'"</f>
        <v>TILE1='`'</v>
      </c>
      <c r="H49" s="24" t="s">
        <v>106</v>
      </c>
      <c r="I49" t="str">
        <f t="shared" si="0"/>
        <v>START_POSITON</v>
      </c>
      <c r="J49" t="str">
        <f t="shared" si="1"/>
        <v>=</v>
      </c>
      <c r="K49" s="17" t="b">
        <f>SUMPRODUCT(--(EXACT(J:J,J49)))&gt;1</f>
        <v>0</v>
      </c>
    </row>
    <row r="50" spans="1:11" x14ac:dyDescent="0.25">
      <c r="A50" s="15" t="s">
        <v>222</v>
      </c>
      <c r="B50" s="16" t="s">
        <v>155</v>
      </c>
      <c r="C50" s="18" t="s">
        <v>152</v>
      </c>
      <c r="D50" s="17" t="b">
        <f>SUMPRODUCT(--(EXACT(C:C,C50)))&gt;1</f>
        <v>0</v>
      </c>
      <c r="E50" t="str">
        <f>B50&amp;"='"&amp;C50&amp;"'"</f>
        <v>TILE2='¬'</v>
      </c>
      <c r="H50" s="24" t="s">
        <v>107</v>
      </c>
      <c r="I50" t="str">
        <f t="shared" si="0"/>
        <v>SWITCH</v>
      </c>
      <c r="J50" t="str">
        <f t="shared" si="1"/>
        <v>,</v>
      </c>
      <c r="K50" s="17" t="b">
        <f>SUMPRODUCT(--(EXACT(J:J,J50)))&gt;1</f>
        <v>0</v>
      </c>
    </row>
    <row r="51" spans="1:11" x14ac:dyDescent="0.25">
      <c r="A51" s="15" t="s">
        <v>222</v>
      </c>
      <c r="B51" s="16" t="s">
        <v>156</v>
      </c>
      <c r="C51" s="18" t="s">
        <v>26</v>
      </c>
      <c r="D51" s="17" t="b">
        <f>SUMPRODUCT(--(EXACT(C:C,C51)))&gt;1</f>
        <v>0</v>
      </c>
      <c r="E51" t="str">
        <f>B51&amp;"='"&amp;C51&amp;"'"</f>
        <v>TILE3='.'</v>
      </c>
      <c r="H51" s="24" t="s">
        <v>108</v>
      </c>
      <c r="I51" t="str">
        <f t="shared" si="0"/>
        <v>SWITCH_LIT</v>
      </c>
      <c r="J51" t="str">
        <f t="shared" si="1"/>
        <v>&lt;</v>
      </c>
      <c r="K51" s="17" t="b">
        <f>SUMPRODUCT(--(EXACT(J:J,J51)))&gt;1</f>
        <v>0</v>
      </c>
    </row>
    <row r="52" spans="1:11" x14ac:dyDescent="0.25">
      <c r="A52" s="15" t="s">
        <v>222</v>
      </c>
      <c r="B52" s="16" t="s">
        <v>157</v>
      </c>
      <c r="C52" s="18" t="s">
        <v>25</v>
      </c>
      <c r="D52" s="17" t="b">
        <f>SUMPRODUCT(--(EXACT(C:C,C52)))&gt;1</f>
        <v>0</v>
      </c>
      <c r="E52" t="str">
        <f>B52&amp;"='"&amp;C52&amp;"'"</f>
        <v>TILE4='~'</v>
      </c>
      <c r="H52" s="24" t="s">
        <v>109</v>
      </c>
      <c r="I52" t="str">
        <f t="shared" si="0"/>
        <v>SWITCH_TILE</v>
      </c>
      <c r="J52" t="str">
        <f t="shared" si="1"/>
        <v>_</v>
      </c>
      <c r="K52" s="17" t="b">
        <f>SUMPRODUCT(--(EXACT(J:J,J52)))&gt;1</f>
        <v>0</v>
      </c>
    </row>
    <row r="53" spans="1:11" x14ac:dyDescent="0.25">
      <c r="B53" s="16" t="s">
        <v>201</v>
      </c>
      <c r="C53" s="18" t="s">
        <v>59</v>
      </c>
      <c r="D53" s="17" t="b">
        <f>SUMPRODUCT(--(EXACT(C:C,C53)))&gt;1</f>
        <v>0</v>
      </c>
      <c r="E53" t="str">
        <f>B53&amp;"='"&amp;C53&amp;"'"</f>
        <v>TRAP1='^'</v>
      </c>
      <c r="H53" s="24" t="s">
        <v>110</v>
      </c>
      <c r="I53" t="str">
        <f t="shared" si="0"/>
        <v>TRAP1</v>
      </c>
      <c r="J53" t="str">
        <f t="shared" si="1"/>
        <v>^</v>
      </c>
      <c r="K53" s="17" t="b">
        <f>SUMPRODUCT(--(EXACT(J:J,J53)))&gt;1</f>
        <v>0</v>
      </c>
    </row>
    <row r="54" spans="1:11" x14ac:dyDescent="0.25">
      <c r="B54" s="16" t="s">
        <v>202</v>
      </c>
      <c r="C54" s="18" t="s">
        <v>60</v>
      </c>
      <c r="D54" s="17" t="b">
        <f>SUMPRODUCT(--(EXACT(C:C,C54)))&gt;1</f>
        <v>0</v>
      </c>
      <c r="E54" t="str">
        <f>B54&amp;"='"&amp;C54&amp;"'"</f>
        <v>TRAP2='&amp;'</v>
      </c>
      <c r="H54" s="24" t="s">
        <v>111</v>
      </c>
      <c r="I54" t="str">
        <f t="shared" si="0"/>
        <v>TRAP2</v>
      </c>
      <c r="J54" t="str">
        <f t="shared" si="1"/>
        <v>&amp;</v>
      </c>
      <c r="K54" s="17" t="b">
        <f>SUMPRODUCT(--(EXACT(J:J,J54)))&gt;1</f>
        <v>0</v>
      </c>
    </row>
    <row r="55" spans="1:11" x14ac:dyDescent="0.25">
      <c r="B55" s="16" t="s">
        <v>203</v>
      </c>
      <c r="C55" s="18" t="s">
        <v>34</v>
      </c>
      <c r="D55" s="17" t="b">
        <f>SUMPRODUCT(--(EXACT(C:C,C55)))&gt;1</f>
        <v>0</v>
      </c>
      <c r="E55" t="str">
        <f>B55&amp;"='"&amp;C55&amp;"'"</f>
        <v>TRAP3='['</v>
      </c>
      <c r="H55" s="24" t="s">
        <v>112</v>
      </c>
      <c r="I55" t="str">
        <f t="shared" si="0"/>
        <v>TRAP3</v>
      </c>
      <c r="J55" t="str">
        <f t="shared" si="1"/>
        <v>[</v>
      </c>
      <c r="K55" s="17" t="b">
        <f>SUMPRODUCT(--(EXACT(J:J,J55)))&gt;1</f>
        <v>0</v>
      </c>
    </row>
    <row r="56" spans="1:11" x14ac:dyDescent="0.25">
      <c r="A56" s="15" t="s">
        <v>221</v>
      </c>
      <c r="B56" s="16" t="s">
        <v>204</v>
      </c>
      <c r="C56" s="18" t="s">
        <v>61</v>
      </c>
      <c r="D56" s="17" t="b">
        <f>SUMPRODUCT(--(EXACT(C:C,C56)))&gt;1</f>
        <v>0</v>
      </c>
      <c r="E56" t="str">
        <f>B56&amp;"='"&amp;C56&amp;"'"</f>
        <v>TREASURE='*'</v>
      </c>
      <c r="H56" s="24" t="s">
        <v>113</v>
      </c>
      <c r="I56" t="str">
        <f t="shared" si="0"/>
        <v>TREASURE</v>
      </c>
      <c r="J56" t="str">
        <f t="shared" si="1"/>
        <v>*</v>
      </c>
      <c r="K56" s="17" t="b">
        <f>SUMPRODUCT(--(EXACT(J:J,J56)))&gt;1</f>
        <v>0</v>
      </c>
    </row>
    <row r="57" spans="1:11" x14ac:dyDescent="0.25">
      <c r="A57" s="15" t="s">
        <v>221</v>
      </c>
      <c r="B57" s="16" t="s">
        <v>205</v>
      </c>
      <c r="C57" s="18" t="s">
        <v>24</v>
      </c>
      <c r="D57" s="17" t="b">
        <f>SUMPRODUCT(--(EXACT(C:C,C57)))&gt;1</f>
        <v>0</v>
      </c>
      <c r="E57" t="str">
        <f>B57&amp;"='"&amp;C57&amp;"'"</f>
        <v>TREASURE_CHEST='j'</v>
      </c>
      <c r="H57" s="24" t="s">
        <v>114</v>
      </c>
      <c r="I57" t="str">
        <f t="shared" si="0"/>
        <v>TREASURE_CHEST</v>
      </c>
      <c r="J57" t="str">
        <f t="shared" si="1"/>
        <v>j</v>
      </c>
      <c r="K57" s="17" t="b">
        <f>SUMPRODUCT(--(EXACT(J:J,J57)))&gt;1</f>
        <v>0</v>
      </c>
    </row>
    <row r="58" spans="1:11" x14ac:dyDescent="0.25">
      <c r="A58" s="15" t="s">
        <v>221</v>
      </c>
      <c r="B58" s="16" t="s">
        <v>206</v>
      </c>
      <c r="C58" s="18" t="s">
        <v>62</v>
      </c>
      <c r="D58" s="17" t="b">
        <f>SUMPRODUCT(--(EXACT(C:C,C58)))&gt;1</f>
        <v>0</v>
      </c>
      <c r="E58" t="str">
        <f>B58&amp;"='"&amp;C58&amp;"'"</f>
        <v>TREASURE10='x'</v>
      </c>
      <c r="H58" s="24" t="s">
        <v>115</v>
      </c>
      <c r="I58" t="str">
        <f t="shared" si="0"/>
        <v>TREASURE10</v>
      </c>
      <c r="J58" t="str">
        <f t="shared" si="1"/>
        <v>x</v>
      </c>
      <c r="K58" s="17" t="b">
        <f>SUMPRODUCT(--(EXACT(J:J,J58)))&gt;1</f>
        <v>0</v>
      </c>
    </row>
    <row r="59" spans="1:11" x14ac:dyDescent="0.25">
      <c r="A59" s="15" t="s">
        <v>221</v>
      </c>
      <c r="B59" s="16" t="s">
        <v>207</v>
      </c>
      <c r="C59" s="18" t="s">
        <v>63</v>
      </c>
      <c r="D59" s="17" t="b">
        <f>SUMPRODUCT(--(EXACT(C:C,C59)))&gt;1</f>
        <v>0</v>
      </c>
      <c r="E59" t="str">
        <f>B59&amp;"='"&amp;C59&amp;"'"</f>
        <v>TREASURE25='X'</v>
      </c>
      <c r="H59" s="24" t="s">
        <v>116</v>
      </c>
      <c r="I59" t="str">
        <f t="shared" si="0"/>
        <v>TREASURE25</v>
      </c>
      <c r="J59" t="str">
        <f t="shared" si="1"/>
        <v>X</v>
      </c>
      <c r="K59" s="17" t="b">
        <f>SUMPRODUCT(--(EXACT(J:J,J59)))&gt;1</f>
        <v>0</v>
      </c>
    </row>
    <row r="60" spans="1:11" x14ac:dyDescent="0.25">
      <c r="B60" s="16" t="s">
        <v>208</v>
      </c>
      <c r="C60" s="18" t="s">
        <v>10</v>
      </c>
      <c r="D60" s="17" t="b">
        <f>SUMPRODUCT(--(EXACT(C:C,C60)))&gt;1</f>
        <v>0</v>
      </c>
      <c r="E60" t="str">
        <f>B60&amp;"='"&amp;C60&amp;"'"</f>
        <v>TREE='T'</v>
      </c>
      <c r="H60" s="24" t="s">
        <v>117</v>
      </c>
      <c r="I60" t="str">
        <f t="shared" si="0"/>
        <v>TREE</v>
      </c>
      <c r="J60" t="str">
        <f t="shared" si="1"/>
        <v>T</v>
      </c>
      <c r="K60" s="17" t="b">
        <f>SUMPRODUCT(--(EXACT(J:J,J60)))&gt;1</f>
        <v>0</v>
      </c>
    </row>
    <row r="61" spans="1:11" x14ac:dyDescent="0.25">
      <c r="A61" s="15" t="s">
        <v>223</v>
      </c>
      <c r="B61" s="16" t="s">
        <v>209</v>
      </c>
      <c r="C61" s="18" t="s">
        <v>64</v>
      </c>
      <c r="D61" s="17" t="b">
        <f>SUMPRODUCT(--(EXACT(C:C,C61)))&gt;1</f>
        <v>0</v>
      </c>
      <c r="E61" t="str">
        <f>B61&amp;"='"&amp;C61&amp;"'"</f>
        <v>TROPHY='G'</v>
      </c>
      <c r="H61" s="24" t="s">
        <v>118</v>
      </c>
      <c r="I61" t="str">
        <f t="shared" si="0"/>
        <v>TROPHY</v>
      </c>
      <c r="J61" t="str">
        <f t="shared" si="1"/>
        <v>G</v>
      </c>
      <c r="K61" s="17" t="b">
        <f>SUMPRODUCT(--(EXACT(J:J,J61)))&gt;1</f>
        <v>0</v>
      </c>
    </row>
    <row r="62" spans="1:11" x14ac:dyDescent="0.25">
      <c r="A62" s="15" t="s">
        <v>220</v>
      </c>
      <c r="B62" s="16" t="s">
        <v>210</v>
      </c>
      <c r="C62" s="18" t="s">
        <v>5</v>
      </c>
      <c r="D62" s="17" t="b">
        <f>SUMPRODUCT(--(EXACT(C:C,C62)))&gt;1</f>
        <v>0</v>
      </c>
      <c r="E62" t="str">
        <f>B62&amp;"='"&amp;C62&amp;"'"</f>
        <v>UP='+'</v>
      </c>
      <c r="H62" s="24" t="s">
        <v>119</v>
      </c>
      <c r="I62" t="str">
        <f t="shared" si="0"/>
        <v>UP</v>
      </c>
      <c r="J62" t="str">
        <f t="shared" si="1"/>
        <v>+</v>
      </c>
      <c r="K62" s="17" t="b">
        <f>SUMPRODUCT(--(EXACT(J:J,J62)))&gt;1</f>
        <v>0</v>
      </c>
    </row>
    <row r="63" spans="1:11" x14ac:dyDescent="0.25">
      <c r="A63" s="15" t="s">
        <v>224</v>
      </c>
      <c r="B63" s="16" t="s">
        <v>211</v>
      </c>
      <c r="C63" s="18" t="s">
        <v>2</v>
      </c>
      <c r="D63" s="17" t="b">
        <f>SUMPRODUCT(--(EXACT(C:C,C63)))&gt;1</f>
        <v>0</v>
      </c>
      <c r="E63" t="str">
        <f>B63&amp;"='"&amp;C63&amp;"'"</f>
        <v>WALL=':'</v>
      </c>
      <c r="H63" s="24" t="s">
        <v>120</v>
      </c>
      <c r="I63" t="str">
        <f t="shared" si="0"/>
        <v>WALL</v>
      </c>
      <c r="J63" t="str">
        <f t="shared" si="1"/>
        <v>:</v>
      </c>
      <c r="K63" s="17" t="b">
        <f>SUMPRODUCT(--(EXACT(J:J,J63)))&gt;1</f>
        <v>0</v>
      </c>
    </row>
    <row r="64" spans="1:11" x14ac:dyDescent="0.25">
      <c r="A64" s="15" t="s">
        <v>224</v>
      </c>
      <c r="B64" s="16" t="s">
        <v>212</v>
      </c>
      <c r="C64" s="18" t="s">
        <v>13</v>
      </c>
      <c r="D64" s="17" t="b">
        <f>SUMPRODUCT(--(EXACT(C:C,C64)))&gt;1</f>
        <v>0</v>
      </c>
      <c r="E64" t="str">
        <f>B64&amp;"='"&amp;C64&amp;"'"</f>
        <v>WALL_BL='('</v>
      </c>
      <c r="H64" s="24" t="s">
        <v>121</v>
      </c>
      <c r="I64" t="str">
        <f t="shared" si="0"/>
        <v>WALL_BL</v>
      </c>
      <c r="J64" t="str">
        <f t="shared" si="1"/>
        <v>(</v>
      </c>
      <c r="K64" s="17" t="b">
        <f>SUMPRODUCT(--(EXACT(J:J,J64)))&gt;1</f>
        <v>0</v>
      </c>
    </row>
    <row r="65" spans="1:11" x14ac:dyDescent="0.25">
      <c r="A65" s="15" t="s">
        <v>224</v>
      </c>
      <c r="B65" s="16" t="s">
        <v>213</v>
      </c>
      <c r="C65" s="18" t="s">
        <v>12</v>
      </c>
      <c r="D65" s="17" t="b">
        <f>SUMPRODUCT(--(EXACT(C:C,C65)))&gt;1</f>
        <v>0</v>
      </c>
      <c r="E65" t="str">
        <f>B65&amp;"='"&amp;C65&amp;"'"</f>
        <v>WALL_BR=')'</v>
      </c>
      <c r="H65" s="24" t="s">
        <v>122</v>
      </c>
      <c r="I65" t="str">
        <f t="shared" si="0"/>
        <v>WALL_BR</v>
      </c>
      <c r="J65" t="str">
        <f t="shared" si="1"/>
        <v>)</v>
      </c>
      <c r="K65" s="17" t="b">
        <f>SUMPRODUCT(--(EXACT(J:J,J65)))&gt;1</f>
        <v>0</v>
      </c>
    </row>
    <row r="66" spans="1:11" x14ac:dyDescent="0.25">
      <c r="A66" s="15" t="s">
        <v>224</v>
      </c>
      <c r="B66" s="16" t="s">
        <v>214</v>
      </c>
      <c r="C66" s="18" t="s">
        <v>11</v>
      </c>
      <c r="D66" s="17" t="b">
        <f>SUMPRODUCT(--(EXACT(C:C,C66)))&gt;1</f>
        <v>0</v>
      </c>
      <c r="E66" t="str">
        <f>B66&amp;"='"&amp;C66&amp;"'"</f>
        <v>WALL_TL='/'</v>
      </c>
      <c r="H66" s="24" t="s">
        <v>123</v>
      </c>
      <c r="I66" t="str">
        <f t="shared" si="0"/>
        <v>WALL_TL</v>
      </c>
      <c r="J66" t="str">
        <f t="shared" si="1"/>
        <v>/</v>
      </c>
      <c r="K66" s="17" t="b">
        <f>SUMPRODUCT(--(EXACT(J:J,J66)))&gt;1</f>
        <v>0</v>
      </c>
    </row>
    <row r="67" spans="1:11" x14ac:dyDescent="0.25">
      <c r="A67" s="15" t="s">
        <v>224</v>
      </c>
      <c r="B67" s="16" t="s">
        <v>215</v>
      </c>
      <c r="C67" s="18" t="s">
        <v>65</v>
      </c>
      <c r="D67" s="17" t="b">
        <f>SUMPRODUCT(--(EXACT(C:C,C67)))&gt;1</f>
        <v>0</v>
      </c>
      <c r="E67" t="str">
        <f>B67&amp;"='"&amp;C67&amp;"'"</f>
        <v>WALL_TR='\\'</v>
      </c>
      <c r="H67" s="24" t="s">
        <v>124</v>
      </c>
      <c r="I67" t="str">
        <f t="shared" si="0"/>
        <v>WALL_TR</v>
      </c>
      <c r="J67" t="str">
        <f t="shared" si="1"/>
        <v>\\</v>
      </c>
      <c r="K67" s="17" t="b">
        <f>SUMPRODUCT(--(EXACT(J:J,J67)))&gt;1</f>
        <v>0</v>
      </c>
    </row>
    <row r="68" spans="1:11" x14ac:dyDescent="0.25">
      <c r="A68" s="15" t="s">
        <v>224</v>
      </c>
      <c r="B68" s="16" t="s">
        <v>216</v>
      </c>
      <c r="C68" s="18" t="s">
        <v>30</v>
      </c>
      <c r="D68" s="17" t="b">
        <f>SUMPRODUCT(--(EXACT(C:C,C68)))&gt;1</f>
        <v>0</v>
      </c>
      <c r="E68" t="str">
        <f>B68&amp;"='"&amp;C68&amp;"'"</f>
        <v>WALL2='w'</v>
      </c>
      <c r="H68" s="24" t="s">
        <v>125</v>
      </c>
      <c r="I68" t="str">
        <f t="shared" si="0"/>
        <v>WALL2</v>
      </c>
      <c r="J68" t="str">
        <f t="shared" si="1"/>
        <v>w</v>
      </c>
      <c r="K68" s="17" t="b">
        <f>SUMPRODUCT(--(EXACT(J:J,J68)))&gt;1</f>
        <v>0</v>
      </c>
    </row>
    <row r="69" spans="1:11" x14ac:dyDescent="0.25">
      <c r="A69" s="15" t="s">
        <v>224</v>
      </c>
      <c r="B69" s="16" t="s">
        <v>225</v>
      </c>
      <c r="C69" s="18" t="s">
        <v>226</v>
      </c>
      <c r="D69" s="17" t="b">
        <f>SUMPRODUCT(--(EXACT(C:C,C69)))&gt;1</f>
        <v>0</v>
      </c>
      <c r="E69" t="str">
        <f>B69&amp;"='"&amp;C69&amp;"'"</f>
        <v>WALL3='e'</v>
      </c>
      <c r="H69" s="24" t="s">
        <v>126</v>
      </c>
      <c r="I69" t="str">
        <f t="shared" si="0"/>
        <v>WEAPON</v>
      </c>
      <c r="J69" t="str">
        <f t="shared" si="1"/>
        <v>|</v>
      </c>
      <c r="K69" s="17" t="b">
        <f>SUMPRODUCT(--(EXACT(J:J,J69)))&gt;1</f>
        <v>0</v>
      </c>
    </row>
    <row r="70" spans="1:11" x14ac:dyDescent="0.25">
      <c r="A70" s="15" t="s">
        <v>223</v>
      </c>
      <c r="B70" s="16" t="s">
        <v>217</v>
      </c>
      <c r="C70" s="18" t="s">
        <v>29</v>
      </c>
      <c r="D70" s="17" t="b">
        <f>SUMPRODUCT(--(EXACT(C:C,C70)))&gt;1</f>
        <v>0</v>
      </c>
      <c r="E70" t="str">
        <f>B70&amp;"='"&amp;C70&amp;"'"</f>
        <v>WEAPON='|'</v>
      </c>
      <c r="H70" s="24" t="s">
        <v>127</v>
      </c>
      <c r="I70" t="str">
        <f t="shared" si="0"/>
        <v>WEST</v>
      </c>
      <c r="J70" t="str">
        <f t="shared" si="1"/>
        <v>W</v>
      </c>
      <c r="K70" s="17" t="b">
        <f>SUMPRODUCT(--(EXACT(J:J,J70)))&gt;1</f>
        <v>0</v>
      </c>
    </row>
    <row r="71" spans="1:11" x14ac:dyDescent="0.25">
      <c r="A71" s="15" t="s">
        <v>220</v>
      </c>
      <c r="B71" s="15" t="s">
        <v>218</v>
      </c>
      <c r="C71" s="18" t="s">
        <v>21</v>
      </c>
      <c r="D71" s="17" t="b">
        <f>SUMPRODUCT(--(EXACT(C:C,C71)))&gt;1</f>
        <v>0</v>
      </c>
      <c r="E71" t="str">
        <f>B71&amp;"='"&amp;C71&amp;"'"</f>
        <v>WEST='W'</v>
      </c>
    </row>
    <row r="72" spans="1:11" x14ac:dyDescent="0.25">
      <c r="B72" s="23"/>
    </row>
  </sheetData>
  <autoFilter ref="C1:C69"/>
  <sortState ref="A2:E71">
    <sortCondition ref="B2:B71"/>
  </sortState>
  <conditionalFormatting sqref="D1:D5 D72:D1048576 D32:D70 D26:D30 D12:D20 D7:D10 D22:D24">
    <cfRule type="cellIs" dxfId="36" priority="13" operator="equal">
      <formula>TRUE</formula>
    </cfRule>
  </conditionalFormatting>
  <conditionalFormatting sqref="K2:K5 K32:K70 K26:K30 K12:K20 K7:K10 K22:K24">
    <cfRule type="cellIs" dxfId="35" priority="12" operator="equal">
      <formula>TRUE</formula>
    </cfRule>
  </conditionalFormatting>
  <conditionalFormatting sqref="D71">
    <cfRule type="cellIs" dxfId="34" priority="11" operator="equal">
      <formula>TRUE</formula>
    </cfRule>
  </conditionalFormatting>
  <conditionalFormatting sqref="D31">
    <cfRule type="cellIs" dxfId="33" priority="10" operator="equal">
      <formula>TRUE</formula>
    </cfRule>
  </conditionalFormatting>
  <conditionalFormatting sqref="K31">
    <cfRule type="cellIs" dxfId="32" priority="9" operator="equal">
      <formula>TRUE</formula>
    </cfRule>
  </conditionalFormatting>
  <conditionalFormatting sqref="D25">
    <cfRule type="cellIs" dxfId="31" priority="8" operator="equal">
      <formula>TRUE</formula>
    </cfRule>
  </conditionalFormatting>
  <conditionalFormatting sqref="K25">
    <cfRule type="cellIs" dxfId="30" priority="7" operator="equal">
      <formula>TRUE</formula>
    </cfRule>
  </conditionalFormatting>
  <conditionalFormatting sqref="D11">
    <cfRule type="cellIs" dxfId="29" priority="6" operator="equal">
      <formula>TRUE</formula>
    </cfRule>
  </conditionalFormatting>
  <conditionalFormatting sqref="K11">
    <cfRule type="cellIs" dxfId="28" priority="5" operator="equal">
      <formula>TRUE</formula>
    </cfRule>
  </conditionalFormatting>
  <conditionalFormatting sqref="D6">
    <cfRule type="cellIs" dxfId="27" priority="4" operator="equal">
      <formula>TRUE</formula>
    </cfRule>
  </conditionalFormatting>
  <conditionalFormatting sqref="K6">
    <cfRule type="cellIs" dxfId="26" priority="3" operator="equal">
      <formula>TRUE</formula>
    </cfRule>
  </conditionalFormatting>
  <conditionalFormatting sqref="D21">
    <cfRule type="cellIs" dxfId="25" priority="2" operator="equal">
      <formula>TRUE</formula>
    </cfRule>
  </conditionalFormatting>
  <conditionalFormatting sqref="K21">
    <cfRule type="cellIs" dxfId="2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88" priority="4">
      <formula>AND(COLUMN()&lt;=$B$26,ROW()&lt;=$B$27)</formula>
    </cfRule>
  </conditionalFormatting>
  <conditionalFormatting sqref="A1:Z20 A22:Z25 U21:Z21">
    <cfRule type="cellIs" dxfId="87" priority="3" stopIfTrue="1" operator="equal">
      <formula>":"</formula>
    </cfRule>
  </conditionalFormatting>
  <conditionalFormatting sqref="A21:T21">
    <cfRule type="expression" dxfId="86" priority="2">
      <formula>AND(COLUMN()&lt;=$B$26,ROW()&lt;=$B$27)</formula>
    </cfRule>
  </conditionalFormatting>
  <conditionalFormatting sqref="A21:T21">
    <cfRule type="cellIs" dxfId="8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A29" sqref="AA29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AA20" t="str">
        <f t="shared" si="0"/>
        <v>:::\    :S:        H</v>
      </c>
      <c r="AB20" t="str">
        <f t="shared" si="1"/>
        <v>':::\    :S:        H',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84" priority="4">
      <formula>AND(COLUMN()&lt;=$B$26,ROW()&lt;=$B$27)</formula>
    </cfRule>
  </conditionalFormatting>
  <conditionalFormatting sqref="A22:Z25 U21:Z21 A1:Z20">
    <cfRule type="cellIs" dxfId="83" priority="3" stopIfTrue="1" operator="equal">
      <formula>":"</formula>
    </cfRule>
  </conditionalFormatting>
  <conditionalFormatting sqref="A21:T21">
    <cfRule type="expression" dxfId="82" priority="2">
      <formula>AND(COLUMN()&lt;=$B$26,ROW()&lt;=$B$27)</formula>
    </cfRule>
  </conditionalFormatting>
  <conditionalFormatting sqref="A21:T21">
    <cfRule type="cellIs" dxfId="8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80" priority="4">
      <formula>AND(COLUMN()&lt;=$B$26,ROW()&lt;=$B$27)</formula>
    </cfRule>
  </conditionalFormatting>
  <conditionalFormatting sqref="A22:Z25 U21:Z21 A1:Z20">
    <cfRule type="cellIs" dxfId="79" priority="3" stopIfTrue="1" operator="equal">
      <formula>":"</formula>
    </cfRule>
  </conditionalFormatting>
  <conditionalFormatting sqref="A21:T21">
    <cfRule type="expression" dxfId="78" priority="2">
      <formula>AND(COLUMN()&lt;=$B$26,ROW()&lt;=$B$27)</formula>
    </cfRule>
  </conditionalFormatting>
  <conditionalFormatting sqref="A21:T21">
    <cfRule type="cellIs" dxfId="7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76" priority="4">
      <formula>AND(COLUMN()&lt;=$B$26,ROW()&lt;=$B$27)</formula>
    </cfRule>
  </conditionalFormatting>
  <conditionalFormatting sqref="A22:Z25 U21:Z21 A1:Z20">
    <cfRule type="cellIs" dxfId="75" priority="3" stopIfTrue="1" operator="equal">
      <formula>":"</formula>
    </cfRule>
  </conditionalFormatting>
  <conditionalFormatting sqref="A21:T21">
    <cfRule type="expression" dxfId="74" priority="2">
      <formula>AND(COLUMN()&lt;=$B$26,ROW()&lt;=$B$27)</formula>
    </cfRule>
  </conditionalFormatting>
  <conditionalFormatting sqref="A21:T21">
    <cfRule type="cellIs" dxfId="7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72" priority="4">
      <formula>AND(COLUMN()&lt;=$B$26,ROW()&lt;=$B$27)</formula>
    </cfRule>
  </conditionalFormatting>
  <conditionalFormatting sqref="A1:Z20 A22:Z25 U21:Z21">
    <cfRule type="cellIs" dxfId="71" priority="3" stopIfTrue="1" operator="equal">
      <formula>":"</formula>
    </cfRule>
  </conditionalFormatting>
  <conditionalFormatting sqref="A21:T21">
    <cfRule type="expression" dxfId="70" priority="2">
      <formula>AND(COLUMN()&lt;=$B$26,ROW()&lt;=$B$27)</formula>
    </cfRule>
  </conditionalFormatting>
  <conditionalFormatting sqref="A21:T21">
    <cfRule type="cellIs" dxfId="6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8" priority="4">
      <formula>AND(COLUMN()&lt;=$B$26,ROW()&lt;=$B$27)</formula>
    </cfRule>
  </conditionalFormatting>
  <conditionalFormatting sqref="A1:Z20 A22:Z25 U21:Z21">
    <cfRule type="cellIs" dxfId="67" priority="3" stopIfTrue="1" operator="equal">
      <formula>":"</formula>
    </cfRule>
  </conditionalFormatting>
  <conditionalFormatting sqref="A21:T21">
    <cfRule type="expression" dxfId="66" priority="2">
      <formula>AND(COLUMN()&lt;=$B$26,ROW()&lt;=$B$27)</formula>
    </cfRule>
  </conditionalFormatting>
  <conditionalFormatting sqref="A21:T21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4" priority="4">
      <formula>AND(COLUMN()&lt;=$B$26,ROW()&lt;=$B$27)</formula>
    </cfRule>
  </conditionalFormatting>
  <conditionalFormatting sqref="A1:Z20 A22:Z25 U21:Z21">
    <cfRule type="cellIs" dxfId="63" priority="3" stopIfTrue="1" operator="equal">
      <formula>":"</formula>
    </cfRule>
  </conditionalFormatting>
  <conditionalFormatting sqref="A21:T21">
    <cfRule type="expression" dxfId="62" priority="2">
      <formula>AND(COLUMN()&lt;=$B$26,ROW()&lt;=$B$27)</formula>
    </cfRule>
  </conditionalFormatting>
  <conditionalFormatting sqref="A21:T21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0" priority="4">
      <formula>AND(COLUMN()&lt;=$B$26,ROW()&lt;=$B$27)</formula>
    </cfRule>
  </conditionalFormatting>
  <conditionalFormatting sqref="A1:Z20 A22:Z25 U21:Z21">
    <cfRule type="cellIs" dxfId="59" priority="3" stopIfTrue="1" operator="equal">
      <formula>":"</formula>
    </cfRule>
  </conditionalFormatting>
  <conditionalFormatting sqref="A21:T21">
    <cfRule type="expression" dxfId="58" priority="2">
      <formula>AND(COLUMN()&lt;=$B$26,ROW()&lt;=$B$27)</formula>
    </cfRule>
  </conditionalFormatting>
  <conditionalFormatting sqref="A21:T21">
    <cfRule type="cellIs" dxfId="5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2017-03-18T14:22:58Z</dcterms:modified>
</cp:coreProperties>
</file>