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Cricke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O9" i="1"/>
  <c r="O10" i="1"/>
  <c r="O11" i="1"/>
  <c r="O12" i="1"/>
  <c r="O13" i="1"/>
  <c r="O14" i="1"/>
  <c r="O15" i="1"/>
  <c r="O16" i="1"/>
  <c r="O8" i="1"/>
  <c r="I9" i="1"/>
  <c r="I10" i="1"/>
  <c r="I12" i="1"/>
  <c r="C3" i="1"/>
  <c r="C4" i="1" s="1"/>
  <c r="D3" i="1"/>
  <c r="D4" i="1" s="1"/>
  <c r="G3" i="1"/>
  <c r="G4" i="1" s="1"/>
  <c r="H3" i="1"/>
  <c r="H7" i="1" s="1"/>
  <c r="I3" i="1"/>
  <c r="I15" i="1" s="1"/>
  <c r="I4" i="1"/>
  <c r="B3" i="1"/>
  <c r="B4" i="1" s="1"/>
  <c r="D14" i="1" l="1"/>
  <c r="D13" i="1"/>
  <c r="I14" i="1"/>
  <c r="G13" i="1"/>
  <c r="I8" i="1"/>
  <c r="I7" i="1"/>
  <c r="I16" i="1"/>
  <c r="H15" i="1"/>
  <c r="B13" i="1"/>
  <c r="G15" i="1"/>
  <c r="J15" i="1" s="1"/>
  <c r="K15" i="1" s="1"/>
  <c r="B9" i="1"/>
  <c r="D15" i="1"/>
  <c r="I6" i="1"/>
  <c r="I13" i="1"/>
  <c r="C9" i="1"/>
  <c r="C14" i="1"/>
  <c r="C12" i="1"/>
  <c r="H16" i="1"/>
  <c r="B14" i="1"/>
  <c r="B12" i="1"/>
  <c r="C8" i="1"/>
  <c r="G16" i="1"/>
  <c r="C15" i="1"/>
  <c r="I11" i="1"/>
  <c r="B8" i="1"/>
  <c r="D16" i="1"/>
  <c r="B15" i="1"/>
  <c r="H13" i="1"/>
  <c r="C16" i="1"/>
  <c r="B16" i="1"/>
  <c r="H14" i="1"/>
  <c r="D9" i="1"/>
  <c r="I5" i="1"/>
  <c r="G14" i="1"/>
  <c r="C13" i="1"/>
  <c r="G9" i="1"/>
  <c r="J9" i="1" s="1"/>
  <c r="K9" i="1" s="1"/>
  <c r="G5" i="1"/>
  <c r="G10" i="1"/>
  <c r="J10" i="1" s="1"/>
  <c r="K10" i="1" s="1"/>
  <c r="H11" i="1"/>
  <c r="G11" i="1"/>
  <c r="C10" i="1"/>
  <c r="G7" i="1"/>
  <c r="C6" i="1"/>
  <c r="H12" i="1"/>
  <c r="D11" i="1"/>
  <c r="B10" i="1"/>
  <c r="H8" i="1"/>
  <c r="D7" i="1"/>
  <c r="B6" i="1"/>
  <c r="H4" i="1"/>
  <c r="E4" i="1" s="1"/>
  <c r="G12" i="1"/>
  <c r="J12" i="1" s="1"/>
  <c r="K12" i="1" s="1"/>
  <c r="C11" i="1"/>
  <c r="G8" i="1"/>
  <c r="C7" i="1"/>
  <c r="D12" i="1"/>
  <c r="B11" i="1"/>
  <c r="H9" i="1"/>
  <c r="D8" i="1"/>
  <c r="B7" i="1"/>
  <c r="H5" i="1"/>
  <c r="H10" i="1"/>
  <c r="H6" i="1"/>
  <c r="D5" i="1"/>
  <c r="G6" i="1"/>
  <c r="C5" i="1"/>
  <c r="D10" i="1"/>
  <c r="D6" i="1"/>
  <c r="B5" i="1"/>
  <c r="J4" i="1"/>
  <c r="K4" i="1" s="1"/>
  <c r="J13" i="1" l="1"/>
  <c r="K13" i="1" s="1"/>
  <c r="J14" i="1"/>
  <c r="K14" i="1" s="1"/>
  <c r="E16" i="1"/>
  <c r="J16" i="1"/>
  <c r="K16" i="1" s="1"/>
  <c r="J7" i="1"/>
  <c r="K7" i="1" s="1"/>
  <c r="J8" i="1"/>
  <c r="K8" i="1" s="1"/>
  <c r="J5" i="1"/>
  <c r="K5" i="1" s="1"/>
  <c r="E13" i="1"/>
  <c r="E15" i="1"/>
  <c r="F15" i="1" s="1"/>
  <c r="E14" i="1"/>
  <c r="J6" i="1"/>
  <c r="K6" i="1" s="1"/>
  <c r="E9" i="1"/>
  <c r="F9" i="1" s="1"/>
  <c r="J11" i="1"/>
  <c r="K11" i="1" s="1"/>
  <c r="F4" i="1"/>
  <c r="E7" i="1"/>
  <c r="E8" i="1"/>
  <c r="E5" i="1"/>
  <c r="E11" i="1"/>
  <c r="E12" i="1"/>
  <c r="F12" i="1" s="1"/>
  <c r="E6" i="1"/>
  <c r="E10" i="1"/>
  <c r="F10" i="1" s="1"/>
  <c r="U3" i="1" l="1"/>
  <c r="U5" i="1"/>
  <c r="F14" i="1"/>
  <c r="F13" i="1"/>
  <c r="F16" i="1"/>
  <c r="F11" i="1"/>
  <c r="F5" i="1"/>
  <c r="F8" i="1"/>
  <c r="F7" i="1"/>
  <c r="F6" i="1"/>
  <c r="Y4" i="1" l="1"/>
  <c r="Y3" i="1"/>
  <c r="Y5" i="1"/>
</calcChain>
</file>

<file path=xl/sharedStrings.xml><?xml version="1.0" encoding="utf-8"?>
<sst xmlns="http://schemas.openxmlformats.org/spreadsheetml/2006/main" count="26" uniqueCount="15">
  <si>
    <t>Batsmen</t>
  </si>
  <si>
    <t>Skill</t>
  </si>
  <si>
    <t>Speed</t>
  </si>
  <si>
    <t>Luck</t>
  </si>
  <si>
    <t>Bowler</t>
  </si>
  <si>
    <t>Chance</t>
  </si>
  <si>
    <t xml:space="preserve">ACCURATE_BOWL_LIMIT </t>
  </si>
  <si>
    <t xml:space="preserve">NO_BALL_LIMIT </t>
  </si>
  <si>
    <t xml:space="preserve">WIDE_LIMIT </t>
  </si>
  <si>
    <t xml:space="preserve">SHOT_LIMIT </t>
  </si>
  <si>
    <t xml:space="preserve">WICKET_LIMIT </t>
  </si>
  <si>
    <t>Outcome</t>
  </si>
  <si>
    <t>DOT</t>
  </si>
  <si>
    <t>Total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</si>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</sst>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tabSelected="1" workbookViewId="0">
      <selection activeCell="T10" sqref="T10"/>
    </sheetView>
  </sheetViews>
  <sheetFormatPr defaultRowHeight="15" x14ac:dyDescent="0.25"/>
  <cols>
    <col min="2" max="4" width="9.5703125" bestFit="1" customWidth="1"/>
    <col min="6" max="6" width="16.140625" customWidth="1"/>
    <col min="7" max="9" width="9.5703125" bestFit="1" customWidth="1"/>
    <col min="11" max="11" width="23.140625" bestFit="1" customWidth="1"/>
    <col min="19" max="19" width="5.42578125" bestFit="1" customWidth="1"/>
    <col min="20" max="20" width="20.42578125" customWidth="1"/>
    <col min="21" max="22" width="6.5703125" customWidth="1"/>
    <col min="24" max="24" width="14.140625" bestFit="1" customWidth="1"/>
  </cols>
  <sheetData>
    <row r="1" spans="2:25" x14ac:dyDescent="0.25">
      <c r="B1" s="3" t="s">
        <v>0</v>
      </c>
      <c r="C1" s="3"/>
      <c r="D1" s="3"/>
      <c r="E1" s="3"/>
      <c r="F1" s="3"/>
      <c r="G1" s="3" t="s">
        <v>4</v>
      </c>
      <c r="H1" s="3"/>
      <c r="I1" s="3"/>
      <c r="J1" s="3"/>
      <c r="K1" s="3"/>
    </row>
    <row r="2" spans="2:25" x14ac:dyDescent="0.25">
      <c r="B2" s="6" t="s">
        <v>1</v>
      </c>
      <c r="C2" s="6" t="s">
        <v>2</v>
      </c>
      <c r="D2" s="6" t="s">
        <v>3</v>
      </c>
      <c r="E2" s="6" t="s">
        <v>5</v>
      </c>
      <c r="F2" s="6" t="s">
        <v>11</v>
      </c>
      <c r="G2" s="6" t="s">
        <v>1</v>
      </c>
      <c r="H2" s="6" t="s">
        <v>2</v>
      </c>
      <c r="I2" s="6" t="s">
        <v>3</v>
      </c>
      <c r="J2" s="6" t="s">
        <v>5</v>
      </c>
      <c r="K2" s="6" t="s">
        <v>11</v>
      </c>
      <c r="P2" t="s">
        <v>1</v>
      </c>
      <c r="Q2">
        <v>10</v>
      </c>
      <c r="S2" t="s">
        <v>14</v>
      </c>
      <c r="T2" t="s">
        <v>11</v>
      </c>
      <c r="U2" s="5"/>
      <c r="V2" s="5"/>
      <c r="W2" t="s">
        <v>14</v>
      </c>
      <c r="X2" t="s">
        <v>11</v>
      </c>
    </row>
    <row r="3" spans="2:25" x14ac:dyDescent="0.25">
      <c r="B3" s="2">
        <f>VLOOKUP(B$2,$P:$Q,2,0)</f>
        <v>10</v>
      </c>
      <c r="C3" s="2">
        <f>VLOOKUP(C$2,$P:$Q,2,0)</f>
        <v>5</v>
      </c>
      <c r="D3" s="2">
        <f>VLOOKUP(D$2,$P:$Q,2,0)</f>
        <v>10</v>
      </c>
      <c r="E3" s="2"/>
      <c r="F3" s="2"/>
      <c r="G3" s="2">
        <f>VLOOKUP(G$2,$P:$Q,2,0)</f>
        <v>10</v>
      </c>
      <c r="H3" s="2">
        <f>VLOOKUP(H$2,$P:$Q,2,0)</f>
        <v>5</v>
      </c>
      <c r="I3" s="2">
        <f>VLOOKUP(I$2,$P:$Q,2,0)</f>
        <v>10</v>
      </c>
      <c r="P3" t="s">
        <v>2</v>
      </c>
      <c r="Q3">
        <v>5</v>
      </c>
      <c r="S3">
        <v>0</v>
      </c>
      <c r="T3" s="5" t="s">
        <v>7</v>
      </c>
      <c r="U3" s="5">
        <f ca="1">COUNTIF($K$4:$K$16,T3)</f>
        <v>1</v>
      </c>
      <c r="V3" s="5"/>
      <c r="W3">
        <v>-5</v>
      </c>
      <c r="X3" s="5" t="s">
        <v>10</v>
      </c>
      <c r="Y3">
        <f ca="1">COUNTIF($F$4:$F$16,X3)</f>
        <v>0</v>
      </c>
    </row>
    <row r="4" spans="2:25" x14ac:dyDescent="0.25">
      <c r="B4" s="1">
        <f ca="1">RAND()*B$3</f>
        <v>7.7014931708279093</v>
      </c>
      <c r="C4" s="1">
        <f t="shared" ref="C4:I16" ca="1" si="0">RAND()*C$3</f>
        <v>1.6447452254948669</v>
      </c>
      <c r="D4" s="1">
        <f t="shared" ca="1" si="0"/>
        <v>5.867422343757899</v>
      </c>
      <c r="E4" s="1">
        <f ca="1">(B4+D4)-H4</f>
        <v>12.735247056677808</v>
      </c>
      <c r="F4" s="1" t="str">
        <f ca="1">IF(K4=$T$5,VLOOKUP(E4,W:X,2), K4)</f>
        <v xml:space="preserve">SHOT_LIMIT </v>
      </c>
      <c r="G4" s="1">
        <f t="shared" ca="1" si="0"/>
        <v>8.0024979571251063</v>
      </c>
      <c r="H4" s="1">
        <f t="shared" ca="1" si="0"/>
        <v>0.83366845790799837</v>
      </c>
      <c r="I4" s="1">
        <f t="shared" ca="1" si="0"/>
        <v>8.6315949960970109</v>
      </c>
      <c r="J4" s="1">
        <f ca="1">G4+I4</f>
        <v>16.634092953222115</v>
      </c>
      <c r="K4" t="str">
        <f ca="1">VLOOKUP(J4,S:T,2)</f>
        <v xml:space="preserve">ACCURATE_BOWL_LIMIT </v>
      </c>
      <c r="P4" t="s">
        <v>3</v>
      </c>
      <c r="Q4">
        <v>10</v>
      </c>
      <c r="S4">
        <v>5</v>
      </c>
      <c r="T4" s="5" t="s">
        <v>8</v>
      </c>
      <c r="U4" s="5">
        <v>2</v>
      </c>
      <c r="V4" s="5"/>
      <c r="W4">
        <v>1</v>
      </c>
      <c r="X4" s="5" t="s">
        <v>12</v>
      </c>
      <c r="Y4">
        <f t="shared" ref="Y4:Y5" ca="1" si="1">COUNTIF($F$4:$F$16,X4)</f>
        <v>6</v>
      </c>
    </row>
    <row r="5" spans="2:25" x14ac:dyDescent="0.25">
      <c r="B5" s="1">
        <f t="shared" ref="B5:B16" ca="1" si="2">RAND()*B$3</f>
        <v>2.3668937764783413</v>
      </c>
      <c r="C5" s="1">
        <f t="shared" ca="1" si="0"/>
        <v>3.5522520709281964</v>
      </c>
      <c r="D5" s="1">
        <f t="shared" ca="1" si="0"/>
        <v>0.760194949675842</v>
      </c>
      <c r="E5" s="1">
        <f t="shared" ref="E5:E12" ca="1" si="3">(B5+D5)-H5</f>
        <v>3.0808372922661347</v>
      </c>
      <c r="F5" s="1" t="str">
        <f ca="1">IF(K5=$T$5,VLOOKUP(E5,W:X,2), K5)</f>
        <v>DOT</v>
      </c>
      <c r="G5" s="1">
        <f t="shared" ca="1" si="0"/>
        <v>4.6989184068154932</v>
      </c>
      <c r="H5" s="1">
        <f t="shared" ca="1" si="0"/>
        <v>4.6251433888048754E-2</v>
      </c>
      <c r="I5" s="1">
        <f t="shared" ca="1" si="0"/>
        <v>7.2297860316075333</v>
      </c>
      <c r="J5" s="1">
        <f t="shared" ref="J5:J12" ca="1" si="4">G5+I5</f>
        <v>11.928704438423026</v>
      </c>
      <c r="K5" t="str">
        <f ca="1">VLOOKUP(J5,S:T,2)</f>
        <v xml:space="preserve">ACCURATE_BOWL_LIMIT </v>
      </c>
      <c r="P5" s="4" t="s">
        <v>13</v>
      </c>
      <c r="Q5" s="4">
        <f>SUM(Q2:Q4)</f>
        <v>25</v>
      </c>
      <c r="S5">
        <v>7</v>
      </c>
      <c r="T5" s="5" t="s">
        <v>6</v>
      </c>
      <c r="U5" s="5">
        <f t="shared" ref="U5" ca="1" si="5">COUNTIF($K$4:$K$16,T5)</f>
        <v>10</v>
      </c>
      <c r="V5" s="5"/>
      <c r="W5">
        <v>8</v>
      </c>
      <c r="X5" s="5" t="s">
        <v>9</v>
      </c>
      <c r="Y5">
        <f t="shared" ca="1" si="1"/>
        <v>4</v>
      </c>
    </row>
    <row r="6" spans="2:25" x14ac:dyDescent="0.25">
      <c r="B6" s="1">
        <f t="shared" ca="1" si="2"/>
        <v>3.5610775935493475</v>
      </c>
      <c r="C6" s="1">
        <f t="shared" ca="1" si="0"/>
        <v>1.6778139992167302</v>
      </c>
      <c r="D6" s="1">
        <f t="shared" ca="1" si="0"/>
        <v>2.3622873626537078</v>
      </c>
      <c r="E6" s="1">
        <f t="shared" ca="1" si="3"/>
        <v>4.5221840851234854</v>
      </c>
      <c r="F6" s="1" t="str">
        <f ca="1">IF(K6=$T$5,VLOOKUP(E6,W:X,2), K6)</f>
        <v>DOT</v>
      </c>
      <c r="G6" s="1">
        <f t="shared" ca="1" si="0"/>
        <v>5.0335126784072646</v>
      </c>
      <c r="H6" s="1">
        <f t="shared" ca="1" si="0"/>
        <v>1.4011808710795703</v>
      </c>
      <c r="I6" s="1">
        <f t="shared" ca="1" si="0"/>
        <v>3.2058354869270533</v>
      </c>
      <c r="J6" s="1">
        <f t="shared" ca="1" si="4"/>
        <v>8.2393481653343184</v>
      </c>
      <c r="K6" t="str">
        <f ca="1">VLOOKUP(J6,S:T,2)</f>
        <v xml:space="preserve">ACCURATE_BOWL_LIMIT </v>
      </c>
    </row>
    <row r="7" spans="2:25" x14ac:dyDescent="0.25">
      <c r="B7" s="1">
        <f t="shared" ca="1" si="2"/>
        <v>2.3567217909599201</v>
      </c>
      <c r="C7" s="1">
        <f t="shared" ca="1" si="0"/>
        <v>1.0637708003108943</v>
      </c>
      <c r="D7" s="1">
        <f t="shared" ca="1" si="0"/>
        <v>9.8164912971511029</v>
      </c>
      <c r="E7" s="1">
        <f t="shared" ca="1" si="3"/>
        <v>12.042202683426131</v>
      </c>
      <c r="F7" s="1" t="str">
        <f ca="1">IF(K7=$T$5,VLOOKUP(E7,W:X,2), K7)</f>
        <v xml:space="preserve">SHOT_LIMIT </v>
      </c>
      <c r="G7" s="1">
        <f t="shared" ca="1" si="0"/>
        <v>7.4469747348767985</v>
      </c>
      <c r="H7" s="1">
        <f t="shared" ca="1" si="0"/>
        <v>0.13101040468489089</v>
      </c>
      <c r="I7" s="1">
        <f t="shared" ca="1" si="0"/>
        <v>5.5938651592519308</v>
      </c>
      <c r="J7" s="1">
        <f t="shared" ca="1" si="4"/>
        <v>13.04083989412873</v>
      </c>
      <c r="K7" t="str">
        <f ca="1">VLOOKUP(J7,S:T,2)</f>
        <v xml:space="preserve">ACCURATE_BOWL_LIMIT </v>
      </c>
    </row>
    <row r="8" spans="2:25" x14ac:dyDescent="0.25">
      <c r="B8" s="1">
        <f t="shared" ca="1" si="2"/>
        <v>4.3113601685955398</v>
      </c>
      <c r="C8" s="1">
        <f t="shared" ca="1" si="0"/>
        <v>3.6841230022694766</v>
      </c>
      <c r="D8" s="1">
        <f t="shared" ca="1" si="0"/>
        <v>7.9627077930176426</v>
      </c>
      <c r="E8" s="1">
        <f t="shared" ca="1" si="3"/>
        <v>10.69329154339067</v>
      </c>
      <c r="F8" s="1" t="str">
        <f ca="1">IF(K8=$T$5,VLOOKUP(E8,W:X,2), K8)</f>
        <v xml:space="preserve">SHOT_LIMIT </v>
      </c>
      <c r="G8" s="1">
        <f t="shared" ca="1" si="0"/>
        <v>7.3425009583107261</v>
      </c>
      <c r="H8" s="1">
        <f t="shared" ca="1" si="0"/>
        <v>1.5807764182225126</v>
      </c>
      <c r="I8" s="1">
        <f t="shared" ca="1" si="0"/>
        <v>8.2183905829371557</v>
      </c>
      <c r="J8" s="1">
        <f t="shared" ca="1" si="4"/>
        <v>15.560891541247882</v>
      </c>
      <c r="K8" t="str">
        <f ca="1">VLOOKUP(J8,S:T,2)</f>
        <v xml:space="preserve">ACCURATE_BOWL_LIMIT </v>
      </c>
      <c r="N8">
        <v>0</v>
      </c>
      <c r="O8" t="str">
        <f>VLOOKUP(N8,S:T,2)</f>
        <v xml:space="preserve">NO_BALL_LIMIT </v>
      </c>
    </row>
    <row r="9" spans="2:25" x14ac:dyDescent="0.25">
      <c r="B9" s="1">
        <f t="shared" ca="1" si="2"/>
        <v>0.3507924467273138</v>
      </c>
      <c r="C9" s="1">
        <f t="shared" ca="1" si="0"/>
        <v>4.2798705457626891</v>
      </c>
      <c r="D9" s="1">
        <f t="shared" ca="1" si="0"/>
        <v>5.5161480938200702</v>
      </c>
      <c r="E9" s="1">
        <f t="shared" ca="1" si="3"/>
        <v>1.9785626253525765</v>
      </c>
      <c r="F9" s="1" t="str">
        <f ca="1">IF(K9=$T$5,VLOOKUP(E9,W:X,2), K9)</f>
        <v>DOT</v>
      </c>
      <c r="G9" s="1">
        <f t="shared" ca="1" si="0"/>
        <v>6.0764983067533729</v>
      </c>
      <c r="H9" s="1">
        <f t="shared" ca="1" si="0"/>
        <v>3.8883779151948077</v>
      </c>
      <c r="I9" s="1">
        <f t="shared" ca="1" si="0"/>
        <v>4.4546180364383146</v>
      </c>
      <c r="J9" s="1">
        <f t="shared" ca="1" si="4"/>
        <v>10.531116343191687</v>
      </c>
      <c r="K9" t="str">
        <f ca="1">VLOOKUP(J9,S:T,2)</f>
        <v xml:space="preserve">ACCURATE_BOWL_LIMIT </v>
      </c>
      <c r="N9">
        <v>1</v>
      </c>
      <c r="O9" t="str">
        <f t="shared" ref="O9:O16" si="6">VLOOKUP(N9,S:T,2)</f>
        <v xml:space="preserve">NO_BALL_LIMIT </v>
      </c>
    </row>
    <row r="10" spans="2:25" x14ac:dyDescent="0.25">
      <c r="B10" s="1">
        <f t="shared" ca="1" si="2"/>
        <v>2.5248341305860631</v>
      </c>
      <c r="C10" s="1">
        <f t="shared" ca="1" si="0"/>
        <v>4.7065226727203147</v>
      </c>
      <c r="D10" s="1">
        <f t="shared" ca="1" si="0"/>
        <v>5.8847816186380344</v>
      </c>
      <c r="E10" s="1">
        <f t="shared" ca="1" si="3"/>
        <v>6.2441440123116454</v>
      </c>
      <c r="F10" s="1" t="str">
        <f ca="1">IF(K10=$T$5,VLOOKUP(E10,W:X,2), K10)</f>
        <v>DOT</v>
      </c>
      <c r="G10" s="1">
        <f t="shared" ca="1" si="0"/>
        <v>0.699262101539051</v>
      </c>
      <c r="H10" s="1">
        <f t="shared" ca="1" si="0"/>
        <v>2.165471736912453</v>
      </c>
      <c r="I10" s="1">
        <f t="shared" ca="1" si="0"/>
        <v>8.7902049078304696</v>
      </c>
      <c r="J10" s="1">
        <f t="shared" ca="1" si="4"/>
        <v>9.4894670093695197</v>
      </c>
      <c r="K10" t="str">
        <f ca="1">VLOOKUP(J10,S:T,2)</f>
        <v xml:space="preserve">ACCURATE_BOWL_LIMIT </v>
      </c>
      <c r="N10">
        <v>2</v>
      </c>
      <c r="O10" t="str">
        <f t="shared" si="6"/>
        <v xml:space="preserve">NO_BALL_LIMIT </v>
      </c>
    </row>
    <row r="11" spans="2:25" x14ac:dyDescent="0.25">
      <c r="B11" s="1">
        <f t="shared" ca="1" si="2"/>
        <v>4.4374801294484207</v>
      </c>
      <c r="C11" s="1">
        <f t="shared" ca="1" si="0"/>
        <v>4.8703959099820935</v>
      </c>
      <c r="D11" s="1">
        <f t="shared" ca="1" si="0"/>
        <v>8.0537297142810544</v>
      </c>
      <c r="E11" s="1">
        <f t="shared" ca="1" si="3"/>
        <v>8.9184291482525637</v>
      </c>
      <c r="F11" s="1" t="str">
        <f ca="1">IF(K11=$T$5,VLOOKUP(E11,W:X,2), K11)</f>
        <v xml:space="preserve">NO_BALL_LIMIT </v>
      </c>
      <c r="G11" s="1">
        <f t="shared" ca="1" si="0"/>
        <v>1.6259486768131526</v>
      </c>
      <c r="H11" s="1">
        <f t="shared" ca="1" si="0"/>
        <v>3.5727806954769115</v>
      </c>
      <c r="I11" s="1">
        <f t="shared" ca="1" si="0"/>
        <v>2.6397067005466268</v>
      </c>
      <c r="J11" s="1">
        <f t="shared" ca="1" si="4"/>
        <v>4.2656553773597796</v>
      </c>
      <c r="K11" t="str">
        <f ca="1">VLOOKUP(J11,S:T,2)</f>
        <v xml:space="preserve">NO_BALL_LIMIT </v>
      </c>
      <c r="N11">
        <v>3</v>
      </c>
      <c r="O11" t="str">
        <f t="shared" si="6"/>
        <v xml:space="preserve">NO_BALL_LIMIT </v>
      </c>
    </row>
    <row r="12" spans="2:25" x14ac:dyDescent="0.25">
      <c r="B12" s="1">
        <f t="shared" ca="1" si="2"/>
        <v>2.0663031357661676E-2</v>
      </c>
      <c r="C12" s="1">
        <f t="shared" ca="1" si="0"/>
        <v>4.9243104221585883</v>
      </c>
      <c r="D12" s="1">
        <f t="shared" ca="1" si="0"/>
        <v>7.7628853305129972</v>
      </c>
      <c r="E12" s="1">
        <f t="shared" ca="1" si="3"/>
        <v>6.8633689756423104</v>
      </c>
      <c r="F12" s="1" t="str">
        <f ca="1">IF(K12=$T$5,VLOOKUP(E12,W:X,2), K12)</f>
        <v>DOT</v>
      </c>
      <c r="G12" s="1">
        <f t="shared" ca="1" si="0"/>
        <v>1.6402523953606363</v>
      </c>
      <c r="H12" s="1">
        <f t="shared" ca="1" si="0"/>
        <v>0.92017938622834916</v>
      </c>
      <c r="I12" s="1">
        <f t="shared" ca="1" si="0"/>
        <v>9.9563765017306149</v>
      </c>
      <c r="J12" s="1">
        <f t="shared" ca="1" si="4"/>
        <v>11.596628897091252</v>
      </c>
      <c r="K12" t="str">
        <f ca="1">VLOOKUP(J12,S:T,2)</f>
        <v xml:space="preserve">ACCURATE_BOWL_LIMIT </v>
      </c>
      <c r="N12">
        <v>4</v>
      </c>
      <c r="O12" t="str">
        <f t="shared" si="6"/>
        <v xml:space="preserve">NO_BALL_LIMIT </v>
      </c>
    </row>
    <row r="13" spans="2:25" x14ac:dyDescent="0.25">
      <c r="B13" s="1">
        <f t="shared" ca="1" si="2"/>
        <v>5.6615323120455123</v>
      </c>
      <c r="C13" s="1">
        <f t="shared" ca="1" si="0"/>
        <v>4.9779008769816162</v>
      </c>
      <c r="D13" s="1">
        <f t="shared" ca="1" si="0"/>
        <v>7.0759203467819702</v>
      </c>
      <c r="E13" s="1">
        <f t="shared" ref="E13:E16" ca="1" si="7">(B13+D13)-H13</f>
        <v>11.717860680218475</v>
      </c>
      <c r="F13" s="1" t="str">
        <f t="shared" ref="F13:F16" ca="1" si="8">IF(K13=$T$5,VLOOKUP(E13,W:X,2), K13)</f>
        <v xml:space="preserve">WIDE_LIMIT </v>
      </c>
      <c r="G13" s="1">
        <f t="shared" ca="1" si="0"/>
        <v>3.9551304287586597</v>
      </c>
      <c r="H13" s="1">
        <f t="shared" ca="1" si="0"/>
        <v>1.0195919786090073</v>
      </c>
      <c r="I13" s="1">
        <f t="shared" ca="1" si="0"/>
        <v>2.6369596402329174</v>
      </c>
      <c r="J13" s="1">
        <f t="shared" ref="J13:J16" ca="1" si="9">G13+I13</f>
        <v>6.5920900689915776</v>
      </c>
      <c r="K13" t="str">
        <f t="shared" ref="K13:K16" ca="1" si="10">VLOOKUP(J13,S:T,2)</f>
        <v xml:space="preserve">WIDE_LIMIT </v>
      </c>
      <c r="N13">
        <v>5</v>
      </c>
      <c r="O13" t="str">
        <f t="shared" si="6"/>
        <v xml:space="preserve">WIDE_LIMIT </v>
      </c>
    </row>
    <row r="14" spans="2:25" x14ac:dyDescent="0.25">
      <c r="B14" s="1">
        <f t="shared" ca="1" si="2"/>
        <v>3.2752258600197415</v>
      </c>
      <c r="C14" s="1">
        <f t="shared" ca="1" si="0"/>
        <v>0.62468245947160383</v>
      </c>
      <c r="D14" s="1">
        <f t="shared" ca="1" si="0"/>
        <v>3.5489227659431832</v>
      </c>
      <c r="E14" s="1">
        <f t="shared" ca="1" si="7"/>
        <v>6.1864420799306172</v>
      </c>
      <c r="F14" s="1" t="str">
        <f t="shared" ca="1" si="8"/>
        <v xml:space="preserve">WIDE_LIMIT </v>
      </c>
      <c r="G14" s="1">
        <f t="shared" ca="1" si="0"/>
        <v>5.1719848712974397</v>
      </c>
      <c r="H14" s="1">
        <f t="shared" ca="1" si="0"/>
        <v>0.63770654603230781</v>
      </c>
      <c r="I14" s="1">
        <f t="shared" ca="1" si="0"/>
        <v>0.69302924175161595</v>
      </c>
      <c r="J14" s="1">
        <f t="shared" ca="1" si="9"/>
        <v>5.8650141130490558</v>
      </c>
      <c r="K14" t="str">
        <f t="shared" ca="1" si="10"/>
        <v xml:space="preserve">WIDE_LIMIT </v>
      </c>
      <c r="N14">
        <v>6</v>
      </c>
      <c r="O14" t="str">
        <f t="shared" si="6"/>
        <v xml:space="preserve">WIDE_LIMIT </v>
      </c>
    </row>
    <row r="15" spans="2:25" x14ac:dyDescent="0.25">
      <c r="B15" s="1">
        <f t="shared" ca="1" si="2"/>
        <v>7.4808553838067517</v>
      </c>
      <c r="C15" s="1">
        <f t="shared" ca="1" si="0"/>
        <v>0.55746264821102454</v>
      </c>
      <c r="D15" s="1">
        <f t="shared" ca="1" si="0"/>
        <v>6.7510287716633268</v>
      </c>
      <c r="E15" s="1">
        <f t="shared" ca="1" si="7"/>
        <v>12.898233426107447</v>
      </c>
      <c r="F15" s="1" t="str">
        <f t="shared" ca="1" si="8"/>
        <v xml:space="preserve">SHOT_LIMIT </v>
      </c>
      <c r="G15" s="1">
        <f t="shared" ca="1" si="0"/>
        <v>8.6977784843254984</v>
      </c>
      <c r="H15" s="1">
        <f t="shared" ca="1" si="0"/>
        <v>1.3336507293626316</v>
      </c>
      <c r="I15" s="1">
        <f t="shared" ca="1" si="0"/>
        <v>6.0651573520009192</v>
      </c>
      <c r="J15" s="1">
        <f t="shared" ca="1" si="9"/>
        <v>14.762935836326417</v>
      </c>
      <c r="K15" t="str">
        <f t="shared" ca="1" si="10"/>
        <v xml:space="preserve">ACCURATE_BOWL_LIMIT </v>
      </c>
      <c r="N15">
        <v>7</v>
      </c>
      <c r="O15" t="str">
        <f t="shared" si="6"/>
        <v xml:space="preserve">ACCURATE_BOWL_LIMIT </v>
      </c>
    </row>
    <row r="16" spans="2:25" x14ac:dyDescent="0.25">
      <c r="B16" s="1">
        <f t="shared" ca="1" si="2"/>
        <v>2.6379286878887598</v>
      </c>
      <c r="C16" s="1">
        <f t="shared" ca="1" si="0"/>
        <v>4.7899278680102881</v>
      </c>
      <c r="D16" s="1">
        <f t="shared" ca="1" si="0"/>
        <v>3.5041217210082798</v>
      </c>
      <c r="E16" s="1">
        <f t="shared" ca="1" si="7"/>
        <v>4.7439579534344745</v>
      </c>
      <c r="F16" s="1" t="str">
        <f t="shared" ca="1" si="8"/>
        <v>DOT</v>
      </c>
      <c r="G16" s="1">
        <f t="shared" ca="1" si="0"/>
        <v>9.3581047906082997</v>
      </c>
      <c r="H16" s="1">
        <f t="shared" ca="1" si="0"/>
        <v>1.3980924554625656</v>
      </c>
      <c r="I16" s="1">
        <f t="shared" ca="1" si="0"/>
        <v>7.7461653967836686</v>
      </c>
      <c r="J16" s="1">
        <f t="shared" ca="1" si="9"/>
        <v>17.104270187391968</v>
      </c>
      <c r="K16" t="str">
        <f t="shared" ca="1" si="10"/>
        <v xml:space="preserve">ACCURATE_BOWL_LIMIT </v>
      </c>
      <c r="N16">
        <v>8</v>
      </c>
      <c r="O16" t="str">
        <f t="shared" si="6"/>
        <v xml:space="preserve">ACCURATE_BOWL_LIMIT </v>
      </c>
    </row>
  </sheetData>
  <mergeCells count="2">
    <mergeCell ref="G1:K1"/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KeithW</cp:lastModifiedBy>
  <dcterms:created xsi:type="dcterms:W3CDTF">2015-11-21T03:58:13Z</dcterms:created>
  <dcterms:modified xsi:type="dcterms:W3CDTF">2015-11-22T00:19:20Z</dcterms:modified>
</cp:coreProperties>
</file>