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iversTopTrumps\data\"/>
    </mc:Choice>
  </mc:AlternateContent>
  <bookViews>
    <workbookView xWindow="0" yWindow="0" windowWidth="28800" windowHeight="14235"/>
  </bookViews>
  <sheets>
    <sheet name="rivers" sheetId="1" r:id="rId1"/>
    <sheet name="Paste" sheetId="4" r:id="rId2"/>
    <sheet name="Format" sheetId="5" r:id="rId3"/>
  </sheets>
  <definedNames>
    <definedName name="_xlnm._FilterDatabase" localSheetId="2" hidden="1">Format!$A$1:$A$123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G2" i="1"/>
  <c r="H2" i="1"/>
  <c r="D3" i="1"/>
  <c r="F3" i="1"/>
  <c r="G3" i="1"/>
  <c r="H3" i="1"/>
  <c r="D4" i="1"/>
  <c r="F4" i="1"/>
  <c r="G4" i="1"/>
  <c r="H4" i="1"/>
  <c r="D5" i="1"/>
  <c r="F5" i="1"/>
  <c r="G5" i="1"/>
  <c r="H5" i="1"/>
  <c r="D6" i="1"/>
  <c r="E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D17" i="1"/>
  <c r="F17" i="1"/>
  <c r="G17" i="1"/>
  <c r="H17" i="1"/>
  <c r="D18" i="1"/>
  <c r="F18" i="1"/>
  <c r="G18" i="1"/>
  <c r="H18" i="1"/>
  <c r="D19" i="1"/>
  <c r="F19" i="1"/>
  <c r="G19" i="1"/>
  <c r="H19" i="1"/>
  <c r="D20" i="1"/>
  <c r="F20" i="1"/>
  <c r="G20" i="1"/>
  <c r="H20" i="1"/>
  <c r="D21" i="1"/>
  <c r="F21" i="1"/>
  <c r="G21" i="1"/>
  <c r="H21" i="1"/>
  <c r="D22" i="1"/>
  <c r="F22" i="1"/>
  <c r="G22" i="1"/>
  <c r="H22" i="1"/>
  <c r="D23" i="1"/>
  <c r="F23" i="1"/>
  <c r="G23" i="1"/>
  <c r="H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A26" i="5" l="1"/>
  <c r="A25" i="5"/>
  <c r="A122" i="5"/>
  <c r="A123" i="5"/>
  <c r="A117" i="5"/>
  <c r="A103" i="5"/>
  <c r="A102" i="5"/>
  <c r="A88" i="5"/>
  <c r="A77" i="5"/>
  <c r="A73" i="5"/>
  <c r="A59" i="5"/>
  <c r="A52" i="5"/>
  <c r="A112" i="5"/>
  <c r="A119" i="5"/>
  <c r="D55" i="5" l="1"/>
  <c r="H55" i="5" s="1"/>
  <c r="D56" i="5"/>
  <c r="E56" i="5" s="1"/>
  <c r="D57" i="5"/>
  <c r="F57" i="5" s="1"/>
  <c r="E57" i="5"/>
  <c r="D58" i="5"/>
  <c r="G58" i="5" s="1"/>
  <c r="D59" i="5"/>
  <c r="G59" i="5" s="1"/>
  <c r="D60" i="5"/>
  <c r="D61" i="5"/>
  <c r="G61" i="5" s="1"/>
  <c r="D62" i="5"/>
  <c r="F62" i="5" s="1"/>
  <c r="G62" i="5"/>
  <c r="H62" i="5"/>
  <c r="D63" i="5"/>
  <c r="D64" i="5"/>
  <c r="E64" i="5" s="1"/>
  <c r="D65" i="5"/>
  <c r="F65" i="5" s="1"/>
  <c r="D66" i="5"/>
  <c r="D67" i="5"/>
  <c r="E67" i="5" s="1"/>
  <c r="E19" i="1" s="1"/>
  <c r="G67" i="5"/>
  <c r="D68" i="5"/>
  <c r="E68" i="5" s="1"/>
  <c r="D69" i="5"/>
  <c r="E69" i="5" s="1"/>
  <c r="G69" i="5"/>
  <c r="H69" i="5"/>
  <c r="D70" i="5"/>
  <c r="F70" i="5" s="1"/>
  <c r="D71" i="5"/>
  <c r="F71" i="5" s="1"/>
  <c r="D72" i="5"/>
  <c r="E72" i="5" s="1"/>
  <c r="D73" i="5"/>
  <c r="E73" i="5"/>
  <c r="D74" i="5"/>
  <c r="E74" i="5" s="1"/>
  <c r="D75" i="5"/>
  <c r="H75" i="5" s="1"/>
  <c r="D76" i="5"/>
  <c r="H76" i="5" s="1"/>
  <c r="D77" i="5"/>
  <c r="G77" i="5" s="1"/>
  <c r="H77" i="5"/>
  <c r="D78" i="5"/>
  <c r="D79" i="5"/>
  <c r="E79" i="5" s="1"/>
  <c r="F79" i="5"/>
  <c r="D80" i="5"/>
  <c r="D81" i="5"/>
  <c r="F81" i="5" s="1"/>
  <c r="E81" i="5"/>
  <c r="D82" i="5"/>
  <c r="G82" i="5" s="1"/>
  <c r="E82" i="5"/>
  <c r="D83" i="5"/>
  <c r="H83" i="5" s="1"/>
  <c r="E83" i="5"/>
  <c r="D84" i="5"/>
  <c r="I84" i="5" s="1"/>
  <c r="J84" i="5" s="1"/>
  <c r="D85" i="5"/>
  <c r="E85" i="5" s="1"/>
  <c r="D86" i="5"/>
  <c r="D87" i="5"/>
  <c r="E87" i="5" s="1"/>
  <c r="D88" i="5"/>
  <c r="D89" i="5"/>
  <c r="F89" i="5" s="1"/>
  <c r="D90" i="5"/>
  <c r="G90" i="5" s="1"/>
  <c r="D91" i="5"/>
  <c r="H91" i="5" s="1"/>
  <c r="D92" i="5"/>
  <c r="I92" i="5" s="1"/>
  <c r="J92" i="5" s="1"/>
  <c r="F92" i="5"/>
  <c r="G92" i="5"/>
  <c r="D93" i="5"/>
  <c r="E93" i="5" s="1"/>
  <c r="H93" i="5"/>
  <c r="D94" i="5"/>
  <c r="D95" i="5"/>
  <c r="E95" i="5" s="1"/>
  <c r="D96" i="5"/>
  <c r="E96" i="5" s="1"/>
  <c r="D97" i="5"/>
  <c r="F97" i="5" s="1"/>
  <c r="D98" i="5"/>
  <c r="G98" i="5" s="1"/>
  <c r="F98" i="5"/>
  <c r="D99" i="5"/>
  <c r="H99" i="5" s="1"/>
  <c r="D100" i="5"/>
  <c r="I100" i="5" s="1"/>
  <c r="J100" i="5" s="1"/>
  <c r="D101" i="5"/>
  <c r="E101" i="5" s="1"/>
  <c r="D102" i="5"/>
  <c r="D103" i="5"/>
  <c r="F103" i="5" s="1"/>
  <c r="H103" i="5"/>
  <c r="D104" i="5"/>
  <c r="E104" i="5" s="1"/>
  <c r="D105" i="5"/>
  <c r="F105" i="5" s="1"/>
  <c r="D106" i="5"/>
  <c r="G106" i="5" s="1"/>
  <c r="D107" i="5"/>
  <c r="H107" i="5" s="1"/>
  <c r="G107" i="5"/>
  <c r="D108" i="5"/>
  <c r="I108" i="5" s="1"/>
  <c r="J108" i="5" s="1"/>
  <c r="F108" i="5"/>
  <c r="G108" i="5"/>
  <c r="D109" i="5"/>
  <c r="E109" i="5" s="1"/>
  <c r="D110" i="5"/>
  <c r="D111" i="5"/>
  <c r="E111" i="5" s="1"/>
  <c r="F111" i="5"/>
  <c r="D112" i="5"/>
  <c r="D113" i="5"/>
  <c r="F113" i="5" s="1"/>
  <c r="E113" i="5"/>
  <c r="D114" i="5"/>
  <c r="G114" i="5" s="1"/>
  <c r="D115" i="5"/>
  <c r="H115" i="5" s="1"/>
  <c r="D116" i="5"/>
  <c r="I116" i="5" s="1"/>
  <c r="J116" i="5" s="1"/>
  <c r="F116" i="5"/>
  <c r="G116" i="5"/>
  <c r="D117" i="5"/>
  <c r="F117" i="5"/>
  <c r="D118" i="5"/>
  <c r="D119" i="5"/>
  <c r="F119" i="5" s="1"/>
  <c r="D120" i="5"/>
  <c r="D121" i="5"/>
  <c r="F121" i="5" s="1"/>
  <c r="D122" i="5"/>
  <c r="E122" i="5"/>
  <c r="E22" i="1" s="1"/>
  <c r="F122" i="5"/>
  <c r="D123" i="5"/>
  <c r="F123" i="5" s="1"/>
  <c r="D22" i="5"/>
  <c r="H22" i="5" s="1"/>
  <c r="I22" i="5"/>
  <c r="J22" i="5" s="1"/>
  <c r="D23" i="5"/>
  <c r="E23" i="5" s="1"/>
  <c r="D24" i="5"/>
  <c r="F24" i="5" s="1"/>
  <c r="D25" i="5"/>
  <c r="E25" i="5" s="1"/>
  <c r="E7" i="1" s="1"/>
  <c r="D26" i="5"/>
  <c r="E26" i="5" s="1"/>
  <c r="E8" i="1" s="1"/>
  <c r="D27" i="5"/>
  <c r="G27" i="5" s="1"/>
  <c r="H27" i="5"/>
  <c r="D28" i="5"/>
  <c r="E28" i="5" s="1"/>
  <c r="D29" i="5"/>
  <c r="E29" i="5" s="1"/>
  <c r="D30" i="5"/>
  <c r="E30" i="5" s="1"/>
  <c r="D31" i="5"/>
  <c r="D32" i="5"/>
  <c r="F32" i="5" s="1"/>
  <c r="D33" i="5"/>
  <c r="G33" i="5" s="1"/>
  <c r="D34" i="5"/>
  <c r="H34" i="5" s="1"/>
  <c r="D35" i="5"/>
  <c r="I35" i="5" s="1"/>
  <c r="J35" i="5" s="1"/>
  <c r="D36" i="5"/>
  <c r="E36" i="5" s="1"/>
  <c r="H36" i="5"/>
  <c r="D37" i="5"/>
  <c r="I37" i="5" s="1"/>
  <c r="J37" i="5" s="1"/>
  <c r="G37" i="5"/>
  <c r="D38" i="5"/>
  <c r="E38" i="5" s="1"/>
  <c r="D39" i="5"/>
  <c r="E39" i="5" s="1"/>
  <c r="D40" i="5"/>
  <c r="F40" i="5" s="1"/>
  <c r="D41" i="5"/>
  <c r="G41" i="5" s="1"/>
  <c r="D42" i="5"/>
  <c r="H42" i="5" s="1"/>
  <c r="D43" i="5"/>
  <c r="I43" i="5" s="1"/>
  <c r="J43" i="5" s="1"/>
  <c r="D44" i="5"/>
  <c r="D45" i="5"/>
  <c r="F45" i="5" s="1"/>
  <c r="D46" i="5"/>
  <c r="E46" i="5" s="1"/>
  <c r="D47" i="5"/>
  <c r="D48" i="5"/>
  <c r="F48" i="5" s="1"/>
  <c r="D49" i="5"/>
  <c r="G49" i="5" s="1"/>
  <c r="D50" i="5"/>
  <c r="E50" i="5" s="1"/>
  <c r="D51" i="5"/>
  <c r="H51" i="5" s="1"/>
  <c r="F51" i="5"/>
  <c r="D52" i="5"/>
  <c r="D53" i="5"/>
  <c r="G53" i="5" s="1"/>
  <c r="D54" i="5"/>
  <c r="E54" i="5" s="1"/>
  <c r="H54" i="5"/>
  <c r="D21" i="5"/>
  <c r="I21" i="5" s="1"/>
  <c r="J21" i="5" s="1"/>
  <c r="D20" i="5"/>
  <c r="D19" i="5"/>
  <c r="F19" i="5" s="1"/>
  <c r="D18" i="5"/>
  <c r="D17" i="5"/>
  <c r="G17" i="5" s="1"/>
  <c r="D16" i="5"/>
  <c r="F16" i="5" s="1"/>
  <c r="D15" i="5"/>
  <c r="E15" i="5" s="1"/>
  <c r="D14" i="5"/>
  <c r="G14" i="5" s="1"/>
  <c r="D13" i="5"/>
  <c r="I13" i="5" s="1"/>
  <c r="J13" i="5" s="1"/>
  <c r="D12" i="5"/>
  <c r="D11" i="5"/>
  <c r="F11" i="5" s="1"/>
  <c r="D10" i="5"/>
  <c r="H10" i="5" s="1"/>
  <c r="D9" i="5"/>
  <c r="G9" i="5" s="1"/>
  <c r="D8" i="5"/>
  <c r="E8" i="5" s="1"/>
  <c r="D7" i="5"/>
  <c r="E7" i="5" s="1"/>
  <c r="D6" i="5"/>
  <c r="G6" i="5" s="1"/>
  <c r="D5" i="5"/>
  <c r="I5" i="5" s="1"/>
  <c r="J5" i="5" s="1"/>
  <c r="D4" i="5"/>
  <c r="F4" i="5" s="1"/>
  <c r="D3" i="5"/>
  <c r="G39" i="5" l="1"/>
  <c r="F27" i="5"/>
  <c r="E106" i="5"/>
  <c r="E100" i="5"/>
  <c r="H95" i="5"/>
  <c r="F85" i="5"/>
  <c r="E76" i="5"/>
  <c r="I55" i="5"/>
  <c r="J55" i="5" s="1"/>
  <c r="G123" i="5"/>
  <c r="H119" i="5"/>
  <c r="H109" i="5"/>
  <c r="F95" i="5"/>
  <c r="G70" i="5"/>
  <c r="F26" i="5"/>
  <c r="F99" i="5"/>
  <c r="E90" i="5"/>
  <c r="H79" i="5"/>
  <c r="F75" i="5"/>
  <c r="F42" i="5"/>
  <c r="F37" i="5"/>
  <c r="E116" i="5"/>
  <c r="F107" i="5"/>
  <c r="F90" i="5"/>
  <c r="I77" i="5"/>
  <c r="J77" i="5" s="1"/>
  <c r="I69" i="5"/>
  <c r="J69" i="5" s="1"/>
  <c r="H101" i="5"/>
  <c r="I29" i="5"/>
  <c r="J29" i="5" s="1"/>
  <c r="G101" i="5"/>
  <c r="F84" i="5"/>
  <c r="F59" i="5"/>
  <c r="G84" i="5"/>
  <c r="F46" i="5"/>
  <c r="H29" i="5"/>
  <c r="F101" i="5"/>
  <c r="E97" i="5"/>
  <c r="E84" i="5"/>
  <c r="F76" i="5"/>
  <c r="I62" i="5"/>
  <c r="J62" i="5" s="1"/>
  <c r="E59" i="5"/>
  <c r="E11" i="1" s="1"/>
  <c r="F34" i="5"/>
  <c r="G91" i="5"/>
  <c r="E34" i="5"/>
  <c r="F114" i="5"/>
  <c r="I109" i="5"/>
  <c r="J109" i="5" s="1"/>
  <c r="I101" i="5"/>
  <c r="J101" i="5" s="1"/>
  <c r="F91" i="5"/>
  <c r="G75" i="5"/>
  <c r="E120" i="5"/>
  <c r="E21" i="1" s="1"/>
  <c r="E88" i="5"/>
  <c r="E17" i="1" s="1"/>
  <c r="E117" i="5"/>
  <c r="G93" i="5"/>
  <c r="H87" i="5"/>
  <c r="F73" i="5"/>
  <c r="F67" i="5"/>
  <c r="E61" i="5"/>
  <c r="E13" i="1" s="1"/>
  <c r="F54" i="5"/>
  <c r="E51" i="5"/>
  <c r="G46" i="5"/>
  <c r="E42" i="5"/>
  <c r="F38" i="5"/>
  <c r="H123" i="5"/>
  <c r="E114" i="5"/>
  <c r="E108" i="5"/>
  <c r="E105" i="5"/>
  <c r="G99" i="5"/>
  <c r="F93" i="5"/>
  <c r="F87" i="5"/>
  <c r="F82" i="5"/>
  <c r="E52" i="5"/>
  <c r="G25" i="5"/>
  <c r="G122" i="5"/>
  <c r="I117" i="5"/>
  <c r="G109" i="5"/>
  <c r="I85" i="5"/>
  <c r="J85" i="5" s="1"/>
  <c r="E65" i="5"/>
  <c r="E62" i="5"/>
  <c r="H67" i="5"/>
  <c r="I27" i="5"/>
  <c r="H18" i="5"/>
  <c r="H52" i="5"/>
  <c r="F3" i="5"/>
  <c r="G52" i="5"/>
  <c r="E49" i="5"/>
  <c r="E37" i="5"/>
  <c r="E33" i="5"/>
  <c r="G28" i="5"/>
  <c r="E121" i="5"/>
  <c r="H117" i="5"/>
  <c r="G115" i="5"/>
  <c r="E112" i="5"/>
  <c r="E18" i="1" s="1"/>
  <c r="F109" i="5"/>
  <c r="G100" i="5"/>
  <c r="E98" i="5"/>
  <c r="E92" i="5"/>
  <c r="E89" i="5"/>
  <c r="H85" i="5"/>
  <c r="G83" i="5"/>
  <c r="I70" i="5"/>
  <c r="J70" i="5" s="1"/>
  <c r="H59" i="5"/>
  <c r="E119" i="5"/>
  <c r="E20" i="1" s="1"/>
  <c r="F12" i="5"/>
  <c r="F20" i="5"/>
  <c r="F52" i="5"/>
  <c r="E43" i="5"/>
  <c r="I39" i="5"/>
  <c r="J39" i="5" s="1"/>
  <c r="F28" i="5"/>
  <c r="H26" i="5"/>
  <c r="G117" i="5"/>
  <c r="F115" i="5"/>
  <c r="H111" i="5"/>
  <c r="F106" i="5"/>
  <c r="E103" i="5"/>
  <c r="F100" i="5"/>
  <c r="I93" i="5"/>
  <c r="J93" i="5" s="1"/>
  <c r="G85" i="5"/>
  <c r="F83" i="5"/>
  <c r="E80" i="5"/>
  <c r="E16" i="1" s="1"/>
  <c r="E77" i="5"/>
  <c r="E15" i="1" s="1"/>
  <c r="H70" i="5"/>
  <c r="H61" i="5"/>
  <c r="F58" i="5"/>
  <c r="E55" i="5"/>
  <c r="E10" i="1" s="1"/>
  <c r="F110" i="5"/>
  <c r="G110" i="5"/>
  <c r="I110" i="5"/>
  <c r="J110" i="5" s="1"/>
  <c r="H110" i="5"/>
  <c r="E110" i="5"/>
  <c r="F118" i="5"/>
  <c r="G118" i="5"/>
  <c r="I118" i="5"/>
  <c r="J118" i="5" s="1"/>
  <c r="H118" i="5"/>
  <c r="E118" i="5"/>
  <c r="E31" i="5"/>
  <c r="I31" i="5"/>
  <c r="J31" i="5" s="1"/>
  <c r="F60" i="5"/>
  <c r="G60" i="5"/>
  <c r="H60" i="5"/>
  <c r="I60" i="5"/>
  <c r="E60" i="5"/>
  <c r="E12" i="1" s="1"/>
  <c r="F78" i="5"/>
  <c r="G78" i="5"/>
  <c r="H78" i="5"/>
  <c r="I78" i="5"/>
  <c r="J78" i="5" s="1"/>
  <c r="E78" i="5"/>
  <c r="E71" i="5"/>
  <c r="I71" i="5"/>
  <c r="J71" i="5" s="1"/>
  <c r="H71" i="5"/>
  <c r="G74" i="5"/>
  <c r="F74" i="5"/>
  <c r="G68" i="5"/>
  <c r="H68" i="5"/>
  <c r="I68" i="5"/>
  <c r="J68" i="5" s="1"/>
  <c r="F68" i="5"/>
  <c r="H50" i="5"/>
  <c r="F50" i="5"/>
  <c r="F86" i="5"/>
  <c r="G86" i="5"/>
  <c r="H86" i="5"/>
  <c r="I86" i="5"/>
  <c r="J86" i="5" s="1"/>
  <c r="E86" i="5"/>
  <c r="G66" i="5"/>
  <c r="F66" i="5"/>
  <c r="E66" i="5"/>
  <c r="E14" i="1" s="1"/>
  <c r="E44" i="5"/>
  <c r="G44" i="5"/>
  <c r="H44" i="5"/>
  <c r="F44" i="5"/>
  <c r="F94" i="5"/>
  <c r="G94" i="5"/>
  <c r="I94" i="5"/>
  <c r="J94" i="5" s="1"/>
  <c r="H94" i="5"/>
  <c r="E94" i="5"/>
  <c r="E47" i="5"/>
  <c r="I47" i="5"/>
  <c r="J47" i="5" s="1"/>
  <c r="G47" i="5"/>
  <c r="G31" i="5"/>
  <c r="F102" i="5"/>
  <c r="G102" i="5"/>
  <c r="H102" i="5"/>
  <c r="E102" i="5"/>
  <c r="I102" i="5"/>
  <c r="E63" i="5"/>
  <c r="H63" i="5"/>
  <c r="I63" i="5"/>
  <c r="J63" i="5" s="1"/>
  <c r="F63" i="5"/>
  <c r="H37" i="5"/>
  <c r="I119" i="5"/>
  <c r="H116" i="5"/>
  <c r="I111" i="5"/>
  <c r="J111" i="5" s="1"/>
  <c r="H108" i="5"/>
  <c r="I103" i="5"/>
  <c r="H100" i="5"/>
  <c r="I95" i="5"/>
  <c r="J95" i="5" s="1"/>
  <c r="H92" i="5"/>
  <c r="I87" i="5"/>
  <c r="J87" i="5" s="1"/>
  <c r="H84" i="5"/>
  <c r="I79" i="5"/>
  <c r="J79" i="5" s="1"/>
  <c r="G76" i="5"/>
  <c r="I61" i="5"/>
  <c r="G36" i="5"/>
  <c r="I76" i="5"/>
  <c r="J76" i="5" s="1"/>
  <c r="E75" i="5"/>
  <c r="G29" i="5"/>
  <c r="F36" i="5"/>
  <c r="F29" i="5"/>
  <c r="E27" i="5"/>
  <c r="E9" i="1" s="1"/>
  <c r="G23" i="5"/>
  <c r="E123" i="5"/>
  <c r="E23" i="1" s="1"/>
  <c r="E115" i="5"/>
  <c r="E107" i="5"/>
  <c r="E99" i="5"/>
  <c r="E91" i="5"/>
  <c r="E70" i="5"/>
  <c r="E58" i="5"/>
  <c r="F55" i="5"/>
  <c r="I112" i="5"/>
  <c r="I104" i="5"/>
  <c r="J104" i="5" s="1"/>
  <c r="I96" i="5"/>
  <c r="J96" i="5" s="1"/>
  <c r="I88" i="5"/>
  <c r="I80" i="5"/>
  <c r="F77" i="5"/>
  <c r="I72" i="5"/>
  <c r="J72" i="5" s="1"/>
  <c r="F69" i="5"/>
  <c r="I64" i="5"/>
  <c r="J64" i="5" s="1"/>
  <c r="F61" i="5"/>
  <c r="I56" i="5"/>
  <c r="J56" i="5" s="1"/>
  <c r="I121" i="5"/>
  <c r="J121" i="5" s="1"/>
  <c r="H120" i="5"/>
  <c r="G119" i="5"/>
  <c r="I113" i="5"/>
  <c r="J113" i="5" s="1"/>
  <c r="H112" i="5"/>
  <c r="G111" i="5"/>
  <c r="I105" i="5"/>
  <c r="J105" i="5" s="1"/>
  <c r="H104" i="5"/>
  <c r="G103" i="5"/>
  <c r="I97" i="5"/>
  <c r="J97" i="5" s="1"/>
  <c r="H96" i="5"/>
  <c r="G95" i="5"/>
  <c r="I89" i="5"/>
  <c r="J89" i="5" s="1"/>
  <c r="H88" i="5"/>
  <c r="G87" i="5"/>
  <c r="I81" i="5"/>
  <c r="J81" i="5" s="1"/>
  <c r="H80" i="5"/>
  <c r="G79" i="5"/>
  <c r="I73" i="5"/>
  <c r="H72" i="5"/>
  <c r="G71" i="5"/>
  <c r="I65" i="5"/>
  <c r="J65" i="5" s="1"/>
  <c r="H64" i="5"/>
  <c r="G63" i="5"/>
  <c r="I57" i="5"/>
  <c r="J57" i="5" s="1"/>
  <c r="H56" i="5"/>
  <c r="G55" i="5"/>
  <c r="I114" i="5"/>
  <c r="J114" i="5" s="1"/>
  <c r="H113" i="5"/>
  <c r="G112" i="5"/>
  <c r="I106" i="5"/>
  <c r="J106" i="5" s="1"/>
  <c r="I98" i="5"/>
  <c r="J98" i="5" s="1"/>
  <c r="H97" i="5"/>
  <c r="G96" i="5"/>
  <c r="I90" i="5"/>
  <c r="J90" i="5" s="1"/>
  <c r="G88" i="5"/>
  <c r="H81" i="5"/>
  <c r="G80" i="5"/>
  <c r="I74" i="5"/>
  <c r="J74" i="5" s="1"/>
  <c r="I66" i="5"/>
  <c r="G64" i="5"/>
  <c r="I58" i="5"/>
  <c r="J58" i="5" s="1"/>
  <c r="H57" i="5"/>
  <c r="G56" i="5"/>
  <c r="I123" i="5"/>
  <c r="H122" i="5"/>
  <c r="G121" i="5"/>
  <c r="F120" i="5"/>
  <c r="I115" i="5"/>
  <c r="J115" i="5" s="1"/>
  <c r="H114" i="5"/>
  <c r="G113" i="5"/>
  <c r="F112" i="5"/>
  <c r="I107" i="5"/>
  <c r="J107" i="5" s="1"/>
  <c r="H106" i="5"/>
  <c r="G105" i="5"/>
  <c r="F104" i="5"/>
  <c r="I99" i="5"/>
  <c r="J99" i="5" s="1"/>
  <c r="H98" i="5"/>
  <c r="G97" i="5"/>
  <c r="F96" i="5"/>
  <c r="I91" i="5"/>
  <c r="J91" i="5" s="1"/>
  <c r="H90" i="5"/>
  <c r="G89" i="5"/>
  <c r="F88" i="5"/>
  <c r="I83" i="5"/>
  <c r="J83" i="5" s="1"/>
  <c r="H82" i="5"/>
  <c r="G81" i="5"/>
  <c r="F80" i="5"/>
  <c r="I75" i="5"/>
  <c r="J75" i="5" s="1"/>
  <c r="H74" i="5"/>
  <c r="G73" i="5"/>
  <c r="F72" i="5"/>
  <c r="I67" i="5"/>
  <c r="H66" i="5"/>
  <c r="G65" i="5"/>
  <c r="F64" i="5"/>
  <c r="I59" i="5"/>
  <c r="H58" i="5"/>
  <c r="G57" i="5"/>
  <c r="F56" i="5"/>
  <c r="I120" i="5"/>
  <c r="I122" i="5"/>
  <c r="H121" i="5"/>
  <c r="G120" i="5"/>
  <c r="H105" i="5"/>
  <c r="G104" i="5"/>
  <c r="H89" i="5"/>
  <c r="I82" i="5"/>
  <c r="J82" i="5" s="1"/>
  <c r="H73" i="5"/>
  <c r="G72" i="5"/>
  <c r="H65" i="5"/>
  <c r="I45" i="5"/>
  <c r="J45" i="5" s="1"/>
  <c r="H53" i="5"/>
  <c r="F53" i="5"/>
  <c r="I54" i="5"/>
  <c r="J54" i="5" s="1"/>
  <c r="E53" i="5"/>
  <c r="G51" i="5"/>
  <c r="H46" i="5"/>
  <c r="E45" i="5"/>
  <c r="F43" i="5"/>
  <c r="G38" i="5"/>
  <c r="E35" i="5"/>
  <c r="F30" i="5"/>
  <c r="H28" i="5"/>
  <c r="I23" i="5"/>
  <c r="J23" i="5" s="1"/>
  <c r="I53" i="5"/>
  <c r="J53" i="5" s="1"/>
  <c r="H45" i="5"/>
  <c r="I51" i="5"/>
  <c r="J51" i="5" s="1"/>
  <c r="G45" i="5"/>
  <c r="H43" i="5"/>
  <c r="E41" i="5"/>
  <c r="I38" i="5"/>
  <c r="J38" i="5" s="1"/>
  <c r="G35" i="5"/>
  <c r="H30" i="5"/>
  <c r="F22" i="5"/>
  <c r="H35" i="5"/>
  <c r="I30" i="5"/>
  <c r="J30" i="5" s="1"/>
  <c r="I46" i="5"/>
  <c r="J46" i="5" s="1"/>
  <c r="G43" i="5"/>
  <c r="H38" i="5"/>
  <c r="F35" i="5"/>
  <c r="G30" i="5"/>
  <c r="I49" i="5"/>
  <c r="J49" i="5" s="1"/>
  <c r="I52" i="5"/>
  <c r="G50" i="5"/>
  <c r="F49" i="5"/>
  <c r="E48" i="5"/>
  <c r="I44" i="5"/>
  <c r="J44" i="5" s="1"/>
  <c r="G42" i="5"/>
  <c r="F41" i="5"/>
  <c r="E40" i="5"/>
  <c r="I36" i="5"/>
  <c r="J36" i="5" s="1"/>
  <c r="G34" i="5"/>
  <c r="F33" i="5"/>
  <c r="E32" i="5"/>
  <c r="I28" i="5"/>
  <c r="J28" i="5" s="1"/>
  <c r="G26" i="5"/>
  <c r="F25" i="5"/>
  <c r="E24" i="5"/>
  <c r="G54" i="5"/>
  <c r="I48" i="5"/>
  <c r="J48" i="5" s="1"/>
  <c r="H47" i="5"/>
  <c r="I40" i="5"/>
  <c r="J40" i="5" s="1"/>
  <c r="H39" i="5"/>
  <c r="I32" i="5"/>
  <c r="J32" i="5" s="1"/>
  <c r="H31" i="5"/>
  <c r="I24" i="5"/>
  <c r="J24" i="5" s="1"/>
  <c r="H23" i="5"/>
  <c r="G22" i="5"/>
  <c r="H40" i="5"/>
  <c r="H32" i="5"/>
  <c r="I25" i="5"/>
  <c r="H24" i="5"/>
  <c r="I50" i="5"/>
  <c r="J50" i="5" s="1"/>
  <c r="H49" i="5"/>
  <c r="G48" i="5"/>
  <c r="F47" i="5"/>
  <c r="I42" i="5"/>
  <c r="J42" i="5" s="1"/>
  <c r="H41" i="5"/>
  <c r="G40" i="5"/>
  <c r="F39" i="5"/>
  <c r="I34" i="5"/>
  <c r="J34" i="5" s="1"/>
  <c r="H33" i="5"/>
  <c r="G32" i="5"/>
  <c r="F31" i="5"/>
  <c r="I26" i="5"/>
  <c r="H25" i="5"/>
  <c r="G24" i="5"/>
  <c r="F23" i="5"/>
  <c r="H48" i="5"/>
  <c r="I41" i="5"/>
  <c r="J41" i="5" s="1"/>
  <c r="I33" i="5"/>
  <c r="J33" i="5" s="1"/>
  <c r="E4" i="5"/>
  <c r="F17" i="5"/>
  <c r="F9" i="5"/>
  <c r="G12" i="5"/>
  <c r="E19" i="5"/>
  <c r="I12" i="5"/>
  <c r="G19" i="5"/>
  <c r="I20" i="5"/>
  <c r="E12" i="5"/>
  <c r="E3" i="1" s="1"/>
  <c r="I4" i="5"/>
  <c r="J4" i="5" s="1"/>
  <c r="G3" i="5"/>
  <c r="E21" i="5"/>
  <c r="E3" i="5"/>
  <c r="E2" i="1" s="1"/>
  <c r="G18" i="5"/>
  <c r="H21" i="5"/>
  <c r="I19" i="5"/>
  <c r="J19" i="5" s="1"/>
  <c r="E20" i="5"/>
  <c r="E5" i="1" s="1"/>
  <c r="F18" i="5"/>
  <c r="G13" i="5"/>
  <c r="H17" i="5"/>
  <c r="I18" i="5"/>
  <c r="H16" i="5"/>
  <c r="E13" i="5"/>
  <c r="F10" i="5"/>
  <c r="G11" i="5"/>
  <c r="H13" i="5"/>
  <c r="I11" i="5"/>
  <c r="J11" i="5" s="1"/>
  <c r="G10" i="5"/>
  <c r="H9" i="5"/>
  <c r="I10" i="5"/>
  <c r="J10" i="5" s="1"/>
  <c r="E11" i="5"/>
  <c r="G21" i="5"/>
  <c r="G5" i="5"/>
  <c r="H8" i="5"/>
  <c r="E5" i="5"/>
  <c r="G20" i="5"/>
  <c r="G4" i="5"/>
  <c r="H5" i="5"/>
  <c r="I3" i="5"/>
  <c r="E14" i="5"/>
  <c r="H15" i="5"/>
  <c r="H7" i="5"/>
  <c r="F7" i="5"/>
  <c r="I17" i="5"/>
  <c r="J17" i="5" s="1"/>
  <c r="F6" i="5"/>
  <c r="I16" i="5"/>
  <c r="J16" i="5" s="1"/>
  <c r="I8" i="5"/>
  <c r="J8" i="5" s="1"/>
  <c r="E17" i="5"/>
  <c r="E9" i="5"/>
  <c r="F21" i="5"/>
  <c r="F13" i="5"/>
  <c r="F5" i="5"/>
  <c r="G16" i="5"/>
  <c r="G8" i="5"/>
  <c r="H20" i="5"/>
  <c r="H12" i="5"/>
  <c r="H4" i="5"/>
  <c r="I15" i="5"/>
  <c r="J15" i="5" s="1"/>
  <c r="I7" i="5"/>
  <c r="J7" i="5" s="1"/>
  <c r="F8" i="5"/>
  <c r="F15" i="5"/>
  <c r="H6" i="5"/>
  <c r="E10" i="5"/>
  <c r="E16" i="5"/>
  <c r="G15" i="5"/>
  <c r="G7" i="5"/>
  <c r="H19" i="5"/>
  <c r="H11" i="5"/>
  <c r="I14" i="5"/>
  <c r="J14" i="5" s="1"/>
  <c r="I6" i="5"/>
  <c r="J6" i="5" s="1"/>
  <c r="H3" i="5"/>
  <c r="E6" i="5"/>
  <c r="H14" i="5"/>
  <c r="I9" i="5"/>
  <c r="J9" i="5" s="1"/>
  <c r="E18" i="5"/>
  <c r="E4" i="1" s="1"/>
  <c r="F14" i="5"/>
  <c r="J12" i="5" l="1"/>
  <c r="J120" i="5"/>
  <c r="J88" i="5"/>
  <c r="J119" i="5"/>
  <c r="J66" i="5"/>
  <c r="J123" i="5"/>
  <c r="J61" i="5"/>
  <c r="J103" i="5"/>
  <c r="J27" i="5"/>
  <c r="J80" i="5"/>
  <c r="J25" i="5"/>
  <c r="J60" i="5"/>
  <c r="J117" i="5"/>
  <c r="J59" i="5"/>
  <c r="J20" i="5"/>
  <c r="J52" i="5"/>
  <c r="J122" i="5"/>
  <c r="J18" i="5"/>
  <c r="J67" i="5"/>
  <c r="J26" i="5"/>
  <c r="J112" i="5"/>
  <c r="J3" i="5"/>
  <c r="J73" i="5"/>
  <c r="J102" i="5"/>
  <c r="D2" i="5"/>
  <c r="H2" i="5" l="1"/>
  <c r="I2" i="5"/>
  <c r="J2" i="5" s="1"/>
  <c r="E2" i="5"/>
  <c r="F2" i="5"/>
  <c r="G2" i="5"/>
</calcChain>
</file>

<file path=xl/sharedStrings.xml><?xml version="1.0" encoding="utf-8"?>
<sst xmlns="http://schemas.openxmlformats.org/spreadsheetml/2006/main" count="623" uniqueCount="333">
  <si>
    <t>Name</t>
  </si>
  <si>
    <t>Countries</t>
  </si>
  <si>
    <r>
      <t>Amazon–Ucayali–Tambo–Ene–Mantaro</t>
    </r>
    <r>
      <rPr>
        <vertAlign val="superscript"/>
        <sz val="11"/>
        <color theme="1"/>
        <rFont val="Calibri"/>
        <family val="2"/>
        <scheme val="minor"/>
      </rPr>
      <t>[n 1]</t>
    </r>
  </si>
  <si>
    <t>Atlantic Ocean</t>
  </si>
  <si>
    <t>Brazil, Peru, Bolivia, Colombia, Ecuador, Venezuela, Guyana</t>
  </si>
  <si>
    <r>
      <t>Nile–White Nile–Kagera–Nyabarongo–Mwogo–Rukarara</t>
    </r>
    <r>
      <rPr>
        <vertAlign val="superscript"/>
        <sz val="11"/>
        <color theme="1"/>
        <rFont val="Calibri"/>
        <family val="2"/>
        <scheme val="minor"/>
      </rPr>
      <t>[n 1]</t>
    </r>
  </si>
  <si>
    <t>Mediterranean</t>
  </si>
  <si>
    <t>Ethiopia, Eritrea, Sudan, Uganda, Tanzania, Kenya, Rwanda, Burundi, Egypt, Democratic Republic of the Congo, South Sudan</t>
  </si>
  <si>
    <t>Yangtze</t>
  </si>
  <si>
    <t>(Chang Jiang; Long River)</t>
  </si>
  <si>
    <t>East China Sea</t>
  </si>
  <si>
    <t>China</t>
  </si>
  <si>
    <t>Mississippi–Missouri–Jefferson–Beaverhead–Red Rock–Hell Roaring</t>
  </si>
  <si>
    <t>Gulf of Mexico</t>
  </si>
  <si>
    <t>United States (98.5%), Canada (1.5%)</t>
  </si>
  <si>
    <t>Yenisei–Angara–Selenge–Ider</t>
  </si>
  <si>
    <t>Kara Sea</t>
  </si>
  <si>
    <t>Russia (97%), Mongolia (2.9%)</t>
  </si>
  <si>
    <t>Yellow River</t>
  </si>
  <si>
    <t>(Huang He)</t>
  </si>
  <si>
    <t>Bohai Sea</t>
  </si>
  <si>
    <t>Ob–Irtysh</t>
  </si>
  <si>
    <t>Gulf of Ob</t>
  </si>
  <si>
    <t>Russia, Kazakhstan, China, Mongolia</t>
  </si>
  <si>
    <r>
      <t>Río de la Plata–Paraná–Rio Grande</t>
    </r>
    <r>
      <rPr>
        <vertAlign val="superscript"/>
        <sz val="11"/>
        <color theme="1"/>
        <rFont val="Calibri"/>
        <family val="2"/>
        <scheme val="minor"/>
      </rPr>
      <t>[8]</t>
    </r>
  </si>
  <si>
    <t>Río de la Plata</t>
  </si>
  <si>
    <t>Brazil (46.7%), Argentina (27.7%), Paraguay (13.5%), Bolivia (8.3%), Uruguay (3.8%)</t>
  </si>
  <si>
    <t>Congo–Chambeshi</t>
  </si>
  <si>
    <t>(Zaïre)</t>
  </si>
  <si>
    <t>Democratic Republic of the Congo, Central African Republic, Angola, Republic of the Congo, Tanzania, Cameroon, Zambia, Burundi, Rwanda</t>
  </si>
  <si>
    <t>Amur–Argun–Kherlen</t>
  </si>
  <si>
    <t>(Heilong Jiang)</t>
  </si>
  <si>
    <t>Sea of Okhotsk</t>
  </si>
  <si>
    <t>Russia, China, Mongolia</t>
  </si>
  <si>
    <t>Lena</t>
  </si>
  <si>
    <t>Laptev Sea</t>
  </si>
  <si>
    <t>Russia</t>
  </si>
  <si>
    <t>Amazon–Ucayali–Tambo–Ene–Mantaro[n 1]</t>
  </si>
  <si>
    <t>Nile–White Nile–Kagera–Nyabarongo–Mwogo–Rukarara[n 1]</t>
  </si>
  <si>
    <t>Río de la Plata–Paraná–Rio Grande[8]</t>
  </si>
  <si>
    <t>River</t>
  </si>
  <si>
    <t>Length (km)</t>
  </si>
  <si>
    <t>Length (miles)</t>
  </si>
  <si>
    <t>Outflow</t>
  </si>
  <si>
    <t>Congo</t>
  </si>
  <si>
    <t>Orinoco</t>
  </si>
  <si>
    <t>Bay of Bengal</t>
  </si>
  <si>
    <t>Madeira</t>
  </si>
  <si>
    <t>Negro</t>
  </si>
  <si>
    <t>Yenisei</t>
  </si>
  <si>
    <t>Paraná</t>
  </si>
  <si>
    <t>Saint Lawrence</t>
  </si>
  <si>
    <t>Gulf of Saint Lawrence</t>
  </si>
  <si>
    <t>Mississippi</t>
  </si>
  <si>
    <t>Drainage area</t>
  </si>
  <si>
    <t>Average discharge</t>
  </si>
  <si>
    <t>Mekong</t>
  </si>
  <si>
    <t>(Lancang Jiang)</t>
  </si>
  <si>
    <t>South China Sea</t>
  </si>
  <si>
    <t>China, Myanmar, Laos, Thailand, Cambodia, Vietnam</t>
  </si>
  <si>
    <t>Mackenzie–Slave–Peace–Finlay</t>
  </si>
  <si>
    <t>Beaufort Sea</t>
  </si>
  <si>
    <t>Canada</t>
  </si>
  <si>
    <t>Niger</t>
  </si>
  <si>
    <t>Gulf of Guinea</t>
  </si>
  <si>
    <t>Nigeria (26.6%), Mali (25.6%), Niger (23.6%), Algeria (7.6%), Guinea (4.5%), Cameroon (4.2%), Burkina Faso (3.9%), Côte d'Ivoire, Benin, Chad</t>
  </si>
  <si>
    <t>Brahmaputra–Tsangpo</t>
  </si>
  <si>
    <r>
      <t>19,800</t>
    </r>
    <r>
      <rPr>
        <vertAlign val="superscript"/>
        <sz val="11"/>
        <color theme="1"/>
        <rFont val="Calibri"/>
        <family val="2"/>
        <scheme val="minor"/>
      </rPr>
      <t>[9][10]</t>
    </r>
  </si>
  <si>
    <t>Ganges</t>
  </si>
  <si>
    <t>India (58.0%), China (19.7%), Nepal (9.0%), Bangladesh (6.6%), Disputed India/China (4.2%), Bhutan (2.4%)</t>
  </si>
  <si>
    <t>Murray–Darling–Culgoa–Balonne–Condamine</t>
  </si>
  <si>
    <t>Southern Ocean</t>
  </si>
  <si>
    <t>Australia</t>
  </si>
  <si>
    <t>Tocantins–Araguaia</t>
  </si>
  <si>
    <t>Atlantic Ocean, Amazon</t>
  </si>
  <si>
    <t>Brazil</t>
  </si>
  <si>
    <t>Volga</t>
  </si>
  <si>
    <t>Caspian Sea</t>
  </si>
  <si>
    <t>Indus–Sênggê Zangbo</t>
  </si>
  <si>
    <t>Arabian Sea</t>
  </si>
  <si>
    <t>Pakistan (93%), India, China, Kashmir (Disputed region between Pakistan, India and China)</t>
  </si>
  <si>
    <t>Shatt al-Arab–Euphrates–Murat</t>
  </si>
  <si>
    <t>Persian Gulf</t>
  </si>
  <si>
    <t>Iraq (60.5%), Turkey (24.8%), Syria (14.7%)</t>
  </si>
  <si>
    <t>River Name</t>
  </si>
  <si>
    <t>AKA</t>
  </si>
  <si>
    <t>Row</t>
  </si>
  <si>
    <t>Countries count</t>
  </si>
  <si>
    <t>Amazon</t>
  </si>
  <si>
    <t>Amur</t>
  </si>
  <si>
    <t>Nile</t>
  </si>
  <si>
    <t>Ob</t>
  </si>
  <si>
    <t>Shatt al-Arab</t>
  </si>
  <si>
    <t>Tocantins</t>
  </si>
  <si>
    <t>Country Count</t>
  </si>
  <si>
    <t>Aldan</t>
  </si>
  <si>
    <t>Amu Darya–Panj</t>
  </si>
  <si>
    <t>Aral Sea</t>
  </si>
  <si>
    <t>Uzbekistan, Turkmenistan, Tajikistan, Afghanistan</t>
  </si>
  <si>
    <t>Araguaia</t>
  </si>
  <si>
    <t>Arkansas</t>
  </si>
  <si>
    <t>United States</t>
  </si>
  <si>
    <t>Democratic Republic of the Congo</t>
  </si>
  <si>
    <t>Ayeyarwady</t>
  </si>
  <si>
    <t>(Irrawaddy)</t>
  </si>
  <si>
    <t>Andaman Sea</t>
  </si>
  <si>
    <t>Myanmar, China</t>
  </si>
  <si>
    <t>Belaya</t>
  </si>
  <si>
    <t>Kama</t>
  </si>
  <si>
    <t>Beni</t>
  </si>
  <si>
    <t>Bolivia</t>
  </si>
  <si>
    <t>Benue</t>
  </si>
  <si>
    <t>Cameroon, Nigeria</t>
  </si>
  <si>
    <t>Paraguay</t>
  </si>
  <si>
    <t>Blue Nile</t>
  </si>
  <si>
    <t>Ethiopia, Sudan</t>
  </si>
  <si>
    <t>Brazos</t>
  </si>
  <si>
    <t>Chenab</t>
  </si>
  <si>
    <t>Madeira–Mamoré–Grande–Caine–Rocha</t>
  </si>
  <si>
    <t>Brazil, Bolivia, Peru</t>
  </si>
  <si>
    <t>Purús</t>
  </si>
  <si>
    <t>Brazil, Peru</t>
  </si>
  <si>
    <t>Yukon</t>
  </si>
  <si>
    <t>1,980[6]</t>
  </si>
  <si>
    <t>Bering Sea</t>
  </si>
  <si>
    <t>United States (59.8%), Canada (40.2%)</t>
  </si>
  <si>
    <t>São Francisco</t>
  </si>
  <si>
    <t>3,180*</t>
  </si>
  <si>
    <t>1,976*</t>
  </si>
  <si>
    <t>Syr Darya–Naryn</t>
  </si>
  <si>
    <t>Kazakhstan, Kyrgyzstan, Uzbekistan, Tajikistan</t>
  </si>
  <si>
    <t>Salween</t>
  </si>
  <si>
    <t>(Nu Jiang)</t>
  </si>
  <si>
    <t>3,153[12]</t>
  </si>
  <si>
    <t>China (52.4%), Myanmar (43.9%), Thailand (3.7%)</t>
  </si>
  <si>
    <r>
      <t xml:space="preserve">Saint Lawrence–Niagara–Detroit–Saint Clair–Saint Marys–Saint Louis–North </t>
    </r>
    <r>
      <rPr>
        <sz val="7.5"/>
        <color theme="1"/>
        <rFont val="Calibri"/>
        <family val="2"/>
        <scheme val="minor"/>
      </rPr>
      <t>(Great Lakes)</t>
    </r>
  </si>
  <si>
    <t>1,900[6]</t>
  </si>
  <si>
    <t>Canada (52.1%), United States (47.9%)</t>
  </si>
  <si>
    <t>Rio Grande</t>
  </si>
  <si>
    <t>United States (52.1%), Mexico (47.9%)</t>
  </si>
  <si>
    <t>Lower Tunguska</t>
  </si>
  <si>
    <r>
      <t xml:space="preserve">Danube–Breg </t>
    </r>
    <r>
      <rPr>
        <sz val="7.5"/>
        <color theme="1"/>
        <rFont val="Calibri"/>
        <family val="2"/>
        <scheme val="minor"/>
      </rPr>
      <t>(Donau, Dunăre, Duna, Dunav, Dunaj)</t>
    </r>
  </si>
  <si>
    <t>Black Sea</t>
  </si>
  <si>
    <t>Romania (28.9%), Hungary (11.7%), Austria (10.3%), Serbia (10.3%), Germany (7.5%), Slovakia (5.8%), Bulgaria (5.2%), Croatia (4.5%),</t>
  </si>
  <si>
    <t>Zambezi</t>
  </si>
  <si>
    <t>(Zambesi)</t>
  </si>
  <si>
    <t>1,673*</t>
  </si>
  <si>
    <t>Mozambique Channel</t>
  </si>
  <si>
    <t>Zambia (41.6%), Angola (18.4%), Zimbabwe (15.6%), Mozambique (11.8%), Malawi (8.0%), Tanzania (2.0%), Namibia, Botswana</t>
  </si>
  <si>
    <t>Vilyuy</t>
  </si>
  <si>
    <r>
      <t xml:space="preserve">Ganges–Hooghly–Padma </t>
    </r>
    <r>
      <rPr>
        <sz val="7.5"/>
        <color theme="1"/>
        <rFont val="Calibri"/>
        <family val="2"/>
        <scheme val="minor"/>
      </rPr>
      <t>(Ganga)</t>
    </r>
  </si>
  <si>
    <t>India, Bangladesh, Nepal, China</t>
  </si>
  <si>
    <t>Japurá (Rio Yapurá)</t>
  </si>
  <si>
    <t>2,615*</t>
  </si>
  <si>
    <t>1,625*</t>
  </si>
  <si>
    <t>Brazil, Colombia</t>
  </si>
  <si>
    <t>Nelson–Saskatchewan</t>
  </si>
  <si>
    <t>Hudson Bay</t>
  </si>
  <si>
    <t>Canada, United States</t>
  </si>
  <si>
    <t>Paraguay (Rio Paraguay)</t>
  </si>
  <si>
    <t>Brazil, Paraguay, Bolivia, Argentina</t>
  </si>
  <si>
    <t>Kolyma</t>
  </si>
  <si>
    <t>East Siberian Sea</t>
  </si>
  <si>
    <t>Pilcomayo</t>
  </si>
  <si>
    <t>Paraguay, Argentina, Bolivia</t>
  </si>
  <si>
    <t>Upper Ob–Katun</t>
  </si>
  <si>
    <t>Ishim</t>
  </si>
  <si>
    <t>Irtysh</t>
  </si>
  <si>
    <t>Kazakhstan, Russia</t>
  </si>
  <si>
    <t>Ural</t>
  </si>
  <si>
    <t>Russia, Kazakhstan</t>
  </si>
  <si>
    <t>Juruá</t>
  </si>
  <si>
    <t>Peru, Brazil</t>
  </si>
  <si>
    <t>Colorado (western U.S.)</t>
  </si>
  <si>
    <t>Gulf of California</t>
  </si>
  <si>
    <t>United States, Mexico</t>
  </si>
  <si>
    <t>Olenyok</t>
  </si>
  <si>
    <t>Dnieper</t>
  </si>
  <si>
    <t>Russia, Belarus, Ukraine</t>
  </si>
  <si>
    <r>
      <t>Ubangi–Uele</t>
    </r>
    <r>
      <rPr>
        <vertAlign val="superscript"/>
        <sz val="11"/>
        <color theme="1"/>
        <rFont val="Calibri"/>
        <family val="2"/>
        <scheme val="minor"/>
      </rPr>
      <t>[15]</t>
    </r>
  </si>
  <si>
    <t>Democratic Republic of the Congo, Central African Republic, Republic of Congo</t>
  </si>
  <si>
    <t>Columbia</t>
  </si>
  <si>
    <t>2,250 (1,953)</t>
  </si>
  <si>
    <t>1,398 (1,214)</t>
  </si>
  <si>
    <t>Pacific Ocean</t>
  </si>
  <si>
    <t>United States, Canada</t>
  </si>
  <si>
    <t>Brazil, Venezuela, Colombia</t>
  </si>
  <si>
    <t>Pearl–Zhu Jiang</t>
  </si>
  <si>
    <t>China (98.5%), Vietnam (1.5%)</t>
  </si>
  <si>
    <t>Red (USA)</t>
  </si>
  <si>
    <t>Kasai</t>
  </si>
  <si>
    <t>Angola, Democratic Republic of the Congo</t>
  </si>
  <si>
    <t>Ohio–Allegheny</t>
  </si>
  <si>
    <t>Venezuela, Colombia, Guyana</t>
  </si>
  <si>
    <t>Tarim</t>
  </si>
  <si>
    <t>Lop Nur</t>
  </si>
  <si>
    <t>P. R. China</t>
  </si>
  <si>
    <t>Xingu</t>
  </si>
  <si>
    <t>Orange</t>
  </si>
  <si>
    <t>South Africa, Namibia, Botswana, Lesotho</t>
  </si>
  <si>
    <t>Northern Salado</t>
  </si>
  <si>
    <t>Argentina</t>
  </si>
  <si>
    <t>Vitim</t>
  </si>
  <si>
    <t>Tigris</t>
  </si>
  <si>
    <t>Turkey, Iraq, Syria</t>
  </si>
  <si>
    <t>Songhua</t>
  </si>
  <si>
    <t>Tapajós</t>
  </si>
  <si>
    <t>Don</t>
  </si>
  <si>
    <t>Sea of Azov</t>
  </si>
  <si>
    <t>Russia, Ukraine</t>
  </si>
  <si>
    <t>Stony Tunguska</t>
  </si>
  <si>
    <t>Pechora</t>
  </si>
  <si>
    <t>Barents Sea</t>
  </si>
  <si>
    <t>Limpopo</t>
  </si>
  <si>
    <t>Indian Ocean</t>
  </si>
  <si>
    <t>Mozambique, Zimbabwe, South Africa, Botswana</t>
  </si>
  <si>
    <t>Chulym</t>
  </si>
  <si>
    <t>Guaporé (Itenez)</t>
  </si>
  <si>
    <t>Mamoré</t>
  </si>
  <si>
    <t>Brazil, Bolivia</t>
  </si>
  <si>
    <t>Indigirka</t>
  </si>
  <si>
    <t>Snake</t>
  </si>
  <si>
    <t>Senegal</t>
  </si>
  <si>
    <t>Guinea, Senegal, Mali, Mauritania</t>
  </si>
  <si>
    <t>Uruguay</t>
  </si>
  <si>
    <t>Uruguay, Argentina, Brazil</t>
  </si>
  <si>
    <t>Churchill</t>
  </si>
  <si>
    <t>Khatanga</t>
  </si>
  <si>
    <t>Okavango</t>
  </si>
  <si>
    <t>Okavango Delta</t>
  </si>
  <si>
    <t>Namibia, Angola, Botswana</t>
  </si>
  <si>
    <t>Volta</t>
  </si>
  <si>
    <t>Ghana, Burkina Faso, Togo, Côte d'Ivoire, Benin</t>
  </si>
  <si>
    <t>Platte</t>
  </si>
  <si>
    <t>Missouri</t>
  </si>
  <si>
    <t>Tobol</t>
  </si>
  <si>
    <t>Jubba–Shebelle</t>
  </si>
  <si>
    <t>1,580*</t>
  </si>
  <si>
    <t>982*</t>
  </si>
  <si>
    <t>Ethiopia, Somalia</t>
  </si>
  <si>
    <t>Içá (Putumayo)</t>
  </si>
  <si>
    <t>Brazil, Peru, Colombia, Ecuador</t>
  </si>
  <si>
    <t>Magdalena</t>
  </si>
  <si>
    <t>Caribbean</t>
  </si>
  <si>
    <t>Colombia</t>
  </si>
  <si>
    <t>Han</t>
  </si>
  <si>
    <t>Kura/Mt'k'vari</t>
  </si>
  <si>
    <t>Turkey, Georgia, Azerbaijan</t>
  </si>
  <si>
    <t>Oka</t>
  </si>
  <si>
    <t>Guaviare</t>
  </si>
  <si>
    <t>Pecos</t>
  </si>
  <si>
    <t>Murrumbidgee River</t>
  </si>
  <si>
    <t>Murray River</t>
  </si>
  <si>
    <t>Upper Yenisei–Little Yenisei (Kaa-Hem)</t>
  </si>
  <si>
    <t>Russia, Mongolia</t>
  </si>
  <si>
    <t>Godavari</t>
  </si>
  <si>
    <t>India</t>
  </si>
  <si>
    <t>Colorado (Texas)</t>
  </si>
  <si>
    <t>Río Grande (Guapay)</t>
  </si>
  <si>
    <t>Ichilo</t>
  </si>
  <si>
    <t>Cooper–Barcoo</t>
  </si>
  <si>
    <t>Lake Eyre</t>
  </si>
  <si>
    <t>Marañón</t>
  </si>
  <si>
    <t>Peru</t>
  </si>
  <si>
    <t>Dniester</t>
  </si>
  <si>
    <t>1,411 (1,352)</t>
  </si>
  <si>
    <t>877 (840)</t>
  </si>
  <si>
    <t>Ukraine, Moldova</t>
  </si>
  <si>
    <t>Ili (Yili)</t>
  </si>
  <si>
    <t>Lake Balkhash</t>
  </si>
  <si>
    <t>P. R. China, Kazakhstan</t>
  </si>
  <si>
    <t>Warburton–Georgina</t>
  </si>
  <si>
    <t>Sutlej</t>
  </si>
  <si>
    <t>China, India, Pakistan</t>
  </si>
  <si>
    <t>Vyatka</t>
  </si>
  <si>
    <t>Yamuna</t>
  </si>
  <si>
    <t>Fraser</t>
  </si>
  <si>
    <t>Grande</t>
  </si>
  <si>
    <t>Liao</t>
  </si>
  <si>
    <t>Lachlan River</t>
  </si>
  <si>
    <t>1,338 [16]</t>
  </si>
  <si>
    <t>Yalong</t>
  </si>
  <si>
    <t>Iguaçu</t>
  </si>
  <si>
    <t>Brazil, Argentina</t>
  </si>
  <si>
    <t>Olyokma</t>
  </si>
  <si>
    <t>Northern Dvina–Sukhona</t>
  </si>
  <si>
    <t>White Sea</t>
  </si>
  <si>
    <t>Iriri</t>
  </si>
  <si>
    <t>Krishna</t>
  </si>
  <si>
    <t>Narmada</t>
  </si>
  <si>
    <r>
      <t>Lomami</t>
    </r>
    <r>
      <rPr>
        <vertAlign val="superscript"/>
        <sz val="11"/>
        <color theme="1"/>
        <rFont val="Calibri"/>
        <family val="2"/>
        <scheme val="minor"/>
      </rPr>
      <t>[17]</t>
    </r>
  </si>
  <si>
    <t>Ottawa</t>
  </si>
  <si>
    <t>Saint Lawrence–Niagara–Detroit–Saint Clair–Saint Marys–Saint Louis–North (Great Lakes)</t>
  </si>
  <si>
    <t>Danube–Breg (Donau, Dunăre, Duna, Dunav, Dunaj)</t>
  </si>
  <si>
    <t>Ganges–Hooghly–Padma (Ganga)</t>
  </si>
  <si>
    <t>Ubangi–Uele[15]</t>
  </si>
  <si>
    <t>Lomami[17]</t>
  </si>
  <si>
    <t>Danube</t>
  </si>
  <si>
    <t>Mackenzie</t>
  </si>
  <si>
    <t>Murray</t>
  </si>
  <si>
    <t>Pearl</t>
  </si>
  <si>
    <t>White Nile</t>
  </si>
  <si>
    <t>continent</t>
  </si>
  <si>
    <t>Continent</t>
  </si>
  <si>
    <t>South America</t>
  </si>
  <si>
    <t>Africa</t>
  </si>
  <si>
    <t>Europe</t>
  </si>
  <si>
    <t>Asia</t>
  </si>
  <si>
    <t>North America</t>
  </si>
  <si>
    <t>URL</t>
  </si>
  <si>
    <t>http://www.chimuadventures.com/blog/wp-content/uploads/2016/07/The-Amazon-River-as-it-snakes-its-way-through-the-Amazon-Rainforest.jpg</t>
  </si>
  <si>
    <t>https://afrotourism.com/wp-content/uploads/2014/11/bluenileriver2.jpg</t>
  </si>
  <si>
    <t>https://photos.smugmug.com/Travel/South-Sudan/Bor-Mabior-Juba-flight/i-pb5M52t/1/6b6a45f3/L/globetrotterphoto-3-L.jpg</t>
  </si>
  <si>
    <t>https://upload.wikimedia.org/wikipedia/commons/thumb/d/d3/Horseshoe_Bend_TC_27-09-2012_15-34-14.jpg/1280px-Horseshoe_Bend_TC_27-09-2012_15-34-14.jpg</t>
  </si>
  <si>
    <t>https://media.cntraveler.com/photos/56096de94dd0937b3c7f3efd/4:3/w_480,c_limit/congo-river-cr-getty.jpg</t>
  </si>
  <si>
    <t>https://cdn.britannica.com/s:500x350/54/6954-004-6CD15872.jpg</t>
  </si>
  <si>
    <t>https://www.visittnt.com/images/varanasi/ganges-river-varanasi.jpg</t>
  </si>
  <si>
    <t>Colorado</t>
  </si>
  <si>
    <t>https://2.bp.blogspot.com/-wdW5t3CUAnw/UKpJ291agiI/AAAAAAAAcE0/vJLPYp_vv_M/s1600/russia11.jpg</t>
  </si>
  <si>
    <t>https://d3d0lqu00lnqvz.cloudfront.net/media/media/f7d480be-53a4-4ce7-9dd8-a08f40df9f31.jpg</t>
  </si>
  <si>
    <t>https://www.vikingrivercruises.com/images/DAY_SA-Mekong_d11_TanChauAndVinhHoa-Boatmen_478x345_tcm21-9816.jpg</t>
  </si>
  <si>
    <t>https://i.pinimg.com/originals/66/ce/2b/66ce2b24b332b75b591f70feabc46ff8.jpg</t>
  </si>
  <si>
    <t>https://www.4rivers.com/mississippi/i/m-info-4-900x506.jpg</t>
  </si>
  <si>
    <t>https://encrypted-tbn0.gstatic.com/images?q=tbn:ANd9GcTm4qNVbZzSutfIiFlv0tK-dtr1C5xhDyRc7taU_XzNQRYz2SCfKw</t>
  </si>
  <si>
    <t>https://savannabel.com/wp-content/uploads/2014/08/victoria-falls-savannabel-aug-2014.jpg</t>
  </si>
  <si>
    <t>https://www.chinatour.com/wp-content/uploads/2012/04/first-bend-of-yangtze-river-1024x512.jpg</t>
  </si>
  <si>
    <t>http://www.infyworld.com/wp-content/uploads/2017/02/23b3797696e7efa53bb8ee17b8712dcd-650x334.jpg</t>
  </si>
  <si>
    <t>http://justfunfacts.com/wp-content/uploads/2017/08/yukon-river.jpg</t>
  </si>
  <si>
    <t>https://www.abc.net.au/news/image/8815684-3x2-700x467.jpg</t>
  </si>
  <si>
    <t>https://www.ghanagrio.com/articles/wp-content/uploads/2011/11/Niger-River.jpg</t>
  </si>
  <si>
    <t>https://bigboyorinocoriveradventures.weebly.com/uploads/4/6/3/8/46386335/6893116.jpg?341</t>
  </si>
  <si>
    <t>https://www.webuildvalue.com/static/upload/pea/pearl-river-delta-china.jpg</t>
  </si>
  <si>
    <t>https://media.istockphoto.com/photos/the-uglich-kremlin-aerial-view-picture-id695048582?k=6&amp;m=695048582&amp;s=612x612&amp;w=0&amp;h=zEVh5cVEaCzfX94xOTd0ulXd6iTqCVhOwhtgtWU-d-4=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</si>
</sst>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39B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5" fillId="0" borderId="0" xfId="2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3" fontId="5" fillId="0" borderId="0" xfId="2" applyNumberFormat="1" applyAlignment="1">
      <alignment vertical="center" wrapText="1"/>
    </xf>
    <xf numFmtId="0" fontId="5" fillId="0" borderId="0" xfId="2"/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5" fillId="0" borderId="0" xfId="2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crypted-tbn0.gstatic.com/images?q=tbn:ANd9GcTm4qNVbZzSutfIiFlv0tK-dtr1C5xhDyRc7taU_XzNQRYz2SCfKw" TargetMode="External"/><Relationship Id="rId1" Type="http://schemas.openxmlformats.org/officeDocument/2006/relationships/hyperlink" Target="http://www.chimuadventures.com/blog/wp-content/uploads/2016/07/The-Amazon-River-as-it-snakes-its-way-through-the-Amazon-Rainforest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mor%C3%A9" TargetMode="External"/><Relationship Id="rId21" Type="http://schemas.openxmlformats.org/officeDocument/2006/relationships/hyperlink" Target="https://en.wikipedia.org/wiki/Ganges" TargetMode="External"/><Relationship Id="rId42" Type="http://schemas.openxmlformats.org/officeDocument/2006/relationships/hyperlink" Target="https://en.wikipedia.org/wiki/Black_Sea" TargetMode="External"/><Relationship Id="rId63" Type="http://schemas.openxmlformats.org/officeDocument/2006/relationships/hyperlink" Target="https://en.wikipedia.org/wiki/Ishim_River" TargetMode="External"/><Relationship Id="rId84" Type="http://schemas.openxmlformats.org/officeDocument/2006/relationships/hyperlink" Target="https://en.wikipedia.org/wiki/Ayeyarwady_River" TargetMode="External"/><Relationship Id="rId138" Type="http://schemas.openxmlformats.org/officeDocument/2006/relationships/hyperlink" Target="https://en.wikipedia.org/wiki/Missouri_River" TargetMode="External"/><Relationship Id="rId159" Type="http://schemas.openxmlformats.org/officeDocument/2006/relationships/hyperlink" Target="https://en.wikipedia.org/wiki/Bay_of_Bengal" TargetMode="External"/><Relationship Id="rId170" Type="http://schemas.openxmlformats.org/officeDocument/2006/relationships/hyperlink" Target="https://en.wikipedia.org/wiki/Niger_River" TargetMode="External"/><Relationship Id="rId191" Type="http://schemas.openxmlformats.org/officeDocument/2006/relationships/hyperlink" Target="https://en.wikipedia.org/wiki/Iguassu_River" TargetMode="External"/><Relationship Id="rId196" Type="http://schemas.openxmlformats.org/officeDocument/2006/relationships/hyperlink" Target="https://en.wikipedia.org/wiki/Iriri_River" TargetMode="External"/><Relationship Id="rId200" Type="http://schemas.openxmlformats.org/officeDocument/2006/relationships/hyperlink" Target="https://en.wikipedia.org/wiki/Narmada_River" TargetMode="External"/><Relationship Id="rId16" Type="http://schemas.openxmlformats.org/officeDocument/2006/relationships/hyperlink" Target="https://en.wikipedia.org/wiki/Mekong" TargetMode="External"/><Relationship Id="rId107" Type="http://schemas.openxmlformats.org/officeDocument/2006/relationships/hyperlink" Target="https://en.wikipedia.org/wiki/Yenisei_River" TargetMode="External"/><Relationship Id="rId11" Type="http://schemas.openxmlformats.org/officeDocument/2006/relationships/hyperlink" Target="https://en.wikipedia.org/wiki/Kazakhstan" TargetMode="External"/><Relationship Id="rId32" Type="http://schemas.openxmlformats.org/officeDocument/2006/relationships/hyperlink" Target="https://en.wikipedia.org/wiki/Aral_Sea" TargetMode="External"/><Relationship Id="rId37" Type="http://schemas.openxmlformats.org/officeDocument/2006/relationships/hyperlink" Target="https://en.wikipedia.org/wiki/Gulf_of_Saint_Lawrence" TargetMode="External"/><Relationship Id="rId53" Type="http://schemas.openxmlformats.org/officeDocument/2006/relationships/hyperlink" Target="https://en.wikipedia.org/wiki/Japur%C3%A1_River" TargetMode="External"/><Relationship Id="rId58" Type="http://schemas.openxmlformats.org/officeDocument/2006/relationships/hyperlink" Target="https://en.wikipedia.org/wiki/East_Siberian_Sea" TargetMode="External"/><Relationship Id="rId74" Type="http://schemas.openxmlformats.org/officeDocument/2006/relationships/hyperlink" Target="https://en.wikipedia.org/wiki/Dnieper_River" TargetMode="External"/><Relationship Id="rId79" Type="http://schemas.openxmlformats.org/officeDocument/2006/relationships/hyperlink" Target="https://en.wikipedia.org/wiki/Columbia_River" TargetMode="External"/><Relationship Id="rId102" Type="http://schemas.openxmlformats.org/officeDocument/2006/relationships/hyperlink" Target="https://en.wikipedia.org/wiki/Amur_River" TargetMode="External"/><Relationship Id="rId123" Type="http://schemas.openxmlformats.org/officeDocument/2006/relationships/hyperlink" Target="https://en.wikipedia.org/wiki/Uruguay_River" TargetMode="External"/><Relationship Id="rId128" Type="http://schemas.openxmlformats.org/officeDocument/2006/relationships/hyperlink" Target="https://en.wikipedia.org/wiki/Hudson_Bay" TargetMode="External"/><Relationship Id="rId144" Type="http://schemas.openxmlformats.org/officeDocument/2006/relationships/hyperlink" Target="https://en.wikipedia.org/wiki/Han_River_(Hanshui)" TargetMode="External"/><Relationship Id="rId149" Type="http://schemas.openxmlformats.org/officeDocument/2006/relationships/hyperlink" Target="https://en.wikipedia.org/wiki/Volga_River" TargetMode="External"/><Relationship Id="rId5" Type="http://schemas.openxmlformats.org/officeDocument/2006/relationships/hyperlink" Target="https://en.wikipedia.org/wiki/Gulf_of_Mexico" TargetMode="External"/><Relationship Id="rId90" Type="http://schemas.openxmlformats.org/officeDocument/2006/relationships/hyperlink" Target="https://en.wikipedia.org/wiki/Orinoco" TargetMode="External"/><Relationship Id="rId95" Type="http://schemas.openxmlformats.org/officeDocument/2006/relationships/hyperlink" Target="https://en.wikipedia.org/wiki/Salado_River,_Argentina" TargetMode="External"/><Relationship Id="rId160" Type="http://schemas.openxmlformats.org/officeDocument/2006/relationships/hyperlink" Target="https://en.wikipedia.org/wiki/Colorado_River_(Texas)" TargetMode="External"/><Relationship Id="rId165" Type="http://schemas.openxmlformats.org/officeDocument/2006/relationships/hyperlink" Target="https://en.wikipedia.org/wiki/Lake_Eyre" TargetMode="External"/><Relationship Id="rId181" Type="http://schemas.openxmlformats.org/officeDocument/2006/relationships/hyperlink" Target="https://en.wikipedia.org/wiki/Rio_Grande_(Paran%C3%A1_River)" TargetMode="External"/><Relationship Id="rId186" Type="http://schemas.openxmlformats.org/officeDocument/2006/relationships/hyperlink" Target="https://en.wikipedia.org/wiki/Lachlan_River" TargetMode="External"/><Relationship Id="rId22" Type="http://schemas.openxmlformats.org/officeDocument/2006/relationships/hyperlink" Target="https://en.wikipedia.org/wiki/List_of_rivers_by_length" TargetMode="External"/><Relationship Id="rId27" Type="http://schemas.openxmlformats.org/officeDocument/2006/relationships/hyperlink" Target="https://en.wikipedia.org/wiki/Pur%C3%BAs_River" TargetMode="External"/><Relationship Id="rId43" Type="http://schemas.openxmlformats.org/officeDocument/2006/relationships/hyperlink" Target="https://en.wikipedia.org/wiki/Zambezi" TargetMode="External"/><Relationship Id="rId48" Type="http://schemas.openxmlformats.org/officeDocument/2006/relationships/hyperlink" Target="https://en.wikipedia.org/wiki/Tocantins_River" TargetMode="External"/><Relationship Id="rId64" Type="http://schemas.openxmlformats.org/officeDocument/2006/relationships/hyperlink" Target="https://en.wikipedia.org/wiki/Irtysh" TargetMode="External"/><Relationship Id="rId69" Type="http://schemas.openxmlformats.org/officeDocument/2006/relationships/hyperlink" Target="https://en.wikipedia.org/wiki/Mississippi_River" TargetMode="External"/><Relationship Id="rId113" Type="http://schemas.openxmlformats.org/officeDocument/2006/relationships/hyperlink" Target="https://en.wikipedia.org/wiki/Indian_Ocean" TargetMode="External"/><Relationship Id="rId118" Type="http://schemas.openxmlformats.org/officeDocument/2006/relationships/hyperlink" Target="https://en.wikipedia.org/wiki/Indigirka_River" TargetMode="External"/><Relationship Id="rId134" Type="http://schemas.openxmlformats.org/officeDocument/2006/relationships/hyperlink" Target="https://en.wikipedia.org/wiki/Gulf_of_Guinea" TargetMode="External"/><Relationship Id="rId139" Type="http://schemas.openxmlformats.org/officeDocument/2006/relationships/hyperlink" Target="https://en.wikipedia.org/wiki/Tobol_River" TargetMode="External"/><Relationship Id="rId80" Type="http://schemas.openxmlformats.org/officeDocument/2006/relationships/hyperlink" Target="https://en.wikipedia.org/wiki/Rio_Negro_(Amazon)" TargetMode="External"/><Relationship Id="rId85" Type="http://schemas.openxmlformats.org/officeDocument/2006/relationships/hyperlink" Target="https://en.wikipedia.org/wiki/Andaman_Sea" TargetMode="External"/><Relationship Id="rId150" Type="http://schemas.openxmlformats.org/officeDocument/2006/relationships/hyperlink" Target="https://en.wikipedia.org/wiki/Guaviare_River" TargetMode="External"/><Relationship Id="rId155" Type="http://schemas.openxmlformats.org/officeDocument/2006/relationships/hyperlink" Target="https://en.wikipedia.org/wiki/List_of_rivers_by_length" TargetMode="External"/><Relationship Id="rId171" Type="http://schemas.openxmlformats.org/officeDocument/2006/relationships/hyperlink" Target="https://en.wikipedia.org/wiki/Ili_River" TargetMode="External"/><Relationship Id="rId176" Type="http://schemas.openxmlformats.org/officeDocument/2006/relationships/hyperlink" Target="https://en.wikipedia.org/wiki/Vyatka_River" TargetMode="External"/><Relationship Id="rId192" Type="http://schemas.openxmlformats.org/officeDocument/2006/relationships/hyperlink" Target="https://en.wikipedia.org/wiki/Paran%C3%A1_River" TargetMode="External"/><Relationship Id="rId197" Type="http://schemas.openxmlformats.org/officeDocument/2006/relationships/hyperlink" Target="https://en.wikipedia.org/wiki/Xingu_River" TargetMode="External"/><Relationship Id="rId201" Type="http://schemas.openxmlformats.org/officeDocument/2006/relationships/hyperlink" Target="https://en.wikipedia.org/wiki/Arabian_Sea" TargetMode="External"/><Relationship Id="rId12" Type="http://schemas.openxmlformats.org/officeDocument/2006/relationships/hyperlink" Target="https://en.wikipedia.org/wiki/R%C3%ADo_de_la_Plata" TargetMode="External"/><Relationship Id="rId17" Type="http://schemas.openxmlformats.org/officeDocument/2006/relationships/hyperlink" Target="https://en.wikipedia.org/wiki/South_China_Sea" TargetMode="External"/><Relationship Id="rId33" Type="http://schemas.openxmlformats.org/officeDocument/2006/relationships/hyperlink" Target="https://en.wikipedia.org/wiki/Salween_River" TargetMode="External"/><Relationship Id="rId38" Type="http://schemas.openxmlformats.org/officeDocument/2006/relationships/hyperlink" Target="https://en.wikipedia.org/wiki/Rio_Grande" TargetMode="External"/><Relationship Id="rId59" Type="http://schemas.openxmlformats.org/officeDocument/2006/relationships/hyperlink" Target="https://en.wikipedia.org/wiki/Pilcomayo_River" TargetMode="External"/><Relationship Id="rId103" Type="http://schemas.openxmlformats.org/officeDocument/2006/relationships/hyperlink" Target="https://en.wikipedia.org/wiki/Tapaj%C3%B3s" TargetMode="External"/><Relationship Id="rId108" Type="http://schemas.openxmlformats.org/officeDocument/2006/relationships/hyperlink" Target="https://en.wikipedia.org/wiki/Pechora_River" TargetMode="External"/><Relationship Id="rId124" Type="http://schemas.openxmlformats.org/officeDocument/2006/relationships/hyperlink" Target="https://en.wikipedia.org/wiki/Uruguay" TargetMode="External"/><Relationship Id="rId129" Type="http://schemas.openxmlformats.org/officeDocument/2006/relationships/hyperlink" Target="https://en.wikipedia.org/wiki/Khatanga_River" TargetMode="External"/><Relationship Id="rId54" Type="http://schemas.openxmlformats.org/officeDocument/2006/relationships/hyperlink" Target="https://en.wikipedia.org/wiki/Hudson_Bay" TargetMode="External"/><Relationship Id="rId70" Type="http://schemas.openxmlformats.org/officeDocument/2006/relationships/hyperlink" Target="https://en.wikipedia.org/wiki/Colorado_River" TargetMode="External"/><Relationship Id="rId75" Type="http://schemas.openxmlformats.org/officeDocument/2006/relationships/hyperlink" Target="https://en.wikipedia.org/wiki/Black_Sea" TargetMode="External"/><Relationship Id="rId91" Type="http://schemas.openxmlformats.org/officeDocument/2006/relationships/hyperlink" Target="https://en.wikipedia.org/wiki/Tarim_River" TargetMode="External"/><Relationship Id="rId96" Type="http://schemas.openxmlformats.org/officeDocument/2006/relationships/hyperlink" Target="https://en.wikipedia.org/wiki/Paran%C3%A1_River" TargetMode="External"/><Relationship Id="rId140" Type="http://schemas.openxmlformats.org/officeDocument/2006/relationships/hyperlink" Target="https://en.wikipedia.org/wiki/Irtysh" TargetMode="External"/><Relationship Id="rId145" Type="http://schemas.openxmlformats.org/officeDocument/2006/relationships/hyperlink" Target="https://en.wikipedia.org/wiki/Yangtze_River" TargetMode="External"/><Relationship Id="rId161" Type="http://schemas.openxmlformats.org/officeDocument/2006/relationships/hyperlink" Target="https://en.wikipedia.org/wiki/R%C3%ADo_Grande_(Bolivia)" TargetMode="External"/><Relationship Id="rId166" Type="http://schemas.openxmlformats.org/officeDocument/2006/relationships/hyperlink" Target="https://en.wikipedia.org/wiki/Mara%C3%B1%C3%B3n_River_(Peru)" TargetMode="External"/><Relationship Id="rId182" Type="http://schemas.openxmlformats.org/officeDocument/2006/relationships/hyperlink" Target="https://en.wikipedia.org/wiki/Paran%C3%A1_River" TargetMode="External"/><Relationship Id="rId187" Type="http://schemas.openxmlformats.org/officeDocument/2006/relationships/hyperlink" Target="https://en.wikipedia.org/wiki/List_of_rivers_by_length" TargetMode="External"/><Relationship Id="rId1" Type="http://schemas.openxmlformats.org/officeDocument/2006/relationships/hyperlink" Target="https://en.wikipedia.org/wiki/Atlantic_Ocean" TargetMode="External"/><Relationship Id="rId6" Type="http://schemas.openxmlformats.org/officeDocument/2006/relationships/hyperlink" Target="https://en.wikipedia.org/wiki/Kara_Sea" TargetMode="External"/><Relationship Id="rId23" Type="http://schemas.openxmlformats.org/officeDocument/2006/relationships/hyperlink" Target="https://en.wikipedia.org/wiki/Volga" TargetMode="External"/><Relationship Id="rId28" Type="http://schemas.openxmlformats.org/officeDocument/2006/relationships/hyperlink" Target="https://en.wikipedia.org/wiki/Yukon_River" TargetMode="External"/><Relationship Id="rId49" Type="http://schemas.openxmlformats.org/officeDocument/2006/relationships/hyperlink" Target="https://en.wikipedia.org/wiki/Aral_Sea" TargetMode="External"/><Relationship Id="rId114" Type="http://schemas.openxmlformats.org/officeDocument/2006/relationships/hyperlink" Target="https://en.wikipedia.org/wiki/Chulym_River_(Ob_River)" TargetMode="External"/><Relationship Id="rId119" Type="http://schemas.openxmlformats.org/officeDocument/2006/relationships/hyperlink" Target="https://en.wikipedia.org/wiki/East_Siberian_Sea" TargetMode="External"/><Relationship Id="rId44" Type="http://schemas.openxmlformats.org/officeDocument/2006/relationships/hyperlink" Target="https://en.wikipedia.org/wiki/Mozambique_Channel" TargetMode="External"/><Relationship Id="rId60" Type="http://schemas.openxmlformats.org/officeDocument/2006/relationships/hyperlink" Target="https://en.wikipedia.org/wiki/Paraguay_River" TargetMode="External"/><Relationship Id="rId65" Type="http://schemas.openxmlformats.org/officeDocument/2006/relationships/hyperlink" Target="https://en.wikipedia.org/wiki/Ural_River" TargetMode="External"/><Relationship Id="rId81" Type="http://schemas.openxmlformats.org/officeDocument/2006/relationships/hyperlink" Target="https://en.wikipedia.org/wiki/Vietnam" TargetMode="External"/><Relationship Id="rId86" Type="http://schemas.openxmlformats.org/officeDocument/2006/relationships/hyperlink" Target="https://en.wikipedia.org/wiki/Kasai_River" TargetMode="External"/><Relationship Id="rId130" Type="http://schemas.openxmlformats.org/officeDocument/2006/relationships/hyperlink" Target="https://en.wikipedia.org/wiki/Laptev_Sea" TargetMode="External"/><Relationship Id="rId135" Type="http://schemas.openxmlformats.org/officeDocument/2006/relationships/hyperlink" Target="https://en.wikipedia.org/wiki/Beni_River" TargetMode="External"/><Relationship Id="rId151" Type="http://schemas.openxmlformats.org/officeDocument/2006/relationships/hyperlink" Target="https://en.wikipedia.org/wiki/Orinoco" TargetMode="External"/><Relationship Id="rId156" Type="http://schemas.openxmlformats.org/officeDocument/2006/relationships/hyperlink" Target="https://en.wikipedia.org/wiki/Murray_River" TargetMode="External"/><Relationship Id="rId177" Type="http://schemas.openxmlformats.org/officeDocument/2006/relationships/hyperlink" Target="https://en.wikipedia.org/wiki/Kama_River" TargetMode="External"/><Relationship Id="rId198" Type="http://schemas.openxmlformats.org/officeDocument/2006/relationships/hyperlink" Target="https://en.wikipedia.org/wiki/River_Krishna" TargetMode="External"/><Relationship Id="rId172" Type="http://schemas.openxmlformats.org/officeDocument/2006/relationships/hyperlink" Target="https://en.wikipedia.org/wiki/Lake_Balkhash" TargetMode="External"/><Relationship Id="rId193" Type="http://schemas.openxmlformats.org/officeDocument/2006/relationships/hyperlink" Target="https://en.wikipedia.org/wiki/Olyokma_River" TargetMode="External"/><Relationship Id="rId202" Type="http://schemas.openxmlformats.org/officeDocument/2006/relationships/hyperlink" Target="https://en.wikipedia.org/wiki/Congo_River" TargetMode="External"/><Relationship Id="rId13" Type="http://schemas.openxmlformats.org/officeDocument/2006/relationships/hyperlink" Target="https://en.wikipedia.org/wiki/Sea_of_Okhotsk" TargetMode="External"/><Relationship Id="rId18" Type="http://schemas.openxmlformats.org/officeDocument/2006/relationships/hyperlink" Target="https://en.wikipedia.org/wiki/Beaufort_Sea" TargetMode="External"/><Relationship Id="rId39" Type="http://schemas.openxmlformats.org/officeDocument/2006/relationships/hyperlink" Target="https://en.wikipedia.org/wiki/List_of_rivers_by_length" TargetMode="External"/><Relationship Id="rId109" Type="http://schemas.openxmlformats.org/officeDocument/2006/relationships/hyperlink" Target="https://en.wikipedia.org/wiki/Barents_Sea" TargetMode="External"/><Relationship Id="rId34" Type="http://schemas.openxmlformats.org/officeDocument/2006/relationships/hyperlink" Target="https://en.wikipedia.org/wiki/List_of_rivers_by_length" TargetMode="External"/><Relationship Id="rId50" Type="http://schemas.openxmlformats.org/officeDocument/2006/relationships/hyperlink" Target="https://en.wikipedia.org/wiki/List_of_rivers_by_length" TargetMode="External"/><Relationship Id="rId55" Type="http://schemas.openxmlformats.org/officeDocument/2006/relationships/hyperlink" Target="https://en.wikipedia.org/wiki/River_Paraguay" TargetMode="External"/><Relationship Id="rId76" Type="http://schemas.openxmlformats.org/officeDocument/2006/relationships/hyperlink" Target="https://en.wikipedia.org/wiki/Aldan_River" TargetMode="External"/><Relationship Id="rId97" Type="http://schemas.openxmlformats.org/officeDocument/2006/relationships/hyperlink" Target="https://en.wikipedia.org/wiki/Vitim_River" TargetMode="External"/><Relationship Id="rId104" Type="http://schemas.openxmlformats.org/officeDocument/2006/relationships/hyperlink" Target="https://en.wikipedia.org/wiki/Don_River,_Russia" TargetMode="External"/><Relationship Id="rId120" Type="http://schemas.openxmlformats.org/officeDocument/2006/relationships/hyperlink" Target="https://en.wikipedia.org/wiki/Snake_River" TargetMode="External"/><Relationship Id="rId125" Type="http://schemas.openxmlformats.org/officeDocument/2006/relationships/hyperlink" Target="https://en.wikipedia.org/wiki/Blue_Nile" TargetMode="External"/><Relationship Id="rId141" Type="http://schemas.openxmlformats.org/officeDocument/2006/relationships/hyperlink" Target="https://en.wikipedia.org/wiki/Indian_Ocean" TargetMode="External"/><Relationship Id="rId146" Type="http://schemas.openxmlformats.org/officeDocument/2006/relationships/hyperlink" Target="https://en.wikipedia.org/wiki/Kura_(Caspian_Sea)" TargetMode="External"/><Relationship Id="rId167" Type="http://schemas.openxmlformats.org/officeDocument/2006/relationships/hyperlink" Target="https://en.wikipedia.org/wiki/Dniester" TargetMode="External"/><Relationship Id="rId188" Type="http://schemas.openxmlformats.org/officeDocument/2006/relationships/hyperlink" Target="https://en.wikipedia.org/wiki/Murrumbidgee_River" TargetMode="External"/><Relationship Id="rId7" Type="http://schemas.openxmlformats.org/officeDocument/2006/relationships/hyperlink" Target="https://en.wikipedia.org/wiki/Mongolia" TargetMode="External"/><Relationship Id="rId71" Type="http://schemas.openxmlformats.org/officeDocument/2006/relationships/hyperlink" Target="https://en.wikipedia.org/wiki/Gulf_of_California" TargetMode="External"/><Relationship Id="rId92" Type="http://schemas.openxmlformats.org/officeDocument/2006/relationships/hyperlink" Target="https://en.wikipedia.org/wiki/Lop_Nur" TargetMode="External"/><Relationship Id="rId162" Type="http://schemas.openxmlformats.org/officeDocument/2006/relationships/hyperlink" Target="https://en.wikipedia.org/wiki/Ichilo" TargetMode="External"/><Relationship Id="rId183" Type="http://schemas.openxmlformats.org/officeDocument/2006/relationships/hyperlink" Target="https://en.wikipedia.org/wiki/Brazos_River" TargetMode="External"/><Relationship Id="rId2" Type="http://schemas.openxmlformats.org/officeDocument/2006/relationships/hyperlink" Target="https://en.wikipedia.org/wiki/Mediterranean_Sea" TargetMode="External"/><Relationship Id="rId29" Type="http://schemas.openxmlformats.org/officeDocument/2006/relationships/hyperlink" Target="https://en.wikipedia.org/wiki/List_of_rivers_by_length" TargetMode="External"/><Relationship Id="rId24" Type="http://schemas.openxmlformats.org/officeDocument/2006/relationships/hyperlink" Target="https://en.wikipedia.org/wiki/Caspian_Sea" TargetMode="External"/><Relationship Id="rId40" Type="http://schemas.openxmlformats.org/officeDocument/2006/relationships/hyperlink" Target="https://en.wikipedia.org/wiki/Mexico" TargetMode="External"/><Relationship Id="rId45" Type="http://schemas.openxmlformats.org/officeDocument/2006/relationships/hyperlink" Target="https://en.wikipedia.org/wiki/Vilyuy" TargetMode="External"/><Relationship Id="rId66" Type="http://schemas.openxmlformats.org/officeDocument/2006/relationships/hyperlink" Target="https://en.wikipedia.org/wiki/Caspian_Sea" TargetMode="External"/><Relationship Id="rId87" Type="http://schemas.openxmlformats.org/officeDocument/2006/relationships/hyperlink" Target="https://en.wikipedia.org/wiki/Congo_River" TargetMode="External"/><Relationship Id="rId110" Type="http://schemas.openxmlformats.org/officeDocument/2006/relationships/hyperlink" Target="https://en.wikipedia.org/wiki/Kama_River" TargetMode="External"/><Relationship Id="rId115" Type="http://schemas.openxmlformats.org/officeDocument/2006/relationships/hyperlink" Target="https://en.wikipedia.org/wiki/Ob_River" TargetMode="External"/><Relationship Id="rId131" Type="http://schemas.openxmlformats.org/officeDocument/2006/relationships/hyperlink" Target="https://en.wikipedia.org/wiki/Okavango_River" TargetMode="External"/><Relationship Id="rId136" Type="http://schemas.openxmlformats.org/officeDocument/2006/relationships/hyperlink" Target="https://en.wikipedia.org/wiki/Madeira_River" TargetMode="External"/><Relationship Id="rId157" Type="http://schemas.openxmlformats.org/officeDocument/2006/relationships/hyperlink" Target="https://en.wikipedia.org/wiki/Yenisei_River" TargetMode="External"/><Relationship Id="rId178" Type="http://schemas.openxmlformats.org/officeDocument/2006/relationships/hyperlink" Target="https://en.wikipedia.org/wiki/Yamuna" TargetMode="External"/><Relationship Id="rId61" Type="http://schemas.openxmlformats.org/officeDocument/2006/relationships/hyperlink" Target="https://en.wikipedia.org/wiki/Paraguay" TargetMode="External"/><Relationship Id="rId82" Type="http://schemas.openxmlformats.org/officeDocument/2006/relationships/hyperlink" Target="https://en.wikipedia.org/wiki/Red_River_of_the_South" TargetMode="External"/><Relationship Id="rId152" Type="http://schemas.openxmlformats.org/officeDocument/2006/relationships/hyperlink" Target="https://en.wikipedia.org/wiki/Pecos_River" TargetMode="External"/><Relationship Id="rId173" Type="http://schemas.openxmlformats.org/officeDocument/2006/relationships/hyperlink" Target="https://en.wikipedia.org/wiki/Lake_Eyre" TargetMode="External"/><Relationship Id="rId194" Type="http://schemas.openxmlformats.org/officeDocument/2006/relationships/hyperlink" Target="https://en.wikipedia.org/wiki/Lena_River" TargetMode="External"/><Relationship Id="rId199" Type="http://schemas.openxmlformats.org/officeDocument/2006/relationships/hyperlink" Target="https://en.wikipedia.org/wiki/Bay_of_Bengal" TargetMode="External"/><Relationship Id="rId203" Type="http://schemas.openxmlformats.org/officeDocument/2006/relationships/hyperlink" Target="https://en.wikipedia.org/wiki/Ottawa_River" TargetMode="External"/><Relationship Id="rId19" Type="http://schemas.openxmlformats.org/officeDocument/2006/relationships/hyperlink" Target="https://en.wikipedia.org/wiki/Niger_River" TargetMode="External"/><Relationship Id="rId14" Type="http://schemas.openxmlformats.org/officeDocument/2006/relationships/hyperlink" Target="https://en.wikipedia.org/wiki/Lena_River" TargetMode="External"/><Relationship Id="rId30" Type="http://schemas.openxmlformats.org/officeDocument/2006/relationships/hyperlink" Target="https://en.wikipedia.org/wiki/Bering_Sea" TargetMode="External"/><Relationship Id="rId35" Type="http://schemas.openxmlformats.org/officeDocument/2006/relationships/hyperlink" Target="https://en.wikipedia.org/wiki/Andaman_Sea" TargetMode="External"/><Relationship Id="rId56" Type="http://schemas.openxmlformats.org/officeDocument/2006/relationships/hyperlink" Target="https://en.wikipedia.org/wiki/Paran%C3%A1_River" TargetMode="External"/><Relationship Id="rId77" Type="http://schemas.openxmlformats.org/officeDocument/2006/relationships/hyperlink" Target="https://en.wikipedia.org/wiki/Lena_River" TargetMode="External"/><Relationship Id="rId100" Type="http://schemas.openxmlformats.org/officeDocument/2006/relationships/hyperlink" Target="https://en.wikipedia.org/wiki/Shatt_al-Arab" TargetMode="External"/><Relationship Id="rId105" Type="http://schemas.openxmlformats.org/officeDocument/2006/relationships/hyperlink" Target="https://en.wikipedia.org/wiki/Sea_of_Azov" TargetMode="External"/><Relationship Id="rId126" Type="http://schemas.openxmlformats.org/officeDocument/2006/relationships/hyperlink" Target="https://en.wikipedia.org/wiki/Nile" TargetMode="External"/><Relationship Id="rId147" Type="http://schemas.openxmlformats.org/officeDocument/2006/relationships/hyperlink" Target="https://en.wikipedia.org/wiki/Caspian_Sea" TargetMode="External"/><Relationship Id="rId168" Type="http://schemas.openxmlformats.org/officeDocument/2006/relationships/hyperlink" Target="https://en.wikipedia.org/wiki/Black_Sea" TargetMode="External"/><Relationship Id="rId8" Type="http://schemas.openxmlformats.org/officeDocument/2006/relationships/hyperlink" Target="https://en.wikipedia.org/wiki/Yellow_River" TargetMode="External"/><Relationship Id="rId51" Type="http://schemas.openxmlformats.org/officeDocument/2006/relationships/hyperlink" Target="https://en.wikipedia.org/wiki/List_of_rivers_by_length" TargetMode="External"/><Relationship Id="rId72" Type="http://schemas.openxmlformats.org/officeDocument/2006/relationships/hyperlink" Target="https://en.wikipedia.org/wiki/Olenyok_River" TargetMode="External"/><Relationship Id="rId93" Type="http://schemas.openxmlformats.org/officeDocument/2006/relationships/hyperlink" Target="https://en.wikipedia.org/wiki/Xingu_River" TargetMode="External"/><Relationship Id="rId98" Type="http://schemas.openxmlformats.org/officeDocument/2006/relationships/hyperlink" Target="https://en.wikipedia.org/wiki/Lena_River" TargetMode="External"/><Relationship Id="rId121" Type="http://schemas.openxmlformats.org/officeDocument/2006/relationships/hyperlink" Target="https://en.wikipedia.org/wiki/Columbia_River" TargetMode="External"/><Relationship Id="rId142" Type="http://schemas.openxmlformats.org/officeDocument/2006/relationships/hyperlink" Target="https://en.wikipedia.org/wiki/I%C3%A7%C3%A1_River" TargetMode="External"/><Relationship Id="rId163" Type="http://schemas.openxmlformats.org/officeDocument/2006/relationships/hyperlink" Target="https://en.wikipedia.org/wiki/Belaya_River_(Kama)" TargetMode="External"/><Relationship Id="rId184" Type="http://schemas.openxmlformats.org/officeDocument/2006/relationships/hyperlink" Target="https://en.wikipedia.org/wiki/Liao_River" TargetMode="External"/><Relationship Id="rId189" Type="http://schemas.openxmlformats.org/officeDocument/2006/relationships/hyperlink" Target="https://en.wikipedia.org/wiki/Yalong_River" TargetMode="External"/><Relationship Id="rId3" Type="http://schemas.openxmlformats.org/officeDocument/2006/relationships/hyperlink" Target="https://en.wikipedia.org/wiki/Yangtze" TargetMode="External"/><Relationship Id="rId25" Type="http://schemas.openxmlformats.org/officeDocument/2006/relationships/hyperlink" Target="https://en.wikipedia.org/wiki/Arabian_Sea" TargetMode="External"/><Relationship Id="rId46" Type="http://schemas.openxmlformats.org/officeDocument/2006/relationships/hyperlink" Target="https://en.wikipedia.org/wiki/Lena_River" TargetMode="External"/><Relationship Id="rId67" Type="http://schemas.openxmlformats.org/officeDocument/2006/relationships/hyperlink" Target="https://en.wikipedia.org/wiki/Juru%C3%A1" TargetMode="External"/><Relationship Id="rId116" Type="http://schemas.openxmlformats.org/officeDocument/2006/relationships/hyperlink" Target="https://en.wikipedia.org/wiki/Guapor%C3%A9_River" TargetMode="External"/><Relationship Id="rId137" Type="http://schemas.openxmlformats.org/officeDocument/2006/relationships/hyperlink" Target="https://en.wikipedia.org/wiki/Platte_River" TargetMode="External"/><Relationship Id="rId158" Type="http://schemas.openxmlformats.org/officeDocument/2006/relationships/hyperlink" Target="https://en.wikipedia.org/wiki/Godavari_River" TargetMode="External"/><Relationship Id="rId20" Type="http://schemas.openxmlformats.org/officeDocument/2006/relationships/hyperlink" Target="https://en.wikipedia.org/wiki/Gulf_of_Guinea" TargetMode="External"/><Relationship Id="rId41" Type="http://schemas.openxmlformats.org/officeDocument/2006/relationships/hyperlink" Target="https://en.wikipedia.org/wiki/Lower_Tunguska" TargetMode="External"/><Relationship Id="rId62" Type="http://schemas.openxmlformats.org/officeDocument/2006/relationships/hyperlink" Target="https://en.wikipedia.org/wiki/Ob_River" TargetMode="External"/><Relationship Id="rId83" Type="http://schemas.openxmlformats.org/officeDocument/2006/relationships/hyperlink" Target="https://en.wikipedia.org/wiki/Mississippi_River" TargetMode="External"/><Relationship Id="rId88" Type="http://schemas.openxmlformats.org/officeDocument/2006/relationships/hyperlink" Target="https://en.wikipedia.org/wiki/Angola" TargetMode="External"/><Relationship Id="rId111" Type="http://schemas.openxmlformats.org/officeDocument/2006/relationships/hyperlink" Target="https://en.wikipedia.org/wiki/Volga_River" TargetMode="External"/><Relationship Id="rId132" Type="http://schemas.openxmlformats.org/officeDocument/2006/relationships/hyperlink" Target="https://en.wikipedia.org/wiki/Okavango_Delta" TargetMode="External"/><Relationship Id="rId153" Type="http://schemas.openxmlformats.org/officeDocument/2006/relationships/hyperlink" Target="https://en.wikipedia.org/wiki/Rio_Grande" TargetMode="External"/><Relationship Id="rId174" Type="http://schemas.openxmlformats.org/officeDocument/2006/relationships/hyperlink" Target="https://en.wikipedia.org/wiki/Sutlej" TargetMode="External"/><Relationship Id="rId179" Type="http://schemas.openxmlformats.org/officeDocument/2006/relationships/hyperlink" Target="https://en.wikipedia.org/wiki/Ganges_River" TargetMode="External"/><Relationship Id="rId195" Type="http://schemas.openxmlformats.org/officeDocument/2006/relationships/hyperlink" Target="https://en.wikipedia.org/wiki/White_Sea" TargetMode="External"/><Relationship Id="rId190" Type="http://schemas.openxmlformats.org/officeDocument/2006/relationships/hyperlink" Target="https://en.wikipedia.org/wiki/Yangtze_River" TargetMode="External"/><Relationship Id="rId204" Type="http://schemas.openxmlformats.org/officeDocument/2006/relationships/hyperlink" Target="https://en.wikipedia.org/wiki/Saint_Lawrence_River" TargetMode="External"/><Relationship Id="rId15" Type="http://schemas.openxmlformats.org/officeDocument/2006/relationships/hyperlink" Target="https://en.wikipedia.org/wiki/Laptev_Sea" TargetMode="External"/><Relationship Id="rId36" Type="http://schemas.openxmlformats.org/officeDocument/2006/relationships/hyperlink" Target="https://en.wikipedia.org/wiki/List_of_rivers_by_length" TargetMode="External"/><Relationship Id="rId57" Type="http://schemas.openxmlformats.org/officeDocument/2006/relationships/hyperlink" Target="https://en.wikipedia.org/wiki/Kolyma_River" TargetMode="External"/><Relationship Id="rId106" Type="http://schemas.openxmlformats.org/officeDocument/2006/relationships/hyperlink" Target="https://en.wikipedia.org/wiki/Stony_Tunguska" TargetMode="External"/><Relationship Id="rId127" Type="http://schemas.openxmlformats.org/officeDocument/2006/relationships/hyperlink" Target="https://en.wikipedia.org/wiki/Churchill_River_(Hudson_Bay)" TargetMode="External"/><Relationship Id="rId10" Type="http://schemas.openxmlformats.org/officeDocument/2006/relationships/hyperlink" Target="https://en.wikipedia.org/wiki/Gulf_of_Ob" TargetMode="External"/><Relationship Id="rId31" Type="http://schemas.openxmlformats.org/officeDocument/2006/relationships/hyperlink" Target="https://en.wikipedia.org/wiki/S%C3%A3o_Francisco_River" TargetMode="External"/><Relationship Id="rId52" Type="http://schemas.openxmlformats.org/officeDocument/2006/relationships/hyperlink" Target="https://en.wikipedia.org/wiki/Bay_of_Bengal" TargetMode="External"/><Relationship Id="rId73" Type="http://schemas.openxmlformats.org/officeDocument/2006/relationships/hyperlink" Target="https://en.wikipedia.org/wiki/Laptev_Sea" TargetMode="External"/><Relationship Id="rId78" Type="http://schemas.openxmlformats.org/officeDocument/2006/relationships/hyperlink" Target="https://en.wikipedia.org/wiki/Congo_River" TargetMode="External"/><Relationship Id="rId94" Type="http://schemas.openxmlformats.org/officeDocument/2006/relationships/hyperlink" Target="https://en.wikipedia.org/wiki/Orange_River" TargetMode="External"/><Relationship Id="rId99" Type="http://schemas.openxmlformats.org/officeDocument/2006/relationships/hyperlink" Target="https://en.wikipedia.org/wiki/Tigris" TargetMode="External"/><Relationship Id="rId101" Type="http://schemas.openxmlformats.org/officeDocument/2006/relationships/hyperlink" Target="https://en.wikipedia.org/wiki/Songhua_River" TargetMode="External"/><Relationship Id="rId122" Type="http://schemas.openxmlformats.org/officeDocument/2006/relationships/hyperlink" Target="https://en.wikipedia.org/wiki/Senegal_River" TargetMode="External"/><Relationship Id="rId143" Type="http://schemas.openxmlformats.org/officeDocument/2006/relationships/hyperlink" Target="https://en.wikipedia.org/wiki/Magdalena_River" TargetMode="External"/><Relationship Id="rId148" Type="http://schemas.openxmlformats.org/officeDocument/2006/relationships/hyperlink" Target="https://en.wikipedia.org/wiki/Oka_River" TargetMode="External"/><Relationship Id="rId164" Type="http://schemas.openxmlformats.org/officeDocument/2006/relationships/hyperlink" Target="https://en.wikipedia.org/wiki/Kama_River" TargetMode="External"/><Relationship Id="rId169" Type="http://schemas.openxmlformats.org/officeDocument/2006/relationships/hyperlink" Target="https://en.wikipedia.org/wiki/Benue_River" TargetMode="External"/><Relationship Id="rId185" Type="http://schemas.openxmlformats.org/officeDocument/2006/relationships/hyperlink" Target="https://en.wikipedia.org/wiki/Bohai_Sea" TargetMode="External"/><Relationship Id="rId4" Type="http://schemas.openxmlformats.org/officeDocument/2006/relationships/hyperlink" Target="https://en.wikipedia.org/wiki/East_China_Sea" TargetMode="External"/><Relationship Id="rId9" Type="http://schemas.openxmlformats.org/officeDocument/2006/relationships/hyperlink" Target="https://en.wikipedia.org/wiki/Bohai_Sea" TargetMode="External"/><Relationship Id="rId180" Type="http://schemas.openxmlformats.org/officeDocument/2006/relationships/hyperlink" Target="https://en.wikipedia.org/wiki/Fraser_River" TargetMode="External"/><Relationship Id="rId26" Type="http://schemas.openxmlformats.org/officeDocument/2006/relationships/hyperlink" Target="https://en.wikipedia.org/wiki/Persian_Gulf" TargetMode="External"/><Relationship Id="rId47" Type="http://schemas.openxmlformats.org/officeDocument/2006/relationships/hyperlink" Target="https://en.wikipedia.org/wiki/Araguaia_River" TargetMode="External"/><Relationship Id="rId68" Type="http://schemas.openxmlformats.org/officeDocument/2006/relationships/hyperlink" Target="https://en.wikipedia.org/wiki/Arkansas_River" TargetMode="External"/><Relationship Id="rId89" Type="http://schemas.openxmlformats.org/officeDocument/2006/relationships/hyperlink" Target="https://en.wikipedia.org/wiki/Mississippi_River" TargetMode="External"/><Relationship Id="rId112" Type="http://schemas.openxmlformats.org/officeDocument/2006/relationships/hyperlink" Target="https://en.wikipedia.org/wiki/Limpopo_River" TargetMode="External"/><Relationship Id="rId133" Type="http://schemas.openxmlformats.org/officeDocument/2006/relationships/hyperlink" Target="https://en.wikipedia.org/wiki/Volta_River" TargetMode="External"/><Relationship Id="rId154" Type="http://schemas.openxmlformats.org/officeDocument/2006/relationships/hyperlink" Target="https://en.wikipedia.org/wiki/Murrumbidgee_River" TargetMode="External"/><Relationship Id="rId175" Type="http://schemas.openxmlformats.org/officeDocument/2006/relationships/hyperlink" Target="https://en.wikipedia.org/wiki/Chenab_Riv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"/>
  <sheetViews>
    <sheetView tabSelected="1" workbookViewId="0">
      <selection activeCell="B11" sqref="B11"/>
    </sheetView>
  </sheetViews>
  <sheetFormatPr defaultRowHeight="15" x14ac:dyDescent="0.25"/>
  <cols>
    <col min="1" max="1" width="15" customWidth="1"/>
    <col min="2" max="2" width="50.5703125" customWidth="1"/>
    <col min="3" max="3" width="14" bestFit="1" customWidth="1"/>
    <col min="4" max="4" width="20.5703125" bestFit="1" customWidth="1"/>
    <col min="5" max="5" width="7" bestFit="1" customWidth="1"/>
    <col min="6" max="6" width="13.28515625" bestFit="1" customWidth="1"/>
    <col min="7" max="7" width="17.42578125" bestFit="1" customWidth="1"/>
    <col min="8" max="8" width="14" bestFit="1" customWidth="1"/>
  </cols>
  <sheetData>
    <row r="1" spans="1:8" ht="30" x14ac:dyDescent="0.25">
      <c r="A1" s="19" t="s">
        <v>0</v>
      </c>
      <c r="B1" s="19" t="s">
        <v>309</v>
      </c>
      <c r="C1" s="19" t="s">
        <v>303</v>
      </c>
      <c r="D1" s="19" t="s">
        <v>43</v>
      </c>
      <c r="E1" s="20" t="s">
        <v>41</v>
      </c>
      <c r="F1" s="17" t="s">
        <v>54</v>
      </c>
      <c r="G1" s="17" t="s">
        <v>55</v>
      </c>
      <c r="H1" s="17" t="s">
        <v>94</v>
      </c>
    </row>
    <row r="2" spans="1:8" x14ac:dyDescent="0.25">
      <c r="A2" t="s">
        <v>88</v>
      </c>
      <c r="B2" s="22" t="s">
        <v>310</v>
      </c>
      <c r="C2" t="str">
        <f>VLOOKUP($A2,Format!$A:$J,MATCH(C$1,Format!$A$1:$J$1,0),0)</f>
        <v>South America</v>
      </c>
      <c r="D2" t="str">
        <f>VLOOKUP($A2,Format!$A:$J,MATCH(D$1,Format!$A$1:$J$1,0),0)</f>
        <v>Atlantic Ocean</v>
      </c>
      <c r="E2">
        <f>VLOOKUP($A2,Format!$A:$J,MATCH(E$1,Format!$A$1:$J$1,0),0)</f>
        <v>6992</v>
      </c>
      <c r="F2">
        <f>VLOOKUP($A2,Format!$A:$J,MATCH(F$1,Format!$A$1:$J$1,0),0)</f>
        <v>7050000</v>
      </c>
      <c r="G2">
        <f>VLOOKUP($A2,Format!$A:$J,MATCH(G$1,Format!$A$1:$J$1,0),0)</f>
        <v>209000</v>
      </c>
      <c r="H2">
        <f>VLOOKUP($A2,Format!$A:$J,MATCH(H$1,Format!$A$1:$J$1,0),0)</f>
        <v>7</v>
      </c>
    </row>
    <row r="3" spans="1:8" x14ac:dyDescent="0.25">
      <c r="A3" t="s">
        <v>114</v>
      </c>
      <c r="B3" t="s">
        <v>311</v>
      </c>
      <c r="C3" t="str">
        <f>VLOOKUP($A3,Format!$A:$J,MATCH(C$1,Format!$A$1:$J$1,0),0)</f>
        <v>Africa</v>
      </c>
      <c r="D3" t="str">
        <f>VLOOKUP($A3,Format!$A:$J,MATCH(D$1,Format!$A$1:$J$1,0),0)</f>
        <v>Nile</v>
      </c>
      <c r="E3">
        <f>VLOOKUP($A3,Format!$A:$J,MATCH(E$1,Format!$A$1:$J$1,0),0)</f>
        <v>1600</v>
      </c>
      <c r="F3">
        <f>VLOOKUP($A3,Format!$A:$J,MATCH(F$1,Format!$A$1:$J$1,0),0)</f>
        <v>326400</v>
      </c>
      <c r="G3">
        <f>VLOOKUP($A3,Format!$A:$J,MATCH(G$1,Format!$A$1:$J$1,0),0)</f>
        <v>0</v>
      </c>
      <c r="H3">
        <f>VLOOKUP($A3,Format!$A:$J,MATCH(H$1,Format!$A$1:$J$1,0),0)</f>
        <v>2</v>
      </c>
    </row>
    <row r="4" spans="1:8" x14ac:dyDescent="0.25">
      <c r="A4" t="s">
        <v>317</v>
      </c>
      <c r="B4" t="s">
        <v>313</v>
      </c>
      <c r="C4" t="str">
        <f>VLOOKUP($A4,Format!$A:$J,MATCH(C$1,Format!$A$1:$J$1,0),0)</f>
        <v>North America</v>
      </c>
      <c r="D4" t="str">
        <f>VLOOKUP($A4,Format!$A:$J,MATCH(D$1,Format!$A$1:$J$1,0),0)</f>
        <v>Gulf of California</v>
      </c>
      <c r="E4">
        <f>VLOOKUP($A4,Format!$A:$J,MATCH(E$1,Format!$A$1:$J$1,0),0)</f>
        <v>2333</v>
      </c>
      <c r="F4">
        <f>VLOOKUP($A4,Format!$A:$J,MATCH(F$1,Format!$A$1:$J$1,0),0)</f>
        <v>390000</v>
      </c>
      <c r="G4">
        <f>VLOOKUP($A4,Format!$A:$J,MATCH(G$1,Format!$A$1:$J$1,0),0)</f>
        <v>1200</v>
      </c>
      <c r="H4">
        <f>VLOOKUP($A4,Format!$A:$J,MATCH(H$1,Format!$A$1:$J$1,0),0)</f>
        <v>2</v>
      </c>
    </row>
    <row r="5" spans="1:8" x14ac:dyDescent="0.25">
      <c r="A5" t="s">
        <v>44</v>
      </c>
      <c r="B5" t="s">
        <v>314</v>
      </c>
      <c r="C5" t="str">
        <f>VLOOKUP($A5,Format!$A:$J,MATCH(C$1,Format!$A$1:$J$1,0),0)</f>
        <v>Africa</v>
      </c>
      <c r="D5" t="str">
        <f>VLOOKUP($A5,Format!$A:$J,MATCH(D$1,Format!$A$1:$J$1,0),0)</f>
        <v>Atlantic Ocean</v>
      </c>
      <c r="E5">
        <f>VLOOKUP($A5,Format!$A:$J,MATCH(E$1,Format!$A$1:$J$1,0),0)</f>
        <v>4700</v>
      </c>
      <c r="F5">
        <f>VLOOKUP($A5,Format!$A:$J,MATCH(F$1,Format!$A$1:$J$1,0),0)</f>
        <v>3680000</v>
      </c>
      <c r="G5">
        <f>VLOOKUP($A5,Format!$A:$J,MATCH(G$1,Format!$A$1:$J$1,0),0)</f>
        <v>41800</v>
      </c>
      <c r="H5">
        <f>VLOOKUP($A5,Format!$A:$J,MATCH(H$1,Format!$A$1:$J$1,0),0)</f>
        <v>9</v>
      </c>
    </row>
    <row r="6" spans="1:8" x14ac:dyDescent="0.25">
      <c r="A6" t="s">
        <v>297</v>
      </c>
      <c r="B6" t="s">
        <v>315</v>
      </c>
      <c r="C6" t="str">
        <f>VLOOKUP($A6,Format!$A:$J,MATCH(C$1,Format!$A$1:$J$1,0),0)</f>
        <v>Europe</v>
      </c>
      <c r="D6" t="str">
        <f>VLOOKUP($A6,Format!$A:$J,MATCH(D$1,Format!$A$1:$J$1,0),0)</f>
        <v>Black Sea</v>
      </c>
      <c r="E6">
        <f>VLOOKUP($A6,Format!$A:$J,MATCH(E$1,Format!$A$1:$J$1,0),0)</f>
        <v>2888</v>
      </c>
      <c r="F6">
        <f>VLOOKUP($A6,Format!$A:$J,MATCH(F$1,Format!$A$1:$J$1,0),0)</f>
        <v>817000</v>
      </c>
      <c r="G6">
        <f>VLOOKUP($A6,Format!$A:$J,MATCH(G$1,Format!$A$1:$J$1,0),0)</f>
        <v>7130</v>
      </c>
      <c r="H6">
        <f>VLOOKUP($A6,Format!$A:$J,MATCH(H$1,Format!$A$1:$J$1,0),0)</f>
        <v>9</v>
      </c>
    </row>
    <row r="7" spans="1:8" x14ac:dyDescent="0.25">
      <c r="A7" t="s">
        <v>207</v>
      </c>
      <c r="B7" t="s">
        <v>318</v>
      </c>
      <c r="C7" t="str">
        <f>VLOOKUP($A7,Format!$A:$J,MATCH(C$1,Format!$A$1:$J$1,0),0)</f>
        <v>Europe</v>
      </c>
      <c r="D7" t="str">
        <f>VLOOKUP($A7,Format!$A:$J,MATCH(D$1,Format!$A$1:$J$1,0),0)</f>
        <v>Sea of Azov</v>
      </c>
      <c r="E7">
        <f>VLOOKUP($A7,Format!$A:$J,MATCH(E$1,Format!$A$1:$J$1,0),0)</f>
        <v>1870</v>
      </c>
      <c r="F7">
        <f>VLOOKUP($A7,Format!$A:$J,MATCH(F$1,Format!$A$1:$J$1,0),0)</f>
        <v>425600</v>
      </c>
      <c r="G7">
        <f>VLOOKUP($A7,Format!$A:$J,MATCH(G$1,Format!$A$1:$J$1,0),0)</f>
        <v>935</v>
      </c>
      <c r="H7">
        <f>VLOOKUP($A7,Format!$A:$J,MATCH(H$1,Format!$A$1:$J$1,0),0)</f>
        <v>2</v>
      </c>
    </row>
    <row r="8" spans="1:8" x14ac:dyDescent="0.25">
      <c r="A8" t="s">
        <v>276</v>
      </c>
      <c r="B8" t="s">
        <v>319</v>
      </c>
      <c r="C8" t="str">
        <f>VLOOKUP($A8,Format!$A:$J,MATCH(C$1,Format!$A$1:$J$1,0),0)</f>
        <v>North America</v>
      </c>
      <c r="D8" t="str">
        <f>VLOOKUP($A8,Format!$A:$J,MATCH(D$1,Format!$A$1:$J$1,0),0)</f>
        <v>Pacific Ocean</v>
      </c>
      <c r="E8">
        <f>VLOOKUP($A8,Format!$A:$J,MATCH(E$1,Format!$A$1:$J$1,0),0)</f>
        <v>1368</v>
      </c>
      <c r="F8">
        <f>VLOOKUP($A8,Format!$A:$J,MATCH(F$1,Format!$A$1:$J$1,0),0)</f>
        <v>220000</v>
      </c>
      <c r="G8">
        <f>VLOOKUP($A8,Format!$A:$J,MATCH(G$1,Format!$A$1:$J$1,0),0)</f>
        <v>3475</v>
      </c>
      <c r="H8">
        <f>VLOOKUP($A8,Format!$A:$J,MATCH(H$1,Format!$A$1:$J$1,0),0)</f>
        <v>1</v>
      </c>
    </row>
    <row r="9" spans="1:8" x14ac:dyDescent="0.25">
      <c r="A9" t="s">
        <v>68</v>
      </c>
      <c r="B9" t="s">
        <v>316</v>
      </c>
      <c r="C9" t="str">
        <f>VLOOKUP($A9,Format!$A:$J,MATCH(C$1,Format!$A$1:$J$1,0),0)</f>
        <v>Asia</v>
      </c>
      <c r="D9" t="str">
        <f>VLOOKUP($A9,Format!$A:$J,MATCH(D$1,Format!$A$1:$J$1,0),0)</f>
        <v>Bay of Bengal</v>
      </c>
      <c r="E9">
        <f>VLOOKUP($A9,Format!$A:$J,MATCH(E$1,Format!$A$1:$J$1,0),0)</f>
        <v>2620</v>
      </c>
      <c r="F9">
        <f>VLOOKUP($A9,Format!$A:$J,MATCH(F$1,Format!$A$1:$J$1,0),0)</f>
        <v>907000</v>
      </c>
      <c r="G9">
        <f>VLOOKUP($A9,Format!$A:$J,MATCH(G$1,Format!$A$1:$J$1,0),0)</f>
        <v>12037</v>
      </c>
      <c r="H9">
        <f>VLOOKUP($A9,Format!$A:$J,MATCH(H$1,Format!$A$1:$J$1,0),0)</f>
        <v>4</v>
      </c>
    </row>
    <row r="10" spans="1:8" x14ac:dyDescent="0.25">
      <c r="A10" t="s">
        <v>298</v>
      </c>
      <c r="B10" t="s">
        <v>321</v>
      </c>
      <c r="C10" t="str">
        <f>VLOOKUP($A10,Format!$A:$J,MATCH(C$1,Format!$A$1:$J$1,0),0)</f>
        <v>North America</v>
      </c>
      <c r="D10" t="str">
        <f>VLOOKUP($A10,Format!$A:$J,MATCH(D$1,Format!$A$1:$J$1,0),0)</f>
        <v>Beaufort Sea</v>
      </c>
      <c r="E10">
        <f>VLOOKUP($A10,Format!$A:$J,MATCH(E$1,Format!$A$1:$J$1,0),0)</f>
        <v>4241</v>
      </c>
      <c r="F10">
        <f>VLOOKUP($A10,Format!$A:$J,MATCH(F$1,Format!$A$1:$J$1,0),0)</f>
        <v>1790000</v>
      </c>
      <c r="G10">
        <f>VLOOKUP($A10,Format!$A:$J,MATCH(G$1,Format!$A$1:$J$1,0),0)</f>
        <v>10300</v>
      </c>
      <c r="H10">
        <f>VLOOKUP($A10,Format!$A:$J,MATCH(H$1,Format!$A$1:$J$1,0),0)</f>
        <v>1</v>
      </c>
    </row>
    <row r="11" spans="1:8" x14ac:dyDescent="0.25">
      <c r="A11" t="s">
        <v>56</v>
      </c>
      <c r="B11" t="s">
        <v>320</v>
      </c>
      <c r="C11" t="str">
        <f>VLOOKUP($A11,Format!$A:$J,MATCH(C$1,Format!$A$1:$J$1,0),0)</f>
        <v>Asia</v>
      </c>
      <c r="D11" t="str">
        <f>VLOOKUP($A11,Format!$A:$J,MATCH(D$1,Format!$A$1:$J$1,0),0)</f>
        <v>South China Sea</v>
      </c>
      <c r="E11">
        <f>VLOOKUP($A11,Format!$A:$J,MATCH(E$1,Format!$A$1:$J$1,0),0)</f>
        <v>4350</v>
      </c>
      <c r="F11">
        <f>VLOOKUP($A11,Format!$A:$J,MATCH(F$1,Format!$A$1:$J$1,0),0)</f>
        <v>810000</v>
      </c>
      <c r="G11">
        <f>VLOOKUP($A11,Format!$A:$J,MATCH(G$1,Format!$A$1:$J$1,0),0)</f>
        <v>16000</v>
      </c>
      <c r="H11">
        <f>VLOOKUP($A11,Format!$A:$J,MATCH(H$1,Format!$A$1:$J$1,0),0)</f>
        <v>6</v>
      </c>
    </row>
    <row r="12" spans="1:8" x14ac:dyDescent="0.25">
      <c r="A12" t="s">
        <v>53</v>
      </c>
      <c r="B12" t="s">
        <v>322</v>
      </c>
      <c r="C12" t="str">
        <f>VLOOKUP($A12,Format!$A:$J,MATCH(C$1,Format!$A$1:$J$1,0),0)</f>
        <v>North America</v>
      </c>
      <c r="D12" t="str">
        <f>VLOOKUP($A12,Format!$A:$J,MATCH(D$1,Format!$A$1:$J$1,0),0)</f>
        <v>Gulf of Mexico</v>
      </c>
      <c r="E12">
        <f>VLOOKUP($A12,Format!$A:$J,MATCH(E$1,Format!$A$1:$J$1,0),0)</f>
        <v>6275</v>
      </c>
      <c r="F12">
        <f>VLOOKUP($A12,Format!$A:$J,MATCH(F$1,Format!$A$1:$J$1,0),0)</f>
        <v>2980000</v>
      </c>
      <c r="G12">
        <f>VLOOKUP($A12,Format!$A:$J,MATCH(G$1,Format!$A$1:$J$1,0),0)</f>
        <v>16200</v>
      </c>
      <c r="H12">
        <f>VLOOKUP($A12,Format!$A:$J,MATCH(H$1,Format!$A$1:$J$1,0),0)</f>
        <v>2</v>
      </c>
    </row>
    <row r="13" spans="1:8" x14ac:dyDescent="0.25">
      <c r="A13" t="s">
        <v>299</v>
      </c>
      <c r="B13" t="s">
        <v>328</v>
      </c>
      <c r="C13" t="str">
        <f>VLOOKUP($A13,Format!$A:$J,MATCH(C$1,Format!$A$1:$J$1,0),0)</f>
        <v>Australia</v>
      </c>
      <c r="D13" t="str">
        <f>VLOOKUP($A13,Format!$A:$J,MATCH(D$1,Format!$A$1:$J$1,0),0)</f>
        <v>Southern Ocean</v>
      </c>
      <c r="E13">
        <f>VLOOKUP($A13,Format!$A:$J,MATCH(E$1,Format!$A$1:$J$1,0),0)</f>
        <v>3672</v>
      </c>
      <c r="F13">
        <f>VLOOKUP($A13,Format!$A:$J,MATCH(F$1,Format!$A$1:$J$1,0),0)</f>
        <v>1061000</v>
      </c>
      <c r="G13">
        <f>VLOOKUP($A13,Format!$A:$J,MATCH(G$1,Format!$A$1:$J$1,0),0)</f>
        <v>767</v>
      </c>
      <c r="H13">
        <f>VLOOKUP($A13,Format!$A:$J,MATCH(H$1,Format!$A$1:$J$1,0),0)</f>
        <v>1</v>
      </c>
    </row>
    <row r="14" spans="1:8" x14ac:dyDescent="0.25">
      <c r="A14" t="s">
        <v>63</v>
      </c>
      <c r="B14" t="s">
        <v>329</v>
      </c>
      <c r="C14" t="str">
        <f>VLOOKUP($A14,Format!$A:$J,MATCH(C$1,Format!$A$1:$J$1,0),0)</f>
        <v>Africa</v>
      </c>
      <c r="D14" t="str">
        <f>VLOOKUP($A14,Format!$A:$J,MATCH(D$1,Format!$A$1:$J$1,0),0)</f>
        <v>Gulf of Guinea</v>
      </c>
      <c r="E14">
        <f>VLOOKUP($A14,Format!$A:$J,MATCH(E$1,Format!$A$1:$J$1,0),0)</f>
        <v>4200</v>
      </c>
      <c r="F14">
        <f>VLOOKUP($A14,Format!$A:$J,MATCH(F$1,Format!$A$1:$J$1,0),0)</f>
        <v>2090000</v>
      </c>
      <c r="G14">
        <f>VLOOKUP($A14,Format!$A:$J,MATCH(G$1,Format!$A$1:$J$1,0),0)</f>
        <v>9570</v>
      </c>
      <c r="H14">
        <f>VLOOKUP($A14,Format!$A:$J,MATCH(H$1,Format!$A$1:$J$1,0),0)</f>
        <v>10</v>
      </c>
    </row>
    <row r="15" spans="1:8" x14ac:dyDescent="0.25">
      <c r="A15" t="s">
        <v>45</v>
      </c>
      <c r="B15" t="s">
        <v>330</v>
      </c>
      <c r="C15" t="str">
        <f>VLOOKUP($A15,Format!$A:$J,MATCH(C$1,Format!$A$1:$J$1,0),0)</f>
        <v>South America</v>
      </c>
      <c r="D15" t="str">
        <f>VLOOKUP($A15,Format!$A:$J,MATCH(D$1,Format!$A$1:$J$1,0),0)</f>
        <v>Atlantic Ocean</v>
      </c>
      <c r="E15">
        <f>VLOOKUP($A15,Format!$A:$J,MATCH(E$1,Format!$A$1:$J$1,0),0)</f>
        <v>2101</v>
      </c>
      <c r="F15">
        <f>VLOOKUP($A15,Format!$A:$J,MATCH(F$1,Format!$A$1:$J$1,0),0)</f>
        <v>1380000</v>
      </c>
      <c r="G15">
        <f>VLOOKUP($A15,Format!$A:$J,MATCH(G$1,Format!$A$1:$J$1,0),0)</f>
        <v>33000</v>
      </c>
      <c r="H15">
        <f>VLOOKUP($A15,Format!$A:$J,MATCH(H$1,Format!$A$1:$J$1,0),0)</f>
        <v>3</v>
      </c>
    </row>
    <row r="16" spans="1:8" x14ac:dyDescent="0.25">
      <c r="A16" t="s">
        <v>300</v>
      </c>
      <c r="B16" t="s">
        <v>331</v>
      </c>
      <c r="C16" t="str">
        <f>VLOOKUP($A16,Format!$A:$J,MATCH(C$1,Format!$A$1:$J$1,0),0)</f>
        <v>Asia</v>
      </c>
      <c r="D16" t="str">
        <f>VLOOKUP($A16,Format!$A:$J,MATCH(D$1,Format!$A$1:$J$1,0),0)</f>
        <v>South China Sea</v>
      </c>
      <c r="E16">
        <f>VLOOKUP($A16,Format!$A:$J,MATCH(E$1,Format!$A$1:$J$1,0),0)</f>
        <v>2200</v>
      </c>
      <c r="F16">
        <f>VLOOKUP($A16,Format!$A:$J,MATCH(F$1,Format!$A$1:$J$1,0),0)</f>
        <v>437000</v>
      </c>
      <c r="G16">
        <f>VLOOKUP($A16,Format!$A:$J,MATCH(G$1,Format!$A$1:$J$1,0),0)</f>
        <v>13600</v>
      </c>
      <c r="H16">
        <f>VLOOKUP($A16,Format!$A:$J,MATCH(H$1,Format!$A$1:$J$1,0),0)</f>
        <v>2</v>
      </c>
    </row>
    <row r="17" spans="1:8" x14ac:dyDescent="0.25">
      <c r="A17" t="s">
        <v>138</v>
      </c>
      <c r="B17" s="22" t="s">
        <v>323</v>
      </c>
      <c r="C17" t="str">
        <f>VLOOKUP($A17,Format!$A:$J,MATCH(C$1,Format!$A$1:$J$1,0),0)</f>
        <v>North America</v>
      </c>
      <c r="D17" t="str">
        <f>VLOOKUP($A17,Format!$A:$J,MATCH(D$1,Format!$A$1:$J$1,0),0)</f>
        <v>Gulf of Mexico</v>
      </c>
      <c r="E17">
        <f>VLOOKUP($A17,Format!$A:$J,MATCH(E$1,Format!$A$1:$J$1,0),0)</f>
        <v>3057</v>
      </c>
      <c r="F17">
        <f>VLOOKUP($A17,Format!$A:$J,MATCH(F$1,Format!$A$1:$J$1,0),0)</f>
        <v>570000</v>
      </c>
      <c r="G17">
        <f>VLOOKUP($A17,Format!$A:$J,MATCH(G$1,Format!$A$1:$J$1,0),0)</f>
        <v>82</v>
      </c>
      <c r="H17">
        <f>VLOOKUP($A17,Format!$A:$J,MATCH(H$1,Format!$A$1:$J$1,0),0)</f>
        <v>2</v>
      </c>
    </row>
    <row r="18" spans="1:8" x14ac:dyDescent="0.25">
      <c r="A18" t="s">
        <v>76</v>
      </c>
      <c r="B18" t="s">
        <v>332</v>
      </c>
      <c r="C18" t="str">
        <f>VLOOKUP($A18,Format!$A:$J,MATCH(C$1,Format!$A$1:$J$1,0),0)</f>
        <v>Europe</v>
      </c>
      <c r="D18" t="str">
        <f>VLOOKUP($A18,Format!$A:$J,MATCH(D$1,Format!$A$1:$J$1,0),0)</f>
        <v>Caspian Sea</v>
      </c>
      <c r="E18">
        <f>VLOOKUP($A18,Format!$A:$J,MATCH(E$1,Format!$A$1:$J$1,0),0)</f>
        <v>3645</v>
      </c>
      <c r="F18">
        <f>VLOOKUP($A18,Format!$A:$J,MATCH(F$1,Format!$A$1:$J$1,0),0)</f>
        <v>1380000</v>
      </c>
      <c r="G18">
        <f>VLOOKUP($A18,Format!$A:$J,MATCH(G$1,Format!$A$1:$J$1,0),0)</f>
        <v>8080</v>
      </c>
      <c r="H18">
        <f>VLOOKUP($A18,Format!$A:$J,MATCH(H$1,Format!$A$1:$J$1,0),0)</f>
        <v>1</v>
      </c>
    </row>
    <row r="19" spans="1:8" x14ac:dyDescent="0.25">
      <c r="A19" t="s">
        <v>301</v>
      </c>
      <c r="B19" t="s">
        <v>312</v>
      </c>
      <c r="C19" t="str">
        <f>VLOOKUP($A19,Format!$A:$J,MATCH(C$1,Format!$A$1:$J$1,0),0)</f>
        <v>Africa</v>
      </c>
      <c r="D19" t="str">
        <f>VLOOKUP($A19,Format!$A:$J,MATCH(D$1,Format!$A$1:$J$1,0),0)</f>
        <v>Mediterranean</v>
      </c>
      <c r="E19">
        <f>VLOOKUP($A19,Format!$A:$J,MATCH(E$1,Format!$A$1:$J$1,0),0)</f>
        <v>6853</v>
      </c>
      <c r="F19">
        <f>VLOOKUP($A19,Format!$A:$J,MATCH(F$1,Format!$A$1:$J$1,0),0)</f>
        <v>3254555</v>
      </c>
      <c r="G19">
        <f>VLOOKUP($A19,Format!$A:$J,MATCH(G$1,Format!$A$1:$J$1,0),0)</f>
        <v>2800</v>
      </c>
      <c r="H19">
        <f>VLOOKUP($A19,Format!$A:$J,MATCH(H$1,Format!$A$1:$J$1,0),0)</f>
        <v>11</v>
      </c>
    </row>
    <row r="20" spans="1:8" x14ac:dyDescent="0.25">
      <c r="A20" t="s">
        <v>8</v>
      </c>
      <c r="B20" t="s">
        <v>325</v>
      </c>
      <c r="C20" t="str">
        <f>VLOOKUP($A20,Format!$A:$J,MATCH(C$1,Format!$A$1:$J$1,0),0)</f>
        <v>Asia</v>
      </c>
      <c r="D20" t="str">
        <f>VLOOKUP($A20,Format!$A:$J,MATCH(D$1,Format!$A$1:$J$1,0),0)</f>
        <v>East China Sea</v>
      </c>
      <c r="E20">
        <f>VLOOKUP($A20,Format!$A:$J,MATCH(E$1,Format!$A$1:$J$1,0),0)</f>
        <v>6300</v>
      </c>
      <c r="F20">
        <f>VLOOKUP($A20,Format!$A:$J,MATCH(F$1,Format!$A$1:$J$1,0),0)</f>
        <v>1800000</v>
      </c>
      <c r="G20">
        <f>VLOOKUP($A20,Format!$A:$J,MATCH(G$1,Format!$A$1:$J$1,0),0)</f>
        <v>31900</v>
      </c>
      <c r="H20">
        <f>VLOOKUP($A20,Format!$A:$J,MATCH(H$1,Format!$A$1:$J$1,0),0)</f>
        <v>1</v>
      </c>
    </row>
    <row r="21" spans="1:8" x14ac:dyDescent="0.25">
      <c r="A21" t="s">
        <v>18</v>
      </c>
      <c r="B21" t="s">
        <v>326</v>
      </c>
      <c r="C21" t="str">
        <f>VLOOKUP($A21,Format!$A:$J,MATCH(C$1,Format!$A$1:$J$1,0),0)</f>
        <v>Asia</v>
      </c>
      <c r="D21" t="str">
        <f>VLOOKUP($A21,Format!$A:$J,MATCH(D$1,Format!$A$1:$J$1,0),0)</f>
        <v>Bohai Sea</v>
      </c>
      <c r="E21">
        <f>VLOOKUP($A21,Format!$A:$J,MATCH(E$1,Format!$A$1:$J$1,0),0)</f>
        <v>5464</v>
      </c>
      <c r="F21">
        <f>VLOOKUP($A21,Format!$A:$J,MATCH(F$1,Format!$A$1:$J$1,0),0)</f>
        <v>745000</v>
      </c>
      <c r="G21">
        <f>VLOOKUP($A21,Format!$A:$J,MATCH(G$1,Format!$A$1:$J$1,0),0)</f>
        <v>2110</v>
      </c>
      <c r="H21">
        <f>VLOOKUP($A21,Format!$A:$J,MATCH(H$1,Format!$A$1:$J$1,0),0)</f>
        <v>1</v>
      </c>
    </row>
    <row r="22" spans="1:8" x14ac:dyDescent="0.25">
      <c r="A22" t="s">
        <v>122</v>
      </c>
      <c r="B22" t="s">
        <v>327</v>
      </c>
      <c r="C22" t="str">
        <f>VLOOKUP($A22,Format!$A:$J,MATCH(C$1,Format!$A$1:$J$1,0),0)</f>
        <v>North America</v>
      </c>
      <c r="D22" t="str">
        <f>VLOOKUP($A22,Format!$A:$J,MATCH(D$1,Format!$A$1:$J$1,0),0)</f>
        <v>Bering Sea</v>
      </c>
      <c r="E22">
        <f>VLOOKUP($A22,Format!$A:$J,MATCH(E$1,Format!$A$1:$J$1,0),0)</f>
        <v>3185</v>
      </c>
      <c r="F22">
        <f>VLOOKUP($A22,Format!$A:$J,MATCH(F$1,Format!$A$1:$J$1,0),0)</f>
        <v>850000</v>
      </c>
      <c r="G22">
        <f>VLOOKUP($A22,Format!$A:$J,MATCH(G$1,Format!$A$1:$J$1,0),0)</f>
        <v>6210</v>
      </c>
      <c r="H22">
        <f>VLOOKUP($A22,Format!$A:$J,MATCH(H$1,Format!$A$1:$J$1,0),0)</f>
        <v>2</v>
      </c>
    </row>
    <row r="23" spans="1:8" x14ac:dyDescent="0.25">
      <c r="A23" t="s">
        <v>144</v>
      </c>
      <c r="B23" t="s">
        <v>324</v>
      </c>
      <c r="C23" t="str">
        <f>VLOOKUP($A23,Format!$A:$J,MATCH(C$1,Format!$A$1:$J$1,0),0)</f>
        <v>Africa</v>
      </c>
      <c r="D23" t="str">
        <f>VLOOKUP($A23,Format!$A:$J,MATCH(D$1,Format!$A$1:$J$1,0),0)</f>
        <v>Mozambique Channel</v>
      </c>
      <c r="E23">
        <f>VLOOKUP($A23,Format!$A:$J,MATCH(E$1,Format!$A$1:$J$1,0),0)</f>
        <v>2693</v>
      </c>
      <c r="F23">
        <f>VLOOKUP($A23,Format!$A:$J,MATCH(F$1,Format!$A$1:$J$1,0),0)</f>
        <v>1330000</v>
      </c>
      <c r="G23">
        <f>VLOOKUP($A23,Format!$A:$J,MATCH(G$1,Format!$A$1:$J$1,0),0)</f>
        <v>4880</v>
      </c>
      <c r="H23">
        <f>VLOOKUP($A23,Format!$A:$J,MATCH(H$1,Format!$A$1:$J$1,0),0)</f>
        <v>8</v>
      </c>
    </row>
  </sheetData>
  <hyperlinks>
    <hyperlink ref="B2" r:id="rId1"/>
    <hyperlink ref="B1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1" sqref="B31"/>
    </sheetView>
  </sheetViews>
  <sheetFormatPr defaultColWidth="55.85546875" defaultRowHeight="15" x14ac:dyDescent="0.25"/>
  <cols>
    <col min="1" max="1" width="5.5703125" bestFit="1" customWidth="1"/>
    <col min="2" max="2" width="55.28515625" bestFit="1" customWidth="1"/>
    <col min="3" max="3" width="13.85546875" bestFit="1" customWidth="1"/>
    <col min="4" max="4" width="16.5703125" bestFit="1" customWidth="1"/>
    <col min="5" max="6" width="17.42578125" bestFit="1" customWidth="1"/>
    <col min="7" max="7" width="39.28515625" bestFit="1" customWidth="1"/>
    <col min="8" max="9" width="55.28515625" bestFit="1" customWidth="1"/>
  </cols>
  <sheetData>
    <row r="1" spans="1:9" x14ac:dyDescent="0.25">
      <c r="B1" s="31" t="s">
        <v>40</v>
      </c>
      <c r="C1" s="31" t="s">
        <v>41</v>
      </c>
      <c r="D1" s="31" t="s">
        <v>42</v>
      </c>
      <c r="E1" s="30" t="s">
        <v>54</v>
      </c>
      <c r="F1" s="30" t="s">
        <v>55</v>
      </c>
      <c r="G1" s="31" t="s">
        <v>43</v>
      </c>
      <c r="H1" s="31" t="s">
        <v>1</v>
      </c>
      <c r="I1" s="31" t="s">
        <v>87</v>
      </c>
    </row>
    <row r="2" spans="1:9" x14ac:dyDescent="0.25">
      <c r="B2" s="31"/>
      <c r="C2" s="31"/>
      <c r="D2" s="31"/>
      <c r="E2" s="30"/>
      <c r="F2" s="30"/>
      <c r="G2" s="31"/>
      <c r="H2" s="31"/>
      <c r="I2" s="31"/>
    </row>
    <row r="3" spans="1:9" x14ac:dyDescent="0.25">
      <c r="B3" s="31"/>
      <c r="C3" s="31"/>
      <c r="D3" s="31"/>
      <c r="E3" s="30"/>
      <c r="F3" s="30"/>
      <c r="G3" s="31"/>
      <c r="H3" s="31"/>
      <c r="I3" s="31"/>
    </row>
    <row r="4" spans="1:9" ht="120" customHeight="1" x14ac:dyDescent="0.25">
      <c r="A4" s="29">
        <v>1</v>
      </c>
      <c r="B4" s="23" t="s">
        <v>2</v>
      </c>
      <c r="C4" s="3">
        <v>6992</v>
      </c>
      <c r="D4" s="3">
        <v>4345</v>
      </c>
      <c r="E4" s="25">
        <v>7050000</v>
      </c>
      <c r="F4" s="25">
        <v>209000</v>
      </c>
      <c r="G4" s="26" t="s">
        <v>3</v>
      </c>
      <c r="H4" s="23" t="s">
        <v>4</v>
      </c>
    </row>
    <row r="5" spans="1:9" x14ac:dyDescent="0.25">
      <c r="A5" s="29"/>
      <c r="B5" s="23"/>
      <c r="C5" s="4">
        <v>-6400</v>
      </c>
      <c r="D5" s="4">
        <v>-3976</v>
      </c>
      <c r="E5" s="25"/>
      <c r="F5" s="25"/>
      <c r="G5" s="26"/>
      <c r="H5" s="23"/>
    </row>
    <row r="6" spans="1:9" ht="225" customHeight="1" x14ac:dyDescent="0.25">
      <c r="A6" s="28">
        <v>2</v>
      </c>
      <c r="B6" s="23" t="s">
        <v>5</v>
      </c>
      <c r="C6" s="3">
        <v>6853</v>
      </c>
      <c r="D6" s="3">
        <v>4258</v>
      </c>
      <c r="E6" s="25">
        <v>3254555</v>
      </c>
      <c r="F6" s="25">
        <v>2800</v>
      </c>
      <c r="G6" s="26" t="s">
        <v>6</v>
      </c>
      <c r="H6" s="23" t="s">
        <v>7</v>
      </c>
    </row>
    <row r="7" spans="1:9" x14ac:dyDescent="0.25">
      <c r="A7" s="28"/>
      <c r="B7" s="23"/>
      <c r="C7" s="4">
        <v>-6650</v>
      </c>
      <c r="D7" s="4">
        <v>-4132</v>
      </c>
      <c r="E7" s="25"/>
      <c r="F7" s="25"/>
      <c r="G7" s="26"/>
      <c r="H7" s="23"/>
    </row>
    <row r="8" spans="1:9" ht="15.75" customHeight="1" x14ac:dyDescent="0.25">
      <c r="A8" s="24">
        <v>3</v>
      </c>
      <c r="B8" s="5" t="s">
        <v>8</v>
      </c>
      <c r="C8" s="3">
        <v>6300</v>
      </c>
      <c r="D8" s="3">
        <v>3917</v>
      </c>
      <c r="E8" s="25">
        <v>1800000</v>
      </c>
      <c r="F8" s="25">
        <v>31900</v>
      </c>
      <c r="G8" s="26" t="s">
        <v>10</v>
      </c>
      <c r="H8" s="23" t="s">
        <v>11</v>
      </c>
    </row>
    <row r="9" spans="1:9" x14ac:dyDescent="0.25">
      <c r="A9" s="24"/>
      <c r="B9" s="8" t="s">
        <v>9</v>
      </c>
      <c r="C9" s="4">
        <v>-6418</v>
      </c>
      <c r="D9" s="4">
        <v>-3988</v>
      </c>
      <c r="E9" s="25"/>
      <c r="F9" s="25"/>
      <c r="G9" s="26"/>
      <c r="H9" s="23"/>
    </row>
    <row r="10" spans="1:9" ht="30" x14ac:dyDescent="0.25">
      <c r="A10" s="9">
        <v>4</v>
      </c>
      <c r="B10" s="2" t="s">
        <v>12</v>
      </c>
      <c r="C10" s="3">
        <v>6275</v>
      </c>
      <c r="D10" s="3">
        <v>3902</v>
      </c>
      <c r="E10" s="3">
        <v>2980000</v>
      </c>
      <c r="F10" s="3">
        <v>16200</v>
      </c>
      <c r="G10" s="5" t="s">
        <v>13</v>
      </c>
      <c r="H10" s="2" t="s">
        <v>14</v>
      </c>
    </row>
    <row r="11" spans="1:9" x14ac:dyDescent="0.25">
      <c r="A11" s="7">
        <v>5</v>
      </c>
      <c r="B11" s="2" t="s">
        <v>15</v>
      </c>
      <c r="C11" s="3">
        <v>5539</v>
      </c>
      <c r="D11" s="3">
        <v>3445</v>
      </c>
      <c r="E11" s="3">
        <v>2580000</v>
      </c>
      <c r="F11" s="3">
        <v>19600</v>
      </c>
      <c r="G11" s="5" t="s">
        <v>16</v>
      </c>
      <c r="H11" s="5" t="s">
        <v>17</v>
      </c>
    </row>
    <row r="12" spans="1:9" x14ac:dyDescent="0.25">
      <c r="A12" s="24">
        <v>6</v>
      </c>
      <c r="B12" s="5" t="s">
        <v>18</v>
      </c>
      <c r="C12" s="25">
        <v>5464</v>
      </c>
      <c r="D12" s="25">
        <v>3395</v>
      </c>
      <c r="E12" s="25">
        <v>745000</v>
      </c>
      <c r="F12" s="25">
        <v>2110</v>
      </c>
      <c r="G12" s="26" t="s">
        <v>20</v>
      </c>
      <c r="H12" s="23" t="s">
        <v>11</v>
      </c>
    </row>
    <row r="13" spans="1:9" x14ac:dyDescent="0.25">
      <c r="A13" s="24"/>
      <c r="B13" s="8" t="s">
        <v>19</v>
      </c>
      <c r="C13" s="25"/>
      <c r="D13" s="25"/>
      <c r="E13" s="25"/>
      <c r="F13" s="25"/>
      <c r="G13" s="26"/>
      <c r="H13" s="23"/>
    </row>
    <row r="14" spans="1:9" x14ac:dyDescent="0.25">
      <c r="A14" s="7">
        <v>7</v>
      </c>
      <c r="B14" s="2" t="s">
        <v>21</v>
      </c>
      <c r="C14" s="3">
        <v>5410</v>
      </c>
      <c r="D14" s="3">
        <v>3364</v>
      </c>
      <c r="E14" s="3">
        <v>2990000</v>
      </c>
      <c r="F14" s="3">
        <v>12800</v>
      </c>
      <c r="G14" s="5" t="s">
        <v>22</v>
      </c>
      <c r="H14" s="5" t="s">
        <v>23</v>
      </c>
    </row>
    <row r="15" spans="1:9" ht="30" x14ac:dyDescent="0.25">
      <c r="A15" s="1">
        <v>8</v>
      </c>
      <c r="B15" s="2" t="s">
        <v>24</v>
      </c>
      <c r="C15" s="3">
        <v>4880</v>
      </c>
      <c r="D15" s="3">
        <v>3030</v>
      </c>
      <c r="E15" s="3">
        <v>2582672</v>
      </c>
      <c r="F15" s="3">
        <v>18000</v>
      </c>
      <c r="G15" s="5" t="s">
        <v>25</v>
      </c>
      <c r="H15" s="2" t="s">
        <v>26</v>
      </c>
    </row>
    <row r="16" spans="1:9" ht="255" customHeight="1" x14ac:dyDescent="0.25">
      <c r="A16" s="28">
        <v>9</v>
      </c>
      <c r="B16" s="2" t="s">
        <v>27</v>
      </c>
      <c r="C16" s="25">
        <v>4700</v>
      </c>
      <c r="D16" s="25">
        <v>2922</v>
      </c>
      <c r="E16" s="25">
        <v>3680000</v>
      </c>
      <c r="F16" s="25">
        <v>41800</v>
      </c>
      <c r="G16" s="23" t="s">
        <v>3</v>
      </c>
      <c r="H16" s="23" t="s">
        <v>29</v>
      </c>
    </row>
    <row r="17" spans="1:8" x14ac:dyDescent="0.25">
      <c r="A17" s="28"/>
      <c r="B17" s="8" t="s">
        <v>28</v>
      </c>
      <c r="C17" s="25"/>
      <c r="D17" s="25"/>
      <c r="E17" s="25"/>
      <c r="F17" s="25"/>
      <c r="G17" s="23"/>
      <c r="H17" s="23"/>
    </row>
    <row r="18" spans="1:8" x14ac:dyDescent="0.25">
      <c r="A18" s="24">
        <v>10</v>
      </c>
      <c r="B18" s="2" t="s">
        <v>30</v>
      </c>
      <c r="C18" s="25">
        <v>4444</v>
      </c>
      <c r="D18" s="25">
        <v>2763</v>
      </c>
      <c r="E18" s="25">
        <v>1855000</v>
      </c>
      <c r="F18" s="25">
        <v>11400</v>
      </c>
      <c r="G18" s="26" t="s">
        <v>32</v>
      </c>
      <c r="H18" s="23" t="s">
        <v>33</v>
      </c>
    </row>
    <row r="19" spans="1:8" x14ac:dyDescent="0.25">
      <c r="A19" s="24"/>
      <c r="B19" s="8" t="s">
        <v>31</v>
      </c>
      <c r="C19" s="25"/>
      <c r="D19" s="25"/>
      <c r="E19" s="25"/>
      <c r="F19" s="25"/>
      <c r="G19" s="26"/>
      <c r="H19" s="23"/>
    </row>
    <row r="20" spans="1:8" x14ac:dyDescent="0.25">
      <c r="A20" s="7">
        <v>11</v>
      </c>
      <c r="B20" s="5" t="s">
        <v>34</v>
      </c>
      <c r="C20" s="3">
        <v>4400</v>
      </c>
      <c r="D20" s="3">
        <v>2736</v>
      </c>
      <c r="E20" s="3">
        <v>2490000</v>
      </c>
      <c r="F20" s="3">
        <v>17100</v>
      </c>
      <c r="G20" s="5" t="s">
        <v>35</v>
      </c>
      <c r="H20" s="2" t="s">
        <v>36</v>
      </c>
    </row>
    <row r="21" spans="1:8" ht="85.5" customHeight="1" x14ac:dyDescent="0.25">
      <c r="A21" s="24">
        <v>12</v>
      </c>
      <c r="B21" s="5" t="s">
        <v>56</v>
      </c>
      <c r="C21" s="25">
        <v>4350</v>
      </c>
      <c r="D21" s="25">
        <v>2705</v>
      </c>
      <c r="E21" s="25">
        <v>810000</v>
      </c>
      <c r="F21" s="25">
        <v>16000</v>
      </c>
      <c r="G21" s="26" t="s">
        <v>58</v>
      </c>
      <c r="H21" s="23" t="s">
        <v>59</v>
      </c>
    </row>
    <row r="22" spans="1:8" x14ac:dyDescent="0.25">
      <c r="A22" s="24"/>
      <c r="B22" s="8" t="s">
        <v>57</v>
      </c>
      <c r="C22" s="25"/>
      <c r="D22" s="25"/>
      <c r="E22" s="25"/>
      <c r="F22" s="25"/>
      <c r="G22" s="26"/>
      <c r="H22" s="23"/>
    </row>
    <row r="23" spans="1:8" x14ac:dyDescent="0.25">
      <c r="A23" s="9">
        <v>13</v>
      </c>
      <c r="B23" s="2" t="s">
        <v>60</v>
      </c>
      <c r="C23" s="3">
        <v>4241</v>
      </c>
      <c r="D23" s="3">
        <v>2637</v>
      </c>
      <c r="E23" s="3">
        <v>1790000</v>
      </c>
      <c r="F23" s="3">
        <v>10300</v>
      </c>
      <c r="G23" s="5" t="s">
        <v>61</v>
      </c>
      <c r="H23" s="2" t="s">
        <v>62</v>
      </c>
    </row>
    <row r="24" spans="1:8" ht="45" x14ac:dyDescent="0.25">
      <c r="A24" s="6">
        <v>14</v>
      </c>
      <c r="B24" s="5" t="s">
        <v>63</v>
      </c>
      <c r="C24" s="3">
        <v>4200</v>
      </c>
      <c r="D24" s="3">
        <v>2611</v>
      </c>
      <c r="E24" s="3">
        <v>2090000</v>
      </c>
      <c r="F24" s="3">
        <v>9570</v>
      </c>
      <c r="G24" s="5" t="s">
        <v>64</v>
      </c>
      <c r="H24" s="2" t="s">
        <v>65</v>
      </c>
    </row>
    <row r="25" spans="1:8" ht="30" x14ac:dyDescent="0.25">
      <c r="A25" s="7">
        <v>15</v>
      </c>
      <c r="B25" s="2" t="s">
        <v>66</v>
      </c>
      <c r="C25" s="3">
        <v>3848</v>
      </c>
      <c r="D25" s="3">
        <v>2391</v>
      </c>
      <c r="E25" s="3">
        <v>712035</v>
      </c>
      <c r="F25" s="2" t="s">
        <v>67</v>
      </c>
      <c r="G25" s="5" t="s">
        <v>68</v>
      </c>
      <c r="H25" s="2" t="s">
        <v>69</v>
      </c>
    </row>
    <row r="26" spans="1:8" x14ac:dyDescent="0.25">
      <c r="A26" s="11">
        <v>16</v>
      </c>
      <c r="B26" s="2" t="s">
        <v>70</v>
      </c>
      <c r="C26" s="21">
        <v>3672</v>
      </c>
      <c r="D26" s="3">
        <v>2282</v>
      </c>
      <c r="E26" s="3">
        <v>1061000</v>
      </c>
      <c r="F26" s="2">
        <v>767</v>
      </c>
      <c r="G26" s="2" t="s">
        <v>71</v>
      </c>
      <c r="H26" s="2" t="s">
        <v>72</v>
      </c>
    </row>
    <row r="27" spans="1:8" x14ac:dyDescent="0.25">
      <c r="A27" s="1">
        <v>17</v>
      </c>
      <c r="B27" s="2" t="s">
        <v>73</v>
      </c>
      <c r="C27" s="3">
        <v>3650</v>
      </c>
      <c r="D27" s="3">
        <v>2270</v>
      </c>
      <c r="E27" s="3">
        <v>950000</v>
      </c>
      <c r="F27" s="3">
        <v>13598</v>
      </c>
      <c r="G27" s="2" t="s">
        <v>74</v>
      </c>
      <c r="H27" s="2" t="s">
        <v>75</v>
      </c>
    </row>
    <row r="28" spans="1:8" x14ac:dyDescent="0.25">
      <c r="A28" s="12">
        <v>18</v>
      </c>
      <c r="B28" s="5" t="s">
        <v>76</v>
      </c>
      <c r="C28" s="3">
        <v>3645</v>
      </c>
      <c r="D28" s="3">
        <v>2266</v>
      </c>
      <c r="E28" s="3">
        <v>1380000</v>
      </c>
      <c r="F28" s="3">
        <v>8080</v>
      </c>
      <c r="G28" s="5" t="s">
        <v>77</v>
      </c>
      <c r="H28" s="2" t="s">
        <v>36</v>
      </c>
    </row>
    <row r="29" spans="1:8" ht="30" x14ac:dyDescent="0.25">
      <c r="A29" s="7">
        <v>19</v>
      </c>
      <c r="B29" s="2" t="s">
        <v>78</v>
      </c>
      <c r="C29" s="3">
        <v>3610</v>
      </c>
      <c r="D29" s="3">
        <v>2250</v>
      </c>
      <c r="E29" s="3">
        <v>960000</v>
      </c>
      <c r="F29" s="3">
        <v>7160</v>
      </c>
      <c r="G29" s="5" t="s">
        <v>79</v>
      </c>
      <c r="H29" s="2" t="s">
        <v>80</v>
      </c>
    </row>
    <row r="30" spans="1:8" x14ac:dyDescent="0.25">
      <c r="A30" s="7">
        <v>20</v>
      </c>
      <c r="B30" s="2" t="s">
        <v>81</v>
      </c>
      <c r="C30" s="3">
        <v>3596</v>
      </c>
      <c r="D30" s="3">
        <v>2236</v>
      </c>
      <c r="E30" s="3">
        <v>884000</v>
      </c>
      <c r="F30" s="2">
        <v>856</v>
      </c>
      <c r="G30" s="5" t="s">
        <v>82</v>
      </c>
      <c r="H30" s="2" t="s">
        <v>83</v>
      </c>
    </row>
    <row r="31" spans="1:8" x14ac:dyDescent="0.25">
      <c r="A31" s="1">
        <v>21</v>
      </c>
      <c r="B31" s="2" t="s">
        <v>118</v>
      </c>
      <c r="C31" s="3">
        <v>3380</v>
      </c>
      <c r="D31" s="3">
        <v>2100</v>
      </c>
      <c r="E31" s="3">
        <v>1485200</v>
      </c>
      <c r="F31" s="3">
        <v>31200</v>
      </c>
      <c r="G31" s="2" t="s">
        <v>88</v>
      </c>
      <c r="H31" s="2" t="s">
        <v>119</v>
      </c>
    </row>
    <row r="32" spans="1:8" x14ac:dyDescent="0.25">
      <c r="A32" s="1">
        <v>22</v>
      </c>
      <c r="B32" s="5" t="s">
        <v>120</v>
      </c>
      <c r="C32" s="3">
        <v>3211</v>
      </c>
      <c r="D32" s="3">
        <v>1995</v>
      </c>
      <c r="E32" s="3">
        <v>63166</v>
      </c>
      <c r="F32" s="3">
        <v>8400</v>
      </c>
      <c r="G32" s="2" t="s">
        <v>88</v>
      </c>
      <c r="H32" s="2" t="s">
        <v>121</v>
      </c>
    </row>
    <row r="33" spans="1:8" x14ac:dyDescent="0.25">
      <c r="A33" s="9">
        <v>23</v>
      </c>
      <c r="B33" s="5" t="s">
        <v>122</v>
      </c>
      <c r="C33" s="3">
        <v>3185</v>
      </c>
      <c r="D33" s="5" t="s">
        <v>123</v>
      </c>
      <c r="E33" s="3">
        <v>850000</v>
      </c>
      <c r="F33" s="3">
        <v>6210</v>
      </c>
      <c r="G33" s="5" t="s">
        <v>124</v>
      </c>
      <c r="H33" s="2" t="s">
        <v>125</v>
      </c>
    </row>
    <row r="34" spans="1:8" x14ac:dyDescent="0.25">
      <c r="A34" s="29">
        <v>24</v>
      </c>
      <c r="B34" s="26" t="s">
        <v>126</v>
      </c>
      <c r="C34" s="2" t="s">
        <v>127</v>
      </c>
      <c r="D34" s="2" t="s">
        <v>128</v>
      </c>
      <c r="E34" s="25">
        <v>610000</v>
      </c>
      <c r="F34" s="25">
        <v>3300</v>
      </c>
      <c r="G34" s="23" t="s">
        <v>3</v>
      </c>
      <c r="H34" s="23" t="s">
        <v>75</v>
      </c>
    </row>
    <row r="35" spans="1:8" x14ac:dyDescent="0.25">
      <c r="A35" s="29"/>
      <c r="B35" s="26"/>
      <c r="C35" s="3">
        <v>-2900</v>
      </c>
      <c r="D35" s="3">
        <v>-1802</v>
      </c>
      <c r="E35" s="25"/>
      <c r="F35" s="25"/>
      <c r="G35" s="23"/>
      <c r="H35" s="23"/>
    </row>
    <row r="36" spans="1:8" x14ac:dyDescent="0.25">
      <c r="A36" s="7">
        <v>25</v>
      </c>
      <c r="B36" s="2" t="s">
        <v>129</v>
      </c>
      <c r="C36" s="3">
        <v>3078</v>
      </c>
      <c r="D36" s="3">
        <v>1913</v>
      </c>
      <c r="E36" s="3">
        <v>219000</v>
      </c>
      <c r="F36" s="2">
        <v>703</v>
      </c>
      <c r="G36" s="5" t="s">
        <v>97</v>
      </c>
      <c r="H36" s="2" t="s">
        <v>130</v>
      </c>
    </row>
    <row r="37" spans="1:8" x14ac:dyDescent="0.25">
      <c r="A37" s="24">
        <v>26</v>
      </c>
      <c r="B37" s="5" t="s">
        <v>131</v>
      </c>
      <c r="C37" s="25">
        <v>3060</v>
      </c>
      <c r="D37" s="25">
        <v>1901</v>
      </c>
      <c r="E37" s="25">
        <v>324000</v>
      </c>
      <c r="F37" s="26" t="s">
        <v>133</v>
      </c>
      <c r="G37" s="26" t="s">
        <v>105</v>
      </c>
      <c r="H37" s="23" t="s">
        <v>134</v>
      </c>
    </row>
    <row r="38" spans="1:8" x14ac:dyDescent="0.25">
      <c r="A38" s="24"/>
      <c r="B38" s="8" t="s">
        <v>132</v>
      </c>
      <c r="C38" s="25"/>
      <c r="D38" s="25"/>
      <c r="E38" s="25"/>
      <c r="F38" s="26"/>
      <c r="G38" s="26"/>
      <c r="H38" s="23"/>
    </row>
    <row r="39" spans="1:8" ht="30" x14ac:dyDescent="0.25">
      <c r="A39" s="9">
        <v>27</v>
      </c>
      <c r="B39" s="2" t="s">
        <v>135</v>
      </c>
      <c r="C39" s="3">
        <v>3058</v>
      </c>
      <c r="D39" s="5" t="s">
        <v>136</v>
      </c>
      <c r="E39" s="3">
        <v>1030000</v>
      </c>
      <c r="F39" s="3">
        <v>10100</v>
      </c>
      <c r="G39" s="5" t="s">
        <v>52</v>
      </c>
      <c r="H39" s="2" t="s">
        <v>137</v>
      </c>
    </row>
    <row r="40" spans="1:8" x14ac:dyDescent="0.25">
      <c r="A40" s="9">
        <v>28</v>
      </c>
      <c r="B40" s="5" t="s">
        <v>138</v>
      </c>
      <c r="C40" s="3">
        <v>3057</v>
      </c>
      <c r="D40" s="5" t="s">
        <v>136</v>
      </c>
      <c r="E40" s="3">
        <v>570000</v>
      </c>
      <c r="F40" s="2">
        <v>82</v>
      </c>
      <c r="G40" s="2" t="s">
        <v>13</v>
      </c>
      <c r="H40" s="5" t="s">
        <v>139</v>
      </c>
    </row>
    <row r="41" spans="1:8" x14ac:dyDescent="0.25">
      <c r="A41" s="7">
        <v>29</v>
      </c>
      <c r="B41" s="5" t="s">
        <v>140</v>
      </c>
      <c r="C41" s="3">
        <v>2989</v>
      </c>
      <c r="D41" s="3">
        <v>1857</v>
      </c>
      <c r="E41" s="3">
        <v>473000</v>
      </c>
      <c r="F41" s="3">
        <v>3600</v>
      </c>
      <c r="G41" s="2" t="s">
        <v>49</v>
      </c>
      <c r="H41" s="2" t="s">
        <v>36</v>
      </c>
    </row>
    <row r="42" spans="1:8" ht="45" x14ac:dyDescent="0.25">
      <c r="A42" s="12">
        <v>30</v>
      </c>
      <c r="B42" s="2" t="s">
        <v>141</v>
      </c>
      <c r="C42" s="18">
        <v>2888</v>
      </c>
      <c r="D42" s="18">
        <v>1795</v>
      </c>
      <c r="E42" s="3">
        <v>817000</v>
      </c>
      <c r="F42" s="3">
        <v>7130</v>
      </c>
      <c r="G42" s="5" t="s">
        <v>142</v>
      </c>
      <c r="H42" s="2" t="s">
        <v>143</v>
      </c>
    </row>
    <row r="43" spans="1:8" ht="30" customHeight="1" x14ac:dyDescent="0.25">
      <c r="A43" s="28">
        <v>31</v>
      </c>
      <c r="B43" s="5" t="s">
        <v>144</v>
      </c>
      <c r="C43" s="25">
        <v>2693</v>
      </c>
      <c r="D43" s="23" t="s">
        <v>146</v>
      </c>
      <c r="E43" s="25">
        <v>1330000</v>
      </c>
      <c r="F43" s="25">
        <v>4880</v>
      </c>
      <c r="G43" s="26" t="s">
        <v>147</v>
      </c>
      <c r="H43" s="23" t="s">
        <v>148</v>
      </c>
    </row>
    <row r="44" spans="1:8" x14ac:dyDescent="0.25">
      <c r="A44" s="28"/>
      <c r="B44" s="8" t="s">
        <v>145</v>
      </c>
      <c r="C44" s="23"/>
      <c r="D44" s="23"/>
      <c r="E44" s="25"/>
      <c r="F44" s="25"/>
      <c r="G44" s="26"/>
      <c r="H44" s="23"/>
    </row>
    <row r="45" spans="1:8" x14ac:dyDescent="0.25">
      <c r="A45" s="7">
        <v>32</v>
      </c>
      <c r="B45" s="5" t="s">
        <v>149</v>
      </c>
      <c r="C45" s="3">
        <v>2650</v>
      </c>
      <c r="D45" s="3">
        <v>1647</v>
      </c>
      <c r="E45" s="3">
        <v>454000</v>
      </c>
      <c r="F45" s="3">
        <v>1480</v>
      </c>
      <c r="G45" s="5" t="s">
        <v>34</v>
      </c>
      <c r="H45" s="2" t="s">
        <v>36</v>
      </c>
    </row>
    <row r="46" spans="1:8" x14ac:dyDescent="0.25">
      <c r="A46" s="1">
        <v>33</v>
      </c>
      <c r="B46" s="5" t="s">
        <v>99</v>
      </c>
      <c r="C46" s="3">
        <v>2627</v>
      </c>
      <c r="D46" s="3">
        <v>1632</v>
      </c>
      <c r="E46" s="3">
        <v>358125</v>
      </c>
      <c r="F46" s="3">
        <v>5510</v>
      </c>
      <c r="G46" s="5" t="s">
        <v>93</v>
      </c>
      <c r="H46" s="2" t="s">
        <v>75</v>
      </c>
    </row>
    <row r="47" spans="1:8" x14ac:dyDescent="0.25">
      <c r="A47" s="7">
        <v>35</v>
      </c>
      <c r="B47" s="2" t="s">
        <v>96</v>
      </c>
      <c r="C47" s="3">
        <v>2620</v>
      </c>
      <c r="D47" s="3">
        <v>1628</v>
      </c>
      <c r="E47" s="3">
        <v>534739</v>
      </c>
      <c r="F47" s="3">
        <v>1400</v>
      </c>
      <c r="G47" s="5" t="s">
        <v>97</v>
      </c>
      <c r="H47" s="2" t="s">
        <v>98</v>
      </c>
    </row>
    <row r="48" spans="1:8" x14ac:dyDescent="0.25">
      <c r="A48" s="7">
        <v>34</v>
      </c>
      <c r="B48" s="2" t="s">
        <v>150</v>
      </c>
      <c r="C48" s="21">
        <v>2620</v>
      </c>
      <c r="D48" s="3">
        <v>1628</v>
      </c>
      <c r="E48" s="3">
        <v>907000</v>
      </c>
      <c r="F48" s="21">
        <v>12037</v>
      </c>
      <c r="G48" s="5" t="s">
        <v>46</v>
      </c>
      <c r="H48" s="2" t="s">
        <v>151</v>
      </c>
    </row>
    <row r="49" spans="1:8" x14ac:dyDescent="0.25">
      <c r="A49" s="1">
        <v>36</v>
      </c>
      <c r="B49" s="5" t="s">
        <v>152</v>
      </c>
      <c r="C49" s="2" t="s">
        <v>153</v>
      </c>
      <c r="D49" s="2" t="s">
        <v>154</v>
      </c>
      <c r="E49" s="3">
        <v>242259</v>
      </c>
      <c r="F49" s="3">
        <v>6000</v>
      </c>
      <c r="G49" s="2" t="s">
        <v>88</v>
      </c>
      <c r="H49" s="2" t="s">
        <v>155</v>
      </c>
    </row>
    <row r="50" spans="1:8" x14ac:dyDescent="0.25">
      <c r="A50" s="9">
        <v>37</v>
      </c>
      <c r="B50" s="2" t="s">
        <v>156</v>
      </c>
      <c r="C50" s="3">
        <v>2570</v>
      </c>
      <c r="D50" s="3">
        <v>1597</v>
      </c>
      <c r="E50" s="3">
        <v>1093000</v>
      </c>
      <c r="F50" s="3">
        <v>2575</v>
      </c>
      <c r="G50" s="5" t="s">
        <v>157</v>
      </c>
      <c r="H50" s="2" t="s">
        <v>158</v>
      </c>
    </row>
    <row r="51" spans="1:8" x14ac:dyDescent="0.25">
      <c r="A51" s="1">
        <v>38</v>
      </c>
      <c r="B51" s="5" t="s">
        <v>159</v>
      </c>
      <c r="C51" s="3">
        <v>2549</v>
      </c>
      <c r="D51" s="3">
        <v>1584</v>
      </c>
      <c r="E51" s="3">
        <v>900000</v>
      </c>
      <c r="F51" s="3">
        <v>4300</v>
      </c>
      <c r="G51" s="5" t="s">
        <v>50</v>
      </c>
      <c r="H51" s="2" t="s">
        <v>160</v>
      </c>
    </row>
    <row r="52" spans="1:8" x14ac:dyDescent="0.25">
      <c r="A52" s="7">
        <v>39</v>
      </c>
      <c r="B52" s="5" t="s">
        <v>161</v>
      </c>
      <c r="C52" s="3">
        <v>2513</v>
      </c>
      <c r="D52" s="3">
        <v>1562</v>
      </c>
      <c r="E52" s="3">
        <v>644000</v>
      </c>
      <c r="F52" s="3">
        <v>3800</v>
      </c>
      <c r="G52" s="5" t="s">
        <v>162</v>
      </c>
      <c r="H52" s="2" t="s">
        <v>36</v>
      </c>
    </row>
    <row r="53" spans="1:8" x14ac:dyDescent="0.25">
      <c r="A53" s="1">
        <v>40</v>
      </c>
      <c r="B53" s="5" t="s">
        <v>163</v>
      </c>
      <c r="C53" s="3">
        <v>2500</v>
      </c>
      <c r="D53" s="3">
        <v>1553</v>
      </c>
      <c r="E53" s="3">
        <v>270000</v>
      </c>
      <c r="F53" s="2"/>
      <c r="G53" s="5" t="s">
        <v>113</v>
      </c>
      <c r="H53" s="5" t="s">
        <v>164</v>
      </c>
    </row>
    <row r="54" spans="1:8" x14ac:dyDescent="0.25">
      <c r="A54" s="7">
        <v>41</v>
      </c>
      <c r="B54" s="2" t="s">
        <v>165</v>
      </c>
      <c r="C54" s="3">
        <v>2490</v>
      </c>
      <c r="D54" s="3">
        <v>1547</v>
      </c>
      <c r="E54" s="2"/>
      <c r="F54" s="2"/>
      <c r="G54" s="5" t="s">
        <v>91</v>
      </c>
      <c r="H54" s="2" t="s">
        <v>36</v>
      </c>
    </row>
    <row r="55" spans="1:8" x14ac:dyDescent="0.25">
      <c r="A55" s="7">
        <v>42</v>
      </c>
      <c r="B55" s="5" t="s">
        <v>166</v>
      </c>
      <c r="C55" s="3">
        <v>2450</v>
      </c>
      <c r="D55" s="3">
        <v>1522</v>
      </c>
      <c r="E55" s="3">
        <v>177000</v>
      </c>
      <c r="F55" s="2">
        <v>56</v>
      </c>
      <c r="G55" s="5" t="s">
        <v>167</v>
      </c>
      <c r="H55" s="2" t="s">
        <v>168</v>
      </c>
    </row>
    <row r="56" spans="1:8" x14ac:dyDescent="0.25">
      <c r="A56" s="12">
        <v>44</v>
      </c>
      <c r="B56" s="5" t="s">
        <v>169</v>
      </c>
      <c r="C56" s="3">
        <v>2428</v>
      </c>
      <c r="D56" s="3">
        <v>1509</v>
      </c>
      <c r="E56" s="3">
        <v>237000</v>
      </c>
      <c r="F56" s="2">
        <v>475</v>
      </c>
      <c r="G56" s="5" t="s">
        <v>77</v>
      </c>
      <c r="H56" s="2" t="s">
        <v>170</v>
      </c>
    </row>
    <row r="57" spans="1:8" x14ac:dyDescent="0.25">
      <c r="A57" s="1">
        <v>43</v>
      </c>
      <c r="B57" s="5" t="s">
        <v>171</v>
      </c>
      <c r="C57" s="3">
        <v>2410</v>
      </c>
      <c r="D57" s="3">
        <v>1498</v>
      </c>
      <c r="E57" s="3">
        <v>200000</v>
      </c>
      <c r="F57" s="3">
        <v>6000</v>
      </c>
      <c r="G57" s="2" t="s">
        <v>88</v>
      </c>
      <c r="H57" s="2" t="s">
        <v>172</v>
      </c>
    </row>
    <row r="58" spans="1:8" x14ac:dyDescent="0.25">
      <c r="A58" s="27">
        <v>45</v>
      </c>
      <c r="B58" s="26" t="s">
        <v>100</v>
      </c>
      <c r="C58" s="25">
        <v>2348</v>
      </c>
      <c r="D58" s="25">
        <v>1459</v>
      </c>
      <c r="E58" s="3">
        <v>505000</v>
      </c>
      <c r="F58" s="25">
        <v>1066</v>
      </c>
      <c r="G58" s="26" t="s">
        <v>53</v>
      </c>
      <c r="H58" s="23" t="s">
        <v>101</v>
      </c>
    </row>
    <row r="59" spans="1:8" x14ac:dyDescent="0.25">
      <c r="A59" s="27"/>
      <c r="B59" s="26"/>
      <c r="C59" s="25"/>
      <c r="D59" s="25"/>
      <c r="E59" s="4">
        <v>-435122</v>
      </c>
      <c r="F59" s="25"/>
      <c r="G59" s="26"/>
      <c r="H59" s="23"/>
    </row>
    <row r="60" spans="1:8" x14ac:dyDescent="0.25">
      <c r="A60" s="9">
        <v>46</v>
      </c>
      <c r="B60" s="5" t="s">
        <v>173</v>
      </c>
      <c r="C60" s="3">
        <v>2333</v>
      </c>
      <c r="D60" s="3">
        <v>1450</v>
      </c>
      <c r="E60" s="3">
        <v>390000</v>
      </c>
      <c r="F60" s="3">
        <v>1200</v>
      </c>
      <c r="G60" s="5" t="s">
        <v>174</v>
      </c>
      <c r="H60" s="2" t="s">
        <v>175</v>
      </c>
    </row>
    <row r="61" spans="1:8" x14ac:dyDescent="0.25">
      <c r="A61" s="7">
        <v>47</v>
      </c>
      <c r="B61" s="5" t="s">
        <v>176</v>
      </c>
      <c r="C61" s="3">
        <v>2292</v>
      </c>
      <c r="D61" s="3">
        <v>1424</v>
      </c>
      <c r="E61" s="3">
        <v>219000</v>
      </c>
      <c r="F61" s="3">
        <v>1210</v>
      </c>
      <c r="G61" s="5" t="s">
        <v>35</v>
      </c>
      <c r="H61" s="2" t="s">
        <v>36</v>
      </c>
    </row>
    <row r="62" spans="1:8" x14ac:dyDescent="0.25">
      <c r="A62" s="12">
        <v>48</v>
      </c>
      <c r="B62" s="5" t="s">
        <v>177</v>
      </c>
      <c r="C62" s="3">
        <v>2287</v>
      </c>
      <c r="D62" s="3">
        <v>1421</v>
      </c>
      <c r="E62" s="3">
        <v>516300</v>
      </c>
      <c r="F62" s="3">
        <v>1670</v>
      </c>
      <c r="G62" s="5" t="s">
        <v>142</v>
      </c>
      <c r="H62" s="2" t="s">
        <v>178</v>
      </c>
    </row>
    <row r="63" spans="1:8" x14ac:dyDescent="0.25">
      <c r="A63" s="7">
        <v>49</v>
      </c>
      <c r="B63" s="5" t="s">
        <v>95</v>
      </c>
      <c r="C63" s="3">
        <v>2273</v>
      </c>
      <c r="D63" s="3">
        <v>1412</v>
      </c>
      <c r="E63" s="3">
        <v>729000</v>
      </c>
      <c r="F63" s="3">
        <v>5060</v>
      </c>
      <c r="G63" s="5" t="s">
        <v>34</v>
      </c>
      <c r="H63" s="2" t="s">
        <v>36</v>
      </c>
    </row>
    <row r="64" spans="1:8" ht="30" x14ac:dyDescent="0.25">
      <c r="A64" s="6">
        <v>50</v>
      </c>
      <c r="B64" s="2" t="s">
        <v>179</v>
      </c>
      <c r="C64" s="3">
        <v>2270</v>
      </c>
      <c r="D64" s="3">
        <v>1410</v>
      </c>
      <c r="E64" s="3">
        <v>772800</v>
      </c>
      <c r="F64" s="3">
        <v>4000</v>
      </c>
      <c r="G64" s="5" t="s">
        <v>44</v>
      </c>
      <c r="H64" s="2" t="s">
        <v>180</v>
      </c>
    </row>
    <row r="65" spans="1:8" x14ac:dyDescent="0.25">
      <c r="A65" s="9">
        <v>52</v>
      </c>
      <c r="B65" s="5" t="s">
        <v>181</v>
      </c>
      <c r="C65" s="2" t="s">
        <v>182</v>
      </c>
      <c r="D65" s="2" t="s">
        <v>183</v>
      </c>
      <c r="E65" s="3">
        <v>415211</v>
      </c>
      <c r="F65" s="3">
        <v>7500</v>
      </c>
      <c r="G65" s="2" t="s">
        <v>184</v>
      </c>
      <c r="H65" s="2" t="s">
        <v>185</v>
      </c>
    </row>
    <row r="66" spans="1:8" x14ac:dyDescent="0.25">
      <c r="A66" s="1">
        <v>51</v>
      </c>
      <c r="B66" s="5" t="s">
        <v>48</v>
      </c>
      <c r="C66" s="3">
        <v>2250</v>
      </c>
      <c r="D66" s="3">
        <v>1398</v>
      </c>
      <c r="E66" s="3">
        <v>720114</v>
      </c>
      <c r="F66" s="3">
        <v>26700</v>
      </c>
      <c r="G66" s="2" t="s">
        <v>88</v>
      </c>
      <c r="H66" s="2" t="s">
        <v>186</v>
      </c>
    </row>
    <row r="67" spans="1:8" x14ac:dyDescent="0.25">
      <c r="A67" s="7">
        <v>53</v>
      </c>
      <c r="B67" s="2" t="s">
        <v>187</v>
      </c>
      <c r="C67" s="3">
        <v>2200</v>
      </c>
      <c r="D67" s="3">
        <v>1376</v>
      </c>
      <c r="E67" s="3">
        <v>437000</v>
      </c>
      <c r="F67" s="3">
        <v>13600</v>
      </c>
      <c r="G67" s="2" t="s">
        <v>58</v>
      </c>
      <c r="H67" s="5" t="s">
        <v>188</v>
      </c>
    </row>
    <row r="68" spans="1:8" x14ac:dyDescent="0.25">
      <c r="A68" s="9">
        <v>54</v>
      </c>
      <c r="B68" s="5" t="s">
        <v>189</v>
      </c>
      <c r="C68" s="3">
        <v>2188</v>
      </c>
      <c r="D68" s="3">
        <v>1360</v>
      </c>
      <c r="E68" s="3">
        <v>78592</v>
      </c>
      <c r="F68" s="2">
        <v>875</v>
      </c>
      <c r="G68" s="5" t="s">
        <v>53</v>
      </c>
      <c r="H68" s="2" t="s">
        <v>101</v>
      </c>
    </row>
    <row r="69" spans="1:8" x14ac:dyDescent="0.25">
      <c r="A69" s="24">
        <v>55</v>
      </c>
      <c r="B69" s="5" t="s">
        <v>103</v>
      </c>
      <c r="C69" s="25">
        <v>2170</v>
      </c>
      <c r="D69" s="25">
        <v>1348</v>
      </c>
      <c r="E69" s="25">
        <v>411000</v>
      </c>
      <c r="F69" s="25">
        <v>13000</v>
      </c>
      <c r="G69" s="26" t="s">
        <v>105</v>
      </c>
      <c r="H69" s="23" t="s">
        <v>106</v>
      </c>
    </row>
    <row r="70" spans="1:8" x14ac:dyDescent="0.25">
      <c r="A70" s="24"/>
      <c r="B70" s="8" t="s">
        <v>104</v>
      </c>
      <c r="C70" s="25"/>
      <c r="D70" s="25"/>
      <c r="E70" s="25"/>
      <c r="F70" s="25"/>
      <c r="G70" s="26"/>
      <c r="H70" s="23"/>
    </row>
    <row r="71" spans="1:8" x14ac:dyDescent="0.25">
      <c r="A71" s="6">
        <v>56</v>
      </c>
      <c r="B71" s="5" t="s">
        <v>190</v>
      </c>
      <c r="C71" s="3">
        <v>2153</v>
      </c>
      <c r="D71" s="3">
        <v>1338</v>
      </c>
      <c r="E71" s="3">
        <v>880200</v>
      </c>
      <c r="F71" s="3">
        <v>10000</v>
      </c>
      <c r="G71" s="5" t="s">
        <v>44</v>
      </c>
      <c r="H71" s="5" t="s">
        <v>191</v>
      </c>
    </row>
    <row r="72" spans="1:8" x14ac:dyDescent="0.25">
      <c r="A72" s="9">
        <v>57</v>
      </c>
      <c r="B72" s="2" t="s">
        <v>192</v>
      </c>
      <c r="C72" s="3">
        <v>2102</v>
      </c>
      <c r="D72" s="3">
        <v>1306</v>
      </c>
      <c r="E72" s="3">
        <v>490603</v>
      </c>
      <c r="F72" s="3">
        <v>7957</v>
      </c>
      <c r="G72" s="5" t="s">
        <v>53</v>
      </c>
      <c r="H72" s="2" t="s">
        <v>101</v>
      </c>
    </row>
    <row r="73" spans="1:8" x14ac:dyDescent="0.25">
      <c r="A73" s="1">
        <v>58</v>
      </c>
      <c r="B73" s="5" t="s">
        <v>45</v>
      </c>
      <c r="C73" s="3">
        <v>2101</v>
      </c>
      <c r="D73" s="3">
        <v>1306</v>
      </c>
      <c r="E73" s="3">
        <v>1380000</v>
      </c>
      <c r="F73" s="3">
        <v>33000</v>
      </c>
      <c r="G73" s="2" t="s">
        <v>3</v>
      </c>
      <c r="H73" s="2" t="s">
        <v>193</v>
      </c>
    </row>
    <row r="74" spans="1:8" x14ac:dyDescent="0.25">
      <c r="A74" s="7">
        <v>59</v>
      </c>
      <c r="B74" s="5" t="s">
        <v>194</v>
      </c>
      <c r="C74" s="3">
        <v>2100</v>
      </c>
      <c r="D74" s="3">
        <v>1305</v>
      </c>
      <c r="E74" s="3">
        <v>557000</v>
      </c>
      <c r="F74" s="2"/>
      <c r="G74" s="5" t="s">
        <v>195</v>
      </c>
      <c r="H74" s="2" t="s">
        <v>196</v>
      </c>
    </row>
    <row r="75" spans="1:8" x14ac:dyDescent="0.25">
      <c r="A75" s="1">
        <v>60</v>
      </c>
      <c r="B75" s="5" t="s">
        <v>197</v>
      </c>
      <c r="C75" s="3">
        <v>2100</v>
      </c>
      <c r="D75" s="3">
        <v>1305</v>
      </c>
      <c r="E75" s="2"/>
      <c r="F75" s="2"/>
      <c r="G75" s="2" t="s">
        <v>88</v>
      </c>
      <c r="H75" s="2" t="s">
        <v>75</v>
      </c>
    </row>
    <row r="76" spans="1:8" x14ac:dyDescent="0.25">
      <c r="A76" s="6">
        <v>61</v>
      </c>
      <c r="B76" s="5" t="s">
        <v>198</v>
      </c>
      <c r="C76" s="3">
        <v>2092</v>
      </c>
      <c r="D76" s="3">
        <v>1300</v>
      </c>
      <c r="E76" s="2"/>
      <c r="F76" s="2"/>
      <c r="G76" s="2" t="s">
        <v>3</v>
      </c>
      <c r="H76" s="2" t="s">
        <v>199</v>
      </c>
    </row>
    <row r="77" spans="1:8" x14ac:dyDescent="0.25">
      <c r="A77" s="1">
        <v>62</v>
      </c>
      <c r="B77" s="5" t="s">
        <v>200</v>
      </c>
      <c r="C77" s="3">
        <v>2010</v>
      </c>
      <c r="D77" s="3">
        <v>1249</v>
      </c>
      <c r="E77" s="2"/>
      <c r="F77" s="2"/>
      <c r="G77" s="5" t="s">
        <v>50</v>
      </c>
      <c r="H77" s="2" t="s">
        <v>201</v>
      </c>
    </row>
    <row r="78" spans="1:8" x14ac:dyDescent="0.25">
      <c r="A78" s="7">
        <v>63</v>
      </c>
      <c r="B78" s="5" t="s">
        <v>202</v>
      </c>
      <c r="C78" s="3">
        <v>1978</v>
      </c>
      <c r="D78" s="3">
        <v>1229</v>
      </c>
      <c r="E78" s="2"/>
      <c r="F78" s="2"/>
      <c r="G78" s="5" t="s">
        <v>34</v>
      </c>
      <c r="H78" s="2" t="s">
        <v>36</v>
      </c>
    </row>
    <row r="79" spans="1:8" x14ac:dyDescent="0.25">
      <c r="A79" s="7">
        <v>64</v>
      </c>
      <c r="B79" s="5" t="s">
        <v>203</v>
      </c>
      <c r="C79" s="3">
        <v>1950</v>
      </c>
      <c r="D79" s="3">
        <v>1212</v>
      </c>
      <c r="E79" s="2"/>
      <c r="F79" s="2"/>
      <c r="G79" s="5" t="s">
        <v>92</v>
      </c>
      <c r="H79" s="2" t="s">
        <v>204</v>
      </c>
    </row>
    <row r="80" spans="1:8" x14ac:dyDescent="0.25">
      <c r="A80" s="7">
        <v>65</v>
      </c>
      <c r="B80" s="5" t="s">
        <v>205</v>
      </c>
      <c r="C80" s="3">
        <v>1927</v>
      </c>
      <c r="D80" s="3">
        <v>1197</v>
      </c>
      <c r="E80" s="2"/>
      <c r="F80" s="2"/>
      <c r="G80" s="5" t="s">
        <v>89</v>
      </c>
      <c r="H80" s="2" t="s">
        <v>196</v>
      </c>
    </row>
    <row r="81" spans="1:8" x14ac:dyDescent="0.25">
      <c r="A81" s="1">
        <v>66</v>
      </c>
      <c r="B81" s="5" t="s">
        <v>206</v>
      </c>
      <c r="C81" s="3">
        <v>1900</v>
      </c>
      <c r="D81" s="3">
        <v>1181</v>
      </c>
      <c r="E81" s="2"/>
      <c r="F81" s="2"/>
      <c r="G81" s="2" t="s">
        <v>88</v>
      </c>
      <c r="H81" s="2" t="s">
        <v>75</v>
      </c>
    </row>
    <row r="82" spans="1:8" x14ac:dyDescent="0.25">
      <c r="A82" s="12">
        <v>67</v>
      </c>
      <c r="B82" s="5" t="s">
        <v>207</v>
      </c>
      <c r="C82" s="3">
        <v>1870</v>
      </c>
      <c r="D82" s="3">
        <v>1162</v>
      </c>
      <c r="E82" s="3">
        <v>425600</v>
      </c>
      <c r="F82" s="2">
        <v>935</v>
      </c>
      <c r="G82" s="5" t="s">
        <v>208</v>
      </c>
      <c r="H82" s="2" t="s">
        <v>209</v>
      </c>
    </row>
    <row r="83" spans="1:8" x14ac:dyDescent="0.25">
      <c r="A83" s="7">
        <v>68</v>
      </c>
      <c r="B83" s="5" t="s">
        <v>210</v>
      </c>
      <c r="C83" s="3">
        <v>1865</v>
      </c>
      <c r="D83" s="3">
        <v>1159</v>
      </c>
      <c r="E83" s="3">
        <v>240000</v>
      </c>
      <c r="F83" s="2"/>
      <c r="G83" s="5" t="s">
        <v>49</v>
      </c>
      <c r="H83" s="2" t="s">
        <v>36</v>
      </c>
    </row>
    <row r="84" spans="1:8" x14ac:dyDescent="0.25">
      <c r="A84" s="12">
        <v>69</v>
      </c>
      <c r="B84" s="5" t="s">
        <v>211</v>
      </c>
      <c r="C84" s="3">
        <v>1809</v>
      </c>
      <c r="D84" s="3">
        <v>1124</v>
      </c>
      <c r="E84" s="3">
        <v>322000</v>
      </c>
      <c r="F84" s="3">
        <v>4100</v>
      </c>
      <c r="G84" s="5" t="s">
        <v>212</v>
      </c>
      <c r="H84" s="2" t="s">
        <v>36</v>
      </c>
    </row>
    <row r="85" spans="1:8" x14ac:dyDescent="0.25">
      <c r="A85" s="12">
        <v>70</v>
      </c>
      <c r="B85" s="5" t="s">
        <v>108</v>
      </c>
      <c r="C85" s="3">
        <v>1805</v>
      </c>
      <c r="D85" s="3">
        <v>1122</v>
      </c>
      <c r="E85" s="3">
        <v>507000</v>
      </c>
      <c r="F85" s="3">
        <v>4100</v>
      </c>
      <c r="G85" s="5" t="s">
        <v>76</v>
      </c>
      <c r="H85" s="2" t="s">
        <v>36</v>
      </c>
    </row>
    <row r="86" spans="1:8" x14ac:dyDescent="0.25">
      <c r="A86" s="6">
        <v>71</v>
      </c>
      <c r="B86" s="5" t="s">
        <v>213</v>
      </c>
      <c r="C86" s="3">
        <v>1800</v>
      </c>
      <c r="D86" s="3">
        <v>1118</v>
      </c>
      <c r="E86" s="3">
        <v>413000</v>
      </c>
      <c r="F86" s="2"/>
      <c r="G86" s="5" t="s">
        <v>214</v>
      </c>
      <c r="H86" s="2" t="s">
        <v>215</v>
      </c>
    </row>
    <row r="87" spans="1:8" x14ac:dyDescent="0.25">
      <c r="A87" s="7">
        <v>72</v>
      </c>
      <c r="B87" s="5" t="s">
        <v>216</v>
      </c>
      <c r="C87" s="3">
        <v>1799</v>
      </c>
      <c r="D87" s="3">
        <v>1118</v>
      </c>
      <c r="E87" s="3">
        <v>134000</v>
      </c>
      <c r="F87" s="2"/>
      <c r="G87" s="5" t="s">
        <v>91</v>
      </c>
      <c r="H87" s="2" t="s">
        <v>36</v>
      </c>
    </row>
    <row r="88" spans="1:8" x14ac:dyDescent="0.25">
      <c r="A88" s="1">
        <v>73</v>
      </c>
      <c r="B88" s="5" t="s">
        <v>217</v>
      </c>
      <c r="C88" s="3">
        <v>1749</v>
      </c>
      <c r="D88" s="3">
        <v>1087</v>
      </c>
      <c r="E88" s="2"/>
      <c r="F88" s="2"/>
      <c r="G88" s="5" t="s">
        <v>218</v>
      </c>
      <c r="H88" s="2" t="s">
        <v>219</v>
      </c>
    </row>
    <row r="89" spans="1:8" x14ac:dyDescent="0.25">
      <c r="A89" s="7">
        <v>74</v>
      </c>
      <c r="B89" s="5" t="s">
        <v>220</v>
      </c>
      <c r="C89" s="3">
        <v>1726</v>
      </c>
      <c r="D89" s="3">
        <v>1072</v>
      </c>
      <c r="E89" s="3">
        <v>360400</v>
      </c>
      <c r="F89" s="3">
        <v>1810</v>
      </c>
      <c r="G89" s="5" t="s">
        <v>162</v>
      </c>
      <c r="H89" s="2" t="s">
        <v>36</v>
      </c>
    </row>
    <row r="90" spans="1:8" x14ac:dyDescent="0.25">
      <c r="A90" s="9">
        <v>75</v>
      </c>
      <c r="B90" s="5" t="s">
        <v>221</v>
      </c>
      <c r="C90" s="3">
        <v>1670</v>
      </c>
      <c r="D90" s="3">
        <v>1038</v>
      </c>
      <c r="E90" s="3">
        <v>279719</v>
      </c>
      <c r="F90" s="3">
        <v>1611</v>
      </c>
      <c r="G90" s="5" t="s">
        <v>181</v>
      </c>
      <c r="H90" s="2" t="s">
        <v>101</v>
      </c>
    </row>
    <row r="91" spans="1:8" x14ac:dyDescent="0.25">
      <c r="A91" s="6">
        <v>76</v>
      </c>
      <c r="B91" s="5" t="s">
        <v>222</v>
      </c>
      <c r="C91" s="3">
        <v>1641</v>
      </c>
      <c r="D91" s="3">
        <v>1020</v>
      </c>
      <c r="E91" s="3">
        <v>419659</v>
      </c>
      <c r="F91" s="2"/>
      <c r="G91" s="2" t="s">
        <v>3</v>
      </c>
      <c r="H91" s="2" t="s">
        <v>223</v>
      </c>
    </row>
    <row r="92" spans="1:8" x14ac:dyDescent="0.25">
      <c r="A92" s="1">
        <v>77</v>
      </c>
      <c r="B92" s="5" t="s">
        <v>224</v>
      </c>
      <c r="C92" s="3">
        <v>1610</v>
      </c>
      <c r="D92" s="3">
        <v>1000</v>
      </c>
      <c r="E92" s="3">
        <v>370000</v>
      </c>
      <c r="F92" s="2"/>
      <c r="G92" s="2" t="s">
        <v>3</v>
      </c>
      <c r="H92" s="5" t="s">
        <v>225</v>
      </c>
    </row>
    <row r="93" spans="1:8" x14ac:dyDescent="0.25">
      <c r="A93" s="6">
        <v>78</v>
      </c>
      <c r="B93" s="5" t="s">
        <v>114</v>
      </c>
      <c r="C93" s="3">
        <v>1600</v>
      </c>
      <c r="D93" s="2">
        <v>994</v>
      </c>
      <c r="E93" s="3">
        <v>326400</v>
      </c>
      <c r="F93" s="2"/>
      <c r="G93" s="5" t="s">
        <v>90</v>
      </c>
      <c r="H93" s="2" t="s">
        <v>115</v>
      </c>
    </row>
    <row r="94" spans="1:8" x14ac:dyDescent="0.25">
      <c r="A94" s="9">
        <v>78</v>
      </c>
      <c r="B94" s="5" t="s">
        <v>226</v>
      </c>
      <c r="C94" s="3">
        <v>1600</v>
      </c>
      <c r="D94" s="2">
        <v>994</v>
      </c>
      <c r="E94" s="2"/>
      <c r="F94" s="2"/>
      <c r="G94" s="5" t="s">
        <v>157</v>
      </c>
      <c r="H94" s="2" t="s">
        <v>62</v>
      </c>
    </row>
    <row r="95" spans="1:8" x14ac:dyDescent="0.25">
      <c r="A95" s="7">
        <v>78</v>
      </c>
      <c r="B95" s="5" t="s">
        <v>227</v>
      </c>
      <c r="C95" s="3">
        <v>1600</v>
      </c>
      <c r="D95" s="2">
        <v>994</v>
      </c>
      <c r="E95" s="2"/>
      <c r="F95" s="2"/>
      <c r="G95" s="5" t="s">
        <v>35</v>
      </c>
      <c r="H95" s="2" t="s">
        <v>36</v>
      </c>
    </row>
    <row r="96" spans="1:8" x14ac:dyDescent="0.25">
      <c r="A96" s="6">
        <v>78</v>
      </c>
      <c r="B96" s="5" t="s">
        <v>228</v>
      </c>
      <c r="C96" s="3">
        <v>1600</v>
      </c>
      <c r="D96" s="2">
        <v>994</v>
      </c>
      <c r="E96" s="2"/>
      <c r="F96" s="2"/>
      <c r="G96" s="5" t="s">
        <v>229</v>
      </c>
      <c r="H96" s="2" t="s">
        <v>230</v>
      </c>
    </row>
    <row r="97" spans="1:8" x14ac:dyDescent="0.25">
      <c r="A97" s="6">
        <v>78</v>
      </c>
      <c r="B97" s="5" t="s">
        <v>231</v>
      </c>
      <c r="C97" s="3">
        <v>1600</v>
      </c>
      <c r="D97" s="2">
        <v>994</v>
      </c>
      <c r="E97" s="2"/>
      <c r="F97" s="2"/>
      <c r="G97" s="5" t="s">
        <v>64</v>
      </c>
      <c r="H97" s="2" t="s">
        <v>232</v>
      </c>
    </row>
    <row r="98" spans="1:8" x14ac:dyDescent="0.25">
      <c r="A98" s="1">
        <v>83</v>
      </c>
      <c r="B98" s="5" t="s">
        <v>109</v>
      </c>
      <c r="C98" s="3">
        <v>1599</v>
      </c>
      <c r="D98" s="2">
        <v>994</v>
      </c>
      <c r="E98" s="3">
        <v>283350</v>
      </c>
      <c r="F98" s="3">
        <v>8900</v>
      </c>
      <c r="G98" s="5" t="s">
        <v>47</v>
      </c>
      <c r="H98" s="2" t="s">
        <v>110</v>
      </c>
    </row>
    <row r="99" spans="1:8" x14ac:dyDescent="0.25">
      <c r="A99" s="9">
        <v>84</v>
      </c>
      <c r="B99" s="5" t="s">
        <v>233</v>
      </c>
      <c r="C99" s="3">
        <v>1594</v>
      </c>
      <c r="D99" s="2">
        <v>990</v>
      </c>
      <c r="E99" s="2"/>
      <c r="F99" s="2"/>
      <c r="G99" s="5" t="s">
        <v>234</v>
      </c>
      <c r="H99" s="2" t="s">
        <v>101</v>
      </c>
    </row>
    <row r="100" spans="1:8" x14ac:dyDescent="0.25">
      <c r="A100" s="7">
        <v>85</v>
      </c>
      <c r="B100" s="5" t="s">
        <v>235</v>
      </c>
      <c r="C100" s="3">
        <v>1591</v>
      </c>
      <c r="D100" s="2">
        <v>989</v>
      </c>
      <c r="E100" s="2"/>
      <c r="F100" s="2"/>
      <c r="G100" s="5" t="s">
        <v>167</v>
      </c>
      <c r="H100" s="2" t="s">
        <v>168</v>
      </c>
    </row>
    <row r="101" spans="1:8" x14ac:dyDescent="0.25">
      <c r="A101" s="6">
        <v>86</v>
      </c>
      <c r="B101" s="2" t="s">
        <v>236</v>
      </c>
      <c r="C101" s="2" t="s">
        <v>237</v>
      </c>
      <c r="D101" s="2" t="s">
        <v>238</v>
      </c>
      <c r="E101" s="2"/>
      <c r="F101" s="2"/>
      <c r="G101" s="5" t="s">
        <v>214</v>
      </c>
      <c r="H101" s="2" t="s">
        <v>239</v>
      </c>
    </row>
    <row r="102" spans="1:8" x14ac:dyDescent="0.25">
      <c r="A102" s="1">
        <v>87</v>
      </c>
      <c r="B102" s="5" t="s">
        <v>240</v>
      </c>
      <c r="C102" s="3">
        <v>1575</v>
      </c>
      <c r="D102" s="2">
        <v>979</v>
      </c>
      <c r="E102" s="2"/>
      <c r="F102" s="2"/>
      <c r="G102" s="2" t="s">
        <v>88</v>
      </c>
      <c r="H102" s="2" t="s">
        <v>241</v>
      </c>
    </row>
    <row r="103" spans="1:8" x14ac:dyDescent="0.25">
      <c r="A103" s="1">
        <v>88</v>
      </c>
      <c r="B103" s="5" t="s">
        <v>242</v>
      </c>
      <c r="C103" s="3">
        <v>1550</v>
      </c>
      <c r="D103" s="2">
        <v>963</v>
      </c>
      <c r="E103" s="3">
        <v>263858</v>
      </c>
      <c r="F103" s="3">
        <v>9000</v>
      </c>
      <c r="G103" s="2" t="s">
        <v>243</v>
      </c>
      <c r="H103" s="2" t="s">
        <v>244</v>
      </c>
    </row>
    <row r="104" spans="1:8" x14ac:dyDescent="0.25">
      <c r="A104" s="7">
        <v>89</v>
      </c>
      <c r="B104" s="5" t="s">
        <v>245</v>
      </c>
      <c r="C104" s="3">
        <v>1532</v>
      </c>
      <c r="D104" s="2">
        <v>952</v>
      </c>
      <c r="E104" s="2"/>
      <c r="F104" s="2"/>
      <c r="G104" s="5" t="s">
        <v>8</v>
      </c>
      <c r="H104" s="2" t="s">
        <v>196</v>
      </c>
    </row>
    <row r="105" spans="1:8" x14ac:dyDescent="0.25">
      <c r="A105" s="7">
        <v>89</v>
      </c>
      <c r="B105" s="5" t="s">
        <v>246</v>
      </c>
      <c r="C105" s="3">
        <v>1515</v>
      </c>
      <c r="D105" s="2">
        <v>941</v>
      </c>
      <c r="E105" s="3">
        <v>188400</v>
      </c>
      <c r="F105" s="2">
        <v>575</v>
      </c>
      <c r="G105" s="5" t="s">
        <v>77</v>
      </c>
      <c r="H105" s="2" t="s">
        <v>247</v>
      </c>
    </row>
    <row r="106" spans="1:8" x14ac:dyDescent="0.25">
      <c r="A106" s="12">
        <v>91</v>
      </c>
      <c r="B106" s="5" t="s">
        <v>248</v>
      </c>
      <c r="C106" s="3">
        <v>1500</v>
      </c>
      <c r="D106" s="2">
        <v>932</v>
      </c>
      <c r="E106" s="3">
        <v>245000</v>
      </c>
      <c r="F106" s="3">
        <v>1258</v>
      </c>
      <c r="G106" s="5" t="s">
        <v>76</v>
      </c>
      <c r="H106" s="2" t="s">
        <v>36</v>
      </c>
    </row>
    <row r="107" spans="1:8" x14ac:dyDescent="0.25">
      <c r="A107" s="1">
        <v>92</v>
      </c>
      <c r="B107" s="5" t="s">
        <v>249</v>
      </c>
      <c r="C107" s="3">
        <v>1497</v>
      </c>
      <c r="D107" s="2">
        <v>930</v>
      </c>
      <c r="E107" s="2"/>
      <c r="F107" s="2"/>
      <c r="G107" s="5" t="s">
        <v>45</v>
      </c>
      <c r="H107" s="2" t="s">
        <v>244</v>
      </c>
    </row>
    <row r="108" spans="1:8" x14ac:dyDescent="0.25">
      <c r="A108" s="9">
        <v>93</v>
      </c>
      <c r="B108" s="5" t="s">
        <v>250</v>
      </c>
      <c r="C108" s="3">
        <v>1490</v>
      </c>
      <c r="D108" s="2">
        <v>926</v>
      </c>
      <c r="E108" s="2"/>
      <c r="F108" s="2"/>
      <c r="G108" s="5" t="s">
        <v>138</v>
      </c>
      <c r="H108" s="2" t="s">
        <v>101</v>
      </c>
    </row>
    <row r="109" spans="1:8" x14ac:dyDescent="0.25">
      <c r="A109" s="11">
        <v>94</v>
      </c>
      <c r="B109" s="5" t="s">
        <v>251</v>
      </c>
      <c r="C109" s="21">
        <v>1485</v>
      </c>
      <c r="D109" s="2">
        <v>923</v>
      </c>
      <c r="E109" s="3">
        <v>84917</v>
      </c>
      <c r="F109" s="2">
        <v>120</v>
      </c>
      <c r="G109" s="5" t="s">
        <v>252</v>
      </c>
      <c r="H109" s="2" t="s">
        <v>72</v>
      </c>
    </row>
    <row r="110" spans="1:8" x14ac:dyDescent="0.25">
      <c r="A110" s="7">
        <v>95</v>
      </c>
      <c r="B110" s="2" t="s">
        <v>253</v>
      </c>
      <c r="C110" s="3">
        <v>1480</v>
      </c>
      <c r="D110" s="2">
        <v>920</v>
      </c>
      <c r="E110" s="2"/>
      <c r="F110" s="2"/>
      <c r="G110" s="5" t="s">
        <v>49</v>
      </c>
      <c r="H110" s="2" t="s">
        <v>254</v>
      </c>
    </row>
    <row r="111" spans="1:8" x14ac:dyDescent="0.25">
      <c r="A111" s="7">
        <v>96</v>
      </c>
      <c r="B111" s="5" t="s">
        <v>255</v>
      </c>
      <c r="C111" s="3">
        <v>1465</v>
      </c>
      <c r="D111" s="2">
        <v>910</v>
      </c>
      <c r="E111" s="3">
        <v>312812</v>
      </c>
      <c r="F111" s="3">
        <v>3061</v>
      </c>
      <c r="G111" s="5" t="s">
        <v>46</v>
      </c>
      <c r="H111" s="2" t="s">
        <v>256</v>
      </c>
    </row>
    <row r="112" spans="1:8" x14ac:dyDescent="0.25">
      <c r="A112" s="9">
        <v>97</v>
      </c>
      <c r="B112" s="5" t="s">
        <v>257</v>
      </c>
      <c r="C112" s="3">
        <v>1438</v>
      </c>
      <c r="D112" s="2">
        <v>894</v>
      </c>
      <c r="E112" s="2"/>
      <c r="F112" s="2"/>
      <c r="G112" s="2" t="s">
        <v>13</v>
      </c>
      <c r="H112" s="2" t="s">
        <v>101</v>
      </c>
    </row>
    <row r="113" spans="1:8" x14ac:dyDescent="0.25">
      <c r="A113" s="1">
        <v>97</v>
      </c>
      <c r="B113" s="5" t="s">
        <v>258</v>
      </c>
      <c r="C113" s="3">
        <v>1438</v>
      </c>
      <c r="D113" s="2">
        <v>894</v>
      </c>
      <c r="E113" s="3">
        <v>102600</v>
      </c>
      <c r="F113" s="2">
        <v>264</v>
      </c>
      <c r="G113" s="5" t="s">
        <v>259</v>
      </c>
      <c r="H113" s="2" t="s">
        <v>110</v>
      </c>
    </row>
    <row r="114" spans="1:8" x14ac:dyDescent="0.25">
      <c r="A114" s="12">
        <v>99</v>
      </c>
      <c r="B114" s="5" t="s">
        <v>107</v>
      </c>
      <c r="C114" s="3">
        <v>1420</v>
      </c>
      <c r="D114" s="2">
        <v>882</v>
      </c>
      <c r="E114" s="3">
        <v>142000</v>
      </c>
      <c r="F114" s="2">
        <v>858</v>
      </c>
      <c r="G114" s="5" t="s">
        <v>108</v>
      </c>
      <c r="H114" s="2" t="s">
        <v>36</v>
      </c>
    </row>
    <row r="115" spans="1:8" x14ac:dyDescent="0.25">
      <c r="A115" s="11">
        <v>99</v>
      </c>
      <c r="B115" s="2" t="s">
        <v>260</v>
      </c>
      <c r="C115" s="3">
        <v>1420</v>
      </c>
      <c r="D115" s="2">
        <v>880</v>
      </c>
      <c r="E115" s="2"/>
      <c r="F115" s="2"/>
      <c r="G115" s="5" t="s">
        <v>261</v>
      </c>
      <c r="H115" s="2" t="s">
        <v>72</v>
      </c>
    </row>
    <row r="116" spans="1:8" x14ac:dyDescent="0.25">
      <c r="A116" s="1">
        <v>101</v>
      </c>
      <c r="B116" s="5" t="s">
        <v>262</v>
      </c>
      <c r="C116" s="3">
        <v>1415</v>
      </c>
      <c r="D116" s="2">
        <v>879</v>
      </c>
      <c r="E116" s="2"/>
      <c r="F116" s="2"/>
      <c r="G116" s="2" t="s">
        <v>88</v>
      </c>
      <c r="H116" s="2" t="s">
        <v>263</v>
      </c>
    </row>
    <row r="117" spans="1:8" x14ac:dyDescent="0.25">
      <c r="A117" s="12">
        <v>102</v>
      </c>
      <c r="B117" s="5" t="s">
        <v>264</v>
      </c>
      <c r="C117" s="2" t="s">
        <v>265</v>
      </c>
      <c r="D117" s="2" t="s">
        <v>266</v>
      </c>
      <c r="E117" s="3">
        <v>72100</v>
      </c>
      <c r="F117" s="2">
        <v>310</v>
      </c>
      <c r="G117" s="5" t="s">
        <v>142</v>
      </c>
      <c r="H117" s="2" t="s">
        <v>267</v>
      </c>
    </row>
    <row r="118" spans="1:8" x14ac:dyDescent="0.25">
      <c r="A118" s="6">
        <v>103</v>
      </c>
      <c r="B118" s="5" t="s">
        <v>111</v>
      </c>
      <c r="C118" s="3">
        <v>1400</v>
      </c>
      <c r="D118" s="2">
        <v>870</v>
      </c>
      <c r="E118" s="2"/>
      <c r="F118" s="2"/>
      <c r="G118" s="5" t="s">
        <v>63</v>
      </c>
      <c r="H118" s="2" t="s">
        <v>112</v>
      </c>
    </row>
    <row r="119" spans="1:8" x14ac:dyDescent="0.25">
      <c r="A119" s="7">
        <v>103</v>
      </c>
      <c r="B119" s="5" t="s">
        <v>268</v>
      </c>
      <c r="C119" s="3">
        <v>1400</v>
      </c>
      <c r="D119" s="2">
        <v>870</v>
      </c>
      <c r="E119" s="2"/>
      <c r="F119" s="2"/>
      <c r="G119" s="5" t="s">
        <v>269</v>
      </c>
      <c r="H119" s="2" t="s">
        <v>270</v>
      </c>
    </row>
    <row r="120" spans="1:8" x14ac:dyDescent="0.25">
      <c r="A120" s="11">
        <v>103</v>
      </c>
      <c r="B120" s="2" t="s">
        <v>271</v>
      </c>
      <c r="C120" s="3">
        <v>1400</v>
      </c>
      <c r="D120" s="2">
        <v>870</v>
      </c>
      <c r="E120" s="3">
        <v>365000</v>
      </c>
      <c r="F120" s="2"/>
      <c r="G120" s="5" t="s">
        <v>261</v>
      </c>
      <c r="H120" s="2" t="s">
        <v>72</v>
      </c>
    </row>
    <row r="121" spans="1:8" x14ac:dyDescent="0.25">
      <c r="A121" s="7">
        <v>106</v>
      </c>
      <c r="B121" s="5" t="s">
        <v>272</v>
      </c>
      <c r="C121" s="3">
        <v>1372</v>
      </c>
      <c r="D121" s="2">
        <v>852</v>
      </c>
      <c r="E121" s="2"/>
      <c r="F121" s="2"/>
      <c r="G121" s="5" t="s">
        <v>117</v>
      </c>
      <c r="H121" s="2" t="s">
        <v>273</v>
      </c>
    </row>
    <row r="122" spans="1:8" x14ac:dyDescent="0.25">
      <c r="A122" s="12">
        <v>107</v>
      </c>
      <c r="B122" s="5" t="s">
        <v>274</v>
      </c>
      <c r="C122" s="3">
        <v>1370</v>
      </c>
      <c r="D122" s="2">
        <v>851</v>
      </c>
      <c r="E122" s="3">
        <v>129000</v>
      </c>
      <c r="F122" s="2">
        <v>890</v>
      </c>
      <c r="G122" s="5" t="s">
        <v>108</v>
      </c>
      <c r="H122" s="2" t="s">
        <v>36</v>
      </c>
    </row>
    <row r="123" spans="1:8" x14ac:dyDescent="0.25">
      <c r="A123" s="7">
        <v>107</v>
      </c>
      <c r="B123" s="5" t="s">
        <v>275</v>
      </c>
      <c r="C123" s="3">
        <v>1370</v>
      </c>
      <c r="D123" s="2">
        <v>851</v>
      </c>
      <c r="E123" s="3">
        <v>366223</v>
      </c>
      <c r="F123" s="3">
        <v>2950</v>
      </c>
      <c r="G123" s="5" t="s">
        <v>68</v>
      </c>
      <c r="H123" s="2" t="s">
        <v>256</v>
      </c>
    </row>
    <row r="124" spans="1:8" x14ac:dyDescent="0.25">
      <c r="A124" s="9">
        <v>109</v>
      </c>
      <c r="B124" s="5" t="s">
        <v>276</v>
      </c>
      <c r="C124" s="3">
        <v>1368</v>
      </c>
      <c r="D124" s="2">
        <v>850</v>
      </c>
      <c r="E124" s="3">
        <v>220000</v>
      </c>
      <c r="F124" s="3">
        <v>3475</v>
      </c>
      <c r="G124" s="2" t="s">
        <v>184</v>
      </c>
      <c r="H124" s="2" t="s">
        <v>62</v>
      </c>
    </row>
    <row r="125" spans="1:8" x14ac:dyDescent="0.25">
      <c r="A125" s="1">
        <v>110</v>
      </c>
      <c r="B125" s="5" t="s">
        <v>277</v>
      </c>
      <c r="C125" s="3">
        <v>1360</v>
      </c>
      <c r="D125" s="2">
        <v>845</v>
      </c>
      <c r="E125" s="2"/>
      <c r="F125" s="2"/>
      <c r="G125" s="5" t="s">
        <v>50</v>
      </c>
      <c r="H125" s="2" t="s">
        <v>75</v>
      </c>
    </row>
    <row r="126" spans="1:8" x14ac:dyDescent="0.25">
      <c r="A126" s="9">
        <v>111</v>
      </c>
      <c r="B126" s="5" t="s">
        <v>116</v>
      </c>
      <c r="C126" s="3">
        <v>1352</v>
      </c>
      <c r="D126" s="2">
        <v>840</v>
      </c>
      <c r="E126" s="2"/>
      <c r="F126" s="2"/>
      <c r="G126" s="2" t="s">
        <v>13</v>
      </c>
      <c r="H126" s="2" t="s">
        <v>101</v>
      </c>
    </row>
    <row r="127" spans="1:8" x14ac:dyDescent="0.25">
      <c r="A127" s="7">
        <v>112</v>
      </c>
      <c r="B127" s="5" t="s">
        <v>278</v>
      </c>
      <c r="C127" s="3">
        <v>1345</v>
      </c>
      <c r="D127" s="2">
        <v>836</v>
      </c>
      <c r="E127" s="2"/>
      <c r="F127" s="2"/>
      <c r="G127" s="5" t="s">
        <v>20</v>
      </c>
      <c r="H127" s="2" t="s">
        <v>196</v>
      </c>
    </row>
    <row r="128" spans="1:8" x14ac:dyDescent="0.25">
      <c r="A128" s="11">
        <v>113</v>
      </c>
      <c r="B128" s="5" t="s">
        <v>279</v>
      </c>
      <c r="C128" s="5" t="s">
        <v>280</v>
      </c>
      <c r="D128" s="2">
        <v>831</v>
      </c>
      <c r="E128" s="3">
        <v>84700</v>
      </c>
      <c r="F128" s="2">
        <v>49</v>
      </c>
      <c r="G128" s="5" t="s">
        <v>251</v>
      </c>
      <c r="H128" s="2" t="s">
        <v>72</v>
      </c>
    </row>
    <row r="129" spans="1:8" x14ac:dyDescent="0.25">
      <c r="A129" s="7">
        <v>114</v>
      </c>
      <c r="B129" s="5" t="s">
        <v>281</v>
      </c>
      <c r="C129" s="3">
        <v>1323</v>
      </c>
      <c r="D129" s="2">
        <v>822</v>
      </c>
      <c r="E129" s="2"/>
      <c r="F129" s="2"/>
      <c r="G129" s="5" t="s">
        <v>8</v>
      </c>
      <c r="H129" s="2" t="s">
        <v>196</v>
      </c>
    </row>
    <row r="130" spans="1:8" x14ac:dyDescent="0.25">
      <c r="A130" s="1">
        <v>115</v>
      </c>
      <c r="B130" s="5" t="s">
        <v>282</v>
      </c>
      <c r="C130" s="3">
        <v>1320</v>
      </c>
      <c r="D130" s="2">
        <v>820</v>
      </c>
      <c r="E130" s="2"/>
      <c r="F130" s="2"/>
      <c r="G130" s="5" t="s">
        <v>50</v>
      </c>
      <c r="H130" s="2" t="s">
        <v>283</v>
      </c>
    </row>
    <row r="131" spans="1:8" x14ac:dyDescent="0.25">
      <c r="A131" s="7">
        <v>116</v>
      </c>
      <c r="B131" s="5" t="s">
        <v>284</v>
      </c>
      <c r="C131" s="3">
        <v>1320</v>
      </c>
      <c r="D131" s="2">
        <v>820</v>
      </c>
      <c r="E131" s="2"/>
      <c r="F131" s="2"/>
      <c r="G131" s="5" t="s">
        <v>34</v>
      </c>
      <c r="H131" s="2" t="s">
        <v>36</v>
      </c>
    </row>
    <row r="132" spans="1:8" x14ac:dyDescent="0.25">
      <c r="A132" s="12">
        <v>117</v>
      </c>
      <c r="B132" s="2" t="s">
        <v>285</v>
      </c>
      <c r="C132" s="3">
        <v>1302</v>
      </c>
      <c r="D132" s="2">
        <v>809</v>
      </c>
      <c r="E132" s="3">
        <v>357052</v>
      </c>
      <c r="F132" s="3">
        <v>3332</v>
      </c>
      <c r="G132" s="5" t="s">
        <v>286</v>
      </c>
      <c r="H132" s="2" t="s">
        <v>36</v>
      </c>
    </row>
    <row r="133" spans="1:8" x14ac:dyDescent="0.25">
      <c r="A133" s="1">
        <v>118</v>
      </c>
      <c r="B133" s="5" t="s">
        <v>287</v>
      </c>
      <c r="C133" s="3">
        <v>1300</v>
      </c>
      <c r="D133" s="2">
        <v>808</v>
      </c>
      <c r="E133" s="2"/>
      <c r="F133" s="2"/>
      <c r="G133" s="5" t="s">
        <v>197</v>
      </c>
      <c r="H133" s="2" t="s">
        <v>75</v>
      </c>
    </row>
    <row r="134" spans="1:8" x14ac:dyDescent="0.25">
      <c r="A134" s="7">
        <v>118</v>
      </c>
      <c r="B134" s="5" t="s">
        <v>288</v>
      </c>
      <c r="C134" s="3">
        <v>1300</v>
      </c>
      <c r="D134" s="2">
        <v>808</v>
      </c>
      <c r="E134" s="2"/>
      <c r="F134" s="2"/>
      <c r="G134" s="5" t="s">
        <v>46</v>
      </c>
      <c r="H134" s="2" t="s">
        <v>256</v>
      </c>
    </row>
    <row r="135" spans="1:8" x14ac:dyDescent="0.25">
      <c r="A135" s="7">
        <v>120</v>
      </c>
      <c r="B135" s="5" t="s">
        <v>289</v>
      </c>
      <c r="C135" s="3">
        <v>1289</v>
      </c>
      <c r="D135" s="2">
        <v>801</v>
      </c>
      <c r="E135" s="2"/>
      <c r="F135" s="2"/>
      <c r="G135" s="5" t="s">
        <v>79</v>
      </c>
      <c r="H135" s="2" t="s">
        <v>256</v>
      </c>
    </row>
    <row r="136" spans="1:8" ht="17.25" x14ac:dyDescent="0.25">
      <c r="A136" s="6">
        <v>121</v>
      </c>
      <c r="B136" s="2" t="s">
        <v>290</v>
      </c>
      <c r="C136" s="3">
        <v>1280</v>
      </c>
      <c r="D136" s="2">
        <v>795</v>
      </c>
      <c r="E136" s="2"/>
      <c r="F136" s="2"/>
      <c r="G136" s="5" t="s">
        <v>44</v>
      </c>
      <c r="H136" s="2" t="s">
        <v>102</v>
      </c>
    </row>
    <row r="137" spans="1:8" x14ac:dyDescent="0.25">
      <c r="A137" s="9">
        <v>122</v>
      </c>
      <c r="B137" s="5" t="s">
        <v>291</v>
      </c>
      <c r="C137" s="3">
        <v>1271</v>
      </c>
      <c r="D137" s="2">
        <v>790</v>
      </c>
      <c r="E137" s="3">
        <v>146300</v>
      </c>
      <c r="F137" s="3">
        <v>1950</v>
      </c>
      <c r="G137" s="5" t="s">
        <v>51</v>
      </c>
      <c r="H137" s="2" t="s">
        <v>62</v>
      </c>
    </row>
  </sheetData>
  <mergeCells count="87">
    <mergeCell ref="A4:A5"/>
    <mergeCell ref="B4:B5"/>
    <mergeCell ref="E4:E5"/>
    <mergeCell ref="F4:F5"/>
    <mergeCell ref="G4:G5"/>
    <mergeCell ref="B1:B3"/>
    <mergeCell ref="C1:C3"/>
    <mergeCell ref="D1:D3"/>
    <mergeCell ref="G1:G3"/>
    <mergeCell ref="H1:H3"/>
    <mergeCell ref="A6:A7"/>
    <mergeCell ref="B6:B7"/>
    <mergeCell ref="E6:E7"/>
    <mergeCell ref="F6:F7"/>
    <mergeCell ref="G6:G7"/>
    <mergeCell ref="A12:A13"/>
    <mergeCell ref="C12:C13"/>
    <mergeCell ref="D12:D13"/>
    <mergeCell ref="E12:E13"/>
    <mergeCell ref="F12:F13"/>
    <mergeCell ref="A8:A9"/>
    <mergeCell ref="E8:E9"/>
    <mergeCell ref="F8:F9"/>
    <mergeCell ref="G8:G9"/>
    <mergeCell ref="H8:H9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21:A22"/>
    <mergeCell ref="C21:C22"/>
    <mergeCell ref="D21:D22"/>
    <mergeCell ref="E21:E22"/>
    <mergeCell ref="F21:F22"/>
    <mergeCell ref="H34:H35"/>
    <mergeCell ref="E1:E3"/>
    <mergeCell ref="F1:F3"/>
    <mergeCell ref="I1:I3"/>
    <mergeCell ref="H18:H19"/>
    <mergeCell ref="G21:G22"/>
    <mergeCell ref="H21:H22"/>
    <mergeCell ref="G18:G19"/>
    <mergeCell ref="G12:G13"/>
    <mergeCell ref="H12:H13"/>
    <mergeCell ref="G16:G17"/>
    <mergeCell ref="H16:H17"/>
    <mergeCell ref="H4:H5"/>
    <mergeCell ref="H6:H7"/>
    <mergeCell ref="A34:A35"/>
    <mergeCell ref="B34:B35"/>
    <mergeCell ref="E34:E35"/>
    <mergeCell ref="F34:F35"/>
    <mergeCell ref="G34:G35"/>
    <mergeCell ref="H37:H38"/>
    <mergeCell ref="A43:A44"/>
    <mergeCell ref="C43:C44"/>
    <mergeCell ref="D43:D44"/>
    <mergeCell ref="E43:E44"/>
    <mergeCell ref="F43:F44"/>
    <mergeCell ref="G43:G44"/>
    <mergeCell ref="H43:H44"/>
    <mergeCell ref="A37:A38"/>
    <mergeCell ref="C37:C38"/>
    <mergeCell ref="D37:D38"/>
    <mergeCell ref="E37:E38"/>
    <mergeCell ref="F37:F38"/>
    <mergeCell ref="G37:G38"/>
    <mergeCell ref="H58:H59"/>
    <mergeCell ref="A69:A70"/>
    <mergeCell ref="C69:C70"/>
    <mergeCell ref="D69:D70"/>
    <mergeCell ref="E69:E70"/>
    <mergeCell ref="F69:F70"/>
    <mergeCell ref="G69:G70"/>
    <mergeCell ref="H69:H70"/>
    <mergeCell ref="A58:A59"/>
    <mergeCell ref="B58:B59"/>
    <mergeCell ref="C58:C59"/>
    <mergeCell ref="D58:D59"/>
    <mergeCell ref="F58:F59"/>
    <mergeCell ref="G58:G59"/>
  </mergeCells>
  <hyperlinks>
    <hyperlink ref="G4" r:id="rId1" tooltip="Atlantic Ocean" display="https://en.wikipedia.org/wiki/Atlantic_Ocean"/>
    <hyperlink ref="G6" r:id="rId2" tooltip="Mediterranean Sea" display="https://en.wikipedia.org/wiki/Mediterranean_Sea"/>
    <hyperlink ref="B8" r:id="rId3" tooltip="Yangtze" display="https://en.wikipedia.org/wiki/Yangtze"/>
    <hyperlink ref="G8" r:id="rId4" tooltip="East China Sea" display="https://en.wikipedia.org/wiki/East_China_Sea"/>
    <hyperlink ref="G10" r:id="rId5" tooltip="Gulf of Mexico" display="https://en.wikipedia.org/wiki/Gulf_of_Mexico"/>
    <hyperlink ref="G11" r:id="rId6" tooltip="Kara Sea" display="https://en.wikipedia.org/wiki/Kara_Sea"/>
    <hyperlink ref="H11" r:id="rId7" tooltip="Mongolia" display="https://en.wikipedia.org/wiki/Mongolia"/>
    <hyperlink ref="B12" r:id="rId8" tooltip="Yellow River" display="https://en.wikipedia.org/wiki/Yellow_River"/>
    <hyperlink ref="G12" r:id="rId9" tooltip="Bohai Sea" display="https://en.wikipedia.org/wiki/Bohai_Sea"/>
    <hyperlink ref="G14" r:id="rId10" tooltip="Gulf of Ob" display="https://en.wikipedia.org/wiki/Gulf_of_Ob"/>
    <hyperlink ref="H14" r:id="rId11" tooltip="Kazakhstan" display="https://en.wikipedia.org/wiki/Kazakhstan"/>
    <hyperlink ref="G15" r:id="rId12" tooltip="Río de la Plata" display="https://en.wikipedia.org/wiki/R%C3%ADo_de_la_Plata"/>
    <hyperlink ref="G18" r:id="rId13" tooltip="Sea of Okhotsk" display="https://en.wikipedia.org/wiki/Sea_of_Okhotsk"/>
    <hyperlink ref="B20" r:id="rId14" tooltip="Lena River" display="https://en.wikipedia.org/wiki/Lena_River"/>
    <hyperlink ref="G20" r:id="rId15" tooltip="Laptev Sea" display="https://en.wikipedia.org/wiki/Laptev_Sea"/>
    <hyperlink ref="B21" r:id="rId16" tooltip="Mekong" display="https://en.wikipedia.org/wiki/Mekong"/>
    <hyperlink ref="G21" r:id="rId17" tooltip="South China Sea" display="https://en.wikipedia.org/wiki/South_China_Sea"/>
    <hyperlink ref="G23" r:id="rId18" tooltip="Beaufort Sea" display="https://en.wikipedia.org/wiki/Beaufort_Sea"/>
    <hyperlink ref="B24" r:id="rId19" tooltip="Niger River" display="https://en.wikipedia.org/wiki/Niger_River"/>
    <hyperlink ref="G24" r:id="rId20" tooltip="Gulf of Guinea" display="https://en.wikipedia.org/wiki/Gulf_of_Guinea"/>
    <hyperlink ref="G25" r:id="rId21" tooltip="Ganges" display="https://en.wikipedia.org/wiki/Ganges"/>
    <hyperlink ref="C26" r:id="rId22" location="cite_note-12" display="https://en.wikipedia.org/wiki/List_of_rivers_by_length - cite_note-12"/>
    <hyperlink ref="B28" r:id="rId23" tooltip="Volga" display="https://en.wikipedia.org/wiki/Volga"/>
    <hyperlink ref="G28" r:id="rId24" tooltip="Caspian Sea" display="https://en.wikipedia.org/wiki/Caspian_Sea"/>
    <hyperlink ref="G29" r:id="rId25" tooltip="Arabian Sea" display="https://en.wikipedia.org/wiki/Arabian_Sea"/>
    <hyperlink ref="G30" r:id="rId26" tooltip="Persian Gulf" display="https://en.wikipedia.org/wiki/Persian_Gulf"/>
    <hyperlink ref="B32" r:id="rId27" tooltip="Purús River" display="https://en.wikipedia.org/wiki/Pur%C3%BAs_River"/>
    <hyperlink ref="B33" r:id="rId28" tooltip="Yukon River" display="https://en.wikipedia.org/wiki/Yukon_River"/>
    <hyperlink ref="D33" r:id="rId29" location="cite_note-US-6" display="https://en.wikipedia.org/wiki/List_of_rivers_by_length - cite_note-US-6"/>
    <hyperlink ref="G33" r:id="rId30" tooltip="Bering Sea" display="https://en.wikipedia.org/wiki/Bering_Sea"/>
    <hyperlink ref="B34" r:id="rId31" tooltip="São Francisco River" display="https://en.wikipedia.org/wiki/S%C3%A3o_Francisco_River"/>
    <hyperlink ref="G36" r:id="rId32" tooltip="Aral Sea" display="https://en.wikipedia.org/wiki/Aral_Sea"/>
    <hyperlink ref="B37" r:id="rId33" tooltip="Salween River" display="https://en.wikipedia.org/wiki/Salween_River"/>
    <hyperlink ref="F37" r:id="rId34" location="cite_note-13" display="https://en.wikipedia.org/wiki/List_of_rivers_by_length - cite_note-13"/>
    <hyperlink ref="G37" r:id="rId35" tooltip="Andaman Sea" display="https://en.wikipedia.org/wiki/Andaman_Sea"/>
    <hyperlink ref="D39" r:id="rId36" location="cite_note-US-6" display="https://en.wikipedia.org/wiki/List_of_rivers_by_length - cite_note-US-6"/>
    <hyperlink ref="G39" r:id="rId37" tooltip="Gulf of Saint Lawrence" display="https://en.wikipedia.org/wiki/Gulf_of_Saint_Lawrence"/>
    <hyperlink ref="B40" r:id="rId38" tooltip="Rio Grande" display="https://en.wikipedia.org/wiki/Rio_Grande"/>
    <hyperlink ref="D40" r:id="rId39" location="cite_note-US-6" display="https://en.wikipedia.org/wiki/List_of_rivers_by_length - cite_note-US-6"/>
    <hyperlink ref="H40" r:id="rId40" tooltip="Mexico" display="https://en.wikipedia.org/wiki/Mexico"/>
    <hyperlink ref="B41" r:id="rId41" tooltip="Lower Tunguska" display="https://en.wikipedia.org/wiki/Lower_Tunguska"/>
    <hyperlink ref="G42" r:id="rId42" tooltip="Black Sea" display="https://en.wikipedia.org/wiki/Black_Sea"/>
    <hyperlink ref="B43" r:id="rId43" tooltip="Zambezi" display="https://en.wikipedia.org/wiki/Zambezi"/>
    <hyperlink ref="G43" r:id="rId44" tooltip="Mozambique Channel" display="https://en.wikipedia.org/wiki/Mozambique_Channel"/>
    <hyperlink ref="B45" r:id="rId45" tooltip="Vilyuy" display="https://en.wikipedia.org/wiki/Vilyuy"/>
    <hyperlink ref="G45" r:id="rId46" tooltip="Lena River" display="https://en.wikipedia.org/wiki/Lena_River"/>
    <hyperlink ref="B46" r:id="rId47" tooltip="Araguaia River" display="https://en.wikipedia.org/wiki/Araguaia_River"/>
    <hyperlink ref="G46" r:id="rId48" tooltip="Tocantins River" display="https://en.wikipedia.org/wiki/Tocantins_River"/>
    <hyperlink ref="G47" r:id="rId49" tooltip="Aral Sea" display="https://en.wikipedia.org/wiki/Aral_Sea"/>
    <hyperlink ref="C48" r:id="rId50" location="cite_note-Parua2010-14" display="https://en.wikipedia.org/wiki/List_of_rivers_by_length - cite_note-Parua2010-14"/>
    <hyperlink ref="F48" r:id="rId51" location="cite_note-15" display="https://en.wikipedia.org/wiki/List_of_rivers_by_length - cite_note-15"/>
    <hyperlink ref="G48" r:id="rId52" tooltip="Bay of Bengal" display="https://en.wikipedia.org/wiki/Bay_of_Bengal"/>
    <hyperlink ref="B49" r:id="rId53" tooltip="Japurá River" display="https://en.wikipedia.org/wiki/Japur%C3%A1_River"/>
    <hyperlink ref="G50" r:id="rId54" tooltip="Hudson Bay" display="https://en.wikipedia.org/wiki/Hudson_Bay"/>
    <hyperlink ref="B51" r:id="rId55" tooltip="River Paraguay" display="https://en.wikipedia.org/wiki/River_Paraguay"/>
    <hyperlink ref="G51" r:id="rId56" tooltip="Paraná River" display="https://en.wikipedia.org/wiki/Paran%C3%A1_River"/>
    <hyperlink ref="B52" r:id="rId57" tooltip="Kolyma River" display="https://en.wikipedia.org/wiki/Kolyma_River"/>
    <hyperlink ref="G52" r:id="rId58" tooltip="East Siberian Sea" display="https://en.wikipedia.org/wiki/East_Siberian_Sea"/>
    <hyperlink ref="B53" r:id="rId59" tooltip="Pilcomayo River" display="https://en.wikipedia.org/wiki/Pilcomayo_River"/>
    <hyperlink ref="G53" r:id="rId60" tooltip="Paraguay River" display="https://en.wikipedia.org/wiki/Paraguay_River"/>
    <hyperlink ref="H53" r:id="rId61" tooltip="Paraguay" display="https://en.wikipedia.org/wiki/Paraguay"/>
    <hyperlink ref="G54" r:id="rId62" tooltip="Ob River" display="https://en.wikipedia.org/wiki/Ob_River"/>
    <hyperlink ref="B55" r:id="rId63" tooltip="Ishim River" display="https://en.wikipedia.org/wiki/Ishim_River"/>
    <hyperlink ref="G55" r:id="rId64" tooltip="Irtysh" display="https://en.wikipedia.org/wiki/Irtysh"/>
    <hyperlink ref="B56" r:id="rId65" tooltip="Ural River" display="https://en.wikipedia.org/wiki/Ural_River"/>
    <hyperlink ref="G56" r:id="rId66" tooltip="Caspian Sea" display="https://en.wikipedia.org/wiki/Caspian_Sea"/>
    <hyperlink ref="B57" r:id="rId67" tooltip="Juruá" display="https://en.wikipedia.org/wiki/Juru%C3%A1"/>
    <hyperlink ref="B58" r:id="rId68" tooltip="Arkansas River" display="https://en.wikipedia.org/wiki/Arkansas_River"/>
    <hyperlink ref="G58" r:id="rId69" tooltip="Mississippi River" display="https://en.wikipedia.org/wiki/Mississippi_River"/>
    <hyperlink ref="B60" r:id="rId70" tooltip="Colorado River" display="https://en.wikipedia.org/wiki/Colorado_River"/>
    <hyperlink ref="G60" r:id="rId71" tooltip="Gulf of California" display="https://en.wikipedia.org/wiki/Gulf_of_California"/>
    <hyperlink ref="B61" r:id="rId72" tooltip="Olenyok River" display="https://en.wikipedia.org/wiki/Olenyok_River"/>
    <hyperlink ref="G61" r:id="rId73" tooltip="Laptev Sea" display="https://en.wikipedia.org/wiki/Laptev_Sea"/>
    <hyperlink ref="B62" r:id="rId74" tooltip="Dnieper River" display="https://en.wikipedia.org/wiki/Dnieper_River"/>
    <hyperlink ref="G62" r:id="rId75" tooltip="Black Sea" display="https://en.wikipedia.org/wiki/Black_Sea"/>
    <hyperlink ref="B63" r:id="rId76" tooltip="Aldan River" display="https://en.wikipedia.org/wiki/Aldan_River"/>
    <hyperlink ref="G63" r:id="rId77" tooltip="Lena River" display="https://en.wikipedia.org/wiki/Lena_River"/>
    <hyperlink ref="G64" r:id="rId78" tooltip="Congo River" display="https://en.wikipedia.org/wiki/Congo_River"/>
    <hyperlink ref="B65" r:id="rId79" tooltip="Columbia River" display="https://en.wikipedia.org/wiki/Columbia_River"/>
    <hyperlink ref="B66" r:id="rId80" tooltip="Rio Negro (Amazon)" display="https://en.wikipedia.org/wiki/Rio_Negro_(Amazon)"/>
    <hyperlink ref="H67" r:id="rId81" tooltip="Vietnam" display="https://en.wikipedia.org/wiki/Vietnam"/>
    <hyperlink ref="B68" r:id="rId82" tooltip="Red River of the South" display="https://en.wikipedia.org/wiki/Red_River_of_the_South"/>
    <hyperlink ref="G68" r:id="rId83" tooltip="Mississippi River" display="https://en.wikipedia.org/wiki/Mississippi_River"/>
    <hyperlink ref="B69" r:id="rId84" tooltip="Ayeyarwady River" display="https://en.wikipedia.org/wiki/Ayeyarwady_River"/>
    <hyperlink ref="G69" r:id="rId85" tooltip="Andaman Sea" display="https://en.wikipedia.org/wiki/Andaman_Sea"/>
    <hyperlink ref="B71" r:id="rId86" tooltip="Kasai River" display="https://en.wikipedia.org/wiki/Kasai_River"/>
    <hyperlink ref="G71" r:id="rId87" tooltip="Congo River" display="https://en.wikipedia.org/wiki/Congo_River"/>
    <hyperlink ref="H71" r:id="rId88" tooltip="Angola" display="https://en.wikipedia.org/wiki/Angola"/>
    <hyperlink ref="G72" r:id="rId89" tooltip="Mississippi River" display="https://en.wikipedia.org/wiki/Mississippi_River"/>
    <hyperlink ref="B73" r:id="rId90" tooltip="Orinoco" display="https://en.wikipedia.org/wiki/Orinoco"/>
    <hyperlink ref="B74" r:id="rId91" tooltip="Tarim River" display="https://en.wikipedia.org/wiki/Tarim_River"/>
    <hyperlink ref="G74" r:id="rId92" tooltip="Lop Nur" display="https://en.wikipedia.org/wiki/Lop_Nur"/>
    <hyperlink ref="B75" r:id="rId93" tooltip="Xingu River" display="https://en.wikipedia.org/wiki/Xingu_River"/>
    <hyperlink ref="B76" r:id="rId94" tooltip="Orange River" display="https://en.wikipedia.org/wiki/Orange_River"/>
    <hyperlink ref="B77" r:id="rId95" tooltip="Salado River, Argentina" display="https://en.wikipedia.org/wiki/Salado_River,_Argentina"/>
    <hyperlink ref="G77" r:id="rId96" tooltip="Paraná River" display="https://en.wikipedia.org/wiki/Paran%C3%A1_River"/>
    <hyperlink ref="B78" r:id="rId97" tooltip="Vitim River" display="https://en.wikipedia.org/wiki/Vitim_River"/>
    <hyperlink ref="G78" r:id="rId98" tooltip="Lena River" display="https://en.wikipedia.org/wiki/Lena_River"/>
    <hyperlink ref="B79" r:id="rId99" tooltip="Tigris" display="https://en.wikipedia.org/wiki/Tigris"/>
    <hyperlink ref="G79" r:id="rId100" tooltip="Shatt al-Arab" display="https://en.wikipedia.org/wiki/Shatt_al-Arab"/>
    <hyperlink ref="B80" r:id="rId101" tooltip="Songhua River" display="https://en.wikipedia.org/wiki/Songhua_River"/>
    <hyperlink ref="G80" r:id="rId102" tooltip="Amur River" display="https://en.wikipedia.org/wiki/Amur_River"/>
    <hyperlink ref="B81" r:id="rId103" tooltip="Tapajós" display="https://en.wikipedia.org/wiki/Tapaj%C3%B3s"/>
    <hyperlink ref="B82" r:id="rId104" tooltip="Don River, Russia" display="https://en.wikipedia.org/wiki/Don_River,_Russia"/>
    <hyperlink ref="G82" r:id="rId105" tooltip="Sea of Azov" display="https://en.wikipedia.org/wiki/Sea_of_Azov"/>
    <hyperlink ref="B83" r:id="rId106" tooltip="Stony Tunguska" display="https://en.wikipedia.org/wiki/Stony_Tunguska"/>
    <hyperlink ref="G83" r:id="rId107" tooltip="Yenisei River" display="https://en.wikipedia.org/wiki/Yenisei_River"/>
    <hyperlink ref="B84" r:id="rId108" tooltip="Pechora River" display="https://en.wikipedia.org/wiki/Pechora_River"/>
    <hyperlink ref="G84" r:id="rId109" tooltip="Barents Sea" display="https://en.wikipedia.org/wiki/Barents_Sea"/>
    <hyperlink ref="B85" r:id="rId110" tooltip="Kama River" display="https://en.wikipedia.org/wiki/Kama_River"/>
    <hyperlink ref="G85" r:id="rId111" tooltip="Volga River" display="https://en.wikipedia.org/wiki/Volga_River"/>
    <hyperlink ref="B86" r:id="rId112" tooltip="Limpopo River" display="https://en.wikipedia.org/wiki/Limpopo_River"/>
    <hyperlink ref="G86" r:id="rId113" tooltip="Indian Ocean" display="https://en.wikipedia.org/wiki/Indian_Ocean"/>
    <hyperlink ref="B87" r:id="rId114" tooltip="Chulym River (Ob River)" display="https://en.wikipedia.org/wiki/Chulym_River_(Ob_River)"/>
    <hyperlink ref="G87" r:id="rId115" tooltip="Ob River" display="https://en.wikipedia.org/wiki/Ob_River"/>
    <hyperlink ref="B88" r:id="rId116" tooltip="Guaporé River" display="https://en.wikipedia.org/wiki/Guapor%C3%A9_River"/>
    <hyperlink ref="G88" r:id="rId117" tooltip="Mamoré" display="https://en.wikipedia.org/wiki/Mamor%C3%A9"/>
    <hyperlink ref="B89" r:id="rId118" tooltip="Indigirka River" display="https://en.wikipedia.org/wiki/Indigirka_River"/>
    <hyperlink ref="G89" r:id="rId119" tooltip="East Siberian Sea" display="https://en.wikipedia.org/wiki/East_Siberian_Sea"/>
    <hyperlink ref="B90" r:id="rId120" tooltip="Snake River" display="https://en.wikipedia.org/wiki/Snake_River"/>
    <hyperlink ref="G90" r:id="rId121" tooltip="Columbia River" display="https://en.wikipedia.org/wiki/Columbia_River"/>
    <hyperlink ref="B91" r:id="rId122" tooltip="Senegal River" display="https://en.wikipedia.org/wiki/Senegal_River"/>
    <hyperlink ref="B92" r:id="rId123" tooltip="Uruguay River" display="https://en.wikipedia.org/wiki/Uruguay_River"/>
    <hyperlink ref="H92" r:id="rId124" tooltip="Uruguay" display="https://en.wikipedia.org/wiki/Uruguay"/>
    <hyperlink ref="B93" r:id="rId125" tooltip="Blue Nile" display="https://en.wikipedia.org/wiki/Blue_Nile"/>
    <hyperlink ref="G93" r:id="rId126" tooltip="Nile" display="https://en.wikipedia.org/wiki/Nile"/>
    <hyperlink ref="B94" r:id="rId127" tooltip="Churchill River (Hudson Bay)" display="https://en.wikipedia.org/wiki/Churchill_River_(Hudson_Bay)"/>
    <hyperlink ref="G94" r:id="rId128" tooltip="Hudson Bay" display="https://en.wikipedia.org/wiki/Hudson_Bay"/>
    <hyperlink ref="B95" r:id="rId129" tooltip="Khatanga River" display="https://en.wikipedia.org/wiki/Khatanga_River"/>
    <hyperlink ref="G95" r:id="rId130" tooltip="Laptev Sea" display="https://en.wikipedia.org/wiki/Laptev_Sea"/>
    <hyperlink ref="B96" r:id="rId131" tooltip="Okavango River" display="https://en.wikipedia.org/wiki/Okavango_River"/>
    <hyperlink ref="G96" r:id="rId132" tooltip="Okavango Delta" display="https://en.wikipedia.org/wiki/Okavango_Delta"/>
    <hyperlink ref="B97" r:id="rId133" tooltip="Volta River" display="https://en.wikipedia.org/wiki/Volta_River"/>
    <hyperlink ref="G97" r:id="rId134" tooltip="Gulf of Guinea" display="https://en.wikipedia.org/wiki/Gulf_of_Guinea"/>
    <hyperlink ref="B98" r:id="rId135" tooltip="Beni River" display="https://en.wikipedia.org/wiki/Beni_River"/>
    <hyperlink ref="G98" r:id="rId136" tooltip="Madeira River" display="https://en.wikipedia.org/wiki/Madeira_River"/>
    <hyperlink ref="B99" r:id="rId137" tooltip="Platte River" display="https://en.wikipedia.org/wiki/Platte_River"/>
    <hyperlink ref="G99" r:id="rId138" tooltip="Missouri River" display="https://en.wikipedia.org/wiki/Missouri_River"/>
    <hyperlink ref="B100" r:id="rId139" tooltip="Tobol River" display="https://en.wikipedia.org/wiki/Tobol_River"/>
    <hyperlink ref="G100" r:id="rId140" tooltip="Irtysh" display="https://en.wikipedia.org/wiki/Irtysh"/>
    <hyperlink ref="G101" r:id="rId141" tooltip="Indian Ocean" display="https://en.wikipedia.org/wiki/Indian_Ocean"/>
    <hyperlink ref="B102" r:id="rId142" tooltip="Içá River" display="https://en.wikipedia.org/wiki/I%C3%A7%C3%A1_River"/>
    <hyperlink ref="B103" r:id="rId143" tooltip="Magdalena River" display="https://en.wikipedia.org/wiki/Magdalena_River"/>
    <hyperlink ref="B104" r:id="rId144" tooltip="Han River (Hanshui)" display="https://en.wikipedia.org/wiki/Han_River_(Hanshui)"/>
    <hyperlink ref="G104" r:id="rId145" tooltip="Yangtze River" display="https://en.wikipedia.org/wiki/Yangtze_River"/>
    <hyperlink ref="B105" r:id="rId146" tooltip="Kura (Caspian Sea)" display="https://en.wikipedia.org/wiki/Kura_(Caspian_Sea)"/>
    <hyperlink ref="G105" r:id="rId147" tooltip="Caspian Sea" display="https://en.wikipedia.org/wiki/Caspian_Sea"/>
    <hyperlink ref="B106" r:id="rId148" tooltip="Oka River" display="https://en.wikipedia.org/wiki/Oka_River"/>
    <hyperlink ref="G106" r:id="rId149" tooltip="Volga River" display="https://en.wikipedia.org/wiki/Volga_River"/>
    <hyperlink ref="B107" r:id="rId150" tooltip="Guaviare River" display="https://en.wikipedia.org/wiki/Guaviare_River"/>
    <hyperlink ref="G107" r:id="rId151" tooltip="Orinoco" display="https://en.wikipedia.org/wiki/Orinoco"/>
    <hyperlink ref="B108" r:id="rId152" tooltip="Pecos River" display="https://en.wikipedia.org/wiki/Pecos_River"/>
    <hyperlink ref="G108" r:id="rId153" tooltip="Rio Grande" display="https://en.wikipedia.org/wiki/Rio_Grande"/>
    <hyperlink ref="B109" r:id="rId154" tooltip="Murrumbidgee River" display="https://en.wikipedia.org/wiki/Murrumbidgee_River"/>
    <hyperlink ref="C109" r:id="rId155" location="cite_note-geoaus-17" display="https://en.wikipedia.org/wiki/List_of_rivers_by_length - cite_note-geoaus-17"/>
    <hyperlink ref="G109" r:id="rId156" tooltip="Murray River" display="https://en.wikipedia.org/wiki/Murray_River"/>
    <hyperlink ref="G110" r:id="rId157" tooltip="Yenisei River" display="https://en.wikipedia.org/wiki/Yenisei_River"/>
    <hyperlink ref="B111" r:id="rId158" tooltip="Godavari River" display="https://en.wikipedia.org/wiki/Godavari_River"/>
    <hyperlink ref="G111" r:id="rId159" tooltip="Bay of Bengal" display="https://en.wikipedia.org/wiki/Bay_of_Bengal"/>
    <hyperlink ref="B112" r:id="rId160" tooltip="Colorado River (Texas)" display="https://en.wikipedia.org/wiki/Colorado_River_(Texas)"/>
    <hyperlink ref="B113" r:id="rId161" tooltip="Río Grande (Bolivia)" display="https://en.wikipedia.org/wiki/R%C3%ADo_Grande_(Bolivia)"/>
    <hyperlink ref="G113" r:id="rId162" tooltip="Ichilo" display="https://en.wikipedia.org/wiki/Ichilo"/>
    <hyperlink ref="B114" r:id="rId163" tooltip="Belaya River (Kama)" display="https://en.wikipedia.org/wiki/Belaya_River_(Kama)"/>
    <hyperlink ref="G114" r:id="rId164" tooltip="Kama River" display="https://en.wikipedia.org/wiki/Kama_River"/>
    <hyperlink ref="G115" r:id="rId165" tooltip="Lake Eyre" display="https://en.wikipedia.org/wiki/Lake_Eyre"/>
    <hyperlink ref="B116" r:id="rId166" tooltip="Marañón River (Peru)" display="https://en.wikipedia.org/wiki/Mara%C3%B1%C3%B3n_River_(Peru)"/>
    <hyperlink ref="B117" r:id="rId167" tooltip="Dniester" display="https://en.wikipedia.org/wiki/Dniester"/>
    <hyperlink ref="G117" r:id="rId168" tooltip="Black Sea" display="https://en.wikipedia.org/wiki/Black_Sea"/>
    <hyperlink ref="B118" r:id="rId169" tooltip="Benue River" display="https://en.wikipedia.org/wiki/Benue_River"/>
    <hyperlink ref="G118" r:id="rId170" tooltip="Niger River" display="https://en.wikipedia.org/wiki/Niger_River"/>
    <hyperlink ref="B119" r:id="rId171" tooltip="Ili River" display="https://en.wikipedia.org/wiki/Ili_River"/>
    <hyperlink ref="G119" r:id="rId172" tooltip="Lake Balkhash" display="https://en.wikipedia.org/wiki/Lake_Balkhash"/>
    <hyperlink ref="G120" r:id="rId173" tooltip="Lake Eyre" display="https://en.wikipedia.org/wiki/Lake_Eyre"/>
    <hyperlink ref="B121" r:id="rId174" tooltip="Sutlej" display="https://en.wikipedia.org/wiki/Sutlej"/>
    <hyperlink ref="G121" r:id="rId175" tooltip="Chenab River" display="https://en.wikipedia.org/wiki/Chenab_River"/>
    <hyperlink ref="B122" r:id="rId176" tooltip="Vyatka River" display="https://en.wikipedia.org/wiki/Vyatka_River"/>
    <hyperlink ref="G122" r:id="rId177" tooltip="Kama River" display="https://en.wikipedia.org/wiki/Kama_River"/>
    <hyperlink ref="B123" r:id="rId178" tooltip="Yamuna" display="https://en.wikipedia.org/wiki/Yamuna"/>
    <hyperlink ref="G123" r:id="rId179" tooltip="Ganges River" display="https://en.wikipedia.org/wiki/Ganges_River"/>
    <hyperlink ref="B124" r:id="rId180" tooltip="Fraser River" display="https://en.wikipedia.org/wiki/Fraser_River"/>
    <hyperlink ref="B125" r:id="rId181" tooltip="Rio Grande (Paraná River)" display="https://en.wikipedia.org/wiki/Rio_Grande_(Paran%C3%A1_River)"/>
    <hyperlink ref="G125" r:id="rId182" tooltip="Paraná River" display="https://en.wikipedia.org/wiki/Paran%C3%A1_River"/>
    <hyperlink ref="B126" r:id="rId183" tooltip="Brazos River" display="https://en.wikipedia.org/wiki/Brazos_River"/>
    <hyperlink ref="B127" r:id="rId184" tooltip="Liao River" display="https://en.wikipedia.org/wiki/Liao_River"/>
    <hyperlink ref="G127" r:id="rId185" tooltip="Bohai Sea" display="https://en.wikipedia.org/wiki/Bohai_Sea"/>
    <hyperlink ref="B128" r:id="rId186" tooltip="Lachlan River" display="https://en.wikipedia.org/wiki/Lachlan_River"/>
    <hyperlink ref="C128" r:id="rId187" location="cite_note-geoaus-17" display="https://en.wikipedia.org/wiki/List_of_rivers_by_length - cite_note-geoaus-17"/>
    <hyperlink ref="G128" r:id="rId188" tooltip="Murrumbidgee River" display="https://en.wikipedia.org/wiki/Murrumbidgee_River"/>
    <hyperlink ref="B129" r:id="rId189" tooltip="Yalong River" display="https://en.wikipedia.org/wiki/Yalong_River"/>
    <hyperlink ref="G129" r:id="rId190" tooltip="Yangtze River" display="https://en.wikipedia.org/wiki/Yangtze_River"/>
    <hyperlink ref="B130" r:id="rId191" tooltip="Iguassu River" display="https://en.wikipedia.org/wiki/Iguassu_River"/>
    <hyperlink ref="G130" r:id="rId192" tooltip="Paraná River" display="https://en.wikipedia.org/wiki/Paran%C3%A1_River"/>
    <hyperlink ref="B131" r:id="rId193" tooltip="Olyokma River" display="https://en.wikipedia.org/wiki/Olyokma_River"/>
    <hyperlink ref="G131" r:id="rId194" tooltip="Lena River" display="https://en.wikipedia.org/wiki/Lena_River"/>
    <hyperlink ref="G132" r:id="rId195" tooltip="White Sea" display="https://en.wikipedia.org/wiki/White_Sea"/>
    <hyperlink ref="B133" r:id="rId196" tooltip="Iriri River" display="https://en.wikipedia.org/wiki/Iriri_River"/>
    <hyperlink ref="G133" r:id="rId197" tooltip="Xingu River" display="https://en.wikipedia.org/wiki/Xingu_River"/>
    <hyperlink ref="B134" r:id="rId198" tooltip="River Krishna" display="https://en.wikipedia.org/wiki/River_Krishna"/>
    <hyperlink ref="G134" r:id="rId199" tooltip="Bay of Bengal" display="https://en.wikipedia.org/wiki/Bay_of_Bengal"/>
    <hyperlink ref="B135" r:id="rId200" tooltip="Narmada River" display="https://en.wikipedia.org/wiki/Narmada_River"/>
    <hyperlink ref="G135" r:id="rId201" tooltip="Arabian Sea" display="https://en.wikipedia.org/wiki/Arabian_Sea"/>
    <hyperlink ref="G136" r:id="rId202" tooltip="Congo River" display="https://en.wikipedia.org/wiki/Congo_River"/>
    <hyperlink ref="B137" r:id="rId203" tooltip="Ottawa River" display="https://en.wikipedia.org/wiki/Ottawa_River"/>
    <hyperlink ref="G137" r:id="rId204" tooltip="Saint Lawrence River" display="https://en.wikipedia.org/wiki/Saint_Lawrence_Ri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K123"/>
  <sheetViews>
    <sheetView workbookViewId="0">
      <pane ySplit="1" topLeftCell="A2" activePane="bottomLeft" state="frozen"/>
      <selection pane="bottomLeft" activeCell="B77" sqref="B77"/>
    </sheetView>
  </sheetViews>
  <sheetFormatPr defaultRowHeight="15" x14ac:dyDescent="0.25"/>
  <cols>
    <col min="1" max="2" width="11.28515625" customWidth="1"/>
    <col min="3" max="3" width="52.7109375" customWidth="1"/>
    <col min="4" max="4" width="4.85546875" bestFit="1" customWidth="1"/>
    <col min="5" max="5" width="11.5703125" bestFit="1" customWidth="1"/>
    <col min="6" max="6" width="14.5703125" customWidth="1"/>
    <col min="7" max="8" width="17.42578125" bestFit="1" customWidth="1"/>
    <col min="9" max="9" width="69.5703125" style="16" customWidth="1"/>
    <col min="10" max="10" width="13.85546875" bestFit="1" customWidth="1"/>
  </cols>
  <sheetData>
    <row r="1" spans="1:11" s="17" customFormat="1" ht="42" customHeight="1" x14ac:dyDescent="0.25">
      <c r="A1" s="17" t="s">
        <v>85</v>
      </c>
      <c r="B1" s="17" t="s">
        <v>302</v>
      </c>
      <c r="C1" s="17" t="s">
        <v>84</v>
      </c>
      <c r="D1" s="17" t="s">
        <v>86</v>
      </c>
      <c r="E1" s="10" t="s">
        <v>41</v>
      </c>
      <c r="F1" s="17" t="s">
        <v>54</v>
      </c>
      <c r="G1" s="17" t="s">
        <v>55</v>
      </c>
      <c r="H1" s="17" t="s">
        <v>43</v>
      </c>
      <c r="I1" s="10" t="s">
        <v>1</v>
      </c>
      <c r="J1" s="17" t="s">
        <v>94</v>
      </c>
    </row>
    <row r="2" spans="1:11" hidden="1" x14ac:dyDescent="0.25">
      <c r="C2" t="s">
        <v>95</v>
      </c>
      <c r="D2">
        <f>MATCH(C2,Paste!B:B,0)</f>
        <v>63</v>
      </c>
      <c r="E2" s="13">
        <f>HLOOKUP(E$1,Paste!$A:$H,Format!$D2,0)</f>
        <v>2273</v>
      </c>
      <c r="F2" s="13">
        <f>HLOOKUP(F$1,Paste!$A:$H,Format!$D2,0)</f>
        <v>729000</v>
      </c>
      <c r="G2" s="13">
        <f>HLOOKUP(G$1,Paste!$A:$H,Format!$D2,0)</f>
        <v>5060</v>
      </c>
      <c r="H2" s="13" t="str">
        <f>HLOOKUP(H$1,Paste!$A:$H,Format!$D2,0)</f>
        <v>Lena</v>
      </c>
      <c r="I2" s="13" t="str">
        <f>HLOOKUP(I$1,Paste!$A:$H,Format!$D2,0)</f>
        <v>Russia</v>
      </c>
      <c r="J2" s="15">
        <f>LEN(TRIM(I2))-LEN(SUBSTITUTE(TRIM(I2),",",""))+1</f>
        <v>1</v>
      </c>
      <c r="K2" s="14"/>
    </row>
    <row r="3" spans="1:11" x14ac:dyDescent="0.25">
      <c r="A3" t="s">
        <v>88</v>
      </c>
      <c r="B3" t="s">
        <v>304</v>
      </c>
      <c r="C3" t="s">
        <v>37</v>
      </c>
      <c r="D3">
        <f>MATCH(C3,Paste!B:B,0)</f>
        <v>4</v>
      </c>
      <c r="E3" s="13">
        <f>HLOOKUP(E$1,Paste!$A:$H,Format!$D3,0)</f>
        <v>6992</v>
      </c>
      <c r="F3" s="13">
        <f>HLOOKUP(F$1,Paste!$A:$H,Format!$D3,0)</f>
        <v>7050000</v>
      </c>
      <c r="G3" s="13">
        <f>HLOOKUP(G$1,Paste!$A:$H,Format!$D3,0)</f>
        <v>209000</v>
      </c>
      <c r="H3" s="13" t="str">
        <f>HLOOKUP(H$1,Paste!$A:$H,Format!$D3,0)</f>
        <v>Atlantic Ocean</v>
      </c>
      <c r="I3" s="13" t="str">
        <f>HLOOKUP(I$1,Paste!$A:$H,Format!$D3,0)</f>
        <v>Brazil, Peru, Bolivia, Colombia, Ecuador, Venezuela, Guyana</v>
      </c>
      <c r="J3" s="15">
        <f t="shared" ref="J3:J66" si="0">LEN(TRIM(I3))-LEN(SUBSTITUTE(TRIM(I3),",",""))+1</f>
        <v>7</v>
      </c>
      <c r="K3" s="14"/>
    </row>
    <row r="4" spans="1:11" hidden="1" x14ac:dyDescent="0.25">
      <c r="C4" t="s">
        <v>96</v>
      </c>
      <c r="D4">
        <f>MATCH(C4,Paste!B:B,0)</f>
        <v>47</v>
      </c>
      <c r="E4" s="13">
        <f>HLOOKUP(E$1,Paste!$A:$H,Format!$D4,0)</f>
        <v>2620</v>
      </c>
      <c r="F4" s="13">
        <f>HLOOKUP(F$1,Paste!$A:$H,Format!$D4,0)</f>
        <v>534739</v>
      </c>
      <c r="G4" s="13">
        <f>HLOOKUP(G$1,Paste!$A:$H,Format!$D4,0)</f>
        <v>1400</v>
      </c>
      <c r="H4" s="13" t="str">
        <f>HLOOKUP(H$1,Paste!$A:$H,Format!$D4,0)</f>
        <v>Aral Sea</v>
      </c>
      <c r="I4" s="13" t="str">
        <f>HLOOKUP(I$1,Paste!$A:$H,Format!$D4,0)</f>
        <v>Uzbekistan, Turkmenistan, Tajikistan, Afghanistan</v>
      </c>
      <c r="J4" s="15">
        <f t="shared" si="0"/>
        <v>4</v>
      </c>
    </row>
    <row r="5" spans="1:11" hidden="1" x14ac:dyDescent="0.25">
      <c r="C5" t="s">
        <v>30</v>
      </c>
      <c r="D5">
        <f>MATCH(C5,Paste!B:B,0)</f>
        <v>18</v>
      </c>
      <c r="E5" s="13">
        <f>HLOOKUP(E$1,Paste!$A:$H,Format!$D5,0)</f>
        <v>4444</v>
      </c>
      <c r="F5" s="13">
        <f>HLOOKUP(F$1,Paste!$A:$H,Format!$D5,0)</f>
        <v>1855000</v>
      </c>
      <c r="G5" s="13">
        <f>HLOOKUP(G$1,Paste!$A:$H,Format!$D5,0)</f>
        <v>11400</v>
      </c>
      <c r="H5" s="13" t="str">
        <f>HLOOKUP(H$1,Paste!$A:$H,Format!$D5,0)</f>
        <v>Sea of Okhotsk</v>
      </c>
      <c r="I5" s="13" t="str">
        <f>HLOOKUP(I$1,Paste!$A:$H,Format!$D5,0)</f>
        <v>Russia, China, Mongolia</v>
      </c>
      <c r="J5" s="15">
        <f t="shared" si="0"/>
        <v>3</v>
      </c>
    </row>
    <row r="6" spans="1:11" hidden="1" x14ac:dyDescent="0.25">
      <c r="C6" t="s">
        <v>99</v>
      </c>
      <c r="D6">
        <f>MATCH(C6,Paste!B:B,0)</f>
        <v>46</v>
      </c>
      <c r="E6" s="13">
        <f>HLOOKUP(E$1,Paste!$A:$H,Format!$D6,0)</f>
        <v>2627</v>
      </c>
      <c r="F6" s="13">
        <f>HLOOKUP(F$1,Paste!$A:$H,Format!$D6,0)</f>
        <v>358125</v>
      </c>
      <c r="G6" s="13">
        <f>HLOOKUP(G$1,Paste!$A:$H,Format!$D6,0)</f>
        <v>5510</v>
      </c>
      <c r="H6" s="13" t="str">
        <f>HLOOKUP(H$1,Paste!$A:$H,Format!$D6,0)</f>
        <v>Tocantins</v>
      </c>
      <c r="I6" s="13" t="str">
        <f>HLOOKUP(I$1,Paste!$A:$H,Format!$D6,0)</f>
        <v>Brazil</v>
      </c>
      <c r="J6" s="15">
        <f t="shared" si="0"/>
        <v>1</v>
      </c>
    </row>
    <row r="7" spans="1:11" hidden="1" x14ac:dyDescent="0.25">
      <c r="C7" t="s">
        <v>100</v>
      </c>
      <c r="D7">
        <f>MATCH(C7,Paste!B:B,0)</f>
        <v>58</v>
      </c>
      <c r="E7" s="13">
        <f>HLOOKUP(E$1,Paste!$A:$H,Format!$D7,0)</f>
        <v>2348</v>
      </c>
      <c r="F7" s="13">
        <f>HLOOKUP(F$1,Paste!$A:$H,Format!$D7,0)</f>
        <v>505000</v>
      </c>
      <c r="G7" s="13">
        <f>HLOOKUP(G$1,Paste!$A:$H,Format!$D7,0)</f>
        <v>1066</v>
      </c>
      <c r="H7" s="13" t="str">
        <f>HLOOKUP(H$1,Paste!$A:$H,Format!$D7,0)</f>
        <v>Mississippi</v>
      </c>
      <c r="I7" s="13" t="str">
        <f>HLOOKUP(I$1,Paste!$A:$H,Format!$D7,0)</f>
        <v>United States</v>
      </c>
      <c r="J7" s="15">
        <f t="shared" si="0"/>
        <v>1</v>
      </c>
    </row>
    <row r="8" spans="1:11" hidden="1" x14ac:dyDescent="0.25">
      <c r="C8" t="s">
        <v>103</v>
      </c>
      <c r="D8">
        <f>MATCH(C8,Paste!B:B,0)</f>
        <v>69</v>
      </c>
      <c r="E8" s="13">
        <f>HLOOKUP(E$1,Paste!$A:$H,Format!$D8,0)</f>
        <v>2170</v>
      </c>
      <c r="F8" s="13">
        <f>HLOOKUP(F$1,Paste!$A:$H,Format!$D8,0)</f>
        <v>411000</v>
      </c>
      <c r="G8" s="13">
        <f>HLOOKUP(G$1,Paste!$A:$H,Format!$D8,0)</f>
        <v>13000</v>
      </c>
      <c r="H8" s="13" t="str">
        <f>HLOOKUP(H$1,Paste!$A:$H,Format!$D8,0)</f>
        <v>Andaman Sea</v>
      </c>
      <c r="I8" s="13" t="str">
        <f>HLOOKUP(I$1,Paste!$A:$H,Format!$D8,0)</f>
        <v>Myanmar, China</v>
      </c>
      <c r="J8" s="15">
        <f t="shared" si="0"/>
        <v>2</v>
      </c>
    </row>
    <row r="9" spans="1:11" hidden="1" x14ac:dyDescent="0.25">
      <c r="C9" t="s">
        <v>107</v>
      </c>
      <c r="D9">
        <f>MATCH(C9,Paste!B:B,0)</f>
        <v>114</v>
      </c>
      <c r="E9" s="13">
        <f>HLOOKUP(E$1,Paste!$A:$H,Format!$D9,0)</f>
        <v>1420</v>
      </c>
      <c r="F9" s="13">
        <f>HLOOKUP(F$1,Paste!$A:$H,Format!$D9,0)</f>
        <v>142000</v>
      </c>
      <c r="G9" s="13">
        <f>HLOOKUP(G$1,Paste!$A:$H,Format!$D9,0)</f>
        <v>858</v>
      </c>
      <c r="H9" s="13" t="str">
        <f>HLOOKUP(H$1,Paste!$A:$H,Format!$D9,0)</f>
        <v>Kama</v>
      </c>
      <c r="I9" s="13" t="str">
        <f>HLOOKUP(I$1,Paste!$A:$H,Format!$D9,0)</f>
        <v>Russia</v>
      </c>
      <c r="J9" s="15">
        <f t="shared" si="0"/>
        <v>1</v>
      </c>
    </row>
    <row r="10" spans="1:11" hidden="1" x14ac:dyDescent="0.25">
      <c r="C10" t="s">
        <v>109</v>
      </c>
      <c r="D10">
        <f>MATCH(C10,Paste!B:B,0)</f>
        <v>98</v>
      </c>
      <c r="E10" s="13">
        <f>HLOOKUP(E$1,Paste!$A:$H,Format!$D10,0)</f>
        <v>1599</v>
      </c>
      <c r="F10" s="13">
        <f>HLOOKUP(F$1,Paste!$A:$H,Format!$D10,0)</f>
        <v>283350</v>
      </c>
      <c r="G10" s="13">
        <f>HLOOKUP(G$1,Paste!$A:$H,Format!$D10,0)</f>
        <v>8900</v>
      </c>
      <c r="H10" s="13" t="str">
        <f>HLOOKUP(H$1,Paste!$A:$H,Format!$D10,0)</f>
        <v>Madeira</v>
      </c>
      <c r="I10" s="13" t="str">
        <f>HLOOKUP(I$1,Paste!$A:$H,Format!$D10,0)</f>
        <v>Bolivia</v>
      </c>
      <c r="J10" s="15">
        <f t="shared" si="0"/>
        <v>1</v>
      </c>
    </row>
    <row r="11" spans="1:11" hidden="1" x14ac:dyDescent="0.25">
      <c r="C11" t="s">
        <v>111</v>
      </c>
      <c r="D11">
        <f>MATCH(C11,Paste!B:B,0)</f>
        <v>118</v>
      </c>
      <c r="E11" s="13">
        <f>HLOOKUP(E$1,Paste!$A:$H,Format!$D11,0)</f>
        <v>1400</v>
      </c>
      <c r="F11" s="13">
        <f>HLOOKUP(F$1,Paste!$A:$H,Format!$D11,0)</f>
        <v>0</v>
      </c>
      <c r="G11" s="13">
        <f>HLOOKUP(G$1,Paste!$A:$H,Format!$D11,0)</f>
        <v>0</v>
      </c>
      <c r="H11" s="13" t="str">
        <f>HLOOKUP(H$1,Paste!$A:$H,Format!$D11,0)</f>
        <v>Niger</v>
      </c>
      <c r="I11" s="13" t="str">
        <f>HLOOKUP(I$1,Paste!$A:$H,Format!$D11,0)</f>
        <v>Cameroon, Nigeria</v>
      </c>
      <c r="J11" s="15">
        <f t="shared" si="0"/>
        <v>2</v>
      </c>
    </row>
    <row r="12" spans="1:11" x14ac:dyDescent="0.25">
      <c r="A12" t="s">
        <v>114</v>
      </c>
      <c r="B12" t="s">
        <v>305</v>
      </c>
      <c r="C12" t="s">
        <v>114</v>
      </c>
      <c r="D12">
        <f>MATCH(C12,Paste!B:B,0)</f>
        <v>93</v>
      </c>
      <c r="E12" s="13">
        <f>HLOOKUP(E$1,Paste!$A:$H,Format!$D12,0)</f>
        <v>1600</v>
      </c>
      <c r="F12" s="13">
        <f>HLOOKUP(F$1,Paste!$A:$H,Format!$D12,0)</f>
        <v>326400</v>
      </c>
      <c r="G12" s="13">
        <f>HLOOKUP(G$1,Paste!$A:$H,Format!$D12,0)</f>
        <v>0</v>
      </c>
      <c r="H12" s="13" t="str">
        <f>HLOOKUP(H$1,Paste!$A:$H,Format!$D12,0)</f>
        <v>Nile</v>
      </c>
      <c r="I12" s="13" t="str">
        <f>HLOOKUP(I$1,Paste!$A:$H,Format!$D12,0)</f>
        <v>Ethiopia, Sudan</v>
      </c>
      <c r="J12" s="15">
        <f t="shared" si="0"/>
        <v>2</v>
      </c>
    </row>
    <row r="13" spans="1:11" ht="30" hidden="1" x14ac:dyDescent="0.25">
      <c r="C13" t="s">
        <v>66</v>
      </c>
      <c r="D13">
        <f>MATCH(C13,Paste!B:B,0)</f>
        <v>25</v>
      </c>
      <c r="E13" s="13">
        <f>HLOOKUP(E$1,Paste!$A:$H,Format!$D13,0)</f>
        <v>3848</v>
      </c>
      <c r="F13" s="13">
        <f>HLOOKUP(F$1,Paste!$A:$H,Format!$D13,0)</f>
        <v>712035</v>
      </c>
      <c r="G13" s="13" t="str">
        <f>HLOOKUP(G$1,Paste!$A:$H,Format!$D13,0)</f>
        <v>19,800[9][10]</v>
      </c>
      <c r="H13" s="13" t="str">
        <f>HLOOKUP(H$1,Paste!$A:$H,Format!$D13,0)</f>
        <v>Ganges</v>
      </c>
      <c r="I13" s="13" t="str">
        <f>HLOOKUP(I$1,Paste!$A:$H,Format!$D13,0)</f>
        <v>India (58.0%), China (19.7%), Nepal (9.0%), Bangladesh (6.6%), Disputed India/China (4.2%), Bhutan (2.4%)</v>
      </c>
      <c r="J13" s="15">
        <f t="shared" si="0"/>
        <v>6</v>
      </c>
    </row>
    <row r="14" spans="1:11" hidden="1" x14ac:dyDescent="0.25">
      <c r="C14" t="s">
        <v>116</v>
      </c>
      <c r="D14">
        <f>MATCH(C14,Paste!B:B,0)</f>
        <v>126</v>
      </c>
      <c r="E14" s="13">
        <f>HLOOKUP(E$1,Paste!$A:$H,Format!$D14,0)</f>
        <v>1352</v>
      </c>
      <c r="F14" s="13">
        <f>HLOOKUP(F$1,Paste!$A:$H,Format!$D14,0)</f>
        <v>0</v>
      </c>
      <c r="G14" s="13">
        <f>HLOOKUP(G$1,Paste!$A:$H,Format!$D14,0)</f>
        <v>0</v>
      </c>
      <c r="H14" s="13" t="str">
        <f>HLOOKUP(H$1,Paste!$A:$H,Format!$D14,0)</f>
        <v>Gulf of Mexico</v>
      </c>
      <c r="I14" s="13" t="str">
        <f>HLOOKUP(I$1,Paste!$A:$H,Format!$D14,0)</f>
        <v>United States</v>
      </c>
      <c r="J14" s="15">
        <f t="shared" si="0"/>
        <v>1</v>
      </c>
    </row>
    <row r="15" spans="1:11" hidden="1" x14ac:dyDescent="0.25">
      <c r="C15" t="s">
        <v>216</v>
      </c>
      <c r="D15">
        <f>MATCH(C15,Paste!B:B,0)</f>
        <v>87</v>
      </c>
      <c r="E15" s="13">
        <f>HLOOKUP(E$1,Paste!$A:$H,Format!$D15,0)</f>
        <v>1799</v>
      </c>
      <c r="F15" s="13">
        <f>HLOOKUP(F$1,Paste!$A:$H,Format!$D15,0)</f>
        <v>134000</v>
      </c>
      <c r="G15" s="13">
        <f>HLOOKUP(G$1,Paste!$A:$H,Format!$D15,0)</f>
        <v>0</v>
      </c>
      <c r="H15" s="13" t="str">
        <f>HLOOKUP(H$1,Paste!$A:$H,Format!$D15,0)</f>
        <v>Ob</v>
      </c>
      <c r="I15" s="13" t="str">
        <f>HLOOKUP(I$1,Paste!$A:$H,Format!$D15,0)</f>
        <v>Russia</v>
      </c>
      <c r="J15" s="15">
        <f t="shared" si="0"/>
        <v>1</v>
      </c>
    </row>
    <row r="16" spans="1:11" hidden="1" x14ac:dyDescent="0.25">
      <c r="C16" t="s">
        <v>226</v>
      </c>
      <c r="D16">
        <f>MATCH(C16,Paste!B:B,0)</f>
        <v>94</v>
      </c>
      <c r="E16" s="13">
        <f>HLOOKUP(E$1,Paste!$A:$H,Format!$D16,0)</f>
        <v>1600</v>
      </c>
      <c r="F16" s="13">
        <f>HLOOKUP(F$1,Paste!$A:$H,Format!$D16,0)</f>
        <v>0</v>
      </c>
      <c r="G16" s="13">
        <f>HLOOKUP(G$1,Paste!$A:$H,Format!$D16,0)</f>
        <v>0</v>
      </c>
      <c r="H16" s="13" t="str">
        <f>HLOOKUP(H$1,Paste!$A:$H,Format!$D16,0)</f>
        <v>Hudson Bay</v>
      </c>
      <c r="I16" s="13" t="str">
        <f>HLOOKUP(I$1,Paste!$A:$H,Format!$D16,0)</f>
        <v>Canada</v>
      </c>
      <c r="J16" s="15">
        <f t="shared" si="0"/>
        <v>1</v>
      </c>
    </row>
    <row r="17" spans="1:10" hidden="1" x14ac:dyDescent="0.25">
      <c r="C17" t="s">
        <v>257</v>
      </c>
      <c r="D17">
        <f>MATCH(C17,Paste!B:B,0)</f>
        <v>112</v>
      </c>
      <c r="E17" s="13">
        <f>HLOOKUP(E$1,Paste!$A:$H,Format!$D17,0)</f>
        <v>1438</v>
      </c>
      <c r="F17" s="13">
        <f>HLOOKUP(F$1,Paste!$A:$H,Format!$D17,0)</f>
        <v>0</v>
      </c>
      <c r="G17" s="13">
        <f>HLOOKUP(G$1,Paste!$A:$H,Format!$D17,0)</f>
        <v>0</v>
      </c>
      <c r="H17" s="13" t="str">
        <f>HLOOKUP(H$1,Paste!$A:$H,Format!$D17,0)</f>
        <v>Gulf of Mexico</v>
      </c>
      <c r="I17" s="13" t="str">
        <f>HLOOKUP(I$1,Paste!$A:$H,Format!$D17,0)</f>
        <v>United States</v>
      </c>
      <c r="J17" s="15">
        <f t="shared" si="0"/>
        <v>1</v>
      </c>
    </row>
    <row r="18" spans="1:10" x14ac:dyDescent="0.25">
      <c r="A18" t="s">
        <v>317</v>
      </c>
      <c r="B18" t="s">
        <v>308</v>
      </c>
      <c r="C18" t="s">
        <v>173</v>
      </c>
      <c r="D18">
        <f>MATCH(C18,Paste!B:B,0)</f>
        <v>60</v>
      </c>
      <c r="E18" s="13">
        <f>HLOOKUP(E$1,Paste!$A:$H,Format!$D18,0)</f>
        <v>2333</v>
      </c>
      <c r="F18" s="13">
        <f>HLOOKUP(F$1,Paste!$A:$H,Format!$D18,0)</f>
        <v>390000</v>
      </c>
      <c r="G18" s="13">
        <f>HLOOKUP(G$1,Paste!$A:$H,Format!$D18,0)</f>
        <v>1200</v>
      </c>
      <c r="H18" s="13" t="str">
        <f>HLOOKUP(H$1,Paste!$A:$H,Format!$D18,0)</f>
        <v>Gulf of California</v>
      </c>
      <c r="I18" s="13" t="str">
        <f>HLOOKUP(I$1,Paste!$A:$H,Format!$D18,0)</f>
        <v>United States, Mexico</v>
      </c>
      <c r="J18" s="15">
        <f t="shared" si="0"/>
        <v>2</v>
      </c>
    </row>
    <row r="19" spans="1:10" ht="30" hidden="1" x14ac:dyDescent="0.25">
      <c r="C19" t="s">
        <v>181</v>
      </c>
      <c r="D19">
        <f>MATCH(C19,Paste!B:B,0)</f>
        <v>65</v>
      </c>
      <c r="E19" s="13" t="str">
        <f>HLOOKUP(E$1,Paste!$A:$H,Format!$D19,0)</f>
        <v>2,250 (1,953)</v>
      </c>
      <c r="F19" s="13">
        <f>HLOOKUP(F$1,Paste!$A:$H,Format!$D19,0)</f>
        <v>415211</v>
      </c>
      <c r="G19" s="13">
        <f>HLOOKUP(G$1,Paste!$A:$H,Format!$D19,0)</f>
        <v>7500</v>
      </c>
      <c r="H19" s="13" t="str">
        <f>HLOOKUP(H$1,Paste!$A:$H,Format!$D19,0)</f>
        <v>Pacific Ocean</v>
      </c>
      <c r="I19" s="13" t="str">
        <f>HLOOKUP(I$1,Paste!$A:$H,Format!$D19,0)</f>
        <v>United States, Canada</v>
      </c>
      <c r="J19" s="15">
        <f t="shared" si="0"/>
        <v>2</v>
      </c>
    </row>
    <row r="20" spans="1:10" ht="30" x14ac:dyDescent="0.25">
      <c r="A20" t="s">
        <v>44</v>
      </c>
      <c r="B20" t="s">
        <v>305</v>
      </c>
      <c r="C20" t="s">
        <v>27</v>
      </c>
      <c r="D20">
        <f>MATCH(C20,Paste!B:B,0)</f>
        <v>16</v>
      </c>
      <c r="E20" s="13">
        <f>HLOOKUP(E$1,Paste!$A:$H,Format!$D20,0)</f>
        <v>4700</v>
      </c>
      <c r="F20" s="13">
        <f>HLOOKUP(F$1,Paste!$A:$H,Format!$D20,0)</f>
        <v>3680000</v>
      </c>
      <c r="G20" s="13">
        <f>HLOOKUP(G$1,Paste!$A:$H,Format!$D20,0)</f>
        <v>41800</v>
      </c>
      <c r="H20" s="13" t="str">
        <f>HLOOKUP(H$1,Paste!$A:$H,Format!$D20,0)</f>
        <v>Atlantic Ocean</v>
      </c>
      <c r="I20" s="13" t="str">
        <f>HLOOKUP(I$1,Paste!$A:$H,Format!$D20,0)</f>
        <v>Democratic Republic of the Congo, Central African Republic, Angola, Republic of the Congo, Tanzania, Cameroon, Zambia, Burundi, Rwanda</v>
      </c>
      <c r="J20" s="15">
        <f t="shared" si="0"/>
        <v>9</v>
      </c>
    </row>
    <row r="21" spans="1:10" hidden="1" x14ac:dyDescent="0.25">
      <c r="C21" t="s">
        <v>260</v>
      </c>
      <c r="D21">
        <f>MATCH(C21,Paste!B:B,0)</f>
        <v>115</v>
      </c>
      <c r="E21" s="13">
        <f>HLOOKUP(E$1,Paste!$A:$H,Format!$D21,0)</f>
        <v>1420</v>
      </c>
      <c r="F21" s="13">
        <f>HLOOKUP(F$1,Paste!$A:$H,Format!$D21,0)</f>
        <v>0</v>
      </c>
      <c r="G21" s="13">
        <f>HLOOKUP(G$1,Paste!$A:$H,Format!$D21,0)</f>
        <v>0</v>
      </c>
      <c r="H21" s="13" t="str">
        <f>HLOOKUP(H$1,Paste!$A:$H,Format!$D21,0)</f>
        <v>Lake Eyre</v>
      </c>
      <c r="I21" s="13" t="str">
        <f>HLOOKUP(I$1,Paste!$A:$H,Format!$D21,0)</f>
        <v>Australia</v>
      </c>
      <c r="J21" s="15">
        <f t="shared" si="0"/>
        <v>1</v>
      </c>
    </row>
    <row r="22" spans="1:10" ht="30" x14ac:dyDescent="0.25">
      <c r="A22" t="s">
        <v>297</v>
      </c>
      <c r="B22" t="s">
        <v>306</v>
      </c>
      <c r="C22" t="s">
        <v>293</v>
      </c>
      <c r="D22">
        <f>MATCH(C22,Paste!B:B,0)</f>
        <v>42</v>
      </c>
      <c r="E22" s="13">
        <v>2888</v>
      </c>
      <c r="F22" s="13">
        <f>HLOOKUP(F$1,Paste!$A:$H,Format!$D22,0)</f>
        <v>817000</v>
      </c>
      <c r="G22" s="13">
        <f>HLOOKUP(G$1,Paste!$A:$H,Format!$D22,0)</f>
        <v>7130</v>
      </c>
      <c r="H22" s="13" t="str">
        <f>HLOOKUP(H$1,Paste!$A:$H,Format!$D22,0)</f>
        <v>Black Sea</v>
      </c>
      <c r="I22" s="13" t="str">
        <f>HLOOKUP(I$1,Paste!$A:$H,Format!$D22,0)</f>
        <v>Romania (28.9%), Hungary (11.7%), Austria (10.3%), Serbia (10.3%), Germany (7.5%), Slovakia (5.8%), Bulgaria (5.2%), Croatia (4.5%),</v>
      </c>
      <c r="J22" s="15">
        <f t="shared" si="0"/>
        <v>9</v>
      </c>
    </row>
    <row r="23" spans="1:10" hidden="1" x14ac:dyDescent="0.25">
      <c r="C23" t="s">
        <v>177</v>
      </c>
      <c r="D23">
        <f>MATCH(C23,Paste!B:B,0)</f>
        <v>62</v>
      </c>
      <c r="E23" s="13">
        <f>HLOOKUP(E$1,Paste!$A:$H,Format!$D23,0)</f>
        <v>2287</v>
      </c>
      <c r="F23" s="13">
        <f>HLOOKUP(F$1,Paste!$A:$H,Format!$D23,0)</f>
        <v>516300</v>
      </c>
      <c r="G23" s="13">
        <f>HLOOKUP(G$1,Paste!$A:$H,Format!$D23,0)</f>
        <v>1670</v>
      </c>
      <c r="H23" s="13" t="str">
        <f>HLOOKUP(H$1,Paste!$A:$H,Format!$D23,0)</f>
        <v>Black Sea</v>
      </c>
      <c r="I23" s="13" t="str">
        <f>HLOOKUP(I$1,Paste!$A:$H,Format!$D23,0)</f>
        <v>Russia, Belarus, Ukraine</v>
      </c>
      <c r="J23" s="15">
        <f t="shared" si="0"/>
        <v>3</v>
      </c>
    </row>
    <row r="24" spans="1:10" ht="30" hidden="1" x14ac:dyDescent="0.25">
      <c r="C24" t="s">
        <v>264</v>
      </c>
      <c r="D24">
        <f>MATCH(C24,Paste!B:B,0)</f>
        <v>117</v>
      </c>
      <c r="E24" s="13" t="str">
        <f>HLOOKUP(E$1,Paste!$A:$H,Format!$D24,0)</f>
        <v>1,411 (1,352)</v>
      </c>
      <c r="F24" s="13">
        <f>HLOOKUP(F$1,Paste!$A:$H,Format!$D24,0)</f>
        <v>72100</v>
      </c>
      <c r="G24" s="13">
        <f>HLOOKUP(G$1,Paste!$A:$H,Format!$D24,0)</f>
        <v>310</v>
      </c>
      <c r="H24" s="13" t="str">
        <f>HLOOKUP(H$1,Paste!$A:$H,Format!$D24,0)</f>
        <v>Black Sea</v>
      </c>
      <c r="I24" s="13" t="str">
        <f>HLOOKUP(I$1,Paste!$A:$H,Format!$D24,0)</f>
        <v>Ukraine, Moldova</v>
      </c>
      <c r="J24" s="15">
        <f t="shared" si="0"/>
        <v>2</v>
      </c>
    </row>
    <row r="25" spans="1:10" x14ac:dyDescent="0.25">
      <c r="A25" t="str">
        <f>C25</f>
        <v>Don</v>
      </c>
      <c r="B25" t="s">
        <v>306</v>
      </c>
      <c r="C25" t="s">
        <v>207</v>
      </c>
      <c r="D25">
        <f>MATCH(C25,Paste!B:B,0)</f>
        <v>82</v>
      </c>
      <c r="E25" s="13">
        <f>HLOOKUP(E$1,Paste!$A:$H,Format!$D25,0)</f>
        <v>1870</v>
      </c>
      <c r="F25" s="13">
        <f>HLOOKUP(F$1,Paste!$A:$H,Format!$D25,0)</f>
        <v>425600</v>
      </c>
      <c r="G25" s="13">
        <f>HLOOKUP(G$1,Paste!$A:$H,Format!$D25,0)</f>
        <v>935</v>
      </c>
      <c r="H25" s="13" t="str">
        <f>HLOOKUP(H$1,Paste!$A:$H,Format!$D25,0)</f>
        <v>Sea of Azov</v>
      </c>
      <c r="I25" s="13" t="str">
        <f>HLOOKUP(I$1,Paste!$A:$H,Format!$D25,0)</f>
        <v>Russia, Ukraine</v>
      </c>
      <c r="J25" s="15">
        <f t="shared" si="0"/>
        <v>2</v>
      </c>
    </row>
    <row r="26" spans="1:10" x14ac:dyDescent="0.25">
      <c r="A26" t="str">
        <f>C26</f>
        <v>Fraser</v>
      </c>
      <c r="B26" t="s">
        <v>308</v>
      </c>
      <c r="C26" t="s">
        <v>276</v>
      </c>
      <c r="D26">
        <f>MATCH(C26,Paste!B:B,0)</f>
        <v>124</v>
      </c>
      <c r="E26" s="13">
        <f>HLOOKUP(E$1,Paste!$A:$H,Format!$D26,0)</f>
        <v>1368</v>
      </c>
      <c r="F26" s="13">
        <f>HLOOKUP(F$1,Paste!$A:$H,Format!$D26,0)</f>
        <v>220000</v>
      </c>
      <c r="G26" s="13">
        <f>HLOOKUP(G$1,Paste!$A:$H,Format!$D26,0)</f>
        <v>3475</v>
      </c>
      <c r="H26" s="13" t="str">
        <f>HLOOKUP(H$1,Paste!$A:$H,Format!$D26,0)</f>
        <v>Pacific Ocean</v>
      </c>
      <c r="I26" s="13" t="str">
        <f>HLOOKUP(I$1,Paste!$A:$H,Format!$D26,0)</f>
        <v>Canada</v>
      </c>
      <c r="J26" s="15">
        <f t="shared" si="0"/>
        <v>1</v>
      </c>
    </row>
    <row r="27" spans="1:10" x14ac:dyDescent="0.25">
      <c r="A27" t="s">
        <v>68</v>
      </c>
      <c r="B27" t="s">
        <v>307</v>
      </c>
      <c r="C27" t="s">
        <v>294</v>
      </c>
      <c r="D27">
        <f>MATCH(C27,Paste!B:B,0)</f>
        <v>48</v>
      </c>
      <c r="E27" s="13">
        <f>HLOOKUP(E$1,Paste!$A:$H,Format!$D27,0)</f>
        <v>2620</v>
      </c>
      <c r="F27" s="13">
        <f>HLOOKUP(F$1,Paste!$A:$H,Format!$D27,0)</f>
        <v>907000</v>
      </c>
      <c r="G27" s="13">
        <f>HLOOKUP(G$1,Paste!$A:$H,Format!$D27,0)</f>
        <v>12037</v>
      </c>
      <c r="H27" s="13" t="str">
        <f>HLOOKUP(H$1,Paste!$A:$H,Format!$D27,0)</f>
        <v>Bay of Bengal</v>
      </c>
      <c r="I27" s="13" t="str">
        <f>HLOOKUP(I$1,Paste!$A:$H,Format!$D27,0)</f>
        <v>India, Bangladesh, Nepal, China</v>
      </c>
      <c r="J27" s="15">
        <f t="shared" si="0"/>
        <v>4</v>
      </c>
    </row>
    <row r="28" spans="1:10" hidden="1" x14ac:dyDescent="0.25">
      <c r="C28" t="s">
        <v>255</v>
      </c>
      <c r="D28">
        <f>MATCH(C28,Paste!B:B,0)</f>
        <v>111</v>
      </c>
      <c r="E28" s="13">
        <f>HLOOKUP(E$1,Paste!$A:$H,Format!$D28,0)</f>
        <v>1465</v>
      </c>
      <c r="F28" s="13">
        <f>HLOOKUP(F$1,Paste!$A:$H,Format!$D28,0)</f>
        <v>312812</v>
      </c>
      <c r="G28" s="13">
        <f>HLOOKUP(G$1,Paste!$A:$H,Format!$D28,0)</f>
        <v>3061</v>
      </c>
      <c r="H28" s="13" t="str">
        <f>HLOOKUP(H$1,Paste!$A:$H,Format!$D28,0)</f>
        <v>Bay of Bengal</v>
      </c>
      <c r="I28" s="13" t="str">
        <f>HLOOKUP(I$1,Paste!$A:$H,Format!$D28,0)</f>
        <v>India</v>
      </c>
      <c r="J28" s="15">
        <f t="shared" si="0"/>
        <v>1</v>
      </c>
    </row>
    <row r="29" spans="1:10" hidden="1" x14ac:dyDescent="0.25">
      <c r="C29" t="s">
        <v>277</v>
      </c>
      <c r="D29">
        <f>MATCH(C29,Paste!B:B,0)</f>
        <v>125</v>
      </c>
      <c r="E29" s="13">
        <f>HLOOKUP(E$1,Paste!$A:$H,Format!$D29,0)</f>
        <v>1360</v>
      </c>
      <c r="F29" s="13">
        <f>HLOOKUP(F$1,Paste!$A:$H,Format!$D29,0)</f>
        <v>0</v>
      </c>
      <c r="G29" s="13">
        <f>HLOOKUP(G$1,Paste!$A:$H,Format!$D29,0)</f>
        <v>0</v>
      </c>
      <c r="H29" s="13" t="str">
        <f>HLOOKUP(H$1,Paste!$A:$H,Format!$D29,0)</f>
        <v>Paraná</v>
      </c>
      <c r="I29" s="13" t="str">
        <f>HLOOKUP(I$1,Paste!$A:$H,Format!$D29,0)</f>
        <v>Brazil</v>
      </c>
      <c r="J29" s="15">
        <f t="shared" si="0"/>
        <v>1</v>
      </c>
    </row>
    <row r="30" spans="1:10" hidden="1" x14ac:dyDescent="0.25">
      <c r="C30" t="s">
        <v>217</v>
      </c>
      <c r="D30">
        <f>MATCH(C30,Paste!B:B,0)</f>
        <v>88</v>
      </c>
      <c r="E30" s="13">
        <f>HLOOKUP(E$1,Paste!$A:$H,Format!$D30,0)</f>
        <v>1749</v>
      </c>
      <c r="F30" s="13">
        <f>HLOOKUP(F$1,Paste!$A:$H,Format!$D30,0)</f>
        <v>0</v>
      </c>
      <c r="G30" s="13">
        <f>HLOOKUP(G$1,Paste!$A:$H,Format!$D30,0)</f>
        <v>0</v>
      </c>
      <c r="H30" s="13" t="str">
        <f>HLOOKUP(H$1,Paste!$A:$H,Format!$D30,0)</f>
        <v>Mamoré</v>
      </c>
      <c r="I30" s="13" t="str">
        <f>HLOOKUP(I$1,Paste!$A:$H,Format!$D30,0)</f>
        <v>Brazil, Bolivia</v>
      </c>
      <c r="J30" s="15">
        <f t="shared" si="0"/>
        <v>2</v>
      </c>
    </row>
    <row r="31" spans="1:10" hidden="1" x14ac:dyDescent="0.25">
      <c r="C31" t="s">
        <v>249</v>
      </c>
      <c r="D31">
        <f>MATCH(C31,Paste!B:B,0)</f>
        <v>107</v>
      </c>
      <c r="E31" s="13">
        <f>HLOOKUP(E$1,Paste!$A:$H,Format!$D31,0)</f>
        <v>1497</v>
      </c>
      <c r="F31" s="13">
        <f>HLOOKUP(F$1,Paste!$A:$H,Format!$D31,0)</f>
        <v>0</v>
      </c>
      <c r="G31" s="13">
        <f>HLOOKUP(G$1,Paste!$A:$H,Format!$D31,0)</f>
        <v>0</v>
      </c>
      <c r="H31" s="13" t="str">
        <f>HLOOKUP(H$1,Paste!$A:$H,Format!$D31,0)</f>
        <v>Orinoco</v>
      </c>
      <c r="I31" s="13" t="str">
        <f>HLOOKUP(I$1,Paste!$A:$H,Format!$D31,0)</f>
        <v>Colombia</v>
      </c>
      <c r="J31" s="15">
        <f t="shared" si="0"/>
        <v>1</v>
      </c>
    </row>
    <row r="32" spans="1:10" hidden="1" x14ac:dyDescent="0.25">
      <c r="C32" t="s">
        <v>245</v>
      </c>
      <c r="D32">
        <f>MATCH(C32,Paste!B:B,0)</f>
        <v>104</v>
      </c>
      <c r="E32" s="13">
        <f>HLOOKUP(E$1,Paste!$A:$H,Format!$D32,0)</f>
        <v>1532</v>
      </c>
      <c r="F32" s="13">
        <f>HLOOKUP(F$1,Paste!$A:$H,Format!$D32,0)</f>
        <v>0</v>
      </c>
      <c r="G32" s="13">
        <f>HLOOKUP(G$1,Paste!$A:$H,Format!$D32,0)</f>
        <v>0</v>
      </c>
      <c r="H32" s="13" t="str">
        <f>HLOOKUP(H$1,Paste!$A:$H,Format!$D32,0)</f>
        <v>Yangtze</v>
      </c>
      <c r="I32" s="13" t="str">
        <f>HLOOKUP(I$1,Paste!$A:$H,Format!$D32,0)</f>
        <v>P. R. China</v>
      </c>
      <c r="J32" s="15">
        <f t="shared" si="0"/>
        <v>1</v>
      </c>
    </row>
    <row r="33" spans="3:10" hidden="1" x14ac:dyDescent="0.25">
      <c r="C33" t="s">
        <v>240</v>
      </c>
      <c r="D33">
        <f>MATCH(C33,Paste!B:B,0)</f>
        <v>102</v>
      </c>
      <c r="E33" s="13">
        <f>HLOOKUP(E$1,Paste!$A:$H,Format!$D33,0)</f>
        <v>1575</v>
      </c>
      <c r="F33" s="13">
        <f>HLOOKUP(F$1,Paste!$A:$H,Format!$D33,0)</f>
        <v>0</v>
      </c>
      <c r="G33" s="13">
        <f>HLOOKUP(G$1,Paste!$A:$H,Format!$D33,0)</f>
        <v>0</v>
      </c>
      <c r="H33" s="13" t="str">
        <f>HLOOKUP(H$1,Paste!$A:$H,Format!$D33,0)</f>
        <v>Amazon</v>
      </c>
      <c r="I33" s="13" t="str">
        <f>HLOOKUP(I$1,Paste!$A:$H,Format!$D33,0)</f>
        <v>Brazil, Peru, Colombia, Ecuador</v>
      </c>
      <c r="J33" s="15">
        <f t="shared" si="0"/>
        <v>4</v>
      </c>
    </row>
    <row r="34" spans="3:10" hidden="1" x14ac:dyDescent="0.25">
      <c r="C34" t="s">
        <v>282</v>
      </c>
      <c r="D34">
        <f>MATCH(C34,Paste!B:B,0)</f>
        <v>130</v>
      </c>
      <c r="E34" s="13">
        <f>HLOOKUP(E$1,Paste!$A:$H,Format!$D34,0)</f>
        <v>1320</v>
      </c>
      <c r="F34" s="13">
        <f>HLOOKUP(F$1,Paste!$A:$H,Format!$D34,0)</f>
        <v>0</v>
      </c>
      <c r="G34" s="13">
        <f>HLOOKUP(G$1,Paste!$A:$H,Format!$D34,0)</f>
        <v>0</v>
      </c>
      <c r="H34" s="13" t="str">
        <f>HLOOKUP(H$1,Paste!$A:$H,Format!$D34,0)</f>
        <v>Paraná</v>
      </c>
      <c r="I34" s="13" t="str">
        <f>HLOOKUP(I$1,Paste!$A:$H,Format!$D34,0)</f>
        <v>Brazil, Argentina</v>
      </c>
      <c r="J34" s="15">
        <f t="shared" si="0"/>
        <v>2</v>
      </c>
    </row>
    <row r="35" spans="3:10" hidden="1" x14ac:dyDescent="0.25">
      <c r="C35" t="s">
        <v>268</v>
      </c>
      <c r="D35">
        <f>MATCH(C35,Paste!B:B,0)</f>
        <v>119</v>
      </c>
      <c r="E35" s="13">
        <f>HLOOKUP(E$1,Paste!$A:$H,Format!$D35,0)</f>
        <v>1400</v>
      </c>
      <c r="F35" s="13">
        <f>HLOOKUP(F$1,Paste!$A:$H,Format!$D35,0)</f>
        <v>0</v>
      </c>
      <c r="G35" s="13">
        <f>HLOOKUP(G$1,Paste!$A:$H,Format!$D35,0)</f>
        <v>0</v>
      </c>
      <c r="H35" s="13" t="str">
        <f>HLOOKUP(H$1,Paste!$A:$H,Format!$D35,0)</f>
        <v>Lake Balkhash</v>
      </c>
      <c r="I35" s="13" t="str">
        <f>HLOOKUP(I$1,Paste!$A:$H,Format!$D35,0)</f>
        <v>P. R. China, Kazakhstan</v>
      </c>
      <c r="J35" s="15">
        <f t="shared" si="0"/>
        <v>2</v>
      </c>
    </row>
    <row r="36" spans="3:10" hidden="1" x14ac:dyDescent="0.25">
      <c r="C36" t="s">
        <v>220</v>
      </c>
      <c r="D36">
        <f>MATCH(C36,Paste!B:B,0)</f>
        <v>89</v>
      </c>
      <c r="E36" s="13">
        <f>HLOOKUP(E$1,Paste!$A:$H,Format!$D36,0)</f>
        <v>1726</v>
      </c>
      <c r="F36" s="13">
        <f>HLOOKUP(F$1,Paste!$A:$H,Format!$D36,0)</f>
        <v>360400</v>
      </c>
      <c r="G36" s="13">
        <f>HLOOKUP(G$1,Paste!$A:$H,Format!$D36,0)</f>
        <v>1810</v>
      </c>
      <c r="H36" s="13" t="str">
        <f>HLOOKUP(H$1,Paste!$A:$H,Format!$D36,0)</f>
        <v>East Siberian Sea</v>
      </c>
      <c r="I36" s="13" t="str">
        <f>HLOOKUP(I$1,Paste!$A:$H,Format!$D36,0)</f>
        <v>Russia</v>
      </c>
      <c r="J36" s="15">
        <f t="shared" si="0"/>
        <v>1</v>
      </c>
    </row>
    <row r="37" spans="3:10" ht="30" hidden="1" x14ac:dyDescent="0.25">
      <c r="C37" t="s">
        <v>78</v>
      </c>
      <c r="D37">
        <f>MATCH(C37,Paste!B:B,0)</f>
        <v>29</v>
      </c>
      <c r="E37" s="13">
        <f>HLOOKUP(E$1,Paste!$A:$H,Format!$D37,0)</f>
        <v>3610</v>
      </c>
      <c r="F37" s="13">
        <f>HLOOKUP(F$1,Paste!$A:$H,Format!$D37,0)</f>
        <v>960000</v>
      </c>
      <c r="G37" s="13">
        <f>HLOOKUP(G$1,Paste!$A:$H,Format!$D37,0)</f>
        <v>7160</v>
      </c>
      <c r="H37" s="13" t="str">
        <f>HLOOKUP(H$1,Paste!$A:$H,Format!$D37,0)</f>
        <v>Arabian Sea</v>
      </c>
      <c r="I37" s="13" t="str">
        <f>HLOOKUP(I$1,Paste!$A:$H,Format!$D37,0)</f>
        <v>Pakistan (93%), India, China, Kashmir (Disputed region between Pakistan, India and China)</v>
      </c>
      <c r="J37" s="15">
        <f t="shared" si="0"/>
        <v>5</v>
      </c>
    </row>
    <row r="38" spans="3:10" hidden="1" x14ac:dyDescent="0.25">
      <c r="C38" t="s">
        <v>287</v>
      </c>
      <c r="D38">
        <f>MATCH(C38,Paste!B:B,0)</f>
        <v>133</v>
      </c>
      <c r="E38" s="13">
        <f>HLOOKUP(E$1,Paste!$A:$H,Format!$D38,0)</f>
        <v>1300</v>
      </c>
      <c r="F38" s="13">
        <f>HLOOKUP(F$1,Paste!$A:$H,Format!$D38,0)</f>
        <v>0</v>
      </c>
      <c r="G38" s="13">
        <f>HLOOKUP(G$1,Paste!$A:$H,Format!$D38,0)</f>
        <v>0</v>
      </c>
      <c r="H38" s="13" t="str">
        <f>HLOOKUP(H$1,Paste!$A:$H,Format!$D38,0)</f>
        <v>Xingu</v>
      </c>
      <c r="I38" s="13" t="str">
        <f>HLOOKUP(I$1,Paste!$A:$H,Format!$D38,0)</f>
        <v>Brazil</v>
      </c>
      <c r="J38" s="15">
        <f t="shared" si="0"/>
        <v>1</v>
      </c>
    </row>
    <row r="39" spans="3:10" hidden="1" x14ac:dyDescent="0.25">
      <c r="C39" t="s">
        <v>166</v>
      </c>
      <c r="D39">
        <f>MATCH(C39,Paste!B:B,0)</f>
        <v>55</v>
      </c>
      <c r="E39" s="13">
        <f>HLOOKUP(E$1,Paste!$A:$H,Format!$D39,0)</f>
        <v>2450</v>
      </c>
      <c r="F39" s="13">
        <f>HLOOKUP(F$1,Paste!$A:$H,Format!$D39,0)</f>
        <v>177000</v>
      </c>
      <c r="G39" s="13">
        <f>HLOOKUP(G$1,Paste!$A:$H,Format!$D39,0)</f>
        <v>56</v>
      </c>
      <c r="H39" s="13" t="str">
        <f>HLOOKUP(H$1,Paste!$A:$H,Format!$D39,0)</f>
        <v>Irtysh</v>
      </c>
      <c r="I39" s="13" t="str">
        <f>HLOOKUP(I$1,Paste!$A:$H,Format!$D39,0)</f>
        <v>Kazakhstan, Russia</v>
      </c>
      <c r="J39" s="15">
        <f t="shared" si="0"/>
        <v>2</v>
      </c>
    </row>
    <row r="40" spans="3:10" hidden="1" x14ac:dyDescent="0.25">
      <c r="C40" t="s">
        <v>152</v>
      </c>
      <c r="D40">
        <f>MATCH(C40,Paste!B:B,0)</f>
        <v>49</v>
      </c>
      <c r="E40" s="13" t="str">
        <f>HLOOKUP(E$1,Paste!$A:$H,Format!$D40,0)</f>
        <v>2,615*</v>
      </c>
      <c r="F40" s="13">
        <f>HLOOKUP(F$1,Paste!$A:$H,Format!$D40,0)</f>
        <v>242259</v>
      </c>
      <c r="G40" s="13">
        <f>HLOOKUP(G$1,Paste!$A:$H,Format!$D40,0)</f>
        <v>6000</v>
      </c>
      <c r="H40" s="13" t="str">
        <f>HLOOKUP(H$1,Paste!$A:$H,Format!$D40,0)</f>
        <v>Amazon</v>
      </c>
      <c r="I40" s="13" t="str">
        <f>HLOOKUP(I$1,Paste!$A:$H,Format!$D40,0)</f>
        <v>Brazil, Colombia</v>
      </c>
      <c r="J40" s="15">
        <f t="shared" si="0"/>
        <v>2</v>
      </c>
    </row>
    <row r="41" spans="3:10" hidden="1" x14ac:dyDescent="0.25">
      <c r="C41" t="s">
        <v>236</v>
      </c>
      <c r="D41">
        <f>MATCH(C41,Paste!B:B,0)</f>
        <v>101</v>
      </c>
      <c r="E41" s="13" t="str">
        <f>HLOOKUP(E$1,Paste!$A:$H,Format!$D41,0)</f>
        <v>1,580*</v>
      </c>
      <c r="F41" s="13">
        <f>HLOOKUP(F$1,Paste!$A:$H,Format!$D41,0)</f>
        <v>0</v>
      </c>
      <c r="G41" s="13">
        <f>HLOOKUP(G$1,Paste!$A:$H,Format!$D41,0)</f>
        <v>0</v>
      </c>
      <c r="H41" s="13" t="str">
        <f>HLOOKUP(H$1,Paste!$A:$H,Format!$D41,0)</f>
        <v>Indian Ocean</v>
      </c>
      <c r="I41" s="13" t="str">
        <f>HLOOKUP(I$1,Paste!$A:$H,Format!$D41,0)</f>
        <v>Ethiopia, Somalia</v>
      </c>
      <c r="J41" s="15">
        <f t="shared" si="0"/>
        <v>2</v>
      </c>
    </row>
    <row r="42" spans="3:10" hidden="1" x14ac:dyDescent="0.25">
      <c r="C42" t="s">
        <v>171</v>
      </c>
      <c r="D42">
        <f>MATCH(C42,Paste!B:B,0)</f>
        <v>57</v>
      </c>
      <c r="E42" s="13">
        <f>HLOOKUP(E$1,Paste!$A:$H,Format!$D42,0)</f>
        <v>2410</v>
      </c>
      <c r="F42" s="13">
        <f>HLOOKUP(F$1,Paste!$A:$H,Format!$D42,0)</f>
        <v>200000</v>
      </c>
      <c r="G42" s="13">
        <f>HLOOKUP(G$1,Paste!$A:$H,Format!$D42,0)</f>
        <v>6000</v>
      </c>
      <c r="H42" s="13" t="str">
        <f>HLOOKUP(H$1,Paste!$A:$H,Format!$D42,0)</f>
        <v>Amazon</v>
      </c>
      <c r="I42" s="13" t="str">
        <f>HLOOKUP(I$1,Paste!$A:$H,Format!$D42,0)</f>
        <v>Peru, Brazil</v>
      </c>
      <c r="J42" s="15">
        <f t="shared" si="0"/>
        <v>2</v>
      </c>
    </row>
    <row r="43" spans="3:10" hidden="1" x14ac:dyDescent="0.25">
      <c r="C43" t="s">
        <v>108</v>
      </c>
      <c r="D43">
        <f>MATCH(C43,Paste!B:B,0)</f>
        <v>85</v>
      </c>
      <c r="E43" s="13">
        <f>HLOOKUP(E$1,Paste!$A:$H,Format!$D43,0)</f>
        <v>1805</v>
      </c>
      <c r="F43" s="13">
        <f>HLOOKUP(F$1,Paste!$A:$H,Format!$D43,0)</f>
        <v>507000</v>
      </c>
      <c r="G43" s="13">
        <f>HLOOKUP(G$1,Paste!$A:$H,Format!$D43,0)</f>
        <v>4100</v>
      </c>
      <c r="H43" s="13" t="str">
        <f>HLOOKUP(H$1,Paste!$A:$H,Format!$D43,0)</f>
        <v>Volga</v>
      </c>
      <c r="I43" s="13" t="str">
        <f>HLOOKUP(I$1,Paste!$A:$H,Format!$D43,0)</f>
        <v>Russia</v>
      </c>
      <c r="J43" s="15">
        <f t="shared" si="0"/>
        <v>1</v>
      </c>
    </row>
    <row r="44" spans="3:10" hidden="1" x14ac:dyDescent="0.25">
      <c r="C44" t="s">
        <v>190</v>
      </c>
      <c r="D44">
        <f>MATCH(C44,Paste!B:B,0)</f>
        <v>71</v>
      </c>
      <c r="E44" s="13">
        <f>HLOOKUP(E$1,Paste!$A:$H,Format!$D44,0)</f>
        <v>2153</v>
      </c>
      <c r="F44" s="13">
        <f>HLOOKUP(F$1,Paste!$A:$H,Format!$D44,0)</f>
        <v>880200</v>
      </c>
      <c r="G44" s="13">
        <f>HLOOKUP(G$1,Paste!$A:$H,Format!$D44,0)</f>
        <v>10000</v>
      </c>
      <c r="H44" s="13" t="str">
        <f>HLOOKUP(H$1,Paste!$A:$H,Format!$D44,0)</f>
        <v>Congo</v>
      </c>
      <c r="I44" s="13" t="str">
        <f>HLOOKUP(I$1,Paste!$A:$H,Format!$D44,0)</f>
        <v>Angola, Democratic Republic of the Congo</v>
      </c>
      <c r="J44" s="15">
        <f t="shared" si="0"/>
        <v>2</v>
      </c>
    </row>
    <row r="45" spans="3:10" hidden="1" x14ac:dyDescent="0.25">
      <c r="C45" t="s">
        <v>227</v>
      </c>
      <c r="D45">
        <f>MATCH(C45,Paste!B:B,0)</f>
        <v>95</v>
      </c>
      <c r="E45" s="13">
        <f>HLOOKUP(E$1,Paste!$A:$H,Format!$D45,0)</f>
        <v>1600</v>
      </c>
      <c r="F45" s="13">
        <f>HLOOKUP(F$1,Paste!$A:$H,Format!$D45,0)</f>
        <v>0</v>
      </c>
      <c r="G45" s="13">
        <f>HLOOKUP(G$1,Paste!$A:$H,Format!$D45,0)</f>
        <v>0</v>
      </c>
      <c r="H45" s="13" t="str">
        <f>HLOOKUP(H$1,Paste!$A:$H,Format!$D45,0)</f>
        <v>Laptev Sea</v>
      </c>
      <c r="I45" s="13" t="str">
        <f>HLOOKUP(I$1,Paste!$A:$H,Format!$D45,0)</f>
        <v>Russia</v>
      </c>
      <c r="J45" s="15">
        <f t="shared" si="0"/>
        <v>1</v>
      </c>
    </row>
    <row r="46" spans="3:10" hidden="1" x14ac:dyDescent="0.25">
      <c r="C46" t="s">
        <v>161</v>
      </c>
      <c r="D46">
        <f>MATCH(C46,Paste!B:B,0)</f>
        <v>52</v>
      </c>
      <c r="E46" s="13">
        <f>HLOOKUP(E$1,Paste!$A:$H,Format!$D46,0)</f>
        <v>2513</v>
      </c>
      <c r="F46" s="13">
        <f>HLOOKUP(F$1,Paste!$A:$H,Format!$D46,0)</f>
        <v>644000</v>
      </c>
      <c r="G46" s="13">
        <f>HLOOKUP(G$1,Paste!$A:$H,Format!$D46,0)</f>
        <v>3800</v>
      </c>
      <c r="H46" s="13" t="str">
        <f>HLOOKUP(H$1,Paste!$A:$H,Format!$D46,0)</f>
        <v>East Siberian Sea</v>
      </c>
      <c r="I46" s="13" t="str">
        <f>HLOOKUP(I$1,Paste!$A:$H,Format!$D46,0)</f>
        <v>Russia</v>
      </c>
      <c r="J46" s="15">
        <f t="shared" si="0"/>
        <v>1</v>
      </c>
    </row>
    <row r="47" spans="3:10" hidden="1" x14ac:dyDescent="0.25">
      <c r="C47" t="s">
        <v>288</v>
      </c>
      <c r="D47">
        <f>MATCH(C47,Paste!B:B,0)</f>
        <v>134</v>
      </c>
      <c r="E47" s="13">
        <f>HLOOKUP(E$1,Paste!$A:$H,Format!$D47,0)</f>
        <v>1300</v>
      </c>
      <c r="F47" s="13">
        <f>HLOOKUP(F$1,Paste!$A:$H,Format!$D47,0)</f>
        <v>0</v>
      </c>
      <c r="G47" s="13">
        <f>HLOOKUP(G$1,Paste!$A:$H,Format!$D47,0)</f>
        <v>0</v>
      </c>
      <c r="H47" s="13" t="str">
        <f>HLOOKUP(H$1,Paste!$A:$H,Format!$D47,0)</f>
        <v>Bay of Bengal</v>
      </c>
      <c r="I47" s="13" t="str">
        <f>HLOOKUP(I$1,Paste!$A:$H,Format!$D47,0)</f>
        <v>India</v>
      </c>
      <c r="J47" s="15">
        <f t="shared" si="0"/>
        <v>1</v>
      </c>
    </row>
    <row r="48" spans="3:10" hidden="1" x14ac:dyDescent="0.25">
      <c r="C48" t="s">
        <v>246</v>
      </c>
      <c r="D48">
        <f>MATCH(C48,Paste!B:B,0)</f>
        <v>105</v>
      </c>
      <c r="E48" s="13">
        <f>HLOOKUP(E$1,Paste!$A:$H,Format!$D48,0)</f>
        <v>1515</v>
      </c>
      <c r="F48" s="13">
        <f>HLOOKUP(F$1,Paste!$A:$H,Format!$D48,0)</f>
        <v>188400</v>
      </c>
      <c r="G48" s="13">
        <f>HLOOKUP(G$1,Paste!$A:$H,Format!$D48,0)</f>
        <v>575</v>
      </c>
      <c r="H48" s="13" t="str">
        <f>HLOOKUP(H$1,Paste!$A:$H,Format!$D48,0)</f>
        <v>Caspian Sea</v>
      </c>
      <c r="I48" s="13" t="str">
        <f>HLOOKUP(I$1,Paste!$A:$H,Format!$D48,0)</f>
        <v>Turkey, Georgia, Azerbaijan</v>
      </c>
      <c r="J48" s="15">
        <f t="shared" si="0"/>
        <v>3</v>
      </c>
    </row>
    <row r="49" spans="1:10" ht="30" hidden="1" x14ac:dyDescent="0.25">
      <c r="C49" t="s">
        <v>279</v>
      </c>
      <c r="D49">
        <f>MATCH(C49,Paste!B:B,0)</f>
        <v>128</v>
      </c>
      <c r="E49" s="13" t="str">
        <f>HLOOKUP(E$1,Paste!$A:$H,Format!$D49,0)</f>
        <v>1,338 [16]</v>
      </c>
      <c r="F49" s="13">
        <f>HLOOKUP(F$1,Paste!$A:$H,Format!$D49,0)</f>
        <v>84700</v>
      </c>
      <c r="G49" s="13">
        <f>HLOOKUP(G$1,Paste!$A:$H,Format!$D49,0)</f>
        <v>49</v>
      </c>
      <c r="H49" s="13" t="str">
        <f>HLOOKUP(H$1,Paste!$A:$H,Format!$D49,0)</f>
        <v>Murrumbidgee River</v>
      </c>
      <c r="I49" s="13" t="str">
        <f>HLOOKUP(I$1,Paste!$A:$H,Format!$D49,0)</f>
        <v>Australia</v>
      </c>
      <c r="J49" s="15">
        <f t="shared" si="0"/>
        <v>1</v>
      </c>
    </row>
    <row r="50" spans="1:10" hidden="1" x14ac:dyDescent="0.25">
      <c r="C50" t="s">
        <v>34</v>
      </c>
      <c r="D50">
        <f>MATCH(C50,Paste!B:B,0)</f>
        <v>20</v>
      </c>
      <c r="E50" s="13">
        <f>HLOOKUP(E$1,Paste!$A:$H,Format!$D50,0)</f>
        <v>4400</v>
      </c>
      <c r="F50" s="13">
        <f>HLOOKUP(F$1,Paste!$A:$H,Format!$D50,0)</f>
        <v>2490000</v>
      </c>
      <c r="G50" s="13">
        <f>HLOOKUP(G$1,Paste!$A:$H,Format!$D50,0)</f>
        <v>17100</v>
      </c>
      <c r="H50" s="13" t="str">
        <f>HLOOKUP(H$1,Paste!$A:$H,Format!$D50,0)</f>
        <v>Laptev Sea</v>
      </c>
      <c r="I50" s="13" t="str">
        <f>HLOOKUP(I$1,Paste!$A:$H,Format!$D50,0)</f>
        <v>Russia</v>
      </c>
      <c r="J50" s="15">
        <f t="shared" si="0"/>
        <v>1</v>
      </c>
    </row>
    <row r="51" spans="1:10" hidden="1" x14ac:dyDescent="0.25">
      <c r="C51" t="s">
        <v>278</v>
      </c>
      <c r="D51">
        <f>MATCH(C51,Paste!B:B,0)</f>
        <v>127</v>
      </c>
      <c r="E51" s="13">
        <f>HLOOKUP(E$1,Paste!$A:$H,Format!$D51,0)</f>
        <v>1345</v>
      </c>
      <c r="F51" s="13">
        <f>HLOOKUP(F$1,Paste!$A:$H,Format!$D51,0)</f>
        <v>0</v>
      </c>
      <c r="G51" s="13">
        <f>HLOOKUP(G$1,Paste!$A:$H,Format!$D51,0)</f>
        <v>0</v>
      </c>
      <c r="H51" s="13" t="str">
        <f>HLOOKUP(H$1,Paste!$A:$H,Format!$D51,0)</f>
        <v>Bohai Sea</v>
      </c>
      <c r="I51" s="13" t="str">
        <f>HLOOKUP(I$1,Paste!$A:$H,Format!$D51,0)</f>
        <v>P. R. China</v>
      </c>
      <c r="J51" s="15">
        <f t="shared" si="0"/>
        <v>1</v>
      </c>
    </row>
    <row r="52" spans="1:10" x14ac:dyDescent="0.25">
      <c r="A52" t="str">
        <f>C52</f>
        <v>Limpopo</v>
      </c>
      <c r="B52" t="s">
        <v>305</v>
      </c>
      <c r="C52" t="s">
        <v>213</v>
      </c>
      <c r="D52">
        <f>MATCH(C52,Paste!B:B,0)</f>
        <v>86</v>
      </c>
      <c r="E52" s="13">
        <f>HLOOKUP(E$1,Paste!$A:$H,Format!$D52,0)</f>
        <v>1800</v>
      </c>
      <c r="F52" s="13">
        <f>HLOOKUP(F$1,Paste!$A:$H,Format!$D52,0)</f>
        <v>413000</v>
      </c>
      <c r="G52" s="13">
        <f>HLOOKUP(G$1,Paste!$A:$H,Format!$D52,0)</f>
        <v>0</v>
      </c>
      <c r="H52" s="13" t="str">
        <f>HLOOKUP(H$1,Paste!$A:$H,Format!$D52,0)</f>
        <v>Indian Ocean</v>
      </c>
      <c r="I52" s="13" t="str">
        <f>HLOOKUP(I$1,Paste!$A:$H,Format!$D52,0)</f>
        <v>Mozambique, Zimbabwe, South Africa, Botswana</v>
      </c>
      <c r="J52" s="15">
        <f t="shared" si="0"/>
        <v>4</v>
      </c>
    </row>
    <row r="53" spans="1:10" hidden="1" x14ac:dyDescent="0.25">
      <c r="C53" t="s">
        <v>296</v>
      </c>
      <c r="D53">
        <f>MATCH(C53,Paste!B:B,0)</f>
        <v>136</v>
      </c>
      <c r="E53" s="13">
        <f>HLOOKUP(E$1,Paste!$A:$H,Format!$D53,0)</f>
        <v>1280</v>
      </c>
      <c r="F53" s="13">
        <f>HLOOKUP(F$1,Paste!$A:$H,Format!$D53,0)</f>
        <v>0</v>
      </c>
      <c r="G53" s="13">
        <f>HLOOKUP(G$1,Paste!$A:$H,Format!$D53,0)</f>
        <v>0</v>
      </c>
      <c r="H53" s="13" t="str">
        <f>HLOOKUP(H$1,Paste!$A:$H,Format!$D53,0)</f>
        <v>Congo</v>
      </c>
      <c r="I53" s="13" t="str">
        <f>HLOOKUP(I$1,Paste!$A:$H,Format!$D53,0)</f>
        <v>Democratic Republic of the Congo</v>
      </c>
      <c r="J53" s="15">
        <f t="shared" si="0"/>
        <v>1</v>
      </c>
    </row>
    <row r="54" spans="1:10" hidden="1" x14ac:dyDescent="0.25">
      <c r="C54" t="s">
        <v>140</v>
      </c>
      <c r="D54">
        <f>MATCH(C54,Paste!B:B,0)</f>
        <v>41</v>
      </c>
      <c r="E54" s="13">
        <f>HLOOKUP(E$1,Paste!$A:$H,Format!$D54,0)</f>
        <v>2989</v>
      </c>
      <c r="F54" s="13">
        <f>HLOOKUP(F$1,Paste!$A:$H,Format!$D54,0)</f>
        <v>473000</v>
      </c>
      <c r="G54" s="13">
        <f>HLOOKUP(G$1,Paste!$A:$H,Format!$D54,0)</f>
        <v>3600</v>
      </c>
      <c r="H54" s="13" t="str">
        <f>HLOOKUP(H$1,Paste!$A:$H,Format!$D54,0)</f>
        <v>Yenisei</v>
      </c>
      <c r="I54" s="13" t="str">
        <f>HLOOKUP(I$1,Paste!$A:$H,Format!$D54,0)</f>
        <v>Russia</v>
      </c>
      <c r="J54" s="15">
        <f t="shared" si="0"/>
        <v>1</v>
      </c>
    </row>
    <row r="55" spans="1:10" x14ac:dyDescent="0.25">
      <c r="A55" t="s">
        <v>298</v>
      </c>
      <c r="B55" t="s">
        <v>308</v>
      </c>
      <c r="C55" t="s">
        <v>60</v>
      </c>
      <c r="D55">
        <f>MATCH(C55,Paste!B:B,0)</f>
        <v>23</v>
      </c>
      <c r="E55" s="13">
        <f>HLOOKUP(E$1,Paste!$A:$H,Format!$D55,0)</f>
        <v>4241</v>
      </c>
      <c r="F55" s="13">
        <f>HLOOKUP(F$1,Paste!$A:$H,Format!$D55,0)</f>
        <v>1790000</v>
      </c>
      <c r="G55" s="13">
        <f>HLOOKUP(G$1,Paste!$A:$H,Format!$D55,0)</f>
        <v>10300</v>
      </c>
      <c r="H55" s="13" t="str">
        <f>HLOOKUP(H$1,Paste!$A:$H,Format!$D55,0)</f>
        <v>Beaufort Sea</v>
      </c>
      <c r="I55" s="13" t="str">
        <f>HLOOKUP(I$1,Paste!$A:$H,Format!$D55,0)</f>
        <v>Canada</v>
      </c>
      <c r="J55" s="15">
        <f t="shared" si="0"/>
        <v>1</v>
      </c>
    </row>
    <row r="56" spans="1:10" hidden="1" x14ac:dyDescent="0.25">
      <c r="C56" t="s">
        <v>118</v>
      </c>
      <c r="D56">
        <f>MATCH(C56,Paste!B:B,0)</f>
        <v>31</v>
      </c>
      <c r="E56" s="13">
        <f>HLOOKUP(E$1,Paste!$A:$H,Format!$D56,0)</f>
        <v>3380</v>
      </c>
      <c r="F56" s="13">
        <f>HLOOKUP(F$1,Paste!$A:$H,Format!$D56,0)</f>
        <v>1485200</v>
      </c>
      <c r="G56" s="13">
        <f>HLOOKUP(G$1,Paste!$A:$H,Format!$D56,0)</f>
        <v>31200</v>
      </c>
      <c r="H56" s="13" t="str">
        <f>HLOOKUP(H$1,Paste!$A:$H,Format!$D56,0)</f>
        <v>Amazon</v>
      </c>
      <c r="I56" s="13" t="str">
        <f>HLOOKUP(I$1,Paste!$A:$H,Format!$D56,0)</f>
        <v>Brazil, Bolivia, Peru</v>
      </c>
      <c r="J56" s="15">
        <f t="shared" si="0"/>
        <v>3</v>
      </c>
    </row>
    <row r="57" spans="1:10" hidden="1" x14ac:dyDescent="0.25">
      <c r="C57" t="s">
        <v>242</v>
      </c>
      <c r="D57">
        <f>MATCH(C57,Paste!B:B,0)</f>
        <v>103</v>
      </c>
      <c r="E57" s="13">
        <f>HLOOKUP(E$1,Paste!$A:$H,Format!$D57,0)</f>
        <v>1550</v>
      </c>
      <c r="F57" s="13">
        <f>HLOOKUP(F$1,Paste!$A:$H,Format!$D57,0)</f>
        <v>263858</v>
      </c>
      <c r="G57" s="13">
        <f>HLOOKUP(G$1,Paste!$A:$H,Format!$D57,0)</f>
        <v>9000</v>
      </c>
      <c r="H57" s="13" t="str">
        <f>HLOOKUP(H$1,Paste!$A:$H,Format!$D57,0)</f>
        <v>Caribbean</v>
      </c>
      <c r="I57" s="13" t="str">
        <f>HLOOKUP(I$1,Paste!$A:$H,Format!$D57,0)</f>
        <v>Colombia</v>
      </c>
      <c r="J57" s="15">
        <f t="shared" si="0"/>
        <v>1</v>
      </c>
    </row>
    <row r="58" spans="1:10" hidden="1" x14ac:dyDescent="0.25">
      <c r="C58" t="s">
        <v>262</v>
      </c>
      <c r="D58">
        <f>MATCH(C58,Paste!B:B,0)</f>
        <v>116</v>
      </c>
      <c r="E58" s="13">
        <f>HLOOKUP(E$1,Paste!$A:$H,Format!$D58,0)</f>
        <v>1415</v>
      </c>
      <c r="F58" s="13">
        <f>HLOOKUP(F$1,Paste!$A:$H,Format!$D58,0)</f>
        <v>0</v>
      </c>
      <c r="G58" s="13">
        <f>HLOOKUP(G$1,Paste!$A:$H,Format!$D58,0)</f>
        <v>0</v>
      </c>
      <c r="H58" s="13" t="str">
        <f>HLOOKUP(H$1,Paste!$A:$H,Format!$D58,0)</f>
        <v>Amazon</v>
      </c>
      <c r="I58" s="13" t="str">
        <f>HLOOKUP(I$1,Paste!$A:$H,Format!$D58,0)</f>
        <v>Peru</v>
      </c>
      <c r="J58" s="15">
        <f t="shared" si="0"/>
        <v>1</v>
      </c>
    </row>
    <row r="59" spans="1:10" x14ac:dyDescent="0.25">
      <c r="A59" t="str">
        <f>C59</f>
        <v>Mekong</v>
      </c>
      <c r="B59" t="s">
        <v>307</v>
      </c>
      <c r="C59" t="s">
        <v>56</v>
      </c>
      <c r="D59">
        <f>MATCH(C59,Paste!B:B,0)</f>
        <v>21</v>
      </c>
      <c r="E59" s="13">
        <f>HLOOKUP(E$1,Paste!$A:$H,Format!$D59,0)</f>
        <v>4350</v>
      </c>
      <c r="F59" s="13">
        <f>HLOOKUP(F$1,Paste!$A:$H,Format!$D59,0)</f>
        <v>810000</v>
      </c>
      <c r="G59" s="13">
        <f>HLOOKUP(G$1,Paste!$A:$H,Format!$D59,0)</f>
        <v>16000</v>
      </c>
      <c r="H59" s="13" t="str">
        <f>HLOOKUP(H$1,Paste!$A:$H,Format!$D59,0)</f>
        <v>South China Sea</v>
      </c>
      <c r="I59" s="13" t="str">
        <f>HLOOKUP(I$1,Paste!$A:$H,Format!$D59,0)</f>
        <v>China, Myanmar, Laos, Thailand, Cambodia, Vietnam</v>
      </c>
      <c r="J59" s="15">
        <f t="shared" si="0"/>
        <v>6</v>
      </c>
    </row>
    <row r="60" spans="1:10" x14ac:dyDescent="0.25">
      <c r="A60" t="s">
        <v>53</v>
      </c>
      <c r="B60" t="s">
        <v>308</v>
      </c>
      <c r="C60" t="s">
        <v>12</v>
      </c>
      <c r="D60">
        <f>MATCH(C60,Paste!B:B,0)</f>
        <v>10</v>
      </c>
      <c r="E60" s="13">
        <f>HLOOKUP(E$1,Paste!$A:$H,Format!$D60,0)</f>
        <v>6275</v>
      </c>
      <c r="F60" s="13">
        <f>HLOOKUP(F$1,Paste!$A:$H,Format!$D60,0)</f>
        <v>2980000</v>
      </c>
      <c r="G60" s="13">
        <f>HLOOKUP(G$1,Paste!$A:$H,Format!$D60,0)</f>
        <v>16200</v>
      </c>
      <c r="H60" s="13" t="str">
        <f>HLOOKUP(H$1,Paste!$A:$H,Format!$D60,0)</f>
        <v>Gulf of Mexico</v>
      </c>
      <c r="I60" s="13" t="str">
        <f>HLOOKUP(I$1,Paste!$A:$H,Format!$D60,0)</f>
        <v>United States (98.5%), Canada (1.5%)</v>
      </c>
      <c r="J60" s="15">
        <f t="shared" si="0"/>
        <v>2</v>
      </c>
    </row>
    <row r="61" spans="1:10" x14ac:dyDescent="0.25">
      <c r="A61" t="s">
        <v>299</v>
      </c>
      <c r="B61" t="s">
        <v>72</v>
      </c>
      <c r="C61" t="s">
        <v>70</v>
      </c>
      <c r="D61">
        <f>MATCH(C61,Paste!B:B,0)</f>
        <v>26</v>
      </c>
      <c r="E61" s="13">
        <f>HLOOKUP(E$1,Paste!$A:$H,Format!$D61,0)</f>
        <v>3672</v>
      </c>
      <c r="F61" s="13">
        <f>HLOOKUP(F$1,Paste!$A:$H,Format!$D61,0)</f>
        <v>1061000</v>
      </c>
      <c r="G61" s="13">
        <f>HLOOKUP(G$1,Paste!$A:$H,Format!$D61,0)</f>
        <v>767</v>
      </c>
      <c r="H61" s="13" t="str">
        <f>HLOOKUP(H$1,Paste!$A:$H,Format!$D61,0)</f>
        <v>Southern Ocean</v>
      </c>
      <c r="I61" s="13" t="str">
        <f>HLOOKUP(I$1,Paste!$A:$H,Format!$D61,0)</f>
        <v>Australia</v>
      </c>
      <c r="J61" s="15">
        <f t="shared" si="0"/>
        <v>1</v>
      </c>
    </row>
    <row r="62" spans="1:10" hidden="1" x14ac:dyDescent="0.25">
      <c r="C62" t="s">
        <v>251</v>
      </c>
      <c r="D62">
        <f>MATCH(C62,Paste!B:B,0)</f>
        <v>109</v>
      </c>
      <c r="E62" s="13">
        <f>HLOOKUP(E$1,Paste!$A:$H,Format!$D62,0)</f>
        <v>1485</v>
      </c>
      <c r="F62" s="13">
        <f>HLOOKUP(F$1,Paste!$A:$H,Format!$D62,0)</f>
        <v>84917</v>
      </c>
      <c r="G62" s="13">
        <f>HLOOKUP(G$1,Paste!$A:$H,Format!$D62,0)</f>
        <v>120</v>
      </c>
      <c r="H62" s="13" t="str">
        <f>HLOOKUP(H$1,Paste!$A:$H,Format!$D62,0)</f>
        <v>Murray River</v>
      </c>
      <c r="I62" s="13" t="str">
        <f>HLOOKUP(I$1,Paste!$A:$H,Format!$D62,0)</f>
        <v>Australia</v>
      </c>
      <c r="J62" s="15">
        <f t="shared" si="0"/>
        <v>1</v>
      </c>
    </row>
    <row r="63" spans="1:10" hidden="1" x14ac:dyDescent="0.25">
      <c r="C63" t="s">
        <v>289</v>
      </c>
      <c r="D63">
        <f>MATCH(C63,Paste!B:B,0)</f>
        <v>135</v>
      </c>
      <c r="E63" s="13">
        <f>HLOOKUP(E$1,Paste!$A:$H,Format!$D63,0)</f>
        <v>1289</v>
      </c>
      <c r="F63" s="13">
        <f>HLOOKUP(F$1,Paste!$A:$H,Format!$D63,0)</f>
        <v>0</v>
      </c>
      <c r="G63" s="13">
        <f>HLOOKUP(G$1,Paste!$A:$H,Format!$D63,0)</f>
        <v>0</v>
      </c>
      <c r="H63" s="13" t="str">
        <f>HLOOKUP(H$1,Paste!$A:$H,Format!$D63,0)</f>
        <v>Arabian Sea</v>
      </c>
      <c r="I63" s="13" t="str">
        <f>HLOOKUP(I$1,Paste!$A:$H,Format!$D63,0)</f>
        <v>India</v>
      </c>
      <c r="J63" s="15">
        <f t="shared" si="0"/>
        <v>1</v>
      </c>
    </row>
    <row r="64" spans="1:10" hidden="1" x14ac:dyDescent="0.25">
      <c r="C64" t="s">
        <v>48</v>
      </c>
      <c r="D64">
        <f>MATCH(C64,Paste!B:B,0)</f>
        <v>66</v>
      </c>
      <c r="E64" s="13">
        <f>HLOOKUP(E$1,Paste!$A:$H,Format!$D64,0)</f>
        <v>2250</v>
      </c>
      <c r="F64" s="13">
        <f>HLOOKUP(F$1,Paste!$A:$H,Format!$D64,0)</f>
        <v>720114</v>
      </c>
      <c r="G64" s="13">
        <f>HLOOKUP(G$1,Paste!$A:$H,Format!$D64,0)</f>
        <v>26700</v>
      </c>
      <c r="H64" s="13" t="str">
        <f>HLOOKUP(H$1,Paste!$A:$H,Format!$D64,0)</f>
        <v>Amazon</v>
      </c>
      <c r="I64" s="13" t="str">
        <f>HLOOKUP(I$1,Paste!$A:$H,Format!$D64,0)</f>
        <v>Brazil, Venezuela, Colombia</v>
      </c>
      <c r="J64" s="15">
        <f t="shared" si="0"/>
        <v>3</v>
      </c>
    </row>
    <row r="65" spans="1:10" hidden="1" x14ac:dyDescent="0.25">
      <c r="C65" t="s">
        <v>156</v>
      </c>
      <c r="D65">
        <f>MATCH(C65,Paste!B:B,0)</f>
        <v>50</v>
      </c>
      <c r="E65" s="13">
        <f>HLOOKUP(E$1,Paste!$A:$H,Format!$D65,0)</f>
        <v>2570</v>
      </c>
      <c r="F65" s="13">
        <f>HLOOKUP(F$1,Paste!$A:$H,Format!$D65,0)</f>
        <v>1093000</v>
      </c>
      <c r="G65" s="13">
        <f>HLOOKUP(G$1,Paste!$A:$H,Format!$D65,0)</f>
        <v>2575</v>
      </c>
      <c r="H65" s="13" t="str">
        <f>HLOOKUP(H$1,Paste!$A:$H,Format!$D65,0)</f>
        <v>Hudson Bay</v>
      </c>
      <c r="I65" s="13" t="str">
        <f>HLOOKUP(I$1,Paste!$A:$H,Format!$D65,0)</f>
        <v>Canada, United States</v>
      </c>
      <c r="J65" s="15">
        <f t="shared" si="0"/>
        <v>2</v>
      </c>
    </row>
    <row r="66" spans="1:10" ht="30" x14ac:dyDescent="0.25">
      <c r="A66" t="s">
        <v>63</v>
      </c>
      <c r="B66" t="s">
        <v>305</v>
      </c>
      <c r="C66" t="s">
        <v>63</v>
      </c>
      <c r="D66">
        <f>MATCH(C66,Paste!B:B,0)</f>
        <v>24</v>
      </c>
      <c r="E66" s="13">
        <f>HLOOKUP(E$1,Paste!$A:$H,Format!$D66,0)</f>
        <v>4200</v>
      </c>
      <c r="F66" s="13">
        <f>HLOOKUP(F$1,Paste!$A:$H,Format!$D66,0)</f>
        <v>2090000</v>
      </c>
      <c r="G66" s="13">
        <f>HLOOKUP(G$1,Paste!$A:$H,Format!$D66,0)</f>
        <v>9570</v>
      </c>
      <c r="H66" s="13" t="str">
        <f>HLOOKUP(H$1,Paste!$A:$H,Format!$D66,0)</f>
        <v>Gulf of Guinea</v>
      </c>
      <c r="I66" s="13" t="str">
        <f>HLOOKUP(I$1,Paste!$A:$H,Format!$D66,0)</f>
        <v>Nigeria (26.6%), Mali (25.6%), Niger (23.6%), Algeria (7.6%), Guinea (4.5%), Cameroon (4.2%), Burkina Faso (3.9%), Côte d'Ivoire, Benin, Chad</v>
      </c>
      <c r="J66" s="15">
        <f t="shared" si="0"/>
        <v>10</v>
      </c>
    </row>
    <row r="67" spans="1:10" ht="30" x14ac:dyDescent="0.25">
      <c r="A67" t="s">
        <v>301</v>
      </c>
      <c r="B67" t="s">
        <v>305</v>
      </c>
      <c r="C67" t="s">
        <v>38</v>
      </c>
      <c r="D67">
        <f>MATCH(C67,Paste!B:B,0)</f>
        <v>6</v>
      </c>
      <c r="E67" s="13">
        <f>HLOOKUP(E$1,Paste!$A:$H,Format!$D67,0)</f>
        <v>6853</v>
      </c>
      <c r="F67" s="13">
        <f>HLOOKUP(F$1,Paste!$A:$H,Format!$D67,0)</f>
        <v>3254555</v>
      </c>
      <c r="G67" s="13">
        <f>HLOOKUP(G$1,Paste!$A:$H,Format!$D67,0)</f>
        <v>2800</v>
      </c>
      <c r="H67" s="13" t="str">
        <f>HLOOKUP(H$1,Paste!$A:$H,Format!$D67,0)</f>
        <v>Mediterranean</v>
      </c>
      <c r="I67" s="13" t="str">
        <f>HLOOKUP(I$1,Paste!$A:$H,Format!$D67,0)</f>
        <v>Ethiopia, Eritrea, Sudan, Uganda, Tanzania, Kenya, Rwanda, Burundi, Egypt, Democratic Republic of the Congo, South Sudan</v>
      </c>
      <c r="J67" s="15">
        <f t="shared" ref="J67:J123" si="1">LEN(TRIM(I67))-LEN(SUBSTITUTE(TRIM(I67),",",""))+1</f>
        <v>11</v>
      </c>
    </row>
    <row r="68" spans="1:10" hidden="1" x14ac:dyDescent="0.25">
      <c r="C68" t="s">
        <v>285</v>
      </c>
      <c r="D68">
        <f>MATCH(C68,Paste!B:B,0)</f>
        <v>132</v>
      </c>
      <c r="E68" s="13">
        <f>HLOOKUP(E$1,Paste!$A:$H,Format!$D68,0)</f>
        <v>1302</v>
      </c>
      <c r="F68" s="13">
        <f>HLOOKUP(F$1,Paste!$A:$H,Format!$D68,0)</f>
        <v>357052</v>
      </c>
      <c r="G68" s="13">
        <f>HLOOKUP(G$1,Paste!$A:$H,Format!$D68,0)</f>
        <v>3332</v>
      </c>
      <c r="H68" s="13" t="str">
        <f>HLOOKUP(H$1,Paste!$A:$H,Format!$D68,0)</f>
        <v>White Sea</v>
      </c>
      <c r="I68" s="13" t="str">
        <f>HLOOKUP(I$1,Paste!$A:$H,Format!$D68,0)</f>
        <v>Russia</v>
      </c>
      <c r="J68" s="15">
        <f t="shared" si="1"/>
        <v>1</v>
      </c>
    </row>
    <row r="69" spans="1:10" hidden="1" x14ac:dyDescent="0.25">
      <c r="C69" t="s">
        <v>200</v>
      </c>
      <c r="D69">
        <f>MATCH(C69,Paste!B:B,0)</f>
        <v>77</v>
      </c>
      <c r="E69" s="13">
        <f>HLOOKUP(E$1,Paste!$A:$H,Format!$D69,0)</f>
        <v>2010</v>
      </c>
      <c r="F69" s="13">
        <f>HLOOKUP(F$1,Paste!$A:$H,Format!$D69,0)</f>
        <v>0</v>
      </c>
      <c r="G69" s="13">
        <f>HLOOKUP(G$1,Paste!$A:$H,Format!$D69,0)</f>
        <v>0</v>
      </c>
      <c r="H69" s="13" t="str">
        <f>HLOOKUP(H$1,Paste!$A:$H,Format!$D69,0)</f>
        <v>Paraná</v>
      </c>
      <c r="I69" s="13" t="str">
        <f>HLOOKUP(I$1,Paste!$A:$H,Format!$D69,0)</f>
        <v>Argentina</v>
      </c>
      <c r="J69" s="15">
        <f t="shared" si="1"/>
        <v>1</v>
      </c>
    </row>
    <row r="70" spans="1:10" hidden="1" x14ac:dyDescent="0.25">
      <c r="C70" t="s">
        <v>21</v>
      </c>
      <c r="D70">
        <f>MATCH(C70,Paste!B:B,0)</f>
        <v>14</v>
      </c>
      <c r="E70" s="13">
        <f>HLOOKUP(E$1,Paste!$A:$H,Format!$D70,0)</f>
        <v>5410</v>
      </c>
      <c r="F70" s="13">
        <f>HLOOKUP(F$1,Paste!$A:$H,Format!$D70,0)</f>
        <v>2990000</v>
      </c>
      <c r="G70" s="13">
        <f>HLOOKUP(G$1,Paste!$A:$H,Format!$D70,0)</f>
        <v>12800</v>
      </c>
      <c r="H70" s="13" t="str">
        <f>HLOOKUP(H$1,Paste!$A:$H,Format!$D70,0)</f>
        <v>Gulf of Ob</v>
      </c>
      <c r="I70" s="13" t="str">
        <f>HLOOKUP(I$1,Paste!$A:$H,Format!$D70,0)</f>
        <v>Russia, Kazakhstan, China, Mongolia</v>
      </c>
      <c r="J70" s="15">
        <f t="shared" si="1"/>
        <v>4</v>
      </c>
    </row>
    <row r="71" spans="1:10" hidden="1" x14ac:dyDescent="0.25">
      <c r="C71" t="s">
        <v>192</v>
      </c>
      <c r="D71">
        <f>MATCH(C71,Paste!B:B,0)</f>
        <v>72</v>
      </c>
      <c r="E71" s="13">
        <f>HLOOKUP(E$1,Paste!$A:$H,Format!$D71,0)</f>
        <v>2102</v>
      </c>
      <c r="F71" s="13">
        <f>HLOOKUP(F$1,Paste!$A:$H,Format!$D71,0)</f>
        <v>490603</v>
      </c>
      <c r="G71" s="13">
        <f>HLOOKUP(G$1,Paste!$A:$H,Format!$D71,0)</f>
        <v>7957</v>
      </c>
      <c r="H71" s="13" t="str">
        <f>HLOOKUP(H$1,Paste!$A:$H,Format!$D71,0)</f>
        <v>Mississippi</v>
      </c>
      <c r="I71" s="13" t="str">
        <f>HLOOKUP(I$1,Paste!$A:$H,Format!$D71,0)</f>
        <v>United States</v>
      </c>
      <c r="J71" s="15">
        <f t="shared" si="1"/>
        <v>1</v>
      </c>
    </row>
    <row r="72" spans="1:10" hidden="1" x14ac:dyDescent="0.25">
      <c r="C72" t="s">
        <v>248</v>
      </c>
      <c r="D72">
        <f>MATCH(C72,Paste!B:B,0)</f>
        <v>106</v>
      </c>
      <c r="E72" s="13">
        <f>HLOOKUP(E$1,Paste!$A:$H,Format!$D72,0)</f>
        <v>1500</v>
      </c>
      <c r="F72" s="13">
        <f>HLOOKUP(F$1,Paste!$A:$H,Format!$D72,0)</f>
        <v>245000</v>
      </c>
      <c r="G72" s="13">
        <f>HLOOKUP(G$1,Paste!$A:$H,Format!$D72,0)</f>
        <v>1258</v>
      </c>
      <c r="H72" s="13" t="str">
        <f>HLOOKUP(H$1,Paste!$A:$H,Format!$D72,0)</f>
        <v>Volga</v>
      </c>
      <c r="I72" s="13" t="str">
        <f>HLOOKUP(I$1,Paste!$A:$H,Format!$D72,0)</f>
        <v>Russia</v>
      </c>
      <c r="J72" s="15">
        <f t="shared" si="1"/>
        <v>1</v>
      </c>
    </row>
    <row r="73" spans="1:10" x14ac:dyDescent="0.25">
      <c r="A73" t="str">
        <f>C73</f>
        <v>Okavango</v>
      </c>
      <c r="B73" t="s">
        <v>305</v>
      </c>
      <c r="C73" t="s">
        <v>228</v>
      </c>
      <c r="D73">
        <f>MATCH(C73,Paste!B:B,0)</f>
        <v>96</v>
      </c>
      <c r="E73" s="13">
        <f>HLOOKUP(E$1,Paste!$A:$H,Format!$D73,0)</f>
        <v>1600</v>
      </c>
      <c r="F73" s="13">
        <f>HLOOKUP(F$1,Paste!$A:$H,Format!$D73,0)</f>
        <v>0</v>
      </c>
      <c r="G73" s="13">
        <f>HLOOKUP(G$1,Paste!$A:$H,Format!$D73,0)</f>
        <v>0</v>
      </c>
      <c r="H73" s="13" t="str">
        <f>HLOOKUP(H$1,Paste!$A:$H,Format!$D73,0)</f>
        <v>Okavango Delta</v>
      </c>
      <c r="I73" s="13" t="str">
        <f>HLOOKUP(I$1,Paste!$A:$H,Format!$D73,0)</f>
        <v>Namibia, Angola, Botswana</v>
      </c>
      <c r="J73" s="15">
        <f t="shared" si="1"/>
        <v>3</v>
      </c>
    </row>
    <row r="74" spans="1:10" hidden="1" x14ac:dyDescent="0.25">
      <c r="C74" t="s">
        <v>176</v>
      </c>
      <c r="D74">
        <f>MATCH(C74,Paste!B:B,0)</f>
        <v>61</v>
      </c>
      <c r="E74" s="13">
        <f>HLOOKUP(E$1,Paste!$A:$H,Format!$D74,0)</f>
        <v>2292</v>
      </c>
      <c r="F74" s="13">
        <f>HLOOKUP(F$1,Paste!$A:$H,Format!$D74,0)</f>
        <v>219000</v>
      </c>
      <c r="G74" s="13">
        <f>HLOOKUP(G$1,Paste!$A:$H,Format!$D74,0)</f>
        <v>1210</v>
      </c>
      <c r="H74" s="13" t="str">
        <f>HLOOKUP(H$1,Paste!$A:$H,Format!$D74,0)</f>
        <v>Laptev Sea</v>
      </c>
      <c r="I74" s="13" t="str">
        <f>HLOOKUP(I$1,Paste!$A:$H,Format!$D74,0)</f>
        <v>Russia</v>
      </c>
      <c r="J74" s="15">
        <f t="shared" si="1"/>
        <v>1</v>
      </c>
    </row>
    <row r="75" spans="1:10" hidden="1" x14ac:dyDescent="0.25">
      <c r="C75" t="s">
        <v>284</v>
      </c>
      <c r="D75">
        <f>MATCH(C75,Paste!B:B,0)</f>
        <v>131</v>
      </c>
      <c r="E75" s="13">
        <f>HLOOKUP(E$1,Paste!$A:$H,Format!$D75,0)</f>
        <v>1320</v>
      </c>
      <c r="F75" s="13">
        <f>HLOOKUP(F$1,Paste!$A:$H,Format!$D75,0)</f>
        <v>0</v>
      </c>
      <c r="G75" s="13">
        <f>HLOOKUP(G$1,Paste!$A:$H,Format!$D75,0)</f>
        <v>0</v>
      </c>
      <c r="H75" s="13" t="str">
        <f>HLOOKUP(H$1,Paste!$A:$H,Format!$D75,0)</f>
        <v>Lena</v>
      </c>
      <c r="I75" s="13" t="str">
        <f>HLOOKUP(I$1,Paste!$A:$H,Format!$D75,0)</f>
        <v>Russia</v>
      </c>
      <c r="J75" s="15">
        <f t="shared" si="1"/>
        <v>1</v>
      </c>
    </row>
    <row r="76" spans="1:10" hidden="1" x14ac:dyDescent="0.25">
      <c r="C76" t="s">
        <v>198</v>
      </c>
      <c r="D76">
        <f>MATCH(C76,Paste!B:B,0)</f>
        <v>76</v>
      </c>
      <c r="E76" s="13">
        <f>HLOOKUP(E$1,Paste!$A:$H,Format!$D76,0)</f>
        <v>2092</v>
      </c>
      <c r="F76" s="13">
        <f>HLOOKUP(F$1,Paste!$A:$H,Format!$D76,0)</f>
        <v>0</v>
      </c>
      <c r="G76" s="13">
        <f>HLOOKUP(G$1,Paste!$A:$H,Format!$D76,0)</f>
        <v>0</v>
      </c>
      <c r="H76" s="13" t="str">
        <f>HLOOKUP(H$1,Paste!$A:$H,Format!$D76,0)</f>
        <v>Atlantic Ocean</v>
      </c>
      <c r="I76" s="13" t="str">
        <f>HLOOKUP(I$1,Paste!$A:$H,Format!$D76,0)</f>
        <v>South Africa, Namibia, Botswana, Lesotho</v>
      </c>
      <c r="J76" s="15">
        <f t="shared" si="1"/>
        <v>4</v>
      </c>
    </row>
    <row r="77" spans="1:10" x14ac:dyDescent="0.25">
      <c r="A77" t="str">
        <f>C77</f>
        <v>Orinoco</v>
      </c>
      <c r="B77" t="s">
        <v>304</v>
      </c>
      <c r="C77" t="s">
        <v>45</v>
      </c>
      <c r="D77">
        <f>MATCH(C77,Paste!B:B,0)</f>
        <v>73</v>
      </c>
      <c r="E77" s="13">
        <f>HLOOKUP(E$1,Paste!$A:$H,Format!$D77,0)</f>
        <v>2101</v>
      </c>
      <c r="F77" s="13">
        <f>HLOOKUP(F$1,Paste!$A:$H,Format!$D77,0)</f>
        <v>1380000</v>
      </c>
      <c r="G77" s="13">
        <f>HLOOKUP(G$1,Paste!$A:$H,Format!$D77,0)</f>
        <v>33000</v>
      </c>
      <c r="H77" s="13" t="str">
        <f>HLOOKUP(H$1,Paste!$A:$H,Format!$D77,0)</f>
        <v>Atlantic Ocean</v>
      </c>
      <c r="I77" s="13" t="str">
        <f>HLOOKUP(I$1,Paste!$A:$H,Format!$D77,0)</f>
        <v>Venezuela, Colombia, Guyana</v>
      </c>
      <c r="J77" s="15">
        <f t="shared" si="1"/>
        <v>3</v>
      </c>
    </row>
    <row r="78" spans="1:10" hidden="1" x14ac:dyDescent="0.25">
      <c r="C78" t="s">
        <v>291</v>
      </c>
      <c r="D78">
        <f>MATCH(C78,Paste!B:B,0)</f>
        <v>137</v>
      </c>
      <c r="E78" s="13">
        <f>HLOOKUP(E$1,Paste!$A:$H,Format!$D78,0)</f>
        <v>1271</v>
      </c>
      <c r="F78" s="13">
        <f>HLOOKUP(F$1,Paste!$A:$H,Format!$D78,0)</f>
        <v>146300</v>
      </c>
      <c r="G78" s="13">
        <f>HLOOKUP(G$1,Paste!$A:$H,Format!$D78,0)</f>
        <v>1950</v>
      </c>
      <c r="H78" s="13" t="str">
        <f>HLOOKUP(H$1,Paste!$A:$H,Format!$D78,0)</f>
        <v>Saint Lawrence</v>
      </c>
      <c r="I78" s="13" t="str">
        <f>HLOOKUP(I$1,Paste!$A:$H,Format!$D78,0)</f>
        <v>Canada</v>
      </c>
      <c r="J78" s="15">
        <f t="shared" si="1"/>
        <v>1</v>
      </c>
    </row>
    <row r="79" spans="1:10" hidden="1" x14ac:dyDescent="0.25">
      <c r="C79" t="s">
        <v>159</v>
      </c>
      <c r="D79">
        <f>MATCH(C79,Paste!B:B,0)</f>
        <v>51</v>
      </c>
      <c r="E79" s="13">
        <f>HLOOKUP(E$1,Paste!$A:$H,Format!$D79,0)</f>
        <v>2549</v>
      </c>
      <c r="F79" s="13">
        <f>HLOOKUP(F$1,Paste!$A:$H,Format!$D79,0)</f>
        <v>900000</v>
      </c>
      <c r="G79" s="13">
        <f>HLOOKUP(G$1,Paste!$A:$H,Format!$D79,0)</f>
        <v>4300</v>
      </c>
      <c r="H79" s="13" t="str">
        <f>HLOOKUP(H$1,Paste!$A:$H,Format!$D79,0)</f>
        <v>Paraná</v>
      </c>
      <c r="I79" s="13" t="str">
        <f>HLOOKUP(I$1,Paste!$A:$H,Format!$D79,0)</f>
        <v>Brazil, Paraguay, Bolivia, Argentina</v>
      </c>
      <c r="J79" s="15">
        <f t="shared" si="1"/>
        <v>4</v>
      </c>
    </row>
    <row r="80" spans="1:10" x14ac:dyDescent="0.25">
      <c r="A80" t="s">
        <v>300</v>
      </c>
      <c r="B80" t="s">
        <v>307</v>
      </c>
      <c r="C80" t="s">
        <v>187</v>
      </c>
      <c r="D80">
        <f>MATCH(C80,Paste!B:B,0)</f>
        <v>67</v>
      </c>
      <c r="E80" s="13">
        <f>HLOOKUP(E$1,Paste!$A:$H,Format!$D80,0)</f>
        <v>2200</v>
      </c>
      <c r="F80" s="13">
        <f>HLOOKUP(F$1,Paste!$A:$H,Format!$D80,0)</f>
        <v>437000</v>
      </c>
      <c r="G80" s="13">
        <f>HLOOKUP(G$1,Paste!$A:$H,Format!$D80,0)</f>
        <v>13600</v>
      </c>
      <c r="H80" s="13" t="str">
        <f>HLOOKUP(H$1,Paste!$A:$H,Format!$D80,0)</f>
        <v>South China Sea</v>
      </c>
      <c r="I80" s="13" t="str">
        <f>HLOOKUP(I$1,Paste!$A:$H,Format!$D80,0)</f>
        <v>China (98.5%), Vietnam (1.5%)</v>
      </c>
      <c r="J80" s="15">
        <f t="shared" si="1"/>
        <v>2</v>
      </c>
    </row>
    <row r="81" spans="1:10" hidden="1" x14ac:dyDescent="0.25">
      <c r="C81" t="s">
        <v>211</v>
      </c>
      <c r="D81">
        <f>MATCH(C81,Paste!B:B,0)</f>
        <v>84</v>
      </c>
      <c r="E81" s="13">
        <f>HLOOKUP(E$1,Paste!$A:$H,Format!$D81,0)</f>
        <v>1809</v>
      </c>
      <c r="F81" s="13">
        <f>HLOOKUP(F$1,Paste!$A:$H,Format!$D81,0)</f>
        <v>322000</v>
      </c>
      <c r="G81" s="13">
        <f>HLOOKUP(G$1,Paste!$A:$H,Format!$D81,0)</f>
        <v>4100</v>
      </c>
      <c r="H81" s="13" t="str">
        <f>HLOOKUP(H$1,Paste!$A:$H,Format!$D81,0)</f>
        <v>Barents Sea</v>
      </c>
      <c r="I81" s="13" t="str">
        <f>HLOOKUP(I$1,Paste!$A:$H,Format!$D81,0)</f>
        <v>Russia</v>
      </c>
      <c r="J81" s="15">
        <f t="shared" si="1"/>
        <v>1</v>
      </c>
    </row>
    <row r="82" spans="1:10" hidden="1" x14ac:dyDescent="0.25">
      <c r="C82" t="s">
        <v>250</v>
      </c>
      <c r="D82">
        <f>MATCH(C82,Paste!B:B,0)</f>
        <v>108</v>
      </c>
      <c r="E82" s="13">
        <f>HLOOKUP(E$1,Paste!$A:$H,Format!$D82,0)</f>
        <v>1490</v>
      </c>
      <c r="F82" s="13">
        <f>HLOOKUP(F$1,Paste!$A:$H,Format!$D82,0)</f>
        <v>0</v>
      </c>
      <c r="G82" s="13">
        <f>HLOOKUP(G$1,Paste!$A:$H,Format!$D82,0)</f>
        <v>0</v>
      </c>
      <c r="H82" s="13" t="str">
        <f>HLOOKUP(H$1,Paste!$A:$H,Format!$D82,0)</f>
        <v>Rio Grande</v>
      </c>
      <c r="I82" s="13" t="str">
        <f>HLOOKUP(I$1,Paste!$A:$H,Format!$D82,0)</f>
        <v>United States</v>
      </c>
      <c r="J82" s="15">
        <f t="shared" si="1"/>
        <v>1</v>
      </c>
    </row>
    <row r="83" spans="1:10" hidden="1" x14ac:dyDescent="0.25">
      <c r="C83" t="s">
        <v>163</v>
      </c>
      <c r="D83">
        <f>MATCH(C83,Paste!B:B,0)</f>
        <v>53</v>
      </c>
      <c r="E83" s="13">
        <f>HLOOKUP(E$1,Paste!$A:$H,Format!$D83,0)</f>
        <v>2500</v>
      </c>
      <c r="F83" s="13">
        <f>HLOOKUP(F$1,Paste!$A:$H,Format!$D83,0)</f>
        <v>270000</v>
      </c>
      <c r="G83" s="13">
        <f>HLOOKUP(G$1,Paste!$A:$H,Format!$D83,0)</f>
        <v>0</v>
      </c>
      <c r="H83" s="13" t="str">
        <f>HLOOKUP(H$1,Paste!$A:$H,Format!$D83,0)</f>
        <v>Paraguay</v>
      </c>
      <c r="I83" s="13" t="str">
        <f>HLOOKUP(I$1,Paste!$A:$H,Format!$D83,0)</f>
        <v>Paraguay, Argentina, Bolivia</v>
      </c>
      <c r="J83" s="15">
        <f t="shared" si="1"/>
        <v>3</v>
      </c>
    </row>
    <row r="84" spans="1:10" hidden="1" x14ac:dyDescent="0.25">
      <c r="C84" t="s">
        <v>233</v>
      </c>
      <c r="D84">
        <f>MATCH(C84,Paste!B:B,0)</f>
        <v>99</v>
      </c>
      <c r="E84" s="13">
        <f>HLOOKUP(E$1,Paste!$A:$H,Format!$D84,0)</f>
        <v>1594</v>
      </c>
      <c r="F84" s="13">
        <f>HLOOKUP(F$1,Paste!$A:$H,Format!$D84,0)</f>
        <v>0</v>
      </c>
      <c r="G84" s="13">
        <f>HLOOKUP(G$1,Paste!$A:$H,Format!$D84,0)</f>
        <v>0</v>
      </c>
      <c r="H84" s="13" t="str">
        <f>HLOOKUP(H$1,Paste!$A:$H,Format!$D84,0)</f>
        <v>Missouri</v>
      </c>
      <c r="I84" s="13" t="str">
        <f>HLOOKUP(I$1,Paste!$A:$H,Format!$D84,0)</f>
        <v>United States</v>
      </c>
      <c r="J84" s="15">
        <f t="shared" si="1"/>
        <v>1</v>
      </c>
    </row>
    <row r="85" spans="1:10" hidden="1" x14ac:dyDescent="0.25">
      <c r="C85" t="s">
        <v>120</v>
      </c>
      <c r="D85">
        <f>MATCH(C85,Paste!B:B,0)</f>
        <v>32</v>
      </c>
      <c r="E85" s="13">
        <f>HLOOKUP(E$1,Paste!$A:$H,Format!$D85,0)</f>
        <v>3211</v>
      </c>
      <c r="F85" s="13">
        <f>HLOOKUP(F$1,Paste!$A:$H,Format!$D85,0)</f>
        <v>63166</v>
      </c>
      <c r="G85" s="13">
        <f>HLOOKUP(G$1,Paste!$A:$H,Format!$D85,0)</f>
        <v>8400</v>
      </c>
      <c r="H85" s="13" t="str">
        <f>HLOOKUP(H$1,Paste!$A:$H,Format!$D85,0)</f>
        <v>Amazon</v>
      </c>
      <c r="I85" s="13" t="str">
        <f>HLOOKUP(I$1,Paste!$A:$H,Format!$D85,0)</f>
        <v>Brazil, Peru</v>
      </c>
      <c r="J85" s="15">
        <f t="shared" si="1"/>
        <v>2</v>
      </c>
    </row>
    <row r="86" spans="1:10" hidden="1" x14ac:dyDescent="0.25">
      <c r="C86" t="s">
        <v>189</v>
      </c>
      <c r="D86">
        <f>MATCH(C86,Paste!B:B,0)</f>
        <v>68</v>
      </c>
      <c r="E86" s="13">
        <f>HLOOKUP(E$1,Paste!$A:$H,Format!$D86,0)</f>
        <v>2188</v>
      </c>
      <c r="F86" s="13">
        <f>HLOOKUP(F$1,Paste!$A:$H,Format!$D86,0)</f>
        <v>78592</v>
      </c>
      <c r="G86" s="13">
        <f>HLOOKUP(G$1,Paste!$A:$H,Format!$D86,0)</f>
        <v>875</v>
      </c>
      <c r="H86" s="13" t="str">
        <f>HLOOKUP(H$1,Paste!$A:$H,Format!$D86,0)</f>
        <v>Mississippi</v>
      </c>
      <c r="I86" s="13" t="str">
        <f>HLOOKUP(I$1,Paste!$A:$H,Format!$D86,0)</f>
        <v>United States</v>
      </c>
      <c r="J86" s="15">
        <f t="shared" si="1"/>
        <v>1</v>
      </c>
    </row>
    <row r="87" spans="1:10" ht="30" hidden="1" x14ac:dyDescent="0.25">
      <c r="C87" t="s">
        <v>39</v>
      </c>
      <c r="D87">
        <f>MATCH(C87,Paste!B:B,0)</f>
        <v>15</v>
      </c>
      <c r="E87" s="13">
        <f>HLOOKUP(E$1,Paste!$A:$H,Format!$D87,0)</f>
        <v>4880</v>
      </c>
      <c r="F87" s="13">
        <f>HLOOKUP(F$1,Paste!$A:$H,Format!$D87,0)</f>
        <v>2582672</v>
      </c>
      <c r="G87" s="13">
        <f>HLOOKUP(G$1,Paste!$A:$H,Format!$D87,0)</f>
        <v>18000</v>
      </c>
      <c r="H87" s="13" t="str">
        <f>HLOOKUP(H$1,Paste!$A:$H,Format!$D87,0)</f>
        <v>Río de la Plata</v>
      </c>
      <c r="I87" s="13" t="str">
        <f>HLOOKUP(I$1,Paste!$A:$H,Format!$D87,0)</f>
        <v>Brazil (46.7%), Argentina (27.7%), Paraguay (13.5%), Bolivia (8.3%), Uruguay (3.8%)</v>
      </c>
      <c r="J87" s="15">
        <f t="shared" si="1"/>
        <v>5</v>
      </c>
    </row>
    <row r="88" spans="1:10" x14ac:dyDescent="0.25">
      <c r="A88" t="str">
        <f>C88</f>
        <v>Rio Grande</v>
      </c>
      <c r="B88" t="s">
        <v>308</v>
      </c>
      <c r="C88" t="s">
        <v>138</v>
      </c>
      <c r="D88">
        <f>MATCH(C88,Paste!B:B,0)</f>
        <v>40</v>
      </c>
      <c r="E88" s="13">
        <f>HLOOKUP(E$1,Paste!$A:$H,Format!$D88,0)</f>
        <v>3057</v>
      </c>
      <c r="F88" s="13">
        <f>HLOOKUP(F$1,Paste!$A:$H,Format!$D88,0)</f>
        <v>570000</v>
      </c>
      <c r="G88" s="13">
        <f>HLOOKUP(G$1,Paste!$A:$H,Format!$D88,0)</f>
        <v>82</v>
      </c>
      <c r="H88" s="13" t="str">
        <f>HLOOKUP(H$1,Paste!$A:$H,Format!$D88,0)</f>
        <v>Gulf of Mexico</v>
      </c>
      <c r="I88" s="13" t="str">
        <f>HLOOKUP(I$1,Paste!$A:$H,Format!$D88,0)</f>
        <v>United States (52.1%), Mexico (47.9%)</v>
      </c>
      <c r="J88" s="15">
        <f t="shared" si="1"/>
        <v>2</v>
      </c>
    </row>
    <row r="89" spans="1:10" hidden="1" x14ac:dyDescent="0.25">
      <c r="C89" t="s">
        <v>258</v>
      </c>
      <c r="D89">
        <f>MATCH(C89,Paste!B:B,0)</f>
        <v>113</v>
      </c>
      <c r="E89" s="13">
        <f>HLOOKUP(E$1,Paste!$A:$H,Format!$D89,0)</f>
        <v>1438</v>
      </c>
      <c r="F89" s="13">
        <f>HLOOKUP(F$1,Paste!$A:$H,Format!$D89,0)</f>
        <v>102600</v>
      </c>
      <c r="G89" s="13">
        <f>HLOOKUP(G$1,Paste!$A:$H,Format!$D89,0)</f>
        <v>264</v>
      </c>
      <c r="H89" s="13" t="str">
        <f>HLOOKUP(H$1,Paste!$A:$H,Format!$D89,0)</f>
        <v>Ichilo</v>
      </c>
      <c r="I89" s="13" t="str">
        <f>HLOOKUP(I$1,Paste!$A:$H,Format!$D89,0)</f>
        <v>Bolivia</v>
      </c>
      <c r="J89" s="15">
        <f t="shared" si="1"/>
        <v>1</v>
      </c>
    </row>
    <row r="90" spans="1:10" ht="30" hidden="1" x14ac:dyDescent="0.25">
      <c r="C90" t="s">
        <v>292</v>
      </c>
      <c r="D90">
        <f>MATCH(C90,Paste!B:B,0)</f>
        <v>39</v>
      </c>
      <c r="E90" s="13">
        <f>HLOOKUP(E$1,Paste!$A:$H,Format!$D90,0)</f>
        <v>3058</v>
      </c>
      <c r="F90" s="13">
        <f>HLOOKUP(F$1,Paste!$A:$H,Format!$D90,0)</f>
        <v>1030000</v>
      </c>
      <c r="G90" s="13">
        <f>HLOOKUP(G$1,Paste!$A:$H,Format!$D90,0)</f>
        <v>10100</v>
      </c>
      <c r="H90" s="13" t="str">
        <f>HLOOKUP(H$1,Paste!$A:$H,Format!$D90,0)</f>
        <v>Gulf of Saint Lawrence</v>
      </c>
      <c r="I90" s="13" t="str">
        <f>HLOOKUP(I$1,Paste!$A:$H,Format!$D90,0)</f>
        <v>Canada (52.1%), United States (47.9%)</v>
      </c>
      <c r="J90" s="15">
        <f t="shared" si="1"/>
        <v>2</v>
      </c>
    </row>
    <row r="91" spans="1:10" hidden="1" x14ac:dyDescent="0.25">
      <c r="C91" t="s">
        <v>131</v>
      </c>
      <c r="D91">
        <f>MATCH(C91,Paste!B:B,0)</f>
        <v>37</v>
      </c>
      <c r="E91" s="13">
        <f>HLOOKUP(E$1,Paste!$A:$H,Format!$D91,0)</f>
        <v>3060</v>
      </c>
      <c r="F91" s="13">
        <f>HLOOKUP(F$1,Paste!$A:$H,Format!$D91,0)</f>
        <v>324000</v>
      </c>
      <c r="G91" s="13" t="str">
        <f>HLOOKUP(G$1,Paste!$A:$H,Format!$D91,0)</f>
        <v>3,153[12]</v>
      </c>
      <c r="H91" s="13" t="str">
        <f>HLOOKUP(H$1,Paste!$A:$H,Format!$D91,0)</f>
        <v>Andaman Sea</v>
      </c>
      <c r="I91" s="13" t="str">
        <f>HLOOKUP(I$1,Paste!$A:$H,Format!$D91,0)</f>
        <v>China (52.4%), Myanmar (43.9%), Thailand (3.7%)</v>
      </c>
      <c r="J91" s="15">
        <f t="shared" si="1"/>
        <v>3</v>
      </c>
    </row>
    <row r="92" spans="1:10" hidden="1" x14ac:dyDescent="0.25">
      <c r="C92" t="s">
        <v>126</v>
      </c>
      <c r="D92">
        <f>MATCH(C92,Paste!B:B,0)</f>
        <v>34</v>
      </c>
      <c r="E92" s="13" t="str">
        <f>HLOOKUP(E$1,Paste!$A:$H,Format!$D92,0)</f>
        <v>3,180*</v>
      </c>
      <c r="F92" s="13">
        <f>HLOOKUP(F$1,Paste!$A:$H,Format!$D92,0)</f>
        <v>610000</v>
      </c>
      <c r="G92" s="13">
        <f>HLOOKUP(G$1,Paste!$A:$H,Format!$D92,0)</f>
        <v>3300</v>
      </c>
      <c r="H92" s="13" t="str">
        <f>HLOOKUP(H$1,Paste!$A:$H,Format!$D92,0)</f>
        <v>Atlantic Ocean</v>
      </c>
      <c r="I92" s="13" t="str">
        <f>HLOOKUP(I$1,Paste!$A:$H,Format!$D92,0)</f>
        <v>Brazil</v>
      </c>
      <c r="J92" s="15">
        <f t="shared" si="1"/>
        <v>1</v>
      </c>
    </row>
    <row r="93" spans="1:10" hidden="1" x14ac:dyDescent="0.25">
      <c r="C93" t="s">
        <v>222</v>
      </c>
      <c r="D93">
        <f>MATCH(C93,Paste!B:B,0)</f>
        <v>91</v>
      </c>
      <c r="E93" s="13">
        <f>HLOOKUP(E$1,Paste!$A:$H,Format!$D93,0)</f>
        <v>1641</v>
      </c>
      <c r="F93" s="13">
        <f>HLOOKUP(F$1,Paste!$A:$H,Format!$D93,0)</f>
        <v>419659</v>
      </c>
      <c r="G93" s="13">
        <f>HLOOKUP(G$1,Paste!$A:$H,Format!$D93,0)</f>
        <v>0</v>
      </c>
      <c r="H93" s="13" t="str">
        <f>HLOOKUP(H$1,Paste!$A:$H,Format!$D93,0)</f>
        <v>Atlantic Ocean</v>
      </c>
      <c r="I93" s="13" t="str">
        <f>HLOOKUP(I$1,Paste!$A:$H,Format!$D93,0)</f>
        <v>Guinea, Senegal, Mali, Mauritania</v>
      </c>
      <c r="J93" s="15">
        <f t="shared" si="1"/>
        <v>4</v>
      </c>
    </row>
    <row r="94" spans="1:10" hidden="1" x14ac:dyDescent="0.25">
      <c r="C94" t="s">
        <v>81</v>
      </c>
      <c r="D94">
        <f>MATCH(C94,Paste!B:B,0)</f>
        <v>30</v>
      </c>
      <c r="E94" s="13">
        <f>HLOOKUP(E$1,Paste!$A:$H,Format!$D94,0)</f>
        <v>3596</v>
      </c>
      <c r="F94" s="13">
        <f>HLOOKUP(F$1,Paste!$A:$H,Format!$D94,0)</f>
        <v>884000</v>
      </c>
      <c r="G94" s="13">
        <f>HLOOKUP(G$1,Paste!$A:$H,Format!$D94,0)</f>
        <v>856</v>
      </c>
      <c r="H94" s="13" t="str">
        <f>HLOOKUP(H$1,Paste!$A:$H,Format!$D94,0)</f>
        <v>Persian Gulf</v>
      </c>
      <c r="I94" s="13" t="str">
        <f>HLOOKUP(I$1,Paste!$A:$H,Format!$D94,0)</f>
        <v>Iraq (60.5%), Turkey (24.8%), Syria (14.7%)</v>
      </c>
      <c r="J94" s="15">
        <f t="shared" si="1"/>
        <v>3</v>
      </c>
    </row>
    <row r="95" spans="1:10" hidden="1" x14ac:dyDescent="0.25">
      <c r="C95" t="s">
        <v>221</v>
      </c>
      <c r="D95">
        <f>MATCH(C95,Paste!B:B,0)</f>
        <v>90</v>
      </c>
      <c r="E95" s="13">
        <f>HLOOKUP(E$1,Paste!$A:$H,Format!$D95,0)</f>
        <v>1670</v>
      </c>
      <c r="F95" s="13">
        <f>HLOOKUP(F$1,Paste!$A:$H,Format!$D95,0)</f>
        <v>279719</v>
      </c>
      <c r="G95" s="13">
        <f>HLOOKUP(G$1,Paste!$A:$H,Format!$D95,0)</f>
        <v>1611</v>
      </c>
      <c r="H95" s="13" t="str">
        <f>HLOOKUP(H$1,Paste!$A:$H,Format!$D95,0)</f>
        <v>Columbia</v>
      </c>
      <c r="I95" s="13" t="str">
        <f>HLOOKUP(I$1,Paste!$A:$H,Format!$D95,0)</f>
        <v>United States</v>
      </c>
      <c r="J95" s="15">
        <f t="shared" si="1"/>
        <v>1</v>
      </c>
    </row>
    <row r="96" spans="1:10" hidden="1" x14ac:dyDescent="0.25">
      <c r="C96" t="s">
        <v>205</v>
      </c>
      <c r="D96">
        <f>MATCH(C96,Paste!B:B,0)</f>
        <v>80</v>
      </c>
      <c r="E96" s="13">
        <f>HLOOKUP(E$1,Paste!$A:$H,Format!$D96,0)</f>
        <v>1927</v>
      </c>
      <c r="F96" s="13">
        <f>HLOOKUP(F$1,Paste!$A:$H,Format!$D96,0)</f>
        <v>0</v>
      </c>
      <c r="G96" s="13">
        <f>HLOOKUP(G$1,Paste!$A:$H,Format!$D96,0)</f>
        <v>0</v>
      </c>
      <c r="H96" s="13" t="str">
        <f>HLOOKUP(H$1,Paste!$A:$H,Format!$D96,0)</f>
        <v>Amur</v>
      </c>
      <c r="I96" s="13" t="str">
        <f>HLOOKUP(I$1,Paste!$A:$H,Format!$D96,0)</f>
        <v>P. R. China</v>
      </c>
      <c r="J96" s="15">
        <f t="shared" si="1"/>
        <v>1</v>
      </c>
    </row>
    <row r="97" spans="1:10" hidden="1" x14ac:dyDescent="0.25">
      <c r="C97" t="s">
        <v>210</v>
      </c>
      <c r="D97">
        <f>MATCH(C97,Paste!B:B,0)</f>
        <v>83</v>
      </c>
      <c r="E97" s="13">
        <f>HLOOKUP(E$1,Paste!$A:$H,Format!$D97,0)</f>
        <v>1865</v>
      </c>
      <c r="F97" s="13">
        <f>HLOOKUP(F$1,Paste!$A:$H,Format!$D97,0)</f>
        <v>240000</v>
      </c>
      <c r="G97" s="13">
        <f>HLOOKUP(G$1,Paste!$A:$H,Format!$D97,0)</f>
        <v>0</v>
      </c>
      <c r="H97" s="13" t="str">
        <f>HLOOKUP(H$1,Paste!$A:$H,Format!$D97,0)</f>
        <v>Yenisei</v>
      </c>
      <c r="I97" s="13" t="str">
        <f>HLOOKUP(I$1,Paste!$A:$H,Format!$D97,0)</f>
        <v>Russia</v>
      </c>
      <c r="J97" s="15">
        <f t="shared" si="1"/>
        <v>1</v>
      </c>
    </row>
    <row r="98" spans="1:10" hidden="1" x14ac:dyDescent="0.25">
      <c r="C98" t="s">
        <v>272</v>
      </c>
      <c r="D98">
        <f>MATCH(C98,Paste!B:B,0)</f>
        <v>121</v>
      </c>
      <c r="E98" s="13">
        <f>HLOOKUP(E$1,Paste!$A:$H,Format!$D98,0)</f>
        <v>1372</v>
      </c>
      <c r="F98" s="13">
        <f>HLOOKUP(F$1,Paste!$A:$H,Format!$D98,0)</f>
        <v>0</v>
      </c>
      <c r="G98" s="13">
        <f>HLOOKUP(G$1,Paste!$A:$H,Format!$D98,0)</f>
        <v>0</v>
      </c>
      <c r="H98" s="13" t="str">
        <f>HLOOKUP(H$1,Paste!$A:$H,Format!$D98,0)</f>
        <v>Chenab</v>
      </c>
      <c r="I98" s="13" t="str">
        <f>HLOOKUP(I$1,Paste!$A:$H,Format!$D98,0)</f>
        <v>China, India, Pakistan</v>
      </c>
      <c r="J98" s="15">
        <f t="shared" si="1"/>
        <v>3</v>
      </c>
    </row>
    <row r="99" spans="1:10" hidden="1" x14ac:dyDescent="0.25">
      <c r="C99" t="s">
        <v>129</v>
      </c>
      <c r="D99">
        <f>MATCH(C99,Paste!B:B,0)</f>
        <v>36</v>
      </c>
      <c r="E99" s="13">
        <f>HLOOKUP(E$1,Paste!$A:$H,Format!$D99,0)</f>
        <v>3078</v>
      </c>
      <c r="F99" s="13">
        <f>HLOOKUP(F$1,Paste!$A:$H,Format!$D99,0)</f>
        <v>219000</v>
      </c>
      <c r="G99" s="13">
        <f>HLOOKUP(G$1,Paste!$A:$H,Format!$D99,0)</f>
        <v>703</v>
      </c>
      <c r="H99" s="13" t="str">
        <f>HLOOKUP(H$1,Paste!$A:$H,Format!$D99,0)</f>
        <v>Aral Sea</v>
      </c>
      <c r="I99" s="13" t="str">
        <f>HLOOKUP(I$1,Paste!$A:$H,Format!$D99,0)</f>
        <v>Kazakhstan, Kyrgyzstan, Uzbekistan, Tajikistan</v>
      </c>
      <c r="J99" s="15">
        <f t="shared" si="1"/>
        <v>4</v>
      </c>
    </row>
    <row r="100" spans="1:10" hidden="1" x14ac:dyDescent="0.25">
      <c r="C100" t="s">
        <v>206</v>
      </c>
      <c r="D100">
        <f>MATCH(C100,Paste!B:B,0)</f>
        <v>81</v>
      </c>
      <c r="E100" s="13">
        <f>HLOOKUP(E$1,Paste!$A:$H,Format!$D100,0)</f>
        <v>1900</v>
      </c>
      <c r="F100" s="13">
        <f>HLOOKUP(F$1,Paste!$A:$H,Format!$D100,0)</f>
        <v>0</v>
      </c>
      <c r="G100" s="13">
        <f>HLOOKUP(G$1,Paste!$A:$H,Format!$D100,0)</f>
        <v>0</v>
      </c>
      <c r="H100" s="13" t="str">
        <f>HLOOKUP(H$1,Paste!$A:$H,Format!$D100,0)</f>
        <v>Amazon</v>
      </c>
      <c r="I100" s="13" t="str">
        <f>HLOOKUP(I$1,Paste!$A:$H,Format!$D100,0)</f>
        <v>Brazil</v>
      </c>
      <c r="J100" s="15">
        <f t="shared" si="1"/>
        <v>1</v>
      </c>
    </row>
    <row r="101" spans="1:10" hidden="1" x14ac:dyDescent="0.25">
      <c r="C101" t="s">
        <v>194</v>
      </c>
      <c r="D101">
        <f>MATCH(C101,Paste!B:B,0)</f>
        <v>74</v>
      </c>
      <c r="E101" s="13">
        <f>HLOOKUP(E$1,Paste!$A:$H,Format!$D101,0)</f>
        <v>2100</v>
      </c>
      <c r="F101" s="13">
        <f>HLOOKUP(F$1,Paste!$A:$H,Format!$D101,0)</f>
        <v>557000</v>
      </c>
      <c r="G101" s="13">
        <f>HLOOKUP(G$1,Paste!$A:$H,Format!$D101,0)</f>
        <v>0</v>
      </c>
      <c r="H101" s="13" t="str">
        <f>HLOOKUP(H$1,Paste!$A:$H,Format!$D101,0)</f>
        <v>Lop Nur</v>
      </c>
      <c r="I101" s="13" t="str">
        <f>HLOOKUP(I$1,Paste!$A:$H,Format!$D101,0)</f>
        <v>P. R. China</v>
      </c>
      <c r="J101" s="15">
        <f t="shared" si="1"/>
        <v>1</v>
      </c>
    </row>
    <row r="102" spans="1:10" x14ac:dyDescent="0.25">
      <c r="A102" t="str">
        <f>C102</f>
        <v>Tigris</v>
      </c>
      <c r="B102" t="s">
        <v>307</v>
      </c>
      <c r="C102" t="s">
        <v>203</v>
      </c>
      <c r="D102">
        <f>MATCH(C102,Paste!B:B,0)</f>
        <v>79</v>
      </c>
      <c r="E102" s="13">
        <f>HLOOKUP(E$1,Paste!$A:$H,Format!$D102,0)</f>
        <v>1950</v>
      </c>
      <c r="F102" s="13">
        <f>HLOOKUP(F$1,Paste!$A:$H,Format!$D102,0)</f>
        <v>0</v>
      </c>
      <c r="G102" s="13">
        <f>HLOOKUP(G$1,Paste!$A:$H,Format!$D102,0)</f>
        <v>0</v>
      </c>
      <c r="H102" s="13" t="str">
        <f>HLOOKUP(H$1,Paste!$A:$H,Format!$D102,0)</f>
        <v>Shatt al-Arab</v>
      </c>
      <c r="I102" s="13" t="str">
        <f>HLOOKUP(I$1,Paste!$A:$H,Format!$D102,0)</f>
        <v>Turkey, Iraq, Syria</v>
      </c>
      <c r="J102" s="15">
        <f t="shared" si="1"/>
        <v>3</v>
      </c>
    </row>
    <row r="103" spans="1:10" x14ac:dyDescent="0.25">
      <c r="A103" t="str">
        <f>C103</f>
        <v>Tobol</v>
      </c>
      <c r="B103" t="s">
        <v>307</v>
      </c>
      <c r="C103" t="s">
        <v>235</v>
      </c>
      <c r="D103">
        <f>MATCH(C103,Paste!B:B,0)</f>
        <v>100</v>
      </c>
      <c r="E103" s="13">
        <f>HLOOKUP(E$1,Paste!$A:$H,Format!$D103,0)</f>
        <v>1591</v>
      </c>
      <c r="F103" s="13">
        <f>HLOOKUP(F$1,Paste!$A:$H,Format!$D103,0)</f>
        <v>0</v>
      </c>
      <c r="G103" s="13">
        <f>HLOOKUP(G$1,Paste!$A:$H,Format!$D103,0)</f>
        <v>0</v>
      </c>
      <c r="H103" s="13" t="str">
        <f>HLOOKUP(H$1,Paste!$A:$H,Format!$D103,0)</f>
        <v>Irtysh</v>
      </c>
      <c r="I103" s="13" t="str">
        <f>HLOOKUP(I$1,Paste!$A:$H,Format!$D103,0)</f>
        <v>Kazakhstan, Russia</v>
      </c>
      <c r="J103" s="15">
        <f t="shared" si="1"/>
        <v>2</v>
      </c>
    </row>
    <row r="104" spans="1:10" ht="30" hidden="1" x14ac:dyDescent="0.25">
      <c r="C104" t="s">
        <v>73</v>
      </c>
      <c r="D104">
        <f>MATCH(C104,Paste!B:B,0)</f>
        <v>27</v>
      </c>
      <c r="E104" s="13">
        <f>HLOOKUP(E$1,Paste!$A:$H,Format!$D104,0)</f>
        <v>3650</v>
      </c>
      <c r="F104" s="13">
        <f>HLOOKUP(F$1,Paste!$A:$H,Format!$D104,0)</f>
        <v>950000</v>
      </c>
      <c r="G104" s="13">
        <f>HLOOKUP(G$1,Paste!$A:$H,Format!$D104,0)</f>
        <v>13598</v>
      </c>
      <c r="H104" s="13" t="str">
        <f>HLOOKUP(H$1,Paste!$A:$H,Format!$D104,0)</f>
        <v>Atlantic Ocean, Amazon</v>
      </c>
      <c r="I104" s="13" t="str">
        <f>HLOOKUP(I$1,Paste!$A:$H,Format!$D104,0)</f>
        <v>Brazil</v>
      </c>
      <c r="J104" s="15">
        <f t="shared" si="1"/>
        <v>1</v>
      </c>
    </row>
    <row r="105" spans="1:10" ht="30" hidden="1" x14ac:dyDescent="0.25">
      <c r="C105" t="s">
        <v>295</v>
      </c>
      <c r="D105">
        <f>MATCH(C105,Paste!B:B,0)</f>
        <v>64</v>
      </c>
      <c r="E105" s="13">
        <f>HLOOKUP(E$1,Paste!$A:$H,Format!$D105,0)</f>
        <v>2270</v>
      </c>
      <c r="F105" s="13">
        <f>HLOOKUP(F$1,Paste!$A:$H,Format!$D105,0)</f>
        <v>772800</v>
      </c>
      <c r="G105" s="13">
        <f>HLOOKUP(G$1,Paste!$A:$H,Format!$D105,0)</f>
        <v>4000</v>
      </c>
      <c r="H105" s="13" t="str">
        <f>HLOOKUP(H$1,Paste!$A:$H,Format!$D105,0)</f>
        <v>Congo</v>
      </c>
      <c r="I105" s="13" t="str">
        <f>HLOOKUP(I$1,Paste!$A:$H,Format!$D105,0)</f>
        <v>Democratic Republic of the Congo, Central African Republic, Republic of Congo</v>
      </c>
      <c r="J105" s="15">
        <f t="shared" si="1"/>
        <v>3</v>
      </c>
    </row>
    <row r="106" spans="1:10" hidden="1" x14ac:dyDescent="0.25">
      <c r="C106" t="s">
        <v>165</v>
      </c>
      <c r="D106">
        <f>MATCH(C106,Paste!B:B,0)</f>
        <v>54</v>
      </c>
      <c r="E106" s="13">
        <f>HLOOKUP(E$1,Paste!$A:$H,Format!$D106,0)</f>
        <v>2490</v>
      </c>
      <c r="F106" s="13">
        <f>HLOOKUP(F$1,Paste!$A:$H,Format!$D106,0)</f>
        <v>0</v>
      </c>
      <c r="G106" s="13">
        <f>HLOOKUP(G$1,Paste!$A:$H,Format!$D106,0)</f>
        <v>0</v>
      </c>
      <c r="H106" s="13" t="str">
        <f>HLOOKUP(H$1,Paste!$A:$H,Format!$D106,0)</f>
        <v>Ob</v>
      </c>
      <c r="I106" s="13" t="str">
        <f>HLOOKUP(I$1,Paste!$A:$H,Format!$D106,0)</f>
        <v>Russia</v>
      </c>
      <c r="J106" s="15">
        <f t="shared" si="1"/>
        <v>1</v>
      </c>
    </row>
    <row r="107" spans="1:10" hidden="1" x14ac:dyDescent="0.25">
      <c r="C107" t="s">
        <v>253</v>
      </c>
      <c r="D107">
        <f>MATCH(C107,Paste!B:B,0)</f>
        <v>110</v>
      </c>
      <c r="E107" s="13">
        <f>HLOOKUP(E$1,Paste!$A:$H,Format!$D107,0)</f>
        <v>1480</v>
      </c>
      <c r="F107" s="13">
        <f>HLOOKUP(F$1,Paste!$A:$H,Format!$D107,0)</f>
        <v>0</v>
      </c>
      <c r="G107" s="13">
        <f>HLOOKUP(G$1,Paste!$A:$H,Format!$D107,0)</f>
        <v>0</v>
      </c>
      <c r="H107" s="13" t="str">
        <f>HLOOKUP(H$1,Paste!$A:$H,Format!$D107,0)</f>
        <v>Yenisei</v>
      </c>
      <c r="I107" s="13" t="str">
        <f>HLOOKUP(I$1,Paste!$A:$H,Format!$D107,0)</f>
        <v>Russia, Mongolia</v>
      </c>
      <c r="J107" s="15">
        <f t="shared" si="1"/>
        <v>2</v>
      </c>
    </row>
    <row r="108" spans="1:10" hidden="1" x14ac:dyDescent="0.25">
      <c r="C108" t="s">
        <v>169</v>
      </c>
      <c r="D108">
        <f>MATCH(C108,Paste!B:B,0)</f>
        <v>56</v>
      </c>
      <c r="E108" s="13">
        <f>HLOOKUP(E$1,Paste!$A:$H,Format!$D108,0)</f>
        <v>2428</v>
      </c>
      <c r="F108" s="13">
        <f>HLOOKUP(F$1,Paste!$A:$H,Format!$D108,0)</f>
        <v>237000</v>
      </c>
      <c r="G108" s="13">
        <f>HLOOKUP(G$1,Paste!$A:$H,Format!$D108,0)</f>
        <v>475</v>
      </c>
      <c r="H108" s="13" t="str">
        <f>HLOOKUP(H$1,Paste!$A:$H,Format!$D108,0)</f>
        <v>Caspian Sea</v>
      </c>
      <c r="I108" s="13" t="str">
        <f>HLOOKUP(I$1,Paste!$A:$H,Format!$D108,0)</f>
        <v>Russia, Kazakhstan</v>
      </c>
      <c r="J108" s="15">
        <f t="shared" si="1"/>
        <v>2</v>
      </c>
    </row>
    <row r="109" spans="1:10" hidden="1" x14ac:dyDescent="0.25">
      <c r="C109" t="s">
        <v>224</v>
      </c>
      <c r="D109">
        <f>MATCH(C109,Paste!B:B,0)</f>
        <v>92</v>
      </c>
      <c r="E109" s="13">
        <f>HLOOKUP(E$1,Paste!$A:$H,Format!$D109,0)</f>
        <v>1610</v>
      </c>
      <c r="F109" s="13">
        <f>HLOOKUP(F$1,Paste!$A:$H,Format!$D109,0)</f>
        <v>370000</v>
      </c>
      <c r="G109" s="13">
        <f>HLOOKUP(G$1,Paste!$A:$H,Format!$D109,0)</f>
        <v>0</v>
      </c>
      <c r="H109" s="13" t="str">
        <f>HLOOKUP(H$1,Paste!$A:$H,Format!$D109,0)</f>
        <v>Atlantic Ocean</v>
      </c>
      <c r="I109" s="13" t="str">
        <f>HLOOKUP(I$1,Paste!$A:$H,Format!$D109,0)</f>
        <v>Uruguay, Argentina, Brazil</v>
      </c>
      <c r="J109" s="15">
        <f t="shared" si="1"/>
        <v>3</v>
      </c>
    </row>
    <row r="110" spans="1:10" hidden="1" x14ac:dyDescent="0.25">
      <c r="C110" t="s">
        <v>149</v>
      </c>
      <c r="D110">
        <f>MATCH(C110,Paste!B:B,0)</f>
        <v>45</v>
      </c>
      <c r="E110" s="13">
        <f>HLOOKUP(E$1,Paste!$A:$H,Format!$D110,0)</f>
        <v>2650</v>
      </c>
      <c r="F110" s="13">
        <f>HLOOKUP(F$1,Paste!$A:$H,Format!$D110,0)</f>
        <v>454000</v>
      </c>
      <c r="G110" s="13">
        <f>HLOOKUP(G$1,Paste!$A:$H,Format!$D110,0)</f>
        <v>1480</v>
      </c>
      <c r="H110" s="13" t="str">
        <f>HLOOKUP(H$1,Paste!$A:$H,Format!$D110,0)</f>
        <v>Lena</v>
      </c>
      <c r="I110" s="13" t="str">
        <f>HLOOKUP(I$1,Paste!$A:$H,Format!$D110,0)</f>
        <v>Russia</v>
      </c>
      <c r="J110" s="15">
        <f t="shared" si="1"/>
        <v>1</v>
      </c>
    </row>
    <row r="111" spans="1:10" hidden="1" x14ac:dyDescent="0.25">
      <c r="C111" t="s">
        <v>202</v>
      </c>
      <c r="D111">
        <f>MATCH(C111,Paste!B:B,0)</f>
        <v>78</v>
      </c>
      <c r="E111" s="13">
        <f>HLOOKUP(E$1,Paste!$A:$H,Format!$D111,0)</f>
        <v>1978</v>
      </c>
      <c r="F111" s="13">
        <f>HLOOKUP(F$1,Paste!$A:$H,Format!$D111,0)</f>
        <v>0</v>
      </c>
      <c r="G111" s="13">
        <f>HLOOKUP(G$1,Paste!$A:$H,Format!$D111,0)</f>
        <v>0</v>
      </c>
      <c r="H111" s="13" t="str">
        <f>HLOOKUP(H$1,Paste!$A:$H,Format!$D111,0)</f>
        <v>Lena</v>
      </c>
      <c r="I111" s="13" t="str">
        <f>HLOOKUP(I$1,Paste!$A:$H,Format!$D111,0)</f>
        <v>Russia</v>
      </c>
      <c r="J111" s="15">
        <f t="shared" si="1"/>
        <v>1</v>
      </c>
    </row>
    <row r="112" spans="1:10" x14ac:dyDescent="0.25">
      <c r="A112" t="str">
        <f>C112</f>
        <v>Volga</v>
      </c>
      <c r="B112" t="s">
        <v>306</v>
      </c>
      <c r="C112" t="s">
        <v>76</v>
      </c>
      <c r="D112">
        <f>MATCH(C112,Paste!B:B,0)</f>
        <v>28</v>
      </c>
      <c r="E112" s="13">
        <f>HLOOKUP(E$1,Paste!$A:$H,Format!$D112,0)</f>
        <v>3645</v>
      </c>
      <c r="F112" s="13">
        <f>HLOOKUP(F$1,Paste!$A:$H,Format!$D112,0)</f>
        <v>1380000</v>
      </c>
      <c r="G112" s="13">
        <f>HLOOKUP(G$1,Paste!$A:$H,Format!$D112,0)</f>
        <v>8080</v>
      </c>
      <c r="H112" s="13" t="str">
        <f>HLOOKUP(H$1,Paste!$A:$H,Format!$D112,0)</f>
        <v>Caspian Sea</v>
      </c>
      <c r="I112" s="13" t="str">
        <f>HLOOKUP(I$1,Paste!$A:$H,Format!$D112,0)</f>
        <v>Russia</v>
      </c>
      <c r="J112" s="15">
        <f t="shared" si="1"/>
        <v>1</v>
      </c>
    </row>
    <row r="113" spans="1:10" hidden="1" x14ac:dyDescent="0.25">
      <c r="C113" t="s">
        <v>231</v>
      </c>
      <c r="D113">
        <f>MATCH(C113,Paste!B:B,0)</f>
        <v>97</v>
      </c>
      <c r="E113" s="13">
        <f>HLOOKUP(E$1,Paste!$A:$H,Format!$D113,0)</f>
        <v>1600</v>
      </c>
      <c r="F113" s="13">
        <f>HLOOKUP(F$1,Paste!$A:$H,Format!$D113,0)</f>
        <v>0</v>
      </c>
      <c r="G113" s="13">
        <f>HLOOKUP(G$1,Paste!$A:$H,Format!$D113,0)</f>
        <v>0</v>
      </c>
      <c r="H113" s="13" t="str">
        <f>HLOOKUP(H$1,Paste!$A:$H,Format!$D113,0)</f>
        <v>Gulf of Guinea</v>
      </c>
      <c r="I113" s="13" t="str">
        <f>HLOOKUP(I$1,Paste!$A:$H,Format!$D113,0)</f>
        <v>Ghana, Burkina Faso, Togo, Côte d'Ivoire, Benin</v>
      </c>
      <c r="J113" s="15">
        <f t="shared" si="1"/>
        <v>5</v>
      </c>
    </row>
    <row r="114" spans="1:10" hidden="1" x14ac:dyDescent="0.25">
      <c r="C114" t="s">
        <v>274</v>
      </c>
      <c r="D114">
        <f>MATCH(C114,Paste!B:B,0)</f>
        <v>122</v>
      </c>
      <c r="E114" s="13">
        <f>HLOOKUP(E$1,Paste!$A:$H,Format!$D114,0)</f>
        <v>1370</v>
      </c>
      <c r="F114" s="13">
        <f>HLOOKUP(F$1,Paste!$A:$H,Format!$D114,0)</f>
        <v>129000</v>
      </c>
      <c r="G114" s="13">
        <f>HLOOKUP(G$1,Paste!$A:$H,Format!$D114,0)</f>
        <v>890</v>
      </c>
      <c r="H114" s="13" t="str">
        <f>HLOOKUP(H$1,Paste!$A:$H,Format!$D114,0)</f>
        <v>Kama</v>
      </c>
      <c r="I114" s="13" t="str">
        <f>HLOOKUP(I$1,Paste!$A:$H,Format!$D114,0)</f>
        <v>Russia</v>
      </c>
      <c r="J114" s="15">
        <f t="shared" si="1"/>
        <v>1</v>
      </c>
    </row>
    <row r="115" spans="1:10" hidden="1" x14ac:dyDescent="0.25">
      <c r="C115" t="s">
        <v>271</v>
      </c>
      <c r="D115">
        <f>MATCH(C115,Paste!B:B,0)</f>
        <v>120</v>
      </c>
      <c r="E115" s="13">
        <f>HLOOKUP(E$1,Paste!$A:$H,Format!$D115,0)</f>
        <v>1400</v>
      </c>
      <c r="F115" s="13">
        <f>HLOOKUP(F$1,Paste!$A:$H,Format!$D115,0)</f>
        <v>365000</v>
      </c>
      <c r="G115" s="13">
        <f>HLOOKUP(G$1,Paste!$A:$H,Format!$D115,0)</f>
        <v>0</v>
      </c>
      <c r="H115" s="13" t="str">
        <f>HLOOKUP(H$1,Paste!$A:$H,Format!$D115,0)</f>
        <v>Lake Eyre</v>
      </c>
      <c r="I115" s="13" t="str">
        <f>HLOOKUP(I$1,Paste!$A:$H,Format!$D115,0)</f>
        <v>Australia</v>
      </c>
      <c r="J115" s="15">
        <f t="shared" si="1"/>
        <v>1</v>
      </c>
    </row>
    <row r="116" spans="1:10" hidden="1" x14ac:dyDescent="0.25">
      <c r="C116" t="s">
        <v>197</v>
      </c>
      <c r="D116">
        <f>MATCH(C116,Paste!B:B,0)</f>
        <v>75</v>
      </c>
      <c r="E116" s="13">
        <f>HLOOKUP(E$1,Paste!$A:$H,Format!$D116,0)</f>
        <v>2100</v>
      </c>
      <c r="F116" s="13">
        <f>HLOOKUP(F$1,Paste!$A:$H,Format!$D116,0)</f>
        <v>0</v>
      </c>
      <c r="G116" s="13">
        <f>HLOOKUP(G$1,Paste!$A:$H,Format!$D116,0)</f>
        <v>0</v>
      </c>
      <c r="H116" s="13" t="str">
        <f>HLOOKUP(H$1,Paste!$A:$H,Format!$D116,0)</f>
        <v>Amazon</v>
      </c>
      <c r="I116" s="13" t="str">
        <f>HLOOKUP(I$1,Paste!$A:$H,Format!$D116,0)</f>
        <v>Brazil</v>
      </c>
      <c r="J116" s="15">
        <f t="shared" si="1"/>
        <v>1</v>
      </c>
    </row>
    <row r="117" spans="1:10" x14ac:dyDescent="0.25">
      <c r="A117" t="str">
        <f>C117</f>
        <v>Yalong</v>
      </c>
      <c r="B117" t="s">
        <v>307</v>
      </c>
      <c r="C117" t="s">
        <v>281</v>
      </c>
      <c r="D117">
        <f>MATCH(C117,Paste!B:B,0)</f>
        <v>129</v>
      </c>
      <c r="E117" s="13">
        <f>HLOOKUP(E$1,Paste!$A:$H,Format!$D117,0)</f>
        <v>1323</v>
      </c>
      <c r="F117" s="13">
        <f>HLOOKUP(F$1,Paste!$A:$H,Format!$D117,0)</f>
        <v>0</v>
      </c>
      <c r="G117" s="13">
        <f>HLOOKUP(G$1,Paste!$A:$H,Format!$D117,0)</f>
        <v>0</v>
      </c>
      <c r="H117" s="13" t="str">
        <f>HLOOKUP(H$1,Paste!$A:$H,Format!$D117,0)</f>
        <v>Yangtze</v>
      </c>
      <c r="I117" s="13" t="str">
        <f>HLOOKUP(I$1,Paste!$A:$H,Format!$D117,0)</f>
        <v>P. R. China</v>
      </c>
      <c r="J117" s="15">
        <f t="shared" si="1"/>
        <v>1</v>
      </c>
    </row>
    <row r="118" spans="1:10" hidden="1" x14ac:dyDescent="0.25">
      <c r="C118" t="s">
        <v>275</v>
      </c>
      <c r="D118">
        <f>MATCH(C118,Paste!B:B,0)</f>
        <v>123</v>
      </c>
      <c r="E118" s="13">
        <f>HLOOKUP(E$1,Paste!$A:$H,Format!$D118,0)</f>
        <v>1370</v>
      </c>
      <c r="F118" s="13">
        <f>HLOOKUP(F$1,Paste!$A:$H,Format!$D118,0)</f>
        <v>366223</v>
      </c>
      <c r="G118" s="13">
        <f>HLOOKUP(G$1,Paste!$A:$H,Format!$D118,0)</f>
        <v>2950</v>
      </c>
      <c r="H118" s="13" t="str">
        <f>HLOOKUP(H$1,Paste!$A:$H,Format!$D118,0)</f>
        <v>Ganges</v>
      </c>
      <c r="I118" s="13" t="str">
        <f>HLOOKUP(I$1,Paste!$A:$H,Format!$D118,0)</f>
        <v>India</v>
      </c>
      <c r="J118" s="15">
        <f t="shared" si="1"/>
        <v>1</v>
      </c>
    </row>
    <row r="119" spans="1:10" x14ac:dyDescent="0.25">
      <c r="A119" t="str">
        <f>C119</f>
        <v>Yangtze</v>
      </c>
      <c r="B119" t="s">
        <v>307</v>
      </c>
      <c r="C119" t="s">
        <v>8</v>
      </c>
      <c r="D119">
        <f>MATCH(C119,Paste!B:B,0)</f>
        <v>8</v>
      </c>
      <c r="E119" s="13">
        <f>HLOOKUP(E$1,Paste!$A:$H,Format!$D119,0)</f>
        <v>6300</v>
      </c>
      <c r="F119" s="13">
        <f>HLOOKUP(F$1,Paste!$A:$H,Format!$D119,0)</f>
        <v>1800000</v>
      </c>
      <c r="G119" s="13">
        <f>HLOOKUP(G$1,Paste!$A:$H,Format!$D119,0)</f>
        <v>31900</v>
      </c>
      <c r="H119" s="13" t="str">
        <f>HLOOKUP(H$1,Paste!$A:$H,Format!$D119,0)</f>
        <v>East China Sea</v>
      </c>
      <c r="I119" s="13" t="str">
        <f>HLOOKUP(I$1,Paste!$A:$H,Format!$D119,0)</f>
        <v>China</v>
      </c>
      <c r="J119" s="15">
        <f t="shared" si="1"/>
        <v>1</v>
      </c>
    </row>
    <row r="120" spans="1:10" x14ac:dyDescent="0.25">
      <c r="A120" t="s">
        <v>18</v>
      </c>
      <c r="B120" t="s">
        <v>307</v>
      </c>
      <c r="C120" t="s">
        <v>18</v>
      </c>
      <c r="D120">
        <f>MATCH(C120,Paste!B:B,0)</f>
        <v>12</v>
      </c>
      <c r="E120" s="13">
        <f>HLOOKUP(E$1,Paste!$A:$H,Format!$D120,0)</f>
        <v>5464</v>
      </c>
      <c r="F120" s="13">
        <f>HLOOKUP(F$1,Paste!$A:$H,Format!$D120,0)</f>
        <v>745000</v>
      </c>
      <c r="G120" s="13">
        <f>HLOOKUP(G$1,Paste!$A:$H,Format!$D120,0)</f>
        <v>2110</v>
      </c>
      <c r="H120" s="13" t="str">
        <f>HLOOKUP(H$1,Paste!$A:$H,Format!$D120,0)</f>
        <v>Bohai Sea</v>
      </c>
      <c r="I120" s="13" t="str">
        <f>HLOOKUP(I$1,Paste!$A:$H,Format!$D120,0)</f>
        <v>China</v>
      </c>
      <c r="J120" s="15">
        <f t="shared" si="1"/>
        <v>1</v>
      </c>
    </row>
    <row r="121" spans="1:10" hidden="1" x14ac:dyDescent="0.25">
      <c r="C121" t="s">
        <v>15</v>
      </c>
      <c r="D121">
        <f>MATCH(C121,Paste!B:B,0)</f>
        <v>11</v>
      </c>
      <c r="E121" s="13">
        <f>HLOOKUP(E$1,Paste!$A:$H,Format!$D121,0)</f>
        <v>5539</v>
      </c>
      <c r="F121" s="13">
        <f>HLOOKUP(F$1,Paste!$A:$H,Format!$D121,0)</f>
        <v>2580000</v>
      </c>
      <c r="G121" s="13">
        <f>HLOOKUP(G$1,Paste!$A:$H,Format!$D121,0)</f>
        <v>19600</v>
      </c>
      <c r="H121" s="13" t="str">
        <f>HLOOKUP(H$1,Paste!$A:$H,Format!$D121,0)</f>
        <v>Kara Sea</v>
      </c>
      <c r="I121" s="13" t="str">
        <f>HLOOKUP(I$1,Paste!$A:$H,Format!$D121,0)</f>
        <v>Russia (97%), Mongolia (2.9%)</v>
      </c>
      <c r="J121" s="15">
        <f t="shared" si="1"/>
        <v>2</v>
      </c>
    </row>
    <row r="122" spans="1:10" x14ac:dyDescent="0.25">
      <c r="A122" t="str">
        <f>C122</f>
        <v>Yukon</v>
      </c>
      <c r="B122" t="s">
        <v>308</v>
      </c>
      <c r="C122" t="s">
        <v>122</v>
      </c>
      <c r="D122">
        <f>MATCH(C122,Paste!B:B,0)</f>
        <v>33</v>
      </c>
      <c r="E122" s="13">
        <f>HLOOKUP(E$1,Paste!$A:$H,Format!$D122,0)</f>
        <v>3185</v>
      </c>
      <c r="F122" s="13">
        <f>HLOOKUP(F$1,Paste!$A:$H,Format!$D122,0)</f>
        <v>850000</v>
      </c>
      <c r="G122" s="13">
        <f>HLOOKUP(G$1,Paste!$A:$H,Format!$D122,0)</f>
        <v>6210</v>
      </c>
      <c r="H122" s="13" t="str">
        <f>HLOOKUP(H$1,Paste!$A:$H,Format!$D122,0)</f>
        <v>Bering Sea</v>
      </c>
      <c r="I122" s="13" t="str">
        <f>HLOOKUP(I$1,Paste!$A:$H,Format!$D122,0)</f>
        <v>United States (59.8%), Canada (40.2%)</v>
      </c>
      <c r="J122" s="15">
        <f t="shared" si="1"/>
        <v>2</v>
      </c>
    </row>
    <row r="123" spans="1:10" ht="30" x14ac:dyDescent="0.25">
      <c r="A123" t="str">
        <f>C123</f>
        <v>Zambezi</v>
      </c>
      <c r="B123" t="s">
        <v>305</v>
      </c>
      <c r="C123" t="s">
        <v>144</v>
      </c>
      <c r="D123">
        <f>MATCH(C123,Paste!B:B,0)</f>
        <v>43</v>
      </c>
      <c r="E123" s="13">
        <f>HLOOKUP(E$1,Paste!$A:$H,Format!$D123,0)</f>
        <v>2693</v>
      </c>
      <c r="F123" s="13">
        <f>HLOOKUP(F$1,Paste!$A:$H,Format!$D123,0)</f>
        <v>1330000</v>
      </c>
      <c r="G123" s="13">
        <f>HLOOKUP(G$1,Paste!$A:$H,Format!$D123,0)</f>
        <v>4880</v>
      </c>
      <c r="H123" s="13" t="str">
        <f>HLOOKUP(H$1,Paste!$A:$H,Format!$D123,0)</f>
        <v>Mozambique Channel</v>
      </c>
      <c r="I123" s="13" t="str">
        <f>HLOOKUP(I$1,Paste!$A:$H,Format!$D123,0)</f>
        <v>Zambia (41.6%), Angola (18.4%), Zimbabwe (15.6%), Mozambique (11.8%), Malawi (8.0%), Tanzania (2.0%), Namibia, Botswana</v>
      </c>
      <c r="J123" s="15">
        <f t="shared" si="1"/>
        <v>8</v>
      </c>
    </row>
  </sheetData>
  <autoFilter ref="A1:A123">
    <filterColumn colId="0">
      <customFilters>
        <customFilter operator="notEqual" val=" "/>
      </customFilters>
    </filterColumn>
  </autoFilter>
  <sortState ref="C2:D31">
    <sortCondition ref="C2:C3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rivers</vt:lpstr>
      <vt:lpstr>Paste</vt:lpstr>
      <vt:lpstr>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2018-11-18T09:22:59Z</dcterms:created>
  <dcterms:modified xsi:type="dcterms:W3CDTF">2018-12-09T08:55:44Z</dcterms:modified>
</cp:coreProperties>
</file>