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s02\Desktop\논문 자료\"/>
    </mc:Choice>
  </mc:AlternateContent>
  <bookViews>
    <workbookView xWindow="0" yWindow="0" windowWidth="28800" windowHeight="12390"/>
  </bookViews>
  <sheets>
    <sheet name="resnet" sheetId="1" r:id="rId1"/>
    <sheet name="densenet" sheetId="2" r:id="rId2"/>
    <sheet name="inceptionV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" i="3" l="1"/>
  <c r="V12" i="2"/>
  <c r="V12" i="1"/>
  <c r="Z24" i="3"/>
  <c r="Y24" i="3"/>
  <c r="X24" i="3"/>
  <c r="W24" i="3"/>
  <c r="V24" i="3"/>
  <c r="Z23" i="3"/>
  <c r="Y23" i="3"/>
  <c r="X23" i="3"/>
  <c r="W23" i="3"/>
  <c r="V23" i="3"/>
  <c r="Z22" i="3"/>
  <c r="Y22" i="3"/>
  <c r="X22" i="3"/>
  <c r="W22" i="3"/>
  <c r="V22" i="3"/>
  <c r="Z21" i="3"/>
  <c r="Y21" i="3"/>
  <c r="X21" i="3"/>
  <c r="W21" i="3"/>
  <c r="V21" i="3"/>
  <c r="Z20" i="3"/>
  <c r="Y20" i="3"/>
  <c r="X20" i="3"/>
  <c r="W20" i="3"/>
  <c r="V20" i="3"/>
  <c r="Z19" i="3"/>
  <c r="Y19" i="3"/>
  <c r="X19" i="3"/>
  <c r="W19" i="3"/>
  <c r="V19" i="3"/>
  <c r="Z18" i="3"/>
  <c r="Y18" i="3"/>
  <c r="X18" i="3"/>
  <c r="W18" i="3"/>
  <c r="V18" i="3"/>
  <c r="Z17" i="3"/>
  <c r="Y17" i="3"/>
  <c r="X17" i="3"/>
  <c r="W17" i="3"/>
  <c r="V17" i="3"/>
  <c r="Z16" i="3"/>
  <c r="Y16" i="3"/>
  <c r="X16" i="3"/>
  <c r="W16" i="3"/>
  <c r="V16" i="3"/>
  <c r="Z15" i="3"/>
  <c r="Y15" i="3"/>
  <c r="X15" i="3"/>
  <c r="W15" i="3"/>
  <c r="V15" i="3"/>
  <c r="Z24" i="2"/>
  <c r="Y24" i="2"/>
  <c r="X24" i="2"/>
  <c r="W24" i="2"/>
  <c r="V24" i="2"/>
  <c r="Z23" i="2"/>
  <c r="Y23" i="2"/>
  <c r="X23" i="2"/>
  <c r="W23" i="2"/>
  <c r="V23" i="2"/>
  <c r="Z22" i="2"/>
  <c r="Y22" i="2"/>
  <c r="X22" i="2"/>
  <c r="W22" i="2"/>
  <c r="V22" i="2"/>
  <c r="Z21" i="2"/>
  <c r="Y21" i="2"/>
  <c r="X21" i="2"/>
  <c r="W21" i="2"/>
  <c r="V21" i="2"/>
  <c r="Z20" i="2"/>
  <c r="Y20" i="2"/>
  <c r="X20" i="2"/>
  <c r="W20" i="2"/>
  <c r="V20" i="2"/>
  <c r="Z19" i="2"/>
  <c r="Y19" i="2"/>
  <c r="X19" i="2"/>
  <c r="W19" i="2"/>
  <c r="V19" i="2"/>
  <c r="Z18" i="2"/>
  <c r="Y18" i="2"/>
  <c r="X18" i="2"/>
  <c r="W18" i="2"/>
  <c r="V18" i="2"/>
  <c r="Z17" i="2"/>
  <c r="Y17" i="2"/>
  <c r="X17" i="2"/>
  <c r="W17" i="2"/>
  <c r="V17" i="2"/>
  <c r="Z16" i="2"/>
  <c r="Y16" i="2"/>
  <c r="X16" i="2"/>
  <c r="W16" i="2"/>
  <c r="V16" i="2"/>
  <c r="Z15" i="2"/>
  <c r="Y15" i="2"/>
  <c r="X15" i="2"/>
  <c r="W15" i="2"/>
  <c r="V15" i="2"/>
  <c r="Y12" i="3"/>
  <c r="X12" i="3"/>
  <c r="W12" i="3"/>
  <c r="U12" i="3"/>
  <c r="Y11" i="3"/>
  <c r="X11" i="3"/>
  <c r="W11" i="3"/>
  <c r="V11" i="3"/>
  <c r="U11" i="3"/>
  <c r="Y10" i="3"/>
  <c r="X10" i="3"/>
  <c r="W10" i="3"/>
  <c r="V10" i="3"/>
  <c r="U10" i="3"/>
  <c r="Y9" i="3"/>
  <c r="X9" i="3"/>
  <c r="W9" i="3"/>
  <c r="V9" i="3"/>
  <c r="U9" i="3"/>
  <c r="Y8" i="3"/>
  <c r="X8" i="3"/>
  <c r="W8" i="3"/>
  <c r="V8" i="3"/>
  <c r="U8" i="3"/>
  <c r="Y7" i="3"/>
  <c r="X7" i="3"/>
  <c r="W7" i="3"/>
  <c r="V7" i="3"/>
  <c r="U7" i="3"/>
  <c r="Y6" i="3"/>
  <c r="X6" i="3"/>
  <c r="W6" i="3"/>
  <c r="V6" i="3"/>
  <c r="U6" i="3"/>
  <c r="Y5" i="3"/>
  <c r="X5" i="3"/>
  <c r="W5" i="3"/>
  <c r="V5" i="3"/>
  <c r="U5" i="3"/>
  <c r="Y4" i="3"/>
  <c r="X4" i="3"/>
  <c r="W4" i="3"/>
  <c r="V4" i="3"/>
  <c r="U4" i="3"/>
  <c r="Y3" i="3"/>
  <c r="X3" i="3"/>
  <c r="W3" i="3"/>
  <c r="V3" i="3"/>
  <c r="U3" i="3"/>
  <c r="Y12" i="2"/>
  <c r="X12" i="2"/>
  <c r="W12" i="2"/>
  <c r="U12" i="2"/>
  <c r="Y11" i="2"/>
  <c r="X11" i="2"/>
  <c r="W11" i="2"/>
  <c r="V11" i="2"/>
  <c r="U11" i="2"/>
  <c r="Y10" i="2"/>
  <c r="X10" i="2"/>
  <c r="W10" i="2"/>
  <c r="V10" i="2"/>
  <c r="U10" i="2"/>
  <c r="Y9" i="2"/>
  <c r="X9" i="2"/>
  <c r="W9" i="2"/>
  <c r="V9" i="2"/>
  <c r="U9" i="2"/>
  <c r="Y8" i="2"/>
  <c r="X8" i="2"/>
  <c r="W8" i="2"/>
  <c r="V8" i="2"/>
  <c r="U8" i="2"/>
  <c r="Y7" i="2"/>
  <c r="X7" i="2"/>
  <c r="W7" i="2"/>
  <c r="V7" i="2"/>
  <c r="U7" i="2"/>
  <c r="Y6" i="2"/>
  <c r="X6" i="2"/>
  <c r="W6" i="2"/>
  <c r="V6" i="2"/>
  <c r="U6" i="2"/>
  <c r="Y5" i="2"/>
  <c r="X5" i="2"/>
  <c r="W5" i="2"/>
  <c r="V5" i="2"/>
  <c r="U5" i="2"/>
  <c r="Y4" i="2"/>
  <c r="X4" i="2"/>
  <c r="W4" i="2"/>
  <c r="V4" i="2"/>
  <c r="U4" i="2"/>
  <c r="Y3" i="2"/>
  <c r="X3" i="2"/>
  <c r="W3" i="2"/>
  <c r="V3" i="2"/>
  <c r="U3" i="2"/>
  <c r="Z24" i="1"/>
  <c r="Z23" i="1"/>
  <c r="Z22" i="1"/>
  <c r="Z21" i="1"/>
  <c r="Z20" i="1"/>
  <c r="Z19" i="1"/>
  <c r="Z18" i="1"/>
  <c r="Z17" i="1"/>
  <c r="Z16" i="1"/>
  <c r="Z15" i="1"/>
  <c r="Y24" i="1"/>
  <c r="Y23" i="1"/>
  <c r="Y22" i="1"/>
  <c r="Y21" i="1"/>
  <c r="Y20" i="1"/>
  <c r="Y19" i="1"/>
  <c r="Y18" i="1"/>
  <c r="Y17" i="1"/>
  <c r="Y16" i="1"/>
  <c r="Y15" i="1"/>
  <c r="X24" i="1"/>
  <c r="X23" i="1"/>
  <c r="X22" i="1"/>
  <c r="X21" i="1"/>
  <c r="X20" i="1"/>
  <c r="X19" i="1"/>
  <c r="X18" i="1"/>
  <c r="X17" i="1"/>
  <c r="X16" i="1"/>
  <c r="X15" i="1"/>
  <c r="W24" i="1"/>
  <c r="W23" i="1"/>
  <c r="W22" i="1"/>
  <c r="W21" i="1"/>
  <c r="W20" i="1"/>
  <c r="W19" i="1"/>
  <c r="W18" i="1"/>
  <c r="W17" i="1"/>
  <c r="W16" i="1"/>
  <c r="W15" i="1"/>
  <c r="V24" i="1"/>
  <c r="V23" i="1"/>
  <c r="V22" i="1"/>
  <c r="V21" i="1"/>
  <c r="V20" i="1"/>
  <c r="V19" i="1"/>
  <c r="V18" i="1"/>
  <c r="V17" i="1"/>
  <c r="V16" i="1"/>
  <c r="V15" i="1"/>
  <c r="Y12" i="1"/>
  <c r="Y11" i="1"/>
  <c r="Y10" i="1"/>
  <c r="Y9" i="1"/>
  <c r="Y8" i="1"/>
  <c r="Y7" i="1"/>
  <c r="Y6" i="1"/>
  <c r="Y5" i="1"/>
  <c r="Y4" i="1"/>
  <c r="Y3" i="1"/>
  <c r="X12" i="1"/>
  <c r="X11" i="1"/>
  <c r="X10" i="1"/>
  <c r="X9" i="1"/>
  <c r="X8" i="1"/>
  <c r="X7" i="1"/>
  <c r="X6" i="1"/>
  <c r="X5" i="1"/>
  <c r="X4" i="1"/>
  <c r="X3" i="1"/>
  <c r="W12" i="1"/>
  <c r="W11" i="1"/>
  <c r="W10" i="1"/>
  <c r="W9" i="1"/>
  <c r="W8" i="1"/>
  <c r="W7" i="1"/>
  <c r="W6" i="1"/>
  <c r="W5" i="1"/>
  <c r="W4" i="1"/>
  <c r="W3" i="1"/>
  <c r="V11" i="1"/>
  <c r="V10" i="1"/>
  <c r="V9" i="1"/>
  <c r="V8" i="1"/>
  <c r="V7" i="1"/>
  <c r="V6" i="1"/>
  <c r="V5" i="1"/>
  <c r="V4" i="1"/>
  <c r="V3" i="1"/>
  <c r="U12" i="1"/>
  <c r="U11" i="1"/>
  <c r="U10" i="1"/>
  <c r="U9" i="1"/>
  <c r="U8" i="1"/>
  <c r="U7" i="1"/>
  <c r="U6" i="1"/>
  <c r="U5" i="1"/>
  <c r="U4" i="1"/>
  <c r="U3" i="1"/>
  <c r="S27" i="1" l="1"/>
  <c r="R27" i="1"/>
  <c r="Q27" i="1"/>
  <c r="P27" i="1"/>
  <c r="T27" i="1" s="1"/>
  <c r="O27" i="1"/>
  <c r="S26" i="1"/>
  <c r="R26" i="1"/>
  <c r="Q26" i="1"/>
  <c r="P26" i="1"/>
  <c r="O26" i="1"/>
  <c r="T26" i="1" s="1"/>
  <c r="S25" i="1"/>
  <c r="R25" i="1"/>
  <c r="Q25" i="1"/>
  <c r="P25" i="1"/>
  <c r="T25" i="1" s="1"/>
  <c r="O25" i="1"/>
  <c r="S24" i="1"/>
  <c r="R24" i="1"/>
  <c r="Q24" i="1"/>
  <c r="P24" i="1"/>
  <c r="O24" i="1"/>
  <c r="T24" i="1" s="1"/>
  <c r="S27" i="2"/>
  <c r="R27" i="2"/>
  <c r="Q27" i="2"/>
  <c r="P27" i="2"/>
  <c r="T27" i="2" s="1"/>
  <c r="O27" i="2"/>
  <c r="S26" i="2"/>
  <c r="R26" i="2"/>
  <c r="Q26" i="2"/>
  <c r="P26" i="2"/>
  <c r="O26" i="2"/>
  <c r="T26" i="2" s="1"/>
  <c r="S25" i="2"/>
  <c r="R25" i="2"/>
  <c r="Q25" i="2"/>
  <c r="P25" i="2"/>
  <c r="T25" i="2" s="1"/>
  <c r="O25" i="2"/>
  <c r="S24" i="2"/>
  <c r="R24" i="2"/>
  <c r="Q24" i="2"/>
  <c r="P24" i="2"/>
  <c r="O24" i="2"/>
  <c r="T24" i="2" s="1"/>
  <c r="T25" i="3"/>
  <c r="T26" i="3"/>
  <c r="T27" i="3"/>
  <c r="T24" i="3"/>
  <c r="S27" i="3"/>
  <c r="R27" i="3"/>
  <c r="Q27" i="3"/>
  <c r="P27" i="3"/>
  <c r="O27" i="3"/>
  <c r="S26" i="3"/>
  <c r="R26" i="3"/>
  <c r="Q26" i="3"/>
  <c r="P26" i="3"/>
  <c r="O26" i="3"/>
  <c r="S25" i="3"/>
  <c r="R25" i="3"/>
  <c r="Q25" i="3"/>
  <c r="P25" i="3"/>
  <c r="O25" i="3"/>
  <c r="S24" i="3"/>
  <c r="R24" i="3"/>
  <c r="Q24" i="3"/>
  <c r="P24" i="3"/>
  <c r="O24" i="3"/>
  <c r="O15" i="3" l="1"/>
  <c r="O15" i="2"/>
  <c r="O15" i="1"/>
  <c r="R13" i="3"/>
  <c r="Q13" i="3"/>
  <c r="P13" i="3"/>
  <c r="O13" i="3"/>
  <c r="N13" i="3"/>
  <c r="R13" i="2"/>
  <c r="Q13" i="2"/>
  <c r="P13" i="2"/>
  <c r="O13" i="2"/>
  <c r="N13" i="2"/>
  <c r="O13" i="1"/>
  <c r="P13" i="1"/>
  <c r="Q13" i="1"/>
  <c r="R13" i="1"/>
  <c r="N13" i="1"/>
  <c r="R12" i="3"/>
  <c r="Q12" i="3"/>
  <c r="P12" i="3"/>
  <c r="O12" i="3"/>
  <c r="N12" i="3"/>
  <c r="R11" i="3"/>
  <c r="Q11" i="3"/>
  <c r="P11" i="3"/>
  <c r="O11" i="3"/>
  <c r="N11" i="3"/>
  <c r="R10" i="3"/>
  <c r="Q10" i="3"/>
  <c r="P10" i="3"/>
  <c r="O10" i="3"/>
  <c r="N10" i="3"/>
  <c r="R9" i="3"/>
  <c r="Q9" i="3"/>
  <c r="P9" i="3"/>
  <c r="O9" i="3"/>
  <c r="N9" i="3"/>
  <c r="R8" i="3"/>
  <c r="Q8" i="3"/>
  <c r="P8" i="3"/>
  <c r="O8" i="3"/>
  <c r="N8" i="3"/>
  <c r="R7" i="3"/>
  <c r="Q7" i="3"/>
  <c r="P7" i="3"/>
  <c r="O7" i="3"/>
  <c r="N7" i="3"/>
  <c r="R6" i="3"/>
  <c r="Q6" i="3"/>
  <c r="P6" i="3"/>
  <c r="O6" i="3"/>
  <c r="N6" i="3"/>
  <c r="R5" i="3"/>
  <c r="Q5" i="3"/>
  <c r="P5" i="3"/>
  <c r="O5" i="3"/>
  <c r="N5" i="3"/>
  <c r="R4" i="3"/>
  <c r="Q4" i="3"/>
  <c r="P4" i="3"/>
  <c r="O4" i="3"/>
  <c r="N4" i="3"/>
  <c r="R3" i="3"/>
  <c r="Q3" i="3"/>
  <c r="P3" i="3"/>
  <c r="O3" i="3"/>
  <c r="N3" i="3"/>
  <c r="R12" i="2"/>
  <c r="Q12" i="2"/>
  <c r="P12" i="2"/>
  <c r="O12" i="2"/>
  <c r="N12" i="2"/>
  <c r="R11" i="2"/>
  <c r="Q11" i="2"/>
  <c r="P11" i="2"/>
  <c r="O11" i="2"/>
  <c r="N11" i="2"/>
  <c r="R10" i="2"/>
  <c r="Q10" i="2"/>
  <c r="P10" i="2"/>
  <c r="O10" i="2"/>
  <c r="N10" i="2"/>
  <c r="R9" i="2"/>
  <c r="Q9" i="2"/>
  <c r="P9" i="2"/>
  <c r="O9" i="2"/>
  <c r="N9" i="2"/>
  <c r="R8" i="2"/>
  <c r="Q8" i="2"/>
  <c r="P8" i="2"/>
  <c r="O8" i="2"/>
  <c r="N8" i="2"/>
  <c r="R7" i="2"/>
  <c r="Q7" i="2"/>
  <c r="P7" i="2"/>
  <c r="O7" i="2"/>
  <c r="N7" i="2"/>
  <c r="R6" i="2"/>
  <c r="Q6" i="2"/>
  <c r="P6" i="2"/>
  <c r="O6" i="2"/>
  <c r="N6" i="2"/>
  <c r="R5" i="2"/>
  <c r="Q5" i="2"/>
  <c r="P5" i="2"/>
  <c r="O5" i="2"/>
  <c r="N5" i="2"/>
  <c r="R4" i="2"/>
  <c r="Q4" i="2"/>
  <c r="P4" i="2"/>
  <c r="O4" i="2"/>
  <c r="N4" i="2"/>
  <c r="R3" i="2"/>
  <c r="Q3" i="2"/>
  <c r="P3" i="2"/>
  <c r="O3" i="2"/>
  <c r="N3" i="2"/>
  <c r="R12" i="1"/>
  <c r="R11" i="1"/>
  <c r="R10" i="1"/>
  <c r="R9" i="1"/>
  <c r="R8" i="1"/>
  <c r="R7" i="1"/>
  <c r="R6" i="1"/>
  <c r="R5" i="1"/>
  <c r="R4" i="1"/>
  <c r="Q12" i="1"/>
  <c r="Q11" i="1"/>
  <c r="Q10" i="1"/>
  <c r="Q9" i="1"/>
  <c r="Q8" i="1"/>
  <c r="Q7" i="1"/>
  <c r="Q6" i="1"/>
  <c r="Q5" i="1"/>
  <c r="Q4" i="1"/>
  <c r="P12" i="1"/>
  <c r="P11" i="1"/>
  <c r="P10" i="1"/>
  <c r="P9" i="1"/>
  <c r="P8" i="1"/>
  <c r="P7" i="1"/>
  <c r="P6" i="1"/>
  <c r="P5" i="1"/>
  <c r="P4" i="1"/>
  <c r="O12" i="1"/>
  <c r="O11" i="1"/>
  <c r="O10" i="1"/>
  <c r="O9" i="1"/>
  <c r="O8" i="1"/>
  <c r="O7" i="1"/>
  <c r="O6" i="1"/>
  <c r="O5" i="1"/>
  <c r="O4" i="1"/>
  <c r="N12" i="1"/>
  <c r="N11" i="1"/>
  <c r="N10" i="1"/>
  <c r="N9" i="1"/>
  <c r="N8" i="1"/>
  <c r="N7" i="1"/>
  <c r="N6" i="1"/>
  <c r="N5" i="1"/>
  <c r="N4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<sst xmlns="http://schemas.openxmlformats.org/spreadsheetml/2006/main" count="117" uniqueCount="27">
  <si>
    <t>threshold</t>
    <phoneticPr fontId="1" type="noConversion"/>
  </si>
  <si>
    <t>precision</t>
    <phoneticPr fontId="1" type="noConversion"/>
  </si>
  <si>
    <t>normal</t>
    <phoneticPr fontId="1" type="noConversion"/>
  </si>
  <si>
    <t>adenoma</t>
    <phoneticPr fontId="1" type="noConversion"/>
  </si>
  <si>
    <t>well</t>
    <phoneticPr fontId="1" type="noConversion"/>
  </si>
  <si>
    <t>moderately</t>
    <phoneticPr fontId="1" type="noConversion"/>
  </si>
  <si>
    <t>poorly</t>
    <phoneticPr fontId="1" type="noConversion"/>
  </si>
  <si>
    <t>average</t>
    <phoneticPr fontId="1" type="noConversion"/>
  </si>
  <si>
    <t>precision</t>
    <phoneticPr fontId="1" type="noConversion"/>
  </si>
  <si>
    <t>recall</t>
    <phoneticPr fontId="1" type="noConversion"/>
  </si>
  <si>
    <t>specificity</t>
    <phoneticPr fontId="1" type="noConversion"/>
  </si>
  <si>
    <t>NPV</t>
    <phoneticPr fontId="1" type="noConversion"/>
  </si>
  <si>
    <t>normal</t>
    <phoneticPr fontId="1" type="noConversion"/>
  </si>
  <si>
    <t>adenoma</t>
    <phoneticPr fontId="1" type="noConversion"/>
  </si>
  <si>
    <t>well</t>
    <phoneticPr fontId="1" type="noConversion"/>
  </si>
  <si>
    <t>moderately</t>
    <phoneticPr fontId="1" type="noConversion"/>
  </si>
  <si>
    <t>poorly</t>
    <phoneticPr fontId="1" type="noConversion"/>
  </si>
  <si>
    <t>average</t>
    <phoneticPr fontId="1" type="noConversion"/>
  </si>
  <si>
    <t>normal</t>
    <phoneticPr fontId="1" type="noConversion"/>
  </si>
  <si>
    <t>adenoma</t>
    <phoneticPr fontId="1" type="noConversion"/>
  </si>
  <si>
    <t>well</t>
    <phoneticPr fontId="1" type="noConversion"/>
  </si>
  <si>
    <t>moderately</t>
    <phoneticPr fontId="1" type="noConversion"/>
  </si>
  <si>
    <t>poorly</t>
    <phoneticPr fontId="1" type="noConversion"/>
  </si>
  <si>
    <t>specificity</t>
    <phoneticPr fontId="1" type="noConversion"/>
  </si>
  <si>
    <t>recall</t>
    <phoneticPr fontId="1" type="noConversion"/>
  </si>
  <si>
    <t>adenoma</t>
    <phoneticPr fontId="1" type="noConversion"/>
  </si>
  <si>
    <t>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</si>
</sst>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B1" zoomScaleNormal="100" workbookViewId="0">
      <selection activeCell="S14" sqref="S14"/>
    </sheetView>
  </sheetViews>
  <sheetFormatPr defaultRowHeight="16.5" x14ac:dyDescent="0.3"/>
  <cols>
    <col min="24" max="24" width="11.125" bestFit="1" customWidth="1"/>
  </cols>
  <sheetData>
    <row r="1" spans="1:26" x14ac:dyDescent="0.3">
      <c r="A1" t="s">
        <v>0</v>
      </c>
      <c r="B1">
        <v>0</v>
      </c>
      <c r="G1" t="s">
        <v>0</v>
      </c>
      <c r="H1">
        <v>50</v>
      </c>
    </row>
    <row r="2" spans="1:26" x14ac:dyDescent="0.3">
      <c r="A2">
        <v>112</v>
      </c>
      <c r="B2">
        <v>7</v>
      </c>
      <c r="C2">
        <v>0</v>
      </c>
      <c r="D2">
        <v>0</v>
      </c>
      <c r="E2">
        <v>2</v>
      </c>
      <c r="G2">
        <v>112</v>
      </c>
      <c r="H2">
        <v>7</v>
      </c>
      <c r="I2">
        <v>0</v>
      </c>
      <c r="J2">
        <v>0</v>
      </c>
      <c r="K2">
        <v>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T2" t="s">
        <v>24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</row>
    <row r="3" spans="1:26" x14ac:dyDescent="0.3">
      <c r="A3">
        <v>6</v>
      </c>
      <c r="B3">
        <v>106</v>
      </c>
      <c r="C3">
        <v>1</v>
      </c>
      <c r="D3">
        <v>8</v>
      </c>
      <c r="E3">
        <v>0</v>
      </c>
      <c r="G3">
        <v>6</v>
      </c>
      <c r="H3">
        <v>106</v>
      </c>
      <c r="I3">
        <v>1</v>
      </c>
      <c r="J3">
        <v>8</v>
      </c>
      <c r="K3">
        <v>0</v>
      </c>
      <c r="M3">
        <v>0</v>
      </c>
      <c r="N3">
        <f>A2/SUM(A2:A6)</f>
        <v>0.94117647058823528</v>
      </c>
      <c r="O3">
        <f>B3/SUM(B2:B6)</f>
        <v>0.92173913043478262</v>
      </c>
      <c r="P3">
        <f>C4/SUM(C2:C6)</f>
        <v>0.9732142857142857</v>
      </c>
      <c r="Q3">
        <f>D5/SUM(D2:D6)</f>
        <v>0.91891891891891897</v>
      </c>
      <c r="R3">
        <f>E6/SUM(E2:E6)</f>
        <v>0.95614035087719296</v>
      </c>
      <c r="T3">
        <v>0</v>
      </c>
      <c r="U3">
        <f>A2/SUM(A2:E2)</f>
        <v>0.92561983471074383</v>
      </c>
      <c r="V3">
        <f>B3/SUM(A3:E3)</f>
        <v>0.87603305785123964</v>
      </c>
      <c r="W3">
        <f>C4/SUM(A4:E4)</f>
        <v>0.98198198198198194</v>
      </c>
      <c r="X3">
        <f>D5/SUM(A5:E5)</f>
        <v>0.93577981651376152</v>
      </c>
      <c r="Y3">
        <f>E6/SUM(A6:E6)</f>
        <v>1</v>
      </c>
    </row>
    <row r="4" spans="1:26" x14ac:dyDescent="0.3">
      <c r="A4">
        <v>1</v>
      </c>
      <c r="B4">
        <v>0</v>
      </c>
      <c r="C4">
        <v>109</v>
      </c>
      <c r="D4">
        <v>1</v>
      </c>
      <c r="E4">
        <v>0</v>
      </c>
      <c r="G4">
        <v>1</v>
      </c>
      <c r="H4">
        <v>0</v>
      </c>
      <c r="I4">
        <v>109</v>
      </c>
      <c r="J4">
        <v>0</v>
      </c>
      <c r="K4">
        <v>0</v>
      </c>
      <c r="M4">
        <v>1</v>
      </c>
      <c r="N4">
        <f>A9/SUM(A9:A13)</f>
        <v>0.94117647058823528</v>
      </c>
      <c r="O4">
        <f>B10/SUM(B9:B13)</f>
        <v>0.92173913043478262</v>
      </c>
      <c r="P4">
        <f>C11/SUM(C9:C13)</f>
        <v>0.9732142857142857</v>
      </c>
      <c r="Q4">
        <f>D12/SUM(D9:D13)</f>
        <v>0.91891891891891897</v>
      </c>
      <c r="R4">
        <f>E13/SUM(E9:E13)</f>
        <v>0.95614035087719296</v>
      </c>
      <c r="T4">
        <v>1</v>
      </c>
      <c r="U4">
        <f>A9/SUM(A9:E9)</f>
        <v>0.92561983471074383</v>
      </c>
      <c r="V4">
        <f>B10/SUM(A10:E10)</f>
        <v>0.87603305785123964</v>
      </c>
      <c r="W4">
        <f>C11/SUM(A11:E11)</f>
        <v>0.98198198198198194</v>
      </c>
      <c r="X4">
        <f>D12/SUM(A12:E12)</f>
        <v>0.93577981651376152</v>
      </c>
      <c r="Y4">
        <f>E13/SUM(A13:E13)</f>
        <v>1</v>
      </c>
    </row>
    <row r="5" spans="1:26" x14ac:dyDescent="0.3">
      <c r="A5">
        <v>0</v>
      </c>
      <c r="B5">
        <v>2</v>
      </c>
      <c r="C5">
        <v>2</v>
      </c>
      <c r="D5">
        <v>102</v>
      </c>
      <c r="E5">
        <v>3</v>
      </c>
      <c r="G5">
        <v>0</v>
      </c>
      <c r="H5">
        <v>0</v>
      </c>
      <c r="I5">
        <v>2</v>
      </c>
      <c r="J5">
        <v>102</v>
      </c>
      <c r="K5">
        <v>3</v>
      </c>
      <c r="M5">
        <v>2</v>
      </c>
      <c r="N5">
        <f>A16/SUM(A16:A20)</f>
        <v>0.94117647058823528</v>
      </c>
      <c r="O5">
        <f>B17/SUM(B16:B20)</f>
        <v>0.92173913043478262</v>
      </c>
      <c r="P5">
        <f>C18/SUM(C16:C20)</f>
        <v>0.9732142857142857</v>
      </c>
      <c r="Q5">
        <f>D19/SUM(D16:D20)</f>
        <v>0.91891891891891897</v>
      </c>
      <c r="R5">
        <f>E20/SUM(E16:E20)</f>
        <v>0.95614035087719296</v>
      </c>
      <c r="T5">
        <v>2</v>
      </c>
      <c r="U5">
        <f>A16/SUM(A16:E16)</f>
        <v>0.92561983471074383</v>
      </c>
      <c r="V5">
        <f>B17/SUM(A17:E17)</f>
        <v>0.87603305785123964</v>
      </c>
      <c r="W5">
        <f>C18/SUM(A18:E18)</f>
        <v>0.98198198198198194</v>
      </c>
      <c r="X5">
        <f>D19/SUM(A19:E19)</f>
        <v>0.93577981651376152</v>
      </c>
      <c r="Y5">
        <f>E20/SUM(A20:E20)</f>
        <v>1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109</v>
      </c>
      <c r="G6">
        <v>0</v>
      </c>
      <c r="H6">
        <v>0</v>
      </c>
      <c r="I6">
        <v>0</v>
      </c>
      <c r="J6">
        <v>0</v>
      </c>
      <c r="K6">
        <v>109</v>
      </c>
      <c r="M6">
        <v>3</v>
      </c>
      <c r="N6">
        <f>A23/SUM(A23:A27)</f>
        <v>0.94117647058823528</v>
      </c>
      <c r="O6">
        <f>B24/SUM(B23:B27)</f>
        <v>0.92173913043478262</v>
      </c>
      <c r="P6">
        <f>C25/SUM(C23:C27)</f>
        <v>0.9732142857142857</v>
      </c>
      <c r="Q6">
        <f>D26/SUM(D23:D27)</f>
        <v>0.91891891891891897</v>
      </c>
      <c r="R6">
        <f>E27/SUM(E23:E27)</f>
        <v>0.95614035087719296</v>
      </c>
      <c r="T6">
        <v>3</v>
      </c>
      <c r="U6">
        <f>A23/SUM(A23:E23)</f>
        <v>0.92561983471074383</v>
      </c>
      <c r="V6">
        <f>B24/SUM(A24:E24)</f>
        <v>0.87603305785123964</v>
      </c>
      <c r="W6">
        <f>C25/SUM(A25:E25)</f>
        <v>0.98198198198198194</v>
      </c>
      <c r="X6">
        <f>D26/SUM(A26:E26)</f>
        <v>0.93577981651376152</v>
      </c>
      <c r="Y6">
        <f>E27/SUM(A27:E27)</f>
        <v>1</v>
      </c>
    </row>
    <row r="7" spans="1:26" x14ac:dyDescent="0.3">
      <c r="M7">
        <v>4</v>
      </c>
      <c r="N7">
        <f>A30/SUM(A30:A34)</f>
        <v>0.94117647058823528</v>
      </c>
      <c r="O7">
        <f>B31/SUM(B30:B34)</f>
        <v>0.92173913043478262</v>
      </c>
      <c r="P7">
        <f>C32/SUM(C30:C34)</f>
        <v>0.9732142857142857</v>
      </c>
      <c r="Q7">
        <f>D33/SUM(D30:D34)</f>
        <v>0.91891891891891897</v>
      </c>
      <c r="R7">
        <f>E34/SUM(E30:E34)</f>
        <v>0.95614035087719296</v>
      </c>
      <c r="T7">
        <v>4</v>
      </c>
      <c r="U7">
        <f>A30/SUM(A30:E30)</f>
        <v>0.92561983471074383</v>
      </c>
      <c r="V7">
        <f>B31/SUM(A31:E31)</f>
        <v>0.87603305785123964</v>
      </c>
      <c r="W7">
        <f>C32/SUM(A32:E32)</f>
        <v>0.98198198198198194</v>
      </c>
      <c r="X7">
        <f>D33/SUM(A33:E33)</f>
        <v>0.93577981651376152</v>
      </c>
      <c r="Y7">
        <f>E34/SUM(A34:E34)</f>
        <v>1</v>
      </c>
    </row>
    <row r="8" spans="1:26" x14ac:dyDescent="0.3">
      <c r="A8" t="s">
        <v>0</v>
      </c>
      <c r="B8">
        <v>10</v>
      </c>
      <c r="G8" t="s">
        <v>0</v>
      </c>
      <c r="H8">
        <v>60</v>
      </c>
      <c r="M8">
        <v>5</v>
      </c>
      <c r="N8">
        <f>G2/SUM(G2:G6)</f>
        <v>0.94117647058823528</v>
      </c>
      <c r="O8">
        <f>H3/SUM(H2:H6)</f>
        <v>0.93805309734513276</v>
      </c>
      <c r="P8">
        <f>I4/SUM(I2:I6)</f>
        <v>0.9732142857142857</v>
      </c>
      <c r="Q8">
        <f>J5/SUM(J2:J6)</f>
        <v>0.92727272727272725</v>
      </c>
      <c r="R8">
        <f>K6/SUM(K2:K6)</f>
        <v>0.96460176991150437</v>
      </c>
      <c r="T8">
        <v>5</v>
      </c>
      <c r="U8">
        <f>G2/SUM(G2:K2)</f>
        <v>0.93333333333333335</v>
      </c>
      <c r="V8">
        <f>H3/SUM(G3:K3)</f>
        <v>0.87603305785123964</v>
      </c>
      <c r="W8">
        <f>I4/SUM(G4:K4)</f>
        <v>0.99090909090909096</v>
      </c>
      <c r="X8">
        <f>J5/SUM(G5:K5)</f>
        <v>0.95327102803738317</v>
      </c>
      <c r="Y8">
        <f>K6/SUM(G6:K6)</f>
        <v>1</v>
      </c>
    </row>
    <row r="9" spans="1:26" x14ac:dyDescent="0.3">
      <c r="A9">
        <v>112</v>
      </c>
      <c r="B9">
        <v>7</v>
      </c>
      <c r="C9">
        <v>0</v>
      </c>
      <c r="D9">
        <v>0</v>
      </c>
      <c r="E9">
        <v>2</v>
      </c>
      <c r="G9">
        <v>109</v>
      </c>
      <c r="H9">
        <v>7</v>
      </c>
      <c r="I9">
        <v>0</v>
      </c>
      <c r="J9">
        <v>0</v>
      </c>
      <c r="K9">
        <v>1</v>
      </c>
      <c r="M9">
        <v>6</v>
      </c>
      <c r="N9">
        <f>G9/SUM(G9:G13)</f>
        <v>0.93965517241379315</v>
      </c>
      <c r="O9">
        <f>H10/SUM(H9:H13)</f>
        <v>0.93805309734513276</v>
      </c>
      <c r="P9">
        <f>I11/SUM(I9:I13)</f>
        <v>0.9732142857142857</v>
      </c>
      <c r="Q9">
        <f>J12/SUM(J9:J13)</f>
        <v>0.93518518518518523</v>
      </c>
      <c r="R9">
        <f>K13/SUM(K9:K13)</f>
        <v>0.9732142857142857</v>
      </c>
      <c r="T9">
        <v>6</v>
      </c>
      <c r="U9">
        <f>G9/SUM(G9:K9)</f>
        <v>0.93162393162393164</v>
      </c>
      <c r="V9">
        <f>H10/SUM(G10:K10)</f>
        <v>0.8833333333333333</v>
      </c>
      <c r="W9">
        <f>I11/SUM(G11:K11)</f>
        <v>0.99090909090909096</v>
      </c>
      <c r="X9">
        <f>J12/SUM(G12:K12)</f>
        <v>0.96190476190476193</v>
      </c>
      <c r="Y9">
        <f>K13/SUM(G13:K13)</f>
        <v>1</v>
      </c>
    </row>
    <row r="10" spans="1:26" x14ac:dyDescent="0.3">
      <c r="A10">
        <v>6</v>
      </c>
      <c r="B10">
        <v>106</v>
      </c>
      <c r="C10">
        <v>1</v>
      </c>
      <c r="D10">
        <v>8</v>
      </c>
      <c r="E10">
        <v>0</v>
      </c>
      <c r="G10">
        <v>6</v>
      </c>
      <c r="H10">
        <v>106</v>
      </c>
      <c r="I10">
        <v>1</v>
      </c>
      <c r="J10">
        <v>7</v>
      </c>
      <c r="K10">
        <v>0</v>
      </c>
      <c r="M10">
        <v>7</v>
      </c>
      <c r="N10">
        <f>G16/SUM(G16:G20)</f>
        <v>0.9375</v>
      </c>
      <c r="O10">
        <f>H17/SUM(H16:H20)</f>
        <v>0.94594594594594594</v>
      </c>
      <c r="P10">
        <f>I18/SUM(I16:I20)</f>
        <v>0.9732142857142857</v>
      </c>
      <c r="Q10">
        <f>J19/SUM(J16:J20)</f>
        <v>0.93396226415094341</v>
      </c>
      <c r="R10">
        <f>K20/SUM(K16:K20)</f>
        <v>0.9732142857142857</v>
      </c>
      <c r="T10">
        <v>7</v>
      </c>
      <c r="U10">
        <f>G16/SUM(G16:K16)</f>
        <v>0.9375</v>
      </c>
      <c r="V10">
        <f>H17/SUM(G17:K17)</f>
        <v>0.88235294117647056</v>
      </c>
      <c r="W10">
        <f>I18/SUM(G18:K18)</f>
        <v>0.99090909090909096</v>
      </c>
      <c r="X10">
        <f>J19/SUM(G19:K19)</f>
        <v>0.96116504854368934</v>
      </c>
      <c r="Y10">
        <f>K20/SUM(G20:K20)</f>
        <v>1</v>
      </c>
    </row>
    <row r="11" spans="1:26" x14ac:dyDescent="0.3">
      <c r="A11">
        <v>1</v>
      </c>
      <c r="B11">
        <v>0</v>
      </c>
      <c r="C11">
        <v>109</v>
      </c>
      <c r="D11">
        <v>1</v>
      </c>
      <c r="E11">
        <v>0</v>
      </c>
      <c r="G11">
        <v>1</v>
      </c>
      <c r="H11">
        <v>0</v>
      </c>
      <c r="I11">
        <v>109</v>
      </c>
      <c r="J11">
        <v>0</v>
      </c>
      <c r="K11">
        <v>0</v>
      </c>
      <c r="M11">
        <v>8</v>
      </c>
      <c r="N11">
        <f>G23/SUM(G23:G27)</f>
        <v>0.93577981651376152</v>
      </c>
      <c r="O11">
        <f>H24/SUM(H23:H27)</f>
        <v>0.95283018867924529</v>
      </c>
      <c r="P11">
        <f>I25/SUM(I23:I27)</f>
        <v>0.98181818181818181</v>
      </c>
      <c r="Q11">
        <f>J26/SUM(J23:J27)</f>
        <v>0.94174757281553401</v>
      </c>
      <c r="R11">
        <f>K27/SUM(K23:K27)</f>
        <v>0.98165137614678899</v>
      </c>
      <c r="T11">
        <v>8</v>
      </c>
      <c r="U11">
        <f>G23/SUM(G23:K23)</f>
        <v>0.95327102803738317</v>
      </c>
      <c r="V11">
        <f>H24/SUM(G24:K24)</f>
        <v>0.88596491228070173</v>
      </c>
      <c r="W11">
        <f>I25/SUM(G25:K25)</f>
        <v>0.99082568807339455</v>
      </c>
      <c r="X11">
        <f>J26/SUM(G26:K26)</f>
        <v>0.97</v>
      </c>
      <c r="Y11">
        <f>K27/SUM(G27:K27)</f>
        <v>1</v>
      </c>
    </row>
    <row r="12" spans="1:26" x14ac:dyDescent="0.3">
      <c r="A12">
        <v>0</v>
      </c>
      <c r="B12">
        <v>2</v>
      </c>
      <c r="C12">
        <v>2</v>
      </c>
      <c r="D12">
        <v>102</v>
      </c>
      <c r="E12">
        <v>3</v>
      </c>
      <c r="G12">
        <v>0</v>
      </c>
      <c r="H12">
        <v>0</v>
      </c>
      <c r="I12">
        <v>2</v>
      </c>
      <c r="J12">
        <v>101</v>
      </c>
      <c r="K12">
        <v>2</v>
      </c>
      <c r="M12">
        <v>9</v>
      </c>
      <c r="N12">
        <f>G30/SUM(G30:G34)</f>
        <v>0.94392523364485981</v>
      </c>
      <c r="O12">
        <f>H31/SUM(H30:H34)</f>
        <v>0.96153846153846156</v>
      </c>
      <c r="P12">
        <f>I32/SUM(I30:I34)</f>
        <v>0.98165137614678899</v>
      </c>
      <c r="Q12">
        <f>J33/SUM(J30:J34)</f>
        <v>0.93939393939393945</v>
      </c>
      <c r="R12">
        <f>K34/SUM(K30:K34)</f>
        <v>0.99065420560747663</v>
      </c>
      <c r="T12">
        <v>9</v>
      </c>
      <c r="U12">
        <f>G30/SUM(G30:K30)</f>
        <v>0.96190476190476193</v>
      </c>
      <c r="V12">
        <f>H31/SUM(G31:K31)</f>
        <v>0.8928571428571429</v>
      </c>
      <c r="W12">
        <f>I32/SUM(G32:K32)</f>
        <v>0.9907407407407407</v>
      </c>
      <c r="X12">
        <f>J33/SUM(G33:K33)</f>
        <v>0.97894736842105268</v>
      </c>
      <c r="Y12">
        <f>K34/SUM(G34:K34)</f>
        <v>1</v>
      </c>
    </row>
    <row r="13" spans="1:26" x14ac:dyDescent="0.3">
      <c r="A13">
        <v>0</v>
      </c>
      <c r="B13">
        <v>0</v>
      </c>
      <c r="C13">
        <v>0</v>
      </c>
      <c r="D13">
        <v>0</v>
      </c>
      <c r="E13">
        <v>109</v>
      </c>
      <c r="G13">
        <v>0</v>
      </c>
      <c r="H13">
        <v>0</v>
      </c>
      <c r="I13">
        <v>0</v>
      </c>
      <c r="J13">
        <v>0</v>
      </c>
      <c r="K13">
        <v>109</v>
      </c>
      <c r="N13">
        <f>AVERAGE(N3:N12)</f>
        <v>0.94039190461018263</v>
      </c>
      <c r="O13">
        <f t="shared" ref="O13:R13" si="0">AVERAGE(O3:O12)</f>
        <v>0.93451164430278322</v>
      </c>
      <c r="P13">
        <f t="shared" si="0"/>
        <v>0.97491838436792566</v>
      </c>
      <c r="Q13">
        <f t="shared" si="0"/>
        <v>0.92721562834129245</v>
      </c>
      <c r="R13">
        <f t="shared" si="0"/>
        <v>0.96640376774803072</v>
      </c>
    </row>
    <row r="14" spans="1:26" x14ac:dyDescent="0.3">
      <c r="U14" t="s">
        <v>23</v>
      </c>
      <c r="V14" t="s">
        <v>18</v>
      </c>
      <c r="W14" t="s">
        <v>25</v>
      </c>
      <c r="X14" t="s">
        <v>26</v>
      </c>
      <c r="Y14" t="s">
        <v>21</v>
      </c>
      <c r="Z14" t="s">
        <v>22</v>
      </c>
    </row>
    <row r="15" spans="1:26" x14ac:dyDescent="0.3">
      <c r="A15" t="s">
        <v>0</v>
      </c>
      <c r="B15">
        <v>20</v>
      </c>
      <c r="G15" t="s">
        <v>0</v>
      </c>
      <c r="H15">
        <v>70</v>
      </c>
      <c r="N15" t="s">
        <v>7</v>
      </c>
      <c r="O15">
        <f>AVERAGE(N13:R13)</f>
        <v>0.94868826587404309</v>
      </c>
      <c r="U15">
        <v>0</v>
      </c>
      <c r="V15">
        <f>SUM(B3:E6)/SUM(A3:E6)</f>
        <v>0.98444444444444446</v>
      </c>
      <c r="W15">
        <f>SUM(C2:E2,A2,A4:A6,C4:E6)/SUM(A2:E2,A4:E6)</f>
        <v>0.98</v>
      </c>
      <c r="X15">
        <f>SUM(D2:E3,A2:B3,A5:B6,D5:E6)/SUM(A2:E3,A5:E6)</f>
        <v>0.99347826086956526</v>
      </c>
      <c r="Y15">
        <f>SUM(E2:E4,A2:C4,E6,A6:C6)/SUM(A2:E4,A6:E6)</f>
        <v>0.98051948051948057</v>
      </c>
      <c r="Z15">
        <f>SUM(A2:D5)/SUM(A2:E5)</f>
        <v>0.98917748917748916</v>
      </c>
    </row>
    <row r="16" spans="1:26" x14ac:dyDescent="0.3">
      <c r="A16">
        <v>112</v>
      </c>
      <c r="B16">
        <v>7</v>
      </c>
      <c r="C16">
        <v>0</v>
      </c>
      <c r="D16">
        <v>0</v>
      </c>
      <c r="E16">
        <v>2</v>
      </c>
      <c r="G16">
        <v>105</v>
      </c>
      <c r="H16">
        <v>6</v>
      </c>
      <c r="I16">
        <v>0</v>
      </c>
      <c r="J16">
        <v>0</v>
      </c>
      <c r="K16">
        <v>1</v>
      </c>
      <c r="U16">
        <v>1</v>
      </c>
      <c r="V16">
        <f>SUM(B10:E13)/SUM(A10:E13)</f>
        <v>0.98444444444444446</v>
      </c>
      <c r="W16">
        <f>SUM(C9:E9,A9,A11:A13,C11:E13)/SUM(A9:E9,A11:E13)</f>
        <v>0.98</v>
      </c>
      <c r="X16">
        <f>SUM(D9:E10,A9:B10,A12:B13,D12:E13)/SUM(A9:E10,A12:E13)</f>
        <v>0.99347826086956526</v>
      </c>
      <c r="Y16">
        <f>SUM(E9:E11,A9:C11,A13:C13,E13)/SUM(A9:E11,A13:E13)</f>
        <v>0.98051948051948057</v>
      </c>
      <c r="Z16">
        <f>SUM(A9:D12)/SUM(A9:E12)</f>
        <v>0.98917748917748916</v>
      </c>
    </row>
    <row r="17" spans="1:26" x14ac:dyDescent="0.3">
      <c r="A17">
        <v>6</v>
      </c>
      <c r="B17">
        <v>106</v>
      </c>
      <c r="C17">
        <v>1</v>
      </c>
      <c r="D17">
        <v>8</v>
      </c>
      <c r="E17">
        <v>0</v>
      </c>
      <c r="G17">
        <v>6</v>
      </c>
      <c r="H17">
        <v>105</v>
      </c>
      <c r="I17">
        <v>1</v>
      </c>
      <c r="J17">
        <v>7</v>
      </c>
      <c r="K17">
        <v>0</v>
      </c>
      <c r="U17">
        <v>2</v>
      </c>
      <c r="V17">
        <f>SUM(B17:E20)/SUM(A17:E20)</f>
        <v>0.98444444444444446</v>
      </c>
      <c r="W17">
        <f>SUM(C16:E16,A16,A18:A20,C18:E20)/SUM(A16:E16,A18:E20)</f>
        <v>0.98</v>
      </c>
      <c r="X17">
        <f>SUM(D16:E17,A16:B17,A19:B20,D19:E20)/SUM(A16:E17,A19:E20)</f>
        <v>0.99347826086956526</v>
      </c>
      <c r="Y17">
        <f>SUM(E16:E18,A16:C18,A20:C20,E20)/SUM(A16:E18,A20:E20)</f>
        <v>0.98051948051948057</v>
      </c>
      <c r="Z17">
        <f>SUM(A16:D19)/SUM(A16:E19)</f>
        <v>0.98917748917748916</v>
      </c>
    </row>
    <row r="18" spans="1:26" x14ac:dyDescent="0.3">
      <c r="A18">
        <v>1</v>
      </c>
      <c r="B18">
        <v>0</v>
      </c>
      <c r="C18">
        <v>109</v>
      </c>
      <c r="D18">
        <v>1</v>
      </c>
      <c r="E18">
        <v>0</v>
      </c>
      <c r="G18">
        <v>1</v>
      </c>
      <c r="H18">
        <v>0</v>
      </c>
      <c r="I18">
        <v>109</v>
      </c>
      <c r="J18">
        <v>0</v>
      </c>
      <c r="K18">
        <v>0</v>
      </c>
      <c r="U18">
        <v>3</v>
      </c>
      <c r="V18">
        <f>SUM(B24:E27)/SUM(A24:E27)</f>
        <v>0.98444444444444446</v>
      </c>
      <c r="W18">
        <f>SUM(C23:E23,A23,A25:A27,C25:E27)/SUM(A23:E23,A25:E27)</f>
        <v>0.98</v>
      </c>
      <c r="X18">
        <f>SUM(D23:E24,A23:B24,A26:B27,D26:E27)/SUM(A23:E24,A26:E27)</f>
        <v>0.99347826086956526</v>
      </c>
      <c r="Y18">
        <f>SUM(E23:E25,A23:C25,A27:C27,E27)/SUM(A23:E25,A27:E27)</f>
        <v>0.98051948051948057</v>
      </c>
      <c r="Z18">
        <f>SUM(A23:D26)/SUM(A23:E26)</f>
        <v>0.98917748917748916</v>
      </c>
    </row>
    <row r="19" spans="1:26" x14ac:dyDescent="0.3">
      <c r="A19">
        <v>0</v>
      </c>
      <c r="B19">
        <v>2</v>
      </c>
      <c r="C19">
        <v>2</v>
      </c>
      <c r="D19">
        <v>102</v>
      </c>
      <c r="E19">
        <v>3</v>
      </c>
      <c r="G19">
        <v>0</v>
      </c>
      <c r="H19">
        <v>0</v>
      </c>
      <c r="I19">
        <v>2</v>
      </c>
      <c r="J19">
        <v>99</v>
      </c>
      <c r="K19">
        <v>2</v>
      </c>
      <c r="U19">
        <v>4</v>
      </c>
      <c r="V19">
        <f>SUM(B31:E34)/SUM(A31:E34)</f>
        <v>0.98444444444444446</v>
      </c>
      <c r="W19">
        <f>SUM(C30:E30,A30,A32:A34,C32:E34)/SUM(A30:E30,A32:E34)</f>
        <v>0.98</v>
      </c>
      <c r="X19">
        <f>SUM(D30:E31,A30:B31,A33:B34,D33:E34)/SUM(A30:E31,A33:E34)</f>
        <v>0.99347826086956526</v>
      </c>
      <c r="Y19">
        <f>SUM(E30:E32,A30:C32,E34,A34:C34)/SUM(A30:E32,A34:E34)</f>
        <v>0.98051948051948057</v>
      </c>
      <c r="Z19">
        <f>SUM(A30:D33)/SUM(A30:E33)</f>
        <v>0.98917748917748916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109</v>
      </c>
      <c r="G20">
        <v>0</v>
      </c>
      <c r="H20">
        <v>0</v>
      </c>
      <c r="I20">
        <v>0</v>
      </c>
      <c r="J20">
        <v>0</v>
      </c>
      <c r="K20">
        <v>109</v>
      </c>
      <c r="U20">
        <v>5</v>
      </c>
      <c r="V20">
        <f>SUM(H3:K6)/SUM(G3:K6)</f>
        <v>0.98434004474272929</v>
      </c>
      <c r="W20">
        <f>SUM(I2:K2,G2,G4:G6,I4:K6)/SUM(G2:K2,G4:K6)</f>
        <v>0.98430493273542596</v>
      </c>
      <c r="X20">
        <f>SUM(J2:K3,G2:H3,J5:K6,G5:H6)/SUM(G2:K3,G5:K6)</f>
        <v>0.99343544857768051</v>
      </c>
      <c r="Y20">
        <f>SUM(K2:K4,G2:I4,G6:I6,K6)/SUM(G2:K4,G6:K6)</f>
        <v>0.9826086956521739</v>
      </c>
      <c r="Z20">
        <f>SUM(G2:J5)/SUM(G2:K5)</f>
        <v>0.99126637554585151</v>
      </c>
    </row>
    <row r="21" spans="1:26" x14ac:dyDescent="0.3">
      <c r="U21">
        <v>6</v>
      </c>
      <c r="V21">
        <f>SUM(H10:K13)/SUM(G10:K13)</f>
        <v>0.98423423423423428</v>
      </c>
      <c r="W21">
        <f>SUM(G9,I9:K9,G11:G13,I11:K13)/SUM(G9:K9,G11:K13)</f>
        <v>0.98412698412698407</v>
      </c>
      <c r="X21">
        <f>SUM(J9:K10,G9:H10,J12:K13,G12:H13)/SUM(G9:K10,G12:K13)</f>
        <v>0.99334811529933487</v>
      </c>
      <c r="Y21">
        <f>SUM(K9:K11,G9:I11,K13,G13:I13)/SUM(G9:K11,G13:K13)</f>
        <v>0.98464912280701755</v>
      </c>
      <c r="Z21">
        <f>SUM(G9:J12)/SUM(G9:K12)</f>
        <v>0.99336283185840712</v>
      </c>
    </row>
    <row r="22" spans="1:26" x14ac:dyDescent="0.3">
      <c r="A22" t="s">
        <v>0</v>
      </c>
      <c r="B22">
        <v>30</v>
      </c>
      <c r="G22" t="s">
        <v>0</v>
      </c>
      <c r="H22">
        <v>80</v>
      </c>
      <c r="U22">
        <v>7</v>
      </c>
      <c r="V22">
        <f>SUM(H17:K20)/SUM(G17:K20)</f>
        <v>0.98412698412698407</v>
      </c>
      <c r="W22">
        <f>SUM(I16:K16,G16,G18:G20,I18:K20)/SUM(G16:K16,G18:K20)</f>
        <v>0.98617511520737322</v>
      </c>
      <c r="X22">
        <f>SUM(J16:K17,G16:H17,J19:K20,G19:H20)/SUM(G16:K17,G19:K20)</f>
        <v>0.99322799097065462</v>
      </c>
      <c r="Y22">
        <f>SUM(K16:K18,G16:I18,G20:I20,K20)/SUM(G16:K18,G20:K20)</f>
        <v>0.98444444444444446</v>
      </c>
      <c r="Z22">
        <f>SUM(G16:J19)/SUM(G16:K19)</f>
        <v>0.9932432432432432</v>
      </c>
    </row>
    <row r="23" spans="1:26" x14ac:dyDescent="0.3">
      <c r="A23">
        <v>112</v>
      </c>
      <c r="B23">
        <v>7</v>
      </c>
      <c r="C23">
        <v>0</v>
      </c>
      <c r="D23">
        <v>0</v>
      </c>
      <c r="E23">
        <v>2</v>
      </c>
      <c r="G23">
        <v>102</v>
      </c>
      <c r="H23">
        <v>5</v>
      </c>
      <c r="I23">
        <v>0</v>
      </c>
      <c r="J23">
        <v>0</v>
      </c>
      <c r="K23">
        <v>0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</v>
      </c>
      <c r="V23">
        <f>SUM(H24:K27)/SUM(G24:K27)</f>
        <v>0.98372093023255813</v>
      </c>
      <c r="W23">
        <f>SUM(I23:K23,G23,G25:G27,I25:K27)/SUM(G23:K23,G25:K27)</f>
        <v>0.98817966903073284</v>
      </c>
      <c r="X23">
        <f>SUM(J23:K24,G23:H24,J26:K27,G26:H27)/SUM(G23:K24,G26:K27)</f>
        <v>0.99532710280373837</v>
      </c>
      <c r="Y23">
        <f>SUM(G23:I25,K23:K25,G27:I27,K27)/SUM(G23:K25,G27:K27)</f>
        <v>0.98627002288329524</v>
      </c>
      <c r="Z23">
        <f>SUM(G23:J26)/SUM(G23:K26)</f>
        <v>0.99534883720930234</v>
      </c>
    </row>
    <row r="24" spans="1:26" x14ac:dyDescent="0.3">
      <c r="A24">
        <v>6</v>
      </c>
      <c r="B24">
        <v>106</v>
      </c>
      <c r="C24">
        <v>1</v>
      </c>
      <c r="D24">
        <v>8</v>
      </c>
      <c r="E24">
        <v>0</v>
      </c>
      <c r="G24">
        <v>6</v>
      </c>
      <c r="H24">
        <v>101</v>
      </c>
      <c r="I24">
        <v>1</v>
      </c>
      <c r="J24">
        <v>6</v>
      </c>
      <c r="K24">
        <v>0</v>
      </c>
      <c r="N24" t="s">
        <v>8</v>
      </c>
      <c r="O24">
        <f>A2/SUM(A2:A6)</f>
        <v>0.94117647058823528</v>
      </c>
      <c r="P24">
        <f>B3/SUM(B2:B6)</f>
        <v>0.92173913043478262</v>
      </c>
      <c r="Q24">
        <f>C4/SUM(C2:C6)</f>
        <v>0.9732142857142857</v>
      </c>
      <c r="R24">
        <f>D5/SUM(D2:D6)</f>
        <v>0.91891891891891897</v>
      </c>
      <c r="S24">
        <f>E6/SUM(E2:E6)</f>
        <v>0.95614035087719296</v>
      </c>
      <c r="T24">
        <f>AVERAGE(O24:S24)</f>
        <v>0.94223783130668315</v>
      </c>
      <c r="U24">
        <v>9</v>
      </c>
      <c r="V24">
        <f>SUM(H31:K34)/SUM(G31:K34)</f>
        <v>0.98574821852731587</v>
      </c>
      <c r="W24">
        <f>SUM(I30:K30,G30,G32:G34,I32:K34)/SUM(G30:K30,G32:K34)</f>
        <v>0.99033816425120769</v>
      </c>
      <c r="X24">
        <f>SUM(J30:K31,G30:H31,J33:K34,G33:H34)/SUM(G30:K31,G33:K34)</f>
        <v>0.99521531100478466</v>
      </c>
      <c r="Y24">
        <f>SUM(K30:K32,G30:I32,G34:I34,K34)/SUM(G30:K32,G34:K34)</f>
        <v>0.9860788863109049</v>
      </c>
      <c r="Z24">
        <f>SUM(G30:J33)/SUM(G30:K33)</f>
        <v>0.99761904761904763</v>
      </c>
    </row>
    <row r="25" spans="1:26" x14ac:dyDescent="0.3">
      <c r="A25">
        <v>1</v>
      </c>
      <c r="B25">
        <v>0</v>
      </c>
      <c r="C25">
        <v>109</v>
      </c>
      <c r="D25">
        <v>1</v>
      </c>
      <c r="E25">
        <v>0</v>
      </c>
      <c r="G25">
        <v>1</v>
      </c>
      <c r="H25">
        <v>0</v>
      </c>
      <c r="I25">
        <v>108</v>
      </c>
      <c r="J25">
        <v>0</v>
      </c>
      <c r="K25">
        <v>0</v>
      </c>
      <c r="N25" t="s">
        <v>9</v>
      </c>
      <c r="O25">
        <f>A2/SUM(A2:E2)</f>
        <v>0.92561983471074383</v>
      </c>
      <c r="P25">
        <f>B3/SUM(A3:E3)</f>
        <v>0.87603305785123964</v>
      </c>
      <c r="Q25">
        <f>C4/SUM(A4:E4)</f>
        <v>0.98198198198198194</v>
      </c>
      <c r="R25">
        <f>D5/SUM(A5:E5)</f>
        <v>0.93577981651376152</v>
      </c>
      <c r="S25">
        <f>E6/SUM(A6:E6)</f>
        <v>1</v>
      </c>
      <c r="T25">
        <f t="shared" ref="T25:T27" si="1">AVERAGE(O25:S25)</f>
        <v>0.94388293821154545</v>
      </c>
    </row>
    <row r="26" spans="1:26" x14ac:dyDescent="0.3">
      <c r="A26">
        <v>0</v>
      </c>
      <c r="B26">
        <v>2</v>
      </c>
      <c r="C26">
        <v>2</v>
      </c>
      <c r="D26">
        <v>102</v>
      </c>
      <c r="E26">
        <v>3</v>
      </c>
      <c r="G26">
        <v>0</v>
      </c>
      <c r="H26">
        <v>0</v>
      </c>
      <c r="I26">
        <v>1</v>
      </c>
      <c r="J26">
        <v>97</v>
      </c>
      <c r="K26">
        <v>2</v>
      </c>
      <c r="N26" t="s">
        <v>10</v>
      </c>
      <c r="O26">
        <f>SUM(B3:E6)/SUM(A3:E6)</f>
        <v>0.98444444444444446</v>
      </c>
      <c r="P26">
        <f>SUM(C2:E2,A2,C4:E6,A4:A6)/SUM(A2:E2,A4:E6)</f>
        <v>0.98</v>
      </c>
      <c r="Q26">
        <f>SUM(D2:E3,A2:B3,A5:B6,D5:E6)/SUM(A2:E3,A5:E6)</f>
        <v>0.99347826086956526</v>
      </c>
      <c r="R26">
        <f>SUM(E2:E4,A2:C4,A6:C6,E6)/SUM(A2:E4,A6:E6)</f>
        <v>0.98051948051948057</v>
      </c>
      <c r="S26">
        <f>SUM(A2:D5)/SUM(A2:E5)</f>
        <v>0.98917748917748916</v>
      </c>
      <c r="T26">
        <f t="shared" si="1"/>
        <v>0.98552393500219593</v>
      </c>
    </row>
    <row r="27" spans="1:26" x14ac:dyDescent="0.3">
      <c r="A27">
        <v>0</v>
      </c>
      <c r="B27">
        <v>0</v>
      </c>
      <c r="C27">
        <v>0</v>
      </c>
      <c r="D27">
        <v>0</v>
      </c>
      <c r="E27">
        <v>109</v>
      </c>
      <c r="G27">
        <v>0</v>
      </c>
      <c r="H27">
        <v>0</v>
      </c>
      <c r="I27">
        <v>0</v>
      </c>
      <c r="J27">
        <v>0</v>
      </c>
      <c r="K27">
        <v>107</v>
      </c>
      <c r="N27" t="s">
        <v>11</v>
      </c>
      <c r="O27">
        <f>SUM(B3:E6)/SUM(B2:E6)</f>
        <v>0.98008849557522126</v>
      </c>
      <c r="P27">
        <f>SUM(C4:E6,A4:A6,A2,C2:E2)/SUM(C2:E6,A2:A6)</f>
        <v>0.96710526315789469</v>
      </c>
      <c r="Q27">
        <f>SUM(D2:E3,A2:B3,A5:B6,D5:E6)/SUM(D2:E6,A2:B6)</f>
        <v>0.99564270152505452</v>
      </c>
      <c r="R27">
        <f>SUM(E2:E4,A2:C4,A6:C6,E6)/SUM(A2:C6,E2:E6)</f>
        <v>0.98478260869565215</v>
      </c>
      <c r="S27">
        <f>SUM(A2:D5)/SUM(A2:D6)</f>
        <v>1</v>
      </c>
      <c r="T27">
        <f t="shared" si="1"/>
        <v>0.98552381379076448</v>
      </c>
    </row>
    <row r="29" spans="1:26" x14ac:dyDescent="0.3">
      <c r="A29" t="s">
        <v>0</v>
      </c>
      <c r="B29">
        <v>40</v>
      </c>
      <c r="G29" t="s">
        <v>0</v>
      </c>
      <c r="H29">
        <v>90</v>
      </c>
    </row>
    <row r="30" spans="1:26" x14ac:dyDescent="0.3">
      <c r="A30">
        <v>112</v>
      </c>
      <c r="B30">
        <v>7</v>
      </c>
      <c r="C30">
        <v>0</v>
      </c>
      <c r="D30">
        <v>0</v>
      </c>
      <c r="E30">
        <v>2</v>
      </c>
      <c r="G30">
        <v>101</v>
      </c>
      <c r="H30">
        <v>4</v>
      </c>
      <c r="I30">
        <v>0</v>
      </c>
      <c r="J30">
        <v>0</v>
      </c>
      <c r="K30">
        <v>0</v>
      </c>
    </row>
    <row r="31" spans="1:26" x14ac:dyDescent="0.3">
      <c r="A31">
        <v>6</v>
      </c>
      <c r="B31">
        <v>106</v>
      </c>
      <c r="C31">
        <v>1</v>
      </c>
      <c r="D31">
        <v>8</v>
      </c>
      <c r="E31">
        <v>0</v>
      </c>
      <c r="G31">
        <v>5</v>
      </c>
      <c r="H31">
        <v>100</v>
      </c>
      <c r="I31">
        <v>1</v>
      </c>
      <c r="J31">
        <v>6</v>
      </c>
      <c r="K31">
        <v>0</v>
      </c>
    </row>
    <row r="32" spans="1:26" x14ac:dyDescent="0.3">
      <c r="A32">
        <v>1</v>
      </c>
      <c r="B32">
        <v>0</v>
      </c>
      <c r="C32">
        <v>109</v>
      </c>
      <c r="D32">
        <v>1</v>
      </c>
      <c r="E32">
        <v>0</v>
      </c>
      <c r="G32">
        <v>1</v>
      </c>
      <c r="H32">
        <v>0</v>
      </c>
      <c r="I32">
        <v>107</v>
      </c>
      <c r="J32">
        <v>0</v>
      </c>
      <c r="K32">
        <v>0</v>
      </c>
    </row>
    <row r="33" spans="1:11" x14ac:dyDescent="0.3">
      <c r="A33">
        <v>0</v>
      </c>
      <c r="B33">
        <v>2</v>
      </c>
      <c r="C33">
        <v>2</v>
      </c>
      <c r="D33">
        <v>102</v>
      </c>
      <c r="E33">
        <v>3</v>
      </c>
      <c r="G33">
        <v>0</v>
      </c>
      <c r="H33">
        <v>0</v>
      </c>
      <c r="I33">
        <v>1</v>
      </c>
      <c r="J33">
        <v>93</v>
      </c>
      <c r="K33">
        <v>1</v>
      </c>
    </row>
    <row r="34" spans="1:11" x14ac:dyDescent="0.3">
      <c r="A34">
        <v>0</v>
      </c>
      <c r="B34">
        <v>0</v>
      </c>
      <c r="C34">
        <v>0</v>
      </c>
      <c r="D34">
        <v>0</v>
      </c>
      <c r="E34">
        <v>109</v>
      </c>
      <c r="G34">
        <v>0</v>
      </c>
      <c r="H34">
        <v>0</v>
      </c>
      <c r="I34">
        <v>0</v>
      </c>
      <c r="J34">
        <v>0</v>
      </c>
      <c r="K34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B1" zoomScaleNormal="100" workbookViewId="0">
      <selection activeCell="V12" sqref="V12"/>
    </sheetView>
  </sheetViews>
  <sheetFormatPr defaultRowHeight="16.5" x14ac:dyDescent="0.3"/>
  <sheetData>
    <row r="1" spans="1:26" x14ac:dyDescent="0.3">
      <c r="A1" t="s">
        <v>0</v>
      </c>
      <c r="B1">
        <v>0</v>
      </c>
      <c r="G1" t="s">
        <v>0</v>
      </c>
      <c r="H1">
        <v>50</v>
      </c>
    </row>
    <row r="2" spans="1:26" x14ac:dyDescent="0.3">
      <c r="A2">
        <v>111</v>
      </c>
      <c r="B2">
        <v>9</v>
      </c>
      <c r="C2">
        <v>0</v>
      </c>
      <c r="D2">
        <v>0</v>
      </c>
      <c r="E2">
        <v>1</v>
      </c>
      <c r="G2">
        <v>110</v>
      </c>
      <c r="H2">
        <v>9</v>
      </c>
      <c r="I2">
        <v>0</v>
      </c>
      <c r="J2">
        <v>0</v>
      </c>
      <c r="K2">
        <v>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T2" t="s">
        <v>24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</row>
    <row r="3" spans="1:26" x14ac:dyDescent="0.3">
      <c r="A3">
        <v>7</v>
      </c>
      <c r="B3">
        <v>109</v>
      </c>
      <c r="C3">
        <v>1</v>
      </c>
      <c r="D3">
        <v>4</v>
      </c>
      <c r="E3">
        <v>0</v>
      </c>
      <c r="G3">
        <v>7</v>
      </c>
      <c r="H3">
        <v>109</v>
      </c>
      <c r="I3">
        <v>1</v>
      </c>
      <c r="J3">
        <v>4</v>
      </c>
      <c r="K3">
        <v>0</v>
      </c>
      <c r="M3">
        <v>0</v>
      </c>
      <c r="N3">
        <f>A2/SUM(A2:A6)</f>
        <v>0.94067796610169496</v>
      </c>
      <c r="O3">
        <f>B3/SUM(B2:B6)</f>
        <v>0.91596638655462181</v>
      </c>
      <c r="P3">
        <f>C4/SUM(C2:C6)</f>
        <v>0.8671875</v>
      </c>
      <c r="Q3">
        <f>D5/SUM(D2:D6)</f>
        <v>0.95789473684210524</v>
      </c>
      <c r="R3">
        <f>E6/SUM(E2:E6)</f>
        <v>0.95495495495495497</v>
      </c>
      <c r="T3">
        <v>0</v>
      </c>
      <c r="U3">
        <f>A2/SUM(A2:E2)</f>
        <v>0.9173553719008265</v>
      </c>
      <c r="V3">
        <f>B3/SUM(A3:E3)</f>
        <v>0.90082644628099173</v>
      </c>
      <c r="W3">
        <f>C4/SUM(A4:E4)</f>
        <v>1</v>
      </c>
      <c r="X3">
        <f>D5/SUM(A5:E5)</f>
        <v>0.83486238532110091</v>
      </c>
      <c r="Y3">
        <f>E6/SUM(A6:E6)</f>
        <v>0.97247706422018354</v>
      </c>
    </row>
    <row r="4" spans="1:26" x14ac:dyDescent="0.3">
      <c r="A4">
        <v>0</v>
      </c>
      <c r="B4">
        <v>0</v>
      </c>
      <c r="C4">
        <v>111</v>
      </c>
      <c r="D4">
        <v>0</v>
      </c>
      <c r="E4">
        <v>0</v>
      </c>
      <c r="G4">
        <v>0</v>
      </c>
      <c r="H4">
        <v>0</v>
      </c>
      <c r="I4">
        <v>111</v>
      </c>
      <c r="J4">
        <v>0</v>
      </c>
      <c r="K4">
        <v>0</v>
      </c>
      <c r="M4">
        <v>1</v>
      </c>
      <c r="N4">
        <f>A9/SUM(A9:A13)</f>
        <v>0.94067796610169496</v>
      </c>
      <c r="O4">
        <f>B10/SUM(B9:B13)</f>
        <v>0.91596638655462181</v>
      </c>
      <c r="P4">
        <f>C11/SUM(C9:C13)</f>
        <v>0.8671875</v>
      </c>
      <c r="Q4">
        <f>D12/SUM(D9:D13)</f>
        <v>0.95789473684210524</v>
      </c>
      <c r="R4">
        <f>E13/SUM(E9:E13)</f>
        <v>0.95495495495495497</v>
      </c>
      <c r="T4">
        <v>1</v>
      </c>
      <c r="U4">
        <f>A9/SUM(A9:E9)</f>
        <v>0.9173553719008265</v>
      </c>
      <c r="V4">
        <f>B10/SUM(A10:E10)</f>
        <v>0.90082644628099173</v>
      </c>
      <c r="W4">
        <f>C11/SUM(A11:E11)</f>
        <v>1</v>
      </c>
      <c r="X4">
        <f>D12/SUM(A12:E12)</f>
        <v>0.83486238532110091</v>
      </c>
      <c r="Y4">
        <f>E13/SUM(A13:E13)</f>
        <v>0.97247706422018354</v>
      </c>
    </row>
    <row r="5" spans="1:26" x14ac:dyDescent="0.3">
      <c r="A5">
        <v>0</v>
      </c>
      <c r="B5">
        <v>1</v>
      </c>
      <c r="C5">
        <v>13</v>
      </c>
      <c r="D5">
        <v>91</v>
      </c>
      <c r="E5">
        <v>4</v>
      </c>
      <c r="G5">
        <v>0</v>
      </c>
      <c r="H5">
        <v>1</v>
      </c>
      <c r="I5">
        <v>13</v>
      </c>
      <c r="J5">
        <v>91</v>
      </c>
      <c r="K5">
        <v>4</v>
      </c>
      <c r="M5">
        <v>2</v>
      </c>
      <c r="N5">
        <f>A16/SUM(A16:A20)</f>
        <v>0.94067796610169496</v>
      </c>
      <c r="O5">
        <f>B17/SUM(B16:B20)</f>
        <v>0.91596638655462181</v>
      </c>
      <c r="P5">
        <f>C18/SUM(C16:C20)</f>
        <v>0.8671875</v>
      </c>
      <c r="Q5">
        <f>D19/SUM(D16:D20)</f>
        <v>0.95789473684210524</v>
      </c>
      <c r="R5">
        <f>E20/SUM(E16:E20)</f>
        <v>0.95495495495495497</v>
      </c>
      <c r="T5">
        <v>2</v>
      </c>
      <c r="U5">
        <f>A16/SUM(A16:E16)</f>
        <v>0.9173553719008265</v>
      </c>
      <c r="V5">
        <f>B17/SUM(A17:E17)</f>
        <v>0.90082644628099173</v>
      </c>
      <c r="W5">
        <f>C18/SUM(A18:E18)</f>
        <v>1</v>
      </c>
      <c r="X5">
        <f>D19/SUM(A19:E19)</f>
        <v>0.83486238532110091</v>
      </c>
      <c r="Y5">
        <f>E20/SUM(A20:E20)</f>
        <v>0.97247706422018354</v>
      </c>
    </row>
    <row r="6" spans="1:26" x14ac:dyDescent="0.3">
      <c r="A6">
        <v>0</v>
      </c>
      <c r="B6">
        <v>0</v>
      </c>
      <c r="C6">
        <v>3</v>
      </c>
      <c r="D6">
        <v>0</v>
      </c>
      <c r="E6">
        <v>106</v>
      </c>
      <c r="G6">
        <v>0</v>
      </c>
      <c r="H6">
        <v>0</v>
      </c>
      <c r="I6">
        <v>3</v>
      </c>
      <c r="J6">
        <v>0</v>
      </c>
      <c r="K6">
        <v>105</v>
      </c>
      <c r="M6">
        <v>3</v>
      </c>
      <c r="N6">
        <f>A23/SUM(A23:A27)</f>
        <v>0.94067796610169496</v>
      </c>
      <c r="O6">
        <f>B24/SUM(B23:B27)</f>
        <v>0.91596638655462181</v>
      </c>
      <c r="P6">
        <f>C25/SUM(C23:C27)</f>
        <v>0.8671875</v>
      </c>
      <c r="Q6">
        <f>D26/SUM(D23:D27)</f>
        <v>0.95789473684210524</v>
      </c>
      <c r="R6">
        <f>E27/SUM(E23:E27)</f>
        <v>0.95495495495495497</v>
      </c>
      <c r="T6">
        <v>3</v>
      </c>
      <c r="U6">
        <f>A23/SUM(A23:E23)</f>
        <v>0.9173553719008265</v>
      </c>
      <c r="V6">
        <f>B24/SUM(A24:E24)</f>
        <v>0.90082644628099173</v>
      </c>
      <c r="W6">
        <f>C25/SUM(A25:E25)</f>
        <v>1</v>
      </c>
      <c r="X6">
        <f>D26/SUM(A26:E26)</f>
        <v>0.83486238532110091</v>
      </c>
      <c r="Y6">
        <f>E27/SUM(A27:E27)</f>
        <v>0.97247706422018354</v>
      </c>
    </row>
    <row r="7" spans="1:26" x14ac:dyDescent="0.3">
      <c r="M7">
        <v>4</v>
      </c>
      <c r="N7">
        <f>A30/SUM(A30:A34)</f>
        <v>0.94067796610169496</v>
      </c>
      <c r="O7">
        <f>B31/SUM(B30:B34)</f>
        <v>0.91596638655462181</v>
      </c>
      <c r="P7">
        <f>C32/SUM(C30:C34)</f>
        <v>0.8671875</v>
      </c>
      <c r="Q7">
        <f>D33/SUM(D30:D34)</f>
        <v>0.95789473684210524</v>
      </c>
      <c r="R7">
        <f>E34/SUM(E30:E34)</f>
        <v>0.95495495495495497</v>
      </c>
      <c r="T7">
        <v>4</v>
      </c>
      <c r="U7">
        <f>A30/SUM(A30:E30)</f>
        <v>0.9173553719008265</v>
      </c>
      <c r="V7">
        <f>B31/SUM(A31:E31)</f>
        <v>0.90082644628099173</v>
      </c>
      <c r="W7">
        <f>C32/SUM(A32:E32)</f>
        <v>1</v>
      </c>
      <c r="X7">
        <f>D33/SUM(A33:E33)</f>
        <v>0.83486238532110091</v>
      </c>
      <c r="Y7">
        <f>E34/SUM(A34:E34)</f>
        <v>0.97247706422018354</v>
      </c>
    </row>
    <row r="8" spans="1:26" x14ac:dyDescent="0.3">
      <c r="A8" t="s">
        <v>0</v>
      </c>
      <c r="B8">
        <v>10</v>
      </c>
      <c r="G8" t="s">
        <v>0</v>
      </c>
      <c r="H8">
        <v>60</v>
      </c>
      <c r="M8">
        <v>5</v>
      </c>
      <c r="N8">
        <f>G2/SUM(G2:G6)</f>
        <v>0.94017094017094016</v>
      </c>
      <c r="O8">
        <f>H3/SUM(H2:H6)</f>
        <v>0.91596638655462181</v>
      </c>
      <c r="P8">
        <f>I4/SUM(I2:I6)</f>
        <v>0.8671875</v>
      </c>
      <c r="Q8">
        <f>J5/SUM(J2:J6)</f>
        <v>0.95789473684210524</v>
      </c>
      <c r="R8">
        <f>K6/SUM(K2:K6)</f>
        <v>0.95454545454545459</v>
      </c>
      <c r="T8">
        <v>5</v>
      </c>
      <c r="U8">
        <f>G2/SUM(G2:K2)</f>
        <v>0.91666666666666663</v>
      </c>
      <c r="V8">
        <f>H3/SUM(G3:K3)</f>
        <v>0.90082644628099173</v>
      </c>
      <c r="W8">
        <f>I4/SUM(G4:K4)</f>
        <v>1</v>
      </c>
      <c r="X8">
        <f>J5/SUM(G5:K5)</f>
        <v>0.83486238532110091</v>
      </c>
      <c r="Y8">
        <f>K6/SUM(G6:K6)</f>
        <v>0.97222222222222221</v>
      </c>
    </row>
    <row r="9" spans="1:26" x14ac:dyDescent="0.3">
      <c r="A9">
        <v>111</v>
      </c>
      <c r="B9">
        <v>9</v>
      </c>
      <c r="C9">
        <v>0</v>
      </c>
      <c r="D9">
        <v>0</v>
      </c>
      <c r="E9">
        <v>1</v>
      </c>
      <c r="G9">
        <v>107</v>
      </c>
      <c r="H9">
        <v>8</v>
      </c>
      <c r="I9">
        <v>0</v>
      </c>
      <c r="J9">
        <v>0</v>
      </c>
      <c r="K9">
        <v>1</v>
      </c>
      <c r="M9">
        <v>6</v>
      </c>
      <c r="N9">
        <f>G9/SUM(G9:G13)</f>
        <v>0.93859649122807021</v>
      </c>
      <c r="O9">
        <f>H10/SUM(H9:H13)</f>
        <v>0.93103448275862066</v>
      </c>
      <c r="P9">
        <f>I11/SUM(I9:I13)</f>
        <v>0.88</v>
      </c>
      <c r="Q9">
        <f>J12/SUM(J9:J13)</f>
        <v>0.95652173913043481</v>
      </c>
      <c r="R9">
        <f>K13/SUM(K9:K13)</f>
        <v>0.98076923076923073</v>
      </c>
      <c r="T9">
        <v>6</v>
      </c>
      <c r="U9">
        <f>G9/SUM(G9:K9)</f>
        <v>0.92241379310344829</v>
      </c>
      <c r="V9">
        <f>H10/SUM(G10:K10)</f>
        <v>0.9</v>
      </c>
      <c r="W9">
        <f>I11/SUM(G11:K11)</f>
        <v>1</v>
      </c>
      <c r="X9">
        <f>J12/SUM(G12:K12)</f>
        <v>0.88</v>
      </c>
      <c r="Y9">
        <f>K13/SUM(G13:K13)</f>
        <v>0.97142857142857142</v>
      </c>
    </row>
    <row r="10" spans="1:26" x14ac:dyDescent="0.3">
      <c r="A10">
        <v>7</v>
      </c>
      <c r="B10">
        <v>109</v>
      </c>
      <c r="C10">
        <v>1</v>
      </c>
      <c r="D10">
        <v>4</v>
      </c>
      <c r="E10">
        <v>0</v>
      </c>
      <c r="G10">
        <v>7</v>
      </c>
      <c r="H10">
        <v>108</v>
      </c>
      <c r="I10">
        <v>1</v>
      </c>
      <c r="J10">
        <v>4</v>
      </c>
      <c r="K10">
        <v>0</v>
      </c>
      <c r="M10">
        <v>7</v>
      </c>
      <c r="N10">
        <f>G16/SUM(G16:G20)</f>
        <v>0.94495412844036697</v>
      </c>
      <c r="O10">
        <f>H17/SUM(H16:H20)</f>
        <v>0.93913043478260871</v>
      </c>
      <c r="P10">
        <f>I18/SUM(I16:I20)</f>
        <v>0.89430894308943087</v>
      </c>
      <c r="Q10">
        <f>J19/SUM(J16:J20)</f>
        <v>0.9555555555555556</v>
      </c>
      <c r="R10">
        <f>K20/SUM(K16:K20)</f>
        <v>0.98076923076923073</v>
      </c>
      <c r="T10">
        <v>7</v>
      </c>
      <c r="U10">
        <f>G16/SUM(G16:K16)</f>
        <v>0.92792792792792789</v>
      </c>
      <c r="V10">
        <f>H17/SUM(G17:K17)</f>
        <v>0.90756302521008403</v>
      </c>
      <c r="W10">
        <f>I18/SUM(G18:K18)</f>
        <v>1</v>
      </c>
      <c r="X10">
        <f>J19/SUM(G19:K19)</f>
        <v>0.88659793814432986</v>
      </c>
      <c r="Y10">
        <f>K20/SUM(G20:K20)</f>
        <v>0.98076923076923073</v>
      </c>
    </row>
    <row r="11" spans="1:26" x14ac:dyDescent="0.3">
      <c r="A11">
        <v>0</v>
      </c>
      <c r="B11">
        <v>0</v>
      </c>
      <c r="C11">
        <v>111</v>
      </c>
      <c r="D11">
        <v>0</v>
      </c>
      <c r="E11">
        <v>0</v>
      </c>
      <c r="G11">
        <v>0</v>
      </c>
      <c r="H11">
        <v>0</v>
      </c>
      <c r="I11">
        <v>110</v>
      </c>
      <c r="J11">
        <v>0</v>
      </c>
      <c r="K11">
        <v>0</v>
      </c>
      <c r="M11">
        <v>8</v>
      </c>
      <c r="N11">
        <f>G23/SUM(G23:G27)</f>
        <v>0.94339622641509435</v>
      </c>
      <c r="O11">
        <f>H24/SUM(H23:H27)</f>
        <v>0.94495412844036697</v>
      </c>
      <c r="P11">
        <f>I25/SUM(I23:I27)</f>
        <v>0.91666666666666663</v>
      </c>
      <c r="Q11">
        <f>J26/SUM(J23:J27)</f>
        <v>0.98795180722891562</v>
      </c>
      <c r="R11">
        <f>K27/SUM(K23:K27)</f>
        <v>0.99019607843137258</v>
      </c>
      <c r="T11">
        <v>8</v>
      </c>
      <c r="U11">
        <f>G23/SUM(G23:K23)</f>
        <v>0.94339622641509435</v>
      </c>
      <c r="V11">
        <f>H24/SUM(G24:K24)</f>
        <v>0.92792792792792789</v>
      </c>
      <c r="W11">
        <f>I25/SUM(G25:K25)</f>
        <v>1</v>
      </c>
      <c r="X11">
        <f>J26/SUM(G26:K26)</f>
        <v>0.90109890109890112</v>
      </c>
      <c r="Y11">
        <f>K27/SUM(G27:K27)</f>
        <v>0.99019607843137258</v>
      </c>
    </row>
    <row r="12" spans="1:26" x14ac:dyDescent="0.3">
      <c r="A12">
        <v>0</v>
      </c>
      <c r="B12">
        <v>1</v>
      </c>
      <c r="C12">
        <v>13</v>
      </c>
      <c r="D12">
        <v>91</v>
      </c>
      <c r="E12">
        <v>4</v>
      </c>
      <c r="G12">
        <v>0</v>
      </c>
      <c r="H12">
        <v>0</v>
      </c>
      <c r="I12">
        <v>11</v>
      </c>
      <c r="J12">
        <v>88</v>
      </c>
      <c r="K12">
        <v>1</v>
      </c>
      <c r="M12">
        <v>9</v>
      </c>
      <c r="N12">
        <f>G30/SUM(G30:G34)</f>
        <v>0.94174757281553401</v>
      </c>
      <c r="O12">
        <f>H31/SUM(H30:H34)</f>
        <v>0.96153846153846156</v>
      </c>
      <c r="P12">
        <f>I32/SUM(I30:I34)</f>
        <v>0.94827586206896552</v>
      </c>
      <c r="Q12">
        <f>J33/SUM(J30:J34)</f>
        <v>0.95</v>
      </c>
      <c r="R12">
        <f>K34/SUM(K30:K34)</f>
        <v>0.98989898989898994</v>
      </c>
      <c r="T12">
        <v>9</v>
      </c>
      <c r="U12">
        <f>G30/SUM(G30:K30)</f>
        <v>0.96039603960396036</v>
      </c>
      <c r="V12">
        <f>H31/SUM(G31:K31)</f>
        <v>0.90090090090090091</v>
      </c>
      <c r="W12">
        <f>I32/SUM(G32:K32)</f>
        <v>1</v>
      </c>
      <c r="X12">
        <f>J33/SUM(G33:K33)</f>
        <v>0.92682926829268297</v>
      </c>
      <c r="Y12">
        <f>K34/SUM(G34:K34)</f>
        <v>1</v>
      </c>
    </row>
    <row r="13" spans="1:26" x14ac:dyDescent="0.3">
      <c r="A13">
        <v>0</v>
      </c>
      <c r="B13">
        <v>0</v>
      </c>
      <c r="C13">
        <v>3</v>
      </c>
      <c r="D13">
        <v>0</v>
      </c>
      <c r="E13">
        <v>106</v>
      </c>
      <c r="G13">
        <v>0</v>
      </c>
      <c r="H13">
        <v>0</v>
      </c>
      <c r="I13">
        <v>3</v>
      </c>
      <c r="J13">
        <v>0</v>
      </c>
      <c r="K13">
        <v>102</v>
      </c>
      <c r="N13">
        <f>AVERAGE(N3:N12)</f>
        <v>0.94122551895784812</v>
      </c>
      <c r="O13">
        <f t="shared" ref="O13:R13" si="0">AVERAGE(O3:O12)</f>
        <v>0.92724558268477897</v>
      </c>
      <c r="P13">
        <f t="shared" si="0"/>
        <v>0.88423764718250641</v>
      </c>
      <c r="Q13">
        <f t="shared" si="0"/>
        <v>0.95973975229675368</v>
      </c>
      <c r="R13">
        <f t="shared" si="0"/>
        <v>0.96709537591890538</v>
      </c>
    </row>
    <row r="14" spans="1:26" x14ac:dyDescent="0.3">
      <c r="U14" t="s">
        <v>23</v>
      </c>
      <c r="V14" t="s">
        <v>18</v>
      </c>
      <c r="W14" t="s">
        <v>25</v>
      </c>
      <c r="X14" t="s">
        <v>26</v>
      </c>
      <c r="Y14" t="s">
        <v>21</v>
      </c>
      <c r="Z14" t="s">
        <v>22</v>
      </c>
    </row>
    <row r="15" spans="1:26" x14ac:dyDescent="0.3">
      <c r="A15" t="s">
        <v>0</v>
      </c>
      <c r="B15">
        <v>20</v>
      </c>
      <c r="G15" t="s">
        <v>0</v>
      </c>
      <c r="H15">
        <v>70</v>
      </c>
      <c r="N15" t="s">
        <v>7</v>
      </c>
      <c r="O15">
        <f>AVERAGE(N13:R13)</f>
        <v>0.93590877540815853</v>
      </c>
      <c r="U15">
        <v>0</v>
      </c>
      <c r="V15">
        <f>SUM(B3:E6)/SUM(A3:E6)</f>
        <v>0.98444444444444446</v>
      </c>
      <c r="W15">
        <f>SUM(C2:E2,A2,A4:A6,C4:E6)/SUM(A2:E2,A4:E6)</f>
        <v>0.97777777777777775</v>
      </c>
      <c r="X15">
        <f>SUM(D2:E3,A2:B3,A5:B6,D5:E6)/SUM(A2:E3,A5:E6)</f>
        <v>0.96304347826086956</v>
      </c>
      <c r="Y15">
        <f>SUM(E2:E4,A2:C4,E6,A6:C6)/SUM(A2:E4,A6:E6)</f>
        <v>0.9913419913419913</v>
      </c>
      <c r="Z15">
        <f>SUM(A2:D5)/SUM(A2:E5)</f>
        <v>0.98917748917748916</v>
      </c>
    </row>
    <row r="16" spans="1:26" x14ac:dyDescent="0.3">
      <c r="A16">
        <v>111</v>
      </c>
      <c r="B16">
        <v>9</v>
      </c>
      <c r="C16">
        <v>0</v>
      </c>
      <c r="D16">
        <v>0</v>
      </c>
      <c r="E16">
        <v>1</v>
      </c>
      <c r="G16">
        <v>103</v>
      </c>
      <c r="H16">
        <v>7</v>
      </c>
      <c r="I16">
        <v>0</v>
      </c>
      <c r="J16">
        <v>0</v>
      </c>
      <c r="K16">
        <v>1</v>
      </c>
      <c r="U16">
        <v>1</v>
      </c>
      <c r="V16">
        <f>SUM(B10:E13)/SUM(A10:E13)</f>
        <v>0.98444444444444446</v>
      </c>
      <c r="W16">
        <f>SUM(C9:E9,A9,A11:A13,C11:E13)/SUM(A9:E9,A11:E13)</f>
        <v>0.97777777777777775</v>
      </c>
      <c r="X16">
        <f>SUM(D9:E10,A9:B10,A12:B13,D12:E13)/SUM(A9:E10,A12:E13)</f>
        <v>0.96304347826086956</v>
      </c>
      <c r="Y16">
        <f>SUM(E9:E11,A9:C11,A13:C13,E13)/SUM(A9:E11,A13:E13)</f>
        <v>0.9913419913419913</v>
      </c>
      <c r="Z16">
        <f>SUM(A9:D12)/SUM(A9:E12)</f>
        <v>0.98917748917748916</v>
      </c>
    </row>
    <row r="17" spans="1:26" x14ac:dyDescent="0.3">
      <c r="A17">
        <v>7</v>
      </c>
      <c r="B17">
        <v>109</v>
      </c>
      <c r="C17">
        <v>1</v>
      </c>
      <c r="D17">
        <v>4</v>
      </c>
      <c r="E17">
        <v>0</v>
      </c>
      <c r="G17">
        <v>6</v>
      </c>
      <c r="H17">
        <v>108</v>
      </c>
      <c r="I17">
        <v>1</v>
      </c>
      <c r="J17">
        <v>4</v>
      </c>
      <c r="K17">
        <v>0</v>
      </c>
      <c r="U17">
        <v>2</v>
      </c>
      <c r="V17">
        <f>SUM(B17:E20)/SUM(A17:E20)</f>
        <v>0.98444444444444446</v>
      </c>
      <c r="W17">
        <f>SUM(C16:E16,A16,A18:A20,C18:E20)/SUM(A16:E16,A18:E20)</f>
        <v>0.97777777777777775</v>
      </c>
      <c r="X17">
        <f>SUM(D16:E17,A16:B17,A19:B20,D19:E20)/SUM(A16:E17,A19:E20)</f>
        <v>0.96304347826086956</v>
      </c>
      <c r="Y17">
        <f>SUM(E16:E18,A16:C18,A20:C20,E20)/SUM(A16:E18,A20:E20)</f>
        <v>0.9913419913419913</v>
      </c>
      <c r="Z17">
        <f>SUM(A16:D19)/SUM(A16:E19)</f>
        <v>0.98917748917748916</v>
      </c>
    </row>
    <row r="18" spans="1:26" x14ac:dyDescent="0.3">
      <c r="A18">
        <v>0</v>
      </c>
      <c r="B18">
        <v>0</v>
      </c>
      <c r="C18">
        <v>111</v>
      </c>
      <c r="D18">
        <v>0</v>
      </c>
      <c r="E18">
        <v>0</v>
      </c>
      <c r="G18">
        <v>0</v>
      </c>
      <c r="H18">
        <v>0</v>
      </c>
      <c r="I18">
        <v>110</v>
      </c>
      <c r="J18">
        <v>0</v>
      </c>
      <c r="K18">
        <v>0</v>
      </c>
      <c r="U18">
        <v>3</v>
      </c>
      <c r="V18">
        <f>SUM(B24:E27)/SUM(A24:E27)</f>
        <v>0.98444444444444446</v>
      </c>
      <c r="W18">
        <f>SUM(C23:E23,A23,A25:A27,C25:E27)/SUM(A23:E23,A25:E27)</f>
        <v>0.97777777777777775</v>
      </c>
      <c r="X18">
        <f>SUM(D23:E24,A23:B24,A26:B27,D26:E27)/SUM(A23:E24,A26:E27)</f>
        <v>0.96304347826086956</v>
      </c>
      <c r="Y18">
        <f>SUM(E23:E25,A23:C25,A27:C27,E27)/SUM(A23:E25,A27:E27)</f>
        <v>0.9913419913419913</v>
      </c>
      <c r="Z18">
        <f>SUM(A23:D26)/SUM(A23:E26)</f>
        <v>0.98917748917748916</v>
      </c>
    </row>
    <row r="19" spans="1:26" x14ac:dyDescent="0.3">
      <c r="A19">
        <v>0</v>
      </c>
      <c r="B19">
        <v>1</v>
      </c>
      <c r="C19">
        <v>13</v>
      </c>
      <c r="D19">
        <v>91</v>
      </c>
      <c r="E19">
        <v>4</v>
      </c>
      <c r="G19">
        <v>0</v>
      </c>
      <c r="H19">
        <v>0</v>
      </c>
      <c r="I19">
        <v>10</v>
      </c>
      <c r="J19">
        <v>86</v>
      </c>
      <c r="K19">
        <v>1</v>
      </c>
      <c r="U19">
        <v>4</v>
      </c>
      <c r="V19">
        <f>SUM(B31:E34)/SUM(A31:E34)</f>
        <v>0.98444444444444446</v>
      </c>
      <c r="W19">
        <f>SUM(C30:E30,A30,A32:A34,C32:E34)/SUM(A30:E30,A32:E34)</f>
        <v>0.97777777777777775</v>
      </c>
      <c r="X19">
        <f>SUM(D30:E31,A30:B31,A33:B34,D33:E34)/SUM(A30:E31,A33:E34)</f>
        <v>0.96304347826086956</v>
      </c>
      <c r="Y19">
        <f>SUM(E30:E32,A30:C32,E34,A34:C34)/SUM(A30:E32,A34:E34)</f>
        <v>0.9913419913419913</v>
      </c>
      <c r="Z19">
        <f>SUM(A30:D33)/SUM(A30:E33)</f>
        <v>0.98917748917748916</v>
      </c>
    </row>
    <row r="20" spans="1:26" x14ac:dyDescent="0.3">
      <c r="A20">
        <v>0</v>
      </c>
      <c r="B20">
        <v>0</v>
      </c>
      <c r="C20">
        <v>3</v>
      </c>
      <c r="D20">
        <v>0</v>
      </c>
      <c r="E20">
        <v>106</v>
      </c>
      <c r="G20">
        <v>0</v>
      </c>
      <c r="H20">
        <v>0</v>
      </c>
      <c r="I20">
        <v>2</v>
      </c>
      <c r="J20">
        <v>0</v>
      </c>
      <c r="K20">
        <v>102</v>
      </c>
      <c r="U20">
        <v>5</v>
      </c>
      <c r="V20">
        <f>SUM(H3:K6)/SUM(G3:K6)</f>
        <v>0.98440979955456576</v>
      </c>
      <c r="W20">
        <f>SUM(I2:K2,G2,G4:G6,I4:K6)/SUM(G2:K2,G4:K6)</f>
        <v>0.9776785714285714</v>
      </c>
      <c r="X20">
        <f>SUM(J2:K3,G2:H3,J5:K6,G5:H6)/SUM(G2:K3,G5:K6)</f>
        <v>0.96288209606986896</v>
      </c>
      <c r="Y20">
        <f>SUM(K2:K4,G2:I4,G6:I6,K6)/SUM(G2:K4,G6:K6)</f>
        <v>0.99130434782608701</v>
      </c>
      <c r="Z20">
        <f>SUM(G2:J5)/SUM(G2:K5)</f>
        <v>0.98915401301518435</v>
      </c>
    </row>
    <row r="21" spans="1:26" x14ac:dyDescent="0.3">
      <c r="U21">
        <v>6</v>
      </c>
      <c r="V21">
        <f>SUM(H10:K13)/SUM(G10:K13)</f>
        <v>0.98390804597701154</v>
      </c>
      <c r="W21">
        <f>SUM(G9,I9:K9,G11:G13,I11:K13)/SUM(G9:K9,G11:K13)</f>
        <v>0.9814385150812065</v>
      </c>
      <c r="X21">
        <f>SUM(J9:K10,G9:H10,J12:K13,G12:H13)/SUM(G9:K10,G12:K13)</f>
        <v>0.96598639455782309</v>
      </c>
      <c r="Y21">
        <f>SUM(K9:K11,G9:I11,K13,G13:I13)/SUM(G9:K11,G13:K13)</f>
        <v>0.99113082039911304</v>
      </c>
      <c r="Z21">
        <f>SUM(G9:J12)/SUM(G9:K12)</f>
        <v>0.99551569506726456</v>
      </c>
    </row>
    <row r="22" spans="1:26" x14ac:dyDescent="0.3">
      <c r="A22" t="s">
        <v>0</v>
      </c>
      <c r="B22">
        <v>30</v>
      </c>
      <c r="G22" t="s">
        <v>0</v>
      </c>
      <c r="H22">
        <v>80</v>
      </c>
      <c r="U22">
        <v>7</v>
      </c>
      <c r="V22">
        <f>SUM(H17:K20)/SUM(G17:K20)</f>
        <v>0.98604651162790702</v>
      </c>
      <c r="W22">
        <f>SUM(I16:K16,G16,G18:G20,I18:K20)/SUM(G16:K16,G18:K20)</f>
        <v>0.98341232227488151</v>
      </c>
      <c r="X22">
        <f>SUM(J16:K17,G16:H17,J19:K20,G19:H20)/SUM(G16:K17,G19:K20)</f>
        <v>0.96983758700696054</v>
      </c>
      <c r="Y22">
        <f>SUM(K16:K18,G16:I18,G20:I20,K20)/SUM(G16:K18,G20:K20)</f>
        <v>0.99099099099099097</v>
      </c>
      <c r="Z22">
        <f>SUM(G16:J19)/SUM(G16:K19)</f>
        <v>0.99542334096109841</v>
      </c>
    </row>
    <row r="23" spans="1:26" x14ac:dyDescent="0.3">
      <c r="A23">
        <v>111</v>
      </c>
      <c r="B23">
        <v>9</v>
      </c>
      <c r="C23">
        <v>0</v>
      </c>
      <c r="D23">
        <v>0</v>
      </c>
      <c r="E23">
        <v>1</v>
      </c>
      <c r="G23">
        <v>100</v>
      </c>
      <c r="H23">
        <v>6</v>
      </c>
      <c r="I23">
        <v>0</v>
      </c>
      <c r="J23">
        <v>0</v>
      </c>
      <c r="K23">
        <v>0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</v>
      </c>
      <c r="V23">
        <f>SUM(H24:K27)/SUM(G24:K27)</f>
        <v>0.98550724637681164</v>
      </c>
      <c r="W23">
        <f>SUM(I23:K23,G23,G25:G27,I25:K27)/SUM(G23:K23,G25:K27)</f>
        <v>0.9853300733496333</v>
      </c>
      <c r="X23">
        <f>SUM(J23:K24,G23:H24,J26:K27,G26:H27)/SUM(G23:K24,G26:K27)</f>
        <v>0.97560975609756095</v>
      </c>
      <c r="Y23">
        <f>SUM(G23:I25,K23:K25,G27:I27,K27)/SUM(G23:K25,G27:K27)</f>
        <v>0.99766899766899764</v>
      </c>
      <c r="Z23">
        <f>SUM(G23:J26)/SUM(G23:K26)</f>
        <v>0.99760765550239239</v>
      </c>
    </row>
    <row r="24" spans="1:26" x14ac:dyDescent="0.3">
      <c r="A24">
        <v>7</v>
      </c>
      <c r="B24">
        <v>109</v>
      </c>
      <c r="C24">
        <v>1</v>
      </c>
      <c r="D24">
        <v>4</v>
      </c>
      <c r="E24">
        <v>0</v>
      </c>
      <c r="G24">
        <v>6</v>
      </c>
      <c r="H24">
        <v>103</v>
      </c>
      <c r="I24">
        <v>1</v>
      </c>
      <c r="J24">
        <v>1</v>
      </c>
      <c r="K24">
        <v>0</v>
      </c>
      <c r="N24" t="s">
        <v>8</v>
      </c>
      <c r="O24">
        <f>A2/SUM(A2:A6)</f>
        <v>0.94067796610169496</v>
      </c>
      <c r="P24">
        <f>B3/SUM(B2:B6)</f>
        <v>0.91596638655462181</v>
      </c>
      <c r="Q24">
        <f>C4/SUM(C2:C6)</f>
        <v>0.8671875</v>
      </c>
      <c r="R24">
        <f>D5/SUM(D2:D6)</f>
        <v>0.95789473684210524</v>
      </c>
      <c r="S24">
        <f>E6/SUM(E2:E6)</f>
        <v>0.95495495495495497</v>
      </c>
      <c r="T24">
        <f>AVERAGE(O24:S24)</f>
        <v>0.92733630889067542</v>
      </c>
      <c r="U24">
        <v>9</v>
      </c>
      <c r="V24">
        <f>SUM(H31:K34)/SUM(G31:K34)</f>
        <v>0.98503740648379057</v>
      </c>
      <c r="W24">
        <f>SUM(I30:K30,G30,G32:G34,I32:K34)/SUM(G30:K30,G32:K34)</f>
        <v>0.98976982097186705</v>
      </c>
      <c r="X24">
        <f>SUM(J30:K31,G30:H31,J33:K34,G33:H34)/SUM(G30:K31,G33:K34)</f>
        <v>0.98469387755102045</v>
      </c>
      <c r="Y24">
        <f>SUM(K30:K32,G30:I32,G34:I34,K34)/SUM(G30:K32,G34:K34)</f>
        <v>0.99047619047619051</v>
      </c>
      <c r="Z24">
        <f>SUM(G30:J33)/SUM(G30:K33)</f>
        <v>0.99752475247524752</v>
      </c>
    </row>
    <row r="25" spans="1:26" x14ac:dyDescent="0.3">
      <c r="A25">
        <v>0</v>
      </c>
      <c r="B25">
        <v>0</v>
      </c>
      <c r="C25">
        <v>111</v>
      </c>
      <c r="D25">
        <v>0</v>
      </c>
      <c r="E25">
        <v>0</v>
      </c>
      <c r="G25">
        <v>0</v>
      </c>
      <c r="H25">
        <v>0</v>
      </c>
      <c r="I25">
        <v>110</v>
      </c>
      <c r="J25">
        <v>0</v>
      </c>
      <c r="K25">
        <v>0</v>
      </c>
      <c r="N25" t="s">
        <v>9</v>
      </c>
      <c r="O25">
        <f>A2/SUM(A2:E2)</f>
        <v>0.9173553719008265</v>
      </c>
      <c r="P25">
        <f>B3/SUM(A3:E3)</f>
        <v>0.90082644628099173</v>
      </c>
      <c r="Q25">
        <f>C4/SUM(A4:E4)</f>
        <v>1</v>
      </c>
      <c r="R25">
        <f>D5/SUM(A5:E5)</f>
        <v>0.83486238532110091</v>
      </c>
      <c r="S25">
        <f>E6/SUM(A6:E6)</f>
        <v>0.97247706422018354</v>
      </c>
      <c r="T25">
        <f t="shared" ref="T25:T27" si="1">AVERAGE(O25:S25)</f>
        <v>0.92510425354462067</v>
      </c>
    </row>
    <row r="26" spans="1:26" x14ac:dyDescent="0.3">
      <c r="A26">
        <v>0</v>
      </c>
      <c r="B26">
        <v>1</v>
      </c>
      <c r="C26">
        <v>13</v>
      </c>
      <c r="D26">
        <v>91</v>
      </c>
      <c r="E26">
        <v>4</v>
      </c>
      <c r="G26">
        <v>0</v>
      </c>
      <c r="H26">
        <v>0</v>
      </c>
      <c r="I26">
        <v>8</v>
      </c>
      <c r="J26">
        <v>82</v>
      </c>
      <c r="K26">
        <v>1</v>
      </c>
      <c r="N26" t="s">
        <v>10</v>
      </c>
      <c r="O26">
        <f>SUM(B3:E6)/SUM(A3:E6)</f>
        <v>0.98444444444444446</v>
      </c>
      <c r="P26">
        <f>SUM(C2:E2,A2,C4:E6,A4:A6)/SUM(A2:E2,A4:E6)</f>
        <v>0.97777777777777775</v>
      </c>
      <c r="Q26">
        <f>SUM(D2:E3,A2:B3,A5:B6,D5:E6)/SUM(A2:E3,A5:E6)</f>
        <v>0.96304347826086956</v>
      </c>
      <c r="R26">
        <f>SUM(E2:E4,A2:C4,A6:C6,E6)/SUM(A2:E4,A6:E6)</f>
        <v>0.9913419913419913</v>
      </c>
      <c r="S26">
        <f>SUM(A2:D5)/SUM(A2:E5)</f>
        <v>0.98917748917748916</v>
      </c>
      <c r="T26">
        <f t="shared" si="1"/>
        <v>0.98115703620051442</v>
      </c>
    </row>
    <row r="27" spans="1:26" x14ac:dyDescent="0.3">
      <c r="A27">
        <v>0</v>
      </c>
      <c r="B27">
        <v>0</v>
      </c>
      <c r="C27">
        <v>3</v>
      </c>
      <c r="D27">
        <v>0</v>
      </c>
      <c r="E27">
        <v>106</v>
      </c>
      <c r="G27">
        <v>0</v>
      </c>
      <c r="H27">
        <v>0</v>
      </c>
      <c r="I27">
        <v>1</v>
      </c>
      <c r="J27">
        <v>0</v>
      </c>
      <c r="K27">
        <v>101</v>
      </c>
      <c r="N27" t="s">
        <v>11</v>
      </c>
      <c r="O27">
        <f>SUM(B3:E6)/SUM(B2:E6)</f>
        <v>0.97792494481236203</v>
      </c>
      <c r="P27">
        <f>SUM(C4:E6,A4:A6,A2,C2:E2)/SUM(C2:E6,A2:A6)</f>
        <v>0.97345132743362828</v>
      </c>
      <c r="Q27">
        <f>SUM(D2:E3,A2:B3,A5:B6,D5:E6)/SUM(D2:E6,A2:B6)</f>
        <v>1</v>
      </c>
      <c r="R27">
        <f>SUM(E2:E4,A2:C4,A6:C6,E6)/SUM(A2:C6,E2:E6)</f>
        <v>0.96218487394957986</v>
      </c>
      <c r="S27">
        <f>SUM(A2:D5)/SUM(A2:D6)</f>
        <v>0.99347826086956526</v>
      </c>
      <c r="T27">
        <f t="shared" si="1"/>
        <v>0.98140788141302715</v>
      </c>
    </row>
    <row r="29" spans="1:26" x14ac:dyDescent="0.3">
      <c r="A29" t="s">
        <v>0</v>
      </c>
      <c r="B29">
        <v>40</v>
      </c>
      <c r="G29" t="s">
        <v>0</v>
      </c>
      <c r="H29">
        <v>90</v>
      </c>
    </row>
    <row r="30" spans="1:26" x14ac:dyDescent="0.3">
      <c r="A30">
        <v>111</v>
      </c>
      <c r="B30">
        <v>9</v>
      </c>
      <c r="C30">
        <v>0</v>
      </c>
      <c r="D30">
        <v>0</v>
      </c>
      <c r="E30">
        <v>1</v>
      </c>
      <c r="G30">
        <v>97</v>
      </c>
      <c r="H30">
        <v>4</v>
      </c>
      <c r="I30">
        <v>0</v>
      </c>
      <c r="J30">
        <v>0</v>
      </c>
      <c r="K30">
        <v>0</v>
      </c>
    </row>
    <row r="31" spans="1:26" x14ac:dyDescent="0.3">
      <c r="A31">
        <v>7</v>
      </c>
      <c r="B31">
        <v>109</v>
      </c>
      <c r="C31">
        <v>1</v>
      </c>
      <c r="D31">
        <v>4</v>
      </c>
      <c r="E31">
        <v>0</v>
      </c>
      <c r="G31">
        <v>6</v>
      </c>
      <c r="H31">
        <v>100</v>
      </c>
      <c r="I31">
        <v>1</v>
      </c>
      <c r="J31">
        <v>4</v>
      </c>
      <c r="K31">
        <v>0</v>
      </c>
    </row>
    <row r="32" spans="1:26" x14ac:dyDescent="0.3">
      <c r="A32">
        <v>0</v>
      </c>
      <c r="B32">
        <v>0</v>
      </c>
      <c r="C32">
        <v>111</v>
      </c>
      <c r="D32">
        <v>0</v>
      </c>
      <c r="E32">
        <v>0</v>
      </c>
      <c r="G32">
        <v>0</v>
      </c>
      <c r="H32">
        <v>0</v>
      </c>
      <c r="I32">
        <v>110</v>
      </c>
      <c r="J32">
        <v>0</v>
      </c>
      <c r="K32">
        <v>0</v>
      </c>
    </row>
    <row r="33" spans="1:11" x14ac:dyDescent="0.3">
      <c r="A33">
        <v>0</v>
      </c>
      <c r="B33">
        <v>1</v>
      </c>
      <c r="C33">
        <v>13</v>
      </c>
      <c r="D33">
        <v>91</v>
      </c>
      <c r="E33">
        <v>4</v>
      </c>
      <c r="G33">
        <v>0</v>
      </c>
      <c r="H33">
        <v>0</v>
      </c>
      <c r="I33">
        <v>5</v>
      </c>
      <c r="J33">
        <v>76</v>
      </c>
      <c r="K33">
        <v>1</v>
      </c>
    </row>
    <row r="34" spans="1:11" x14ac:dyDescent="0.3">
      <c r="A34">
        <v>0</v>
      </c>
      <c r="B34">
        <v>0</v>
      </c>
      <c r="C34">
        <v>3</v>
      </c>
      <c r="D34">
        <v>0</v>
      </c>
      <c r="E34">
        <v>106</v>
      </c>
      <c r="G34">
        <v>0</v>
      </c>
      <c r="H34">
        <v>0</v>
      </c>
      <c r="I34">
        <v>0</v>
      </c>
      <c r="J34">
        <v>0</v>
      </c>
      <c r="K34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M1" zoomScale="85" zoomScaleNormal="85" workbookViewId="0">
      <selection activeCell="O26" sqref="O26"/>
    </sheetView>
  </sheetViews>
  <sheetFormatPr defaultRowHeight="16.5" x14ac:dyDescent="0.3"/>
  <cols>
    <col min="17" max="17" width="11.125" bestFit="1" customWidth="1"/>
    <col min="18" max="18" width="11.625" customWidth="1"/>
  </cols>
  <sheetData>
    <row r="1" spans="1:26" x14ac:dyDescent="0.3">
      <c r="A1" t="s">
        <v>0</v>
      </c>
      <c r="B1">
        <v>0</v>
      </c>
      <c r="G1" t="s">
        <v>0</v>
      </c>
      <c r="H1">
        <v>50</v>
      </c>
    </row>
    <row r="2" spans="1:26" x14ac:dyDescent="0.3">
      <c r="A2">
        <v>103</v>
      </c>
      <c r="B2">
        <v>11</v>
      </c>
      <c r="C2">
        <v>3</v>
      </c>
      <c r="D2">
        <v>2</v>
      </c>
      <c r="E2">
        <v>2</v>
      </c>
      <c r="G2">
        <v>103</v>
      </c>
      <c r="H2">
        <v>11</v>
      </c>
      <c r="I2">
        <v>3</v>
      </c>
      <c r="J2">
        <v>2</v>
      </c>
      <c r="K2">
        <v>2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T2" t="s">
        <v>24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</row>
    <row r="3" spans="1:26" x14ac:dyDescent="0.3">
      <c r="A3">
        <v>7</v>
      </c>
      <c r="B3">
        <v>99</v>
      </c>
      <c r="C3">
        <v>1</v>
      </c>
      <c r="D3">
        <v>13</v>
      </c>
      <c r="E3">
        <v>1</v>
      </c>
      <c r="G3">
        <v>7</v>
      </c>
      <c r="H3">
        <v>99</v>
      </c>
      <c r="I3">
        <v>1</v>
      </c>
      <c r="J3">
        <v>13</v>
      </c>
      <c r="K3">
        <v>1</v>
      </c>
      <c r="M3">
        <v>0</v>
      </c>
      <c r="N3">
        <f>A2/SUM(A2:A6)</f>
        <v>0.92792792792792789</v>
      </c>
      <c r="O3">
        <f>B3/SUM(B2:B6)</f>
        <v>0.9</v>
      </c>
      <c r="P3">
        <f>C4/SUM(C2:C6)</f>
        <v>0.95652173913043481</v>
      </c>
      <c r="Q3">
        <f>D5/SUM(D2:D6)</f>
        <v>0.82442748091603058</v>
      </c>
      <c r="R3">
        <f>E6/SUM(E2:E6)</f>
        <v>0.96153846153846156</v>
      </c>
      <c r="T3">
        <v>0</v>
      </c>
      <c r="U3">
        <f>A2/SUM(A2:E2)</f>
        <v>0.85123966942148765</v>
      </c>
      <c r="V3">
        <f>B3/SUM(A3:E3)</f>
        <v>0.81818181818181823</v>
      </c>
      <c r="W3">
        <f>C4/SUM(A4:E4)</f>
        <v>0.99099099099099097</v>
      </c>
      <c r="X3">
        <f>D5/SUM(A5:E5)</f>
        <v>0.99082568807339455</v>
      </c>
      <c r="Y3">
        <f>E6/SUM(A6:E6)</f>
        <v>0.91743119266055051</v>
      </c>
    </row>
    <row r="4" spans="1:26" x14ac:dyDescent="0.3">
      <c r="A4">
        <v>1</v>
      </c>
      <c r="B4">
        <v>0</v>
      </c>
      <c r="C4">
        <v>110</v>
      </c>
      <c r="D4">
        <v>0</v>
      </c>
      <c r="E4">
        <v>0</v>
      </c>
      <c r="G4">
        <v>1</v>
      </c>
      <c r="H4">
        <v>0</v>
      </c>
      <c r="I4">
        <v>110</v>
      </c>
      <c r="J4">
        <v>0</v>
      </c>
      <c r="K4">
        <v>0</v>
      </c>
      <c r="M4">
        <v>1</v>
      </c>
      <c r="N4">
        <f>A9/SUM(A9:A13)</f>
        <v>0.92792792792792789</v>
      </c>
      <c r="O4">
        <f>B10/SUM(B9:B13)</f>
        <v>0.9</v>
      </c>
      <c r="P4">
        <f>C11/SUM(C9:C13)</f>
        <v>0.95652173913043481</v>
      </c>
      <c r="Q4">
        <f>D12/SUM(D9:D13)</f>
        <v>0.82442748091603058</v>
      </c>
      <c r="R4">
        <f>E13/SUM(E9:E13)</f>
        <v>0.96153846153846156</v>
      </c>
      <c r="T4">
        <v>1</v>
      </c>
      <c r="U4">
        <f>A9/SUM(A9:E9)</f>
        <v>0.85123966942148765</v>
      </c>
      <c r="V4">
        <f>B10/SUM(A10:E10)</f>
        <v>0.81818181818181823</v>
      </c>
      <c r="W4">
        <f>C11/SUM(A11:E11)</f>
        <v>0.99099099099099097</v>
      </c>
      <c r="X4">
        <f>D12/SUM(A12:E12)</f>
        <v>0.99082568807339455</v>
      </c>
      <c r="Y4">
        <f>E13/SUM(A13:E13)</f>
        <v>0.91743119266055051</v>
      </c>
    </row>
    <row r="5" spans="1:26" x14ac:dyDescent="0.3">
      <c r="A5">
        <v>0</v>
      </c>
      <c r="B5">
        <v>0</v>
      </c>
      <c r="C5">
        <v>0</v>
      </c>
      <c r="D5">
        <v>108</v>
      </c>
      <c r="E5">
        <v>1</v>
      </c>
      <c r="G5">
        <v>0</v>
      </c>
      <c r="H5">
        <v>0</v>
      </c>
      <c r="I5">
        <v>0</v>
      </c>
      <c r="J5">
        <v>108</v>
      </c>
      <c r="K5">
        <v>1</v>
      </c>
      <c r="M5">
        <v>2</v>
      </c>
      <c r="N5">
        <f>A16/SUM(A16:A20)</f>
        <v>0.92792792792792789</v>
      </c>
      <c r="O5">
        <f>B17/SUM(B16:B20)</f>
        <v>0.9</v>
      </c>
      <c r="P5">
        <f>C18/SUM(C16:C20)</f>
        <v>0.95652173913043481</v>
      </c>
      <c r="Q5">
        <f>D19/SUM(D16:D20)</f>
        <v>0.82442748091603058</v>
      </c>
      <c r="R5">
        <f>E20/SUM(E16:E20)</f>
        <v>0.96153846153846156</v>
      </c>
      <c r="T5">
        <v>2</v>
      </c>
      <c r="U5">
        <f>A16/SUM(A16:E16)</f>
        <v>0.85123966942148765</v>
      </c>
      <c r="V5">
        <f>B17/SUM(A17:E17)</f>
        <v>0.81818181818181823</v>
      </c>
      <c r="W5">
        <f>C18/SUM(A18:E18)</f>
        <v>0.99099099099099097</v>
      </c>
      <c r="X5">
        <f>D19/SUM(A19:E19)</f>
        <v>0.99082568807339455</v>
      </c>
      <c r="Y5">
        <f>E20/SUM(A20:E20)</f>
        <v>0.91743119266055051</v>
      </c>
    </row>
    <row r="6" spans="1:26" x14ac:dyDescent="0.3">
      <c r="A6">
        <v>0</v>
      </c>
      <c r="B6">
        <v>0</v>
      </c>
      <c r="C6">
        <v>1</v>
      </c>
      <c r="D6">
        <v>8</v>
      </c>
      <c r="E6">
        <v>100</v>
      </c>
      <c r="G6">
        <v>0</v>
      </c>
      <c r="H6">
        <v>0</v>
      </c>
      <c r="I6">
        <v>1</v>
      </c>
      <c r="J6">
        <v>8</v>
      </c>
      <c r="K6">
        <v>100</v>
      </c>
      <c r="M6">
        <v>3</v>
      </c>
      <c r="N6">
        <f>A23/SUM(A23:A27)</f>
        <v>0.92792792792792789</v>
      </c>
      <c r="O6">
        <f>B24/SUM(B23:B27)</f>
        <v>0.9</v>
      </c>
      <c r="P6">
        <f>C25/SUM(C23:C27)</f>
        <v>0.95652173913043481</v>
      </c>
      <c r="Q6">
        <f>D26/SUM(D23:D27)</f>
        <v>0.82442748091603058</v>
      </c>
      <c r="R6">
        <f>E27/SUM(E23:E27)</f>
        <v>0.96153846153846156</v>
      </c>
      <c r="T6">
        <v>3</v>
      </c>
      <c r="U6">
        <f>A23/SUM(A23:E23)</f>
        <v>0.85123966942148765</v>
      </c>
      <c r="V6">
        <f>B24/SUM(A24:E24)</f>
        <v>0.81818181818181823</v>
      </c>
      <c r="W6">
        <f>C25/SUM(A25:E25)</f>
        <v>0.99099099099099097</v>
      </c>
      <c r="X6">
        <f>D26/SUM(A26:E26)</f>
        <v>0.99082568807339455</v>
      </c>
      <c r="Y6">
        <f>E27/SUM(A27:E27)</f>
        <v>0.91743119266055051</v>
      </c>
    </row>
    <row r="7" spans="1:26" x14ac:dyDescent="0.3">
      <c r="M7">
        <v>4</v>
      </c>
      <c r="N7">
        <f>A30/SUM(A30:A34)</f>
        <v>0.92792792792792789</v>
      </c>
      <c r="O7">
        <f>B31/SUM(B30:B34)</f>
        <v>0.9</v>
      </c>
      <c r="P7">
        <f>C32/SUM(C30:C34)</f>
        <v>0.95652173913043481</v>
      </c>
      <c r="Q7">
        <f>D33/SUM(D30:D34)</f>
        <v>0.82442748091603058</v>
      </c>
      <c r="R7">
        <f>E34/SUM(E30:E34)</f>
        <v>0.96153846153846156</v>
      </c>
      <c r="T7">
        <v>4</v>
      </c>
      <c r="U7">
        <f>A30/SUM(A30:E30)</f>
        <v>0.85123966942148765</v>
      </c>
      <c r="V7">
        <f>B31/SUM(A31:E31)</f>
        <v>0.81818181818181823</v>
      </c>
      <c r="W7">
        <f>C32/SUM(A32:E32)</f>
        <v>0.99099099099099097</v>
      </c>
      <c r="X7">
        <f>D33/SUM(A33:E33)</f>
        <v>0.99082568807339455</v>
      </c>
      <c r="Y7">
        <f>E34/SUM(A34:E34)</f>
        <v>0.91743119266055051</v>
      </c>
    </row>
    <row r="8" spans="1:26" x14ac:dyDescent="0.3">
      <c r="A8" t="s">
        <v>0</v>
      </c>
      <c r="B8">
        <v>10</v>
      </c>
      <c r="G8" t="s">
        <v>0</v>
      </c>
      <c r="H8">
        <v>60</v>
      </c>
      <c r="M8">
        <v>5</v>
      </c>
      <c r="N8">
        <f>G2/SUM(G2:G6)</f>
        <v>0.92792792792792789</v>
      </c>
      <c r="O8">
        <f>H3/SUM(H2:H6)</f>
        <v>0.9</v>
      </c>
      <c r="P8">
        <f>I4/SUM(I2:I6)</f>
        <v>0.95652173913043481</v>
      </c>
      <c r="Q8">
        <f>J5/SUM(J2:J6)</f>
        <v>0.82442748091603058</v>
      </c>
      <c r="R8">
        <f>K6/SUM(K2:K6)</f>
        <v>0.96153846153846156</v>
      </c>
      <c r="T8">
        <v>5</v>
      </c>
      <c r="U8">
        <f>G2/SUM(G2:K2)</f>
        <v>0.85123966942148765</v>
      </c>
      <c r="V8">
        <f>H3/SUM(G3:K3)</f>
        <v>0.81818181818181823</v>
      </c>
      <c r="W8">
        <f>I4/SUM(G4:K4)</f>
        <v>0.99099099099099097</v>
      </c>
      <c r="X8">
        <f>J5/SUM(G5:K5)</f>
        <v>0.99082568807339455</v>
      </c>
      <c r="Y8">
        <f>K6/SUM(G6:K6)</f>
        <v>0.91743119266055051</v>
      </c>
    </row>
    <row r="9" spans="1:26" x14ac:dyDescent="0.3">
      <c r="A9">
        <v>103</v>
      </c>
      <c r="B9">
        <v>11</v>
      </c>
      <c r="C9">
        <v>3</v>
      </c>
      <c r="D9">
        <v>2</v>
      </c>
      <c r="E9">
        <v>2</v>
      </c>
      <c r="G9">
        <v>100</v>
      </c>
      <c r="H9">
        <v>8</v>
      </c>
      <c r="I9">
        <v>2</v>
      </c>
      <c r="J9">
        <v>2</v>
      </c>
      <c r="K9">
        <v>2</v>
      </c>
      <c r="M9">
        <v>6</v>
      </c>
      <c r="N9">
        <f>G9/SUM(G9:G13)</f>
        <v>0.92592592592592593</v>
      </c>
      <c r="O9">
        <f>H10/SUM(H9:H13)</f>
        <v>0.92452830188679247</v>
      </c>
      <c r="P9">
        <f>I11/SUM(I9:I13)</f>
        <v>0.96491228070175439</v>
      </c>
      <c r="Q9">
        <f>J12/SUM(J9:J13)</f>
        <v>0.84</v>
      </c>
      <c r="R9">
        <f>K13/SUM(K9:K13)</f>
        <v>0.96116504854368934</v>
      </c>
      <c r="T9">
        <v>6</v>
      </c>
      <c r="U9">
        <f>G9/SUM(G9:K9)</f>
        <v>0.8771929824561403</v>
      </c>
      <c r="V9">
        <f>H10/SUM(G10:K10)</f>
        <v>0.82352941176470584</v>
      </c>
      <c r="W9">
        <f>I11/SUM(G11:K11)</f>
        <v>0.99099099099099097</v>
      </c>
      <c r="X9">
        <f>J12/SUM(G12:K12)</f>
        <v>0.99056603773584906</v>
      </c>
      <c r="Y9">
        <f>K13/SUM(G13:K13)</f>
        <v>0.93396226415094341</v>
      </c>
    </row>
    <row r="10" spans="1:26" x14ac:dyDescent="0.3">
      <c r="A10">
        <v>7</v>
      </c>
      <c r="B10">
        <v>99</v>
      </c>
      <c r="C10">
        <v>1</v>
      </c>
      <c r="D10">
        <v>13</v>
      </c>
      <c r="E10">
        <v>1</v>
      </c>
      <c r="G10">
        <v>7</v>
      </c>
      <c r="H10">
        <v>98</v>
      </c>
      <c r="I10">
        <v>1</v>
      </c>
      <c r="J10">
        <v>12</v>
      </c>
      <c r="K10">
        <v>1</v>
      </c>
      <c r="M10">
        <v>7</v>
      </c>
      <c r="N10">
        <f>G16/SUM(G16:G20)</f>
        <v>0.92307692307692313</v>
      </c>
      <c r="O10">
        <f>H17/SUM(H16:H20)</f>
        <v>0.92307692307692313</v>
      </c>
      <c r="P10">
        <f>I18/SUM(I16:I20)</f>
        <v>0.96491228070175439</v>
      </c>
      <c r="Q10">
        <f>J19/SUM(J16:J20)</f>
        <v>0.86065573770491799</v>
      </c>
      <c r="R10">
        <f>K20/SUM(K16:K20)</f>
        <v>0.97029702970297027</v>
      </c>
      <c r="T10">
        <v>7</v>
      </c>
      <c r="U10">
        <f>G16/SUM(G16:K16)</f>
        <v>0.88073394495412849</v>
      </c>
      <c r="V10">
        <f>H17/SUM(G17:K17)</f>
        <v>0.83478260869565213</v>
      </c>
      <c r="W10">
        <f>I18/SUM(G18:K18)</f>
        <v>0.99099099099099097</v>
      </c>
      <c r="X10">
        <f>J19/SUM(G19:K19)</f>
        <v>0.99056603773584906</v>
      </c>
      <c r="Y10">
        <f>K20/SUM(G20:K20)</f>
        <v>0.94230769230769229</v>
      </c>
    </row>
    <row r="11" spans="1:26" x14ac:dyDescent="0.3">
      <c r="A11">
        <v>1</v>
      </c>
      <c r="B11">
        <v>0</v>
      </c>
      <c r="C11">
        <v>110</v>
      </c>
      <c r="D11">
        <v>0</v>
      </c>
      <c r="E11">
        <v>0</v>
      </c>
      <c r="G11">
        <v>1</v>
      </c>
      <c r="H11">
        <v>0</v>
      </c>
      <c r="I11">
        <v>110</v>
      </c>
      <c r="J11">
        <v>0</v>
      </c>
      <c r="K11">
        <v>0</v>
      </c>
      <c r="M11">
        <v>8</v>
      </c>
      <c r="N11">
        <f>G23/SUM(G23:G27)</f>
        <v>0.92307692307692313</v>
      </c>
      <c r="O11">
        <f>H24/SUM(H23:H27)</f>
        <v>0.93</v>
      </c>
      <c r="P11">
        <f>I25/SUM(I23:I27)</f>
        <v>0.97297297297297303</v>
      </c>
      <c r="Q11">
        <f>J26/SUM(J23:J27)</f>
        <v>0.90265486725663713</v>
      </c>
      <c r="R11">
        <f>K27/SUM(K23:K27)</f>
        <v>0.97</v>
      </c>
      <c r="T11">
        <v>8</v>
      </c>
      <c r="U11">
        <f>G23/SUM(G23:K23)</f>
        <v>0.90566037735849059</v>
      </c>
      <c r="V11">
        <f>H24/SUM(G24:K24)</f>
        <v>0.84545454545454546</v>
      </c>
      <c r="W11">
        <f>I25/SUM(G25:K25)</f>
        <v>0.99082568807339455</v>
      </c>
      <c r="X11">
        <f>J26/SUM(G26:K26)</f>
        <v>0.99029126213592233</v>
      </c>
      <c r="Y11">
        <f>K27/SUM(G27:K27)</f>
        <v>0.97</v>
      </c>
    </row>
    <row r="12" spans="1:26" x14ac:dyDescent="0.3">
      <c r="A12">
        <v>0</v>
      </c>
      <c r="B12">
        <v>0</v>
      </c>
      <c r="C12">
        <v>0</v>
      </c>
      <c r="D12">
        <v>108</v>
      </c>
      <c r="E12">
        <v>1</v>
      </c>
      <c r="G12">
        <v>0</v>
      </c>
      <c r="H12">
        <v>0</v>
      </c>
      <c r="I12">
        <v>0</v>
      </c>
      <c r="J12">
        <v>105</v>
      </c>
      <c r="K12">
        <v>1</v>
      </c>
      <c r="M12">
        <v>9</v>
      </c>
      <c r="N12">
        <f>G30/SUM(G30:G34)</f>
        <v>0.91666666666666663</v>
      </c>
      <c r="O12">
        <f>H31/SUM(H30:H34)</f>
        <v>0.92929292929292928</v>
      </c>
      <c r="P12">
        <f>I32/SUM(I30:I34)</f>
        <v>0.98148148148148151</v>
      </c>
      <c r="Q12">
        <f>J33/SUM(J30:J34)</f>
        <v>0.91666666666666663</v>
      </c>
      <c r="R12">
        <f>K34/SUM(K30:K34)</f>
        <v>0.96875</v>
      </c>
      <c r="T12">
        <v>9</v>
      </c>
      <c r="U12">
        <f>G30/SUM(G30:K30)</f>
        <v>0.90721649484536082</v>
      </c>
      <c r="V12">
        <f>H31/SUM(G31:K31)</f>
        <v>0.85185185185185186</v>
      </c>
      <c r="W12">
        <f>I32/SUM(G32:K32)</f>
        <v>0.99065420560747663</v>
      </c>
      <c r="X12">
        <f>J33/SUM(G33:K33)</f>
        <v>0.99</v>
      </c>
      <c r="Y12">
        <f>K34/SUM(G34:K34)</f>
        <v>0.97894736842105268</v>
      </c>
    </row>
    <row r="13" spans="1:26" x14ac:dyDescent="0.3">
      <c r="A13">
        <v>0</v>
      </c>
      <c r="B13">
        <v>0</v>
      </c>
      <c r="C13">
        <v>1</v>
      </c>
      <c r="D13">
        <v>8</v>
      </c>
      <c r="E13">
        <v>100</v>
      </c>
      <c r="G13">
        <v>0</v>
      </c>
      <c r="H13">
        <v>0</v>
      </c>
      <c r="I13">
        <v>1</v>
      </c>
      <c r="J13">
        <v>6</v>
      </c>
      <c r="K13">
        <v>99</v>
      </c>
      <c r="N13">
        <f>AVERAGE(N3:N12)</f>
        <v>0.92563140063140048</v>
      </c>
      <c r="O13">
        <f t="shared" ref="O13:R13" si="0">AVERAGE(O3:O12)</f>
        <v>0.91068981542566463</v>
      </c>
      <c r="P13">
        <f t="shared" si="0"/>
        <v>0.9623409450640571</v>
      </c>
      <c r="Q13">
        <f t="shared" si="0"/>
        <v>0.84665421571244048</v>
      </c>
      <c r="R13">
        <f t="shared" si="0"/>
        <v>0.96394428474774296</v>
      </c>
    </row>
    <row r="14" spans="1:26" x14ac:dyDescent="0.3">
      <c r="U14" t="s">
        <v>23</v>
      </c>
      <c r="V14" t="s">
        <v>18</v>
      </c>
      <c r="W14" t="s">
        <v>25</v>
      </c>
      <c r="X14" t="s">
        <v>26</v>
      </c>
      <c r="Y14" t="s">
        <v>21</v>
      </c>
      <c r="Z14" t="s">
        <v>22</v>
      </c>
    </row>
    <row r="15" spans="1:26" x14ac:dyDescent="0.3">
      <c r="A15" t="s">
        <v>0</v>
      </c>
      <c r="B15">
        <v>20</v>
      </c>
      <c r="G15" t="s">
        <v>0</v>
      </c>
      <c r="H15">
        <v>70</v>
      </c>
      <c r="N15" t="s">
        <v>7</v>
      </c>
      <c r="O15">
        <f>AVERAGE(N13:R13)</f>
        <v>0.92185213231626106</v>
      </c>
      <c r="U15">
        <v>0</v>
      </c>
      <c r="V15">
        <f>SUM(B3:E6)/SUM(A3:E6)</f>
        <v>0.98222222222222222</v>
      </c>
      <c r="W15">
        <f>SUM(C2:E2,A2,A4:A6,C4:E6)/SUM(A2:E2,A4:E6)</f>
        <v>0.97555555555555551</v>
      </c>
      <c r="X15">
        <f>SUM(D2:E3,A2:B3,A5:B6,D5:E6)/SUM(A2:E3,A5:E6)</f>
        <v>0.98913043478260865</v>
      </c>
      <c r="Y15">
        <f>SUM(E2:E4,A2:C4,E6,A6:C6)/SUM(A2:E4,A6:E6)</f>
        <v>0.95021645021645018</v>
      </c>
      <c r="Z15">
        <f>SUM(A2:D5)/SUM(A2:E5)</f>
        <v>0.9913419913419913</v>
      </c>
    </row>
    <row r="16" spans="1:26" x14ac:dyDescent="0.3">
      <c r="A16">
        <v>103</v>
      </c>
      <c r="B16">
        <v>11</v>
      </c>
      <c r="C16">
        <v>3</v>
      </c>
      <c r="D16">
        <v>2</v>
      </c>
      <c r="E16">
        <v>2</v>
      </c>
      <c r="G16">
        <v>96</v>
      </c>
      <c r="H16">
        <v>8</v>
      </c>
      <c r="I16">
        <v>2</v>
      </c>
      <c r="J16">
        <v>2</v>
      </c>
      <c r="K16">
        <v>1</v>
      </c>
      <c r="U16">
        <v>1</v>
      </c>
      <c r="V16">
        <f>SUM(B10:E13)/SUM(A10:E13)</f>
        <v>0.98222222222222222</v>
      </c>
      <c r="W16">
        <f>SUM(C9:E9,A9,A11:A13,C11:E13)/SUM(A9:E9,A11:E13)</f>
        <v>0.97555555555555551</v>
      </c>
      <c r="X16">
        <f>SUM(D9:E10,A9:B10,A12:B13,D12:E13)/SUM(A9:E10,A12:E13)</f>
        <v>0.98913043478260865</v>
      </c>
      <c r="Y16">
        <f>SUM(E9:E11,A9:C11,A13:C13,E13)/SUM(A9:E11,A13:E13)</f>
        <v>0.95021645021645018</v>
      </c>
      <c r="Z16">
        <f>SUM(A9:D12)/SUM(A9:E12)</f>
        <v>0.9913419913419913</v>
      </c>
    </row>
    <row r="17" spans="1:26" x14ac:dyDescent="0.3">
      <c r="A17">
        <v>7</v>
      </c>
      <c r="B17">
        <v>99</v>
      </c>
      <c r="C17">
        <v>1</v>
      </c>
      <c r="D17">
        <v>13</v>
      </c>
      <c r="E17">
        <v>1</v>
      </c>
      <c r="G17">
        <v>7</v>
      </c>
      <c r="H17">
        <v>96</v>
      </c>
      <c r="I17">
        <v>1</v>
      </c>
      <c r="J17">
        <v>10</v>
      </c>
      <c r="K17">
        <v>1</v>
      </c>
      <c r="U17">
        <v>2</v>
      </c>
      <c r="V17">
        <f>SUM(B17:E20)/SUM(A17:E20)</f>
        <v>0.98222222222222222</v>
      </c>
      <c r="W17">
        <f>SUM(C16:E16,A16,A18:A20,C18:E20)/SUM(A16:E16,A18:E20)</f>
        <v>0.97555555555555551</v>
      </c>
      <c r="X17">
        <f>SUM(D16:E17,A16:B17,A19:B20,D19:E20)/SUM(A16:E17,A19:E20)</f>
        <v>0.98913043478260865</v>
      </c>
      <c r="Y17">
        <f>SUM(E16:E18,A16:C18,A20:C20,E20)/SUM(A16:E18,A20:E20)</f>
        <v>0.95021645021645018</v>
      </c>
      <c r="Z17">
        <f>SUM(A16:D19)/SUM(A16:E19)</f>
        <v>0.9913419913419913</v>
      </c>
    </row>
    <row r="18" spans="1:26" x14ac:dyDescent="0.3">
      <c r="A18">
        <v>1</v>
      </c>
      <c r="B18">
        <v>0</v>
      </c>
      <c r="C18">
        <v>110</v>
      </c>
      <c r="D18">
        <v>0</v>
      </c>
      <c r="E18">
        <v>0</v>
      </c>
      <c r="G18">
        <v>1</v>
      </c>
      <c r="H18">
        <v>0</v>
      </c>
      <c r="I18">
        <v>110</v>
      </c>
      <c r="J18">
        <v>0</v>
      </c>
      <c r="K18">
        <v>0</v>
      </c>
      <c r="U18">
        <v>3</v>
      </c>
      <c r="V18">
        <f>SUM(B24:E27)/SUM(A24:E27)</f>
        <v>0.98222222222222222</v>
      </c>
      <c r="W18">
        <f>SUM(C23:E23,A23,A25:A27,C25:E27)/SUM(A23:E23,A25:E27)</f>
        <v>0.97555555555555551</v>
      </c>
      <c r="X18">
        <f>SUM(D23:E24,A23:B24,A26:B27,D26:E27)/SUM(A23:E24,A26:E27)</f>
        <v>0.98913043478260865</v>
      </c>
      <c r="Y18">
        <f>SUM(E23:E25,A23:C25,A27:C27,E27)/SUM(A23:E25,A27:E27)</f>
        <v>0.95021645021645018</v>
      </c>
      <c r="Z18">
        <f>SUM(A23:D26)/SUM(A23:E26)</f>
        <v>0.9913419913419913</v>
      </c>
    </row>
    <row r="19" spans="1:26" x14ac:dyDescent="0.3">
      <c r="A19">
        <v>0</v>
      </c>
      <c r="B19">
        <v>0</v>
      </c>
      <c r="C19">
        <v>0</v>
      </c>
      <c r="D19">
        <v>108</v>
      </c>
      <c r="E19">
        <v>1</v>
      </c>
      <c r="G19">
        <v>0</v>
      </c>
      <c r="H19">
        <v>0</v>
      </c>
      <c r="I19">
        <v>0</v>
      </c>
      <c r="J19">
        <v>105</v>
      </c>
      <c r="K19">
        <v>1</v>
      </c>
      <c r="U19">
        <v>4</v>
      </c>
      <c r="V19">
        <f>SUM(B31:E34)/SUM(A31:E34)</f>
        <v>0.98222222222222222</v>
      </c>
      <c r="W19">
        <f>SUM(C30:E30,A30,A32:A34,C32:E34)/SUM(A30:E30,A32:E34)</f>
        <v>0.97555555555555551</v>
      </c>
      <c r="X19">
        <f>SUM(D30:E31,A30:B31,A33:B34,D33:E34)/SUM(A30:E31,A33:E34)</f>
        <v>0.98913043478260865</v>
      </c>
      <c r="Y19">
        <f>SUM(E30:E32,A30:C32,E34,A34:C34)/SUM(A30:E32,A34:E34)</f>
        <v>0.95021645021645018</v>
      </c>
      <c r="Z19">
        <f>SUM(A30:D33)/SUM(A30:E33)</f>
        <v>0.9913419913419913</v>
      </c>
    </row>
    <row r="20" spans="1:26" x14ac:dyDescent="0.3">
      <c r="A20">
        <v>0</v>
      </c>
      <c r="B20">
        <v>0</v>
      </c>
      <c r="C20">
        <v>1</v>
      </c>
      <c r="D20">
        <v>8</v>
      </c>
      <c r="E20">
        <v>100</v>
      </c>
      <c r="G20">
        <v>0</v>
      </c>
      <c r="H20">
        <v>0</v>
      </c>
      <c r="I20">
        <v>1</v>
      </c>
      <c r="J20">
        <v>5</v>
      </c>
      <c r="K20">
        <v>98</v>
      </c>
      <c r="U20">
        <v>5</v>
      </c>
      <c r="V20">
        <f>SUM(H3:K6)/SUM(G3:K6)</f>
        <v>0.98222222222222222</v>
      </c>
      <c r="W20">
        <f>SUM(I2:K2,G2,G4:G6,I4:K6)/SUM(G2:K2,G4:K6)</f>
        <v>0.97555555555555551</v>
      </c>
      <c r="X20">
        <f>SUM(J2:K3,G2:H3,J5:K6,G5:H6)/SUM(G2:K3,G5:K6)</f>
        <v>0.98913043478260865</v>
      </c>
      <c r="Y20">
        <f>SUM(K2:K4,G2:I4,G6:I6,K6)/SUM(G2:K4,G6:K6)</f>
        <v>0.95021645021645018</v>
      </c>
      <c r="Z20">
        <f>SUM(G2:J5)/SUM(G2:K5)</f>
        <v>0.9913419913419913</v>
      </c>
    </row>
    <row r="21" spans="1:26" x14ac:dyDescent="0.3">
      <c r="U21">
        <v>6</v>
      </c>
      <c r="V21">
        <f>SUM(H10:K13)/SUM(G10:K13)</f>
        <v>0.98190045248868774</v>
      </c>
      <c r="W21">
        <f>SUM(G9,I9:K9,G11:G13,I11:K13)/SUM(G9:K9,G11:K13)</f>
        <v>0.98169336384439354</v>
      </c>
      <c r="X21">
        <f>SUM(J9:K10,G9:H10,J12:K13,G12:H13)/SUM(G9:K10,G12:K13)</f>
        <v>0.99101123595505614</v>
      </c>
      <c r="Y21">
        <f>SUM(K9:K11,G9:I11,K13,G13:I13)/SUM(G9:K11,G13:K13)</f>
        <v>0.9555555555555556</v>
      </c>
      <c r="Z21">
        <f>SUM(G9:J12)/SUM(G9:K12)</f>
        <v>0.99111111111111116</v>
      </c>
    </row>
    <row r="22" spans="1:26" x14ac:dyDescent="0.3">
      <c r="A22" t="s">
        <v>0</v>
      </c>
      <c r="B22">
        <v>30</v>
      </c>
      <c r="G22" t="s">
        <v>0</v>
      </c>
      <c r="H22">
        <v>80</v>
      </c>
      <c r="U22">
        <v>7</v>
      </c>
      <c r="V22">
        <f>SUM(H17:K20)/SUM(G17:K20)</f>
        <v>0.98165137614678899</v>
      </c>
      <c r="W22">
        <f>SUM(I16:K16,G16,G18:G20,I18:K20)/SUM(G16:K16,G18:K20)</f>
        <v>0.98139534883720925</v>
      </c>
      <c r="X22">
        <f>SUM(J16:K17,G16:H17,J19:K20,G19:H20)/SUM(G16:K17,G19:K20)</f>
        <v>0.99078341013824889</v>
      </c>
      <c r="Y22">
        <f>SUM(K16:K18,G16:I18,G20:I20,K20)/SUM(G16:K18,G20:K20)</f>
        <v>0.96127562642369024</v>
      </c>
      <c r="Z22">
        <f>SUM(G16:J19)/SUM(G16:K19)</f>
        <v>0.99319727891156462</v>
      </c>
    </row>
    <row r="23" spans="1:26" x14ac:dyDescent="0.3">
      <c r="A23">
        <v>103</v>
      </c>
      <c r="B23">
        <v>11</v>
      </c>
      <c r="C23">
        <v>3</v>
      </c>
      <c r="D23">
        <v>2</v>
      </c>
      <c r="E23">
        <v>2</v>
      </c>
      <c r="G23">
        <v>96</v>
      </c>
      <c r="H23">
        <v>7</v>
      </c>
      <c r="I23">
        <v>2</v>
      </c>
      <c r="J23">
        <v>0</v>
      </c>
      <c r="K23">
        <v>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</v>
      </c>
      <c r="V23">
        <f>SUM(H24:K27)/SUM(G24:K27)</f>
        <v>0.98104265402843605</v>
      </c>
      <c r="W23">
        <f>SUM(I23:K23,G23,G25:G27,I25:K27)/SUM(G23:K23,G25:K27)</f>
        <v>0.98325358851674638</v>
      </c>
      <c r="X23">
        <f>SUM(J23:K24,G23:H24,J26:K27,G26:H27)/SUM(G23:K24,G26:K27)</f>
        <v>0.99284009546539376</v>
      </c>
      <c r="Y23">
        <f>SUM(G23:I25,K23:K25,G27:I27,K27)/SUM(G23:K25,G27:K27)</f>
        <v>0.97411764705882353</v>
      </c>
      <c r="Z23">
        <f>SUM(G23:J26)/SUM(G23:K26)</f>
        <v>0.9929906542056075</v>
      </c>
    </row>
    <row r="24" spans="1:26" x14ac:dyDescent="0.3">
      <c r="A24">
        <v>7</v>
      </c>
      <c r="B24">
        <v>99</v>
      </c>
      <c r="C24">
        <v>1</v>
      </c>
      <c r="D24">
        <v>13</v>
      </c>
      <c r="E24">
        <v>1</v>
      </c>
      <c r="G24">
        <v>7</v>
      </c>
      <c r="H24">
        <v>93</v>
      </c>
      <c r="I24">
        <v>1</v>
      </c>
      <c r="J24">
        <v>8</v>
      </c>
      <c r="K24">
        <v>1</v>
      </c>
      <c r="N24" t="s">
        <v>8</v>
      </c>
      <c r="O24">
        <f>A2/SUM(A2:A6)</f>
        <v>0.92792792792792789</v>
      </c>
      <c r="P24">
        <f>B3/SUM(B2:B6)</f>
        <v>0.9</v>
      </c>
      <c r="Q24">
        <f>C4/SUM(C2:C6)</f>
        <v>0.95652173913043481</v>
      </c>
      <c r="R24">
        <f>D5/SUM(D2:D6)</f>
        <v>0.82442748091603058</v>
      </c>
      <c r="S24">
        <f>E6/SUM(E2:E6)</f>
        <v>0.96153846153846156</v>
      </c>
      <c r="T24">
        <f>AVERAGE(O24:S24)</f>
        <v>0.91408312190257102</v>
      </c>
      <c r="U24">
        <v>9</v>
      </c>
      <c r="V24">
        <f>SUM(H31:K34)/SUM(G31:K34)</f>
        <v>0.98048780487804876</v>
      </c>
      <c r="W24">
        <f>SUM(I30:K30,G30,G32:G34,I32:K34)/SUM(G30:K30,G32:K34)</f>
        <v>0.98245614035087714</v>
      </c>
      <c r="X24">
        <f>SUM(J30:K31,G30:H31,J33:K34,G33:H34)/SUM(G30:K31,G33:K34)</f>
        <v>0.995</v>
      </c>
      <c r="Y24">
        <f>SUM(K30:K32,G30:I32,G34:I34,K34)/SUM(G30:K32,G34:K34)</f>
        <v>0.97788697788697787</v>
      </c>
      <c r="Z24">
        <f>SUM(G30:J33)/SUM(G30:K33)</f>
        <v>0.99271844660194175</v>
      </c>
    </row>
    <row r="25" spans="1:26" x14ac:dyDescent="0.3">
      <c r="A25">
        <v>1</v>
      </c>
      <c r="B25">
        <v>0</v>
      </c>
      <c r="C25">
        <v>110</v>
      </c>
      <c r="D25">
        <v>0</v>
      </c>
      <c r="E25">
        <v>0</v>
      </c>
      <c r="G25">
        <v>1</v>
      </c>
      <c r="H25">
        <v>0</v>
      </c>
      <c r="I25">
        <v>108</v>
      </c>
      <c r="J25">
        <v>0</v>
      </c>
      <c r="K25">
        <v>0</v>
      </c>
      <c r="N25" t="s">
        <v>9</v>
      </c>
      <c r="O25">
        <f>A2/SUM(A2:E2)</f>
        <v>0.85123966942148765</v>
      </c>
      <c r="P25">
        <f>B3/SUM(A3:E3)</f>
        <v>0.81818181818181823</v>
      </c>
      <c r="Q25">
        <f>C4/SUM(A4:E4)</f>
        <v>0.99099099099099097</v>
      </c>
      <c r="R25">
        <f>D5/SUM(A5:E5)</f>
        <v>0.99082568807339455</v>
      </c>
      <c r="S25">
        <f>E6/SUM(A6:E6)</f>
        <v>0.91743119266055051</v>
      </c>
      <c r="T25">
        <f t="shared" ref="T25:T27" si="1">AVERAGE(O25:S25)</f>
        <v>0.91373387186564836</v>
      </c>
    </row>
    <row r="26" spans="1:26" x14ac:dyDescent="0.3">
      <c r="A26">
        <v>0</v>
      </c>
      <c r="B26">
        <v>0</v>
      </c>
      <c r="C26">
        <v>0</v>
      </c>
      <c r="D26">
        <v>108</v>
      </c>
      <c r="E26">
        <v>1</v>
      </c>
      <c r="G26">
        <v>0</v>
      </c>
      <c r="H26">
        <v>0</v>
      </c>
      <c r="I26">
        <v>0</v>
      </c>
      <c r="J26">
        <v>102</v>
      </c>
      <c r="K26">
        <v>1</v>
      </c>
      <c r="N26" t="s">
        <v>10</v>
      </c>
      <c r="O26">
        <f>SUM(B3:E6)/SUM(A3:E6)</f>
        <v>0.98222222222222222</v>
      </c>
      <c r="P26">
        <f>SUM(C2:E2,A2,C4:E6,A4:A6)/SUM(A2:E2,A4:E6)</f>
        <v>0.97555555555555551</v>
      </c>
      <c r="Q26">
        <f>SUM(D2:E3,A2:B3,A5:B6,D5:E6)/SUM(A2:E3,A5:E6)</f>
        <v>0.98913043478260865</v>
      </c>
      <c r="R26">
        <f>SUM(E2:E4,A2:C4,A6:C6,E6)/SUM(A2:E4,A6:E6)</f>
        <v>0.95021645021645018</v>
      </c>
      <c r="S26">
        <f>SUM(A2:D5)/SUM(A2:E5)</f>
        <v>0.9913419913419913</v>
      </c>
      <c r="T26">
        <f t="shared" si="1"/>
        <v>0.97769333082376553</v>
      </c>
    </row>
    <row r="27" spans="1:26" x14ac:dyDescent="0.3">
      <c r="A27">
        <v>0</v>
      </c>
      <c r="B27">
        <v>0</v>
      </c>
      <c r="C27">
        <v>1</v>
      </c>
      <c r="D27">
        <v>8</v>
      </c>
      <c r="E27">
        <v>100</v>
      </c>
      <c r="G27">
        <v>0</v>
      </c>
      <c r="H27">
        <v>0</v>
      </c>
      <c r="I27">
        <v>0</v>
      </c>
      <c r="J27">
        <v>3</v>
      </c>
      <c r="K27">
        <v>97</v>
      </c>
      <c r="N27" t="s">
        <v>11</v>
      </c>
      <c r="O27">
        <f>SUM(B3:E6)/SUM(B2:E6)</f>
        <v>0.96086956521739131</v>
      </c>
      <c r="P27">
        <f>SUM(C4:E6,A4:A6,A2,C2:E2)/SUM(C2:E6,A2:A6)</f>
        <v>0.95227765726681124</v>
      </c>
      <c r="Q27">
        <f>SUM(D2:E3,A2:B3,A5:B6,D5:E6)/SUM(D2:E6,A2:B6)</f>
        <v>0.9978070175438597</v>
      </c>
      <c r="R27">
        <f>SUM(E2:E4,A2:C4,A6:C6,E6)/SUM(A2:C6,E2:E6)</f>
        <v>0.99772727272727268</v>
      </c>
      <c r="S27">
        <f>SUM(A2:D5)/SUM(A2:D6)</f>
        <v>0.98072805139186292</v>
      </c>
      <c r="T27">
        <f t="shared" si="1"/>
        <v>0.97788191282943959</v>
      </c>
    </row>
    <row r="29" spans="1:26" x14ac:dyDescent="0.3">
      <c r="A29" t="s">
        <v>0</v>
      </c>
      <c r="B29">
        <v>40</v>
      </c>
      <c r="G29" t="s">
        <v>0</v>
      </c>
      <c r="H29">
        <v>90</v>
      </c>
    </row>
    <row r="30" spans="1:26" x14ac:dyDescent="0.3">
      <c r="A30">
        <v>103</v>
      </c>
      <c r="B30">
        <v>11</v>
      </c>
      <c r="C30">
        <v>3</v>
      </c>
      <c r="D30">
        <v>2</v>
      </c>
      <c r="E30">
        <v>2</v>
      </c>
      <c r="G30">
        <v>88</v>
      </c>
      <c r="H30">
        <v>7</v>
      </c>
      <c r="I30">
        <v>1</v>
      </c>
      <c r="J30">
        <v>0</v>
      </c>
      <c r="K30">
        <v>1</v>
      </c>
    </row>
    <row r="31" spans="1:26" x14ac:dyDescent="0.3">
      <c r="A31">
        <v>7</v>
      </c>
      <c r="B31">
        <v>99</v>
      </c>
      <c r="C31">
        <v>1</v>
      </c>
      <c r="D31">
        <v>13</v>
      </c>
      <c r="E31">
        <v>1</v>
      </c>
      <c r="G31">
        <v>7</v>
      </c>
      <c r="H31">
        <v>92</v>
      </c>
      <c r="I31">
        <v>1</v>
      </c>
      <c r="J31">
        <v>7</v>
      </c>
      <c r="K31">
        <v>1</v>
      </c>
    </row>
    <row r="32" spans="1:26" x14ac:dyDescent="0.3">
      <c r="A32">
        <v>1</v>
      </c>
      <c r="B32">
        <v>0</v>
      </c>
      <c r="C32">
        <v>110</v>
      </c>
      <c r="D32">
        <v>0</v>
      </c>
      <c r="E32">
        <v>0</v>
      </c>
      <c r="G32">
        <v>1</v>
      </c>
      <c r="H32">
        <v>0</v>
      </c>
      <c r="I32">
        <v>106</v>
      </c>
      <c r="J32">
        <v>0</v>
      </c>
      <c r="K32">
        <v>0</v>
      </c>
    </row>
    <row r="33" spans="1:11" x14ac:dyDescent="0.3">
      <c r="A33">
        <v>0</v>
      </c>
      <c r="B33">
        <v>0</v>
      </c>
      <c r="C33">
        <v>0</v>
      </c>
      <c r="D33">
        <v>108</v>
      </c>
      <c r="E33">
        <v>1</v>
      </c>
      <c r="G33">
        <v>0</v>
      </c>
      <c r="H33">
        <v>0</v>
      </c>
      <c r="I33">
        <v>0</v>
      </c>
      <c r="J33">
        <v>99</v>
      </c>
      <c r="K33">
        <v>1</v>
      </c>
    </row>
    <row r="34" spans="1:11" x14ac:dyDescent="0.3">
      <c r="A34">
        <v>0</v>
      </c>
      <c r="B34">
        <v>0</v>
      </c>
      <c r="C34">
        <v>1</v>
      </c>
      <c r="D34">
        <v>8</v>
      </c>
      <c r="E34">
        <v>100</v>
      </c>
      <c r="G34">
        <v>0</v>
      </c>
      <c r="H34">
        <v>0</v>
      </c>
      <c r="I34">
        <v>0</v>
      </c>
      <c r="J34">
        <v>2</v>
      </c>
      <c r="K34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resnet</vt:lpstr>
      <vt:lpstr>densenet</vt:lpstr>
      <vt:lpstr>inceptionV3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김상현</dc:creator>
  <cp:lastModifiedBy>김상현</cp:lastModifiedBy>
  <dcterms:created xsi:type="dcterms:W3CDTF">2020-04-12T21:22:07Z</dcterms:created>
  <dcterms:modified xsi:type="dcterms:W3CDTF">2020-06-11T09:57:49Z</dcterms:modified>
</cp:coreProperties>
</file>