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e24be9098fd06ff/Documents/Schulich Courses/4th Year/OMIS 4000 (Python^J precscriptive analytics)/Final project/"/>
    </mc:Choice>
  </mc:AlternateContent>
  <xr:revisionPtr revIDLastSave="55" documentId="13_ncr:1_{DBF419F0-D078-4E5E-A331-5EBFD512CA86}" xr6:coauthVersionLast="45" xr6:coauthVersionMax="45" xr10:uidLastSave="{F00302AF-05D8-44CF-A7AE-F251A96DA5FB}"/>
  <bookViews>
    <workbookView xWindow="-120" yWindow="-120" windowWidth="29040" windowHeight="15840" activeTab="1" xr2:uid="{00000000-000D-0000-FFFF-FFFF00000000}"/>
  </bookViews>
  <sheets>
    <sheet name="icucapacity" sheetId="1" r:id="rId1"/>
    <sheet name="Weight of each region" sheetId="3" r:id="rId2"/>
    <sheet name="ICU Projection" sheetId="6" r:id="rId3"/>
  </sheets>
  <definedNames>
    <definedName name="_xlnm._FilterDatabase" localSheetId="0" hidden="1">icucapacity!$A$1:$D$477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6" l="1"/>
  <c r="D479" i="1"/>
  <c r="F17" i="6" l="1"/>
  <c r="F18" i="6" s="1"/>
  <c r="F15" i="6"/>
  <c r="E11" i="6"/>
  <c r="E10" i="6"/>
  <c r="F12" i="6" s="1"/>
  <c r="F5" i="6"/>
  <c r="E5" i="6"/>
  <c r="E3" i="6"/>
  <c r="C43" i="3"/>
  <c r="AG5" i="3"/>
  <c r="F13" i="6" l="1"/>
  <c r="P43" i="3" l="1"/>
  <c r="D478" i="1"/>
  <c r="O43" i="3" l="1"/>
  <c r="N43" i="3"/>
  <c r="M43" i="3"/>
  <c r="L43" i="3"/>
  <c r="K43" i="3"/>
  <c r="J43" i="3"/>
  <c r="I43" i="3"/>
  <c r="H43" i="3"/>
  <c r="G43" i="3"/>
  <c r="F43" i="3"/>
  <c r="E43" i="3"/>
  <c r="D43" i="3"/>
  <c r="Q43" i="3" s="1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H5" i="3"/>
  <c r="AF5" i="3"/>
  <c r="AE5" i="3"/>
  <c r="AE44" i="3" s="1"/>
  <c r="AD5" i="3"/>
  <c r="AC5" i="3"/>
  <c r="AB5" i="3"/>
  <c r="AA5" i="3"/>
  <c r="AA43" i="3" s="1"/>
  <c r="Z5" i="3"/>
  <c r="Y5" i="3"/>
  <c r="Y43" i="3" s="1"/>
  <c r="X5" i="3"/>
  <c r="X43" i="3" s="1"/>
  <c r="W5" i="3"/>
  <c r="V5" i="3"/>
  <c r="U5" i="3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E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E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E128" i="1"/>
  <c r="E114" i="1"/>
  <c r="E100" i="1"/>
  <c r="E86" i="1"/>
  <c r="E72" i="1"/>
  <c r="E44" i="1"/>
  <c r="E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E16" i="1"/>
  <c r="F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" i="1"/>
  <c r="Z43" i="3" l="1"/>
  <c r="AB44" i="3"/>
  <c r="AC44" i="3"/>
  <c r="X45" i="3"/>
  <c r="AH44" i="3"/>
  <c r="AB43" i="3"/>
  <c r="V44" i="3"/>
  <c r="AF44" i="3"/>
  <c r="U44" i="3"/>
  <c r="AH43" i="3"/>
  <c r="AD44" i="3"/>
  <c r="V43" i="3"/>
  <c r="W43" i="3"/>
  <c r="AG44" i="3"/>
  <c r="AC43" i="3"/>
  <c r="W44" i="3"/>
  <c r="W45" i="3"/>
  <c r="AH45" i="3"/>
  <c r="V45" i="3"/>
  <c r="AD43" i="3"/>
  <c r="X44" i="3"/>
  <c r="AG45" i="3"/>
  <c r="U45" i="3"/>
  <c r="AE43" i="3"/>
  <c r="Y44" i="3"/>
  <c r="AF43" i="3"/>
  <c r="Z44" i="3"/>
  <c r="AE45" i="3"/>
  <c r="AG43" i="3"/>
  <c r="AA44" i="3"/>
  <c r="AD45" i="3"/>
  <c r="AF45" i="3"/>
  <c r="AC45" i="3"/>
  <c r="AB45" i="3"/>
  <c r="AA45" i="3"/>
  <c r="Z45" i="3"/>
  <c r="U43" i="3"/>
  <c r="Y45" i="3"/>
</calcChain>
</file>

<file path=xl/sharedStrings.xml><?xml version="1.0" encoding="utf-8"?>
<sst xmlns="http://schemas.openxmlformats.org/spreadsheetml/2006/main" count="648" uniqueCount="83">
  <si>
    <t>Erie St. Clair</t>
  </si>
  <si>
    <t>South West</t>
  </si>
  <si>
    <t>Waterloo Wellington</t>
  </si>
  <si>
    <t>Hamilton Niagara Haldimand Brant</t>
  </si>
  <si>
    <t>Central West</t>
  </si>
  <si>
    <t>Mississauga Halton</t>
  </si>
  <si>
    <t>Central</t>
  </si>
  <si>
    <t>North Simcoe Muskoka</t>
  </si>
  <si>
    <t>Toronto Central</t>
  </si>
  <si>
    <t>Central East</t>
  </si>
  <si>
    <t>South East</t>
  </si>
  <si>
    <t>Champlain</t>
  </si>
  <si>
    <t>North East</t>
  </si>
  <si>
    <t>North West</t>
  </si>
  <si>
    <t>Date</t>
  </si>
  <si>
    <t>LHIN</t>
  </si>
  <si>
    <t>Total Beds</t>
  </si>
  <si>
    <t>Patients</t>
  </si>
  <si>
    <t>Mar</t>
  </si>
  <si>
    <t>28-Mar</t>
  </si>
  <si>
    <t>29-Mar</t>
  </si>
  <si>
    <t>30-Mar</t>
  </si>
  <si>
    <t>Apr</t>
  </si>
  <si>
    <t>01-Apr</t>
  </si>
  <si>
    <t>04-Apr</t>
  </si>
  <si>
    <t>05-Apr</t>
  </si>
  <si>
    <t>06-Apr</t>
  </si>
  <si>
    <t>08-Apr</t>
  </si>
  <si>
    <t>09-Apr</t>
  </si>
  <si>
    <t>10-Apr</t>
  </si>
  <si>
    <t>11-Apr</t>
  </si>
  <si>
    <t>12-Apr</t>
  </si>
  <si>
    <t>13-Apr</t>
  </si>
  <si>
    <t>15-Apr</t>
  </si>
  <si>
    <t>16-Apr</t>
  </si>
  <si>
    <t>18-Apr</t>
  </si>
  <si>
    <t>22-Apr</t>
  </si>
  <si>
    <t>23-Apr</t>
  </si>
  <si>
    <t>29-Apr</t>
  </si>
  <si>
    <t>May</t>
  </si>
  <si>
    <t>02-May</t>
  </si>
  <si>
    <t>03-May</t>
  </si>
  <si>
    <t>04-May</t>
  </si>
  <si>
    <t>06-May</t>
  </si>
  <si>
    <t>07-May</t>
  </si>
  <si>
    <t>10-May</t>
  </si>
  <si>
    <t>12-May</t>
  </si>
  <si>
    <t>14-May</t>
  </si>
  <si>
    <t>18-May</t>
  </si>
  <si>
    <t>Jun</t>
  </si>
  <si>
    <t>19-Jun</t>
  </si>
  <si>
    <t>22-Jun</t>
  </si>
  <si>
    <t>23-Jun</t>
  </si>
  <si>
    <t>24-Jun</t>
  </si>
  <si>
    <t>25-Jun</t>
  </si>
  <si>
    <t>26-Jun</t>
  </si>
  <si>
    <t>Total ICU in Ontario</t>
  </si>
  <si>
    <t>Bear</t>
  </si>
  <si>
    <t>Base</t>
  </si>
  <si>
    <t>Bull</t>
  </si>
  <si>
    <t>Median</t>
  </si>
  <si>
    <t>Mean</t>
  </si>
  <si>
    <t>Ratio of ICU To Hospitalization</t>
  </si>
  <si>
    <t>ICU</t>
  </si>
  <si>
    <t>Hospitalziation</t>
  </si>
  <si>
    <t>Weight</t>
  </si>
  <si>
    <t>Sum of Region</t>
  </si>
  <si>
    <t>Maximum Demand</t>
  </si>
  <si>
    <t>Standard Deviation</t>
  </si>
  <si>
    <t>https://files.ontario.ca/moh-fall-prep-modelling-deck-en-2020-09-30-v2.pdf?fbclid=IwAR2lCqeyJNlFM3-f-z4AMgNs4reQz3CkLW7ZU2nA0qIomGOmi6VlE8-EnIo</t>
  </si>
  <si>
    <t xml:space="preserve">Source: </t>
  </si>
  <si>
    <t>https://covid-19.ontario.ca/data?fbclid=IwAR0L0XuDr1MwC-_iltb4n6anv0PjKIfQ2_ o_7KE DFpR5I_twLX_2BpMBFyY</t>
  </si>
  <si>
    <t xml:space="preserve">www.publichealthontario.ca/-/media/documents/ncov/epi/covid-19-severe-outcomes-ontario-epi-summary.pdf?la=en. </t>
  </si>
  <si>
    <t>Peak of ICU Demand for Second Save</t>
  </si>
  <si>
    <t>Source 1</t>
  </si>
  <si>
    <t>Source 2</t>
  </si>
  <si>
    <t xml:space="preserve">Ratio of ICU to hospitalization </t>
  </si>
  <si>
    <t>Peak of Demand for Hospital Beds due to COVID</t>
  </si>
  <si>
    <t>Sum of Demand for COVID in June 26 (from data given)</t>
  </si>
  <si>
    <t>Demand for COVID hospitalization in June 26  (Source: https://globalnews.ca/news/7111050/ontario-coronavirus-cases-june-26-covid-19/)</t>
  </si>
  <si>
    <t>Ratio of online demand to excel demand</t>
  </si>
  <si>
    <t>COVID Demand from each region for each day (Number)</t>
  </si>
  <si>
    <t>COVID Demand from each region for each day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</si>
</sst>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0_-;\-* #,##0.0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23232"/>
      <name val="Times New Roman"/>
      <family val="1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164" fontId="0" fillId="0" borderId="0" xfId="43" applyNumberFormat="1" applyFont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164" fontId="1" fillId="0" borderId="10" xfId="43" applyNumberFormat="1" applyFont="1" applyBorder="1"/>
    <xf numFmtId="164" fontId="1" fillId="0" borderId="0" xfId="43" applyNumberFormat="1" applyFont="1" applyBorder="1"/>
    <xf numFmtId="164" fontId="0" fillId="0" borderId="0" xfId="0" applyNumberFormat="1"/>
    <xf numFmtId="0" fontId="0" fillId="0" borderId="0" xfId="0" applyFill="1" applyBorder="1" applyAlignment="1">
      <alignment horizontal="left" indent="1"/>
    </xf>
    <xf numFmtId="43" fontId="0" fillId="0" borderId="0" xfId="42" applyFont="1" applyBorder="1"/>
    <xf numFmtId="43" fontId="0" fillId="0" borderId="20" xfId="42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16" fillId="0" borderId="11" xfId="42" applyNumberFormat="1" applyFont="1" applyFill="1" applyBorder="1"/>
    <xf numFmtId="165" fontId="16" fillId="0" borderId="12" xfId="42" applyNumberFormat="1" applyFont="1" applyFill="1" applyBorder="1"/>
    <xf numFmtId="165" fontId="16" fillId="0" borderId="13" xfId="42" applyNumberFormat="1" applyFont="1" applyFill="1" applyBorder="1"/>
    <xf numFmtId="165" fontId="16" fillId="0" borderId="11" xfId="42" applyNumberFormat="1" applyFont="1" applyBorder="1"/>
    <xf numFmtId="165" fontId="16" fillId="0" borderId="12" xfId="42" applyNumberFormat="1" applyFont="1" applyBorder="1"/>
    <xf numFmtId="165" fontId="16" fillId="0" borderId="13" xfId="42" applyNumberFormat="1" applyFont="1" applyBorder="1"/>
    <xf numFmtId="10" fontId="0" fillId="0" borderId="0" xfId="43" applyNumberFormat="1" applyFont="1"/>
    <xf numFmtId="0" fontId="16" fillId="33" borderId="0" xfId="0" applyFont="1" applyFill="1" applyBorder="1"/>
    <xf numFmtId="0" fontId="16" fillId="0" borderId="11" xfId="0" applyFont="1" applyBorder="1" applyAlignment="1">
      <alignment horizontal="left" indent="1"/>
    </xf>
    <xf numFmtId="0" fontId="0" fillId="0" borderId="12" xfId="0" applyBorder="1"/>
    <xf numFmtId="0" fontId="0" fillId="0" borderId="13" xfId="0" applyNumberFormat="1" applyBorder="1"/>
    <xf numFmtId="9" fontId="0" fillId="0" borderId="11" xfId="43" applyFont="1" applyBorder="1"/>
    <xf numFmtId="9" fontId="0" fillId="0" borderId="12" xfId="43" applyFont="1" applyBorder="1"/>
    <xf numFmtId="9" fontId="0" fillId="0" borderId="13" xfId="43" applyFont="1" applyBorder="1"/>
    <xf numFmtId="0" fontId="18" fillId="0" borderId="0" xfId="0" applyFont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/>
    <xf numFmtId="10" fontId="0" fillId="0" borderId="21" xfId="43" applyNumberFormat="1" applyFont="1" applyBorder="1"/>
    <xf numFmtId="164" fontId="0" fillId="0" borderId="0" xfId="43" applyNumberFormat="1" applyFont="1" applyBorder="1"/>
    <xf numFmtId="9" fontId="0" fillId="0" borderId="18" xfId="0" applyNumberFormat="1" applyBorder="1"/>
    <xf numFmtId="9" fontId="0" fillId="0" borderId="20" xfId="43" applyFont="1" applyBorder="1"/>
    <xf numFmtId="9" fontId="0" fillId="0" borderId="21" xfId="0" applyNumberFormat="1" applyBorder="1"/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3" xfId="0" applyBorder="1"/>
    <xf numFmtId="43" fontId="0" fillId="0" borderId="22" xfId="42" applyFont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44"/>
    <xf numFmtId="165" fontId="0" fillId="0" borderId="0" xfId="0" applyNumberFormat="1"/>
    <xf numFmtId="9" fontId="0" fillId="0" borderId="0" xfId="0" applyNumberFormat="1"/>
    <xf numFmtId="0" fontId="16" fillId="0" borderId="10" xfId="0" applyFont="1" applyFill="1" applyBorder="1"/>
    <xf numFmtId="0" fontId="0" fillId="34" borderId="0" xfId="0" applyFill="1" applyBorder="1"/>
    <xf numFmtId="0" fontId="16" fillId="34" borderId="23" xfId="0" applyFont="1" applyFill="1" applyBorder="1" applyAlignment="1">
      <alignment wrapText="1"/>
    </xf>
    <xf numFmtId="0" fontId="16" fillId="34" borderId="13" xfId="0" applyFont="1" applyFill="1" applyBorder="1" applyAlignment="1">
      <alignment wrapText="1"/>
    </xf>
    <xf numFmtId="0" fontId="16" fillId="34" borderId="24" xfId="0" applyFont="1" applyFill="1" applyBorder="1" applyAlignment="1">
      <alignment wrapText="1"/>
    </xf>
    <xf numFmtId="9" fontId="0" fillId="34" borderId="24" xfId="43" applyFont="1" applyFill="1" applyBorder="1"/>
    <xf numFmtId="9" fontId="0" fillId="34" borderId="16" xfId="0" applyNumberFormat="1" applyFill="1" applyBorder="1"/>
    <xf numFmtId="0" fontId="16" fillId="34" borderId="25" xfId="0" applyFont="1" applyFill="1" applyBorder="1" applyAlignment="1">
      <alignment wrapText="1"/>
    </xf>
    <xf numFmtId="9" fontId="0" fillId="34" borderId="25" xfId="43" applyFont="1" applyFill="1" applyBorder="1"/>
    <xf numFmtId="9" fontId="0" fillId="34" borderId="18" xfId="0" applyNumberFormat="1" applyFill="1" applyBorder="1"/>
    <xf numFmtId="0" fontId="16" fillId="34" borderId="26" xfId="0" applyFont="1" applyFill="1" applyBorder="1" applyAlignment="1">
      <alignment wrapText="1"/>
    </xf>
    <xf numFmtId="9" fontId="0" fillId="34" borderId="26" xfId="43" applyFont="1" applyFill="1" applyBorder="1"/>
    <xf numFmtId="9" fontId="0" fillId="34" borderId="21" xfId="0" applyNumberForma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ublichealthontario.ca/-/media/documents/ncov/epi/covid-19-severe-outcomes-ontario-epi-summary.pdf?la=en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opLeftCell="A452" workbookViewId="0">
      <selection activeCell="D479" sqref="D479"/>
    </sheetView>
  </sheetViews>
  <sheetFormatPr defaultRowHeight="15" x14ac:dyDescent="0.25"/>
  <cols>
    <col min="1" max="1" width="19.85546875" customWidth="1"/>
    <col min="2" max="2" width="15.42578125" customWidth="1"/>
    <col min="3" max="3" width="14" customWidth="1"/>
    <col min="4" max="4" width="18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</row>
    <row r="2" spans="1:6" x14ac:dyDescent="0.25">
      <c r="A2" s="1">
        <v>43918</v>
      </c>
      <c r="B2" t="s">
        <v>6</v>
      </c>
      <c r="C2">
        <v>283</v>
      </c>
      <c r="D2">
        <v>180</v>
      </c>
      <c r="E2">
        <f>SUM(D2:D15)</f>
        <v>1590</v>
      </c>
      <c r="F2" s="2">
        <f>D2/$E$2</f>
        <v>0.11320754716981132</v>
      </c>
    </row>
    <row r="3" spans="1:6" x14ac:dyDescent="0.25">
      <c r="A3" s="1">
        <v>43918</v>
      </c>
      <c r="B3" t="s">
        <v>9</v>
      </c>
      <c r="C3">
        <v>272</v>
      </c>
      <c r="D3">
        <v>168</v>
      </c>
      <c r="F3" s="2">
        <f t="shared" ref="F3:F15" si="0">D3/$E$2</f>
        <v>0.10566037735849057</v>
      </c>
    </row>
    <row r="4" spans="1:6" x14ac:dyDescent="0.25">
      <c r="A4" s="1">
        <v>43918</v>
      </c>
      <c r="B4" t="s">
        <v>4</v>
      </c>
      <c r="C4">
        <v>94</v>
      </c>
      <c r="D4">
        <v>45</v>
      </c>
      <c r="F4" s="2">
        <f t="shared" si="0"/>
        <v>2.8301886792452831E-2</v>
      </c>
    </row>
    <row r="5" spans="1:6" x14ac:dyDescent="0.25">
      <c r="A5" s="1">
        <v>43918</v>
      </c>
      <c r="B5" t="s">
        <v>11</v>
      </c>
      <c r="C5">
        <v>318</v>
      </c>
      <c r="D5">
        <v>143</v>
      </c>
      <c r="F5" s="2">
        <f t="shared" si="0"/>
        <v>8.9937106918238988E-2</v>
      </c>
    </row>
    <row r="6" spans="1:6" x14ac:dyDescent="0.25">
      <c r="A6" s="1">
        <v>43918</v>
      </c>
      <c r="B6" t="s">
        <v>0</v>
      </c>
      <c r="C6">
        <v>160</v>
      </c>
      <c r="D6">
        <v>82</v>
      </c>
      <c r="F6" s="2">
        <f t="shared" si="0"/>
        <v>5.157232704402516E-2</v>
      </c>
    </row>
    <row r="7" spans="1:6" x14ac:dyDescent="0.25">
      <c r="A7" s="1">
        <v>43918</v>
      </c>
      <c r="B7" t="s">
        <v>3</v>
      </c>
      <c r="C7">
        <v>443</v>
      </c>
      <c r="D7">
        <v>164</v>
      </c>
      <c r="F7" s="2">
        <f t="shared" si="0"/>
        <v>0.10314465408805032</v>
      </c>
    </row>
    <row r="8" spans="1:6" x14ac:dyDescent="0.25">
      <c r="A8" s="1">
        <v>43918</v>
      </c>
      <c r="B8" t="s">
        <v>5</v>
      </c>
      <c r="C8">
        <v>246</v>
      </c>
      <c r="D8">
        <v>161</v>
      </c>
      <c r="F8" s="2">
        <f t="shared" si="0"/>
        <v>0.10125786163522013</v>
      </c>
    </row>
    <row r="9" spans="1:6" x14ac:dyDescent="0.25">
      <c r="A9" s="1">
        <v>43918</v>
      </c>
      <c r="B9" t="s">
        <v>12</v>
      </c>
      <c r="C9">
        <v>155</v>
      </c>
      <c r="D9">
        <v>43</v>
      </c>
      <c r="F9" s="2">
        <f t="shared" si="0"/>
        <v>2.7044025157232705E-2</v>
      </c>
    </row>
    <row r="10" spans="1:6" x14ac:dyDescent="0.25">
      <c r="A10" s="1">
        <v>43918</v>
      </c>
      <c r="B10" t="s">
        <v>7</v>
      </c>
      <c r="C10">
        <v>74</v>
      </c>
      <c r="D10">
        <v>32</v>
      </c>
      <c r="F10" s="2">
        <f t="shared" si="0"/>
        <v>2.0125786163522012E-2</v>
      </c>
    </row>
    <row r="11" spans="1:6" x14ac:dyDescent="0.25">
      <c r="A11" s="1">
        <v>43918</v>
      </c>
      <c r="B11" t="s">
        <v>13</v>
      </c>
      <c r="C11">
        <v>46</v>
      </c>
      <c r="D11">
        <v>23</v>
      </c>
      <c r="F11" s="2">
        <f t="shared" si="0"/>
        <v>1.4465408805031447E-2</v>
      </c>
    </row>
    <row r="12" spans="1:6" x14ac:dyDescent="0.25">
      <c r="A12" s="1">
        <v>43918</v>
      </c>
      <c r="B12" t="s">
        <v>10</v>
      </c>
      <c r="C12">
        <v>160</v>
      </c>
      <c r="D12">
        <v>88</v>
      </c>
      <c r="F12" s="2">
        <f t="shared" si="0"/>
        <v>5.5345911949685536E-2</v>
      </c>
    </row>
    <row r="13" spans="1:6" x14ac:dyDescent="0.25">
      <c r="A13" s="1">
        <v>43918</v>
      </c>
      <c r="B13" t="s">
        <v>1</v>
      </c>
      <c r="C13">
        <v>285</v>
      </c>
      <c r="D13">
        <v>98</v>
      </c>
      <c r="F13" s="2">
        <f t="shared" si="0"/>
        <v>6.1635220125786164E-2</v>
      </c>
    </row>
    <row r="14" spans="1:6" x14ac:dyDescent="0.25">
      <c r="A14" s="1">
        <v>43918</v>
      </c>
      <c r="B14" t="s">
        <v>8</v>
      </c>
      <c r="C14">
        <v>639</v>
      </c>
      <c r="D14">
        <v>281</v>
      </c>
      <c r="F14" s="2">
        <f t="shared" si="0"/>
        <v>0.17672955974842766</v>
      </c>
    </row>
    <row r="15" spans="1:6" x14ac:dyDescent="0.25">
      <c r="A15" s="1">
        <v>43918</v>
      </c>
      <c r="B15" t="s">
        <v>2</v>
      </c>
      <c r="C15">
        <v>156</v>
      </c>
      <c r="D15">
        <v>82</v>
      </c>
      <c r="F15" s="2">
        <f t="shared" si="0"/>
        <v>5.157232704402516E-2</v>
      </c>
    </row>
    <row r="16" spans="1:6" x14ac:dyDescent="0.25">
      <c r="A16" s="1">
        <v>43919</v>
      </c>
      <c r="B16" t="s">
        <v>6</v>
      </c>
      <c r="C16">
        <v>283</v>
      </c>
      <c r="D16">
        <v>179</v>
      </c>
      <c r="E16">
        <f>SUM(D16:D29)</f>
        <v>1507</v>
      </c>
      <c r="F16" s="2">
        <f>D16/$E$16</f>
        <v>0.11877903118779032</v>
      </c>
    </row>
    <row r="17" spans="1:6" x14ac:dyDescent="0.25">
      <c r="A17" s="1">
        <v>43919</v>
      </c>
      <c r="B17" t="s">
        <v>9</v>
      </c>
      <c r="C17">
        <v>272</v>
      </c>
      <c r="D17">
        <v>185</v>
      </c>
      <c r="F17" s="2">
        <f t="shared" ref="F17:F29" si="1">D17/$E$16</f>
        <v>0.12276045122760451</v>
      </c>
    </row>
    <row r="18" spans="1:6" x14ac:dyDescent="0.25">
      <c r="A18" s="1">
        <v>43919</v>
      </c>
      <c r="B18" t="s">
        <v>4</v>
      </c>
      <c r="C18">
        <v>94</v>
      </c>
      <c r="D18">
        <v>47</v>
      </c>
      <c r="F18" s="2">
        <f t="shared" si="1"/>
        <v>3.1187790311877902E-2</v>
      </c>
    </row>
    <row r="19" spans="1:6" x14ac:dyDescent="0.25">
      <c r="A19" s="1">
        <v>43919</v>
      </c>
      <c r="B19" t="s">
        <v>11</v>
      </c>
      <c r="C19">
        <v>318</v>
      </c>
      <c r="D19">
        <v>112</v>
      </c>
      <c r="F19" s="2">
        <f t="shared" si="1"/>
        <v>7.4319840743198404E-2</v>
      </c>
    </row>
    <row r="20" spans="1:6" x14ac:dyDescent="0.25">
      <c r="A20" s="1">
        <v>43919</v>
      </c>
      <c r="B20" t="s">
        <v>0</v>
      </c>
      <c r="C20">
        <v>160</v>
      </c>
      <c r="D20">
        <v>84</v>
      </c>
      <c r="F20" s="2">
        <f t="shared" si="1"/>
        <v>5.5739880557398806E-2</v>
      </c>
    </row>
    <row r="21" spans="1:6" x14ac:dyDescent="0.25">
      <c r="A21" s="1">
        <v>43919</v>
      </c>
      <c r="B21" t="s">
        <v>3</v>
      </c>
      <c r="C21">
        <v>443</v>
      </c>
      <c r="D21">
        <v>134</v>
      </c>
      <c r="F21" s="2">
        <f t="shared" si="1"/>
        <v>8.8918380889183815E-2</v>
      </c>
    </row>
    <row r="22" spans="1:6" x14ac:dyDescent="0.25">
      <c r="A22" s="1">
        <v>43919</v>
      </c>
      <c r="B22" t="s">
        <v>5</v>
      </c>
      <c r="C22">
        <v>246</v>
      </c>
      <c r="D22">
        <v>151</v>
      </c>
      <c r="F22" s="2">
        <f t="shared" si="1"/>
        <v>0.10019907100199071</v>
      </c>
    </row>
    <row r="23" spans="1:6" x14ac:dyDescent="0.25">
      <c r="A23" s="1">
        <v>43919</v>
      </c>
      <c r="B23" t="s">
        <v>12</v>
      </c>
      <c r="C23">
        <v>155</v>
      </c>
      <c r="D23">
        <v>42</v>
      </c>
      <c r="F23" s="2">
        <f t="shared" si="1"/>
        <v>2.7869940278699403E-2</v>
      </c>
    </row>
    <row r="24" spans="1:6" x14ac:dyDescent="0.25">
      <c r="A24" s="1">
        <v>43919</v>
      </c>
      <c r="B24" t="s">
        <v>7</v>
      </c>
      <c r="C24">
        <v>74</v>
      </c>
      <c r="D24">
        <v>24</v>
      </c>
      <c r="F24" s="2">
        <f t="shared" si="1"/>
        <v>1.5925680159256803E-2</v>
      </c>
    </row>
    <row r="25" spans="1:6" x14ac:dyDescent="0.25">
      <c r="A25" s="1">
        <v>43919</v>
      </c>
      <c r="B25" t="s">
        <v>13</v>
      </c>
      <c r="C25">
        <v>46</v>
      </c>
      <c r="D25">
        <v>27</v>
      </c>
      <c r="F25" s="2">
        <f t="shared" si="1"/>
        <v>1.7916390179163903E-2</v>
      </c>
    </row>
    <row r="26" spans="1:6" x14ac:dyDescent="0.25">
      <c r="A26" s="1">
        <v>43919</v>
      </c>
      <c r="B26" t="s">
        <v>10</v>
      </c>
      <c r="C26">
        <v>160</v>
      </c>
      <c r="D26">
        <v>88</v>
      </c>
      <c r="F26" s="2">
        <f t="shared" si="1"/>
        <v>5.8394160583941604E-2</v>
      </c>
    </row>
    <row r="27" spans="1:6" x14ac:dyDescent="0.25">
      <c r="A27" s="1">
        <v>43919</v>
      </c>
      <c r="B27" t="s">
        <v>1</v>
      </c>
      <c r="C27">
        <v>285</v>
      </c>
      <c r="D27">
        <v>95</v>
      </c>
      <c r="F27" s="2">
        <f t="shared" si="1"/>
        <v>6.3039150630391505E-2</v>
      </c>
    </row>
    <row r="28" spans="1:6" x14ac:dyDescent="0.25">
      <c r="A28" s="1">
        <v>43919</v>
      </c>
      <c r="B28" t="s">
        <v>8</v>
      </c>
      <c r="C28">
        <v>639</v>
      </c>
      <c r="D28">
        <v>256</v>
      </c>
      <c r="F28" s="2">
        <f t="shared" si="1"/>
        <v>0.16987392169873922</v>
      </c>
    </row>
    <row r="29" spans="1:6" x14ac:dyDescent="0.25">
      <c r="A29" s="1">
        <v>43919</v>
      </c>
      <c r="B29" t="s">
        <v>2</v>
      </c>
      <c r="C29">
        <v>156</v>
      </c>
      <c r="D29">
        <v>83</v>
      </c>
      <c r="F29" s="2">
        <f t="shared" si="1"/>
        <v>5.5076310550763105E-2</v>
      </c>
    </row>
    <row r="30" spans="1:6" x14ac:dyDescent="0.25">
      <c r="A30" s="1">
        <v>43920</v>
      </c>
      <c r="B30" t="s">
        <v>6</v>
      </c>
      <c r="C30">
        <v>283</v>
      </c>
      <c r="D30">
        <v>215</v>
      </c>
      <c r="E30">
        <f>SUM(D30:D43)</f>
        <v>2081</v>
      </c>
      <c r="F30" s="2">
        <f>D30/$E$30</f>
        <v>0.10331571359923114</v>
      </c>
    </row>
    <row r="31" spans="1:6" x14ac:dyDescent="0.25">
      <c r="A31" s="1">
        <v>43920</v>
      </c>
      <c r="B31" t="s">
        <v>9</v>
      </c>
      <c r="C31">
        <v>272</v>
      </c>
      <c r="D31">
        <v>216</v>
      </c>
      <c r="F31" s="2">
        <f t="shared" ref="F31:F43" si="2">D31/$E$30</f>
        <v>0.10379625180201826</v>
      </c>
    </row>
    <row r="32" spans="1:6" x14ac:dyDescent="0.25">
      <c r="A32" s="1">
        <v>43920</v>
      </c>
      <c r="B32" t="s">
        <v>4</v>
      </c>
      <c r="C32">
        <v>94</v>
      </c>
      <c r="D32">
        <v>67</v>
      </c>
      <c r="F32" s="2">
        <f t="shared" si="2"/>
        <v>3.2196059586737144E-2</v>
      </c>
    </row>
    <row r="33" spans="1:6" x14ac:dyDescent="0.25">
      <c r="A33" s="1">
        <v>43920</v>
      </c>
      <c r="B33" t="s">
        <v>11</v>
      </c>
      <c r="C33">
        <v>318</v>
      </c>
      <c r="D33">
        <v>172</v>
      </c>
      <c r="F33" s="2">
        <f t="shared" si="2"/>
        <v>8.2652570879384907E-2</v>
      </c>
    </row>
    <row r="34" spans="1:6" x14ac:dyDescent="0.25">
      <c r="A34" s="1">
        <v>43920</v>
      </c>
      <c r="B34" t="s">
        <v>0</v>
      </c>
      <c r="C34">
        <v>160</v>
      </c>
      <c r="D34">
        <v>103</v>
      </c>
      <c r="F34" s="2">
        <f t="shared" si="2"/>
        <v>4.9495434887073524E-2</v>
      </c>
    </row>
    <row r="35" spans="1:6" x14ac:dyDescent="0.25">
      <c r="A35" s="1">
        <v>43920</v>
      </c>
      <c r="B35" t="s">
        <v>3</v>
      </c>
      <c r="C35">
        <v>443</v>
      </c>
      <c r="D35">
        <v>250</v>
      </c>
      <c r="F35" s="2">
        <f t="shared" si="2"/>
        <v>0.12013455069678039</v>
      </c>
    </row>
    <row r="36" spans="1:6" x14ac:dyDescent="0.25">
      <c r="A36" s="1">
        <v>43920</v>
      </c>
      <c r="B36" t="s">
        <v>5</v>
      </c>
      <c r="C36">
        <v>246</v>
      </c>
      <c r="D36">
        <v>170</v>
      </c>
      <c r="F36" s="2">
        <f t="shared" si="2"/>
        <v>8.1691494473810675E-2</v>
      </c>
    </row>
    <row r="37" spans="1:6" x14ac:dyDescent="0.25">
      <c r="A37" s="1">
        <v>43920</v>
      </c>
      <c r="B37" t="s">
        <v>12</v>
      </c>
      <c r="C37">
        <v>155</v>
      </c>
      <c r="D37">
        <v>71</v>
      </c>
      <c r="F37" s="2">
        <f t="shared" si="2"/>
        <v>3.4118212397885629E-2</v>
      </c>
    </row>
    <row r="38" spans="1:6" x14ac:dyDescent="0.25">
      <c r="A38" s="1">
        <v>43920</v>
      </c>
      <c r="B38" t="s">
        <v>7</v>
      </c>
      <c r="C38">
        <v>74</v>
      </c>
      <c r="D38">
        <v>37</v>
      </c>
      <c r="F38" s="2">
        <f t="shared" si="2"/>
        <v>1.7779913503123499E-2</v>
      </c>
    </row>
    <row r="39" spans="1:6" x14ac:dyDescent="0.25">
      <c r="A39" s="1">
        <v>43920</v>
      </c>
      <c r="B39" t="s">
        <v>13</v>
      </c>
      <c r="C39">
        <v>46</v>
      </c>
      <c r="D39">
        <v>23</v>
      </c>
      <c r="F39" s="2">
        <f t="shared" si="2"/>
        <v>1.1052378664103796E-2</v>
      </c>
    </row>
    <row r="40" spans="1:6" x14ac:dyDescent="0.25">
      <c r="A40" s="1">
        <v>43920</v>
      </c>
      <c r="B40" t="s">
        <v>10</v>
      </c>
      <c r="C40">
        <v>160</v>
      </c>
      <c r="D40">
        <v>120</v>
      </c>
      <c r="F40" s="2">
        <f t="shared" si="2"/>
        <v>5.7664584334454587E-2</v>
      </c>
    </row>
    <row r="41" spans="1:6" x14ac:dyDescent="0.25">
      <c r="A41" s="1">
        <v>43920</v>
      </c>
      <c r="B41" t="s">
        <v>1</v>
      </c>
      <c r="C41">
        <v>285</v>
      </c>
      <c r="D41">
        <v>177</v>
      </c>
      <c r="F41" s="2">
        <f t="shared" si="2"/>
        <v>8.5055261893320522E-2</v>
      </c>
    </row>
    <row r="42" spans="1:6" x14ac:dyDescent="0.25">
      <c r="A42" s="1">
        <v>43920</v>
      </c>
      <c r="B42" t="s">
        <v>8</v>
      </c>
      <c r="C42">
        <v>639</v>
      </c>
      <c r="D42">
        <v>356</v>
      </c>
      <c r="F42" s="2">
        <f t="shared" si="2"/>
        <v>0.17107160019221529</v>
      </c>
    </row>
    <row r="43" spans="1:6" x14ac:dyDescent="0.25">
      <c r="A43" s="1">
        <v>43920</v>
      </c>
      <c r="B43" t="s">
        <v>2</v>
      </c>
      <c r="C43">
        <v>156</v>
      </c>
      <c r="D43">
        <v>104</v>
      </c>
      <c r="F43" s="2">
        <f t="shared" si="2"/>
        <v>4.9975973089860647E-2</v>
      </c>
    </row>
    <row r="44" spans="1:6" x14ac:dyDescent="0.25">
      <c r="A44" s="1">
        <v>43922</v>
      </c>
      <c r="B44" t="s">
        <v>6</v>
      </c>
      <c r="C44">
        <v>283</v>
      </c>
      <c r="D44">
        <v>228</v>
      </c>
      <c r="E44">
        <f>SUM(D44:D57)</f>
        <v>2188</v>
      </c>
      <c r="F44" s="2">
        <f>D44/$E$44</f>
        <v>0.10420475319926874</v>
      </c>
    </row>
    <row r="45" spans="1:6" x14ac:dyDescent="0.25">
      <c r="A45" s="1">
        <v>43922</v>
      </c>
      <c r="B45" t="s">
        <v>9</v>
      </c>
      <c r="C45">
        <v>272</v>
      </c>
      <c r="D45">
        <v>221</v>
      </c>
      <c r="F45" s="2">
        <f t="shared" ref="F45:F57" si="3">D45/$E$44</f>
        <v>0.1010054844606947</v>
      </c>
    </row>
    <row r="46" spans="1:6" x14ac:dyDescent="0.25">
      <c r="A46" s="1">
        <v>43922</v>
      </c>
      <c r="B46" t="s">
        <v>4</v>
      </c>
      <c r="C46">
        <v>94</v>
      </c>
      <c r="D46">
        <v>82</v>
      </c>
      <c r="F46" s="2">
        <f t="shared" si="3"/>
        <v>3.7477148080438755E-2</v>
      </c>
    </row>
    <row r="47" spans="1:6" x14ac:dyDescent="0.25">
      <c r="A47" s="1">
        <v>43922</v>
      </c>
      <c r="B47" t="s">
        <v>11</v>
      </c>
      <c r="C47">
        <v>318</v>
      </c>
      <c r="D47">
        <v>221</v>
      </c>
      <c r="F47" s="2">
        <f t="shared" si="3"/>
        <v>0.1010054844606947</v>
      </c>
    </row>
    <row r="48" spans="1:6" x14ac:dyDescent="0.25">
      <c r="A48" s="1">
        <v>43922</v>
      </c>
      <c r="B48" t="s">
        <v>0</v>
      </c>
      <c r="C48">
        <v>160</v>
      </c>
      <c r="D48">
        <v>86</v>
      </c>
      <c r="F48" s="2">
        <f t="shared" si="3"/>
        <v>3.9305301645338207E-2</v>
      </c>
    </row>
    <row r="49" spans="1:6" x14ac:dyDescent="0.25">
      <c r="A49" s="1">
        <v>43922</v>
      </c>
      <c r="B49" t="s">
        <v>3</v>
      </c>
      <c r="C49">
        <v>443</v>
      </c>
      <c r="D49">
        <v>237</v>
      </c>
      <c r="F49" s="2">
        <f t="shared" si="3"/>
        <v>0.10831809872029251</v>
      </c>
    </row>
    <row r="50" spans="1:6" x14ac:dyDescent="0.25">
      <c r="A50" s="1">
        <v>43922</v>
      </c>
      <c r="B50" t="s">
        <v>5</v>
      </c>
      <c r="C50">
        <v>246</v>
      </c>
      <c r="D50">
        <v>164</v>
      </c>
      <c r="F50" s="2">
        <f t="shared" si="3"/>
        <v>7.4954296160877509E-2</v>
      </c>
    </row>
    <row r="51" spans="1:6" x14ac:dyDescent="0.25">
      <c r="A51" s="1">
        <v>43922</v>
      </c>
      <c r="B51" t="s">
        <v>12</v>
      </c>
      <c r="C51">
        <v>155</v>
      </c>
      <c r="D51">
        <v>85</v>
      </c>
      <c r="F51" s="2">
        <f t="shared" si="3"/>
        <v>3.8848263254113342E-2</v>
      </c>
    </row>
    <row r="52" spans="1:6" x14ac:dyDescent="0.25">
      <c r="A52" s="1">
        <v>43922</v>
      </c>
      <c r="B52" t="s">
        <v>7</v>
      </c>
      <c r="C52">
        <v>74</v>
      </c>
      <c r="D52">
        <v>36</v>
      </c>
      <c r="F52" s="2">
        <f t="shared" si="3"/>
        <v>1.6453382084095063E-2</v>
      </c>
    </row>
    <row r="53" spans="1:6" x14ac:dyDescent="0.25">
      <c r="A53" s="1">
        <v>43922</v>
      </c>
      <c r="B53" t="s">
        <v>13</v>
      </c>
      <c r="C53">
        <v>46</v>
      </c>
      <c r="D53">
        <v>22</v>
      </c>
      <c r="F53" s="2">
        <f t="shared" si="3"/>
        <v>1.0054844606946984E-2</v>
      </c>
    </row>
    <row r="54" spans="1:6" x14ac:dyDescent="0.25">
      <c r="A54" s="1">
        <v>43922</v>
      </c>
      <c r="B54" t="s">
        <v>10</v>
      </c>
      <c r="C54">
        <v>160</v>
      </c>
      <c r="D54">
        <v>128</v>
      </c>
      <c r="F54" s="2">
        <f t="shared" si="3"/>
        <v>5.850091407678245E-2</v>
      </c>
    </row>
    <row r="55" spans="1:6" x14ac:dyDescent="0.25">
      <c r="A55" s="1">
        <v>43922</v>
      </c>
      <c r="B55" t="s">
        <v>1</v>
      </c>
      <c r="C55">
        <v>285</v>
      </c>
      <c r="D55">
        <v>182</v>
      </c>
      <c r="F55" s="2">
        <f t="shared" si="3"/>
        <v>8.318098720292505E-2</v>
      </c>
    </row>
    <row r="56" spans="1:6" x14ac:dyDescent="0.25">
      <c r="A56" s="1">
        <v>43922</v>
      </c>
      <c r="B56" t="s">
        <v>8</v>
      </c>
      <c r="C56">
        <v>639</v>
      </c>
      <c r="D56">
        <v>391</v>
      </c>
      <c r="F56" s="2">
        <f t="shared" si="3"/>
        <v>0.17870201096892138</v>
      </c>
    </row>
    <row r="57" spans="1:6" x14ac:dyDescent="0.25">
      <c r="A57" s="1">
        <v>43922</v>
      </c>
      <c r="B57" t="s">
        <v>2</v>
      </c>
      <c r="C57">
        <v>156</v>
      </c>
      <c r="D57">
        <v>105</v>
      </c>
      <c r="F57" s="2">
        <f t="shared" si="3"/>
        <v>4.7989031078610606E-2</v>
      </c>
    </row>
    <row r="58" spans="1:6" x14ac:dyDescent="0.25">
      <c r="A58" s="1">
        <v>43925</v>
      </c>
      <c r="B58" t="s">
        <v>6</v>
      </c>
      <c r="C58">
        <v>357</v>
      </c>
      <c r="D58">
        <v>211</v>
      </c>
      <c r="E58">
        <f>SUM(D58:D71)</f>
        <v>1871</v>
      </c>
      <c r="F58" s="2">
        <f>D58/$E$58</f>
        <v>0.1127739176910743</v>
      </c>
    </row>
    <row r="59" spans="1:6" x14ac:dyDescent="0.25">
      <c r="A59" s="1">
        <v>43925</v>
      </c>
      <c r="B59" t="s">
        <v>9</v>
      </c>
      <c r="C59">
        <v>321</v>
      </c>
      <c r="D59">
        <v>201</v>
      </c>
      <c r="F59" s="2">
        <f t="shared" ref="F59:F71" si="4">D59/$E$58</f>
        <v>0.10742918225547836</v>
      </c>
    </row>
    <row r="60" spans="1:6" x14ac:dyDescent="0.25">
      <c r="A60" s="1">
        <v>43925</v>
      </c>
      <c r="B60" t="s">
        <v>4</v>
      </c>
      <c r="C60">
        <v>167</v>
      </c>
      <c r="D60">
        <v>81</v>
      </c>
      <c r="F60" s="2">
        <f t="shared" si="4"/>
        <v>4.3292357028327101E-2</v>
      </c>
    </row>
    <row r="61" spans="1:6" x14ac:dyDescent="0.25">
      <c r="A61" s="1">
        <v>43925</v>
      </c>
      <c r="B61" t="s">
        <v>11</v>
      </c>
      <c r="C61">
        <v>413</v>
      </c>
      <c r="D61">
        <v>181</v>
      </c>
      <c r="F61" s="2">
        <f t="shared" si="4"/>
        <v>9.6739711384286484E-2</v>
      </c>
    </row>
    <row r="62" spans="1:6" x14ac:dyDescent="0.25">
      <c r="A62" s="1">
        <v>43925</v>
      </c>
      <c r="B62" t="s">
        <v>0</v>
      </c>
      <c r="C62">
        <v>195</v>
      </c>
      <c r="D62">
        <v>80</v>
      </c>
      <c r="F62" s="2">
        <f t="shared" si="4"/>
        <v>4.2757883484767507E-2</v>
      </c>
    </row>
    <row r="63" spans="1:6" x14ac:dyDescent="0.25">
      <c r="A63" s="1">
        <v>43925</v>
      </c>
      <c r="B63" t="s">
        <v>3</v>
      </c>
      <c r="C63">
        <v>519</v>
      </c>
      <c r="D63">
        <v>196</v>
      </c>
      <c r="F63" s="2">
        <f t="shared" si="4"/>
        <v>0.10475681453768039</v>
      </c>
    </row>
    <row r="64" spans="1:6" x14ac:dyDescent="0.25">
      <c r="A64" s="1">
        <v>43925</v>
      </c>
      <c r="B64" t="s">
        <v>5</v>
      </c>
      <c r="C64">
        <v>292</v>
      </c>
      <c r="D64">
        <v>161</v>
      </c>
      <c r="F64" s="2">
        <f t="shared" si="4"/>
        <v>8.6050240513094609E-2</v>
      </c>
    </row>
    <row r="65" spans="1:6" x14ac:dyDescent="0.25">
      <c r="A65" s="1">
        <v>43925</v>
      </c>
      <c r="B65" t="s">
        <v>12</v>
      </c>
      <c r="C65">
        <v>183</v>
      </c>
      <c r="D65">
        <v>61</v>
      </c>
      <c r="F65" s="2">
        <f t="shared" si="4"/>
        <v>3.2602886157135219E-2</v>
      </c>
    </row>
    <row r="66" spans="1:6" x14ac:dyDescent="0.25">
      <c r="A66" s="1">
        <v>43925</v>
      </c>
      <c r="B66" t="s">
        <v>7</v>
      </c>
      <c r="C66">
        <v>105</v>
      </c>
      <c r="D66">
        <v>38</v>
      </c>
      <c r="F66" s="2">
        <f t="shared" si="4"/>
        <v>2.0309994655264563E-2</v>
      </c>
    </row>
    <row r="67" spans="1:6" x14ac:dyDescent="0.25">
      <c r="A67" s="1">
        <v>43925</v>
      </c>
      <c r="B67" t="s">
        <v>13</v>
      </c>
      <c r="C67">
        <v>67</v>
      </c>
      <c r="D67">
        <v>17</v>
      </c>
      <c r="F67" s="2">
        <f t="shared" si="4"/>
        <v>9.0860502405130938E-3</v>
      </c>
    </row>
    <row r="68" spans="1:6" x14ac:dyDescent="0.25">
      <c r="A68" s="1">
        <v>43925</v>
      </c>
      <c r="B68" t="s">
        <v>10</v>
      </c>
      <c r="C68">
        <v>181</v>
      </c>
      <c r="D68">
        <v>94</v>
      </c>
      <c r="F68" s="2">
        <f t="shared" si="4"/>
        <v>5.024051309460182E-2</v>
      </c>
    </row>
    <row r="69" spans="1:6" x14ac:dyDescent="0.25">
      <c r="A69" s="1">
        <v>43925</v>
      </c>
      <c r="B69" t="s">
        <v>1</v>
      </c>
      <c r="C69">
        <v>301</v>
      </c>
      <c r="D69">
        <v>146</v>
      </c>
      <c r="F69" s="2">
        <f t="shared" si="4"/>
        <v>7.8033137359700688E-2</v>
      </c>
    </row>
    <row r="70" spans="1:6" x14ac:dyDescent="0.25">
      <c r="A70" s="1">
        <v>43925</v>
      </c>
      <c r="B70" t="s">
        <v>8</v>
      </c>
      <c r="C70">
        <v>717</v>
      </c>
      <c r="D70">
        <v>313</v>
      </c>
      <c r="F70" s="2">
        <f t="shared" si="4"/>
        <v>0.16729021913415287</v>
      </c>
    </row>
    <row r="71" spans="1:6" x14ac:dyDescent="0.25">
      <c r="A71" s="1">
        <v>43925</v>
      </c>
      <c r="B71" t="s">
        <v>2</v>
      </c>
      <c r="C71">
        <v>165</v>
      </c>
      <c r="D71">
        <v>91</v>
      </c>
      <c r="F71" s="2">
        <f t="shared" si="4"/>
        <v>4.8637092463923039E-2</v>
      </c>
    </row>
    <row r="72" spans="1:6" x14ac:dyDescent="0.25">
      <c r="A72" s="1">
        <v>43926</v>
      </c>
      <c r="B72" t="s">
        <v>6</v>
      </c>
      <c r="C72">
        <v>357</v>
      </c>
      <c r="D72">
        <v>214</v>
      </c>
      <c r="E72">
        <f>SUM(D72:D85)</f>
        <v>1777</v>
      </c>
      <c r="F72" s="2">
        <f>D72/$E$72</f>
        <v>0.12042768711311198</v>
      </c>
    </row>
    <row r="73" spans="1:6" x14ac:dyDescent="0.25">
      <c r="A73" s="1">
        <v>43926</v>
      </c>
      <c r="B73" t="s">
        <v>9</v>
      </c>
      <c r="C73">
        <v>321</v>
      </c>
      <c r="D73">
        <v>184</v>
      </c>
      <c r="F73" s="2">
        <f t="shared" ref="F73:F85" si="5">D73/$E$72</f>
        <v>0.10354530106921778</v>
      </c>
    </row>
    <row r="74" spans="1:6" x14ac:dyDescent="0.25">
      <c r="A74" s="1">
        <v>43926</v>
      </c>
      <c r="B74" t="s">
        <v>4</v>
      </c>
      <c r="C74">
        <v>167</v>
      </c>
      <c r="D74">
        <v>62</v>
      </c>
      <c r="F74" s="2">
        <f t="shared" si="5"/>
        <v>3.4890264490714688E-2</v>
      </c>
    </row>
    <row r="75" spans="1:6" x14ac:dyDescent="0.25">
      <c r="A75" s="1">
        <v>43926</v>
      </c>
      <c r="B75" t="s">
        <v>11</v>
      </c>
      <c r="C75">
        <v>413</v>
      </c>
      <c r="D75">
        <v>167</v>
      </c>
      <c r="F75" s="2">
        <f t="shared" si="5"/>
        <v>9.3978615644344399E-2</v>
      </c>
    </row>
    <row r="76" spans="1:6" x14ac:dyDescent="0.25">
      <c r="A76" s="1">
        <v>43926</v>
      </c>
      <c r="B76" t="s">
        <v>0</v>
      </c>
      <c r="C76">
        <v>195</v>
      </c>
      <c r="D76">
        <v>74</v>
      </c>
      <c r="F76" s="2">
        <f t="shared" si="5"/>
        <v>4.164321890827237E-2</v>
      </c>
    </row>
    <row r="77" spans="1:6" x14ac:dyDescent="0.25">
      <c r="A77" s="1">
        <v>43926</v>
      </c>
      <c r="B77" t="s">
        <v>3</v>
      </c>
      <c r="C77">
        <v>519</v>
      </c>
      <c r="D77">
        <v>178</v>
      </c>
      <c r="F77" s="2">
        <f t="shared" si="5"/>
        <v>0.10016882386043895</v>
      </c>
    </row>
    <row r="78" spans="1:6" x14ac:dyDescent="0.25">
      <c r="A78" s="1">
        <v>43926</v>
      </c>
      <c r="B78" t="s">
        <v>5</v>
      </c>
      <c r="C78">
        <v>292</v>
      </c>
      <c r="D78">
        <v>164</v>
      </c>
      <c r="F78" s="2">
        <f t="shared" si="5"/>
        <v>9.2290377039954977E-2</v>
      </c>
    </row>
    <row r="79" spans="1:6" x14ac:dyDescent="0.25">
      <c r="A79" s="1">
        <v>43926</v>
      </c>
      <c r="B79" t="s">
        <v>12</v>
      </c>
      <c r="C79">
        <v>183</v>
      </c>
      <c r="D79">
        <v>50</v>
      </c>
      <c r="F79" s="2">
        <f t="shared" si="5"/>
        <v>2.8137310073157007E-2</v>
      </c>
    </row>
    <row r="80" spans="1:6" x14ac:dyDescent="0.25">
      <c r="A80" s="1">
        <v>43926</v>
      </c>
      <c r="B80" t="s">
        <v>7</v>
      </c>
      <c r="C80">
        <v>105</v>
      </c>
      <c r="D80">
        <v>35</v>
      </c>
      <c r="F80" s="2">
        <f t="shared" si="5"/>
        <v>1.9696117051209903E-2</v>
      </c>
    </row>
    <row r="81" spans="1:6" x14ac:dyDescent="0.25">
      <c r="A81" s="1">
        <v>43926</v>
      </c>
      <c r="B81" t="s">
        <v>13</v>
      </c>
      <c r="C81">
        <v>67</v>
      </c>
      <c r="D81">
        <v>13</v>
      </c>
      <c r="F81" s="2">
        <f t="shared" si="5"/>
        <v>7.3157006190208212E-3</v>
      </c>
    </row>
    <row r="82" spans="1:6" x14ac:dyDescent="0.25">
      <c r="A82" s="1">
        <v>43926</v>
      </c>
      <c r="B82" t="s">
        <v>10</v>
      </c>
      <c r="C82">
        <v>181</v>
      </c>
      <c r="D82">
        <v>90</v>
      </c>
      <c r="F82" s="2">
        <f t="shared" si="5"/>
        <v>5.0647158131682614E-2</v>
      </c>
    </row>
    <row r="83" spans="1:6" x14ac:dyDescent="0.25">
      <c r="A83" s="1">
        <v>43926</v>
      </c>
      <c r="B83" t="s">
        <v>1</v>
      </c>
      <c r="C83">
        <v>301</v>
      </c>
      <c r="D83">
        <v>139</v>
      </c>
      <c r="F83" s="2">
        <f t="shared" si="5"/>
        <v>7.8221722003376473E-2</v>
      </c>
    </row>
    <row r="84" spans="1:6" x14ac:dyDescent="0.25">
      <c r="A84" s="1">
        <v>43926</v>
      </c>
      <c r="B84" t="s">
        <v>8</v>
      </c>
      <c r="C84">
        <v>717</v>
      </c>
      <c r="D84">
        <v>311</v>
      </c>
      <c r="F84" s="2">
        <f t="shared" si="5"/>
        <v>0.17501406865503658</v>
      </c>
    </row>
    <row r="85" spans="1:6" x14ac:dyDescent="0.25">
      <c r="A85" s="1">
        <v>43926</v>
      </c>
      <c r="B85" t="s">
        <v>2</v>
      </c>
      <c r="C85">
        <v>165</v>
      </c>
      <c r="D85">
        <v>96</v>
      </c>
      <c r="F85" s="2">
        <f t="shared" si="5"/>
        <v>5.4023635340461451E-2</v>
      </c>
    </row>
    <row r="86" spans="1:6" x14ac:dyDescent="0.25">
      <c r="A86" s="1">
        <v>43927</v>
      </c>
      <c r="B86" t="s">
        <v>6</v>
      </c>
      <c r="C86">
        <v>357</v>
      </c>
      <c r="D86">
        <v>209</v>
      </c>
      <c r="E86">
        <f>SUM(D86:D99)</f>
        <v>1881</v>
      </c>
      <c r="F86" s="2">
        <f>D86/$E$86</f>
        <v>0.1111111111111111</v>
      </c>
    </row>
    <row r="87" spans="1:6" x14ac:dyDescent="0.25">
      <c r="A87" s="1">
        <v>43927</v>
      </c>
      <c r="B87" t="s">
        <v>9</v>
      </c>
      <c r="C87">
        <v>321</v>
      </c>
      <c r="D87">
        <v>189</v>
      </c>
      <c r="F87" s="2">
        <f t="shared" ref="F87:F99" si="6">D87/$E$86</f>
        <v>0.10047846889952153</v>
      </c>
    </row>
    <row r="88" spans="1:6" x14ac:dyDescent="0.25">
      <c r="A88" s="1">
        <v>43927</v>
      </c>
      <c r="B88" t="s">
        <v>4</v>
      </c>
      <c r="C88">
        <v>167</v>
      </c>
      <c r="D88">
        <v>86</v>
      </c>
      <c r="F88" s="2">
        <f t="shared" si="6"/>
        <v>4.5720361509835196E-2</v>
      </c>
    </row>
    <row r="89" spans="1:6" x14ac:dyDescent="0.25">
      <c r="A89" s="1">
        <v>43927</v>
      </c>
      <c r="B89" t="s">
        <v>11</v>
      </c>
      <c r="C89">
        <v>413</v>
      </c>
      <c r="D89">
        <v>169</v>
      </c>
      <c r="F89" s="2">
        <f t="shared" si="6"/>
        <v>8.9845826687931951E-2</v>
      </c>
    </row>
    <row r="90" spans="1:6" x14ac:dyDescent="0.25">
      <c r="A90" s="1">
        <v>43927</v>
      </c>
      <c r="B90" t="s">
        <v>0</v>
      </c>
      <c r="C90">
        <v>195</v>
      </c>
      <c r="D90">
        <v>82</v>
      </c>
      <c r="F90" s="2">
        <f t="shared" si="6"/>
        <v>4.3593833067517275E-2</v>
      </c>
    </row>
    <row r="91" spans="1:6" x14ac:dyDescent="0.25">
      <c r="A91" s="1">
        <v>43927</v>
      </c>
      <c r="B91" t="s">
        <v>3</v>
      </c>
      <c r="C91">
        <v>519</v>
      </c>
      <c r="D91">
        <v>206</v>
      </c>
      <c r="F91" s="2">
        <f t="shared" si="6"/>
        <v>0.10951621477937268</v>
      </c>
    </row>
    <row r="92" spans="1:6" x14ac:dyDescent="0.25">
      <c r="A92" s="1">
        <v>43927</v>
      </c>
      <c r="B92" t="s">
        <v>5</v>
      </c>
      <c r="C92">
        <v>292</v>
      </c>
      <c r="D92">
        <v>163</v>
      </c>
      <c r="F92" s="2">
        <f t="shared" si="6"/>
        <v>8.6656034024455084E-2</v>
      </c>
    </row>
    <row r="93" spans="1:6" x14ac:dyDescent="0.25">
      <c r="A93" s="1">
        <v>43927</v>
      </c>
      <c r="B93" t="s">
        <v>12</v>
      </c>
      <c r="C93">
        <v>183</v>
      </c>
      <c r="D93">
        <v>64</v>
      </c>
      <c r="F93" s="2">
        <f t="shared" si="6"/>
        <v>3.4024455077086659E-2</v>
      </c>
    </row>
    <row r="94" spans="1:6" x14ac:dyDescent="0.25">
      <c r="A94" s="1">
        <v>43927</v>
      </c>
      <c r="B94" t="s">
        <v>7</v>
      </c>
      <c r="C94">
        <v>105</v>
      </c>
      <c r="D94">
        <v>36</v>
      </c>
      <c r="F94" s="2">
        <f t="shared" si="6"/>
        <v>1.9138755980861243E-2</v>
      </c>
    </row>
    <row r="95" spans="1:6" x14ac:dyDescent="0.25">
      <c r="A95" s="1">
        <v>43927</v>
      </c>
      <c r="B95" t="s">
        <v>13</v>
      </c>
      <c r="C95">
        <v>67</v>
      </c>
      <c r="D95">
        <v>14</v>
      </c>
      <c r="F95" s="2">
        <f t="shared" si="6"/>
        <v>7.4428495481127059E-3</v>
      </c>
    </row>
    <row r="96" spans="1:6" x14ac:dyDescent="0.25">
      <c r="A96" s="1">
        <v>43927</v>
      </c>
      <c r="B96" t="s">
        <v>10</v>
      </c>
      <c r="C96">
        <v>181</v>
      </c>
      <c r="D96">
        <v>85</v>
      </c>
      <c r="F96" s="2">
        <f t="shared" si="6"/>
        <v>4.5188729399255716E-2</v>
      </c>
    </row>
    <row r="97" spans="1:6" x14ac:dyDescent="0.25">
      <c r="A97" s="1">
        <v>43927</v>
      </c>
      <c r="B97" t="s">
        <v>1</v>
      </c>
      <c r="C97">
        <v>301</v>
      </c>
      <c r="D97">
        <v>150</v>
      </c>
      <c r="F97" s="2">
        <f t="shared" si="6"/>
        <v>7.9744816586921854E-2</v>
      </c>
    </row>
    <row r="98" spans="1:6" x14ac:dyDescent="0.25">
      <c r="A98" s="1">
        <v>43927</v>
      </c>
      <c r="B98" t="s">
        <v>8</v>
      </c>
      <c r="C98">
        <v>717</v>
      </c>
      <c r="D98">
        <v>334</v>
      </c>
      <c r="F98" s="2">
        <f t="shared" si="6"/>
        <v>0.17756512493354598</v>
      </c>
    </row>
    <row r="99" spans="1:6" x14ac:dyDescent="0.25">
      <c r="A99" s="1">
        <v>43927</v>
      </c>
      <c r="B99" t="s">
        <v>2</v>
      </c>
      <c r="C99">
        <v>165</v>
      </c>
      <c r="D99">
        <v>94</v>
      </c>
      <c r="F99" s="2">
        <f t="shared" si="6"/>
        <v>4.9973418394471024E-2</v>
      </c>
    </row>
    <row r="100" spans="1:6" x14ac:dyDescent="0.25">
      <c r="A100" s="1">
        <v>43929</v>
      </c>
      <c r="B100" t="s">
        <v>6</v>
      </c>
      <c r="C100">
        <v>357</v>
      </c>
      <c r="D100">
        <v>206</v>
      </c>
      <c r="E100">
        <f>SUM(D100:D113)</f>
        <v>1933</v>
      </c>
      <c r="F100" s="2">
        <f>D100/$E$100</f>
        <v>0.1065700982928091</v>
      </c>
    </row>
    <row r="101" spans="1:6" x14ac:dyDescent="0.25">
      <c r="A101" s="1">
        <v>43929</v>
      </c>
      <c r="B101" t="s">
        <v>9</v>
      </c>
      <c r="C101">
        <v>321</v>
      </c>
      <c r="D101">
        <v>195</v>
      </c>
      <c r="F101" s="2">
        <f t="shared" ref="F101:F113" si="7">D101/$E$100</f>
        <v>0.10087946197620279</v>
      </c>
    </row>
    <row r="102" spans="1:6" x14ac:dyDescent="0.25">
      <c r="A102" s="1">
        <v>43929</v>
      </c>
      <c r="B102" t="s">
        <v>4</v>
      </c>
      <c r="C102">
        <v>167</v>
      </c>
      <c r="D102">
        <v>84</v>
      </c>
      <c r="F102" s="2">
        <f t="shared" si="7"/>
        <v>4.3455768235902741E-2</v>
      </c>
    </row>
    <row r="103" spans="1:6" x14ac:dyDescent="0.25">
      <c r="A103" s="1">
        <v>43929</v>
      </c>
      <c r="B103" t="s">
        <v>11</v>
      </c>
      <c r="C103">
        <v>413</v>
      </c>
      <c r="D103">
        <v>163</v>
      </c>
      <c r="F103" s="2">
        <f t="shared" si="7"/>
        <v>8.4324883600620792E-2</v>
      </c>
    </row>
    <row r="104" spans="1:6" x14ac:dyDescent="0.25">
      <c r="A104" s="1">
        <v>43929</v>
      </c>
      <c r="B104" t="s">
        <v>0</v>
      </c>
      <c r="C104">
        <v>195</v>
      </c>
      <c r="D104">
        <v>79</v>
      </c>
      <c r="F104" s="2">
        <f t="shared" si="7"/>
        <v>4.0869115364718052E-2</v>
      </c>
    </row>
    <row r="105" spans="1:6" x14ac:dyDescent="0.25">
      <c r="A105" s="1">
        <v>43929</v>
      </c>
      <c r="B105" t="s">
        <v>3</v>
      </c>
      <c r="C105">
        <v>519</v>
      </c>
      <c r="D105">
        <v>204</v>
      </c>
      <c r="F105" s="2">
        <f t="shared" si="7"/>
        <v>0.10553543714433523</v>
      </c>
    </row>
    <row r="106" spans="1:6" x14ac:dyDescent="0.25">
      <c r="A106" s="1">
        <v>43929</v>
      </c>
      <c r="B106" t="s">
        <v>5</v>
      </c>
      <c r="C106">
        <v>292</v>
      </c>
      <c r="D106">
        <v>168</v>
      </c>
      <c r="F106" s="2">
        <f t="shared" si="7"/>
        <v>8.6911536471805481E-2</v>
      </c>
    </row>
    <row r="107" spans="1:6" x14ac:dyDescent="0.25">
      <c r="A107" s="1">
        <v>43929</v>
      </c>
      <c r="B107" t="s">
        <v>12</v>
      </c>
      <c r="C107">
        <v>183</v>
      </c>
      <c r="D107">
        <v>54</v>
      </c>
      <c r="F107" s="2">
        <f t="shared" si="7"/>
        <v>2.7935851008794619E-2</v>
      </c>
    </row>
    <row r="108" spans="1:6" x14ac:dyDescent="0.25">
      <c r="A108" s="1">
        <v>43929</v>
      </c>
      <c r="B108" t="s">
        <v>7</v>
      </c>
      <c r="C108">
        <v>105</v>
      </c>
      <c r="D108">
        <v>41</v>
      </c>
      <c r="F108" s="2">
        <f t="shared" si="7"/>
        <v>2.1210553543714435E-2</v>
      </c>
    </row>
    <row r="109" spans="1:6" x14ac:dyDescent="0.25">
      <c r="A109" s="1">
        <v>43929</v>
      </c>
      <c r="B109" t="s">
        <v>13</v>
      </c>
      <c r="C109">
        <v>67</v>
      </c>
      <c r="D109">
        <v>12</v>
      </c>
      <c r="F109" s="2">
        <f t="shared" si="7"/>
        <v>6.2079668908432487E-3</v>
      </c>
    </row>
    <row r="110" spans="1:6" x14ac:dyDescent="0.25">
      <c r="A110" s="1">
        <v>43929</v>
      </c>
      <c r="B110" t="s">
        <v>10</v>
      </c>
      <c r="C110">
        <v>181</v>
      </c>
      <c r="D110">
        <v>96</v>
      </c>
      <c r="F110" s="2">
        <f t="shared" si="7"/>
        <v>4.9663735126745989E-2</v>
      </c>
    </row>
    <row r="111" spans="1:6" x14ac:dyDescent="0.25">
      <c r="A111" s="1">
        <v>43929</v>
      </c>
      <c r="B111" t="s">
        <v>1</v>
      </c>
      <c r="C111">
        <v>301</v>
      </c>
      <c r="D111">
        <v>152</v>
      </c>
      <c r="F111" s="2">
        <f t="shared" si="7"/>
        <v>7.8634247284014483E-2</v>
      </c>
    </row>
    <row r="112" spans="1:6" x14ac:dyDescent="0.25">
      <c r="A112" s="1">
        <v>43929</v>
      </c>
      <c r="B112" t="s">
        <v>8</v>
      </c>
      <c r="C112">
        <v>717</v>
      </c>
      <c r="D112">
        <v>386</v>
      </c>
      <c r="F112" s="2">
        <f t="shared" si="7"/>
        <v>0.19968960165545785</v>
      </c>
    </row>
    <row r="113" spans="1:6" x14ac:dyDescent="0.25">
      <c r="A113" s="1">
        <v>43929</v>
      </c>
      <c r="B113" t="s">
        <v>2</v>
      </c>
      <c r="C113">
        <v>165</v>
      </c>
      <c r="D113">
        <v>93</v>
      </c>
      <c r="F113" s="2">
        <f t="shared" si="7"/>
        <v>4.8111743404035179E-2</v>
      </c>
    </row>
    <row r="114" spans="1:6" x14ac:dyDescent="0.25">
      <c r="A114" s="1">
        <v>43930</v>
      </c>
      <c r="B114" t="s">
        <v>6</v>
      </c>
      <c r="C114">
        <v>400</v>
      </c>
      <c r="D114">
        <v>207</v>
      </c>
      <c r="E114">
        <f>SUM(D114:D127)</f>
        <v>1954</v>
      </c>
      <c r="F114" s="2">
        <f>D114/$E$114</f>
        <v>0.10593654042988741</v>
      </c>
    </row>
    <row r="115" spans="1:6" x14ac:dyDescent="0.25">
      <c r="A115" s="1">
        <v>43930</v>
      </c>
      <c r="B115" t="s">
        <v>9</v>
      </c>
      <c r="C115">
        <v>349</v>
      </c>
      <c r="D115">
        <v>201</v>
      </c>
      <c r="F115" s="2">
        <f t="shared" ref="F115:F127" si="8">D115/$E$114</f>
        <v>0.10286591606960081</v>
      </c>
    </row>
    <row r="116" spans="1:6" x14ac:dyDescent="0.25">
      <c r="A116" s="1">
        <v>43930</v>
      </c>
      <c r="B116" t="s">
        <v>4</v>
      </c>
      <c r="C116">
        <v>173</v>
      </c>
      <c r="D116">
        <v>85</v>
      </c>
      <c r="F116" s="2">
        <f t="shared" si="8"/>
        <v>4.3500511770726717E-2</v>
      </c>
    </row>
    <row r="117" spans="1:6" x14ac:dyDescent="0.25">
      <c r="A117" s="1">
        <v>43930</v>
      </c>
      <c r="B117" t="s">
        <v>11</v>
      </c>
      <c r="C117">
        <v>503</v>
      </c>
      <c r="D117">
        <v>180</v>
      </c>
      <c r="F117" s="2">
        <f t="shared" si="8"/>
        <v>9.2118730808597754E-2</v>
      </c>
    </row>
    <row r="118" spans="1:6" x14ac:dyDescent="0.25">
      <c r="A118" s="1">
        <v>43930</v>
      </c>
      <c r="B118" t="s">
        <v>0</v>
      </c>
      <c r="C118">
        <v>223</v>
      </c>
      <c r="D118">
        <v>79</v>
      </c>
      <c r="F118" s="2">
        <f t="shared" si="8"/>
        <v>4.0429887410440124E-2</v>
      </c>
    </row>
    <row r="119" spans="1:6" x14ac:dyDescent="0.25">
      <c r="A119" s="1">
        <v>43930</v>
      </c>
      <c r="B119" t="s">
        <v>3</v>
      </c>
      <c r="C119">
        <v>656</v>
      </c>
      <c r="D119">
        <v>206</v>
      </c>
      <c r="F119" s="2">
        <f t="shared" si="8"/>
        <v>0.10542476970317298</v>
      </c>
    </row>
    <row r="120" spans="1:6" x14ac:dyDescent="0.25">
      <c r="A120" s="1">
        <v>43930</v>
      </c>
      <c r="B120" t="s">
        <v>5</v>
      </c>
      <c r="C120">
        <v>337</v>
      </c>
      <c r="D120">
        <v>176</v>
      </c>
      <c r="F120" s="2">
        <f t="shared" si="8"/>
        <v>9.0071647901740021E-2</v>
      </c>
    </row>
    <row r="121" spans="1:6" x14ac:dyDescent="0.25">
      <c r="A121" s="1">
        <v>43930</v>
      </c>
      <c r="B121" t="s">
        <v>12</v>
      </c>
      <c r="C121">
        <v>224</v>
      </c>
      <c r="D121">
        <v>60</v>
      </c>
      <c r="F121" s="2">
        <f t="shared" si="8"/>
        <v>3.0706243602865915E-2</v>
      </c>
    </row>
    <row r="122" spans="1:6" x14ac:dyDescent="0.25">
      <c r="A122" s="1">
        <v>43930</v>
      </c>
      <c r="B122" t="s">
        <v>7</v>
      </c>
      <c r="C122">
        <v>119</v>
      </c>
      <c r="D122">
        <v>30</v>
      </c>
      <c r="F122" s="2">
        <f t="shared" si="8"/>
        <v>1.5353121801432957E-2</v>
      </c>
    </row>
    <row r="123" spans="1:6" x14ac:dyDescent="0.25">
      <c r="A123" s="1">
        <v>43930</v>
      </c>
      <c r="B123" t="s">
        <v>13</v>
      </c>
      <c r="C123">
        <v>70</v>
      </c>
      <c r="D123">
        <v>13</v>
      </c>
      <c r="F123" s="2">
        <f t="shared" si="8"/>
        <v>6.6530194472876154E-3</v>
      </c>
    </row>
    <row r="124" spans="1:6" x14ac:dyDescent="0.25">
      <c r="A124" s="1">
        <v>43930</v>
      </c>
      <c r="B124" t="s">
        <v>10</v>
      </c>
      <c r="C124">
        <v>197</v>
      </c>
      <c r="D124">
        <v>97</v>
      </c>
      <c r="F124" s="2">
        <f t="shared" si="8"/>
        <v>4.9641760491299897E-2</v>
      </c>
    </row>
    <row r="125" spans="1:6" x14ac:dyDescent="0.25">
      <c r="A125" s="1">
        <v>43930</v>
      </c>
      <c r="B125" t="s">
        <v>1</v>
      </c>
      <c r="C125">
        <v>492</v>
      </c>
      <c r="D125">
        <v>157</v>
      </c>
      <c r="F125" s="2">
        <f t="shared" si="8"/>
        <v>8.0348004094165815E-2</v>
      </c>
    </row>
    <row r="126" spans="1:6" x14ac:dyDescent="0.25">
      <c r="A126" s="1">
        <v>43930</v>
      </c>
      <c r="B126" t="s">
        <v>8</v>
      </c>
      <c r="C126">
        <v>847</v>
      </c>
      <c r="D126">
        <v>378</v>
      </c>
      <c r="F126" s="2">
        <f t="shared" si="8"/>
        <v>0.19344933469805528</v>
      </c>
    </row>
    <row r="127" spans="1:6" x14ac:dyDescent="0.25">
      <c r="A127" s="1">
        <v>43930</v>
      </c>
      <c r="B127" t="s">
        <v>2</v>
      </c>
      <c r="C127">
        <v>233</v>
      </c>
      <c r="D127">
        <v>85</v>
      </c>
      <c r="F127" s="2">
        <f t="shared" si="8"/>
        <v>4.3500511770726717E-2</v>
      </c>
    </row>
    <row r="128" spans="1:6" x14ac:dyDescent="0.25">
      <c r="A128" s="1">
        <v>43931</v>
      </c>
      <c r="B128" t="s">
        <v>6</v>
      </c>
      <c r="C128">
        <v>400</v>
      </c>
      <c r="D128">
        <v>210</v>
      </c>
      <c r="E128">
        <f>SUM(D128:D141)</f>
        <v>1927</v>
      </c>
      <c r="F128" s="2">
        <f>D128/$E$16</f>
        <v>0.13934970139349701</v>
      </c>
    </row>
    <row r="129" spans="1:6" x14ac:dyDescent="0.25">
      <c r="A129" s="1">
        <v>43931</v>
      </c>
      <c r="B129" t="s">
        <v>9</v>
      </c>
      <c r="C129">
        <v>349</v>
      </c>
      <c r="D129">
        <v>201</v>
      </c>
      <c r="F129" s="2">
        <f t="shared" ref="F129:F141" si="9">D129/$E$16</f>
        <v>0.1333775713337757</v>
      </c>
    </row>
    <row r="130" spans="1:6" x14ac:dyDescent="0.25">
      <c r="A130" s="1">
        <v>43931</v>
      </c>
      <c r="B130" t="s">
        <v>4</v>
      </c>
      <c r="C130">
        <v>173</v>
      </c>
      <c r="D130">
        <v>87</v>
      </c>
      <c r="F130" s="2">
        <f t="shared" si="9"/>
        <v>5.7730590577305903E-2</v>
      </c>
    </row>
    <row r="131" spans="1:6" x14ac:dyDescent="0.25">
      <c r="A131" s="1">
        <v>43931</v>
      </c>
      <c r="B131" t="s">
        <v>11</v>
      </c>
      <c r="C131">
        <v>503</v>
      </c>
      <c r="D131">
        <v>172</v>
      </c>
      <c r="F131" s="2">
        <f t="shared" si="9"/>
        <v>0.11413404114134042</v>
      </c>
    </row>
    <row r="132" spans="1:6" x14ac:dyDescent="0.25">
      <c r="A132" s="1">
        <v>43931</v>
      </c>
      <c r="B132" t="s">
        <v>0</v>
      </c>
      <c r="C132">
        <v>223</v>
      </c>
      <c r="D132">
        <v>85</v>
      </c>
      <c r="F132" s="2">
        <f t="shared" si="9"/>
        <v>5.6403450564034507E-2</v>
      </c>
    </row>
    <row r="133" spans="1:6" x14ac:dyDescent="0.25">
      <c r="A133" s="1">
        <v>43931</v>
      </c>
      <c r="B133" t="s">
        <v>3</v>
      </c>
      <c r="C133">
        <v>656</v>
      </c>
      <c r="D133">
        <v>191</v>
      </c>
      <c r="F133" s="2">
        <f t="shared" si="9"/>
        <v>0.1267418712674187</v>
      </c>
    </row>
    <row r="134" spans="1:6" x14ac:dyDescent="0.25">
      <c r="A134" s="1">
        <v>43931</v>
      </c>
      <c r="B134" t="s">
        <v>5</v>
      </c>
      <c r="C134">
        <v>337</v>
      </c>
      <c r="D134">
        <v>171</v>
      </c>
      <c r="F134" s="2">
        <f t="shared" si="9"/>
        <v>0.11347047113470471</v>
      </c>
    </row>
    <row r="135" spans="1:6" x14ac:dyDescent="0.25">
      <c r="A135" s="1">
        <v>43931</v>
      </c>
      <c r="B135" t="s">
        <v>12</v>
      </c>
      <c r="C135">
        <v>224</v>
      </c>
      <c r="D135">
        <v>67</v>
      </c>
      <c r="F135" s="2">
        <f t="shared" si="9"/>
        <v>4.4459190444591908E-2</v>
      </c>
    </row>
    <row r="136" spans="1:6" x14ac:dyDescent="0.25">
      <c r="A136" s="1">
        <v>43931</v>
      </c>
      <c r="B136" t="s">
        <v>7</v>
      </c>
      <c r="C136">
        <v>119</v>
      </c>
      <c r="D136">
        <v>32</v>
      </c>
      <c r="F136" s="2">
        <f t="shared" si="9"/>
        <v>2.1234240212342402E-2</v>
      </c>
    </row>
    <row r="137" spans="1:6" x14ac:dyDescent="0.25">
      <c r="A137" s="1">
        <v>43931</v>
      </c>
      <c r="B137" t="s">
        <v>13</v>
      </c>
      <c r="C137">
        <v>70</v>
      </c>
      <c r="D137">
        <v>11</v>
      </c>
      <c r="F137" s="2">
        <f t="shared" si="9"/>
        <v>7.2992700729927005E-3</v>
      </c>
    </row>
    <row r="138" spans="1:6" x14ac:dyDescent="0.25">
      <c r="A138" s="1">
        <v>43931</v>
      </c>
      <c r="B138" t="s">
        <v>10</v>
      </c>
      <c r="C138">
        <v>197</v>
      </c>
      <c r="D138">
        <v>107</v>
      </c>
      <c r="F138" s="2">
        <f t="shared" si="9"/>
        <v>7.1001990710019905E-2</v>
      </c>
    </row>
    <row r="139" spans="1:6" x14ac:dyDescent="0.25">
      <c r="A139" s="1">
        <v>43931</v>
      </c>
      <c r="B139" t="s">
        <v>1</v>
      </c>
      <c r="C139">
        <v>492</v>
      </c>
      <c r="D139">
        <v>134</v>
      </c>
      <c r="F139" s="2">
        <f t="shared" si="9"/>
        <v>8.8918380889183815E-2</v>
      </c>
    </row>
    <row r="140" spans="1:6" x14ac:dyDescent="0.25">
      <c r="A140" s="1">
        <v>43931</v>
      </c>
      <c r="B140" t="s">
        <v>8</v>
      </c>
      <c r="C140">
        <v>847</v>
      </c>
      <c r="D140">
        <v>376</v>
      </c>
      <c r="F140" s="2">
        <f t="shared" si="9"/>
        <v>0.24950232249502322</v>
      </c>
    </row>
    <row r="141" spans="1:6" x14ac:dyDescent="0.25">
      <c r="A141" s="1">
        <v>43931</v>
      </c>
      <c r="B141" t="s">
        <v>2</v>
      </c>
      <c r="C141">
        <v>233</v>
      </c>
      <c r="D141">
        <v>83</v>
      </c>
      <c r="F141" s="2">
        <f t="shared" si="9"/>
        <v>5.5076310550763105E-2</v>
      </c>
    </row>
    <row r="142" spans="1:6" x14ac:dyDescent="0.25">
      <c r="A142" s="1">
        <v>43932</v>
      </c>
      <c r="B142" t="s">
        <v>6</v>
      </c>
      <c r="C142">
        <v>400</v>
      </c>
      <c r="D142">
        <v>219</v>
      </c>
      <c r="E142">
        <f>SUM(D142:D155)</f>
        <v>1869</v>
      </c>
      <c r="F142" s="2">
        <f>D142/$E$16</f>
        <v>0.14532183145321831</v>
      </c>
    </row>
    <row r="143" spans="1:6" x14ac:dyDescent="0.25">
      <c r="A143" s="1">
        <v>43932</v>
      </c>
      <c r="B143" t="s">
        <v>9</v>
      </c>
      <c r="C143">
        <v>349</v>
      </c>
      <c r="D143">
        <v>191</v>
      </c>
      <c r="F143" s="2">
        <f t="shared" ref="F143:F155" si="10">D143/$E$16</f>
        <v>0.1267418712674187</v>
      </c>
    </row>
    <row r="144" spans="1:6" x14ac:dyDescent="0.25">
      <c r="A144" s="1">
        <v>43932</v>
      </c>
      <c r="B144" t="s">
        <v>4</v>
      </c>
      <c r="C144">
        <v>173</v>
      </c>
      <c r="D144">
        <v>63</v>
      </c>
      <c r="F144" s="2">
        <f t="shared" si="10"/>
        <v>4.1804910418049103E-2</v>
      </c>
    </row>
    <row r="145" spans="1:6" x14ac:dyDescent="0.25">
      <c r="A145" s="1">
        <v>43932</v>
      </c>
      <c r="B145" t="s">
        <v>11</v>
      </c>
      <c r="C145">
        <v>503</v>
      </c>
      <c r="D145">
        <v>160</v>
      </c>
      <c r="F145" s="2">
        <f t="shared" si="10"/>
        <v>0.10617120106171202</v>
      </c>
    </row>
    <row r="146" spans="1:6" x14ac:dyDescent="0.25">
      <c r="A146" s="1">
        <v>43932</v>
      </c>
      <c r="B146" t="s">
        <v>0</v>
      </c>
      <c r="C146">
        <v>223</v>
      </c>
      <c r="D146">
        <v>89</v>
      </c>
      <c r="F146" s="2">
        <f t="shared" si="10"/>
        <v>5.9057730590577305E-2</v>
      </c>
    </row>
    <row r="147" spans="1:6" x14ac:dyDescent="0.25">
      <c r="A147" s="1">
        <v>43932</v>
      </c>
      <c r="B147" t="s">
        <v>3</v>
      </c>
      <c r="C147">
        <v>656</v>
      </c>
      <c r="D147">
        <v>189</v>
      </c>
      <c r="F147" s="2">
        <f t="shared" si="10"/>
        <v>0.12541473125414732</v>
      </c>
    </row>
    <row r="148" spans="1:6" x14ac:dyDescent="0.25">
      <c r="A148" s="1">
        <v>43932</v>
      </c>
      <c r="B148" t="s">
        <v>5</v>
      </c>
      <c r="C148">
        <v>337</v>
      </c>
      <c r="D148">
        <v>170</v>
      </c>
      <c r="F148" s="2">
        <f t="shared" si="10"/>
        <v>0.11280690112806901</v>
      </c>
    </row>
    <row r="149" spans="1:6" x14ac:dyDescent="0.25">
      <c r="A149" s="1">
        <v>43932</v>
      </c>
      <c r="B149" t="s">
        <v>12</v>
      </c>
      <c r="C149">
        <v>224</v>
      </c>
      <c r="D149">
        <v>70</v>
      </c>
      <c r="F149" s="2">
        <f t="shared" si="10"/>
        <v>4.6449900464499004E-2</v>
      </c>
    </row>
    <row r="150" spans="1:6" x14ac:dyDescent="0.25">
      <c r="A150" s="1">
        <v>43932</v>
      </c>
      <c r="B150" t="s">
        <v>7</v>
      </c>
      <c r="C150">
        <v>119</v>
      </c>
      <c r="D150">
        <v>35</v>
      </c>
      <c r="F150" s="2">
        <f t="shared" si="10"/>
        <v>2.3224950232249502E-2</v>
      </c>
    </row>
    <row r="151" spans="1:6" x14ac:dyDescent="0.25">
      <c r="A151" s="1">
        <v>43932</v>
      </c>
      <c r="B151" t="s">
        <v>13</v>
      </c>
      <c r="C151">
        <v>70</v>
      </c>
      <c r="D151">
        <v>12</v>
      </c>
      <c r="F151" s="2">
        <f t="shared" si="10"/>
        <v>7.9628400796284016E-3</v>
      </c>
    </row>
    <row r="152" spans="1:6" x14ac:dyDescent="0.25">
      <c r="A152" s="1">
        <v>43932</v>
      </c>
      <c r="B152" t="s">
        <v>10</v>
      </c>
      <c r="C152">
        <v>197</v>
      </c>
      <c r="D152">
        <v>102</v>
      </c>
      <c r="F152" s="2">
        <f t="shared" si="10"/>
        <v>6.7684140676841406E-2</v>
      </c>
    </row>
    <row r="153" spans="1:6" x14ac:dyDescent="0.25">
      <c r="A153" s="1">
        <v>43932</v>
      </c>
      <c r="B153" t="s">
        <v>1</v>
      </c>
      <c r="C153">
        <v>492</v>
      </c>
      <c r="D153">
        <v>125</v>
      </c>
      <c r="F153" s="2">
        <f t="shared" si="10"/>
        <v>8.2946250829462512E-2</v>
      </c>
    </row>
    <row r="154" spans="1:6" x14ac:dyDescent="0.25">
      <c r="A154" s="1">
        <v>43932</v>
      </c>
      <c r="B154" t="s">
        <v>8</v>
      </c>
      <c r="C154">
        <v>847</v>
      </c>
      <c r="D154">
        <v>362</v>
      </c>
      <c r="F154" s="2">
        <f t="shared" si="10"/>
        <v>0.24021234240212341</v>
      </c>
    </row>
    <row r="155" spans="1:6" x14ac:dyDescent="0.25">
      <c r="A155" s="1">
        <v>43932</v>
      </c>
      <c r="B155" t="s">
        <v>2</v>
      </c>
      <c r="C155">
        <v>233</v>
      </c>
      <c r="D155">
        <v>82</v>
      </c>
      <c r="F155" s="2">
        <f t="shared" si="10"/>
        <v>5.4412740544127404E-2</v>
      </c>
    </row>
    <row r="156" spans="1:6" x14ac:dyDescent="0.25">
      <c r="A156" s="1">
        <v>43933</v>
      </c>
      <c r="B156" t="s">
        <v>6</v>
      </c>
      <c r="C156">
        <v>400</v>
      </c>
      <c r="D156">
        <v>213</v>
      </c>
    </row>
    <row r="157" spans="1:6" x14ac:dyDescent="0.25">
      <c r="A157" s="1">
        <v>43933</v>
      </c>
      <c r="B157" t="s">
        <v>9</v>
      </c>
      <c r="C157">
        <v>349</v>
      </c>
      <c r="D157">
        <v>184</v>
      </c>
    </row>
    <row r="158" spans="1:6" x14ac:dyDescent="0.25">
      <c r="A158" s="1">
        <v>43933</v>
      </c>
      <c r="B158" t="s">
        <v>4</v>
      </c>
      <c r="C158">
        <v>173</v>
      </c>
      <c r="D158">
        <v>87</v>
      </c>
    </row>
    <row r="159" spans="1:6" x14ac:dyDescent="0.25">
      <c r="A159" s="1">
        <v>43933</v>
      </c>
      <c r="B159" t="s">
        <v>11</v>
      </c>
      <c r="C159">
        <v>503</v>
      </c>
      <c r="D159">
        <v>167</v>
      </c>
    </row>
    <row r="160" spans="1:6" x14ac:dyDescent="0.25">
      <c r="A160" s="1">
        <v>43933</v>
      </c>
      <c r="B160" t="s">
        <v>0</v>
      </c>
      <c r="C160">
        <v>223</v>
      </c>
      <c r="D160">
        <v>83</v>
      </c>
    </row>
    <row r="161" spans="1:4" x14ac:dyDescent="0.25">
      <c r="A161" s="1">
        <v>43933</v>
      </c>
      <c r="B161" t="s">
        <v>3</v>
      </c>
      <c r="C161">
        <v>656</v>
      </c>
      <c r="D161">
        <v>188</v>
      </c>
    </row>
    <row r="162" spans="1:4" x14ac:dyDescent="0.25">
      <c r="A162" s="1">
        <v>43933</v>
      </c>
      <c r="B162" t="s">
        <v>5</v>
      </c>
      <c r="C162">
        <v>337</v>
      </c>
      <c r="D162">
        <v>177</v>
      </c>
    </row>
    <row r="163" spans="1:4" x14ac:dyDescent="0.25">
      <c r="A163" s="1">
        <v>43933</v>
      </c>
      <c r="B163" t="s">
        <v>12</v>
      </c>
      <c r="C163">
        <v>224</v>
      </c>
      <c r="D163">
        <v>71</v>
      </c>
    </row>
    <row r="164" spans="1:4" x14ac:dyDescent="0.25">
      <c r="A164" s="1">
        <v>43933</v>
      </c>
      <c r="B164" t="s">
        <v>7</v>
      </c>
      <c r="C164">
        <v>119</v>
      </c>
      <c r="D164">
        <v>33</v>
      </c>
    </row>
    <row r="165" spans="1:4" x14ac:dyDescent="0.25">
      <c r="A165" s="1">
        <v>43933</v>
      </c>
      <c r="B165" t="s">
        <v>13</v>
      </c>
      <c r="C165">
        <v>70</v>
      </c>
      <c r="D165">
        <v>14</v>
      </c>
    </row>
    <row r="166" spans="1:4" x14ac:dyDescent="0.25">
      <c r="A166" s="1">
        <v>43933</v>
      </c>
      <c r="B166" t="s">
        <v>10</v>
      </c>
      <c r="C166">
        <v>197</v>
      </c>
      <c r="D166">
        <v>109</v>
      </c>
    </row>
    <row r="167" spans="1:4" x14ac:dyDescent="0.25">
      <c r="A167" s="1">
        <v>43933</v>
      </c>
      <c r="B167" t="s">
        <v>1</v>
      </c>
      <c r="C167">
        <v>492</v>
      </c>
      <c r="D167">
        <v>118</v>
      </c>
    </row>
    <row r="168" spans="1:4" x14ac:dyDescent="0.25">
      <c r="A168" s="1">
        <v>43933</v>
      </c>
      <c r="B168" t="s">
        <v>8</v>
      </c>
      <c r="C168">
        <v>847</v>
      </c>
      <c r="D168">
        <v>346</v>
      </c>
    </row>
    <row r="169" spans="1:4" x14ac:dyDescent="0.25">
      <c r="A169" s="1">
        <v>43933</v>
      </c>
      <c r="B169" t="s">
        <v>2</v>
      </c>
      <c r="C169">
        <v>233</v>
      </c>
      <c r="D169">
        <v>86</v>
      </c>
    </row>
    <row r="170" spans="1:4" x14ac:dyDescent="0.25">
      <c r="A170" s="1">
        <v>43934</v>
      </c>
      <c r="B170" t="s">
        <v>6</v>
      </c>
      <c r="C170">
        <v>400</v>
      </c>
      <c r="D170">
        <v>217</v>
      </c>
    </row>
    <row r="171" spans="1:4" x14ac:dyDescent="0.25">
      <c r="A171" s="1">
        <v>43934</v>
      </c>
      <c r="B171" t="s">
        <v>9</v>
      </c>
      <c r="C171">
        <v>349</v>
      </c>
      <c r="D171">
        <v>172</v>
      </c>
    </row>
    <row r="172" spans="1:4" x14ac:dyDescent="0.25">
      <c r="A172" s="1">
        <v>43934</v>
      </c>
      <c r="B172" t="s">
        <v>4</v>
      </c>
      <c r="C172">
        <v>173</v>
      </c>
      <c r="D172">
        <v>85</v>
      </c>
    </row>
    <row r="173" spans="1:4" x14ac:dyDescent="0.25">
      <c r="A173" s="1">
        <v>43934</v>
      </c>
      <c r="B173" t="s">
        <v>11</v>
      </c>
      <c r="C173">
        <v>503</v>
      </c>
      <c r="D173">
        <v>167</v>
      </c>
    </row>
    <row r="174" spans="1:4" x14ac:dyDescent="0.25">
      <c r="A174" s="1">
        <v>43934</v>
      </c>
      <c r="B174" t="s">
        <v>0</v>
      </c>
      <c r="C174">
        <v>223</v>
      </c>
      <c r="D174">
        <v>79</v>
      </c>
    </row>
    <row r="175" spans="1:4" x14ac:dyDescent="0.25">
      <c r="A175" s="1">
        <v>43934</v>
      </c>
      <c r="B175" t="s">
        <v>3</v>
      </c>
      <c r="C175">
        <v>656</v>
      </c>
      <c r="D175">
        <v>193</v>
      </c>
    </row>
    <row r="176" spans="1:4" x14ac:dyDescent="0.25">
      <c r="A176" s="1">
        <v>43934</v>
      </c>
      <c r="B176" t="s">
        <v>5</v>
      </c>
      <c r="C176">
        <v>337</v>
      </c>
      <c r="D176">
        <v>183</v>
      </c>
    </row>
    <row r="177" spans="1:4" x14ac:dyDescent="0.25">
      <c r="A177" s="1">
        <v>43934</v>
      </c>
      <c r="B177" t="s">
        <v>12</v>
      </c>
      <c r="C177">
        <v>224</v>
      </c>
      <c r="D177">
        <v>71</v>
      </c>
    </row>
    <row r="178" spans="1:4" x14ac:dyDescent="0.25">
      <c r="A178" s="1">
        <v>43934</v>
      </c>
      <c r="B178" t="s">
        <v>7</v>
      </c>
      <c r="C178">
        <v>119</v>
      </c>
      <c r="D178">
        <v>33</v>
      </c>
    </row>
    <row r="179" spans="1:4" x14ac:dyDescent="0.25">
      <c r="A179" s="1">
        <v>43934</v>
      </c>
      <c r="B179" t="s">
        <v>13</v>
      </c>
      <c r="C179">
        <v>70</v>
      </c>
      <c r="D179">
        <v>17</v>
      </c>
    </row>
    <row r="180" spans="1:4" x14ac:dyDescent="0.25">
      <c r="A180" s="1">
        <v>43934</v>
      </c>
      <c r="B180" t="s">
        <v>10</v>
      </c>
      <c r="C180">
        <v>197</v>
      </c>
      <c r="D180">
        <v>103</v>
      </c>
    </row>
    <row r="181" spans="1:4" x14ac:dyDescent="0.25">
      <c r="A181" s="1">
        <v>43934</v>
      </c>
      <c r="B181" t="s">
        <v>1</v>
      </c>
      <c r="C181">
        <v>492</v>
      </c>
      <c r="D181">
        <v>121</v>
      </c>
    </row>
    <row r="182" spans="1:4" x14ac:dyDescent="0.25">
      <c r="A182" s="1">
        <v>43934</v>
      </c>
      <c r="B182" t="s">
        <v>8</v>
      </c>
      <c r="C182">
        <v>847</v>
      </c>
      <c r="D182">
        <v>371</v>
      </c>
    </row>
    <row r="183" spans="1:4" x14ac:dyDescent="0.25">
      <c r="A183" s="1">
        <v>43934</v>
      </c>
      <c r="B183" t="s">
        <v>2</v>
      </c>
      <c r="C183">
        <v>233</v>
      </c>
      <c r="D183">
        <v>85</v>
      </c>
    </row>
    <row r="184" spans="1:4" x14ac:dyDescent="0.25">
      <c r="A184" s="1">
        <v>43936</v>
      </c>
      <c r="B184" t="s">
        <v>6</v>
      </c>
      <c r="C184">
        <v>400</v>
      </c>
      <c r="D184">
        <v>210</v>
      </c>
    </row>
    <row r="185" spans="1:4" x14ac:dyDescent="0.25">
      <c r="A185" s="1">
        <v>43936</v>
      </c>
      <c r="B185" t="s">
        <v>9</v>
      </c>
      <c r="C185">
        <v>349</v>
      </c>
      <c r="D185">
        <v>179</v>
      </c>
    </row>
    <row r="186" spans="1:4" x14ac:dyDescent="0.25">
      <c r="A186" s="1">
        <v>43936</v>
      </c>
      <c r="B186" t="s">
        <v>4</v>
      </c>
      <c r="C186">
        <v>173</v>
      </c>
      <c r="D186">
        <v>84</v>
      </c>
    </row>
    <row r="187" spans="1:4" x14ac:dyDescent="0.25">
      <c r="A187" s="1">
        <v>43936</v>
      </c>
      <c r="B187" t="s">
        <v>11</v>
      </c>
      <c r="C187">
        <v>503</v>
      </c>
      <c r="D187">
        <v>170</v>
      </c>
    </row>
    <row r="188" spans="1:4" x14ac:dyDescent="0.25">
      <c r="A188" s="1">
        <v>43936</v>
      </c>
      <c r="B188" t="s">
        <v>0</v>
      </c>
      <c r="C188">
        <v>223</v>
      </c>
      <c r="D188">
        <v>68</v>
      </c>
    </row>
    <row r="189" spans="1:4" x14ac:dyDescent="0.25">
      <c r="A189" s="1">
        <v>43936</v>
      </c>
      <c r="B189" t="s">
        <v>3</v>
      </c>
      <c r="C189">
        <v>656</v>
      </c>
      <c r="D189">
        <v>199</v>
      </c>
    </row>
    <row r="190" spans="1:4" x14ac:dyDescent="0.25">
      <c r="A190" s="1">
        <v>43936</v>
      </c>
      <c r="B190" t="s">
        <v>5</v>
      </c>
      <c r="C190">
        <v>337</v>
      </c>
      <c r="D190">
        <v>177</v>
      </c>
    </row>
    <row r="191" spans="1:4" x14ac:dyDescent="0.25">
      <c r="A191" s="1">
        <v>43936</v>
      </c>
      <c r="B191" t="s">
        <v>12</v>
      </c>
      <c r="C191">
        <v>224</v>
      </c>
      <c r="D191">
        <v>77</v>
      </c>
    </row>
    <row r="192" spans="1:4" x14ac:dyDescent="0.25">
      <c r="A192" s="1">
        <v>43936</v>
      </c>
      <c r="B192" t="s">
        <v>7</v>
      </c>
      <c r="C192">
        <v>119</v>
      </c>
      <c r="D192">
        <v>44</v>
      </c>
    </row>
    <row r="193" spans="1:4" x14ac:dyDescent="0.25">
      <c r="A193" s="1">
        <v>43936</v>
      </c>
      <c r="B193" t="s">
        <v>13</v>
      </c>
      <c r="C193">
        <v>70</v>
      </c>
      <c r="D193">
        <v>14</v>
      </c>
    </row>
    <row r="194" spans="1:4" x14ac:dyDescent="0.25">
      <c r="A194" s="1">
        <v>43936</v>
      </c>
      <c r="B194" t="s">
        <v>10</v>
      </c>
      <c r="C194">
        <v>197</v>
      </c>
      <c r="D194">
        <v>96</v>
      </c>
    </row>
    <row r="195" spans="1:4" x14ac:dyDescent="0.25">
      <c r="A195" s="1">
        <v>43936</v>
      </c>
      <c r="B195" t="s">
        <v>1</v>
      </c>
      <c r="C195">
        <v>492</v>
      </c>
      <c r="D195">
        <v>146</v>
      </c>
    </row>
    <row r="196" spans="1:4" x14ac:dyDescent="0.25">
      <c r="A196" s="1">
        <v>43936</v>
      </c>
      <c r="B196" t="s">
        <v>8</v>
      </c>
      <c r="C196">
        <v>847</v>
      </c>
      <c r="D196">
        <v>372</v>
      </c>
    </row>
    <row r="197" spans="1:4" x14ac:dyDescent="0.25">
      <c r="A197" s="1">
        <v>43936</v>
      </c>
      <c r="B197" t="s">
        <v>2</v>
      </c>
      <c r="C197">
        <v>233</v>
      </c>
      <c r="D197">
        <v>72</v>
      </c>
    </row>
    <row r="198" spans="1:4" x14ac:dyDescent="0.25">
      <c r="A198" s="1">
        <v>43937</v>
      </c>
      <c r="B198" t="s">
        <v>6</v>
      </c>
      <c r="C198">
        <v>400</v>
      </c>
      <c r="D198">
        <v>218</v>
      </c>
    </row>
    <row r="199" spans="1:4" x14ac:dyDescent="0.25">
      <c r="A199" s="1">
        <v>43937</v>
      </c>
      <c r="B199" t="s">
        <v>9</v>
      </c>
      <c r="C199">
        <v>349</v>
      </c>
      <c r="D199">
        <v>189</v>
      </c>
    </row>
    <row r="200" spans="1:4" x14ac:dyDescent="0.25">
      <c r="A200" s="1">
        <v>43937</v>
      </c>
      <c r="B200" t="s">
        <v>4</v>
      </c>
      <c r="C200">
        <v>173</v>
      </c>
      <c r="D200">
        <v>88</v>
      </c>
    </row>
    <row r="201" spans="1:4" x14ac:dyDescent="0.25">
      <c r="A201" s="1">
        <v>43937</v>
      </c>
      <c r="B201" t="s">
        <v>11</v>
      </c>
      <c r="C201">
        <v>503</v>
      </c>
      <c r="D201">
        <v>166</v>
      </c>
    </row>
    <row r="202" spans="1:4" x14ac:dyDescent="0.25">
      <c r="A202" s="1">
        <v>43937</v>
      </c>
      <c r="B202" t="s">
        <v>0</v>
      </c>
      <c r="C202">
        <v>223</v>
      </c>
      <c r="D202">
        <v>65</v>
      </c>
    </row>
    <row r="203" spans="1:4" x14ac:dyDescent="0.25">
      <c r="A203" s="1">
        <v>43937</v>
      </c>
      <c r="B203" t="s">
        <v>3</v>
      </c>
      <c r="C203">
        <v>656</v>
      </c>
      <c r="D203">
        <v>208</v>
      </c>
    </row>
    <row r="204" spans="1:4" x14ac:dyDescent="0.25">
      <c r="A204" s="1">
        <v>43937</v>
      </c>
      <c r="B204" t="s">
        <v>5</v>
      </c>
      <c r="C204">
        <v>337</v>
      </c>
      <c r="D204">
        <v>168</v>
      </c>
    </row>
    <row r="205" spans="1:4" x14ac:dyDescent="0.25">
      <c r="A205" s="1">
        <v>43937</v>
      </c>
      <c r="B205" t="s">
        <v>12</v>
      </c>
      <c r="C205">
        <v>224</v>
      </c>
      <c r="D205">
        <v>67</v>
      </c>
    </row>
    <row r="206" spans="1:4" x14ac:dyDescent="0.25">
      <c r="A206" s="1">
        <v>43937</v>
      </c>
      <c r="B206" t="s">
        <v>7</v>
      </c>
      <c r="C206">
        <v>119</v>
      </c>
      <c r="D206">
        <v>44</v>
      </c>
    </row>
    <row r="207" spans="1:4" x14ac:dyDescent="0.25">
      <c r="A207" s="1">
        <v>43937</v>
      </c>
      <c r="B207" t="s">
        <v>13</v>
      </c>
      <c r="C207">
        <v>70</v>
      </c>
      <c r="D207">
        <v>14</v>
      </c>
    </row>
    <row r="208" spans="1:4" x14ac:dyDescent="0.25">
      <c r="A208" s="1">
        <v>43937</v>
      </c>
      <c r="B208" t="s">
        <v>10</v>
      </c>
      <c r="C208">
        <v>197</v>
      </c>
      <c r="D208">
        <v>93</v>
      </c>
    </row>
    <row r="209" spans="1:4" x14ac:dyDescent="0.25">
      <c r="A209" s="1">
        <v>43937</v>
      </c>
      <c r="B209" t="s">
        <v>1</v>
      </c>
      <c r="C209">
        <v>492</v>
      </c>
      <c r="D209">
        <v>146</v>
      </c>
    </row>
    <row r="210" spans="1:4" x14ac:dyDescent="0.25">
      <c r="A210" s="1">
        <v>43937</v>
      </c>
      <c r="B210" t="s">
        <v>8</v>
      </c>
      <c r="C210">
        <v>847</v>
      </c>
      <c r="D210">
        <v>384</v>
      </c>
    </row>
    <row r="211" spans="1:4" x14ac:dyDescent="0.25">
      <c r="A211" s="1">
        <v>43937</v>
      </c>
      <c r="B211" t="s">
        <v>2</v>
      </c>
      <c r="C211">
        <v>233</v>
      </c>
      <c r="D211">
        <v>74</v>
      </c>
    </row>
    <row r="212" spans="1:4" x14ac:dyDescent="0.25">
      <c r="A212" s="1">
        <v>43939</v>
      </c>
      <c r="B212" t="s">
        <v>6</v>
      </c>
      <c r="C212">
        <v>427</v>
      </c>
      <c r="D212">
        <v>224</v>
      </c>
    </row>
    <row r="213" spans="1:4" x14ac:dyDescent="0.25">
      <c r="A213" s="1">
        <v>43939</v>
      </c>
      <c r="B213" t="s">
        <v>9</v>
      </c>
      <c r="C213">
        <v>395</v>
      </c>
      <c r="D213">
        <v>176</v>
      </c>
    </row>
    <row r="214" spans="1:4" x14ac:dyDescent="0.25">
      <c r="A214" s="1">
        <v>43939</v>
      </c>
      <c r="B214" t="s">
        <v>4</v>
      </c>
      <c r="C214">
        <v>167</v>
      </c>
      <c r="D214">
        <v>89</v>
      </c>
    </row>
    <row r="215" spans="1:4" x14ac:dyDescent="0.25">
      <c r="A215" s="1">
        <v>43939</v>
      </c>
      <c r="B215" t="s">
        <v>11</v>
      </c>
      <c r="C215">
        <v>511</v>
      </c>
      <c r="D215">
        <v>158</v>
      </c>
    </row>
    <row r="216" spans="1:4" x14ac:dyDescent="0.25">
      <c r="A216" s="1">
        <v>43939</v>
      </c>
      <c r="B216" t="s">
        <v>0</v>
      </c>
      <c r="C216">
        <v>232</v>
      </c>
      <c r="D216">
        <v>74</v>
      </c>
    </row>
    <row r="217" spans="1:4" x14ac:dyDescent="0.25">
      <c r="A217" s="1">
        <v>43939</v>
      </c>
      <c r="B217" t="s">
        <v>3</v>
      </c>
      <c r="C217">
        <v>662</v>
      </c>
      <c r="D217">
        <v>191</v>
      </c>
    </row>
    <row r="218" spans="1:4" x14ac:dyDescent="0.25">
      <c r="A218" s="1">
        <v>43939</v>
      </c>
      <c r="B218" t="s">
        <v>5</v>
      </c>
      <c r="C218">
        <v>316</v>
      </c>
      <c r="D218">
        <v>151</v>
      </c>
    </row>
    <row r="219" spans="1:4" x14ac:dyDescent="0.25">
      <c r="A219" s="1">
        <v>43939</v>
      </c>
      <c r="B219" t="s">
        <v>12</v>
      </c>
      <c r="C219">
        <v>234</v>
      </c>
      <c r="D219">
        <v>64</v>
      </c>
    </row>
    <row r="220" spans="1:4" x14ac:dyDescent="0.25">
      <c r="A220" s="1">
        <v>43939</v>
      </c>
      <c r="B220" t="s">
        <v>7</v>
      </c>
      <c r="C220">
        <v>127</v>
      </c>
      <c r="D220">
        <v>41</v>
      </c>
    </row>
    <row r="221" spans="1:4" x14ac:dyDescent="0.25">
      <c r="A221" s="1">
        <v>43939</v>
      </c>
      <c r="B221" t="s">
        <v>13</v>
      </c>
      <c r="C221">
        <v>81</v>
      </c>
      <c r="D221">
        <v>18</v>
      </c>
    </row>
    <row r="222" spans="1:4" x14ac:dyDescent="0.25">
      <c r="A222" s="1">
        <v>43939</v>
      </c>
      <c r="B222" t="s">
        <v>10</v>
      </c>
      <c r="C222">
        <v>224</v>
      </c>
      <c r="D222">
        <v>93</v>
      </c>
    </row>
    <row r="223" spans="1:4" x14ac:dyDescent="0.25">
      <c r="A223" s="1">
        <v>43939</v>
      </c>
      <c r="B223" t="s">
        <v>1</v>
      </c>
      <c r="C223">
        <v>389</v>
      </c>
      <c r="D223">
        <v>140</v>
      </c>
    </row>
    <row r="224" spans="1:4" x14ac:dyDescent="0.25">
      <c r="A224" s="1">
        <v>43939</v>
      </c>
      <c r="B224" t="s">
        <v>8</v>
      </c>
      <c r="C224">
        <v>845</v>
      </c>
      <c r="D224">
        <v>357</v>
      </c>
    </row>
    <row r="225" spans="1:4" x14ac:dyDescent="0.25">
      <c r="A225" s="1">
        <v>43939</v>
      </c>
      <c r="B225" t="s">
        <v>2</v>
      </c>
      <c r="C225">
        <v>221</v>
      </c>
      <c r="D225">
        <v>70</v>
      </c>
    </row>
    <row r="226" spans="1:4" x14ac:dyDescent="0.25">
      <c r="A226" s="1">
        <v>43943</v>
      </c>
      <c r="B226" t="s">
        <v>6</v>
      </c>
      <c r="C226">
        <v>427</v>
      </c>
      <c r="D226">
        <v>233</v>
      </c>
    </row>
    <row r="227" spans="1:4" x14ac:dyDescent="0.25">
      <c r="A227" s="1">
        <v>43943</v>
      </c>
      <c r="B227" t="s">
        <v>9</v>
      </c>
      <c r="C227">
        <v>395</v>
      </c>
      <c r="D227">
        <v>151</v>
      </c>
    </row>
    <row r="228" spans="1:4" x14ac:dyDescent="0.25">
      <c r="A228" s="1">
        <v>43943</v>
      </c>
      <c r="B228" t="s">
        <v>4</v>
      </c>
      <c r="C228">
        <v>167</v>
      </c>
      <c r="D228">
        <v>83</v>
      </c>
    </row>
    <row r="229" spans="1:4" x14ac:dyDescent="0.25">
      <c r="A229" s="1">
        <v>43943</v>
      </c>
      <c r="B229" t="s">
        <v>11</v>
      </c>
      <c r="C229">
        <v>511</v>
      </c>
      <c r="D229">
        <v>175</v>
      </c>
    </row>
    <row r="230" spans="1:4" x14ac:dyDescent="0.25">
      <c r="A230" s="1">
        <v>43943</v>
      </c>
      <c r="B230" t="s">
        <v>0</v>
      </c>
      <c r="C230">
        <v>232</v>
      </c>
      <c r="D230">
        <v>66</v>
      </c>
    </row>
    <row r="231" spans="1:4" x14ac:dyDescent="0.25">
      <c r="A231" s="1">
        <v>43943</v>
      </c>
      <c r="B231" t="s">
        <v>3</v>
      </c>
      <c r="C231">
        <v>662</v>
      </c>
      <c r="D231">
        <v>218</v>
      </c>
    </row>
    <row r="232" spans="1:4" x14ac:dyDescent="0.25">
      <c r="A232" s="1">
        <v>43943</v>
      </c>
      <c r="B232" t="s">
        <v>5</v>
      </c>
      <c r="C232">
        <v>316</v>
      </c>
      <c r="D232">
        <v>181</v>
      </c>
    </row>
    <row r="233" spans="1:4" x14ac:dyDescent="0.25">
      <c r="A233" s="1">
        <v>43943</v>
      </c>
      <c r="B233" t="s">
        <v>12</v>
      </c>
      <c r="C233">
        <v>234</v>
      </c>
      <c r="D233">
        <v>67</v>
      </c>
    </row>
    <row r="234" spans="1:4" x14ac:dyDescent="0.25">
      <c r="A234" s="1">
        <v>43943</v>
      </c>
      <c r="B234" t="s">
        <v>7</v>
      </c>
      <c r="C234">
        <v>127</v>
      </c>
      <c r="D234">
        <v>43</v>
      </c>
    </row>
    <row r="235" spans="1:4" x14ac:dyDescent="0.25">
      <c r="A235" s="1">
        <v>43943</v>
      </c>
      <c r="B235" t="s">
        <v>13</v>
      </c>
      <c r="C235">
        <v>81</v>
      </c>
      <c r="D235">
        <v>14</v>
      </c>
    </row>
    <row r="236" spans="1:4" x14ac:dyDescent="0.25">
      <c r="A236" s="1">
        <v>43943</v>
      </c>
      <c r="B236" t="s">
        <v>10</v>
      </c>
      <c r="C236">
        <v>224</v>
      </c>
      <c r="D236">
        <v>101</v>
      </c>
    </row>
    <row r="237" spans="1:4" x14ac:dyDescent="0.25">
      <c r="A237" s="1">
        <v>43943</v>
      </c>
      <c r="B237" t="s">
        <v>1</v>
      </c>
      <c r="C237">
        <v>389</v>
      </c>
      <c r="D237">
        <v>158</v>
      </c>
    </row>
    <row r="238" spans="1:4" x14ac:dyDescent="0.25">
      <c r="A238" s="1">
        <v>43943</v>
      </c>
      <c r="B238" t="s">
        <v>8</v>
      </c>
      <c r="C238">
        <v>845</v>
      </c>
      <c r="D238">
        <v>407</v>
      </c>
    </row>
    <row r="239" spans="1:4" x14ac:dyDescent="0.25">
      <c r="A239" s="1">
        <v>43943</v>
      </c>
      <c r="B239" t="s">
        <v>2</v>
      </c>
      <c r="C239">
        <v>221</v>
      </c>
      <c r="D239">
        <v>109</v>
      </c>
    </row>
    <row r="240" spans="1:4" x14ac:dyDescent="0.25">
      <c r="A240" s="1">
        <v>43944</v>
      </c>
      <c r="B240" t="s">
        <v>6</v>
      </c>
      <c r="C240">
        <v>427</v>
      </c>
      <c r="D240">
        <v>225</v>
      </c>
    </row>
    <row r="241" spans="1:4" x14ac:dyDescent="0.25">
      <c r="A241" s="1">
        <v>43944</v>
      </c>
      <c r="B241" t="s">
        <v>9</v>
      </c>
      <c r="C241">
        <v>395</v>
      </c>
      <c r="D241">
        <v>156</v>
      </c>
    </row>
    <row r="242" spans="1:4" x14ac:dyDescent="0.25">
      <c r="A242" s="1">
        <v>43944</v>
      </c>
      <c r="B242" t="s">
        <v>4</v>
      </c>
      <c r="C242">
        <v>167</v>
      </c>
      <c r="D242">
        <v>87</v>
      </c>
    </row>
    <row r="243" spans="1:4" x14ac:dyDescent="0.25">
      <c r="A243" s="1">
        <v>43944</v>
      </c>
      <c r="B243" t="s">
        <v>11</v>
      </c>
      <c r="C243">
        <v>511</v>
      </c>
      <c r="D243">
        <v>187</v>
      </c>
    </row>
    <row r="244" spans="1:4" x14ac:dyDescent="0.25">
      <c r="A244" s="1">
        <v>43944</v>
      </c>
      <c r="B244" t="s">
        <v>0</v>
      </c>
      <c r="C244">
        <v>232</v>
      </c>
      <c r="D244">
        <v>60</v>
      </c>
    </row>
    <row r="245" spans="1:4" x14ac:dyDescent="0.25">
      <c r="A245" s="1">
        <v>43944</v>
      </c>
      <c r="B245" t="s">
        <v>3</v>
      </c>
      <c r="C245">
        <v>662</v>
      </c>
      <c r="D245">
        <v>224</v>
      </c>
    </row>
    <row r="246" spans="1:4" x14ac:dyDescent="0.25">
      <c r="A246" s="1">
        <v>43944</v>
      </c>
      <c r="B246" t="s">
        <v>5</v>
      </c>
      <c r="C246">
        <v>316</v>
      </c>
      <c r="D246">
        <v>168</v>
      </c>
    </row>
    <row r="247" spans="1:4" x14ac:dyDescent="0.25">
      <c r="A247" s="1">
        <v>43944</v>
      </c>
      <c r="B247" t="s">
        <v>12</v>
      </c>
      <c r="C247">
        <v>234</v>
      </c>
      <c r="D247">
        <v>74</v>
      </c>
    </row>
    <row r="248" spans="1:4" x14ac:dyDescent="0.25">
      <c r="A248" s="1">
        <v>43944</v>
      </c>
      <c r="B248" t="s">
        <v>7</v>
      </c>
      <c r="C248">
        <v>127</v>
      </c>
      <c r="D248">
        <v>46</v>
      </c>
    </row>
    <row r="249" spans="1:4" x14ac:dyDescent="0.25">
      <c r="A249" s="1">
        <v>43944</v>
      </c>
      <c r="B249" t="s">
        <v>13</v>
      </c>
      <c r="C249">
        <v>81</v>
      </c>
      <c r="D249">
        <v>16</v>
      </c>
    </row>
    <row r="250" spans="1:4" x14ac:dyDescent="0.25">
      <c r="A250" s="1">
        <v>43944</v>
      </c>
      <c r="B250" t="s">
        <v>10</v>
      </c>
      <c r="C250">
        <v>224</v>
      </c>
      <c r="D250">
        <v>98</v>
      </c>
    </row>
    <row r="251" spans="1:4" x14ac:dyDescent="0.25">
      <c r="A251" s="1">
        <v>43944</v>
      </c>
      <c r="B251" t="s">
        <v>1</v>
      </c>
      <c r="C251">
        <v>389</v>
      </c>
      <c r="D251">
        <v>165</v>
      </c>
    </row>
    <row r="252" spans="1:4" x14ac:dyDescent="0.25">
      <c r="A252" s="1">
        <v>43944</v>
      </c>
      <c r="B252" t="s">
        <v>8</v>
      </c>
      <c r="C252">
        <v>845</v>
      </c>
      <c r="D252">
        <v>412</v>
      </c>
    </row>
    <row r="253" spans="1:4" x14ac:dyDescent="0.25">
      <c r="A253" s="1">
        <v>43944</v>
      </c>
      <c r="B253" t="s">
        <v>2</v>
      </c>
      <c r="C253">
        <v>221</v>
      </c>
      <c r="D253">
        <v>114</v>
      </c>
    </row>
    <row r="254" spans="1:4" x14ac:dyDescent="0.25">
      <c r="A254" s="1">
        <v>43950</v>
      </c>
      <c r="B254" t="s">
        <v>6</v>
      </c>
      <c r="C254">
        <v>398</v>
      </c>
      <c r="D254">
        <v>203</v>
      </c>
    </row>
    <row r="255" spans="1:4" x14ac:dyDescent="0.25">
      <c r="A255" s="1">
        <v>43950</v>
      </c>
      <c r="B255" t="s">
        <v>9</v>
      </c>
      <c r="C255">
        <v>393</v>
      </c>
      <c r="D255">
        <v>195</v>
      </c>
    </row>
    <row r="256" spans="1:4" x14ac:dyDescent="0.25">
      <c r="A256" s="1">
        <v>43950</v>
      </c>
      <c r="B256" t="s">
        <v>4</v>
      </c>
      <c r="C256">
        <v>154</v>
      </c>
      <c r="D256">
        <v>79</v>
      </c>
    </row>
    <row r="257" spans="1:4" x14ac:dyDescent="0.25">
      <c r="A257" s="1">
        <v>43950</v>
      </c>
      <c r="B257" t="s">
        <v>11</v>
      </c>
      <c r="C257">
        <v>497</v>
      </c>
      <c r="D257">
        <v>186</v>
      </c>
    </row>
    <row r="258" spans="1:4" x14ac:dyDescent="0.25">
      <c r="A258" s="1">
        <v>43950</v>
      </c>
      <c r="B258" t="s">
        <v>0</v>
      </c>
      <c r="C258">
        <v>210</v>
      </c>
      <c r="D258">
        <v>65</v>
      </c>
    </row>
    <row r="259" spans="1:4" x14ac:dyDescent="0.25">
      <c r="A259" s="1">
        <v>43950</v>
      </c>
      <c r="B259" t="s">
        <v>3</v>
      </c>
      <c r="C259">
        <v>620</v>
      </c>
      <c r="D259">
        <v>248</v>
      </c>
    </row>
    <row r="260" spans="1:4" x14ac:dyDescent="0.25">
      <c r="A260" s="1">
        <v>43950</v>
      </c>
      <c r="B260" t="s">
        <v>5</v>
      </c>
      <c r="C260">
        <v>308</v>
      </c>
      <c r="D260">
        <v>166</v>
      </c>
    </row>
    <row r="261" spans="1:4" x14ac:dyDescent="0.25">
      <c r="A261" s="1">
        <v>43950</v>
      </c>
      <c r="B261" t="s">
        <v>12</v>
      </c>
      <c r="C261">
        <v>230</v>
      </c>
      <c r="D261">
        <v>77</v>
      </c>
    </row>
    <row r="262" spans="1:4" x14ac:dyDescent="0.25">
      <c r="A262" s="1">
        <v>43950</v>
      </c>
      <c r="B262" t="s">
        <v>7</v>
      </c>
      <c r="C262">
        <v>134</v>
      </c>
      <c r="D262">
        <v>33</v>
      </c>
    </row>
    <row r="263" spans="1:4" x14ac:dyDescent="0.25">
      <c r="A263" s="1">
        <v>43950</v>
      </c>
      <c r="B263" t="s">
        <v>13</v>
      </c>
      <c r="C263">
        <v>71</v>
      </c>
      <c r="D263">
        <v>17</v>
      </c>
    </row>
    <row r="264" spans="1:4" x14ac:dyDescent="0.25">
      <c r="A264" s="1">
        <v>43950</v>
      </c>
      <c r="B264" t="s">
        <v>10</v>
      </c>
      <c r="C264">
        <v>224</v>
      </c>
      <c r="D264">
        <v>102</v>
      </c>
    </row>
    <row r="265" spans="1:4" x14ac:dyDescent="0.25">
      <c r="A265" s="1">
        <v>43950</v>
      </c>
      <c r="B265" t="s">
        <v>1</v>
      </c>
      <c r="C265">
        <v>396</v>
      </c>
      <c r="D265">
        <v>152</v>
      </c>
    </row>
    <row r="266" spans="1:4" x14ac:dyDescent="0.25">
      <c r="A266" s="1">
        <v>43950</v>
      </c>
      <c r="B266" t="s">
        <v>8</v>
      </c>
      <c r="C266">
        <v>803</v>
      </c>
      <c r="D266">
        <v>423</v>
      </c>
    </row>
    <row r="267" spans="1:4" x14ac:dyDescent="0.25">
      <c r="A267" s="1">
        <v>43950</v>
      </c>
      <c r="B267" t="s">
        <v>2</v>
      </c>
      <c r="C267">
        <v>211</v>
      </c>
      <c r="D267">
        <v>110</v>
      </c>
    </row>
    <row r="268" spans="1:4" x14ac:dyDescent="0.25">
      <c r="A268" s="1">
        <v>43953</v>
      </c>
      <c r="B268" t="s">
        <v>6</v>
      </c>
      <c r="C268">
        <v>398</v>
      </c>
      <c r="D268">
        <v>209</v>
      </c>
    </row>
    <row r="269" spans="1:4" x14ac:dyDescent="0.25">
      <c r="A269" s="1">
        <v>43953</v>
      </c>
      <c r="B269" t="s">
        <v>9</v>
      </c>
      <c r="C269">
        <v>393</v>
      </c>
      <c r="D269">
        <v>194</v>
      </c>
    </row>
    <row r="270" spans="1:4" x14ac:dyDescent="0.25">
      <c r="A270" s="1">
        <v>43953</v>
      </c>
      <c r="B270" t="s">
        <v>4</v>
      </c>
      <c r="C270">
        <v>154</v>
      </c>
      <c r="D270">
        <v>82</v>
      </c>
    </row>
    <row r="271" spans="1:4" x14ac:dyDescent="0.25">
      <c r="A271" s="1">
        <v>43953</v>
      </c>
      <c r="B271" t="s">
        <v>11</v>
      </c>
      <c r="C271">
        <v>497</v>
      </c>
      <c r="D271">
        <v>190</v>
      </c>
    </row>
    <row r="272" spans="1:4" x14ac:dyDescent="0.25">
      <c r="A272" s="1">
        <v>43953</v>
      </c>
      <c r="B272" t="s">
        <v>0</v>
      </c>
      <c r="C272">
        <v>210</v>
      </c>
      <c r="D272">
        <v>77</v>
      </c>
    </row>
    <row r="273" spans="1:4" x14ac:dyDescent="0.25">
      <c r="A273" s="1">
        <v>43953</v>
      </c>
      <c r="B273" t="s">
        <v>3</v>
      </c>
      <c r="C273">
        <v>620</v>
      </c>
      <c r="D273">
        <v>228</v>
      </c>
    </row>
    <row r="274" spans="1:4" x14ac:dyDescent="0.25">
      <c r="A274" s="1">
        <v>43953</v>
      </c>
      <c r="B274" t="s">
        <v>5</v>
      </c>
      <c r="C274">
        <v>308</v>
      </c>
      <c r="D274">
        <v>171</v>
      </c>
    </row>
    <row r="275" spans="1:4" x14ac:dyDescent="0.25">
      <c r="A275" s="1">
        <v>43953</v>
      </c>
      <c r="B275" t="s">
        <v>12</v>
      </c>
      <c r="C275">
        <v>230</v>
      </c>
      <c r="D275">
        <v>58</v>
      </c>
    </row>
    <row r="276" spans="1:4" x14ac:dyDescent="0.25">
      <c r="A276" s="1">
        <v>43953</v>
      </c>
      <c r="B276" t="s">
        <v>7</v>
      </c>
      <c r="C276">
        <v>134</v>
      </c>
      <c r="D276">
        <v>35</v>
      </c>
    </row>
    <row r="277" spans="1:4" x14ac:dyDescent="0.25">
      <c r="A277" s="1">
        <v>43953</v>
      </c>
      <c r="B277" t="s">
        <v>13</v>
      </c>
      <c r="C277">
        <v>71</v>
      </c>
      <c r="D277">
        <v>16</v>
      </c>
    </row>
    <row r="278" spans="1:4" x14ac:dyDescent="0.25">
      <c r="A278" s="1">
        <v>43953</v>
      </c>
      <c r="B278" t="s">
        <v>10</v>
      </c>
      <c r="C278">
        <v>224</v>
      </c>
      <c r="D278">
        <v>113</v>
      </c>
    </row>
    <row r="279" spans="1:4" x14ac:dyDescent="0.25">
      <c r="A279" s="1">
        <v>43953</v>
      </c>
      <c r="B279" t="s">
        <v>1</v>
      </c>
      <c r="C279">
        <v>396</v>
      </c>
      <c r="D279">
        <v>147</v>
      </c>
    </row>
    <row r="280" spans="1:4" x14ac:dyDescent="0.25">
      <c r="A280" s="1">
        <v>43953</v>
      </c>
      <c r="B280" t="s">
        <v>8</v>
      </c>
      <c r="C280">
        <v>803</v>
      </c>
      <c r="D280">
        <v>437</v>
      </c>
    </row>
    <row r="281" spans="1:4" x14ac:dyDescent="0.25">
      <c r="A281" s="1">
        <v>43953</v>
      </c>
      <c r="B281" t="s">
        <v>2</v>
      </c>
      <c r="C281">
        <v>211</v>
      </c>
      <c r="D281">
        <v>90</v>
      </c>
    </row>
    <row r="282" spans="1:4" x14ac:dyDescent="0.25">
      <c r="A282" s="1">
        <v>43954</v>
      </c>
      <c r="B282" t="s">
        <v>6</v>
      </c>
      <c r="C282">
        <v>398</v>
      </c>
      <c r="D282">
        <v>198</v>
      </c>
    </row>
    <row r="283" spans="1:4" x14ac:dyDescent="0.25">
      <c r="A283" s="1">
        <v>43954</v>
      </c>
      <c r="B283" t="s">
        <v>9</v>
      </c>
      <c r="C283">
        <v>393</v>
      </c>
      <c r="D283">
        <v>198</v>
      </c>
    </row>
    <row r="284" spans="1:4" x14ac:dyDescent="0.25">
      <c r="A284" s="1">
        <v>43954</v>
      </c>
      <c r="B284" t="s">
        <v>4</v>
      </c>
      <c r="C284">
        <v>154</v>
      </c>
      <c r="D284">
        <v>75</v>
      </c>
    </row>
    <row r="285" spans="1:4" x14ac:dyDescent="0.25">
      <c r="A285" s="1">
        <v>43954</v>
      </c>
      <c r="B285" t="s">
        <v>11</v>
      </c>
      <c r="C285">
        <v>497</v>
      </c>
      <c r="D285">
        <v>180</v>
      </c>
    </row>
    <row r="286" spans="1:4" x14ac:dyDescent="0.25">
      <c r="A286" s="1">
        <v>43954</v>
      </c>
      <c r="B286" t="s">
        <v>0</v>
      </c>
      <c r="C286">
        <v>210</v>
      </c>
      <c r="D286">
        <v>80</v>
      </c>
    </row>
    <row r="287" spans="1:4" x14ac:dyDescent="0.25">
      <c r="A287" s="1">
        <v>43954</v>
      </c>
      <c r="B287" t="s">
        <v>3</v>
      </c>
      <c r="C287">
        <v>620</v>
      </c>
      <c r="D287">
        <v>219</v>
      </c>
    </row>
    <row r="288" spans="1:4" x14ac:dyDescent="0.25">
      <c r="A288" s="1">
        <v>43954</v>
      </c>
      <c r="B288" t="s">
        <v>5</v>
      </c>
      <c r="C288">
        <v>308</v>
      </c>
      <c r="D288">
        <v>161</v>
      </c>
    </row>
    <row r="289" spans="1:4" x14ac:dyDescent="0.25">
      <c r="A289" s="1">
        <v>43954</v>
      </c>
      <c r="B289" t="s">
        <v>12</v>
      </c>
      <c r="C289">
        <v>230</v>
      </c>
      <c r="D289">
        <v>61</v>
      </c>
    </row>
    <row r="290" spans="1:4" x14ac:dyDescent="0.25">
      <c r="A290" s="1">
        <v>43954</v>
      </c>
      <c r="B290" t="s">
        <v>7</v>
      </c>
      <c r="C290">
        <v>134</v>
      </c>
      <c r="D290">
        <v>45</v>
      </c>
    </row>
    <row r="291" spans="1:4" x14ac:dyDescent="0.25">
      <c r="A291" s="1">
        <v>43954</v>
      </c>
      <c r="B291" t="s">
        <v>13</v>
      </c>
      <c r="C291">
        <v>71</v>
      </c>
      <c r="D291">
        <v>13</v>
      </c>
    </row>
    <row r="292" spans="1:4" x14ac:dyDescent="0.25">
      <c r="A292" s="1">
        <v>43954</v>
      </c>
      <c r="B292" t="s">
        <v>10</v>
      </c>
      <c r="C292">
        <v>224</v>
      </c>
      <c r="D292">
        <v>104</v>
      </c>
    </row>
    <row r="293" spans="1:4" x14ac:dyDescent="0.25">
      <c r="A293" s="1">
        <v>43954</v>
      </c>
      <c r="B293" t="s">
        <v>1</v>
      </c>
      <c r="C293">
        <v>396</v>
      </c>
      <c r="D293">
        <v>152</v>
      </c>
    </row>
    <row r="294" spans="1:4" x14ac:dyDescent="0.25">
      <c r="A294" s="1">
        <v>43954</v>
      </c>
      <c r="B294" t="s">
        <v>8</v>
      </c>
      <c r="C294">
        <v>803</v>
      </c>
      <c r="D294">
        <v>450</v>
      </c>
    </row>
    <row r="295" spans="1:4" x14ac:dyDescent="0.25">
      <c r="A295" s="1">
        <v>43954</v>
      </c>
      <c r="B295" t="s">
        <v>2</v>
      </c>
      <c r="C295">
        <v>211</v>
      </c>
      <c r="D295">
        <v>82</v>
      </c>
    </row>
    <row r="296" spans="1:4" x14ac:dyDescent="0.25">
      <c r="A296" s="1">
        <v>43955</v>
      </c>
      <c r="B296" t="s">
        <v>6</v>
      </c>
      <c r="C296">
        <v>398</v>
      </c>
      <c r="D296">
        <v>208</v>
      </c>
    </row>
    <row r="297" spans="1:4" x14ac:dyDescent="0.25">
      <c r="A297" s="1">
        <v>43955</v>
      </c>
      <c r="B297" t="s">
        <v>9</v>
      </c>
      <c r="C297">
        <v>393</v>
      </c>
      <c r="D297">
        <v>190</v>
      </c>
    </row>
    <row r="298" spans="1:4" x14ac:dyDescent="0.25">
      <c r="A298" s="1">
        <v>43955</v>
      </c>
      <c r="B298" t="s">
        <v>4</v>
      </c>
      <c r="C298">
        <v>154</v>
      </c>
      <c r="D298">
        <v>77</v>
      </c>
    </row>
    <row r="299" spans="1:4" x14ac:dyDescent="0.25">
      <c r="A299" s="1">
        <v>43955</v>
      </c>
      <c r="B299" t="s">
        <v>11</v>
      </c>
      <c r="C299">
        <v>497</v>
      </c>
      <c r="D299">
        <v>188</v>
      </c>
    </row>
    <row r="300" spans="1:4" x14ac:dyDescent="0.25">
      <c r="A300" s="1">
        <v>43955</v>
      </c>
      <c r="B300" t="s">
        <v>0</v>
      </c>
      <c r="C300">
        <v>210</v>
      </c>
      <c r="D300">
        <v>81</v>
      </c>
    </row>
    <row r="301" spans="1:4" x14ac:dyDescent="0.25">
      <c r="A301" s="1">
        <v>43955</v>
      </c>
      <c r="B301" t="s">
        <v>3</v>
      </c>
      <c r="C301">
        <v>620</v>
      </c>
      <c r="D301">
        <v>221</v>
      </c>
    </row>
    <row r="302" spans="1:4" x14ac:dyDescent="0.25">
      <c r="A302" s="1">
        <v>43955</v>
      </c>
      <c r="B302" t="s">
        <v>5</v>
      </c>
      <c r="C302">
        <v>308</v>
      </c>
      <c r="D302">
        <v>181</v>
      </c>
    </row>
    <row r="303" spans="1:4" x14ac:dyDescent="0.25">
      <c r="A303" s="1">
        <v>43955</v>
      </c>
      <c r="B303" t="s">
        <v>12</v>
      </c>
      <c r="C303">
        <v>230</v>
      </c>
      <c r="D303">
        <v>68</v>
      </c>
    </row>
    <row r="304" spans="1:4" x14ac:dyDescent="0.25">
      <c r="A304" s="1">
        <v>43955</v>
      </c>
      <c r="B304" t="s">
        <v>7</v>
      </c>
      <c r="C304">
        <v>134</v>
      </c>
      <c r="D304">
        <v>42</v>
      </c>
    </row>
    <row r="305" spans="1:4" x14ac:dyDescent="0.25">
      <c r="A305" s="1">
        <v>43955</v>
      </c>
      <c r="B305" t="s">
        <v>13</v>
      </c>
      <c r="C305">
        <v>71</v>
      </c>
      <c r="D305">
        <v>18</v>
      </c>
    </row>
    <row r="306" spans="1:4" x14ac:dyDescent="0.25">
      <c r="A306" s="1">
        <v>43955</v>
      </c>
      <c r="B306" t="s">
        <v>10</v>
      </c>
      <c r="C306">
        <v>224</v>
      </c>
      <c r="D306">
        <v>114</v>
      </c>
    </row>
    <row r="307" spans="1:4" x14ac:dyDescent="0.25">
      <c r="A307" s="1">
        <v>43955</v>
      </c>
      <c r="B307" t="s">
        <v>1</v>
      </c>
      <c r="C307">
        <v>396</v>
      </c>
      <c r="D307">
        <v>167</v>
      </c>
    </row>
    <row r="308" spans="1:4" x14ac:dyDescent="0.25">
      <c r="A308" s="1">
        <v>43955</v>
      </c>
      <c r="B308" t="s">
        <v>8</v>
      </c>
      <c r="C308">
        <v>803</v>
      </c>
      <c r="D308">
        <v>439</v>
      </c>
    </row>
    <row r="309" spans="1:4" x14ac:dyDescent="0.25">
      <c r="A309" s="1">
        <v>43955</v>
      </c>
      <c r="B309" t="s">
        <v>2</v>
      </c>
      <c r="C309">
        <v>211</v>
      </c>
      <c r="D309">
        <v>93</v>
      </c>
    </row>
    <row r="310" spans="1:4" x14ac:dyDescent="0.25">
      <c r="A310" s="1">
        <v>43957</v>
      </c>
      <c r="B310" t="s">
        <v>6</v>
      </c>
      <c r="C310">
        <v>408</v>
      </c>
      <c r="D310">
        <v>185</v>
      </c>
    </row>
    <row r="311" spans="1:4" x14ac:dyDescent="0.25">
      <c r="A311" s="1">
        <v>43957</v>
      </c>
      <c r="B311" t="s">
        <v>9</v>
      </c>
      <c r="C311">
        <v>387</v>
      </c>
      <c r="D311">
        <v>178</v>
      </c>
    </row>
    <row r="312" spans="1:4" x14ac:dyDescent="0.25">
      <c r="A312" s="1">
        <v>43957</v>
      </c>
      <c r="B312" t="s">
        <v>4</v>
      </c>
      <c r="C312">
        <v>154</v>
      </c>
      <c r="D312">
        <v>75</v>
      </c>
    </row>
    <row r="313" spans="1:4" x14ac:dyDescent="0.25">
      <c r="A313" s="1">
        <v>43957</v>
      </c>
      <c r="B313" t="s">
        <v>11</v>
      </c>
      <c r="C313">
        <v>496</v>
      </c>
      <c r="D313">
        <v>179</v>
      </c>
    </row>
    <row r="314" spans="1:4" x14ac:dyDescent="0.25">
      <c r="A314" s="1">
        <v>43957</v>
      </c>
      <c r="B314" t="s">
        <v>0</v>
      </c>
      <c r="C314">
        <v>210</v>
      </c>
      <c r="D314">
        <v>67</v>
      </c>
    </row>
    <row r="315" spans="1:4" x14ac:dyDescent="0.25">
      <c r="A315" s="1">
        <v>43957</v>
      </c>
      <c r="B315" t="s">
        <v>3</v>
      </c>
      <c r="C315">
        <v>629</v>
      </c>
      <c r="D315">
        <v>214</v>
      </c>
    </row>
    <row r="316" spans="1:4" x14ac:dyDescent="0.25">
      <c r="A316" s="1">
        <v>43957</v>
      </c>
      <c r="B316" t="s">
        <v>5</v>
      </c>
      <c r="C316">
        <v>308</v>
      </c>
      <c r="D316">
        <v>174</v>
      </c>
    </row>
    <row r="317" spans="1:4" x14ac:dyDescent="0.25">
      <c r="A317" s="1">
        <v>43957</v>
      </c>
      <c r="B317" t="s">
        <v>12</v>
      </c>
      <c r="C317">
        <v>239</v>
      </c>
      <c r="D317">
        <v>73</v>
      </c>
    </row>
    <row r="318" spans="1:4" x14ac:dyDescent="0.25">
      <c r="A318" s="1">
        <v>43957</v>
      </c>
      <c r="B318" t="s">
        <v>7</v>
      </c>
      <c r="C318">
        <v>131</v>
      </c>
      <c r="D318">
        <v>41</v>
      </c>
    </row>
    <row r="319" spans="1:4" x14ac:dyDescent="0.25">
      <c r="A319" s="1">
        <v>43957</v>
      </c>
      <c r="B319" t="s">
        <v>13</v>
      </c>
      <c r="C319">
        <v>71</v>
      </c>
      <c r="D319">
        <v>17</v>
      </c>
    </row>
    <row r="320" spans="1:4" x14ac:dyDescent="0.25">
      <c r="A320" s="1">
        <v>43957</v>
      </c>
      <c r="B320" t="s">
        <v>10</v>
      </c>
      <c r="C320">
        <v>224</v>
      </c>
      <c r="D320">
        <v>106</v>
      </c>
    </row>
    <row r="321" spans="1:4" x14ac:dyDescent="0.25">
      <c r="A321" s="1">
        <v>43957</v>
      </c>
      <c r="B321" t="s">
        <v>1</v>
      </c>
      <c r="C321">
        <v>442</v>
      </c>
      <c r="D321">
        <v>150</v>
      </c>
    </row>
    <row r="322" spans="1:4" x14ac:dyDescent="0.25">
      <c r="A322" s="1">
        <v>43957</v>
      </c>
      <c r="B322" t="s">
        <v>8</v>
      </c>
      <c r="C322">
        <v>860</v>
      </c>
      <c r="D322">
        <v>426</v>
      </c>
    </row>
    <row r="323" spans="1:4" x14ac:dyDescent="0.25">
      <c r="A323" s="1">
        <v>43957</v>
      </c>
      <c r="B323" t="s">
        <v>2</v>
      </c>
      <c r="C323">
        <v>217</v>
      </c>
      <c r="D323">
        <v>97</v>
      </c>
    </row>
    <row r="324" spans="1:4" x14ac:dyDescent="0.25">
      <c r="A324" s="1">
        <v>43958</v>
      </c>
      <c r="B324" t="s">
        <v>6</v>
      </c>
      <c r="C324">
        <v>408</v>
      </c>
      <c r="D324">
        <v>200</v>
      </c>
    </row>
    <row r="325" spans="1:4" x14ac:dyDescent="0.25">
      <c r="A325" s="1">
        <v>43958</v>
      </c>
      <c r="B325" t="s">
        <v>9</v>
      </c>
      <c r="C325">
        <v>387</v>
      </c>
      <c r="D325">
        <v>168</v>
      </c>
    </row>
    <row r="326" spans="1:4" x14ac:dyDescent="0.25">
      <c r="A326" s="1">
        <v>43958</v>
      </c>
      <c r="B326" t="s">
        <v>4</v>
      </c>
      <c r="C326">
        <v>154</v>
      </c>
      <c r="D326">
        <v>74</v>
      </c>
    </row>
    <row r="327" spans="1:4" x14ac:dyDescent="0.25">
      <c r="A327" s="1">
        <v>43958</v>
      </c>
      <c r="B327" t="s">
        <v>11</v>
      </c>
      <c r="C327">
        <v>496</v>
      </c>
      <c r="D327">
        <v>182</v>
      </c>
    </row>
    <row r="328" spans="1:4" x14ac:dyDescent="0.25">
      <c r="A328" s="1">
        <v>43958</v>
      </c>
      <c r="B328" t="s">
        <v>0</v>
      </c>
      <c r="C328">
        <v>210</v>
      </c>
      <c r="D328">
        <v>64</v>
      </c>
    </row>
    <row r="329" spans="1:4" x14ac:dyDescent="0.25">
      <c r="A329" s="1">
        <v>43958</v>
      </c>
      <c r="B329" t="s">
        <v>3</v>
      </c>
      <c r="C329">
        <v>629</v>
      </c>
      <c r="D329">
        <v>208</v>
      </c>
    </row>
    <row r="330" spans="1:4" x14ac:dyDescent="0.25">
      <c r="A330" s="1">
        <v>43958</v>
      </c>
      <c r="B330" t="s">
        <v>5</v>
      </c>
      <c r="C330">
        <v>308</v>
      </c>
      <c r="D330">
        <v>165</v>
      </c>
    </row>
    <row r="331" spans="1:4" x14ac:dyDescent="0.25">
      <c r="A331" s="1">
        <v>43958</v>
      </c>
      <c r="B331" t="s">
        <v>12</v>
      </c>
      <c r="C331">
        <v>239</v>
      </c>
      <c r="D331">
        <v>72</v>
      </c>
    </row>
    <row r="332" spans="1:4" x14ac:dyDescent="0.25">
      <c r="A332" s="1">
        <v>43958</v>
      </c>
      <c r="B332" t="s">
        <v>7</v>
      </c>
      <c r="C332">
        <v>131</v>
      </c>
      <c r="D332">
        <v>37</v>
      </c>
    </row>
    <row r="333" spans="1:4" x14ac:dyDescent="0.25">
      <c r="A333" s="1">
        <v>43958</v>
      </c>
      <c r="B333" t="s">
        <v>13</v>
      </c>
      <c r="C333">
        <v>71</v>
      </c>
      <c r="D333">
        <v>20</v>
      </c>
    </row>
    <row r="334" spans="1:4" x14ac:dyDescent="0.25">
      <c r="A334" s="1">
        <v>43958</v>
      </c>
      <c r="B334" t="s">
        <v>10</v>
      </c>
      <c r="C334">
        <v>224</v>
      </c>
      <c r="D334">
        <v>113</v>
      </c>
    </row>
    <row r="335" spans="1:4" x14ac:dyDescent="0.25">
      <c r="A335" s="1">
        <v>43958</v>
      </c>
      <c r="B335" t="s">
        <v>1</v>
      </c>
      <c r="C335">
        <v>442</v>
      </c>
      <c r="D335">
        <v>164</v>
      </c>
    </row>
    <row r="336" spans="1:4" x14ac:dyDescent="0.25">
      <c r="A336" s="1">
        <v>43958</v>
      </c>
      <c r="B336" t="s">
        <v>8</v>
      </c>
      <c r="C336">
        <v>860</v>
      </c>
      <c r="D336">
        <v>437</v>
      </c>
    </row>
    <row r="337" spans="1:4" x14ac:dyDescent="0.25">
      <c r="A337" s="1">
        <v>43958</v>
      </c>
      <c r="B337" t="s">
        <v>2</v>
      </c>
      <c r="C337">
        <v>217</v>
      </c>
      <c r="D337">
        <v>93</v>
      </c>
    </row>
    <row r="338" spans="1:4" x14ac:dyDescent="0.25">
      <c r="A338" s="1">
        <v>43961</v>
      </c>
      <c r="B338" t="s">
        <v>6</v>
      </c>
      <c r="C338">
        <v>408</v>
      </c>
      <c r="D338">
        <v>209</v>
      </c>
    </row>
    <row r="339" spans="1:4" x14ac:dyDescent="0.25">
      <c r="A339" s="1">
        <v>43961</v>
      </c>
      <c r="B339" t="s">
        <v>9</v>
      </c>
      <c r="C339">
        <v>387</v>
      </c>
      <c r="D339">
        <v>167</v>
      </c>
    </row>
    <row r="340" spans="1:4" x14ac:dyDescent="0.25">
      <c r="A340" s="1">
        <v>43961</v>
      </c>
      <c r="B340" t="s">
        <v>4</v>
      </c>
      <c r="C340">
        <v>154</v>
      </c>
      <c r="D340">
        <v>66</v>
      </c>
    </row>
    <row r="341" spans="1:4" x14ac:dyDescent="0.25">
      <c r="A341" s="1">
        <v>43961</v>
      </c>
      <c r="B341" t="s">
        <v>11</v>
      </c>
      <c r="C341">
        <v>496</v>
      </c>
      <c r="D341">
        <v>166</v>
      </c>
    </row>
    <row r="342" spans="1:4" x14ac:dyDescent="0.25">
      <c r="A342" s="1">
        <v>43961</v>
      </c>
      <c r="B342" t="s">
        <v>0</v>
      </c>
      <c r="C342">
        <v>210</v>
      </c>
      <c r="D342">
        <v>67</v>
      </c>
    </row>
    <row r="343" spans="1:4" x14ac:dyDescent="0.25">
      <c r="A343" s="1">
        <v>43961</v>
      </c>
      <c r="B343" t="s">
        <v>3</v>
      </c>
      <c r="C343">
        <v>629</v>
      </c>
      <c r="D343">
        <v>228</v>
      </c>
    </row>
    <row r="344" spans="1:4" x14ac:dyDescent="0.25">
      <c r="A344" s="1">
        <v>43961</v>
      </c>
      <c r="B344" t="s">
        <v>5</v>
      </c>
      <c r="C344">
        <v>308</v>
      </c>
      <c r="D344">
        <v>162</v>
      </c>
    </row>
    <row r="345" spans="1:4" x14ac:dyDescent="0.25">
      <c r="A345" s="1">
        <v>43961</v>
      </c>
      <c r="B345" t="s">
        <v>12</v>
      </c>
      <c r="C345">
        <v>239</v>
      </c>
      <c r="D345">
        <v>63</v>
      </c>
    </row>
    <row r="346" spans="1:4" x14ac:dyDescent="0.25">
      <c r="A346" s="1">
        <v>43961</v>
      </c>
      <c r="B346" t="s">
        <v>7</v>
      </c>
      <c r="C346">
        <v>131</v>
      </c>
      <c r="D346">
        <v>34</v>
      </c>
    </row>
    <row r="347" spans="1:4" x14ac:dyDescent="0.25">
      <c r="A347" s="1">
        <v>43961</v>
      </c>
      <c r="B347" t="s">
        <v>13</v>
      </c>
      <c r="C347">
        <v>71</v>
      </c>
      <c r="D347">
        <v>15</v>
      </c>
    </row>
    <row r="348" spans="1:4" x14ac:dyDescent="0.25">
      <c r="A348" s="1">
        <v>43961</v>
      </c>
      <c r="B348" t="s">
        <v>10</v>
      </c>
      <c r="C348">
        <v>224</v>
      </c>
      <c r="D348">
        <v>103</v>
      </c>
    </row>
    <row r="349" spans="1:4" x14ac:dyDescent="0.25">
      <c r="A349" s="1">
        <v>43961</v>
      </c>
      <c r="B349" t="s">
        <v>1</v>
      </c>
      <c r="C349">
        <v>442</v>
      </c>
      <c r="D349">
        <v>155</v>
      </c>
    </row>
    <row r="350" spans="1:4" x14ac:dyDescent="0.25">
      <c r="A350" s="1">
        <v>43961</v>
      </c>
      <c r="B350" t="s">
        <v>8</v>
      </c>
      <c r="C350">
        <v>860</v>
      </c>
      <c r="D350">
        <v>409</v>
      </c>
    </row>
    <row r="351" spans="1:4" x14ac:dyDescent="0.25">
      <c r="A351" s="1">
        <v>43961</v>
      </c>
      <c r="B351" t="s">
        <v>2</v>
      </c>
      <c r="C351">
        <v>217</v>
      </c>
      <c r="D351">
        <v>98</v>
      </c>
    </row>
    <row r="352" spans="1:4" x14ac:dyDescent="0.25">
      <c r="A352" s="1">
        <v>43963</v>
      </c>
      <c r="B352" t="s">
        <v>6</v>
      </c>
      <c r="C352">
        <v>408</v>
      </c>
      <c r="D352">
        <v>210</v>
      </c>
    </row>
    <row r="353" spans="1:4" x14ac:dyDescent="0.25">
      <c r="A353" s="1">
        <v>43963</v>
      </c>
      <c r="B353" t="s">
        <v>9</v>
      </c>
      <c r="C353">
        <v>387</v>
      </c>
      <c r="D353">
        <v>181</v>
      </c>
    </row>
    <row r="354" spans="1:4" x14ac:dyDescent="0.25">
      <c r="A354" s="1">
        <v>43963</v>
      </c>
      <c r="B354" t="s">
        <v>4</v>
      </c>
      <c r="C354">
        <v>154</v>
      </c>
      <c r="D354">
        <v>63</v>
      </c>
    </row>
    <row r="355" spans="1:4" x14ac:dyDescent="0.25">
      <c r="A355" s="1">
        <v>43963</v>
      </c>
      <c r="B355" t="s">
        <v>11</v>
      </c>
      <c r="C355">
        <v>496</v>
      </c>
      <c r="D355">
        <v>193</v>
      </c>
    </row>
    <row r="356" spans="1:4" x14ac:dyDescent="0.25">
      <c r="A356" s="1">
        <v>43963</v>
      </c>
      <c r="B356" t="s">
        <v>0</v>
      </c>
      <c r="C356">
        <v>210</v>
      </c>
      <c r="D356">
        <v>69</v>
      </c>
    </row>
    <row r="357" spans="1:4" x14ac:dyDescent="0.25">
      <c r="A357" s="1">
        <v>43963</v>
      </c>
      <c r="B357" t="s">
        <v>3</v>
      </c>
      <c r="C357">
        <v>629</v>
      </c>
      <c r="D357">
        <v>228</v>
      </c>
    </row>
    <row r="358" spans="1:4" x14ac:dyDescent="0.25">
      <c r="A358" s="1">
        <v>43963</v>
      </c>
      <c r="B358" t="s">
        <v>5</v>
      </c>
      <c r="C358">
        <v>308</v>
      </c>
      <c r="D358">
        <v>169</v>
      </c>
    </row>
    <row r="359" spans="1:4" x14ac:dyDescent="0.25">
      <c r="A359" s="1">
        <v>43963</v>
      </c>
      <c r="B359" t="s">
        <v>12</v>
      </c>
      <c r="C359">
        <v>239</v>
      </c>
      <c r="D359">
        <v>72</v>
      </c>
    </row>
    <row r="360" spans="1:4" x14ac:dyDescent="0.25">
      <c r="A360" s="1">
        <v>43963</v>
      </c>
      <c r="B360" t="s">
        <v>7</v>
      </c>
      <c r="C360">
        <v>131</v>
      </c>
      <c r="D360">
        <v>40</v>
      </c>
    </row>
    <row r="361" spans="1:4" x14ac:dyDescent="0.25">
      <c r="A361" s="1">
        <v>43963</v>
      </c>
      <c r="B361" t="s">
        <v>13</v>
      </c>
      <c r="C361">
        <v>71</v>
      </c>
      <c r="D361">
        <v>15</v>
      </c>
    </row>
    <row r="362" spans="1:4" x14ac:dyDescent="0.25">
      <c r="A362" s="1">
        <v>43963</v>
      </c>
      <c r="B362" t="s">
        <v>10</v>
      </c>
      <c r="C362">
        <v>224</v>
      </c>
      <c r="D362">
        <v>106</v>
      </c>
    </row>
    <row r="363" spans="1:4" x14ac:dyDescent="0.25">
      <c r="A363" s="1">
        <v>43963</v>
      </c>
      <c r="B363" t="s">
        <v>1</v>
      </c>
      <c r="C363">
        <v>442</v>
      </c>
      <c r="D363">
        <v>158</v>
      </c>
    </row>
    <row r="364" spans="1:4" x14ac:dyDescent="0.25">
      <c r="A364" s="1">
        <v>43963</v>
      </c>
      <c r="B364" t="s">
        <v>8</v>
      </c>
      <c r="C364">
        <v>860</v>
      </c>
      <c r="D364">
        <v>469</v>
      </c>
    </row>
    <row r="365" spans="1:4" x14ac:dyDescent="0.25">
      <c r="A365" s="1">
        <v>43963</v>
      </c>
      <c r="B365" t="s">
        <v>2</v>
      </c>
      <c r="C365">
        <v>217</v>
      </c>
      <c r="D365">
        <v>85</v>
      </c>
    </row>
    <row r="366" spans="1:4" x14ac:dyDescent="0.25">
      <c r="A366" s="1">
        <v>43965</v>
      </c>
      <c r="B366" t="s">
        <v>6</v>
      </c>
      <c r="C366">
        <v>408</v>
      </c>
      <c r="D366">
        <v>206</v>
      </c>
    </row>
    <row r="367" spans="1:4" x14ac:dyDescent="0.25">
      <c r="A367" s="1">
        <v>43965</v>
      </c>
      <c r="B367" t="s">
        <v>9</v>
      </c>
      <c r="C367">
        <v>389</v>
      </c>
      <c r="D367">
        <v>183</v>
      </c>
    </row>
    <row r="368" spans="1:4" x14ac:dyDescent="0.25">
      <c r="A368" s="1">
        <v>43965</v>
      </c>
      <c r="B368" t="s">
        <v>4</v>
      </c>
      <c r="C368">
        <v>115</v>
      </c>
      <c r="D368">
        <v>75</v>
      </c>
    </row>
    <row r="369" spans="1:4" x14ac:dyDescent="0.25">
      <c r="A369" s="1">
        <v>43965</v>
      </c>
      <c r="B369" t="s">
        <v>11</v>
      </c>
      <c r="C369">
        <v>508</v>
      </c>
      <c r="D369">
        <v>178</v>
      </c>
    </row>
    <row r="370" spans="1:4" x14ac:dyDescent="0.25">
      <c r="A370" s="1">
        <v>43965</v>
      </c>
      <c r="B370" t="s">
        <v>0</v>
      </c>
      <c r="C370">
        <v>206</v>
      </c>
      <c r="D370">
        <v>66</v>
      </c>
    </row>
    <row r="371" spans="1:4" x14ac:dyDescent="0.25">
      <c r="A371" s="1">
        <v>43965</v>
      </c>
      <c r="B371" t="s">
        <v>3</v>
      </c>
      <c r="C371">
        <v>658</v>
      </c>
      <c r="D371">
        <v>243</v>
      </c>
    </row>
    <row r="372" spans="1:4" x14ac:dyDescent="0.25">
      <c r="A372" s="1">
        <v>43965</v>
      </c>
      <c r="B372" t="s">
        <v>5</v>
      </c>
      <c r="C372">
        <v>308</v>
      </c>
      <c r="D372">
        <v>153</v>
      </c>
    </row>
    <row r="373" spans="1:4" x14ac:dyDescent="0.25">
      <c r="A373" s="1">
        <v>43965</v>
      </c>
      <c r="B373" t="s">
        <v>12</v>
      </c>
      <c r="C373">
        <v>239</v>
      </c>
      <c r="D373">
        <v>70</v>
      </c>
    </row>
    <row r="374" spans="1:4" x14ac:dyDescent="0.25">
      <c r="A374" s="1">
        <v>43965</v>
      </c>
      <c r="B374" t="s">
        <v>7</v>
      </c>
      <c r="C374">
        <v>132</v>
      </c>
      <c r="D374">
        <v>37</v>
      </c>
    </row>
    <row r="375" spans="1:4" x14ac:dyDescent="0.25">
      <c r="A375" s="1">
        <v>43965</v>
      </c>
      <c r="B375" t="s">
        <v>13</v>
      </c>
      <c r="C375">
        <v>71</v>
      </c>
      <c r="D375">
        <v>16</v>
      </c>
    </row>
    <row r="376" spans="1:4" x14ac:dyDescent="0.25">
      <c r="A376" s="1">
        <v>43965</v>
      </c>
      <c r="B376" t="s">
        <v>10</v>
      </c>
      <c r="C376">
        <v>219</v>
      </c>
      <c r="D376">
        <v>105</v>
      </c>
    </row>
    <row r="377" spans="1:4" x14ac:dyDescent="0.25">
      <c r="A377" s="1">
        <v>43965</v>
      </c>
      <c r="B377" t="s">
        <v>1</v>
      </c>
      <c r="C377">
        <v>448</v>
      </c>
      <c r="D377">
        <v>165</v>
      </c>
    </row>
    <row r="378" spans="1:4" x14ac:dyDescent="0.25">
      <c r="A378" s="1">
        <v>43965</v>
      </c>
      <c r="B378" t="s">
        <v>8</v>
      </c>
      <c r="C378">
        <v>784</v>
      </c>
      <c r="D378">
        <v>447</v>
      </c>
    </row>
    <row r="379" spans="1:4" x14ac:dyDescent="0.25">
      <c r="A379" s="1">
        <v>43965</v>
      </c>
      <c r="B379" t="s">
        <v>2</v>
      </c>
      <c r="C379">
        <v>217</v>
      </c>
      <c r="D379">
        <v>92</v>
      </c>
    </row>
    <row r="380" spans="1:4" x14ac:dyDescent="0.25">
      <c r="A380" s="1">
        <v>43969</v>
      </c>
      <c r="B380" t="s">
        <v>6</v>
      </c>
      <c r="C380">
        <v>408</v>
      </c>
      <c r="D380">
        <v>203</v>
      </c>
    </row>
    <row r="381" spans="1:4" x14ac:dyDescent="0.25">
      <c r="A381" s="1">
        <v>43969</v>
      </c>
      <c r="B381" t="s">
        <v>9</v>
      </c>
      <c r="C381">
        <v>389</v>
      </c>
      <c r="D381">
        <v>181</v>
      </c>
    </row>
    <row r="382" spans="1:4" x14ac:dyDescent="0.25">
      <c r="A382" s="1">
        <v>43969</v>
      </c>
      <c r="B382" t="s">
        <v>4</v>
      </c>
      <c r="C382">
        <v>115</v>
      </c>
      <c r="D382">
        <v>90</v>
      </c>
    </row>
    <row r="383" spans="1:4" x14ac:dyDescent="0.25">
      <c r="A383" s="1">
        <v>43969</v>
      </c>
      <c r="B383" t="s">
        <v>11</v>
      </c>
      <c r="C383">
        <v>508</v>
      </c>
      <c r="D383">
        <v>173</v>
      </c>
    </row>
    <row r="384" spans="1:4" x14ac:dyDescent="0.25">
      <c r="A384" s="1">
        <v>43969</v>
      </c>
      <c r="B384" t="s">
        <v>0</v>
      </c>
      <c r="C384">
        <v>206</v>
      </c>
      <c r="D384">
        <v>63</v>
      </c>
    </row>
    <row r="385" spans="1:4" x14ac:dyDescent="0.25">
      <c r="A385" s="1">
        <v>43969</v>
      </c>
      <c r="B385" t="s">
        <v>3</v>
      </c>
      <c r="C385">
        <v>658</v>
      </c>
      <c r="D385">
        <v>226</v>
      </c>
    </row>
    <row r="386" spans="1:4" x14ac:dyDescent="0.25">
      <c r="A386" s="1">
        <v>43969</v>
      </c>
      <c r="B386" t="s">
        <v>5</v>
      </c>
      <c r="C386">
        <v>308</v>
      </c>
      <c r="D386">
        <v>149</v>
      </c>
    </row>
    <row r="387" spans="1:4" x14ac:dyDescent="0.25">
      <c r="A387" s="1">
        <v>43969</v>
      </c>
      <c r="B387" t="s">
        <v>12</v>
      </c>
      <c r="C387">
        <v>239</v>
      </c>
      <c r="D387">
        <v>74</v>
      </c>
    </row>
    <row r="388" spans="1:4" x14ac:dyDescent="0.25">
      <c r="A388" s="1">
        <v>43969</v>
      </c>
      <c r="B388" t="s">
        <v>7</v>
      </c>
      <c r="C388">
        <v>132</v>
      </c>
      <c r="D388">
        <v>36</v>
      </c>
    </row>
    <row r="389" spans="1:4" x14ac:dyDescent="0.25">
      <c r="A389" s="1">
        <v>43969</v>
      </c>
      <c r="B389" t="s">
        <v>13</v>
      </c>
      <c r="C389">
        <v>71</v>
      </c>
      <c r="D389">
        <v>15</v>
      </c>
    </row>
    <row r="390" spans="1:4" x14ac:dyDescent="0.25">
      <c r="A390" s="1">
        <v>43969</v>
      </c>
      <c r="B390" t="s">
        <v>10</v>
      </c>
      <c r="C390">
        <v>219</v>
      </c>
      <c r="D390">
        <v>84</v>
      </c>
    </row>
    <row r="391" spans="1:4" x14ac:dyDescent="0.25">
      <c r="A391" s="1">
        <v>43969</v>
      </c>
      <c r="B391" t="s">
        <v>1</v>
      </c>
      <c r="C391">
        <v>448</v>
      </c>
      <c r="D391">
        <v>158</v>
      </c>
    </row>
    <row r="392" spans="1:4" x14ac:dyDescent="0.25">
      <c r="A392" s="1">
        <v>43969</v>
      </c>
      <c r="B392" t="s">
        <v>8</v>
      </c>
      <c r="C392">
        <v>784</v>
      </c>
      <c r="D392">
        <v>417</v>
      </c>
    </row>
    <row r="393" spans="1:4" x14ac:dyDescent="0.25">
      <c r="A393" s="1">
        <v>43969</v>
      </c>
      <c r="B393" t="s">
        <v>2</v>
      </c>
      <c r="C393">
        <v>217</v>
      </c>
      <c r="D393">
        <v>88</v>
      </c>
    </row>
    <row r="394" spans="1:4" x14ac:dyDescent="0.25">
      <c r="A394" s="1">
        <v>44001</v>
      </c>
      <c r="B394" t="s">
        <v>6</v>
      </c>
      <c r="C394">
        <v>399</v>
      </c>
      <c r="D394">
        <v>206</v>
      </c>
    </row>
    <row r="395" spans="1:4" x14ac:dyDescent="0.25">
      <c r="A395" s="1">
        <v>44001</v>
      </c>
      <c r="B395" t="s">
        <v>9</v>
      </c>
      <c r="C395">
        <v>548</v>
      </c>
      <c r="D395">
        <v>179</v>
      </c>
    </row>
    <row r="396" spans="1:4" x14ac:dyDescent="0.25">
      <c r="A396" s="1">
        <v>44001</v>
      </c>
      <c r="B396" t="s">
        <v>4</v>
      </c>
      <c r="C396">
        <v>148</v>
      </c>
      <c r="D396">
        <v>54</v>
      </c>
    </row>
    <row r="397" spans="1:4" x14ac:dyDescent="0.25">
      <c r="A397" s="1">
        <v>44001</v>
      </c>
      <c r="B397" t="s">
        <v>11</v>
      </c>
      <c r="C397">
        <v>698</v>
      </c>
      <c r="D397">
        <v>186</v>
      </c>
    </row>
    <row r="398" spans="1:4" x14ac:dyDescent="0.25">
      <c r="A398" s="1">
        <v>44001</v>
      </c>
      <c r="B398" t="s">
        <v>0</v>
      </c>
      <c r="C398">
        <v>252</v>
      </c>
      <c r="D398">
        <v>85</v>
      </c>
    </row>
    <row r="399" spans="1:4" x14ac:dyDescent="0.25">
      <c r="A399" s="1">
        <v>44001</v>
      </c>
      <c r="B399" t="s">
        <v>3</v>
      </c>
      <c r="C399">
        <v>843</v>
      </c>
      <c r="D399">
        <v>279</v>
      </c>
    </row>
    <row r="400" spans="1:4" x14ac:dyDescent="0.25">
      <c r="A400" s="1">
        <v>44001</v>
      </c>
      <c r="B400" t="s">
        <v>5</v>
      </c>
      <c r="C400">
        <v>378</v>
      </c>
      <c r="D400">
        <v>151</v>
      </c>
    </row>
    <row r="401" spans="1:4" x14ac:dyDescent="0.25">
      <c r="A401" s="1">
        <v>44001</v>
      </c>
      <c r="B401" t="s">
        <v>12</v>
      </c>
      <c r="C401">
        <v>325</v>
      </c>
      <c r="D401">
        <v>90</v>
      </c>
    </row>
    <row r="402" spans="1:4" x14ac:dyDescent="0.25">
      <c r="A402" s="1">
        <v>44001</v>
      </c>
      <c r="B402" t="s">
        <v>7</v>
      </c>
      <c r="C402">
        <v>122</v>
      </c>
      <c r="D402">
        <v>41</v>
      </c>
    </row>
    <row r="403" spans="1:4" x14ac:dyDescent="0.25">
      <c r="A403" s="1">
        <v>44001</v>
      </c>
      <c r="B403" t="s">
        <v>13</v>
      </c>
      <c r="C403">
        <v>106</v>
      </c>
      <c r="D403">
        <v>21</v>
      </c>
    </row>
    <row r="404" spans="1:4" x14ac:dyDescent="0.25">
      <c r="A404" s="1">
        <v>44001</v>
      </c>
      <c r="B404" t="s">
        <v>10</v>
      </c>
      <c r="C404">
        <v>296</v>
      </c>
      <c r="D404">
        <v>92</v>
      </c>
    </row>
    <row r="405" spans="1:4" x14ac:dyDescent="0.25">
      <c r="A405" s="1">
        <v>44001</v>
      </c>
      <c r="B405" t="s">
        <v>1</v>
      </c>
      <c r="C405">
        <v>593</v>
      </c>
      <c r="D405">
        <v>190</v>
      </c>
    </row>
    <row r="406" spans="1:4" x14ac:dyDescent="0.25">
      <c r="A406" s="1">
        <v>44001</v>
      </c>
      <c r="B406" t="s">
        <v>8</v>
      </c>
      <c r="C406">
        <v>893</v>
      </c>
      <c r="D406">
        <v>457</v>
      </c>
    </row>
    <row r="407" spans="1:4" x14ac:dyDescent="0.25">
      <c r="A407" s="1">
        <v>44001</v>
      </c>
      <c r="B407" t="s">
        <v>2</v>
      </c>
      <c r="C407">
        <v>258</v>
      </c>
      <c r="D407">
        <v>96</v>
      </c>
    </row>
    <row r="408" spans="1:4" x14ac:dyDescent="0.25">
      <c r="A408" s="1">
        <v>44004</v>
      </c>
      <c r="B408" t="s">
        <v>6</v>
      </c>
      <c r="C408">
        <v>399</v>
      </c>
      <c r="D408">
        <v>201</v>
      </c>
    </row>
    <row r="409" spans="1:4" x14ac:dyDescent="0.25">
      <c r="A409" s="1">
        <v>44004</v>
      </c>
      <c r="B409" t="s">
        <v>9</v>
      </c>
      <c r="C409">
        <v>548</v>
      </c>
      <c r="D409">
        <v>194</v>
      </c>
    </row>
    <row r="410" spans="1:4" x14ac:dyDescent="0.25">
      <c r="A410" s="1">
        <v>44004</v>
      </c>
      <c r="B410" t="s">
        <v>4</v>
      </c>
      <c r="C410">
        <v>148</v>
      </c>
      <c r="D410">
        <v>59</v>
      </c>
    </row>
    <row r="411" spans="1:4" x14ac:dyDescent="0.25">
      <c r="A411" s="1">
        <v>44004</v>
      </c>
      <c r="B411" t="s">
        <v>11</v>
      </c>
      <c r="C411">
        <v>698</v>
      </c>
      <c r="D411">
        <v>170</v>
      </c>
    </row>
    <row r="412" spans="1:4" x14ac:dyDescent="0.25">
      <c r="A412" s="1">
        <v>44004</v>
      </c>
      <c r="B412" t="s">
        <v>0</v>
      </c>
      <c r="C412">
        <v>252</v>
      </c>
      <c r="D412">
        <v>77</v>
      </c>
    </row>
    <row r="413" spans="1:4" x14ac:dyDescent="0.25">
      <c r="A413" s="1">
        <v>44004</v>
      </c>
      <c r="B413" t="s">
        <v>3</v>
      </c>
      <c r="C413">
        <v>843</v>
      </c>
      <c r="D413">
        <v>276</v>
      </c>
    </row>
    <row r="414" spans="1:4" x14ac:dyDescent="0.25">
      <c r="A414" s="1">
        <v>44004</v>
      </c>
      <c r="B414" t="s">
        <v>5</v>
      </c>
      <c r="C414">
        <v>378</v>
      </c>
      <c r="D414">
        <v>123</v>
      </c>
    </row>
    <row r="415" spans="1:4" x14ac:dyDescent="0.25">
      <c r="A415" s="1">
        <v>44004</v>
      </c>
      <c r="B415" t="s">
        <v>12</v>
      </c>
      <c r="C415">
        <v>325</v>
      </c>
      <c r="D415">
        <v>76</v>
      </c>
    </row>
    <row r="416" spans="1:4" x14ac:dyDescent="0.25">
      <c r="A416" s="1">
        <v>44004</v>
      </c>
      <c r="B416" t="s">
        <v>7</v>
      </c>
      <c r="C416">
        <v>122</v>
      </c>
      <c r="D416">
        <v>33</v>
      </c>
    </row>
    <row r="417" spans="1:4" x14ac:dyDescent="0.25">
      <c r="A417" s="1">
        <v>44004</v>
      </c>
      <c r="B417" t="s">
        <v>13</v>
      </c>
      <c r="C417">
        <v>106</v>
      </c>
      <c r="D417">
        <v>19</v>
      </c>
    </row>
    <row r="418" spans="1:4" x14ac:dyDescent="0.25">
      <c r="A418" s="1">
        <v>44004</v>
      </c>
      <c r="B418" t="s">
        <v>10</v>
      </c>
      <c r="C418">
        <v>296</v>
      </c>
      <c r="D418">
        <v>96</v>
      </c>
    </row>
    <row r="419" spans="1:4" x14ac:dyDescent="0.25">
      <c r="A419" s="1">
        <v>44004</v>
      </c>
      <c r="B419" t="s">
        <v>1</v>
      </c>
      <c r="C419">
        <v>593</v>
      </c>
      <c r="D419">
        <v>156</v>
      </c>
    </row>
    <row r="420" spans="1:4" x14ac:dyDescent="0.25">
      <c r="A420" s="1">
        <v>44004</v>
      </c>
      <c r="B420" t="s">
        <v>8</v>
      </c>
      <c r="C420">
        <v>893</v>
      </c>
      <c r="D420">
        <v>405</v>
      </c>
    </row>
    <row r="421" spans="1:4" x14ac:dyDescent="0.25">
      <c r="A421" s="1">
        <v>44004</v>
      </c>
      <c r="B421" t="s">
        <v>2</v>
      </c>
      <c r="C421">
        <v>258</v>
      </c>
      <c r="D421">
        <v>90</v>
      </c>
    </row>
    <row r="422" spans="1:4" x14ac:dyDescent="0.25">
      <c r="A422" s="1">
        <v>44005</v>
      </c>
      <c r="B422" t="s">
        <v>6</v>
      </c>
      <c r="C422">
        <v>399</v>
      </c>
      <c r="D422">
        <v>198</v>
      </c>
    </row>
    <row r="423" spans="1:4" x14ac:dyDescent="0.25">
      <c r="A423" s="1">
        <v>44005</v>
      </c>
      <c r="B423" t="s">
        <v>9</v>
      </c>
      <c r="C423">
        <v>548</v>
      </c>
      <c r="D423">
        <v>200</v>
      </c>
    </row>
    <row r="424" spans="1:4" x14ac:dyDescent="0.25">
      <c r="A424" s="1">
        <v>44005</v>
      </c>
      <c r="B424" t="s">
        <v>4</v>
      </c>
      <c r="C424">
        <v>148</v>
      </c>
      <c r="D424">
        <v>54</v>
      </c>
    </row>
    <row r="425" spans="1:4" x14ac:dyDescent="0.25">
      <c r="A425" s="1">
        <v>44005</v>
      </c>
      <c r="B425" t="s">
        <v>11</v>
      </c>
      <c r="C425">
        <v>698</v>
      </c>
      <c r="D425">
        <v>176</v>
      </c>
    </row>
    <row r="426" spans="1:4" x14ac:dyDescent="0.25">
      <c r="A426" s="1">
        <v>44005</v>
      </c>
      <c r="B426" t="s">
        <v>0</v>
      </c>
      <c r="C426">
        <v>252</v>
      </c>
      <c r="D426">
        <v>83</v>
      </c>
    </row>
    <row r="427" spans="1:4" x14ac:dyDescent="0.25">
      <c r="A427" s="1">
        <v>44005</v>
      </c>
      <c r="B427" t="s">
        <v>3</v>
      </c>
      <c r="C427">
        <v>843</v>
      </c>
      <c r="D427">
        <v>280</v>
      </c>
    </row>
    <row r="428" spans="1:4" x14ac:dyDescent="0.25">
      <c r="A428" s="1">
        <v>44005</v>
      </c>
      <c r="B428" t="s">
        <v>5</v>
      </c>
      <c r="C428">
        <v>378</v>
      </c>
      <c r="D428">
        <v>133</v>
      </c>
    </row>
    <row r="429" spans="1:4" x14ac:dyDescent="0.25">
      <c r="A429" s="1">
        <v>44005</v>
      </c>
      <c r="B429" t="s">
        <v>12</v>
      </c>
      <c r="C429">
        <v>325</v>
      </c>
      <c r="D429">
        <v>89</v>
      </c>
    </row>
    <row r="430" spans="1:4" x14ac:dyDescent="0.25">
      <c r="A430" s="1">
        <v>44005</v>
      </c>
      <c r="B430" t="s">
        <v>7</v>
      </c>
      <c r="C430">
        <v>122</v>
      </c>
      <c r="D430">
        <v>34</v>
      </c>
    </row>
    <row r="431" spans="1:4" x14ac:dyDescent="0.25">
      <c r="A431" s="1">
        <v>44005</v>
      </c>
      <c r="B431" t="s">
        <v>13</v>
      </c>
      <c r="C431">
        <v>106</v>
      </c>
      <c r="D431">
        <v>22</v>
      </c>
    </row>
    <row r="432" spans="1:4" x14ac:dyDescent="0.25">
      <c r="A432" s="1">
        <v>44005</v>
      </c>
      <c r="B432" t="s">
        <v>10</v>
      </c>
      <c r="C432">
        <v>296</v>
      </c>
      <c r="D432">
        <v>107</v>
      </c>
    </row>
    <row r="433" spans="1:4" x14ac:dyDescent="0.25">
      <c r="A433" s="1">
        <v>44005</v>
      </c>
      <c r="B433" t="s">
        <v>1</v>
      </c>
      <c r="C433">
        <v>593</v>
      </c>
      <c r="D433">
        <v>177</v>
      </c>
    </row>
    <row r="434" spans="1:4" x14ac:dyDescent="0.25">
      <c r="A434" s="1">
        <v>44005</v>
      </c>
      <c r="B434" t="s">
        <v>8</v>
      </c>
      <c r="C434">
        <v>893</v>
      </c>
      <c r="D434">
        <v>424</v>
      </c>
    </row>
    <row r="435" spans="1:4" x14ac:dyDescent="0.25">
      <c r="A435" s="1">
        <v>44005</v>
      </c>
      <c r="B435" t="s">
        <v>2</v>
      </c>
      <c r="C435">
        <v>258</v>
      </c>
      <c r="D435">
        <v>91</v>
      </c>
    </row>
    <row r="436" spans="1:4" x14ac:dyDescent="0.25">
      <c r="A436" s="1">
        <v>44006</v>
      </c>
      <c r="B436" t="s">
        <v>6</v>
      </c>
      <c r="C436">
        <v>399</v>
      </c>
      <c r="D436">
        <v>204</v>
      </c>
    </row>
    <row r="437" spans="1:4" x14ac:dyDescent="0.25">
      <c r="A437" s="1">
        <v>44006</v>
      </c>
      <c r="B437" t="s">
        <v>9</v>
      </c>
      <c r="C437">
        <v>548</v>
      </c>
      <c r="D437">
        <v>199</v>
      </c>
    </row>
    <row r="438" spans="1:4" x14ac:dyDescent="0.25">
      <c r="A438" s="1">
        <v>44006</v>
      </c>
      <c r="B438" t="s">
        <v>4</v>
      </c>
      <c r="C438">
        <v>148</v>
      </c>
      <c r="D438">
        <v>58</v>
      </c>
    </row>
    <row r="439" spans="1:4" x14ac:dyDescent="0.25">
      <c r="A439" s="1">
        <v>44006</v>
      </c>
      <c r="B439" t="s">
        <v>11</v>
      </c>
      <c r="C439">
        <v>698</v>
      </c>
      <c r="D439">
        <v>184</v>
      </c>
    </row>
    <row r="440" spans="1:4" x14ac:dyDescent="0.25">
      <c r="A440" s="1">
        <v>44006</v>
      </c>
      <c r="B440" t="s">
        <v>0</v>
      </c>
      <c r="C440">
        <v>252</v>
      </c>
      <c r="D440">
        <v>80</v>
      </c>
    </row>
    <row r="441" spans="1:4" x14ac:dyDescent="0.25">
      <c r="A441" s="1">
        <v>44006</v>
      </c>
      <c r="B441" t="s">
        <v>3</v>
      </c>
      <c r="C441">
        <v>843</v>
      </c>
      <c r="D441">
        <v>274</v>
      </c>
    </row>
    <row r="442" spans="1:4" x14ac:dyDescent="0.25">
      <c r="A442" s="1">
        <v>44006</v>
      </c>
      <c r="B442" t="s">
        <v>5</v>
      </c>
      <c r="C442">
        <v>378</v>
      </c>
      <c r="D442">
        <v>146</v>
      </c>
    </row>
    <row r="443" spans="1:4" x14ac:dyDescent="0.25">
      <c r="A443" s="1">
        <v>44006</v>
      </c>
      <c r="B443" t="s">
        <v>12</v>
      </c>
      <c r="C443">
        <v>325</v>
      </c>
      <c r="D443">
        <v>81</v>
      </c>
    </row>
    <row r="444" spans="1:4" x14ac:dyDescent="0.25">
      <c r="A444" s="1">
        <v>44006</v>
      </c>
      <c r="B444" t="s">
        <v>7</v>
      </c>
      <c r="C444">
        <v>122</v>
      </c>
      <c r="D444">
        <v>40</v>
      </c>
    </row>
    <row r="445" spans="1:4" x14ac:dyDescent="0.25">
      <c r="A445" s="1">
        <v>44006</v>
      </c>
      <c r="B445" t="s">
        <v>13</v>
      </c>
      <c r="C445">
        <v>106</v>
      </c>
      <c r="D445">
        <v>22</v>
      </c>
    </row>
    <row r="446" spans="1:4" x14ac:dyDescent="0.25">
      <c r="A446" s="1">
        <v>44006</v>
      </c>
      <c r="B446" t="s">
        <v>10</v>
      </c>
      <c r="C446">
        <v>296</v>
      </c>
      <c r="D446">
        <v>108</v>
      </c>
    </row>
    <row r="447" spans="1:4" x14ac:dyDescent="0.25">
      <c r="A447" s="1">
        <v>44006</v>
      </c>
      <c r="B447" t="s">
        <v>1</v>
      </c>
      <c r="C447">
        <v>593</v>
      </c>
      <c r="D447">
        <v>176</v>
      </c>
    </row>
    <row r="448" spans="1:4" x14ac:dyDescent="0.25">
      <c r="A448" s="1">
        <v>44006</v>
      </c>
      <c r="B448" t="s">
        <v>8</v>
      </c>
      <c r="C448">
        <v>893</v>
      </c>
      <c r="D448">
        <v>443</v>
      </c>
    </row>
    <row r="449" spans="1:4" x14ac:dyDescent="0.25">
      <c r="A449" s="1">
        <v>44006</v>
      </c>
      <c r="B449" t="s">
        <v>2</v>
      </c>
      <c r="C449">
        <v>258</v>
      </c>
      <c r="D449">
        <v>101</v>
      </c>
    </row>
    <row r="450" spans="1:4" x14ac:dyDescent="0.25">
      <c r="A450" s="1">
        <v>44007</v>
      </c>
      <c r="B450" t="s">
        <v>6</v>
      </c>
      <c r="C450">
        <v>399</v>
      </c>
      <c r="D450">
        <v>204</v>
      </c>
    </row>
    <row r="451" spans="1:4" x14ac:dyDescent="0.25">
      <c r="A451" s="1">
        <v>44007</v>
      </c>
      <c r="B451" t="s">
        <v>9</v>
      </c>
      <c r="C451">
        <v>548</v>
      </c>
      <c r="D451">
        <v>188</v>
      </c>
    </row>
    <row r="452" spans="1:4" x14ac:dyDescent="0.25">
      <c r="A452" s="1">
        <v>44007</v>
      </c>
      <c r="B452" t="s">
        <v>4</v>
      </c>
      <c r="C452">
        <v>148</v>
      </c>
      <c r="D452">
        <v>57</v>
      </c>
    </row>
    <row r="453" spans="1:4" x14ac:dyDescent="0.25">
      <c r="A453" s="1">
        <v>44007</v>
      </c>
      <c r="B453" t="s">
        <v>11</v>
      </c>
      <c r="C453">
        <v>698</v>
      </c>
      <c r="D453">
        <v>175</v>
      </c>
    </row>
    <row r="454" spans="1:4" x14ac:dyDescent="0.25">
      <c r="A454" s="1">
        <v>44007</v>
      </c>
      <c r="B454" t="s">
        <v>0</v>
      </c>
      <c r="C454">
        <v>252</v>
      </c>
      <c r="D454">
        <v>74</v>
      </c>
    </row>
    <row r="455" spans="1:4" x14ac:dyDescent="0.25">
      <c r="A455" s="1">
        <v>44007</v>
      </c>
      <c r="B455" t="s">
        <v>3</v>
      </c>
      <c r="C455">
        <v>843</v>
      </c>
      <c r="D455">
        <v>278</v>
      </c>
    </row>
    <row r="456" spans="1:4" x14ac:dyDescent="0.25">
      <c r="A456" s="1">
        <v>44007</v>
      </c>
      <c r="B456" t="s">
        <v>5</v>
      </c>
      <c r="C456">
        <v>378</v>
      </c>
      <c r="D456">
        <v>131</v>
      </c>
    </row>
    <row r="457" spans="1:4" x14ac:dyDescent="0.25">
      <c r="A457" s="1">
        <v>44007</v>
      </c>
      <c r="B457" t="s">
        <v>12</v>
      </c>
      <c r="C457">
        <v>325</v>
      </c>
      <c r="D457">
        <v>79</v>
      </c>
    </row>
    <row r="458" spans="1:4" x14ac:dyDescent="0.25">
      <c r="A458" s="1">
        <v>44007</v>
      </c>
      <c r="B458" t="s">
        <v>7</v>
      </c>
      <c r="C458">
        <v>122</v>
      </c>
      <c r="D458">
        <v>36</v>
      </c>
    </row>
    <row r="459" spans="1:4" x14ac:dyDescent="0.25">
      <c r="A459" s="1">
        <v>44007</v>
      </c>
      <c r="B459" t="s">
        <v>13</v>
      </c>
      <c r="C459">
        <v>106</v>
      </c>
      <c r="D459">
        <v>18</v>
      </c>
    </row>
    <row r="460" spans="1:4" x14ac:dyDescent="0.25">
      <c r="A460" s="1">
        <v>44007</v>
      </c>
      <c r="B460" t="s">
        <v>10</v>
      </c>
      <c r="C460">
        <v>296</v>
      </c>
      <c r="D460">
        <v>103</v>
      </c>
    </row>
    <row r="461" spans="1:4" x14ac:dyDescent="0.25">
      <c r="A461" s="1">
        <v>44007</v>
      </c>
      <c r="B461" t="s">
        <v>1</v>
      </c>
      <c r="C461">
        <v>593</v>
      </c>
      <c r="D461">
        <v>182</v>
      </c>
    </row>
    <row r="462" spans="1:4" x14ac:dyDescent="0.25">
      <c r="A462" s="1">
        <v>44007</v>
      </c>
      <c r="B462" t="s">
        <v>8</v>
      </c>
      <c r="C462">
        <v>893</v>
      </c>
      <c r="D462">
        <v>440</v>
      </c>
    </row>
    <row r="463" spans="1:4" x14ac:dyDescent="0.25">
      <c r="A463" s="1">
        <v>44007</v>
      </c>
      <c r="B463" t="s">
        <v>2</v>
      </c>
      <c r="C463">
        <v>258</v>
      </c>
      <c r="D463">
        <v>108</v>
      </c>
    </row>
    <row r="464" spans="1:4" x14ac:dyDescent="0.25">
      <c r="A464" s="1">
        <v>44008</v>
      </c>
      <c r="B464" t="s">
        <v>6</v>
      </c>
      <c r="C464">
        <v>399</v>
      </c>
      <c r="D464">
        <v>190</v>
      </c>
    </row>
    <row r="465" spans="1:4" x14ac:dyDescent="0.25">
      <c r="A465" s="1">
        <v>44008</v>
      </c>
      <c r="B465" t="s">
        <v>9</v>
      </c>
      <c r="C465">
        <v>548</v>
      </c>
      <c r="D465">
        <v>181</v>
      </c>
    </row>
    <row r="466" spans="1:4" x14ac:dyDescent="0.25">
      <c r="A466" s="1">
        <v>44008</v>
      </c>
      <c r="B466" t="s">
        <v>4</v>
      </c>
      <c r="C466">
        <v>148</v>
      </c>
      <c r="D466">
        <v>59</v>
      </c>
    </row>
    <row r="467" spans="1:4" x14ac:dyDescent="0.25">
      <c r="A467" s="1">
        <v>44008</v>
      </c>
      <c r="B467" t="s">
        <v>11</v>
      </c>
      <c r="C467">
        <v>698</v>
      </c>
      <c r="D467">
        <v>174</v>
      </c>
    </row>
    <row r="468" spans="1:4" x14ac:dyDescent="0.25">
      <c r="A468" s="1">
        <v>44008</v>
      </c>
      <c r="B468" t="s">
        <v>0</v>
      </c>
      <c r="C468">
        <v>252</v>
      </c>
      <c r="D468">
        <v>82</v>
      </c>
    </row>
    <row r="469" spans="1:4" x14ac:dyDescent="0.25">
      <c r="A469" s="1">
        <v>44008</v>
      </c>
      <c r="B469" t="s">
        <v>3</v>
      </c>
      <c r="C469">
        <v>843</v>
      </c>
      <c r="D469">
        <v>280</v>
      </c>
    </row>
    <row r="470" spans="1:4" x14ac:dyDescent="0.25">
      <c r="A470" s="1">
        <v>44008</v>
      </c>
      <c r="B470" t="s">
        <v>5</v>
      </c>
      <c r="C470">
        <v>378</v>
      </c>
      <c r="D470">
        <v>144</v>
      </c>
    </row>
    <row r="471" spans="1:4" x14ac:dyDescent="0.25">
      <c r="A471" s="1">
        <v>44008</v>
      </c>
      <c r="B471" t="s">
        <v>12</v>
      </c>
      <c r="C471">
        <v>325</v>
      </c>
      <c r="D471">
        <v>74</v>
      </c>
    </row>
    <row r="472" spans="1:4" x14ac:dyDescent="0.25">
      <c r="A472" s="1">
        <v>44008</v>
      </c>
      <c r="B472" t="s">
        <v>7</v>
      </c>
      <c r="C472">
        <v>122</v>
      </c>
      <c r="D472">
        <v>32</v>
      </c>
    </row>
    <row r="473" spans="1:4" x14ac:dyDescent="0.25">
      <c r="A473" s="1">
        <v>44008</v>
      </c>
      <c r="B473" t="s">
        <v>13</v>
      </c>
      <c r="C473">
        <v>106</v>
      </c>
      <c r="D473">
        <v>16</v>
      </c>
    </row>
    <row r="474" spans="1:4" x14ac:dyDescent="0.25">
      <c r="A474" s="1">
        <v>44008</v>
      </c>
      <c r="B474" t="s">
        <v>10</v>
      </c>
      <c r="C474">
        <v>296</v>
      </c>
      <c r="D474">
        <v>108</v>
      </c>
    </row>
    <row r="475" spans="1:4" x14ac:dyDescent="0.25">
      <c r="A475" s="1">
        <v>44008</v>
      </c>
      <c r="B475" t="s">
        <v>1</v>
      </c>
      <c r="C475">
        <v>593</v>
      </c>
      <c r="D475">
        <v>176</v>
      </c>
    </row>
    <row r="476" spans="1:4" x14ac:dyDescent="0.25">
      <c r="A476" s="1">
        <v>44008</v>
      </c>
      <c r="B476" t="s">
        <v>8</v>
      </c>
      <c r="C476">
        <v>893</v>
      </c>
      <c r="D476">
        <v>419</v>
      </c>
    </row>
    <row r="477" spans="1:4" x14ac:dyDescent="0.25">
      <c r="A477" s="1">
        <v>44008</v>
      </c>
      <c r="B477" t="s">
        <v>2</v>
      </c>
      <c r="C477">
        <v>258</v>
      </c>
      <c r="D477">
        <v>109</v>
      </c>
    </row>
    <row r="478" spans="1:4" x14ac:dyDescent="0.25">
      <c r="D478">
        <f>SUM(D464:D477)</f>
        <v>2044</v>
      </c>
    </row>
    <row r="479" spans="1:4" x14ac:dyDescent="0.25">
      <c r="D479" s="29">
        <f>'ICU Projection'!F16/D478</f>
        <v>2.9843444227005869E-2</v>
      </c>
    </row>
  </sheetData>
  <autoFilter ref="A1:D477" xr:uid="{C74A4332-91E8-4EFA-968C-CC4311F48C2D}">
    <sortState xmlns:xlrd2="http://schemas.microsoft.com/office/spreadsheetml/2017/richdata2" ref="A2:D477">
      <sortCondition ref="A1:A4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7A2E-BA35-4DC6-BB68-71488D25BCFD}">
  <dimension ref="B2:BA61"/>
  <sheetViews>
    <sheetView showGridLines="0" tabSelected="1" topLeftCell="U34" zoomScale="85" zoomScaleNormal="85" workbookViewId="0">
      <selection activeCell="AQ46" sqref="AQ46:AT60"/>
    </sheetView>
  </sheetViews>
  <sheetFormatPr defaultRowHeight="15" x14ac:dyDescent="0.25"/>
  <cols>
    <col min="2" max="2" width="23.28515625" customWidth="1"/>
    <col min="20" max="20" width="24.7109375" customWidth="1"/>
    <col min="25" max="25" width="13.42578125" customWidth="1"/>
    <col min="27" max="27" width="9.5703125" bestFit="1" customWidth="1"/>
    <col min="43" max="43" width="17.85546875" customWidth="1"/>
    <col min="44" max="44" width="9.140625" customWidth="1"/>
  </cols>
  <sheetData>
    <row r="2" spans="2:36" x14ac:dyDescent="0.25">
      <c r="AI2" s="7"/>
      <c r="AJ2" s="7"/>
    </row>
    <row r="3" spans="2:36" ht="21" x14ac:dyDescent="0.35">
      <c r="B3" s="51" t="s">
        <v>81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T3" s="50" t="s">
        <v>82</v>
      </c>
      <c r="AI3" s="10"/>
      <c r="AJ3" s="4"/>
    </row>
    <row r="4" spans="2:36" x14ac:dyDescent="0.25">
      <c r="C4" s="3" t="s">
        <v>6</v>
      </c>
      <c r="D4" s="3" t="s">
        <v>9</v>
      </c>
      <c r="E4" s="3" t="s">
        <v>4</v>
      </c>
      <c r="F4" s="3" t="s">
        <v>11</v>
      </c>
      <c r="G4" s="3" t="s">
        <v>0</v>
      </c>
      <c r="H4" s="3" t="s">
        <v>3</v>
      </c>
      <c r="I4" s="3" t="s">
        <v>5</v>
      </c>
      <c r="J4" s="3" t="s">
        <v>12</v>
      </c>
      <c r="K4" s="3" t="s">
        <v>7</v>
      </c>
      <c r="L4" s="3" t="s">
        <v>13</v>
      </c>
      <c r="M4" s="3" t="s">
        <v>10</v>
      </c>
      <c r="N4" s="3" t="s">
        <v>1</v>
      </c>
      <c r="O4" s="3" t="s">
        <v>8</v>
      </c>
      <c r="P4" s="3" t="s">
        <v>2</v>
      </c>
      <c r="Q4" s="30" t="s">
        <v>66</v>
      </c>
      <c r="U4" s="3" t="s">
        <v>6</v>
      </c>
      <c r="V4" s="3" t="s">
        <v>9</v>
      </c>
      <c r="W4" s="3" t="s">
        <v>4</v>
      </c>
      <c r="X4" s="3" t="s">
        <v>11</v>
      </c>
      <c r="Y4" s="3" t="s">
        <v>0</v>
      </c>
      <c r="Z4" s="3" t="s">
        <v>3</v>
      </c>
      <c r="AA4" s="3" t="s">
        <v>5</v>
      </c>
      <c r="AB4" s="3" t="s">
        <v>12</v>
      </c>
      <c r="AC4" s="3" t="s">
        <v>7</v>
      </c>
      <c r="AD4" s="3" t="s">
        <v>13</v>
      </c>
      <c r="AE4" s="3" t="s">
        <v>10</v>
      </c>
      <c r="AF4" s="3" t="s">
        <v>1</v>
      </c>
      <c r="AG4" s="3" t="s">
        <v>8</v>
      </c>
      <c r="AH4" s="3" t="s">
        <v>2</v>
      </c>
      <c r="AI4" s="4"/>
      <c r="AJ4" s="4"/>
    </row>
    <row r="5" spans="2:36" x14ac:dyDescent="0.25">
      <c r="B5" s="6" t="s">
        <v>18</v>
      </c>
      <c r="C5" s="7">
        <v>574</v>
      </c>
      <c r="D5" s="7">
        <v>569</v>
      </c>
      <c r="E5" s="7">
        <v>159</v>
      </c>
      <c r="F5" s="7">
        <v>427</v>
      </c>
      <c r="G5" s="7">
        <v>269</v>
      </c>
      <c r="H5" s="7">
        <v>548</v>
      </c>
      <c r="I5" s="7">
        <v>482</v>
      </c>
      <c r="J5" s="7">
        <v>156</v>
      </c>
      <c r="K5" s="7">
        <v>93</v>
      </c>
      <c r="L5" s="7">
        <v>73</v>
      </c>
      <c r="M5" s="7">
        <v>296</v>
      </c>
      <c r="N5" s="7">
        <v>370</v>
      </c>
      <c r="O5" s="7">
        <v>893</v>
      </c>
      <c r="P5" s="7">
        <v>269</v>
      </c>
      <c r="Q5" s="7">
        <v>5178</v>
      </c>
      <c r="T5" s="6" t="s">
        <v>18</v>
      </c>
      <c r="U5" s="8">
        <f t="shared" ref="U5:U42" si="0">C5/$Q5</f>
        <v>0.11085361143298571</v>
      </c>
      <c r="V5" s="8">
        <f t="shared" ref="V5:V42" si="1">D5/$Q5</f>
        <v>0.10988798764001545</v>
      </c>
      <c r="W5" s="8">
        <f t="shared" ref="W5:W42" si="2">E5/$Q5</f>
        <v>3.0706836616454229E-2</v>
      </c>
      <c r="X5" s="8">
        <f t="shared" ref="X5:X42" si="3">F5/$Q5</f>
        <v>8.2464271919660104E-2</v>
      </c>
      <c r="Y5" s="8">
        <f t="shared" ref="Y5:Y42" si="4">G5/$Q5</f>
        <v>5.1950560061799926E-2</v>
      </c>
      <c r="Z5" s="8">
        <f t="shared" ref="Z5:Z42" si="5">H5/$Q5</f>
        <v>0.10583236770954037</v>
      </c>
      <c r="AA5" s="8">
        <f t="shared" ref="AA5:AA42" si="6">I5/$Q5</f>
        <v>9.3086133642332952E-2</v>
      </c>
      <c r="AB5" s="8">
        <f t="shared" ref="AB5:AB42" si="7">J5/$Q5</f>
        <v>3.0127462340672075E-2</v>
      </c>
      <c r="AC5" s="8">
        <f t="shared" ref="AC5:AC42" si="8">K5/$Q5</f>
        <v>1.7960602549246814E-2</v>
      </c>
      <c r="AD5" s="8">
        <f t="shared" ref="AD5:AD42" si="9">L5/$Q5</f>
        <v>1.4098107377365778E-2</v>
      </c>
      <c r="AE5" s="8">
        <f t="shared" ref="AE5:AE42" si="10">M5/$Q5</f>
        <v>5.7164928543839318E-2</v>
      </c>
      <c r="AF5" s="8">
        <f t="shared" ref="AF5:AF42" si="11">N5/$Q5</f>
        <v>7.1456160679799152E-2</v>
      </c>
      <c r="AG5" s="8">
        <f t="shared" ref="AG5:AG42" si="12">O5/$Q5</f>
        <v>0.17246040942448823</v>
      </c>
      <c r="AH5" s="8">
        <f t="shared" ref="AH5:AH42" si="13">P5/$Q5</f>
        <v>5.1950560061799926E-2</v>
      </c>
      <c r="AI5" s="4"/>
      <c r="AJ5" s="4"/>
    </row>
    <row r="6" spans="2:36" x14ac:dyDescent="0.25">
      <c r="B6" s="5" t="s">
        <v>19</v>
      </c>
      <c r="C6" s="4">
        <v>180</v>
      </c>
      <c r="D6" s="4">
        <v>168</v>
      </c>
      <c r="E6" s="4">
        <v>45</v>
      </c>
      <c r="F6" s="4">
        <v>143</v>
      </c>
      <c r="G6" s="4">
        <v>82</v>
      </c>
      <c r="H6" s="4">
        <v>164</v>
      </c>
      <c r="I6" s="4">
        <v>161</v>
      </c>
      <c r="J6" s="4">
        <v>43</v>
      </c>
      <c r="K6" s="4">
        <v>32</v>
      </c>
      <c r="L6" s="4">
        <v>23</v>
      </c>
      <c r="M6" s="4">
        <v>88</v>
      </c>
      <c r="N6" s="4">
        <v>98</v>
      </c>
      <c r="O6" s="4">
        <v>281</v>
      </c>
      <c r="P6" s="4">
        <v>82</v>
      </c>
      <c r="Q6" s="4">
        <v>1590</v>
      </c>
      <c r="T6" s="5" t="s">
        <v>19</v>
      </c>
      <c r="U6" s="8">
        <f t="shared" si="0"/>
        <v>0.11320754716981132</v>
      </c>
      <c r="V6" s="8">
        <f t="shared" si="1"/>
        <v>0.10566037735849057</v>
      </c>
      <c r="W6" s="8">
        <f t="shared" si="2"/>
        <v>2.8301886792452831E-2</v>
      </c>
      <c r="X6" s="8">
        <f t="shared" si="3"/>
        <v>8.9937106918238988E-2</v>
      </c>
      <c r="Y6" s="8">
        <f t="shared" si="4"/>
        <v>5.157232704402516E-2</v>
      </c>
      <c r="Z6" s="8">
        <f t="shared" si="5"/>
        <v>0.10314465408805032</v>
      </c>
      <c r="AA6" s="8">
        <f t="shared" si="6"/>
        <v>0.10125786163522013</v>
      </c>
      <c r="AB6" s="8">
        <f t="shared" si="7"/>
        <v>2.7044025157232705E-2</v>
      </c>
      <c r="AC6" s="8">
        <f t="shared" si="8"/>
        <v>2.0125786163522012E-2</v>
      </c>
      <c r="AD6" s="8">
        <f t="shared" si="9"/>
        <v>1.4465408805031447E-2</v>
      </c>
      <c r="AE6" s="8">
        <f t="shared" si="10"/>
        <v>5.5345911949685536E-2</v>
      </c>
      <c r="AF6" s="8">
        <f t="shared" si="11"/>
        <v>6.1635220125786164E-2</v>
      </c>
      <c r="AG6" s="8">
        <f t="shared" si="12"/>
        <v>0.17672955974842766</v>
      </c>
      <c r="AH6" s="8">
        <f t="shared" si="13"/>
        <v>5.157232704402516E-2</v>
      </c>
      <c r="AI6" s="7"/>
      <c r="AJ6" s="7"/>
    </row>
    <row r="7" spans="2:36" x14ac:dyDescent="0.25">
      <c r="B7" s="5" t="s">
        <v>20</v>
      </c>
      <c r="C7" s="4">
        <v>179</v>
      </c>
      <c r="D7" s="4">
        <v>185</v>
      </c>
      <c r="E7" s="4">
        <v>47</v>
      </c>
      <c r="F7" s="4">
        <v>112</v>
      </c>
      <c r="G7" s="4">
        <v>84</v>
      </c>
      <c r="H7" s="4">
        <v>134</v>
      </c>
      <c r="I7" s="4">
        <v>151</v>
      </c>
      <c r="J7" s="4">
        <v>42</v>
      </c>
      <c r="K7" s="4">
        <v>24</v>
      </c>
      <c r="L7" s="4">
        <v>27</v>
      </c>
      <c r="M7" s="4">
        <v>88</v>
      </c>
      <c r="N7" s="4">
        <v>95</v>
      </c>
      <c r="O7" s="4">
        <v>256</v>
      </c>
      <c r="P7" s="4">
        <v>83</v>
      </c>
      <c r="Q7" s="4">
        <v>1507</v>
      </c>
      <c r="T7" s="5" t="s">
        <v>20</v>
      </c>
      <c r="U7" s="8">
        <f t="shared" si="0"/>
        <v>0.11877903118779032</v>
      </c>
      <c r="V7" s="8">
        <f t="shared" si="1"/>
        <v>0.12276045122760451</v>
      </c>
      <c r="W7" s="8">
        <f t="shared" si="2"/>
        <v>3.1187790311877902E-2</v>
      </c>
      <c r="X7" s="8">
        <f t="shared" si="3"/>
        <v>7.4319840743198404E-2</v>
      </c>
      <c r="Y7" s="8">
        <f t="shared" si="4"/>
        <v>5.5739880557398806E-2</v>
      </c>
      <c r="Z7" s="8">
        <f t="shared" si="5"/>
        <v>8.8918380889183815E-2</v>
      </c>
      <c r="AA7" s="8">
        <f t="shared" si="6"/>
        <v>0.10019907100199071</v>
      </c>
      <c r="AB7" s="8">
        <f t="shared" si="7"/>
        <v>2.7869940278699403E-2</v>
      </c>
      <c r="AC7" s="8">
        <f t="shared" si="8"/>
        <v>1.5925680159256803E-2</v>
      </c>
      <c r="AD7" s="8">
        <f t="shared" si="9"/>
        <v>1.7916390179163903E-2</v>
      </c>
      <c r="AE7" s="8">
        <f t="shared" si="10"/>
        <v>5.8394160583941604E-2</v>
      </c>
      <c r="AF7" s="8">
        <f t="shared" si="11"/>
        <v>6.3039150630391505E-2</v>
      </c>
      <c r="AG7" s="8">
        <f t="shared" si="12"/>
        <v>0.16987392169873922</v>
      </c>
      <c r="AH7" s="8">
        <f t="shared" si="13"/>
        <v>5.5076310550763105E-2</v>
      </c>
      <c r="AI7" s="4"/>
      <c r="AJ7" s="4"/>
    </row>
    <row r="8" spans="2:36" x14ac:dyDescent="0.25">
      <c r="B8" s="5" t="s">
        <v>21</v>
      </c>
      <c r="C8" s="4">
        <v>215</v>
      </c>
      <c r="D8" s="4">
        <v>216</v>
      </c>
      <c r="E8" s="4">
        <v>67</v>
      </c>
      <c r="F8" s="4">
        <v>172</v>
      </c>
      <c r="G8" s="4">
        <v>103</v>
      </c>
      <c r="H8" s="4">
        <v>250</v>
      </c>
      <c r="I8" s="4">
        <v>170</v>
      </c>
      <c r="J8" s="4">
        <v>71</v>
      </c>
      <c r="K8" s="4">
        <v>37</v>
      </c>
      <c r="L8" s="4">
        <v>23</v>
      </c>
      <c r="M8" s="4">
        <v>120</v>
      </c>
      <c r="N8" s="4">
        <v>177</v>
      </c>
      <c r="O8" s="4">
        <v>356</v>
      </c>
      <c r="P8" s="4">
        <v>104</v>
      </c>
      <c r="Q8" s="4">
        <v>2081</v>
      </c>
      <c r="T8" s="5" t="s">
        <v>21</v>
      </c>
      <c r="U8" s="8">
        <f t="shared" si="0"/>
        <v>0.10331571359923114</v>
      </c>
      <c r="V8" s="8">
        <f t="shared" si="1"/>
        <v>0.10379625180201826</v>
      </c>
      <c r="W8" s="8">
        <f t="shared" si="2"/>
        <v>3.2196059586737144E-2</v>
      </c>
      <c r="X8" s="8">
        <f t="shared" si="3"/>
        <v>8.2652570879384907E-2</v>
      </c>
      <c r="Y8" s="8">
        <f t="shared" si="4"/>
        <v>4.9495434887073524E-2</v>
      </c>
      <c r="Z8" s="8">
        <f t="shared" si="5"/>
        <v>0.12013455069678039</v>
      </c>
      <c r="AA8" s="8">
        <f t="shared" si="6"/>
        <v>8.1691494473810675E-2</v>
      </c>
      <c r="AB8" s="8">
        <f t="shared" si="7"/>
        <v>3.4118212397885629E-2</v>
      </c>
      <c r="AC8" s="8">
        <f t="shared" si="8"/>
        <v>1.7779913503123499E-2</v>
      </c>
      <c r="AD8" s="8">
        <f t="shared" si="9"/>
        <v>1.1052378664103796E-2</v>
      </c>
      <c r="AE8" s="8">
        <f t="shared" si="10"/>
        <v>5.7664584334454587E-2</v>
      </c>
      <c r="AF8" s="8">
        <f t="shared" si="11"/>
        <v>8.5055261893320522E-2</v>
      </c>
      <c r="AG8" s="8">
        <f t="shared" si="12"/>
        <v>0.17107160019221529</v>
      </c>
      <c r="AH8" s="8">
        <f t="shared" si="13"/>
        <v>4.9975973089860647E-2</v>
      </c>
      <c r="AI8" s="4"/>
      <c r="AJ8" s="4"/>
    </row>
    <row r="9" spans="2:36" x14ac:dyDescent="0.25">
      <c r="B9" s="6" t="s">
        <v>22</v>
      </c>
      <c r="C9" s="7">
        <v>3447</v>
      </c>
      <c r="D9" s="7">
        <v>2985</v>
      </c>
      <c r="E9" s="7">
        <v>1312</v>
      </c>
      <c r="F9" s="7">
        <v>2789</v>
      </c>
      <c r="G9" s="7">
        <v>1214</v>
      </c>
      <c r="H9" s="7">
        <v>3276</v>
      </c>
      <c r="I9" s="7">
        <v>2708</v>
      </c>
      <c r="J9" s="7">
        <v>1079</v>
      </c>
      <c r="K9" s="7">
        <v>600</v>
      </c>
      <c r="L9" s="7">
        <v>238</v>
      </c>
      <c r="M9" s="7">
        <v>1594</v>
      </c>
      <c r="N9" s="7">
        <v>2331</v>
      </c>
      <c r="O9" s="7">
        <v>5923</v>
      </c>
      <c r="P9" s="7">
        <v>1449</v>
      </c>
      <c r="Q9" s="7">
        <v>30945</v>
      </c>
      <c r="T9" s="6" t="s">
        <v>22</v>
      </c>
      <c r="U9" s="8">
        <f t="shared" si="0"/>
        <v>0.11139117789626757</v>
      </c>
      <c r="V9" s="8">
        <f t="shared" si="1"/>
        <v>9.6461463887542412E-2</v>
      </c>
      <c r="W9" s="8">
        <f t="shared" si="2"/>
        <v>4.2397802552916468E-2</v>
      </c>
      <c r="X9" s="8">
        <f t="shared" si="3"/>
        <v>9.0127645823234778E-2</v>
      </c>
      <c r="Y9" s="8">
        <f t="shared" si="4"/>
        <v>3.9230893520762644E-2</v>
      </c>
      <c r="Z9" s="8">
        <f t="shared" si="5"/>
        <v>0.10586524478914203</v>
      </c>
      <c r="AA9" s="8">
        <f t="shared" si="6"/>
        <v>8.7510098561964775E-2</v>
      </c>
      <c r="AB9" s="8">
        <f t="shared" si="7"/>
        <v>3.4868314751979317E-2</v>
      </c>
      <c r="AC9" s="8">
        <f t="shared" si="8"/>
        <v>1.9389238972370333E-2</v>
      </c>
      <c r="AD9" s="8">
        <f t="shared" si="9"/>
        <v>7.6910647923735661E-3</v>
      </c>
      <c r="AE9" s="8">
        <f t="shared" si="10"/>
        <v>5.1510744869930521E-2</v>
      </c>
      <c r="AF9" s="8">
        <f t="shared" si="11"/>
        <v>7.5327193407658755E-2</v>
      </c>
      <c r="AG9" s="8">
        <f t="shared" si="12"/>
        <v>0.19140410405558247</v>
      </c>
      <c r="AH9" s="8">
        <f t="shared" si="13"/>
        <v>4.6825012118274355E-2</v>
      </c>
      <c r="AI9" s="4"/>
      <c r="AJ9" s="4"/>
    </row>
    <row r="10" spans="2:36" x14ac:dyDescent="0.25">
      <c r="B10" s="5" t="s">
        <v>23</v>
      </c>
      <c r="C10" s="4">
        <v>228</v>
      </c>
      <c r="D10" s="4">
        <v>221</v>
      </c>
      <c r="E10" s="4">
        <v>82</v>
      </c>
      <c r="F10" s="4">
        <v>221</v>
      </c>
      <c r="G10" s="4">
        <v>86</v>
      </c>
      <c r="H10" s="4">
        <v>237</v>
      </c>
      <c r="I10" s="4">
        <v>164</v>
      </c>
      <c r="J10" s="4">
        <v>85</v>
      </c>
      <c r="K10" s="4">
        <v>36</v>
      </c>
      <c r="L10" s="4">
        <v>22</v>
      </c>
      <c r="M10" s="4">
        <v>128</v>
      </c>
      <c r="N10" s="4">
        <v>182</v>
      </c>
      <c r="O10" s="4">
        <v>391</v>
      </c>
      <c r="P10" s="4">
        <v>105</v>
      </c>
      <c r="Q10" s="4">
        <v>2188</v>
      </c>
      <c r="T10" s="5" t="s">
        <v>23</v>
      </c>
      <c r="U10" s="8">
        <f t="shared" si="0"/>
        <v>0.10420475319926874</v>
      </c>
      <c r="V10" s="8">
        <f t="shared" si="1"/>
        <v>0.1010054844606947</v>
      </c>
      <c r="W10" s="8">
        <f t="shared" si="2"/>
        <v>3.7477148080438755E-2</v>
      </c>
      <c r="X10" s="8">
        <f t="shared" si="3"/>
        <v>0.1010054844606947</v>
      </c>
      <c r="Y10" s="8">
        <f t="shared" si="4"/>
        <v>3.9305301645338207E-2</v>
      </c>
      <c r="Z10" s="8">
        <f t="shared" si="5"/>
        <v>0.10831809872029251</v>
      </c>
      <c r="AA10" s="8">
        <f t="shared" si="6"/>
        <v>7.4954296160877509E-2</v>
      </c>
      <c r="AB10" s="8">
        <f t="shared" si="7"/>
        <v>3.8848263254113342E-2</v>
      </c>
      <c r="AC10" s="8">
        <f t="shared" si="8"/>
        <v>1.6453382084095063E-2</v>
      </c>
      <c r="AD10" s="8">
        <f t="shared" si="9"/>
        <v>1.0054844606946984E-2</v>
      </c>
      <c r="AE10" s="8">
        <f t="shared" si="10"/>
        <v>5.850091407678245E-2</v>
      </c>
      <c r="AF10" s="8">
        <f t="shared" si="11"/>
        <v>8.318098720292505E-2</v>
      </c>
      <c r="AG10" s="8">
        <f t="shared" si="12"/>
        <v>0.17870201096892138</v>
      </c>
      <c r="AH10" s="8">
        <f t="shared" si="13"/>
        <v>4.7989031078610606E-2</v>
      </c>
      <c r="AI10" s="4"/>
      <c r="AJ10" s="4"/>
    </row>
    <row r="11" spans="2:36" x14ac:dyDescent="0.25">
      <c r="B11" s="5" t="s">
        <v>24</v>
      </c>
      <c r="C11" s="4">
        <v>211</v>
      </c>
      <c r="D11" s="4">
        <v>201</v>
      </c>
      <c r="E11" s="4">
        <v>81</v>
      </c>
      <c r="F11" s="4">
        <v>181</v>
      </c>
      <c r="G11" s="4">
        <v>80</v>
      </c>
      <c r="H11" s="4">
        <v>196</v>
      </c>
      <c r="I11" s="4">
        <v>161</v>
      </c>
      <c r="J11" s="4">
        <v>61</v>
      </c>
      <c r="K11" s="4">
        <v>38</v>
      </c>
      <c r="L11" s="4">
        <v>17</v>
      </c>
      <c r="M11" s="4">
        <v>94</v>
      </c>
      <c r="N11" s="4">
        <v>146</v>
      </c>
      <c r="O11" s="4">
        <v>313</v>
      </c>
      <c r="P11" s="4">
        <v>91</v>
      </c>
      <c r="Q11" s="4">
        <v>1871</v>
      </c>
      <c r="T11" s="5" t="s">
        <v>24</v>
      </c>
      <c r="U11" s="8">
        <f t="shared" si="0"/>
        <v>0.1127739176910743</v>
      </c>
      <c r="V11" s="8">
        <f t="shared" si="1"/>
        <v>0.10742918225547836</v>
      </c>
      <c r="W11" s="8">
        <f t="shared" si="2"/>
        <v>4.3292357028327101E-2</v>
      </c>
      <c r="X11" s="8">
        <f t="shared" si="3"/>
        <v>9.6739711384286484E-2</v>
      </c>
      <c r="Y11" s="8">
        <f t="shared" si="4"/>
        <v>4.2757883484767507E-2</v>
      </c>
      <c r="Z11" s="8">
        <f t="shared" si="5"/>
        <v>0.10475681453768039</v>
      </c>
      <c r="AA11" s="8">
        <f t="shared" si="6"/>
        <v>8.6050240513094609E-2</v>
      </c>
      <c r="AB11" s="8">
        <f t="shared" si="7"/>
        <v>3.2602886157135219E-2</v>
      </c>
      <c r="AC11" s="8">
        <f t="shared" si="8"/>
        <v>2.0309994655264563E-2</v>
      </c>
      <c r="AD11" s="8">
        <f t="shared" si="9"/>
        <v>9.0860502405130938E-3</v>
      </c>
      <c r="AE11" s="8">
        <f t="shared" si="10"/>
        <v>5.024051309460182E-2</v>
      </c>
      <c r="AF11" s="8">
        <f t="shared" si="11"/>
        <v>7.8033137359700688E-2</v>
      </c>
      <c r="AG11" s="8">
        <f t="shared" si="12"/>
        <v>0.16729021913415287</v>
      </c>
      <c r="AH11" s="8">
        <f t="shared" si="13"/>
        <v>4.8637092463923039E-2</v>
      </c>
      <c r="AI11" s="4"/>
      <c r="AJ11" s="4"/>
    </row>
    <row r="12" spans="2:36" x14ac:dyDescent="0.25">
      <c r="B12" s="5" t="s">
        <v>25</v>
      </c>
      <c r="C12" s="4">
        <v>214</v>
      </c>
      <c r="D12" s="4">
        <v>184</v>
      </c>
      <c r="E12" s="4">
        <v>62</v>
      </c>
      <c r="F12" s="4">
        <v>167</v>
      </c>
      <c r="G12" s="4">
        <v>74</v>
      </c>
      <c r="H12" s="4">
        <v>178</v>
      </c>
      <c r="I12" s="4">
        <v>164</v>
      </c>
      <c r="J12" s="4">
        <v>50</v>
      </c>
      <c r="K12" s="4">
        <v>35</v>
      </c>
      <c r="L12" s="4">
        <v>13</v>
      </c>
      <c r="M12" s="4">
        <v>90</v>
      </c>
      <c r="N12" s="4">
        <v>139</v>
      </c>
      <c r="O12" s="4">
        <v>311</v>
      </c>
      <c r="P12" s="4">
        <v>96</v>
      </c>
      <c r="Q12" s="4">
        <v>1777</v>
      </c>
      <c r="T12" s="5" t="s">
        <v>25</v>
      </c>
      <c r="U12" s="8">
        <f t="shared" si="0"/>
        <v>0.12042768711311198</v>
      </c>
      <c r="V12" s="8">
        <f t="shared" si="1"/>
        <v>0.10354530106921778</v>
      </c>
      <c r="W12" s="8">
        <f t="shared" si="2"/>
        <v>3.4890264490714688E-2</v>
      </c>
      <c r="X12" s="8">
        <f t="shared" si="3"/>
        <v>9.3978615644344399E-2</v>
      </c>
      <c r="Y12" s="8">
        <f t="shared" si="4"/>
        <v>4.164321890827237E-2</v>
      </c>
      <c r="Z12" s="8">
        <f t="shared" si="5"/>
        <v>0.10016882386043895</v>
      </c>
      <c r="AA12" s="8">
        <f t="shared" si="6"/>
        <v>9.2290377039954977E-2</v>
      </c>
      <c r="AB12" s="8">
        <f t="shared" si="7"/>
        <v>2.8137310073157007E-2</v>
      </c>
      <c r="AC12" s="8">
        <f t="shared" si="8"/>
        <v>1.9696117051209903E-2</v>
      </c>
      <c r="AD12" s="8">
        <f t="shared" si="9"/>
        <v>7.3157006190208212E-3</v>
      </c>
      <c r="AE12" s="8">
        <f t="shared" si="10"/>
        <v>5.0647158131682614E-2</v>
      </c>
      <c r="AF12" s="8">
        <f t="shared" si="11"/>
        <v>7.8221722003376473E-2</v>
      </c>
      <c r="AG12" s="8">
        <f t="shared" si="12"/>
        <v>0.17501406865503658</v>
      </c>
      <c r="AH12" s="8">
        <f t="shared" si="13"/>
        <v>5.4023635340461451E-2</v>
      </c>
      <c r="AI12" s="4"/>
      <c r="AJ12" s="4"/>
    </row>
    <row r="13" spans="2:36" x14ac:dyDescent="0.25">
      <c r="B13" s="5" t="s">
        <v>26</v>
      </c>
      <c r="C13" s="4">
        <v>209</v>
      </c>
      <c r="D13" s="4">
        <v>189</v>
      </c>
      <c r="E13" s="4">
        <v>86</v>
      </c>
      <c r="F13" s="4">
        <v>169</v>
      </c>
      <c r="G13" s="4">
        <v>82</v>
      </c>
      <c r="H13" s="4">
        <v>206</v>
      </c>
      <c r="I13" s="4">
        <v>163</v>
      </c>
      <c r="J13" s="4">
        <v>64</v>
      </c>
      <c r="K13" s="4">
        <v>36</v>
      </c>
      <c r="L13" s="4">
        <v>14</v>
      </c>
      <c r="M13" s="4">
        <v>85</v>
      </c>
      <c r="N13" s="4">
        <v>150</v>
      </c>
      <c r="O13" s="4">
        <v>334</v>
      </c>
      <c r="P13" s="4">
        <v>94</v>
      </c>
      <c r="Q13" s="4">
        <v>1881</v>
      </c>
      <c r="T13" s="5" t="s">
        <v>26</v>
      </c>
      <c r="U13" s="8">
        <f t="shared" si="0"/>
        <v>0.1111111111111111</v>
      </c>
      <c r="V13" s="8">
        <f t="shared" si="1"/>
        <v>0.10047846889952153</v>
      </c>
      <c r="W13" s="8">
        <f t="shared" si="2"/>
        <v>4.5720361509835196E-2</v>
      </c>
      <c r="X13" s="8">
        <f t="shared" si="3"/>
        <v>8.9845826687931951E-2</v>
      </c>
      <c r="Y13" s="8">
        <f t="shared" si="4"/>
        <v>4.3593833067517275E-2</v>
      </c>
      <c r="Z13" s="8">
        <f t="shared" si="5"/>
        <v>0.10951621477937268</v>
      </c>
      <c r="AA13" s="8">
        <f t="shared" si="6"/>
        <v>8.6656034024455084E-2</v>
      </c>
      <c r="AB13" s="8">
        <f t="shared" si="7"/>
        <v>3.4024455077086659E-2</v>
      </c>
      <c r="AC13" s="8">
        <f t="shared" si="8"/>
        <v>1.9138755980861243E-2</v>
      </c>
      <c r="AD13" s="8">
        <f t="shared" si="9"/>
        <v>7.4428495481127059E-3</v>
      </c>
      <c r="AE13" s="8">
        <f t="shared" si="10"/>
        <v>4.5188729399255716E-2</v>
      </c>
      <c r="AF13" s="8">
        <f t="shared" si="11"/>
        <v>7.9744816586921854E-2</v>
      </c>
      <c r="AG13" s="8">
        <f t="shared" si="12"/>
        <v>0.17756512493354598</v>
      </c>
      <c r="AH13" s="8">
        <f t="shared" si="13"/>
        <v>4.9973418394471024E-2</v>
      </c>
      <c r="AI13" s="4"/>
      <c r="AJ13" s="4"/>
    </row>
    <row r="14" spans="2:36" x14ac:dyDescent="0.25">
      <c r="B14" s="5" t="s">
        <v>27</v>
      </c>
      <c r="C14" s="4">
        <v>206</v>
      </c>
      <c r="D14" s="4">
        <v>195</v>
      </c>
      <c r="E14" s="4">
        <v>84</v>
      </c>
      <c r="F14" s="4">
        <v>163</v>
      </c>
      <c r="G14" s="4">
        <v>79</v>
      </c>
      <c r="H14" s="4">
        <v>204</v>
      </c>
      <c r="I14" s="4">
        <v>168</v>
      </c>
      <c r="J14" s="4">
        <v>54</v>
      </c>
      <c r="K14" s="4">
        <v>41</v>
      </c>
      <c r="L14" s="4">
        <v>12</v>
      </c>
      <c r="M14" s="4">
        <v>96</v>
      </c>
      <c r="N14" s="4">
        <v>152</v>
      </c>
      <c r="O14" s="4">
        <v>386</v>
      </c>
      <c r="P14" s="4">
        <v>93</v>
      </c>
      <c r="Q14" s="4">
        <v>1933</v>
      </c>
      <c r="T14" s="5" t="s">
        <v>27</v>
      </c>
      <c r="U14" s="8">
        <f t="shared" si="0"/>
        <v>0.1065700982928091</v>
      </c>
      <c r="V14" s="8">
        <f t="shared" si="1"/>
        <v>0.10087946197620279</v>
      </c>
      <c r="W14" s="8">
        <f t="shared" si="2"/>
        <v>4.3455768235902741E-2</v>
      </c>
      <c r="X14" s="8">
        <f t="shared" si="3"/>
        <v>8.4324883600620792E-2</v>
      </c>
      <c r="Y14" s="8">
        <f t="shared" si="4"/>
        <v>4.0869115364718052E-2</v>
      </c>
      <c r="Z14" s="8">
        <f t="shared" si="5"/>
        <v>0.10553543714433523</v>
      </c>
      <c r="AA14" s="8">
        <f t="shared" si="6"/>
        <v>8.6911536471805481E-2</v>
      </c>
      <c r="AB14" s="8">
        <f t="shared" si="7"/>
        <v>2.7935851008794619E-2</v>
      </c>
      <c r="AC14" s="8">
        <f t="shared" si="8"/>
        <v>2.1210553543714435E-2</v>
      </c>
      <c r="AD14" s="8">
        <f t="shared" si="9"/>
        <v>6.2079668908432487E-3</v>
      </c>
      <c r="AE14" s="8">
        <f t="shared" si="10"/>
        <v>4.9663735126745989E-2</v>
      </c>
      <c r="AF14" s="8">
        <f t="shared" si="11"/>
        <v>7.8634247284014483E-2</v>
      </c>
      <c r="AG14" s="8">
        <f t="shared" si="12"/>
        <v>0.19968960165545785</v>
      </c>
      <c r="AH14" s="8">
        <f t="shared" si="13"/>
        <v>4.8111743404035179E-2</v>
      </c>
      <c r="AI14" s="4"/>
      <c r="AJ14" s="4"/>
    </row>
    <row r="15" spans="2:36" x14ac:dyDescent="0.25">
      <c r="B15" s="5" t="s">
        <v>28</v>
      </c>
      <c r="C15" s="4">
        <v>207</v>
      </c>
      <c r="D15" s="4">
        <v>201</v>
      </c>
      <c r="E15" s="4">
        <v>85</v>
      </c>
      <c r="F15" s="4">
        <v>180</v>
      </c>
      <c r="G15" s="4">
        <v>79</v>
      </c>
      <c r="H15" s="4">
        <v>206</v>
      </c>
      <c r="I15" s="4">
        <v>176</v>
      </c>
      <c r="J15" s="4">
        <v>60</v>
      </c>
      <c r="K15" s="4">
        <v>30</v>
      </c>
      <c r="L15" s="4">
        <v>13</v>
      </c>
      <c r="M15" s="4">
        <v>97</v>
      </c>
      <c r="N15" s="4">
        <v>157</v>
      </c>
      <c r="O15" s="4">
        <v>378</v>
      </c>
      <c r="P15" s="4">
        <v>85</v>
      </c>
      <c r="Q15" s="4">
        <v>1954</v>
      </c>
      <c r="T15" s="5" t="s">
        <v>28</v>
      </c>
      <c r="U15" s="8">
        <f t="shared" si="0"/>
        <v>0.10593654042988741</v>
      </c>
      <c r="V15" s="8">
        <f t="shared" si="1"/>
        <v>0.10286591606960081</v>
      </c>
      <c r="W15" s="8">
        <f t="shared" si="2"/>
        <v>4.3500511770726717E-2</v>
      </c>
      <c r="X15" s="8">
        <f t="shared" si="3"/>
        <v>9.2118730808597754E-2</v>
      </c>
      <c r="Y15" s="8">
        <f t="shared" si="4"/>
        <v>4.0429887410440124E-2</v>
      </c>
      <c r="Z15" s="8">
        <f t="shared" si="5"/>
        <v>0.10542476970317298</v>
      </c>
      <c r="AA15" s="8">
        <f t="shared" si="6"/>
        <v>9.0071647901740021E-2</v>
      </c>
      <c r="AB15" s="8">
        <f t="shared" si="7"/>
        <v>3.0706243602865915E-2</v>
      </c>
      <c r="AC15" s="8">
        <f t="shared" si="8"/>
        <v>1.5353121801432957E-2</v>
      </c>
      <c r="AD15" s="8">
        <f t="shared" si="9"/>
        <v>6.6530194472876154E-3</v>
      </c>
      <c r="AE15" s="8">
        <f t="shared" si="10"/>
        <v>4.9641760491299897E-2</v>
      </c>
      <c r="AF15" s="8">
        <f t="shared" si="11"/>
        <v>8.0348004094165815E-2</v>
      </c>
      <c r="AG15" s="8">
        <f t="shared" si="12"/>
        <v>0.19344933469805528</v>
      </c>
      <c r="AH15" s="8">
        <f t="shared" si="13"/>
        <v>4.3500511770726717E-2</v>
      </c>
      <c r="AI15" s="4"/>
      <c r="AJ15" s="4"/>
    </row>
    <row r="16" spans="2:36" x14ac:dyDescent="0.25">
      <c r="B16" s="5" t="s">
        <v>29</v>
      </c>
      <c r="C16" s="4">
        <v>210</v>
      </c>
      <c r="D16" s="4">
        <v>201</v>
      </c>
      <c r="E16" s="4">
        <v>87</v>
      </c>
      <c r="F16" s="4">
        <v>172</v>
      </c>
      <c r="G16" s="4">
        <v>85</v>
      </c>
      <c r="H16" s="4">
        <v>191</v>
      </c>
      <c r="I16" s="4">
        <v>171</v>
      </c>
      <c r="J16" s="4">
        <v>67</v>
      </c>
      <c r="K16" s="4">
        <v>32</v>
      </c>
      <c r="L16" s="4">
        <v>11</v>
      </c>
      <c r="M16" s="4">
        <v>107</v>
      </c>
      <c r="N16" s="4">
        <v>134</v>
      </c>
      <c r="O16" s="4">
        <v>376</v>
      </c>
      <c r="P16" s="4">
        <v>83</v>
      </c>
      <c r="Q16" s="4">
        <v>1927</v>
      </c>
      <c r="T16" s="5" t="s">
        <v>29</v>
      </c>
      <c r="U16" s="8">
        <f t="shared" si="0"/>
        <v>0.10897768552153607</v>
      </c>
      <c r="V16" s="8">
        <f t="shared" si="1"/>
        <v>0.10430721328489881</v>
      </c>
      <c r="W16" s="8">
        <f t="shared" si="2"/>
        <v>4.5147898287493514E-2</v>
      </c>
      <c r="X16" s="8">
        <f t="shared" si="3"/>
        <v>8.9257913855734297E-2</v>
      </c>
      <c r="Y16" s="8">
        <f t="shared" si="4"/>
        <v>4.411001556824079E-2</v>
      </c>
      <c r="Z16" s="8">
        <f t="shared" si="5"/>
        <v>9.9117799688635183E-2</v>
      </c>
      <c r="AA16" s="8">
        <f t="shared" si="6"/>
        <v>8.8738972496107946E-2</v>
      </c>
      <c r="AB16" s="8">
        <f t="shared" si="7"/>
        <v>3.476907109496627E-2</v>
      </c>
      <c r="AC16" s="8">
        <f t="shared" si="8"/>
        <v>1.660612350804359E-2</v>
      </c>
      <c r="AD16" s="8">
        <f t="shared" si="9"/>
        <v>5.708354955889984E-3</v>
      </c>
      <c r="AE16" s="8">
        <f t="shared" si="10"/>
        <v>5.5526725480020758E-2</v>
      </c>
      <c r="AF16" s="8">
        <f t="shared" si="11"/>
        <v>6.9538142189932539E-2</v>
      </c>
      <c r="AG16" s="8">
        <f t="shared" si="12"/>
        <v>0.1951219512195122</v>
      </c>
      <c r="AH16" s="8">
        <f t="shared" si="13"/>
        <v>4.3072132848988066E-2</v>
      </c>
      <c r="AI16" s="4"/>
      <c r="AJ16" s="4"/>
    </row>
    <row r="17" spans="2:36" x14ac:dyDescent="0.25">
      <c r="B17" s="5" t="s">
        <v>30</v>
      </c>
      <c r="C17" s="4">
        <v>219</v>
      </c>
      <c r="D17" s="4">
        <v>191</v>
      </c>
      <c r="E17" s="4">
        <v>63</v>
      </c>
      <c r="F17" s="4">
        <v>160</v>
      </c>
      <c r="G17" s="4">
        <v>89</v>
      </c>
      <c r="H17" s="4">
        <v>189</v>
      </c>
      <c r="I17" s="4">
        <v>170</v>
      </c>
      <c r="J17" s="4">
        <v>70</v>
      </c>
      <c r="K17" s="4">
        <v>35</v>
      </c>
      <c r="L17" s="4">
        <v>12</v>
      </c>
      <c r="M17" s="4">
        <v>102</v>
      </c>
      <c r="N17" s="4">
        <v>125</v>
      </c>
      <c r="O17" s="4">
        <v>362</v>
      </c>
      <c r="P17" s="4">
        <v>82</v>
      </c>
      <c r="Q17" s="4">
        <v>1869</v>
      </c>
      <c r="T17" s="5" t="s">
        <v>30</v>
      </c>
      <c r="U17" s="8">
        <f t="shared" si="0"/>
        <v>0.11717495987158909</v>
      </c>
      <c r="V17" s="8">
        <f t="shared" si="1"/>
        <v>0.10219368646334938</v>
      </c>
      <c r="W17" s="8">
        <f t="shared" si="2"/>
        <v>3.3707865168539325E-2</v>
      </c>
      <c r="X17" s="8">
        <f t="shared" si="3"/>
        <v>8.5607276618512571E-2</v>
      </c>
      <c r="Y17" s="8">
        <f t="shared" si="4"/>
        <v>4.7619047619047616E-2</v>
      </c>
      <c r="Z17" s="8">
        <f t="shared" si="5"/>
        <v>0.10112359550561797</v>
      </c>
      <c r="AA17" s="8">
        <f t="shared" si="6"/>
        <v>9.0957731407169604E-2</v>
      </c>
      <c r="AB17" s="8">
        <f t="shared" si="7"/>
        <v>3.7453183520599252E-2</v>
      </c>
      <c r="AC17" s="8">
        <f t="shared" si="8"/>
        <v>1.8726591760299626E-2</v>
      </c>
      <c r="AD17" s="8">
        <f t="shared" si="9"/>
        <v>6.420545746388443E-3</v>
      </c>
      <c r="AE17" s="8">
        <f t="shared" si="10"/>
        <v>5.4574638844301769E-2</v>
      </c>
      <c r="AF17" s="8">
        <f t="shared" si="11"/>
        <v>6.6880684858212955E-2</v>
      </c>
      <c r="AG17" s="8">
        <f t="shared" si="12"/>
        <v>0.19368646334938469</v>
      </c>
      <c r="AH17" s="8">
        <f t="shared" si="13"/>
        <v>4.3873729266987696E-2</v>
      </c>
      <c r="AI17" s="4"/>
      <c r="AJ17" s="4"/>
    </row>
    <row r="18" spans="2:36" x14ac:dyDescent="0.25">
      <c r="B18" s="5" t="s">
        <v>31</v>
      </c>
      <c r="C18" s="4">
        <v>213</v>
      </c>
      <c r="D18" s="4">
        <v>184</v>
      </c>
      <c r="E18" s="4">
        <v>87</v>
      </c>
      <c r="F18" s="4">
        <v>167</v>
      </c>
      <c r="G18" s="4">
        <v>83</v>
      </c>
      <c r="H18" s="4">
        <v>188</v>
      </c>
      <c r="I18" s="4">
        <v>177</v>
      </c>
      <c r="J18" s="4">
        <v>71</v>
      </c>
      <c r="K18" s="4">
        <v>33</v>
      </c>
      <c r="L18" s="4">
        <v>14</v>
      </c>
      <c r="M18" s="4">
        <v>109</v>
      </c>
      <c r="N18" s="4">
        <v>118</v>
      </c>
      <c r="O18" s="4">
        <v>346</v>
      </c>
      <c r="P18" s="4">
        <v>86</v>
      </c>
      <c r="Q18" s="4">
        <v>1876</v>
      </c>
      <c r="T18" s="5" t="s">
        <v>31</v>
      </c>
      <c r="U18" s="8">
        <f t="shared" si="0"/>
        <v>0.11353944562899787</v>
      </c>
      <c r="V18" s="8">
        <f t="shared" si="1"/>
        <v>9.8081023454157784E-2</v>
      </c>
      <c r="W18" s="8">
        <f t="shared" si="2"/>
        <v>4.6375266524520259E-2</v>
      </c>
      <c r="X18" s="8">
        <f t="shared" si="3"/>
        <v>8.9019189765458417E-2</v>
      </c>
      <c r="Y18" s="8">
        <f t="shared" si="4"/>
        <v>4.4243070362473345E-2</v>
      </c>
      <c r="Z18" s="8">
        <f t="shared" si="5"/>
        <v>0.10021321961620469</v>
      </c>
      <c r="AA18" s="8">
        <f t="shared" si="6"/>
        <v>9.4349680170575698E-2</v>
      </c>
      <c r="AB18" s="8">
        <f t="shared" si="7"/>
        <v>3.7846481876332626E-2</v>
      </c>
      <c r="AC18" s="8">
        <f t="shared" si="8"/>
        <v>1.7590618336886993E-2</v>
      </c>
      <c r="AD18" s="8">
        <f t="shared" si="9"/>
        <v>7.462686567164179E-3</v>
      </c>
      <c r="AE18" s="8">
        <f t="shared" si="10"/>
        <v>5.8102345415778252E-2</v>
      </c>
      <c r="AF18" s="8">
        <f t="shared" si="11"/>
        <v>6.2899786780383798E-2</v>
      </c>
      <c r="AG18" s="8">
        <f t="shared" si="12"/>
        <v>0.18443496801705758</v>
      </c>
      <c r="AH18" s="8">
        <f t="shared" si="13"/>
        <v>4.5842217484008532E-2</v>
      </c>
      <c r="AI18" s="4"/>
      <c r="AJ18" s="4"/>
    </row>
    <row r="19" spans="2:36" x14ac:dyDescent="0.25">
      <c r="B19" s="5" t="s">
        <v>32</v>
      </c>
      <c r="C19" s="4">
        <v>217</v>
      </c>
      <c r="D19" s="4">
        <v>172</v>
      </c>
      <c r="E19" s="4">
        <v>85</v>
      </c>
      <c r="F19" s="4">
        <v>167</v>
      </c>
      <c r="G19" s="4">
        <v>79</v>
      </c>
      <c r="H19" s="4">
        <v>193</v>
      </c>
      <c r="I19" s="4">
        <v>183</v>
      </c>
      <c r="J19" s="4">
        <v>71</v>
      </c>
      <c r="K19" s="4">
        <v>33</v>
      </c>
      <c r="L19" s="4">
        <v>17</v>
      </c>
      <c r="M19" s="4">
        <v>103</v>
      </c>
      <c r="N19" s="4">
        <v>121</v>
      </c>
      <c r="O19" s="4">
        <v>371</v>
      </c>
      <c r="P19" s="4">
        <v>85</v>
      </c>
      <c r="Q19" s="4">
        <v>1897</v>
      </c>
      <c r="T19" s="5" t="s">
        <v>32</v>
      </c>
      <c r="U19" s="8">
        <f t="shared" si="0"/>
        <v>0.11439114391143912</v>
      </c>
      <c r="V19" s="8">
        <f t="shared" si="1"/>
        <v>9.0669478123352659E-2</v>
      </c>
      <c r="W19" s="8">
        <f t="shared" si="2"/>
        <v>4.4807590933052185E-2</v>
      </c>
      <c r="X19" s="8">
        <f t="shared" si="3"/>
        <v>8.8033737480231938E-2</v>
      </c>
      <c r="Y19" s="8">
        <f t="shared" si="4"/>
        <v>4.1644702161307327E-2</v>
      </c>
      <c r="Z19" s="8">
        <f t="shared" si="5"/>
        <v>0.10173958882445967</v>
      </c>
      <c r="AA19" s="8">
        <f t="shared" si="6"/>
        <v>9.6468107538218245E-2</v>
      </c>
      <c r="AB19" s="8">
        <f t="shared" si="7"/>
        <v>3.7427517132314181E-2</v>
      </c>
      <c r="AC19" s="8">
        <f t="shared" si="8"/>
        <v>1.739588824459673E-2</v>
      </c>
      <c r="AD19" s="8">
        <f t="shared" si="9"/>
        <v>8.9615181866104371E-3</v>
      </c>
      <c r="AE19" s="8">
        <f t="shared" si="10"/>
        <v>5.4296257248286767E-2</v>
      </c>
      <c r="AF19" s="8">
        <f t="shared" si="11"/>
        <v>6.3784923563521348E-2</v>
      </c>
      <c r="AG19" s="8">
        <f t="shared" si="12"/>
        <v>0.19557195571955718</v>
      </c>
      <c r="AH19" s="8">
        <f t="shared" si="13"/>
        <v>4.4807590933052185E-2</v>
      </c>
      <c r="AI19" s="4"/>
      <c r="AJ19" s="4"/>
    </row>
    <row r="20" spans="2:36" x14ac:dyDescent="0.25">
      <c r="B20" s="5" t="s">
        <v>33</v>
      </c>
      <c r="C20" s="4">
        <v>210</v>
      </c>
      <c r="D20" s="4">
        <v>179</v>
      </c>
      <c r="E20" s="4">
        <v>84</v>
      </c>
      <c r="F20" s="4">
        <v>170</v>
      </c>
      <c r="G20" s="4">
        <v>68</v>
      </c>
      <c r="H20" s="4">
        <v>199</v>
      </c>
      <c r="I20" s="4">
        <v>177</v>
      </c>
      <c r="J20" s="4">
        <v>77</v>
      </c>
      <c r="K20" s="4">
        <v>44</v>
      </c>
      <c r="L20" s="4">
        <v>14</v>
      </c>
      <c r="M20" s="4">
        <v>96</v>
      </c>
      <c r="N20" s="4">
        <v>146</v>
      </c>
      <c r="O20" s="4">
        <v>372</v>
      </c>
      <c r="P20" s="4">
        <v>72</v>
      </c>
      <c r="Q20" s="4">
        <v>1908</v>
      </c>
      <c r="T20" s="5" t="s">
        <v>33</v>
      </c>
      <c r="U20" s="8">
        <f t="shared" si="0"/>
        <v>0.11006289308176101</v>
      </c>
      <c r="V20" s="8">
        <f t="shared" si="1"/>
        <v>9.3815513626834379E-2</v>
      </c>
      <c r="W20" s="8">
        <f t="shared" si="2"/>
        <v>4.40251572327044E-2</v>
      </c>
      <c r="X20" s="8">
        <f t="shared" si="3"/>
        <v>8.9098532494758909E-2</v>
      </c>
      <c r="Y20" s="8">
        <f t="shared" si="4"/>
        <v>3.5639412997903561E-2</v>
      </c>
      <c r="Z20" s="8">
        <f t="shared" si="5"/>
        <v>0.10429769392033543</v>
      </c>
      <c r="AA20" s="8">
        <f t="shared" si="6"/>
        <v>9.276729559748427E-2</v>
      </c>
      <c r="AB20" s="8">
        <f t="shared" si="7"/>
        <v>4.0356394129979038E-2</v>
      </c>
      <c r="AC20" s="8">
        <f t="shared" si="8"/>
        <v>2.3060796645702306E-2</v>
      </c>
      <c r="AD20" s="8">
        <f t="shared" si="9"/>
        <v>7.3375262054507341E-3</v>
      </c>
      <c r="AE20" s="8">
        <f t="shared" si="10"/>
        <v>5.0314465408805034E-2</v>
      </c>
      <c r="AF20" s="8">
        <f t="shared" si="11"/>
        <v>7.6519916142557654E-2</v>
      </c>
      <c r="AG20" s="8">
        <f t="shared" si="12"/>
        <v>0.19496855345911951</v>
      </c>
      <c r="AH20" s="8">
        <f t="shared" si="13"/>
        <v>3.7735849056603772E-2</v>
      </c>
      <c r="AI20" s="4"/>
      <c r="AJ20" s="4"/>
    </row>
    <row r="21" spans="2:36" x14ac:dyDescent="0.25">
      <c r="B21" s="5" t="s">
        <v>34</v>
      </c>
      <c r="C21" s="4">
        <v>218</v>
      </c>
      <c r="D21" s="4">
        <v>189</v>
      </c>
      <c r="E21" s="4">
        <v>88</v>
      </c>
      <c r="F21" s="4">
        <v>166</v>
      </c>
      <c r="G21" s="4">
        <v>65</v>
      </c>
      <c r="H21" s="4">
        <v>208</v>
      </c>
      <c r="I21" s="4">
        <v>168</v>
      </c>
      <c r="J21" s="4">
        <v>67</v>
      </c>
      <c r="K21" s="4">
        <v>44</v>
      </c>
      <c r="L21" s="4">
        <v>14</v>
      </c>
      <c r="M21" s="4">
        <v>93</v>
      </c>
      <c r="N21" s="4">
        <v>146</v>
      </c>
      <c r="O21" s="4">
        <v>384</v>
      </c>
      <c r="P21" s="4">
        <v>74</v>
      </c>
      <c r="Q21" s="4">
        <v>1924</v>
      </c>
      <c r="T21" s="5" t="s">
        <v>34</v>
      </c>
      <c r="U21" s="8">
        <f t="shared" si="0"/>
        <v>0.11330561330561331</v>
      </c>
      <c r="V21" s="8">
        <f t="shared" si="1"/>
        <v>9.8232848232848238E-2</v>
      </c>
      <c r="W21" s="8">
        <f t="shared" si="2"/>
        <v>4.5738045738045741E-2</v>
      </c>
      <c r="X21" s="8">
        <f t="shared" si="3"/>
        <v>8.6278586278586283E-2</v>
      </c>
      <c r="Y21" s="8">
        <f t="shared" si="4"/>
        <v>3.3783783783783786E-2</v>
      </c>
      <c r="Z21" s="8">
        <f t="shared" si="5"/>
        <v>0.10810810810810811</v>
      </c>
      <c r="AA21" s="8">
        <f t="shared" si="6"/>
        <v>8.7318087318087323E-2</v>
      </c>
      <c r="AB21" s="8">
        <f t="shared" si="7"/>
        <v>3.4823284823284825E-2</v>
      </c>
      <c r="AC21" s="8">
        <f t="shared" si="8"/>
        <v>2.286902286902287E-2</v>
      </c>
      <c r="AD21" s="8">
        <f t="shared" si="9"/>
        <v>7.2765072765072769E-3</v>
      </c>
      <c r="AE21" s="8">
        <f t="shared" si="10"/>
        <v>4.8336798336798339E-2</v>
      </c>
      <c r="AF21" s="8">
        <f t="shared" si="11"/>
        <v>7.5883575883575888E-2</v>
      </c>
      <c r="AG21" s="8">
        <f t="shared" si="12"/>
        <v>0.1995841995841996</v>
      </c>
      <c r="AH21" s="8">
        <f t="shared" si="13"/>
        <v>3.8461538461538464E-2</v>
      </c>
      <c r="AI21" s="4"/>
      <c r="AJ21" s="4"/>
    </row>
    <row r="22" spans="2:36" x14ac:dyDescent="0.25">
      <c r="B22" s="5" t="s">
        <v>35</v>
      </c>
      <c r="C22" s="4">
        <v>224</v>
      </c>
      <c r="D22" s="4">
        <v>176</v>
      </c>
      <c r="E22" s="4">
        <v>89</v>
      </c>
      <c r="F22" s="4">
        <v>158</v>
      </c>
      <c r="G22" s="4">
        <v>74</v>
      </c>
      <c r="H22" s="4">
        <v>191</v>
      </c>
      <c r="I22" s="4">
        <v>151</v>
      </c>
      <c r="J22" s="4">
        <v>64</v>
      </c>
      <c r="K22" s="4">
        <v>41</v>
      </c>
      <c r="L22" s="4">
        <v>18</v>
      </c>
      <c r="M22" s="4">
        <v>93</v>
      </c>
      <c r="N22" s="4">
        <v>140</v>
      </c>
      <c r="O22" s="4">
        <v>357</v>
      </c>
      <c r="P22" s="4">
        <v>70</v>
      </c>
      <c r="Q22" s="4">
        <v>1846</v>
      </c>
      <c r="T22" s="5" t="s">
        <v>35</v>
      </c>
      <c r="U22" s="8">
        <f t="shared" si="0"/>
        <v>0.12134344528710726</v>
      </c>
      <c r="V22" s="8">
        <f t="shared" si="1"/>
        <v>9.5341278439869989E-2</v>
      </c>
      <c r="W22" s="8">
        <f t="shared" si="2"/>
        <v>4.8212351029252434E-2</v>
      </c>
      <c r="X22" s="8">
        <f t="shared" si="3"/>
        <v>8.5590465872156019E-2</v>
      </c>
      <c r="Y22" s="8">
        <f t="shared" si="4"/>
        <v>4.008667388949079E-2</v>
      </c>
      <c r="Z22" s="8">
        <f t="shared" si="5"/>
        <v>0.10346695557963163</v>
      </c>
      <c r="AA22" s="8">
        <f t="shared" si="6"/>
        <v>8.1798483206933906E-2</v>
      </c>
      <c r="AB22" s="8">
        <f t="shared" si="7"/>
        <v>3.4669555796316358E-2</v>
      </c>
      <c r="AC22" s="8">
        <f t="shared" si="8"/>
        <v>2.2210184182015168E-2</v>
      </c>
      <c r="AD22" s="8">
        <f t="shared" si="9"/>
        <v>9.7508125677139759E-3</v>
      </c>
      <c r="AE22" s="8">
        <f t="shared" si="10"/>
        <v>5.0379198266522207E-2</v>
      </c>
      <c r="AF22" s="8">
        <f t="shared" si="11"/>
        <v>7.5839653304442034E-2</v>
      </c>
      <c r="AG22" s="8">
        <f t="shared" si="12"/>
        <v>0.19339111592632718</v>
      </c>
      <c r="AH22" s="8">
        <f t="shared" si="13"/>
        <v>3.7919826652221017E-2</v>
      </c>
      <c r="AI22" s="4"/>
      <c r="AJ22" s="4"/>
    </row>
    <row r="23" spans="2:36" x14ac:dyDescent="0.25">
      <c r="B23" s="5" t="s">
        <v>36</v>
      </c>
      <c r="C23" s="4">
        <v>233</v>
      </c>
      <c r="D23" s="4">
        <v>151</v>
      </c>
      <c r="E23" s="4">
        <v>83</v>
      </c>
      <c r="F23" s="4">
        <v>175</v>
      </c>
      <c r="G23" s="4">
        <v>66</v>
      </c>
      <c r="H23" s="4">
        <v>218</v>
      </c>
      <c r="I23" s="4">
        <v>181</v>
      </c>
      <c r="J23" s="4">
        <v>67</v>
      </c>
      <c r="K23" s="4">
        <v>43</v>
      </c>
      <c r="L23" s="4">
        <v>14</v>
      </c>
      <c r="M23" s="4">
        <v>101</v>
      </c>
      <c r="N23" s="4">
        <v>158</v>
      </c>
      <c r="O23" s="4">
        <v>407</v>
      </c>
      <c r="P23" s="4">
        <v>109</v>
      </c>
      <c r="Q23" s="4">
        <v>2006</v>
      </c>
      <c r="T23" s="5" t="s">
        <v>36</v>
      </c>
      <c r="U23" s="8">
        <f t="shared" si="0"/>
        <v>0.11615154536390827</v>
      </c>
      <c r="V23" s="8">
        <f t="shared" si="1"/>
        <v>7.5274177467597209E-2</v>
      </c>
      <c r="W23" s="8">
        <f t="shared" si="2"/>
        <v>4.1375872382851446E-2</v>
      </c>
      <c r="X23" s="8">
        <f t="shared" si="3"/>
        <v>8.7238285144566302E-2</v>
      </c>
      <c r="Y23" s="8">
        <f t="shared" si="4"/>
        <v>3.2901296111665007E-2</v>
      </c>
      <c r="Z23" s="8">
        <f t="shared" si="5"/>
        <v>0.10867397806580259</v>
      </c>
      <c r="AA23" s="8">
        <f t="shared" si="6"/>
        <v>9.0229312063808575E-2</v>
      </c>
      <c r="AB23" s="8">
        <f t="shared" si="7"/>
        <v>3.3399800598205381E-2</v>
      </c>
      <c r="AC23" s="8">
        <f t="shared" si="8"/>
        <v>2.1435692921236291E-2</v>
      </c>
      <c r="AD23" s="8">
        <f t="shared" si="9"/>
        <v>6.979062811565304E-3</v>
      </c>
      <c r="AE23" s="8">
        <f t="shared" si="10"/>
        <v>5.0348953140578266E-2</v>
      </c>
      <c r="AF23" s="8">
        <f t="shared" si="11"/>
        <v>7.8763708873379856E-2</v>
      </c>
      <c r="AG23" s="8">
        <f t="shared" si="12"/>
        <v>0.20289132602193419</v>
      </c>
      <c r="AH23" s="8">
        <f t="shared" si="13"/>
        <v>5.4336989032901295E-2</v>
      </c>
      <c r="AI23" s="7"/>
      <c r="AJ23" s="7"/>
    </row>
    <row r="24" spans="2:36" x14ac:dyDescent="0.25">
      <c r="B24" s="5" t="s">
        <v>37</v>
      </c>
      <c r="C24" s="4">
        <v>225</v>
      </c>
      <c r="D24" s="4">
        <v>156</v>
      </c>
      <c r="E24" s="4">
        <v>87</v>
      </c>
      <c r="F24" s="4">
        <v>187</v>
      </c>
      <c r="G24" s="4">
        <v>60</v>
      </c>
      <c r="H24" s="4">
        <v>224</v>
      </c>
      <c r="I24" s="4">
        <v>168</v>
      </c>
      <c r="J24" s="4">
        <v>74</v>
      </c>
      <c r="K24" s="4">
        <v>46</v>
      </c>
      <c r="L24" s="4">
        <v>16</v>
      </c>
      <c r="M24" s="4">
        <v>98</v>
      </c>
      <c r="N24" s="4">
        <v>165</v>
      </c>
      <c r="O24" s="4">
        <v>412</v>
      </c>
      <c r="P24" s="4">
        <v>114</v>
      </c>
      <c r="Q24" s="4">
        <v>2032</v>
      </c>
      <c r="T24" s="5" t="s">
        <v>37</v>
      </c>
      <c r="U24" s="8">
        <f t="shared" si="0"/>
        <v>0.11072834645669291</v>
      </c>
      <c r="V24" s="8">
        <f t="shared" si="1"/>
        <v>7.6771653543307089E-2</v>
      </c>
      <c r="W24" s="8">
        <f t="shared" si="2"/>
        <v>4.281496062992126E-2</v>
      </c>
      <c r="X24" s="8">
        <f t="shared" si="3"/>
        <v>9.2027559055118113E-2</v>
      </c>
      <c r="Y24" s="8">
        <f t="shared" si="4"/>
        <v>2.952755905511811E-2</v>
      </c>
      <c r="Z24" s="8">
        <f t="shared" si="5"/>
        <v>0.11023622047244094</v>
      </c>
      <c r="AA24" s="8">
        <f t="shared" si="6"/>
        <v>8.2677165354330714E-2</v>
      </c>
      <c r="AB24" s="8">
        <f t="shared" si="7"/>
        <v>3.6417322834645667E-2</v>
      </c>
      <c r="AC24" s="8">
        <f t="shared" si="8"/>
        <v>2.2637795275590553E-2</v>
      </c>
      <c r="AD24" s="8">
        <f t="shared" si="9"/>
        <v>7.874015748031496E-3</v>
      </c>
      <c r="AE24" s="8">
        <f t="shared" si="10"/>
        <v>4.8228346456692911E-2</v>
      </c>
      <c r="AF24" s="8">
        <f t="shared" si="11"/>
        <v>8.1200787401574798E-2</v>
      </c>
      <c r="AG24" s="8">
        <f t="shared" si="12"/>
        <v>0.20275590551181102</v>
      </c>
      <c r="AH24" s="8">
        <f t="shared" si="13"/>
        <v>5.6102362204724407E-2</v>
      </c>
      <c r="AI24" s="4"/>
      <c r="AJ24" s="4"/>
    </row>
    <row r="25" spans="2:36" x14ac:dyDescent="0.25">
      <c r="B25" s="5" t="s">
        <v>38</v>
      </c>
      <c r="C25" s="4">
        <v>203</v>
      </c>
      <c r="D25" s="4">
        <v>195</v>
      </c>
      <c r="E25" s="4">
        <v>79</v>
      </c>
      <c r="F25" s="4">
        <v>186</v>
      </c>
      <c r="G25" s="4">
        <v>65</v>
      </c>
      <c r="H25" s="4">
        <v>248</v>
      </c>
      <c r="I25" s="4">
        <v>166</v>
      </c>
      <c r="J25" s="4">
        <v>77</v>
      </c>
      <c r="K25" s="4">
        <v>33</v>
      </c>
      <c r="L25" s="4">
        <v>17</v>
      </c>
      <c r="M25" s="4">
        <v>102</v>
      </c>
      <c r="N25" s="4">
        <v>152</v>
      </c>
      <c r="O25" s="4">
        <v>423</v>
      </c>
      <c r="P25" s="4">
        <v>110</v>
      </c>
      <c r="Q25" s="4">
        <v>2056</v>
      </c>
      <c r="T25" s="5" t="s">
        <v>38</v>
      </c>
      <c r="U25" s="8">
        <f t="shared" si="0"/>
        <v>9.873540856031128E-2</v>
      </c>
      <c r="V25" s="8">
        <f t="shared" si="1"/>
        <v>9.4844357976653693E-2</v>
      </c>
      <c r="W25" s="8">
        <f t="shared" si="2"/>
        <v>3.8424124513618679E-2</v>
      </c>
      <c r="X25" s="8">
        <f t="shared" si="3"/>
        <v>9.0466926070038908E-2</v>
      </c>
      <c r="Y25" s="8">
        <f t="shared" si="4"/>
        <v>3.1614785992217898E-2</v>
      </c>
      <c r="Z25" s="8">
        <f t="shared" si="5"/>
        <v>0.12062256809338522</v>
      </c>
      <c r="AA25" s="8">
        <f t="shared" si="6"/>
        <v>8.0739299610894946E-2</v>
      </c>
      <c r="AB25" s="8">
        <f t="shared" si="7"/>
        <v>3.7451361867704279E-2</v>
      </c>
      <c r="AC25" s="8">
        <f t="shared" si="8"/>
        <v>1.6050583657587547E-2</v>
      </c>
      <c r="AD25" s="8">
        <f t="shared" si="9"/>
        <v>8.2684824902723737E-3</v>
      </c>
      <c r="AE25" s="8">
        <f t="shared" si="10"/>
        <v>4.9610894941634238E-2</v>
      </c>
      <c r="AF25" s="8">
        <f t="shared" si="11"/>
        <v>7.3929961089494164E-2</v>
      </c>
      <c r="AG25" s="8">
        <f t="shared" si="12"/>
        <v>0.20573929961089493</v>
      </c>
      <c r="AH25" s="8">
        <f t="shared" si="13"/>
        <v>5.3501945525291826E-2</v>
      </c>
      <c r="AI25" s="4"/>
      <c r="AJ25" s="4"/>
    </row>
    <row r="26" spans="2:36" x14ac:dyDescent="0.25">
      <c r="B26" s="6" t="s">
        <v>39</v>
      </c>
      <c r="C26" s="7">
        <v>1828</v>
      </c>
      <c r="D26" s="7">
        <v>1640</v>
      </c>
      <c r="E26" s="7">
        <v>677</v>
      </c>
      <c r="F26" s="7">
        <v>1629</v>
      </c>
      <c r="G26" s="7">
        <v>634</v>
      </c>
      <c r="H26" s="7">
        <v>2015</v>
      </c>
      <c r="I26" s="7">
        <v>1485</v>
      </c>
      <c r="J26" s="7">
        <v>611</v>
      </c>
      <c r="K26" s="7">
        <v>347</v>
      </c>
      <c r="L26" s="7">
        <v>145</v>
      </c>
      <c r="M26" s="7">
        <v>948</v>
      </c>
      <c r="N26" s="7">
        <v>1416</v>
      </c>
      <c r="O26" s="7">
        <v>3931</v>
      </c>
      <c r="P26" s="7">
        <v>818</v>
      </c>
      <c r="Q26" s="7">
        <v>18124</v>
      </c>
      <c r="T26" s="6" t="s">
        <v>39</v>
      </c>
      <c r="U26" s="8">
        <f t="shared" si="0"/>
        <v>0.10086073714411829</v>
      </c>
      <c r="V26" s="8">
        <f t="shared" si="1"/>
        <v>9.0487751048333703E-2</v>
      </c>
      <c r="W26" s="8">
        <f t="shared" si="2"/>
        <v>3.7353785036415801E-2</v>
      </c>
      <c r="X26" s="8">
        <f t="shared" si="3"/>
        <v>8.9880821010814391E-2</v>
      </c>
      <c r="Y26" s="8">
        <f t="shared" si="4"/>
        <v>3.498124034429486E-2</v>
      </c>
      <c r="Z26" s="8">
        <f t="shared" si="5"/>
        <v>0.11117854778194659</v>
      </c>
      <c r="AA26" s="8">
        <f t="shared" si="6"/>
        <v>8.1935555065107038E-2</v>
      </c>
      <c r="AB26" s="8">
        <f t="shared" si="7"/>
        <v>3.3712204811299933E-2</v>
      </c>
      <c r="AC26" s="8">
        <f t="shared" si="8"/>
        <v>1.9145883910836461E-2</v>
      </c>
      <c r="AD26" s="8">
        <f t="shared" si="9"/>
        <v>8.0004414036636499E-3</v>
      </c>
      <c r="AE26" s="8">
        <f t="shared" si="10"/>
        <v>5.2306334142573387E-2</v>
      </c>
      <c r="AF26" s="8">
        <f t="shared" si="11"/>
        <v>7.8128448466122269E-2</v>
      </c>
      <c r="AG26" s="8">
        <f t="shared" si="12"/>
        <v>0.21689472522621939</v>
      </c>
      <c r="AH26" s="8">
        <f t="shared" si="13"/>
        <v>4.5133524608254247E-2</v>
      </c>
      <c r="AI26" s="4"/>
      <c r="AJ26" s="4"/>
    </row>
    <row r="27" spans="2:36" x14ac:dyDescent="0.25">
      <c r="B27" s="5" t="s">
        <v>40</v>
      </c>
      <c r="C27" s="4">
        <v>209</v>
      </c>
      <c r="D27" s="4">
        <v>194</v>
      </c>
      <c r="E27" s="4">
        <v>82</v>
      </c>
      <c r="F27" s="4">
        <v>190</v>
      </c>
      <c r="G27" s="4">
        <v>77</v>
      </c>
      <c r="H27" s="4">
        <v>228</v>
      </c>
      <c r="I27" s="4">
        <v>171</v>
      </c>
      <c r="J27" s="4">
        <v>58</v>
      </c>
      <c r="K27" s="4">
        <v>35</v>
      </c>
      <c r="L27" s="4">
        <v>16</v>
      </c>
      <c r="M27" s="4">
        <v>113</v>
      </c>
      <c r="N27" s="4">
        <v>147</v>
      </c>
      <c r="O27" s="4">
        <v>437</v>
      </c>
      <c r="P27" s="4">
        <v>90</v>
      </c>
      <c r="Q27" s="4">
        <v>2047</v>
      </c>
      <c r="T27" s="5" t="s">
        <v>40</v>
      </c>
      <c r="U27" s="8">
        <f t="shared" si="0"/>
        <v>0.10210063507572056</v>
      </c>
      <c r="V27" s="8">
        <f t="shared" si="1"/>
        <v>9.4772838299951145E-2</v>
      </c>
      <c r="W27" s="8">
        <f t="shared" si="2"/>
        <v>4.0058622374206154E-2</v>
      </c>
      <c r="X27" s="8">
        <f t="shared" si="3"/>
        <v>9.2818759159745967E-2</v>
      </c>
      <c r="Y27" s="8">
        <f t="shared" si="4"/>
        <v>3.7616023448949681E-2</v>
      </c>
      <c r="Z27" s="8">
        <f t="shared" si="5"/>
        <v>0.11138251099169516</v>
      </c>
      <c r="AA27" s="8">
        <f t="shared" si="6"/>
        <v>8.353688324377137E-2</v>
      </c>
      <c r="AB27" s="8">
        <f t="shared" si="7"/>
        <v>2.8334147532975085E-2</v>
      </c>
      <c r="AC27" s="8">
        <f t="shared" si="8"/>
        <v>1.709819247679531E-2</v>
      </c>
      <c r="AD27" s="8">
        <f t="shared" si="9"/>
        <v>7.816316560820713E-3</v>
      </c>
      <c r="AE27" s="8">
        <f t="shared" si="10"/>
        <v>5.5202735710796286E-2</v>
      </c>
      <c r="AF27" s="8">
        <f t="shared" si="11"/>
        <v>7.1812408402540301E-2</v>
      </c>
      <c r="AG27" s="8">
        <f t="shared" si="12"/>
        <v>0.21348314606741572</v>
      </c>
      <c r="AH27" s="8">
        <f t="shared" si="13"/>
        <v>4.3966780654616511E-2</v>
      </c>
      <c r="AI27" s="4"/>
      <c r="AJ27" s="4"/>
    </row>
    <row r="28" spans="2:36" x14ac:dyDescent="0.25">
      <c r="B28" s="5" t="s">
        <v>41</v>
      </c>
      <c r="C28" s="4">
        <v>198</v>
      </c>
      <c r="D28" s="4">
        <v>198</v>
      </c>
      <c r="E28" s="4">
        <v>75</v>
      </c>
      <c r="F28" s="4">
        <v>180</v>
      </c>
      <c r="G28" s="4">
        <v>80</v>
      </c>
      <c r="H28" s="4">
        <v>219</v>
      </c>
      <c r="I28" s="4">
        <v>161</v>
      </c>
      <c r="J28" s="4">
        <v>61</v>
      </c>
      <c r="K28" s="4">
        <v>45</v>
      </c>
      <c r="L28" s="4">
        <v>13</v>
      </c>
      <c r="M28" s="4">
        <v>104</v>
      </c>
      <c r="N28" s="4">
        <v>152</v>
      </c>
      <c r="O28" s="4">
        <v>450</v>
      </c>
      <c r="P28" s="4">
        <v>82</v>
      </c>
      <c r="Q28" s="4">
        <v>2018</v>
      </c>
      <c r="T28" s="5" t="s">
        <v>41</v>
      </c>
      <c r="U28" s="8">
        <f t="shared" si="0"/>
        <v>9.8116947472745297E-2</v>
      </c>
      <c r="V28" s="8">
        <f t="shared" si="1"/>
        <v>9.8116947472745297E-2</v>
      </c>
      <c r="W28" s="8">
        <f t="shared" si="2"/>
        <v>3.7165510406342916E-2</v>
      </c>
      <c r="X28" s="8">
        <f t="shared" si="3"/>
        <v>8.9197224975222991E-2</v>
      </c>
      <c r="Y28" s="8">
        <f t="shared" si="4"/>
        <v>3.9643211100099107E-2</v>
      </c>
      <c r="Z28" s="8">
        <f t="shared" si="5"/>
        <v>0.10852329038652131</v>
      </c>
      <c r="AA28" s="8">
        <f t="shared" si="6"/>
        <v>7.978196233894945E-2</v>
      </c>
      <c r="AB28" s="8">
        <f t="shared" si="7"/>
        <v>3.0227948463825569E-2</v>
      </c>
      <c r="AC28" s="8">
        <f t="shared" si="8"/>
        <v>2.2299306243805748E-2</v>
      </c>
      <c r="AD28" s="8">
        <f t="shared" si="9"/>
        <v>6.4420218037661049E-3</v>
      </c>
      <c r="AE28" s="8">
        <f t="shared" si="10"/>
        <v>5.1536174430128839E-2</v>
      </c>
      <c r="AF28" s="8">
        <f t="shared" si="11"/>
        <v>7.5322101090188304E-2</v>
      </c>
      <c r="AG28" s="8">
        <f t="shared" si="12"/>
        <v>0.22299306243805747</v>
      </c>
      <c r="AH28" s="8">
        <f t="shared" si="13"/>
        <v>4.0634291377601585E-2</v>
      </c>
      <c r="AI28" s="4"/>
      <c r="AJ28" s="4"/>
    </row>
    <row r="29" spans="2:36" x14ac:dyDescent="0.25">
      <c r="B29" s="5" t="s">
        <v>42</v>
      </c>
      <c r="C29" s="4">
        <v>208</v>
      </c>
      <c r="D29" s="4">
        <v>190</v>
      </c>
      <c r="E29" s="4">
        <v>77</v>
      </c>
      <c r="F29" s="4">
        <v>188</v>
      </c>
      <c r="G29" s="4">
        <v>81</v>
      </c>
      <c r="H29" s="4">
        <v>221</v>
      </c>
      <c r="I29" s="4">
        <v>181</v>
      </c>
      <c r="J29" s="4">
        <v>68</v>
      </c>
      <c r="K29" s="4">
        <v>42</v>
      </c>
      <c r="L29" s="4">
        <v>18</v>
      </c>
      <c r="M29" s="4">
        <v>114</v>
      </c>
      <c r="N29" s="4">
        <v>167</v>
      </c>
      <c r="O29" s="4">
        <v>439</v>
      </c>
      <c r="P29" s="4">
        <v>93</v>
      </c>
      <c r="Q29" s="4">
        <v>2087</v>
      </c>
      <c r="T29" s="5" t="s">
        <v>42</v>
      </c>
      <c r="U29" s="8">
        <f t="shared" si="0"/>
        <v>9.9664590321034974E-2</v>
      </c>
      <c r="V29" s="8">
        <f t="shared" si="1"/>
        <v>9.1039770004791562E-2</v>
      </c>
      <c r="W29" s="8">
        <f t="shared" si="2"/>
        <v>3.6895064686152369E-2</v>
      </c>
      <c r="X29" s="8">
        <f t="shared" si="3"/>
        <v>9.008145663632007E-2</v>
      </c>
      <c r="Y29" s="8">
        <f t="shared" si="4"/>
        <v>3.8811691423095353E-2</v>
      </c>
      <c r="Z29" s="8">
        <f t="shared" si="5"/>
        <v>0.10589362721609967</v>
      </c>
      <c r="AA29" s="8">
        <f t="shared" si="6"/>
        <v>8.6727359846669863E-2</v>
      </c>
      <c r="AB29" s="8">
        <f t="shared" si="7"/>
        <v>3.2582654528030663E-2</v>
      </c>
      <c r="AC29" s="8">
        <f t="shared" si="8"/>
        <v>2.0124580737901295E-2</v>
      </c>
      <c r="AD29" s="8">
        <f t="shared" si="9"/>
        <v>8.6248203162434117E-3</v>
      </c>
      <c r="AE29" s="8">
        <f t="shared" si="10"/>
        <v>5.4623862002874939E-2</v>
      </c>
      <c r="AF29" s="8">
        <f t="shared" si="11"/>
        <v>8.0019166267369435E-2</v>
      </c>
      <c r="AG29" s="8">
        <f t="shared" si="12"/>
        <v>0.21034978437949209</v>
      </c>
      <c r="AH29" s="8">
        <f t="shared" si="13"/>
        <v>4.4561571633924296E-2</v>
      </c>
      <c r="AI29" s="4"/>
      <c r="AJ29" s="4"/>
    </row>
    <row r="30" spans="2:36" x14ac:dyDescent="0.25">
      <c r="B30" s="5" t="s">
        <v>43</v>
      </c>
      <c r="C30" s="4">
        <v>185</v>
      </c>
      <c r="D30" s="4">
        <v>178</v>
      </c>
      <c r="E30" s="4">
        <v>75</v>
      </c>
      <c r="F30" s="4">
        <v>179</v>
      </c>
      <c r="G30" s="4">
        <v>67</v>
      </c>
      <c r="H30" s="4">
        <v>214</v>
      </c>
      <c r="I30" s="4">
        <v>174</v>
      </c>
      <c r="J30" s="4">
        <v>73</v>
      </c>
      <c r="K30" s="4">
        <v>41</v>
      </c>
      <c r="L30" s="4">
        <v>17</v>
      </c>
      <c r="M30" s="4">
        <v>106</v>
      </c>
      <c r="N30" s="4">
        <v>150</v>
      </c>
      <c r="O30" s="4">
        <v>426</v>
      </c>
      <c r="P30" s="4">
        <v>97</v>
      </c>
      <c r="Q30" s="4">
        <v>1982</v>
      </c>
      <c r="T30" s="5" t="s">
        <v>43</v>
      </c>
      <c r="U30" s="8">
        <f t="shared" si="0"/>
        <v>9.3340060544904138E-2</v>
      </c>
      <c r="V30" s="8">
        <f t="shared" si="1"/>
        <v>8.9808274470232083E-2</v>
      </c>
      <c r="W30" s="8">
        <f t="shared" si="2"/>
        <v>3.7840565085771945E-2</v>
      </c>
      <c r="X30" s="8">
        <f t="shared" si="3"/>
        <v>9.0312815338042376E-2</v>
      </c>
      <c r="Y30" s="8">
        <f t="shared" si="4"/>
        <v>3.380423814328961E-2</v>
      </c>
      <c r="Z30" s="8">
        <f t="shared" si="5"/>
        <v>0.10797174571140263</v>
      </c>
      <c r="AA30" s="8">
        <f t="shared" si="6"/>
        <v>8.7790110998990922E-2</v>
      </c>
      <c r="AB30" s="8">
        <f t="shared" si="7"/>
        <v>3.6831483350151364E-2</v>
      </c>
      <c r="AC30" s="8">
        <f t="shared" si="8"/>
        <v>2.0686175580221997E-2</v>
      </c>
      <c r="AD30" s="8">
        <f t="shared" si="9"/>
        <v>8.5771947527749741E-3</v>
      </c>
      <c r="AE30" s="8">
        <f t="shared" si="10"/>
        <v>5.3481331987891019E-2</v>
      </c>
      <c r="AF30" s="8">
        <f t="shared" si="11"/>
        <v>7.5681130171543889E-2</v>
      </c>
      <c r="AG30" s="8">
        <f t="shared" si="12"/>
        <v>0.21493440968718466</v>
      </c>
      <c r="AH30" s="8">
        <f t="shared" si="13"/>
        <v>4.8940464177598383E-2</v>
      </c>
      <c r="AI30" s="4"/>
      <c r="AJ30" s="4"/>
    </row>
    <row r="31" spans="2:36" x14ac:dyDescent="0.25">
      <c r="B31" s="5" t="s">
        <v>44</v>
      </c>
      <c r="C31" s="4">
        <v>200</v>
      </c>
      <c r="D31" s="4">
        <v>168</v>
      </c>
      <c r="E31" s="4">
        <v>74</v>
      </c>
      <c r="F31" s="4">
        <v>182</v>
      </c>
      <c r="G31" s="4">
        <v>64</v>
      </c>
      <c r="H31" s="4">
        <v>208</v>
      </c>
      <c r="I31" s="4">
        <v>165</v>
      </c>
      <c r="J31" s="4">
        <v>72</v>
      </c>
      <c r="K31" s="4">
        <v>37</v>
      </c>
      <c r="L31" s="4">
        <v>20</v>
      </c>
      <c r="M31" s="4">
        <v>113</v>
      </c>
      <c r="N31" s="4">
        <v>164</v>
      </c>
      <c r="O31" s="4">
        <v>437</v>
      </c>
      <c r="P31" s="4">
        <v>93</v>
      </c>
      <c r="Q31" s="4">
        <v>1997</v>
      </c>
      <c r="T31" s="5" t="s">
        <v>44</v>
      </c>
      <c r="U31" s="8">
        <f t="shared" si="0"/>
        <v>0.10015022533800701</v>
      </c>
      <c r="V31" s="8">
        <f t="shared" si="1"/>
        <v>8.4126189283925887E-2</v>
      </c>
      <c r="W31" s="8">
        <f t="shared" si="2"/>
        <v>3.7055583375062595E-2</v>
      </c>
      <c r="X31" s="8">
        <f t="shared" si="3"/>
        <v>9.1136705057586379E-2</v>
      </c>
      <c r="Y31" s="8">
        <f t="shared" si="4"/>
        <v>3.204807210816224E-2</v>
      </c>
      <c r="Z31" s="8">
        <f t="shared" si="5"/>
        <v>0.10415623435152729</v>
      </c>
      <c r="AA31" s="8">
        <f t="shared" si="6"/>
        <v>8.2623935903855777E-2</v>
      </c>
      <c r="AB31" s="8">
        <f t="shared" si="7"/>
        <v>3.6054081121682527E-2</v>
      </c>
      <c r="AC31" s="8">
        <f t="shared" si="8"/>
        <v>1.8527791687531298E-2</v>
      </c>
      <c r="AD31" s="8">
        <f t="shared" si="9"/>
        <v>1.0015022533800702E-2</v>
      </c>
      <c r="AE31" s="8">
        <f t="shared" si="10"/>
        <v>5.6584877315973961E-2</v>
      </c>
      <c r="AF31" s="8">
        <f t="shared" si="11"/>
        <v>8.212318477716575E-2</v>
      </c>
      <c r="AG31" s="8">
        <f t="shared" si="12"/>
        <v>0.21882824236354531</v>
      </c>
      <c r="AH31" s="8">
        <f t="shared" si="13"/>
        <v>4.6569854782173258E-2</v>
      </c>
      <c r="AI31" s="4"/>
      <c r="AJ31" s="4"/>
    </row>
    <row r="32" spans="2:36" x14ac:dyDescent="0.25">
      <c r="B32" s="5" t="s">
        <v>45</v>
      </c>
      <c r="C32" s="4">
        <v>209</v>
      </c>
      <c r="D32" s="4">
        <v>167</v>
      </c>
      <c r="E32" s="4">
        <v>66</v>
      </c>
      <c r="F32" s="4">
        <v>166</v>
      </c>
      <c r="G32" s="4">
        <v>67</v>
      </c>
      <c r="H32" s="4">
        <v>228</v>
      </c>
      <c r="I32" s="4">
        <v>162</v>
      </c>
      <c r="J32" s="4">
        <v>63</v>
      </c>
      <c r="K32" s="4">
        <v>34</v>
      </c>
      <c r="L32" s="4">
        <v>15</v>
      </c>
      <c r="M32" s="4">
        <v>103</v>
      </c>
      <c r="N32" s="4">
        <v>155</v>
      </c>
      <c r="O32" s="4">
        <v>409</v>
      </c>
      <c r="P32" s="4">
        <v>98</v>
      </c>
      <c r="Q32" s="4">
        <v>1942</v>
      </c>
      <c r="T32" s="5" t="s">
        <v>45</v>
      </c>
      <c r="U32" s="8">
        <f t="shared" si="0"/>
        <v>0.10762100926879506</v>
      </c>
      <c r="V32" s="8">
        <f t="shared" si="1"/>
        <v>8.5993820803295568E-2</v>
      </c>
      <c r="W32" s="8">
        <f t="shared" si="2"/>
        <v>3.3985581874356331E-2</v>
      </c>
      <c r="X32" s="8">
        <f t="shared" si="3"/>
        <v>8.5478887744593196E-2</v>
      </c>
      <c r="Y32" s="8">
        <f t="shared" si="4"/>
        <v>3.4500514933058703E-2</v>
      </c>
      <c r="Z32" s="8">
        <f t="shared" si="5"/>
        <v>0.11740473738414006</v>
      </c>
      <c r="AA32" s="8">
        <f t="shared" si="6"/>
        <v>8.3419155509783724E-2</v>
      </c>
      <c r="AB32" s="8">
        <f t="shared" si="7"/>
        <v>3.2440782698249231E-2</v>
      </c>
      <c r="AC32" s="8">
        <f t="shared" si="8"/>
        <v>1.7507723995880537E-2</v>
      </c>
      <c r="AD32" s="8">
        <f t="shared" si="9"/>
        <v>7.7239958805355308E-3</v>
      </c>
      <c r="AE32" s="8">
        <f t="shared" si="10"/>
        <v>5.3038105046343972E-2</v>
      </c>
      <c r="AF32" s="8">
        <f t="shared" si="11"/>
        <v>7.9814624098867151E-2</v>
      </c>
      <c r="AG32" s="8">
        <f t="shared" si="12"/>
        <v>0.2106076210092688</v>
      </c>
      <c r="AH32" s="8">
        <f t="shared" si="13"/>
        <v>5.0463439752832129E-2</v>
      </c>
      <c r="AI32" s="4"/>
      <c r="AJ32" s="4"/>
    </row>
    <row r="33" spans="2:53" x14ac:dyDescent="0.25">
      <c r="B33" s="5" t="s">
        <v>46</v>
      </c>
      <c r="C33" s="4">
        <v>210</v>
      </c>
      <c r="D33" s="4">
        <v>181</v>
      </c>
      <c r="E33" s="4">
        <v>63</v>
      </c>
      <c r="F33" s="4">
        <v>193</v>
      </c>
      <c r="G33" s="4">
        <v>69</v>
      </c>
      <c r="H33" s="4">
        <v>228</v>
      </c>
      <c r="I33" s="4">
        <v>169</v>
      </c>
      <c r="J33" s="4">
        <v>72</v>
      </c>
      <c r="K33" s="4">
        <v>40</v>
      </c>
      <c r="L33" s="4">
        <v>15</v>
      </c>
      <c r="M33" s="4">
        <v>106</v>
      </c>
      <c r="N33" s="4">
        <v>158</v>
      </c>
      <c r="O33" s="4">
        <v>469</v>
      </c>
      <c r="P33" s="4">
        <v>85</v>
      </c>
      <c r="Q33" s="4">
        <v>2058</v>
      </c>
      <c r="T33" s="5" t="s">
        <v>46</v>
      </c>
      <c r="U33" s="8">
        <f t="shared" si="0"/>
        <v>0.10204081632653061</v>
      </c>
      <c r="V33" s="8">
        <f t="shared" si="1"/>
        <v>8.7949465500485907E-2</v>
      </c>
      <c r="W33" s="8">
        <f t="shared" si="2"/>
        <v>3.0612244897959183E-2</v>
      </c>
      <c r="X33" s="8">
        <f t="shared" si="3"/>
        <v>9.3780369290573373E-2</v>
      </c>
      <c r="Y33" s="8">
        <f t="shared" si="4"/>
        <v>3.3527696793002916E-2</v>
      </c>
      <c r="Z33" s="8">
        <f t="shared" si="5"/>
        <v>0.11078717201166181</v>
      </c>
      <c r="AA33" s="8">
        <f t="shared" si="6"/>
        <v>8.2118561710398441E-2</v>
      </c>
      <c r="AB33" s="8">
        <f t="shared" si="7"/>
        <v>3.4985422740524783E-2</v>
      </c>
      <c r="AC33" s="8">
        <f t="shared" si="8"/>
        <v>1.9436345966958212E-2</v>
      </c>
      <c r="AD33" s="8">
        <f t="shared" si="9"/>
        <v>7.2886297376093291E-3</v>
      </c>
      <c r="AE33" s="8">
        <f t="shared" si="10"/>
        <v>5.1506316812439258E-2</v>
      </c>
      <c r="AF33" s="8">
        <f t="shared" si="11"/>
        <v>7.6773566569484933E-2</v>
      </c>
      <c r="AG33" s="8">
        <f t="shared" si="12"/>
        <v>0.22789115646258504</v>
      </c>
      <c r="AH33" s="8">
        <f t="shared" si="13"/>
        <v>4.1302235179786199E-2</v>
      </c>
      <c r="AI33" s="7"/>
      <c r="AJ33" s="7"/>
    </row>
    <row r="34" spans="2:53" x14ac:dyDescent="0.25">
      <c r="B34" s="5" t="s">
        <v>47</v>
      </c>
      <c r="C34" s="4">
        <v>206</v>
      </c>
      <c r="D34" s="4">
        <v>183</v>
      </c>
      <c r="E34" s="4">
        <v>75</v>
      </c>
      <c r="F34" s="4">
        <v>178</v>
      </c>
      <c r="G34" s="4">
        <v>66</v>
      </c>
      <c r="H34" s="4">
        <v>243</v>
      </c>
      <c r="I34" s="4">
        <v>153</v>
      </c>
      <c r="J34" s="4">
        <v>70</v>
      </c>
      <c r="K34" s="4">
        <v>37</v>
      </c>
      <c r="L34" s="4">
        <v>16</v>
      </c>
      <c r="M34" s="4">
        <v>105</v>
      </c>
      <c r="N34" s="4">
        <v>165</v>
      </c>
      <c r="O34" s="4">
        <v>447</v>
      </c>
      <c r="P34" s="4">
        <v>92</v>
      </c>
      <c r="Q34" s="4">
        <v>2036</v>
      </c>
      <c r="T34" s="5" t="s">
        <v>47</v>
      </c>
      <c r="U34" s="8">
        <f t="shared" si="0"/>
        <v>0.10117878192534381</v>
      </c>
      <c r="V34" s="8">
        <f t="shared" si="1"/>
        <v>8.9882121807465618E-2</v>
      </c>
      <c r="W34" s="8">
        <f t="shared" si="2"/>
        <v>3.6836935166994107E-2</v>
      </c>
      <c r="X34" s="8">
        <f t="shared" si="3"/>
        <v>8.7426326129666013E-2</v>
      </c>
      <c r="Y34" s="8">
        <f t="shared" si="4"/>
        <v>3.2416502946954813E-2</v>
      </c>
      <c r="Z34" s="8">
        <f t="shared" si="5"/>
        <v>0.1193516699410609</v>
      </c>
      <c r="AA34" s="8">
        <f t="shared" si="6"/>
        <v>7.5147347740667975E-2</v>
      </c>
      <c r="AB34" s="8">
        <f t="shared" si="7"/>
        <v>3.4381139489194502E-2</v>
      </c>
      <c r="AC34" s="8">
        <f t="shared" si="8"/>
        <v>1.8172888015717092E-2</v>
      </c>
      <c r="AD34" s="8">
        <f t="shared" si="9"/>
        <v>7.8585461689587421E-3</v>
      </c>
      <c r="AE34" s="8">
        <f t="shared" si="10"/>
        <v>5.157170923379175E-2</v>
      </c>
      <c r="AF34" s="8">
        <f t="shared" si="11"/>
        <v>8.1041257367387029E-2</v>
      </c>
      <c r="AG34" s="8">
        <f t="shared" si="12"/>
        <v>0.21954813359528488</v>
      </c>
      <c r="AH34" s="8">
        <f t="shared" si="13"/>
        <v>4.5186640471512773E-2</v>
      </c>
      <c r="AI34" s="4"/>
      <c r="AJ34" s="4"/>
    </row>
    <row r="35" spans="2:53" x14ac:dyDescent="0.25">
      <c r="B35" s="5" t="s">
        <v>48</v>
      </c>
      <c r="C35" s="4">
        <v>203</v>
      </c>
      <c r="D35" s="4">
        <v>181</v>
      </c>
      <c r="E35" s="4">
        <v>90</v>
      </c>
      <c r="F35" s="4">
        <v>173</v>
      </c>
      <c r="G35" s="4">
        <v>63</v>
      </c>
      <c r="H35" s="4">
        <v>226</v>
      </c>
      <c r="I35" s="4">
        <v>149</v>
      </c>
      <c r="J35" s="4">
        <v>74</v>
      </c>
      <c r="K35" s="4">
        <v>36</v>
      </c>
      <c r="L35" s="4">
        <v>15</v>
      </c>
      <c r="M35" s="4">
        <v>84</v>
      </c>
      <c r="N35" s="4">
        <v>158</v>
      </c>
      <c r="O35" s="4">
        <v>417</v>
      </c>
      <c r="P35" s="4">
        <v>88</v>
      </c>
      <c r="Q35" s="4">
        <v>1957</v>
      </c>
      <c r="T35" s="5" t="s">
        <v>48</v>
      </c>
      <c r="U35" s="8">
        <f t="shared" si="0"/>
        <v>0.10373019928461931</v>
      </c>
      <c r="V35" s="8">
        <f t="shared" si="1"/>
        <v>9.2488502810424117E-2</v>
      </c>
      <c r="W35" s="8">
        <f t="shared" si="2"/>
        <v>4.5988758303525806E-2</v>
      </c>
      <c r="X35" s="8">
        <f t="shared" si="3"/>
        <v>8.8400613183444041E-2</v>
      </c>
      <c r="Y35" s="8">
        <f t="shared" si="4"/>
        <v>3.2192130812468064E-2</v>
      </c>
      <c r="Z35" s="8">
        <f t="shared" si="5"/>
        <v>0.11548288196218702</v>
      </c>
      <c r="AA35" s="8">
        <f t="shared" si="6"/>
        <v>7.6136944302503826E-2</v>
      </c>
      <c r="AB35" s="8">
        <f t="shared" si="7"/>
        <v>3.7812979049565661E-2</v>
      </c>
      <c r="AC35" s="8">
        <f t="shared" si="8"/>
        <v>1.8395503321410323E-2</v>
      </c>
      <c r="AD35" s="8">
        <f t="shared" si="9"/>
        <v>7.6647930505876344E-3</v>
      </c>
      <c r="AE35" s="8">
        <f t="shared" si="10"/>
        <v>4.2922841083290753E-2</v>
      </c>
      <c r="AF35" s="8">
        <f t="shared" si="11"/>
        <v>8.0735820132856406E-2</v>
      </c>
      <c r="AG35" s="8">
        <f t="shared" si="12"/>
        <v>0.21308124680633622</v>
      </c>
      <c r="AH35" s="8">
        <f t="shared" si="13"/>
        <v>4.4966785896780784E-2</v>
      </c>
      <c r="AI35" s="4"/>
      <c r="AJ35" s="4"/>
    </row>
    <row r="36" spans="2:53" x14ac:dyDescent="0.25">
      <c r="B36" s="6" t="s">
        <v>49</v>
      </c>
      <c r="C36" s="7">
        <v>1203</v>
      </c>
      <c r="D36" s="7">
        <v>1141</v>
      </c>
      <c r="E36" s="7">
        <v>341</v>
      </c>
      <c r="F36" s="7">
        <v>1065</v>
      </c>
      <c r="G36" s="7">
        <v>481</v>
      </c>
      <c r="H36" s="7">
        <v>1667</v>
      </c>
      <c r="I36" s="7">
        <v>828</v>
      </c>
      <c r="J36" s="7">
        <v>489</v>
      </c>
      <c r="K36" s="7">
        <v>216</v>
      </c>
      <c r="L36" s="7">
        <v>118</v>
      </c>
      <c r="M36" s="7">
        <v>614</v>
      </c>
      <c r="N36" s="7">
        <v>1057</v>
      </c>
      <c r="O36" s="7">
        <v>2588</v>
      </c>
      <c r="P36" s="7">
        <v>595</v>
      </c>
      <c r="Q36" s="7">
        <v>12403</v>
      </c>
      <c r="T36" s="6" t="s">
        <v>49</v>
      </c>
      <c r="U36" s="8">
        <f t="shared" si="0"/>
        <v>9.6992663065387411E-2</v>
      </c>
      <c r="V36" s="8">
        <f t="shared" si="1"/>
        <v>9.1993872450213662E-2</v>
      </c>
      <c r="W36" s="8">
        <f t="shared" si="2"/>
        <v>2.7493348383455615E-2</v>
      </c>
      <c r="X36" s="8">
        <f t="shared" si="3"/>
        <v>8.5866322663871647E-2</v>
      </c>
      <c r="Y36" s="8">
        <f t="shared" si="4"/>
        <v>3.8780940095138272E-2</v>
      </c>
      <c r="Z36" s="8">
        <f t="shared" si="5"/>
        <v>0.13440296702410706</v>
      </c>
      <c r="AA36" s="8">
        <f t="shared" si="6"/>
        <v>6.6758042409094567E-2</v>
      </c>
      <c r="AB36" s="8">
        <f t="shared" si="7"/>
        <v>3.9425945335805852E-2</v>
      </c>
      <c r="AC36" s="8">
        <f t="shared" si="8"/>
        <v>1.7415141498024672E-2</v>
      </c>
      <c r="AD36" s="8">
        <f t="shared" si="9"/>
        <v>9.5138272998468113E-3</v>
      </c>
      <c r="AE36" s="8">
        <f t="shared" si="10"/>
        <v>4.9504152221236795E-2</v>
      </c>
      <c r="AF36" s="8">
        <f t="shared" si="11"/>
        <v>8.522131742320406E-2</v>
      </c>
      <c r="AG36" s="8">
        <f t="shared" si="12"/>
        <v>0.20865919535596228</v>
      </c>
      <c r="AH36" s="8">
        <f t="shared" si="13"/>
        <v>4.7972264774651295E-2</v>
      </c>
      <c r="AI36" s="4"/>
      <c r="AJ36" s="4"/>
    </row>
    <row r="37" spans="2:53" x14ac:dyDescent="0.25">
      <c r="B37" s="5" t="s">
        <v>50</v>
      </c>
      <c r="C37" s="4">
        <v>206</v>
      </c>
      <c r="D37" s="4">
        <v>179</v>
      </c>
      <c r="E37" s="4">
        <v>54</v>
      </c>
      <c r="F37" s="4">
        <v>186</v>
      </c>
      <c r="G37" s="4">
        <v>85</v>
      </c>
      <c r="H37" s="4">
        <v>279</v>
      </c>
      <c r="I37" s="4">
        <v>151</v>
      </c>
      <c r="J37" s="4">
        <v>90</v>
      </c>
      <c r="K37" s="4">
        <v>41</v>
      </c>
      <c r="L37" s="4">
        <v>21</v>
      </c>
      <c r="M37" s="4">
        <v>92</v>
      </c>
      <c r="N37" s="4">
        <v>190</v>
      </c>
      <c r="O37" s="4">
        <v>457</v>
      </c>
      <c r="P37" s="4">
        <v>96</v>
      </c>
      <c r="Q37" s="4">
        <v>2127</v>
      </c>
      <c r="T37" s="5" t="s">
        <v>50</v>
      </c>
      <c r="U37" s="8">
        <f t="shared" si="0"/>
        <v>9.6850023507287261E-2</v>
      </c>
      <c r="V37" s="8">
        <f t="shared" si="1"/>
        <v>8.4156088387400088E-2</v>
      </c>
      <c r="W37" s="8">
        <f t="shared" si="2"/>
        <v>2.5387870239774329E-2</v>
      </c>
      <c r="X37" s="8">
        <f t="shared" si="3"/>
        <v>8.744710860366714E-2</v>
      </c>
      <c r="Y37" s="8">
        <f t="shared" si="4"/>
        <v>3.996238834038552E-2</v>
      </c>
      <c r="Z37" s="8">
        <f t="shared" si="5"/>
        <v>0.1311706629055007</v>
      </c>
      <c r="AA37" s="8">
        <f t="shared" si="6"/>
        <v>7.0992007522331924E-2</v>
      </c>
      <c r="AB37" s="8">
        <f t="shared" si="7"/>
        <v>4.2313117066290547E-2</v>
      </c>
      <c r="AC37" s="8">
        <f t="shared" si="8"/>
        <v>1.9275975552421252E-2</v>
      </c>
      <c r="AD37" s="8">
        <f t="shared" si="9"/>
        <v>9.8730606488011286E-3</v>
      </c>
      <c r="AE37" s="8">
        <f t="shared" si="10"/>
        <v>4.3253408556652564E-2</v>
      </c>
      <c r="AF37" s="8">
        <f t="shared" si="11"/>
        <v>8.9327691584391161E-2</v>
      </c>
      <c r="AG37" s="8">
        <f t="shared" si="12"/>
        <v>0.21485660554771979</v>
      </c>
      <c r="AH37" s="8">
        <f t="shared" si="13"/>
        <v>4.5133991537376586E-2</v>
      </c>
      <c r="AI37" s="4"/>
      <c r="AJ37" s="4"/>
    </row>
    <row r="38" spans="2:53" x14ac:dyDescent="0.25">
      <c r="B38" s="5" t="s">
        <v>51</v>
      </c>
      <c r="C38" s="4">
        <v>201</v>
      </c>
      <c r="D38" s="4">
        <v>194</v>
      </c>
      <c r="E38" s="4">
        <v>59</v>
      </c>
      <c r="F38" s="4">
        <v>170</v>
      </c>
      <c r="G38" s="4">
        <v>77</v>
      </c>
      <c r="H38" s="4">
        <v>276</v>
      </c>
      <c r="I38" s="4">
        <v>123</v>
      </c>
      <c r="J38" s="4">
        <v>76</v>
      </c>
      <c r="K38" s="4">
        <v>33</v>
      </c>
      <c r="L38" s="4">
        <v>19</v>
      </c>
      <c r="M38" s="4">
        <v>96</v>
      </c>
      <c r="N38" s="4">
        <v>156</v>
      </c>
      <c r="O38" s="4">
        <v>405</v>
      </c>
      <c r="P38" s="4">
        <v>90</v>
      </c>
      <c r="Q38" s="4">
        <v>1975</v>
      </c>
      <c r="T38" s="5" t="s">
        <v>51</v>
      </c>
      <c r="U38" s="8">
        <f t="shared" si="0"/>
        <v>0.10177215189873418</v>
      </c>
      <c r="V38" s="8">
        <f t="shared" si="1"/>
        <v>9.8227848101265822E-2</v>
      </c>
      <c r="W38" s="8">
        <f t="shared" si="2"/>
        <v>2.9873417721518986E-2</v>
      </c>
      <c r="X38" s="8">
        <f t="shared" si="3"/>
        <v>8.6075949367088608E-2</v>
      </c>
      <c r="Y38" s="8">
        <f t="shared" si="4"/>
        <v>3.89873417721519E-2</v>
      </c>
      <c r="Z38" s="8">
        <f t="shared" si="5"/>
        <v>0.13974683544303798</v>
      </c>
      <c r="AA38" s="8">
        <f t="shared" si="6"/>
        <v>6.2278481012658225E-2</v>
      </c>
      <c r="AB38" s="8">
        <f t="shared" si="7"/>
        <v>3.8481012658227849E-2</v>
      </c>
      <c r="AC38" s="8">
        <f t="shared" si="8"/>
        <v>1.6708860759493672E-2</v>
      </c>
      <c r="AD38" s="8">
        <f t="shared" si="9"/>
        <v>9.6202531645569623E-3</v>
      </c>
      <c r="AE38" s="8">
        <f t="shared" si="10"/>
        <v>4.860759493670886E-2</v>
      </c>
      <c r="AF38" s="8">
        <f t="shared" si="11"/>
        <v>7.8987341772151901E-2</v>
      </c>
      <c r="AG38" s="8">
        <f t="shared" si="12"/>
        <v>0.20506329113924052</v>
      </c>
      <c r="AH38" s="8">
        <f t="shared" si="13"/>
        <v>4.5569620253164557E-2</v>
      </c>
      <c r="AI38" s="4"/>
      <c r="AJ38" s="4"/>
      <c r="AM38" s="3" t="s">
        <v>6</v>
      </c>
      <c r="AN38" s="3" t="s">
        <v>9</v>
      </c>
      <c r="AO38" s="3" t="s">
        <v>4</v>
      </c>
      <c r="AP38" s="3" t="s">
        <v>11</v>
      </c>
      <c r="AQ38" s="3" t="s">
        <v>0</v>
      </c>
      <c r="AR38" s="3" t="s">
        <v>3</v>
      </c>
      <c r="AS38" s="3" t="s">
        <v>5</v>
      </c>
      <c r="AT38" s="3" t="s">
        <v>12</v>
      </c>
      <c r="AU38" s="3" t="s">
        <v>7</v>
      </c>
      <c r="AV38" s="3" t="s">
        <v>13</v>
      </c>
      <c r="AW38" s="3" t="s">
        <v>10</v>
      </c>
      <c r="AX38" s="3" t="s">
        <v>1</v>
      </c>
      <c r="AY38" s="3" t="s">
        <v>8</v>
      </c>
      <c r="AZ38" s="3" t="s">
        <v>2</v>
      </c>
    </row>
    <row r="39" spans="2:53" x14ac:dyDescent="0.25">
      <c r="B39" s="5" t="s">
        <v>52</v>
      </c>
      <c r="C39" s="4">
        <v>198</v>
      </c>
      <c r="D39" s="4">
        <v>200</v>
      </c>
      <c r="E39" s="4">
        <v>54</v>
      </c>
      <c r="F39" s="4">
        <v>176</v>
      </c>
      <c r="G39" s="4">
        <v>83</v>
      </c>
      <c r="H39" s="4">
        <v>280</v>
      </c>
      <c r="I39" s="4">
        <v>133</v>
      </c>
      <c r="J39" s="4">
        <v>89</v>
      </c>
      <c r="K39" s="4">
        <v>34</v>
      </c>
      <c r="L39" s="4">
        <v>22</v>
      </c>
      <c r="M39" s="4">
        <v>107</v>
      </c>
      <c r="N39" s="4">
        <v>177</v>
      </c>
      <c r="O39" s="4">
        <v>424</v>
      </c>
      <c r="P39" s="4">
        <v>91</v>
      </c>
      <c r="Q39" s="4">
        <v>2068</v>
      </c>
      <c r="T39" s="5" t="s">
        <v>52</v>
      </c>
      <c r="U39" s="8">
        <f t="shared" si="0"/>
        <v>9.5744680851063829E-2</v>
      </c>
      <c r="V39" s="8">
        <f t="shared" si="1"/>
        <v>9.6711798839458407E-2</v>
      </c>
      <c r="W39" s="8">
        <f t="shared" si="2"/>
        <v>2.6112185686653772E-2</v>
      </c>
      <c r="X39" s="8">
        <f t="shared" si="3"/>
        <v>8.5106382978723402E-2</v>
      </c>
      <c r="Y39" s="8">
        <f t="shared" si="4"/>
        <v>4.0135396518375242E-2</v>
      </c>
      <c r="Z39" s="8">
        <f t="shared" si="5"/>
        <v>0.13539651837524178</v>
      </c>
      <c r="AA39" s="8">
        <f t="shared" si="6"/>
        <v>6.4313346228239851E-2</v>
      </c>
      <c r="AB39" s="8">
        <f t="shared" si="7"/>
        <v>4.3036750483558997E-2</v>
      </c>
      <c r="AC39" s="8">
        <f t="shared" si="8"/>
        <v>1.6441005802707929E-2</v>
      </c>
      <c r="AD39" s="8">
        <f t="shared" si="9"/>
        <v>1.0638297872340425E-2</v>
      </c>
      <c r="AE39" s="8">
        <f t="shared" si="10"/>
        <v>5.1740812379110254E-2</v>
      </c>
      <c r="AF39" s="8">
        <f t="shared" si="11"/>
        <v>8.5589941972920691E-2</v>
      </c>
      <c r="AG39" s="8">
        <f t="shared" si="12"/>
        <v>0.20502901353965183</v>
      </c>
      <c r="AH39" s="8">
        <f t="shared" si="13"/>
        <v>4.4003868471953575E-2</v>
      </c>
      <c r="AI39" s="4"/>
      <c r="AJ39" s="4"/>
      <c r="AM39" t="s">
        <v>61</v>
      </c>
      <c r="AN39" s="53">
        <v>0.10607675289813201</v>
      </c>
      <c r="AO39" s="53">
        <v>9.5614313572994755E-2</v>
      </c>
      <c r="AP39" s="53">
        <v>3.7110182981443862E-2</v>
      </c>
      <c r="AQ39" s="53">
        <v>8.8411719573287015E-2</v>
      </c>
      <c r="AR39" s="53">
        <v>3.9441782365055265E-2</v>
      </c>
      <c r="AS39" s="53">
        <v>0.11233277769144005</v>
      </c>
      <c r="AT39" s="53">
        <v>8.2971691236099779E-2</v>
      </c>
      <c r="AU39" s="53">
        <v>3.4844971671263922E-2</v>
      </c>
      <c r="AV39" s="53">
        <v>1.8818082221877627E-2</v>
      </c>
      <c r="AW39" s="53">
        <v>8.8049565003438593E-3</v>
      </c>
      <c r="AX39" s="53">
        <v>5.192436146567217E-2</v>
      </c>
      <c r="AY39" s="53">
        <v>7.7304525934465018E-2</v>
      </c>
      <c r="AZ39" s="53">
        <v>0.19921619984492656</v>
      </c>
      <c r="BA39" s="53">
        <v>4.7127682042998054E-2</v>
      </c>
    </row>
    <row r="40" spans="2:53" x14ac:dyDescent="0.25">
      <c r="B40" s="5" t="s">
        <v>53</v>
      </c>
      <c r="C40" s="4">
        <v>204</v>
      </c>
      <c r="D40" s="4">
        <v>199</v>
      </c>
      <c r="E40" s="4">
        <v>58</v>
      </c>
      <c r="F40" s="4">
        <v>184</v>
      </c>
      <c r="G40" s="4">
        <v>80</v>
      </c>
      <c r="H40" s="4">
        <v>274</v>
      </c>
      <c r="I40" s="4">
        <v>146</v>
      </c>
      <c r="J40" s="4">
        <v>81</v>
      </c>
      <c r="K40" s="4">
        <v>40</v>
      </c>
      <c r="L40" s="4">
        <v>22</v>
      </c>
      <c r="M40" s="4">
        <v>108</v>
      </c>
      <c r="N40" s="4">
        <v>176</v>
      </c>
      <c r="O40" s="4">
        <v>443</v>
      </c>
      <c r="P40" s="4">
        <v>101</v>
      </c>
      <c r="Q40" s="4">
        <v>2116</v>
      </c>
      <c r="T40" s="5" t="s">
        <v>53</v>
      </c>
      <c r="U40" s="8">
        <f t="shared" si="0"/>
        <v>9.6408317580340269E-2</v>
      </c>
      <c r="V40" s="8">
        <f t="shared" si="1"/>
        <v>9.4045368620037803E-2</v>
      </c>
      <c r="W40" s="8">
        <f t="shared" si="2"/>
        <v>2.7410207939508508E-2</v>
      </c>
      <c r="X40" s="8">
        <f t="shared" si="3"/>
        <v>8.6956521739130432E-2</v>
      </c>
      <c r="Y40" s="8">
        <f t="shared" si="4"/>
        <v>3.780718336483932E-2</v>
      </c>
      <c r="Z40" s="8">
        <f t="shared" si="5"/>
        <v>0.12948960302457466</v>
      </c>
      <c r="AA40" s="8">
        <f t="shared" si="6"/>
        <v>6.8998109640831765E-2</v>
      </c>
      <c r="AB40" s="8">
        <f t="shared" si="7"/>
        <v>3.8279773156899809E-2</v>
      </c>
      <c r="AC40" s="8">
        <f t="shared" si="8"/>
        <v>1.890359168241966E-2</v>
      </c>
      <c r="AD40" s="8">
        <f t="shared" si="9"/>
        <v>1.0396975425330813E-2</v>
      </c>
      <c r="AE40" s="8">
        <f t="shared" si="10"/>
        <v>5.1039697542533083E-2</v>
      </c>
      <c r="AF40" s="8">
        <f t="shared" si="11"/>
        <v>8.3175803402646506E-2</v>
      </c>
      <c r="AG40" s="8">
        <f t="shared" si="12"/>
        <v>0.20935727788279773</v>
      </c>
      <c r="AH40" s="8">
        <f t="shared" si="13"/>
        <v>4.7731568998109639E-2</v>
      </c>
      <c r="AI40" s="10"/>
      <c r="AM40" t="s">
        <v>60</v>
      </c>
      <c r="AN40" s="53">
        <v>0.10507064681457808</v>
      </c>
      <c r="AO40" s="53">
        <v>9.5092818208261848E-2</v>
      </c>
      <c r="AP40" s="53">
        <v>3.7259647721379359E-2</v>
      </c>
      <c r="AQ40" s="53">
        <v>8.8709901474451236E-2</v>
      </c>
      <c r="AR40" s="53">
        <v>3.9268097583050429E-2</v>
      </c>
      <c r="AS40" s="53">
        <v>0.10842069455340692</v>
      </c>
      <c r="AT40" s="53">
        <v>8.347801937677754E-2</v>
      </c>
      <c r="AU40" s="53">
        <v>3.4845799787632067E-2</v>
      </c>
      <c r="AV40" s="53">
        <v>1.8627191723915464E-2</v>
      </c>
      <c r="AW40" s="53">
        <v>7.937228575847572E-3</v>
      </c>
      <c r="AX40" s="53">
        <v>5.1523459650029677E-2</v>
      </c>
      <c r="AY40" s="53">
        <v>7.8427984643695478E-2</v>
      </c>
      <c r="AZ40" s="53">
        <v>0.20282361576687261</v>
      </c>
      <c r="BA40" s="53">
        <v>4.6697433450223806E-2</v>
      </c>
    </row>
    <row r="41" spans="2:53" x14ac:dyDescent="0.25">
      <c r="B41" s="5" t="s">
        <v>54</v>
      </c>
      <c r="C41" s="4">
        <v>204</v>
      </c>
      <c r="D41" s="4">
        <v>188</v>
      </c>
      <c r="E41" s="4">
        <v>57</v>
      </c>
      <c r="F41" s="4">
        <v>175</v>
      </c>
      <c r="G41" s="4">
        <v>74</v>
      </c>
      <c r="H41" s="4">
        <v>278</v>
      </c>
      <c r="I41" s="4">
        <v>131</v>
      </c>
      <c r="J41" s="4">
        <v>79</v>
      </c>
      <c r="K41" s="4">
        <v>36</v>
      </c>
      <c r="L41" s="4">
        <v>18</v>
      </c>
      <c r="M41" s="4">
        <v>103</v>
      </c>
      <c r="N41" s="4">
        <v>182</v>
      </c>
      <c r="O41" s="4">
        <v>440</v>
      </c>
      <c r="P41" s="4">
        <v>108</v>
      </c>
      <c r="Q41" s="4">
        <v>2073</v>
      </c>
      <c r="T41" s="5" t="s">
        <v>54</v>
      </c>
      <c r="U41" s="8">
        <f t="shared" si="0"/>
        <v>9.8408104196816212E-2</v>
      </c>
      <c r="V41" s="8">
        <f t="shared" si="1"/>
        <v>9.068982151471297E-2</v>
      </c>
      <c r="W41" s="8">
        <f t="shared" si="2"/>
        <v>2.7496382054992764E-2</v>
      </c>
      <c r="X41" s="8">
        <f t="shared" si="3"/>
        <v>8.4418716835504101E-2</v>
      </c>
      <c r="Y41" s="8">
        <f t="shared" si="4"/>
        <v>3.569705740472745E-2</v>
      </c>
      <c r="Z41" s="8">
        <f t="shared" si="5"/>
        <v>0.13410516160154365</v>
      </c>
      <c r="AA41" s="8">
        <f t="shared" si="6"/>
        <v>6.319343945972021E-2</v>
      </c>
      <c r="AB41" s="8">
        <f t="shared" si="7"/>
        <v>3.8109020742884706E-2</v>
      </c>
      <c r="AC41" s="8">
        <f t="shared" si="8"/>
        <v>1.7366136034732273E-2</v>
      </c>
      <c r="AD41" s="8">
        <f t="shared" si="9"/>
        <v>8.6830680173661367E-3</v>
      </c>
      <c r="AE41" s="8">
        <f t="shared" si="10"/>
        <v>4.9686444766039554E-2</v>
      </c>
      <c r="AF41" s="8">
        <f t="shared" si="11"/>
        <v>8.7795465508924267E-2</v>
      </c>
      <c r="AG41" s="8">
        <f t="shared" si="12"/>
        <v>0.21225277375783888</v>
      </c>
      <c r="AH41" s="8">
        <f t="shared" si="13"/>
        <v>5.2098408104196817E-2</v>
      </c>
      <c r="AM41" t="s">
        <v>68</v>
      </c>
      <c r="AN41" s="54">
        <v>8.0425993461526041E-3</v>
      </c>
      <c r="AO41" s="54">
        <v>9.1642595648532155E-3</v>
      </c>
      <c r="AP41" s="54">
        <v>6.8683612828847771E-3</v>
      </c>
      <c r="AQ41" s="54">
        <v>4.5522854680792695E-3</v>
      </c>
      <c r="AR41" s="54">
        <v>5.9895668908715718E-3</v>
      </c>
      <c r="AS41" s="54">
        <v>1.2390698500111512E-2</v>
      </c>
      <c r="AT41" s="54">
        <v>9.96236505302606E-3</v>
      </c>
      <c r="AU41" s="54">
        <v>4.1020160419439986E-3</v>
      </c>
      <c r="AV41" s="54">
        <v>2.2458528805550815E-3</v>
      </c>
      <c r="AW41" s="54">
        <v>2.3749057353122894E-3</v>
      </c>
      <c r="AX41" s="54">
        <v>3.9334416174012484E-3</v>
      </c>
      <c r="AY41" s="54">
        <v>7.1612621380848099E-3</v>
      </c>
      <c r="AZ41" s="54">
        <v>1.6316857775877134E-2</v>
      </c>
      <c r="BA41" s="54">
        <v>4.967550298782983E-3</v>
      </c>
    </row>
    <row r="42" spans="2:53" ht="15.75" thickBot="1" x14ac:dyDescent="0.3">
      <c r="B42" s="5" t="s">
        <v>55</v>
      </c>
      <c r="C42" s="4">
        <v>190</v>
      </c>
      <c r="D42" s="4">
        <v>181</v>
      </c>
      <c r="E42" s="4">
        <v>59</v>
      </c>
      <c r="F42" s="4">
        <v>174</v>
      </c>
      <c r="G42" s="4">
        <v>82</v>
      </c>
      <c r="H42" s="4">
        <v>280</v>
      </c>
      <c r="I42" s="4">
        <v>144</v>
      </c>
      <c r="J42" s="4">
        <v>74</v>
      </c>
      <c r="K42" s="4">
        <v>32</v>
      </c>
      <c r="L42" s="4">
        <v>16</v>
      </c>
      <c r="M42" s="4">
        <v>108</v>
      </c>
      <c r="N42" s="4">
        <v>176</v>
      </c>
      <c r="O42" s="4">
        <v>419</v>
      </c>
      <c r="P42" s="4">
        <v>109</v>
      </c>
      <c r="Q42" s="4">
        <v>2044</v>
      </c>
      <c r="T42" s="5" t="s">
        <v>55</v>
      </c>
      <c r="U42" s="9">
        <f t="shared" si="0"/>
        <v>9.2954990215264183E-2</v>
      </c>
      <c r="V42" s="9">
        <f t="shared" si="1"/>
        <v>8.85518590998043E-2</v>
      </c>
      <c r="W42" s="9">
        <f t="shared" si="2"/>
        <v>2.8864970645792562E-2</v>
      </c>
      <c r="X42" s="9">
        <f t="shared" si="3"/>
        <v>8.5127201565557725E-2</v>
      </c>
      <c r="Y42" s="9">
        <f t="shared" si="4"/>
        <v>4.0117416829745595E-2</v>
      </c>
      <c r="Z42" s="9">
        <f t="shared" si="5"/>
        <v>0.13698630136986301</v>
      </c>
      <c r="AA42" s="9">
        <f t="shared" si="6"/>
        <v>7.0450097847358117E-2</v>
      </c>
      <c r="AB42" s="9">
        <f t="shared" si="7"/>
        <v>3.6203522504892366E-2</v>
      </c>
      <c r="AC42" s="9">
        <f t="shared" si="8"/>
        <v>1.5655577299412915E-2</v>
      </c>
      <c r="AD42" s="9">
        <f t="shared" si="9"/>
        <v>7.8277886497064575E-3</v>
      </c>
      <c r="AE42" s="9">
        <f t="shared" si="10"/>
        <v>5.2837573385518588E-2</v>
      </c>
      <c r="AF42" s="9">
        <f t="shared" si="11"/>
        <v>8.6105675146771032E-2</v>
      </c>
      <c r="AG42" s="9">
        <f t="shared" si="12"/>
        <v>0.20499021526418787</v>
      </c>
      <c r="AH42" s="9">
        <f t="shared" si="13"/>
        <v>5.3326810176125242E-2</v>
      </c>
      <c r="AI42" s="10"/>
    </row>
    <row r="43" spans="2:53" ht="15.75" thickBot="1" x14ac:dyDescent="0.3">
      <c r="B43" s="31" t="s">
        <v>67</v>
      </c>
      <c r="C43" s="32">
        <f>MAX(C37:C42,C27:C35,C10:C25,C6:C8)</f>
        <v>233</v>
      </c>
      <c r="D43" s="32">
        <f t="shared" ref="D43:O43" si="14">MAX(D37:D42,D27:D35,D10:D25,D6:D8)</f>
        <v>221</v>
      </c>
      <c r="E43" s="32">
        <f t="shared" si="14"/>
        <v>90</v>
      </c>
      <c r="F43" s="32">
        <f t="shared" si="14"/>
        <v>221</v>
      </c>
      <c r="G43" s="32">
        <f t="shared" si="14"/>
        <v>103</v>
      </c>
      <c r="H43" s="32">
        <f t="shared" si="14"/>
        <v>280</v>
      </c>
      <c r="I43" s="32">
        <f t="shared" si="14"/>
        <v>183</v>
      </c>
      <c r="J43" s="32">
        <f t="shared" si="14"/>
        <v>90</v>
      </c>
      <c r="K43" s="32">
        <f t="shared" si="14"/>
        <v>46</v>
      </c>
      <c r="L43" s="32">
        <f t="shared" si="14"/>
        <v>27</v>
      </c>
      <c r="M43" s="32">
        <f t="shared" si="14"/>
        <v>128</v>
      </c>
      <c r="N43" s="32">
        <f t="shared" si="14"/>
        <v>190</v>
      </c>
      <c r="O43" s="32">
        <f t="shared" si="14"/>
        <v>469</v>
      </c>
      <c r="P43" s="32">
        <f>MAX(P37:P42,P27:P35,P10:P25,P6:P8)</f>
        <v>114</v>
      </c>
      <c r="Q43" s="33">
        <f>SUM(C43:P43)</f>
        <v>2395</v>
      </c>
      <c r="T43" s="5" t="s">
        <v>61</v>
      </c>
      <c r="U43" s="23">
        <f>AVERAGE((U5:U42))</f>
        <v>0.10607675289813201</v>
      </c>
      <c r="V43" s="24">
        <f t="shared" ref="V43:AH43" si="15">AVERAGE((V5:V42))</f>
        <v>9.5614313572994755E-2</v>
      </c>
      <c r="W43" s="24">
        <f t="shared" si="15"/>
        <v>3.7110182981443862E-2</v>
      </c>
      <c r="X43" s="24">
        <f t="shared" si="15"/>
        <v>8.8411719573287015E-2</v>
      </c>
      <c r="Y43" s="24">
        <f t="shared" si="15"/>
        <v>3.9441782365055265E-2</v>
      </c>
      <c r="Z43" s="24">
        <f t="shared" si="15"/>
        <v>0.11233277769144005</v>
      </c>
      <c r="AA43" s="24">
        <f t="shared" si="15"/>
        <v>8.2971691236099779E-2</v>
      </c>
      <c r="AB43" s="24">
        <f t="shared" si="15"/>
        <v>3.4844971671263922E-2</v>
      </c>
      <c r="AC43" s="24">
        <f t="shared" si="15"/>
        <v>1.8818082221877627E-2</v>
      </c>
      <c r="AD43" s="24">
        <f t="shared" si="15"/>
        <v>8.8049565003438593E-3</v>
      </c>
      <c r="AE43" s="24">
        <f t="shared" si="15"/>
        <v>5.192436146567217E-2</v>
      </c>
      <c r="AF43" s="24">
        <f t="shared" si="15"/>
        <v>7.7304525934465018E-2</v>
      </c>
      <c r="AG43" s="24">
        <f t="shared" si="15"/>
        <v>0.19921619984492656</v>
      </c>
      <c r="AH43" s="25">
        <f t="shared" si="15"/>
        <v>4.7127682042998054E-2</v>
      </c>
    </row>
    <row r="44" spans="2:53" ht="15.75" thickBot="1" x14ac:dyDescent="0.3">
      <c r="T44" s="11" t="s">
        <v>60</v>
      </c>
      <c r="U44" s="26">
        <f>MEDIAN(U5:U42)</f>
        <v>0.10507064681457808</v>
      </c>
      <c r="V44" s="27">
        <f t="shared" ref="V44:AH44" si="16">MEDIAN(V5:V42)</f>
        <v>9.5092818208261848E-2</v>
      </c>
      <c r="W44" s="27">
        <f t="shared" si="16"/>
        <v>3.7259647721379359E-2</v>
      </c>
      <c r="X44" s="27">
        <f t="shared" si="16"/>
        <v>8.8709901474451236E-2</v>
      </c>
      <c r="Y44" s="27">
        <f t="shared" si="16"/>
        <v>3.9268097583050429E-2</v>
      </c>
      <c r="Z44" s="27">
        <f t="shared" si="16"/>
        <v>0.10842069455340692</v>
      </c>
      <c r="AA44" s="27">
        <f t="shared" si="16"/>
        <v>8.347801937677754E-2</v>
      </c>
      <c r="AB44" s="27">
        <f t="shared" si="16"/>
        <v>3.4845799787632067E-2</v>
      </c>
      <c r="AC44" s="27">
        <f t="shared" si="16"/>
        <v>1.8627191723915464E-2</v>
      </c>
      <c r="AD44" s="27">
        <f t="shared" si="16"/>
        <v>7.937228575847572E-3</v>
      </c>
      <c r="AE44" s="27">
        <f t="shared" si="16"/>
        <v>5.1523459650029677E-2</v>
      </c>
      <c r="AF44" s="27">
        <f t="shared" si="16"/>
        <v>7.8427984643695478E-2</v>
      </c>
      <c r="AG44" s="27">
        <f t="shared" si="16"/>
        <v>0.20282361576687261</v>
      </c>
      <c r="AH44" s="28">
        <f t="shared" si="16"/>
        <v>4.6697433450223806E-2</v>
      </c>
    </row>
    <row r="45" spans="2:53" ht="15.75" thickBot="1" x14ac:dyDescent="0.3">
      <c r="T45" s="11" t="s">
        <v>68</v>
      </c>
      <c r="U45" s="34">
        <f>_xlfn.STDEV.S(U37:U42,U27:U35,U6:U8,U10:U25)</f>
        <v>8.0425993461526041E-3</v>
      </c>
      <c r="V45" s="35">
        <f t="shared" ref="V45:AH45" si="17">_xlfn.STDEV.S(V37:V42,V27:V35,V6:V8,V10:V25)</f>
        <v>9.1642595648532155E-3</v>
      </c>
      <c r="W45" s="35">
        <f t="shared" si="17"/>
        <v>6.8683612828847771E-3</v>
      </c>
      <c r="X45" s="35">
        <f t="shared" si="17"/>
        <v>4.5522854680792695E-3</v>
      </c>
      <c r="Y45" s="35">
        <f t="shared" si="17"/>
        <v>5.9895668908715718E-3</v>
      </c>
      <c r="Z45" s="35">
        <f t="shared" si="17"/>
        <v>1.2390698500111512E-2</v>
      </c>
      <c r="AA45" s="35">
        <f t="shared" si="17"/>
        <v>9.96236505302606E-3</v>
      </c>
      <c r="AB45" s="35">
        <f t="shared" si="17"/>
        <v>4.1020160419439986E-3</v>
      </c>
      <c r="AC45" s="35">
        <f t="shared" si="17"/>
        <v>2.2458528805550815E-3</v>
      </c>
      <c r="AD45" s="35">
        <f t="shared" si="17"/>
        <v>2.3749057353122894E-3</v>
      </c>
      <c r="AE45" s="35">
        <f t="shared" si="17"/>
        <v>3.9334416174012484E-3</v>
      </c>
      <c r="AF45" s="35">
        <f t="shared" si="17"/>
        <v>7.1612621380848099E-3</v>
      </c>
      <c r="AG45" s="35">
        <f t="shared" si="17"/>
        <v>1.6316857775877134E-2</v>
      </c>
      <c r="AH45" s="36">
        <f t="shared" si="17"/>
        <v>4.967550298782983E-3</v>
      </c>
    </row>
    <row r="46" spans="2:53" ht="29.25" customHeight="1" thickBot="1" x14ac:dyDescent="0.3">
      <c r="AQ46" s="56"/>
      <c r="AR46" s="57" t="s">
        <v>61</v>
      </c>
      <c r="AS46" s="57" t="s">
        <v>60</v>
      </c>
      <c r="AT46" s="58" t="s">
        <v>68</v>
      </c>
    </row>
    <row r="47" spans="2:53" x14ac:dyDescent="0.25">
      <c r="AL47" s="55"/>
      <c r="AQ47" s="59" t="s">
        <v>6</v>
      </c>
      <c r="AR47" s="60">
        <v>0.10607675289813201</v>
      </c>
      <c r="AS47" s="60">
        <v>0.10507064681457808</v>
      </c>
      <c r="AT47" s="61">
        <v>8.0425993461526041E-3</v>
      </c>
    </row>
    <row r="48" spans="2:53" x14ac:dyDescent="0.25">
      <c r="AL48" s="55"/>
      <c r="AQ48" s="62" t="s">
        <v>9</v>
      </c>
      <c r="AR48" s="63">
        <v>9.5614313572994755E-2</v>
      </c>
      <c r="AS48" s="63">
        <v>9.5092818208261848E-2</v>
      </c>
      <c r="AT48" s="64">
        <v>9.1642595648532155E-3</v>
      </c>
    </row>
    <row r="49" spans="38:46" x14ac:dyDescent="0.25">
      <c r="AL49" s="55"/>
      <c r="AQ49" s="62" t="s">
        <v>4</v>
      </c>
      <c r="AR49" s="63">
        <v>3.7110182981443862E-2</v>
      </c>
      <c r="AS49" s="63">
        <v>3.7259647721379359E-2</v>
      </c>
      <c r="AT49" s="64">
        <v>6.8683612828847771E-3</v>
      </c>
    </row>
    <row r="50" spans="38:46" x14ac:dyDescent="0.25">
      <c r="AL50" s="55"/>
      <c r="AQ50" s="62" t="s">
        <v>11</v>
      </c>
      <c r="AR50" s="63">
        <v>8.8411719573287015E-2</v>
      </c>
      <c r="AS50" s="63">
        <v>8.8709901474451236E-2</v>
      </c>
      <c r="AT50" s="64">
        <v>4.5522854680792695E-3</v>
      </c>
    </row>
    <row r="51" spans="38:46" x14ac:dyDescent="0.25">
      <c r="AL51" s="55"/>
      <c r="AQ51" s="62" t="s">
        <v>0</v>
      </c>
      <c r="AR51" s="63">
        <v>3.9441782365055265E-2</v>
      </c>
      <c r="AS51" s="63">
        <v>3.9268097583050429E-2</v>
      </c>
      <c r="AT51" s="64">
        <v>5.9895668908715718E-3</v>
      </c>
    </row>
    <row r="52" spans="38:46" ht="30" x14ac:dyDescent="0.25">
      <c r="AL52" s="55"/>
      <c r="AQ52" s="62" t="s">
        <v>3</v>
      </c>
      <c r="AR52" s="63">
        <v>0.11233277769144005</v>
      </c>
      <c r="AS52" s="63">
        <v>0.10842069455340692</v>
      </c>
      <c r="AT52" s="64">
        <v>1.2390698500111512E-2</v>
      </c>
    </row>
    <row r="53" spans="38:46" ht="16.5" customHeight="1" x14ac:dyDescent="0.25">
      <c r="AL53" s="55"/>
      <c r="AQ53" s="62" t="s">
        <v>5</v>
      </c>
      <c r="AR53" s="63">
        <v>8.2971691236099779E-2</v>
      </c>
      <c r="AS53" s="63">
        <v>8.347801937677754E-2</v>
      </c>
      <c r="AT53" s="64">
        <v>9.96236505302606E-3</v>
      </c>
    </row>
    <row r="54" spans="38:46" x14ac:dyDescent="0.25">
      <c r="AL54" s="55"/>
      <c r="AQ54" s="62" t="s">
        <v>12</v>
      </c>
      <c r="AR54" s="63">
        <v>3.4844971671263922E-2</v>
      </c>
      <c r="AS54" s="63">
        <v>3.4845799787632067E-2</v>
      </c>
      <c r="AT54" s="64">
        <v>4.1020160419439986E-3</v>
      </c>
    </row>
    <row r="55" spans="38:46" ht="30" x14ac:dyDescent="0.25">
      <c r="AL55" s="55"/>
      <c r="AQ55" s="62" t="s">
        <v>7</v>
      </c>
      <c r="AR55" s="63">
        <v>1.8818082221877627E-2</v>
      </c>
      <c r="AS55" s="63">
        <v>1.8627191723915464E-2</v>
      </c>
      <c r="AT55" s="64">
        <v>2.2458528805550815E-3</v>
      </c>
    </row>
    <row r="56" spans="38:46" x14ac:dyDescent="0.25">
      <c r="AL56" s="55"/>
      <c r="AQ56" s="62" t="s">
        <v>13</v>
      </c>
      <c r="AR56" s="63">
        <v>8.8049565003438593E-3</v>
      </c>
      <c r="AS56" s="63">
        <v>7.937228575847572E-3</v>
      </c>
      <c r="AT56" s="64">
        <v>2.3749057353122894E-3</v>
      </c>
    </row>
    <row r="57" spans="38:46" x14ac:dyDescent="0.25">
      <c r="AL57" s="55"/>
      <c r="AQ57" s="62" t="s">
        <v>10</v>
      </c>
      <c r="AR57" s="63">
        <v>5.192436146567217E-2</v>
      </c>
      <c r="AS57" s="63">
        <v>5.1523459650029677E-2</v>
      </c>
      <c r="AT57" s="64">
        <v>3.9334416174012484E-3</v>
      </c>
    </row>
    <row r="58" spans="38:46" x14ac:dyDescent="0.25">
      <c r="AL58" s="55"/>
      <c r="AQ58" s="62" t="s">
        <v>1</v>
      </c>
      <c r="AR58" s="63">
        <v>7.7304525934465018E-2</v>
      </c>
      <c r="AS58" s="63">
        <v>7.8427984643695478E-2</v>
      </c>
      <c r="AT58" s="64">
        <v>7.1612621380848099E-3</v>
      </c>
    </row>
    <row r="59" spans="38:46" x14ac:dyDescent="0.25">
      <c r="AL59" s="55"/>
      <c r="AQ59" s="62" t="s">
        <v>8</v>
      </c>
      <c r="AR59" s="63">
        <v>0.19921619984492656</v>
      </c>
      <c r="AS59" s="63">
        <v>0.20282361576687261</v>
      </c>
      <c r="AT59" s="64">
        <v>1.6316857775877134E-2</v>
      </c>
    </row>
    <row r="60" spans="38:46" ht="30.75" thickBot="1" x14ac:dyDescent="0.3">
      <c r="AL60" s="55"/>
      <c r="AQ60" s="65" t="s">
        <v>2</v>
      </c>
      <c r="AR60" s="66">
        <v>4.7127682042998054E-2</v>
      </c>
      <c r="AS60" s="66">
        <v>4.6697433450223806E-2</v>
      </c>
      <c r="AT60" s="67">
        <v>4.967550298782983E-3</v>
      </c>
    </row>
    <row r="61" spans="38:46" x14ac:dyDescent="0.25">
      <c r="AR61" s="54"/>
      <c r="AS61" s="54"/>
    </row>
  </sheetData>
  <mergeCells count="1">
    <mergeCell ref="B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21B4-9ADC-498F-B299-8C196FE1E605}">
  <dimension ref="B1:H18"/>
  <sheetViews>
    <sheetView showGridLines="0" workbookViewId="0">
      <selection activeCell="G16" sqref="G16"/>
    </sheetView>
  </sheetViews>
  <sheetFormatPr defaultRowHeight="15" x14ac:dyDescent="0.25"/>
  <cols>
    <col min="2" max="2" width="16" bestFit="1" customWidth="1"/>
    <col min="3" max="3" width="17.85546875" customWidth="1"/>
    <col min="4" max="4" width="18.42578125" bestFit="1" customWidth="1"/>
    <col min="5" max="5" width="51.85546875" customWidth="1"/>
    <col min="6" max="6" width="14.42578125" customWidth="1"/>
    <col min="9" max="9" width="9.5703125" bestFit="1" customWidth="1"/>
  </cols>
  <sheetData>
    <row r="1" spans="2:8" ht="15.75" thickBot="1" x14ac:dyDescent="0.3"/>
    <row r="2" spans="2:8" ht="58.5" customHeight="1" x14ac:dyDescent="0.25">
      <c r="C2" s="14"/>
      <c r="D2" s="38" t="s">
        <v>56</v>
      </c>
      <c r="E2" s="46" t="s">
        <v>65</v>
      </c>
      <c r="F2" s="39" t="s">
        <v>73</v>
      </c>
      <c r="H2" t="s">
        <v>70</v>
      </c>
    </row>
    <row r="3" spans="2:8" x14ac:dyDescent="0.25">
      <c r="C3" s="17" t="s">
        <v>57</v>
      </c>
      <c r="D3" s="18">
        <v>600</v>
      </c>
      <c r="E3" s="12">
        <f>(1-E4)/2</f>
        <v>0.16665000000000002</v>
      </c>
      <c r="F3" s="19"/>
      <c r="H3" t="s">
        <v>69</v>
      </c>
    </row>
    <row r="4" spans="2:8" x14ac:dyDescent="0.25">
      <c r="C4" s="17" t="s">
        <v>58</v>
      </c>
      <c r="D4" s="18">
        <v>310</v>
      </c>
      <c r="E4" s="12">
        <v>0.66669999999999996</v>
      </c>
      <c r="F4" s="19"/>
    </row>
    <row r="5" spans="2:8" ht="15.75" thickBot="1" x14ac:dyDescent="0.3">
      <c r="C5" s="20" t="s">
        <v>59</v>
      </c>
      <c r="D5" s="21">
        <v>100</v>
      </c>
      <c r="E5" s="13">
        <f>(1-E4)/2</f>
        <v>0.16665000000000002</v>
      </c>
      <c r="F5" s="22">
        <f>SUMPRODUCT(D3:D5,E3:E5)</f>
        <v>323.33200000000005</v>
      </c>
    </row>
    <row r="8" spans="2:8" ht="15.75" thickBot="1" x14ac:dyDescent="0.3"/>
    <row r="9" spans="2:8" ht="27" customHeight="1" x14ac:dyDescent="0.25">
      <c r="B9" s="14"/>
      <c r="C9" s="15" t="s">
        <v>64</v>
      </c>
      <c r="D9" s="15" t="s">
        <v>63</v>
      </c>
      <c r="E9" s="47" t="s">
        <v>62</v>
      </c>
      <c r="F9" s="16" t="s">
        <v>65</v>
      </c>
      <c r="H9" t="s">
        <v>70</v>
      </c>
    </row>
    <row r="10" spans="2:8" x14ac:dyDescent="0.25">
      <c r="B10" s="17" t="s">
        <v>74</v>
      </c>
      <c r="C10" s="18">
        <v>2779</v>
      </c>
      <c r="D10" s="18">
        <v>633</v>
      </c>
      <c r="E10" s="42">
        <f>D10/C10</f>
        <v>0.22777977689816481</v>
      </c>
      <c r="F10" s="43">
        <v>0.4</v>
      </c>
      <c r="H10" s="52" t="s">
        <v>72</v>
      </c>
    </row>
    <row r="11" spans="2:8" ht="15.75" thickBot="1" x14ac:dyDescent="0.3">
      <c r="B11" s="20" t="s">
        <v>75</v>
      </c>
      <c r="C11" s="21">
        <v>541</v>
      </c>
      <c r="D11" s="21">
        <v>151</v>
      </c>
      <c r="E11" s="44">
        <f>D11/C11</f>
        <v>0.27911275415896486</v>
      </c>
      <c r="F11" s="45">
        <v>0.6</v>
      </c>
      <c r="H11" t="s">
        <v>70</v>
      </c>
    </row>
    <row r="12" spans="2:8" ht="16.5" thickBot="1" x14ac:dyDescent="0.3">
      <c r="E12" s="20" t="s">
        <v>76</v>
      </c>
      <c r="F12" s="41">
        <f>E10*F10+E11*F11</f>
        <v>0.25857956325464482</v>
      </c>
      <c r="H12" s="37" t="s">
        <v>71</v>
      </c>
    </row>
    <row r="13" spans="2:8" ht="15.75" thickBot="1" x14ac:dyDescent="0.3">
      <c r="E13" s="40" t="s">
        <v>77</v>
      </c>
      <c r="F13" s="48">
        <f>F5/F12</f>
        <v>1250.4159104081559</v>
      </c>
    </row>
    <row r="14" spans="2:8" ht="15.75" thickBot="1" x14ac:dyDescent="0.3"/>
    <row r="15" spans="2:8" x14ac:dyDescent="0.25">
      <c r="E15" s="14" t="s">
        <v>78</v>
      </c>
      <c r="F15" s="16">
        <f>SUM(icucapacity!D464:D477)</f>
        <v>2044</v>
      </c>
    </row>
    <row r="16" spans="2:8" x14ac:dyDescent="0.25">
      <c r="E16" s="17" t="s">
        <v>79</v>
      </c>
      <c r="F16" s="19">
        <v>61</v>
      </c>
      <c r="G16">
        <f>F15/F16</f>
        <v>33.508196721311478</v>
      </c>
    </row>
    <row r="17" spans="5:6" x14ac:dyDescent="0.25">
      <c r="E17" s="17" t="s">
        <v>80</v>
      </c>
      <c r="F17" s="19">
        <f>F16/F15</f>
        <v>2.9843444227005869E-2</v>
      </c>
    </row>
    <row r="18" spans="5:6" ht="15.75" thickBot="1" x14ac:dyDescent="0.3">
      <c r="E18" s="20"/>
      <c r="F18" s="49">
        <f>F13/F17</f>
        <v>41899.182309414275</v>
      </c>
    </row>
  </sheetData>
  <hyperlinks>
    <hyperlink ref="H10" r:id="rId1" xr:uid="{355A20BF-60CF-4408-8D8C-88EB4A2C33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icucapacity</vt:lpstr>
      <vt:lpstr>Weight of each region</vt:lpstr>
      <vt:lpstr>ICU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Kevin wu</cp:lastModifiedBy>
  <dcterms:created xsi:type="dcterms:W3CDTF">2020-09-02T16:07:56Z</dcterms:created>
  <dcterms:modified xsi:type="dcterms:W3CDTF">2020-12-03T14:07:22Z</dcterms:modified>
</cp:coreProperties>
</file>