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p\Desktop\pythonProject\MoneySupply\"/>
    </mc:Choice>
  </mc:AlternateContent>
  <xr:revisionPtr revIDLastSave="0" documentId="13_ncr:1_{07A98EAB-FD56-4E6B-B87F-A7104E010F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ss Rele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J35" i="1"/>
  <c r="I35" i="1"/>
  <c r="H35" i="1"/>
  <c r="G35" i="1"/>
  <c r="F35" i="1"/>
  <c r="E35" i="1"/>
  <c r="D35" i="1"/>
  <c r="C35" i="1"/>
  <c r="N33" i="1"/>
  <c r="M33" i="1"/>
  <c r="L33" i="1"/>
  <c r="K33" i="1"/>
  <c r="J33" i="1"/>
  <c r="I33" i="1"/>
  <c r="H33" i="1"/>
  <c r="G33" i="1"/>
  <c r="F33" i="1"/>
  <c r="E33" i="1"/>
  <c r="D33" i="1"/>
  <c r="C33" i="1"/>
  <c r="N31" i="1"/>
  <c r="M31" i="1"/>
  <c r="L31" i="1"/>
  <c r="K31" i="1"/>
  <c r="J31" i="1"/>
  <c r="I31" i="1"/>
  <c r="H31" i="1"/>
  <c r="G31" i="1"/>
  <c r="F31" i="1"/>
  <c r="E31" i="1"/>
  <c r="D31" i="1"/>
  <c r="C31" i="1"/>
  <c r="N29" i="1"/>
  <c r="M29" i="1"/>
  <c r="L29" i="1"/>
  <c r="K29" i="1"/>
  <c r="J29" i="1"/>
  <c r="I29" i="1"/>
  <c r="H29" i="1"/>
  <c r="G29" i="1"/>
  <c r="F29" i="1"/>
  <c r="E29" i="1"/>
  <c r="D29" i="1"/>
  <c r="C29" i="1"/>
  <c r="N27" i="1"/>
  <c r="M27" i="1"/>
  <c r="L27" i="1"/>
  <c r="K27" i="1"/>
  <c r="J27" i="1"/>
  <c r="I27" i="1"/>
  <c r="H27" i="1"/>
  <c r="G27" i="1"/>
  <c r="F27" i="1"/>
  <c r="E27" i="1"/>
  <c r="D27" i="1"/>
  <c r="C27" i="1"/>
  <c r="M26" i="1"/>
  <c r="K26" i="1"/>
  <c r="I26" i="1"/>
  <c r="G26" i="1"/>
  <c r="E26" i="1"/>
  <c r="D26" i="1"/>
  <c r="C26" i="1"/>
  <c r="N24" i="1"/>
  <c r="M24" i="1"/>
  <c r="L24" i="1"/>
  <c r="K24" i="1"/>
  <c r="J24" i="1"/>
  <c r="I24" i="1"/>
  <c r="H24" i="1"/>
  <c r="G24" i="1"/>
  <c r="F24" i="1"/>
  <c r="E24" i="1"/>
  <c r="D24" i="1"/>
  <c r="C24" i="1"/>
  <c r="N22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N19" i="1"/>
  <c r="M19" i="1"/>
  <c r="L19" i="1"/>
  <c r="K19" i="1"/>
  <c r="J19" i="1"/>
  <c r="I19" i="1"/>
  <c r="H19" i="1"/>
  <c r="G19" i="1"/>
  <c r="F19" i="1"/>
  <c r="E19" i="1"/>
  <c r="D19" i="1"/>
  <c r="C19" i="1"/>
  <c r="N17" i="1"/>
  <c r="M17" i="1"/>
  <c r="L17" i="1"/>
  <c r="K17" i="1"/>
  <c r="J17" i="1"/>
  <c r="I17" i="1"/>
  <c r="H17" i="1"/>
  <c r="G17" i="1"/>
  <c r="F17" i="1"/>
  <c r="E17" i="1"/>
  <c r="D17" i="1"/>
  <c r="C17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2" i="1"/>
  <c r="M12" i="1"/>
  <c r="L12" i="1"/>
  <c r="K12" i="1"/>
  <c r="J12" i="1"/>
  <c r="I12" i="1"/>
  <c r="H12" i="1"/>
  <c r="G12" i="1"/>
  <c r="F12" i="1"/>
  <c r="E12" i="1"/>
  <c r="D12" i="1"/>
  <c r="C12" i="1"/>
  <c r="N9" i="1"/>
  <c r="M9" i="1"/>
  <c r="L9" i="1"/>
  <c r="K9" i="1"/>
  <c r="J9" i="1"/>
  <c r="I9" i="1"/>
  <c r="H9" i="1"/>
  <c r="G9" i="1"/>
  <c r="F9" i="1"/>
  <c r="E9" i="1"/>
  <c r="D9" i="1"/>
  <c r="C9" i="1"/>
  <c r="D7" i="1"/>
  <c r="D5" i="1" s="1"/>
  <c r="C7" i="1"/>
  <c r="C5" i="1" s="1"/>
  <c r="M6" i="1"/>
  <c r="K6" i="1"/>
  <c r="I6" i="1"/>
  <c r="G6" i="1"/>
</calcChain>
</file>

<file path=xl/sharedStrings.xml><?xml version="1.0" encoding="utf-8"?>
<sst xmlns="http://schemas.openxmlformats.org/spreadsheetml/2006/main" count="37" uniqueCount="28">
  <si>
    <t>Statement on Money Supply</t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</si>
  <si>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</si>
  <si>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</si>
  <si>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</si>
  <si>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</si>
  <si>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</si>
  <si>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</si>
  <si>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</si>
  <si>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</si>
  <si>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</si>
  <si>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</si>
  <si>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</si>
  <si>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</si>
  <si>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</si>
  <si>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</si>
  <si>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</si>
  <si>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</si>
  <si>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</si>
  <si>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</si>
  <si>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</si>
  <si>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</si>
  <si>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</si>
  <si>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</si>
  <si>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</si>
  <si>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</si>
  <si>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</si>
  <si>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>(₹</t>
    </r>
    <r>
      <rPr>
        <sz val="12"/>
        <color indexed="8"/>
        <rFont val="Arial"/>
        <family val="2"/>
      </rPr>
      <t xml:space="preserve"> crore)</t>
    </r>
  </si>
  <si>
    <r>
      <t xml:space="preserve">             2.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</si>
</sst>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mmmm\ d\,\ yyyy;@"/>
    <numFmt numFmtId="166" formatCode="mmm\ dd"/>
    <numFmt numFmtId="167" formatCode="0.0"/>
    <numFmt numFmtId="168" formatCode="#,##0.0"/>
  </numFmts>
  <fonts count="8" x14ac:knownFonts="1">
    <font>
      <sz val="12"/>
      <name val="Arial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vertAlign val="superscript"/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6">
    <xf numFmtId="164" fontId="0" fillId="0" borderId="0" xfId="0"/>
    <xf numFmtId="3" fontId="1" fillId="2" borderId="7" xfId="0" applyNumberFormat="1" applyFont="1" applyFill="1" applyBorder="1"/>
    <xf numFmtId="164" fontId="2" fillId="2" borderId="0" xfId="0" applyFont="1" applyFill="1"/>
    <xf numFmtId="164" fontId="3" fillId="2" borderId="0" xfId="0" applyFont="1" applyFill="1"/>
    <xf numFmtId="0" fontId="1" fillId="2" borderId="7" xfId="0" applyNumberFormat="1" applyFont="1" applyFill="1" applyBorder="1" applyAlignment="1" applyProtection="1">
      <alignment horizontal="center" vertical="center"/>
      <protection locked="0"/>
    </xf>
    <xf numFmtId="165" fontId="1" fillId="2" borderId="7" xfId="0" applyNumberFormat="1" applyFont="1" applyFill="1" applyBorder="1" applyAlignment="1" applyProtection="1">
      <alignment horizontal="center" vertical="center"/>
      <protection locked="0"/>
    </xf>
    <xf numFmtId="166" fontId="1" fillId="2" borderId="7" xfId="0" applyNumberFormat="1" applyFont="1" applyFill="1" applyBorder="1" applyAlignment="1">
      <alignment horizontal="center" vertical="center"/>
    </xf>
    <xf numFmtId="167" fontId="1" fillId="2" borderId="7" xfId="0" applyNumberFormat="1" applyFont="1" applyFill="1" applyBorder="1" applyAlignment="1" applyProtection="1">
      <alignment horizontal="left" vertical="center"/>
      <protection locked="0"/>
    </xf>
    <xf numFmtId="168" fontId="1" fillId="2" borderId="7" xfId="0" applyNumberFormat="1" applyFont="1" applyFill="1" applyBorder="1" applyAlignment="1" applyProtection="1">
      <alignment vertical="center"/>
      <protection locked="0"/>
    </xf>
    <xf numFmtId="167" fontId="3" fillId="2" borderId="7" xfId="0" applyNumberFormat="1" applyFont="1" applyFill="1" applyBorder="1" applyAlignment="1" applyProtection="1">
      <alignment vertical="center"/>
      <protection locked="0"/>
    </xf>
    <xf numFmtId="3" fontId="3" fillId="2" borderId="7" xfId="0" applyNumberFormat="1" applyFont="1" applyFill="1" applyBorder="1" applyAlignment="1" applyProtection="1">
      <alignment vertical="center"/>
      <protection locked="0"/>
    </xf>
    <xf numFmtId="3" fontId="2" fillId="2" borderId="7" xfId="0" applyNumberFormat="1" applyFont="1" applyFill="1" applyBorder="1"/>
    <xf numFmtId="168" fontId="3" fillId="2" borderId="7" xfId="0" applyNumberFormat="1" applyFont="1" applyFill="1" applyBorder="1" applyAlignment="1" applyProtection="1">
      <alignment vertical="center"/>
      <protection locked="0"/>
    </xf>
    <xf numFmtId="3" fontId="5" fillId="2" borderId="7" xfId="0" applyNumberFormat="1" applyFont="1" applyFill="1" applyBorder="1" applyAlignment="1" applyProtection="1">
      <alignment vertical="center"/>
      <protection locked="0"/>
    </xf>
    <xf numFmtId="168" fontId="5" fillId="2" borderId="7" xfId="0" applyNumberFormat="1" applyFont="1" applyFill="1" applyBorder="1" applyAlignment="1">
      <alignment vertical="center"/>
    </xf>
    <xf numFmtId="3" fontId="3" fillId="2" borderId="7" xfId="0" applyNumberFormat="1" applyFont="1" applyFill="1" applyBorder="1"/>
    <xf numFmtId="168" fontId="3" fillId="2" borderId="7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0" xfId="0" quotePrefix="1" applyNumberFormat="1" applyFont="1" applyFill="1" applyAlignment="1">
      <alignment horizontal="left" vertical="center"/>
    </xf>
    <xf numFmtId="0" fontId="3" fillId="2" borderId="7" xfId="0" applyNumberFormat="1" applyFont="1" applyFill="1" applyBorder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left" vertical="center"/>
    </xf>
    <xf numFmtId="164" fontId="3" fillId="2" borderId="0" xfId="0" applyFont="1" applyFill="1" applyAlignment="1">
      <alignment horizontal="left" wrapText="1"/>
    </xf>
    <xf numFmtId="164" fontId="3" fillId="2" borderId="0" xfId="0" applyFont="1" applyFill="1" applyAlignment="1">
      <alignment wrapText="1"/>
    </xf>
    <xf numFmtId="167" fontId="2" fillId="2" borderId="0" xfId="0" applyNumberFormat="1" applyFont="1" applyFill="1"/>
    <xf numFmtId="165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3" fillId="2" borderId="0" xfId="0" applyFont="1" applyFill="1" applyAlignment="1">
      <alignment horizontal="left" wrapText="1"/>
    </xf>
    <xf numFmtId="164" fontId="7" fillId="2" borderId="7" xfId="0" applyFont="1" applyFill="1" applyBorder="1" applyAlignment="1">
      <alignment horizontal="center"/>
    </xf>
    <xf numFmtId="0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5" xfId="0" applyNumberFormat="1" applyFont="1" applyFill="1" applyBorder="1" applyAlignment="1" applyProtection="1">
      <alignment horizontal="center" vertical="center"/>
      <protection locked="0"/>
    </xf>
    <xf numFmtId="165" fontId="1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riyomondal/Documents/RBI/compilations/money%20supply/Money%20Supply_AKSHARA/Compilation/MSCOMP%20August%2012,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a"/>
      <sheetName val="ancillary"/>
      <sheetName val="SCBs"/>
      <sheetName val="StCBS"/>
      <sheetName val="UCBs"/>
      <sheetName val="compilation"/>
      <sheetName val="review(Billion)"/>
      <sheetName val="Review(Crore) "/>
      <sheetName val="Dashboard Charts"/>
      <sheetName val="new-wfcr-slide"/>
      <sheetName val="Press Release"/>
      <sheetName val="wss fields"/>
      <sheetName val="SDDS"/>
      <sheetName val="CTG"/>
      <sheetName val=" SCB Agg"/>
      <sheetName val="Time Series"/>
      <sheetName val="Monthly Dashboard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G6">
            <v>44651</v>
          </cell>
        </row>
        <row r="85">
          <cell r="L85" t="str">
            <v>2021-22</v>
          </cell>
          <cell r="N85" t="str">
            <v>2022-23</v>
          </cell>
          <cell r="P85">
            <v>44421</v>
          </cell>
          <cell r="R85">
            <v>44785</v>
          </cell>
        </row>
        <row r="87">
          <cell r="I87">
            <v>44785</v>
          </cell>
        </row>
        <row r="90">
          <cell r="G90">
            <v>204937.29185617826</v>
          </cell>
          <cell r="I90">
            <v>210367.13921275525</v>
          </cell>
          <cell r="J90">
            <v>43.659546169976238</v>
          </cell>
          <cell r="K90">
            <v>2.0758284447931069E-2</v>
          </cell>
          <cell r="L90">
            <v>5627.2486796229787</v>
          </cell>
          <cell r="M90">
            <v>2.9861367833504358</v>
          </cell>
          <cell r="N90">
            <v>5429.8473565769964</v>
          </cell>
          <cell r="O90">
            <v>2.6495164971671321</v>
          </cell>
          <cell r="P90">
            <v>18457.881703849009</v>
          </cell>
          <cell r="Q90">
            <v>10.510415690708486</v>
          </cell>
          <cell r="R90">
            <v>16294.112998815021</v>
          </cell>
          <cell r="S90">
            <v>8.3958669149894547</v>
          </cell>
        </row>
        <row r="96">
          <cell r="G96">
            <v>30356.888234170598</v>
          </cell>
          <cell r="I96">
            <v>30923.268463768603</v>
          </cell>
          <cell r="J96">
            <v>285.80498098000317</v>
          </cell>
          <cell r="K96">
            <v>0.93286110692734603</v>
          </cell>
          <cell r="L96">
            <v>1025.3901957410017</v>
          </cell>
          <cell r="M96">
            <v>3.7262140891913842</v>
          </cell>
          <cell r="N96">
            <v>566.38022959800583</v>
          </cell>
          <cell r="O96">
            <v>1.8657387582976037</v>
          </cell>
          <cell r="P96">
            <v>2605.535578676001</v>
          </cell>
          <cell r="Q96">
            <v>10.045190838895786</v>
          </cell>
          <cell r="R96">
            <v>2379.593725136001</v>
          </cell>
          <cell r="S96">
            <v>8.3366761530368976</v>
          </cell>
        </row>
        <row r="101">
          <cell r="G101">
            <v>22129.91703927</v>
          </cell>
          <cell r="I101">
            <v>21165.810019920002</v>
          </cell>
          <cell r="J101">
            <v>-666.27602658000251</v>
          </cell>
          <cell r="K101">
            <v>-3.0518202665604464</v>
          </cell>
          <cell r="L101">
            <v>-633.4942075299914</v>
          </cell>
          <cell r="M101">
            <v>-3.1752183969572823</v>
          </cell>
          <cell r="N101">
            <v>-964.10701934999815</v>
          </cell>
          <cell r="O101">
            <v>-4.3565776484347865</v>
          </cell>
          <cell r="P101">
            <v>3475.0037575600036</v>
          </cell>
          <cell r="Q101">
            <v>21.934411883041214</v>
          </cell>
          <cell r="R101">
            <v>1848.103134099998</v>
          </cell>
          <cell r="S101">
            <v>9.5668867170594787</v>
          </cell>
        </row>
        <row r="102">
          <cell r="G102">
            <v>151866.04553221999</v>
          </cell>
          <cell r="I102">
            <v>157708.57292816998</v>
          </cell>
          <cell r="J102">
            <v>427.07999176997691</v>
          </cell>
          <cell r="K102">
            <v>0.27153861766983317</v>
          </cell>
          <cell r="L102">
            <v>5249.8683105599775</v>
          </cell>
          <cell r="M102">
            <v>3.7364870364500833</v>
          </cell>
          <cell r="N102">
            <v>5842.52739594999</v>
          </cell>
          <cell r="O102">
            <v>3.8471584451117065</v>
          </cell>
          <cell r="P102">
            <v>12313.775833970023</v>
          </cell>
          <cell r="Q102">
            <v>9.2280272119764408</v>
          </cell>
          <cell r="R102">
            <v>11955.920602930011</v>
          </cell>
          <cell r="S102">
            <v>8.202883729519348</v>
          </cell>
        </row>
        <row r="104">
          <cell r="G104">
            <v>584.44105051767929</v>
          </cell>
          <cell r="I104">
            <v>569.48780089668071</v>
          </cell>
          <cell r="J104">
            <v>-2.949399999999514</v>
          </cell>
          <cell r="K104">
            <v>-0.51523555690991052</v>
          </cell>
          <cell r="L104">
            <v>-14.515619147999132</v>
          </cell>
          <cell r="M104">
            <v>-3.0655496258906743</v>
          </cell>
          <cell r="N104">
            <v>-14.953249620998577</v>
          </cell>
          <cell r="O104">
            <v>-2.5585556674626915</v>
          </cell>
          <cell r="P104">
            <v>63.566533642999275</v>
          </cell>
          <cell r="Q104">
            <v>16.075467204876581</v>
          </cell>
          <cell r="R104">
            <v>110.4955366489994</v>
          </cell>
          <cell r="S104">
            <v>24.073507389086153</v>
          </cell>
        </row>
        <row r="108">
          <cell r="G108">
            <v>64776.292841079994</v>
          </cell>
          <cell r="I108">
            <v>65137.643966339994</v>
          </cell>
          <cell r="J108">
            <v>1051.0012709500006</v>
          </cell>
          <cell r="K108">
            <v>1.6399693083401345</v>
          </cell>
          <cell r="L108">
            <v>2457.3865072199987</v>
          </cell>
          <cell r="M108">
            <v>4.2003921429567503</v>
          </cell>
          <cell r="N108">
            <v>361.35112526000012</v>
          </cell>
          <cell r="O108">
            <v>0.55784471356909382</v>
          </cell>
          <cell r="P108">
            <v>5614.0216232400053</v>
          </cell>
          <cell r="Q108">
            <v>10.143297672855354</v>
          </cell>
          <cell r="R108">
            <v>4176.5172466599906</v>
          </cell>
          <cell r="S108">
            <v>6.8511155738066281</v>
          </cell>
        </row>
        <row r="110">
          <cell r="G110">
            <v>14505.963800000001</v>
          </cell>
          <cell r="I110">
            <v>11401.137199999999</v>
          </cell>
          <cell r="J110">
            <v>415.90209999999752</v>
          </cell>
          <cell r="K110" t="str">
            <v>-</v>
          </cell>
          <cell r="L110">
            <v>887.41649999999936</v>
          </cell>
          <cell r="M110" t="str">
            <v>-</v>
          </cell>
          <cell r="N110">
            <v>-3104.8266000000021</v>
          </cell>
          <cell r="O110" t="str">
            <v>-</v>
          </cell>
          <cell r="P110">
            <v>2085.8314999999984</v>
          </cell>
          <cell r="Q110" t="str">
            <v>-</v>
          </cell>
          <cell r="R110">
            <v>-483.13429999999971</v>
          </cell>
        </row>
        <row r="114">
          <cell r="G114">
            <v>50270.329041079996</v>
          </cell>
          <cell r="I114">
            <v>53736.506766339997</v>
          </cell>
          <cell r="J114">
            <v>635.09917095000128</v>
          </cell>
          <cell r="K114">
            <v>1.1960119320926201</v>
          </cell>
          <cell r="L114">
            <v>1569.9700072199921</v>
          </cell>
          <cell r="M114">
            <v>3.3047209898076488</v>
          </cell>
          <cell r="N114">
            <v>3466.1777252600004</v>
          </cell>
          <cell r="O114">
            <v>6.8950766612796643</v>
          </cell>
          <cell r="P114">
            <v>3528.1901232400051</v>
          </cell>
          <cell r="Q114">
            <v>7.745979197787209</v>
          </cell>
          <cell r="R114">
            <v>4659.6515466599958</v>
          </cell>
          <cell r="S114">
            <v>9.49460091891026</v>
          </cell>
        </row>
        <row r="117">
          <cell r="G117">
            <v>126165.20218746002</v>
          </cell>
          <cell r="I117">
            <v>131705.213544</v>
          </cell>
          <cell r="J117">
            <v>537.34143783999025</v>
          </cell>
          <cell r="K117">
            <v>0.40965933899201767</v>
          </cell>
          <cell r="L117">
            <v>-671.70689329998277</v>
          </cell>
          <cell r="M117">
            <v>-0.5756599653085005</v>
          </cell>
          <cell r="N117">
            <v>5540.0113565399806</v>
          </cell>
          <cell r="O117">
            <v>4.3910771436869469</v>
          </cell>
          <cell r="P117">
            <v>7221.2448625299585</v>
          </cell>
          <cell r="Q117">
            <v>6.6376792387881505</v>
          </cell>
          <cell r="R117">
            <v>16792.086101920009</v>
          </cell>
          <cell r="S117">
            <v>14.612852748598087</v>
          </cell>
        </row>
        <row r="119">
          <cell r="G119">
            <v>165.70540000000003</v>
          </cell>
          <cell r="I119">
            <v>258.09700000000004</v>
          </cell>
          <cell r="J119">
            <v>-88.966700000000003</v>
          </cell>
          <cell r="L119">
            <v>-0.10940000000000794</v>
          </cell>
          <cell r="N119">
            <v>92.391600000000011</v>
          </cell>
          <cell r="P119">
            <v>-29.150199999999998</v>
          </cell>
          <cell r="R119">
            <v>171.11720000000003</v>
          </cell>
        </row>
        <row r="121">
          <cell r="G121">
            <v>125999.49678746001</v>
          </cell>
          <cell r="I121">
            <v>131447.11654399999</v>
          </cell>
          <cell r="J121">
            <v>626.30813783998019</v>
          </cell>
          <cell r="K121">
            <v>0.47875268886542743</v>
          </cell>
          <cell r="L121">
            <v>-671.59749329998158</v>
          </cell>
          <cell r="M121">
            <v>-0.57599611094526182</v>
          </cell>
          <cell r="N121">
            <v>5447.619756539978</v>
          </cell>
          <cell r="O121">
            <v>4.3235250103650795</v>
          </cell>
          <cell r="P121">
            <v>7250.3950625299622</v>
          </cell>
          <cell r="Q121">
            <v>6.6715953552844116</v>
          </cell>
          <cell r="R121">
            <v>16620.968901920001</v>
          </cell>
          <cell r="S121">
            <v>14.474899004474626</v>
          </cell>
        </row>
        <row r="128">
          <cell r="G128">
            <v>48540.627550517675</v>
          </cell>
          <cell r="I128">
            <v>47993.128400896676</v>
          </cell>
          <cell r="J128">
            <v>-57.067000000002736</v>
          </cell>
          <cell r="K128">
            <v>-0.11876538591336881</v>
          </cell>
          <cell r="L128">
            <v>3424.051780852009</v>
          </cell>
          <cell r="M128">
            <v>7.4779793591359347</v>
          </cell>
          <cell r="N128">
            <v>-547.49914962099865</v>
          </cell>
          <cell r="O128">
            <v>-1.1279193888690457</v>
          </cell>
          <cell r="P128">
            <v>6828.8720336430051</v>
          </cell>
          <cell r="Q128">
            <v>16.112046200219947</v>
          </cell>
          <cell r="R128">
            <v>-1219.3859633510074</v>
          </cell>
          <cell r="S128">
            <v>-2.4777965098992727</v>
          </cell>
        </row>
        <row r="135">
          <cell r="G135">
            <v>280.12977738059999</v>
          </cell>
          <cell r="I135">
            <v>286.11149097859999</v>
          </cell>
          <cell r="J135">
            <v>0</v>
          </cell>
          <cell r="K135">
            <v>0</v>
          </cell>
          <cell r="L135">
            <v>2.1130906110000183</v>
          </cell>
          <cell r="M135">
            <v>0.78516744981664643</v>
          </cell>
          <cell r="N135">
            <v>5.9817135979999989</v>
          </cell>
          <cell r="O135">
            <v>2.1353365764728784</v>
          </cell>
          <cell r="P135">
            <v>6.9444615659999727</v>
          </cell>
          <cell r="Q135">
            <v>2.6275443860140535</v>
          </cell>
          <cell r="R135">
            <v>14.872290835999991</v>
          </cell>
          <cell r="S135">
            <v>5.4830905076335217</v>
          </cell>
        </row>
        <row r="138">
          <cell r="G138">
            <v>34824.960500260029</v>
          </cell>
          <cell r="I138">
            <v>34754.958189460012</v>
          </cell>
          <cell r="J138">
            <v>1487.6161626199901</v>
          </cell>
          <cell r="K138">
            <v>4.4717012901715574</v>
          </cell>
          <cell r="L138">
            <v>-415.40419423996354</v>
          </cell>
          <cell r="M138">
            <v>-1.2664679062214403</v>
          </cell>
          <cell r="N138">
            <v>-70.002310800016858</v>
          </cell>
          <cell r="O138">
            <v>-0.20101188858346061</v>
          </cell>
          <cell r="P138">
            <v>1213.2012771299342</v>
          </cell>
          <cell r="Q138">
            <v>3.8920071864594119</v>
          </cell>
          <cell r="R138">
            <v>3469.9766772499715</v>
          </cell>
          <cell r="S138">
            <v>11.091509438468721</v>
          </cell>
        </row>
        <row r="140">
          <cell r="G140">
            <v>13085.002999999999</v>
          </cell>
          <cell r="I140">
            <v>13537.283199999996</v>
          </cell>
          <cell r="J140">
            <v>208.43349999999737</v>
          </cell>
          <cell r="K140">
            <v>1.563777105236601</v>
          </cell>
          <cell r="L140">
            <v>-76.088600000002771</v>
          </cell>
          <cell r="M140">
            <v>-0.560852494966813</v>
          </cell>
          <cell r="N140">
            <v>452.28019999999742</v>
          </cell>
          <cell r="O140">
            <v>3.4564776179263963</v>
          </cell>
          <cell r="P140">
            <v>-1387.1915000000045</v>
          </cell>
          <cell r="Q140">
            <v>-9.3239645377182683</v>
          </cell>
          <cell r="R140">
            <v>46.774400000000242</v>
          </cell>
          <cell r="S140">
            <v>0.34672079973736986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B2:O41"/>
  <sheetViews>
    <sheetView tabSelected="1" zoomScaleNormal="100" workbookViewId="0">
      <selection activeCell="A2" sqref="A2:XFD2"/>
    </sheetView>
  </sheetViews>
  <sheetFormatPr defaultColWidth="8.6328125" defaultRowHeight="15" x14ac:dyDescent="0.25"/>
  <cols>
    <col min="1" max="1" width="5" style="3" customWidth="1"/>
    <col min="2" max="2" width="52.90625" style="3" customWidth="1"/>
    <col min="3" max="4" width="12.81640625" style="3" bestFit="1" customWidth="1"/>
    <col min="5" max="5" width="10.36328125" style="3" bestFit="1" customWidth="1"/>
    <col min="6" max="6" width="8.81640625" style="3" bestFit="1" customWidth="1"/>
    <col min="7" max="7" width="10.90625" style="3" bestFit="1" customWidth="1"/>
    <col min="8" max="8" width="8.81640625" style="3" bestFit="1" customWidth="1"/>
    <col min="9" max="9" width="10.90625" style="3" bestFit="1" customWidth="1"/>
    <col min="10" max="10" width="8.81640625" style="3" bestFit="1" customWidth="1"/>
    <col min="11" max="11" width="11.36328125" style="3" bestFit="1" customWidth="1"/>
    <col min="12" max="12" width="8.81640625" style="3" bestFit="1" customWidth="1"/>
    <col min="13" max="13" width="10" style="3" customWidth="1"/>
    <col min="14" max="14" width="10.08984375" style="3" customWidth="1"/>
    <col min="15" max="16384" width="8.6328125" style="3"/>
  </cols>
  <sheetData>
    <row r="2" spans="2:15" ht="15.6" x14ac:dyDescent="0.3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"/>
    </row>
    <row r="3" spans="2:15" x14ac:dyDescent="0.25">
      <c r="B3" s="30" t="s">
        <v>26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2"/>
    </row>
    <row r="4" spans="2:15" ht="15.6" x14ac:dyDescent="0.25">
      <c r="B4" s="33" t="s">
        <v>6</v>
      </c>
      <c r="C4" s="28" t="s">
        <v>1</v>
      </c>
      <c r="D4" s="28"/>
      <c r="E4" s="28" t="s">
        <v>2</v>
      </c>
      <c r="F4" s="28"/>
      <c r="G4" s="28"/>
      <c r="H4" s="28"/>
      <c r="I4" s="28"/>
      <c r="J4" s="28"/>
      <c r="K4" s="28"/>
      <c r="L4" s="28"/>
      <c r="M4" s="28"/>
      <c r="N4" s="28"/>
      <c r="O4" s="2"/>
    </row>
    <row r="5" spans="2:15" ht="15.6" x14ac:dyDescent="0.25">
      <c r="B5" s="34"/>
      <c r="C5" s="28">
        <f>YEAR(C7)</f>
        <v>2022</v>
      </c>
      <c r="D5" s="28">
        <f>YEAR(D7)</f>
        <v>2022</v>
      </c>
      <c r="E5" s="29" t="s">
        <v>3</v>
      </c>
      <c r="F5" s="29"/>
      <c r="G5" s="28" t="s">
        <v>4</v>
      </c>
      <c r="H5" s="28"/>
      <c r="I5" s="28"/>
      <c r="J5" s="28"/>
      <c r="K5" s="28" t="s">
        <v>5</v>
      </c>
      <c r="L5" s="28"/>
      <c r="M5" s="28"/>
      <c r="N5" s="28"/>
      <c r="O5" s="2"/>
    </row>
    <row r="6" spans="2:15" ht="15.6" x14ac:dyDescent="0.25">
      <c r="B6" s="34"/>
      <c r="C6" s="28"/>
      <c r="D6" s="28"/>
      <c r="E6" s="29"/>
      <c r="F6" s="29"/>
      <c r="G6" s="28" t="str">
        <f>'[1]review(Billion)'!L85</f>
        <v>2021-22</v>
      </c>
      <c r="H6" s="28"/>
      <c r="I6" s="28" t="str">
        <f>'[1]review(Billion)'!N85</f>
        <v>2022-23</v>
      </c>
      <c r="J6" s="28"/>
      <c r="K6" s="25">
        <f>'[1]review(Billion)'!P85</f>
        <v>44421</v>
      </c>
      <c r="L6" s="25"/>
      <c r="M6" s="25">
        <f>'[1]review(Billion)'!R85</f>
        <v>44785</v>
      </c>
      <c r="N6" s="25"/>
      <c r="O6" s="2"/>
    </row>
    <row r="7" spans="2:15" ht="15.6" x14ac:dyDescent="0.25">
      <c r="B7" s="35"/>
      <c r="C7" s="6">
        <f>'[1]review(Billion)'!G6</f>
        <v>44651</v>
      </c>
      <c r="D7" s="6">
        <f>'[1]review(Billion)'!I87</f>
        <v>44785</v>
      </c>
      <c r="E7" s="5" t="s">
        <v>7</v>
      </c>
      <c r="F7" s="5" t="s">
        <v>8</v>
      </c>
      <c r="G7" s="5" t="s">
        <v>7</v>
      </c>
      <c r="H7" s="5" t="s">
        <v>8</v>
      </c>
      <c r="I7" s="5" t="s">
        <v>7</v>
      </c>
      <c r="J7" s="5" t="s">
        <v>8</v>
      </c>
      <c r="K7" s="5" t="s">
        <v>7</v>
      </c>
      <c r="L7" s="5" t="s">
        <v>8</v>
      </c>
      <c r="M7" s="5" t="s">
        <v>7</v>
      </c>
      <c r="N7" s="5" t="s">
        <v>8</v>
      </c>
      <c r="O7" s="2"/>
    </row>
    <row r="8" spans="2:15" ht="15.6" x14ac:dyDescent="0.25"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2"/>
    </row>
    <row r="9" spans="2:15" ht="15.6" x14ac:dyDescent="0.3">
      <c r="B9" s="7" t="s">
        <v>9</v>
      </c>
      <c r="C9" s="1">
        <f>('[1]review(Billion)'!G90)*(100)</f>
        <v>20493729.185617827</v>
      </c>
      <c r="D9" s="1">
        <f>('[1]review(Billion)'!I90)*(100)</f>
        <v>21036713.921275526</v>
      </c>
      <c r="E9" s="1">
        <f>('[1]review(Billion)'!J90)*(100)</f>
        <v>4365.9546169976238</v>
      </c>
      <c r="F9" s="8">
        <f>'[1]review(Billion)'!K90</f>
        <v>2.0758284447931069E-2</v>
      </c>
      <c r="G9" s="1">
        <f>('[1]review(Billion)'!L90)*(100)</f>
        <v>562724.86796229787</v>
      </c>
      <c r="H9" s="8">
        <f>'[1]review(Billion)'!M90</f>
        <v>2.9861367833504358</v>
      </c>
      <c r="I9" s="1">
        <f>('[1]review(Billion)'!N90)*(100)</f>
        <v>542984.73565769964</v>
      </c>
      <c r="J9" s="8">
        <f>'[1]review(Billion)'!O90</f>
        <v>2.6495164971671321</v>
      </c>
      <c r="K9" s="1">
        <f>('[1]review(Billion)'!P90)*(100)</f>
        <v>1845788.1703849009</v>
      </c>
      <c r="L9" s="8">
        <f>'[1]review(Billion)'!Q90</f>
        <v>10.510415690708486</v>
      </c>
      <c r="M9" s="1">
        <f>('[1]review(Billion)'!R90)*(100)</f>
        <v>1629411.2998815021</v>
      </c>
      <c r="N9" s="8">
        <f>'[1]review(Billion)'!S90</f>
        <v>8.3958669149894547</v>
      </c>
      <c r="O9" s="2"/>
    </row>
    <row r="10" spans="2:15" ht="15.6" x14ac:dyDescent="0.25">
      <c r="B10" s="9"/>
      <c r="C10" s="10"/>
      <c r="D10" s="11"/>
      <c r="E10" s="10"/>
      <c r="F10" s="12"/>
      <c r="G10" s="13"/>
      <c r="H10" s="14"/>
      <c r="I10" s="10"/>
      <c r="J10" s="12"/>
      <c r="K10" s="10"/>
      <c r="L10" s="12"/>
      <c r="M10" s="10"/>
      <c r="N10" s="12"/>
      <c r="O10" s="2"/>
    </row>
    <row r="11" spans="2:15" ht="15.6" x14ac:dyDescent="0.25">
      <c r="B11" s="7" t="s">
        <v>10</v>
      </c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2"/>
    </row>
    <row r="12" spans="2:15" x14ac:dyDescent="0.25">
      <c r="B12" s="9" t="s">
        <v>11</v>
      </c>
      <c r="C12" s="15">
        <f>(+'[1]review(Billion)'!G96)*(100)</f>
        <v>3035688.8234170596</v>
      </c>
      <c r="D12" s="15">
        <f>('[1]review(Billion)'!I96)*(100)</f>
        <v>3092326.8463768605</v>
      </c>
      <c r="E12" s="15">
        <f>('[1]review(Billion)'!J96)*(100)</f>
        <v>28580.498098000317</v>
      </c>
      <c r="F12" s="12">
        <f>'[1]review(Billion)'!K96</f>
        <v>0.93286110692734603</v>
      </c>
      <c r="G12" s="15">
        <f>('[1]review(Billion)'!L96)*(100)</f>
        <v>102539.01957410017</v>
      </c>
      <c r="H12" s="12">
        <f>'[1]review(Billion)'!M96</f>
        <v>3.7262140891913842</v>
      </c>
      <c r="I12" s="15">
        <f>('[1]review(Billion)'!N96)*(100)</f>
        <v>56638.022959800583</v>
      </c>
      <c r="J12" s="12">
        <f>'[1]review(Billion)'!O96</f>
        <v>1.8657387582976037</v>
      </c>
      <c r="K12" s="15">
        <f>('[1]review(Billion)'!P96)*(100)</f>
        <v>260553.55786760012</v>
      </c>
      <c r="L12" s="12">
        <f>'[1]review(Billion)'!Q96</f>
        <v>10.045190838895786</v>
      </c>
      <c r="M12" s="15">
        <f>('[1]review(Billion)'!R96)*(100)</f>
        <v>237959.3725136001</v>
      </c>
      <c r="N12" s="12">
        <f>'[1]review(Billion)'!S96</f>
        <v>8.3366761530368976</v>
      </c>
      <c r="O12" s="2"/>
    </row>
    <row r="13" spans="2:15" ht="15.6" x14ac:dyDescent="0.25">
      <c r="B13" s="9"/>
      <c r="C13" s="10"/>
      <c r="D13" s="10"/>
      <c r="E13" s="10"/>
      <c r="F13" s="12"/>
      <c r="G13" s="13"/>
      <c r="H13" s="14"/>
      <c r="I13" s="10"/>
      <c r="J13" s="12"/>
      <c r="K13" s="10"/>
      <c r="L13" s="12"/>
      <c r="M13" s="10"/>
      <c r="N13" s="12"/>
      <c r="O13" s="2"/>
    </row>
    <row r="14" spans="2:15" x14ac:dyDescent="0.25">
      <c r="B14" s="9" t="s">
        <v>12</v>
      </c>
      <c r="C14" s="15">
        <f>(+'[1]review(Billion)'!G101)*(100)</f>
        <v>2212991.7039270001</v>
      </c>
      <c r="D14" s="15">
        <f>('[1]review(Billion)'!I101)*(100)</f>
        <v>2116581.0019920003</v>
      </c>
      <c r="E14" s="15">
        <f>('[1]review(Billion)'!J101)*(100)</f>
        <v>-66627.602658000251</v>
      </c>
      <c r="F14" s="12">
        <f>'[1]review(Billion)'!K101</f>
        <v>-3.0518202665604464</v>
      </c>
      <c r="G14" s="15">
        <f>('[1]review(Billion)'!L101)*(100)</f>
        <v>-63349.42075299914</v>
      </c>
      <c r="H14" s="12">
        <f>'[1]review(Billion)'!M101</f>
        <v>-3.1752183969572823</v>
      </c>
      <c r="I14" s="15">
        <f>('[1]review(Billion)'!N101)*(100)</f>
        <v>-96410.701934999815</v>
      </c>
      <c r="J14" s="12">
        <f>'[1]review(Billion)'!O101</f>
        <v>-4.3565776484347865</v>
      </c>
      <c r="K14" s="15">
        <f>('[1]review(Billion)'!P101)*(100)</f>
        <v>347500.37575600034</v>
      </c>
      <c r="L14" s="12">
        <f>'[1]review(Billion)'!Q101</f>
        <v>21.934411883041214</v>
      </c>
      <c r="M14" s="15">
        <f>('[1]review(Billion)'!R101)*(100)</f>
        <v>184810.3134099998</v>
      </c>
      <c r="N14" s="12">
        <f>'[1]review(Billion)'!S101</f>
        <v>9.5668867170594787</v>
      </c>
      <c r="O14" s="2"/>
    </row>
    <row r="15" spans="2:15" x14ac:dyDescent="0.25">
      <c r="B15" s="9" t="s">
        <v>13</v>
      </c>
      <c r="C15" s="15">
        <f>(+'[1]review(Billion)'!G102)*(100)</f>
        <v>15186604.553221999</v>
      </c>
      <c r="D15" s="15">
        <f>('[1]review(Billion)'!I102)*(100)</f>
        <v>15770857.292816997</v>
      </c>
      <c r="E15" s="15">
        <f>('[1]review(Billion)'!J102)*(100)</f>
        <v>42707.999176997691</v>
      </c>
      <c r="F15" s="12">
        <f>'[1]review(Billion)'!K102</f>
        <v>0.27153861766983317</v>
      </c>
      <c r="G15" s="15">
        <f>('[1]review(Billion)'!L102)*(100)</f>
        <v>524986.83105599775</v>
      </c>
      <c r="H15" s="12">
        <f>'[1]review(Billion)'!M102</f>
        <v>3.7364870364500833</v>
      </c>
      <c r="I15" s="15">
        <f>('[1]review(Billion)'!N102)*(100)</f>
        <v>584252.739594999</v>
      </c>
      <c r="J15" s="12">
        <f>'[1]review(Billion)'!O102</f>
        <v>3.8471584451117065</v>
      </c>
      <c r="K15" s="15">
        <f>('[1]review(Billion)'!P102)*(100)</f>
        <v>1231377.5833970024</v>
      </c>
      <c r="L15" s="12">
        <f>'[1]review(Billion)'!Q102</f>
        <v>9.2280272119764408</v>
      </c>
      <c r="M15" s="15">
        <f>('[1]review(Billion)'!R102)*(100)</f>
        <v>1195592.0602930011</v>
      </c>
      <c r="N15" s="12">
        <f>'[1]review(Billion)'!S102</f>
        <v>8.202883729519348</v>
      </c>
      <c r="O15" s="2"/>
    </row>
    <row r="16" spans="2:15" ht="15.6" x14ac:dyDescent="0.25">
      <c r="B16" s="9"/>
      <c r="C16" s="10"/>
      <c r="D16" s="10"/>
      <c r="E16" s="10"/>
      <c r="F16" s="12"/>
      <c r="G16" s="13"/>
      <c r="H16" s="14"/>
      <c r="I16" s="10"/>
      <c r="J16" s="12"/>
      <c r="K16" s="10"/>
      <c r="L16" s="12"/>
      <c r="M16" s="10"/>
      <c r="N16" s="12"/>
      <c r="O16" s="2"/>
    </row>
    <row r="17" spans="2:15" x14ac:dyDescent="0.25">
      <c r="B17" s="9" t="s">
        <v>14</v>
      </c>
      <c r="C17" s="15">
        <f>(+'[1]review(Billion)'!G104)*(100)</f>
        <v>58444.105051767925</v>
      </c>
      <c r="D17" s="15">
        <f>(+'[1]review(Billion)'!I104)*(100)</f>
        <v>56948.780089668071</v>
      </c>
      <c r="E17" s="15">
        <f>(+'[1]review(Billion)'!J104)*(100)</f>
        <v>-294.9399999999514</v>
      </c>
      <c r="F17" s="12">
        <f>+'[1]review(Billion)'!K104</f>
        <v>-0.51523555690991052</v>
      </c>
      <c r="G17" s="15">
        <f>(+'[1]review(Billion)'!L104)*(100)</f>
        <v>-1451.5619147999132</v>
      </c>
      <c r="H17" s="12">
        <f>+'[1]review(Billion)'!M104</f>
        <v>-3.0655496258906743</v>
      </c>
      <c r="I17" s="15">
        <f>(+'[1]review(Billion)'!N104)*(100)</f>
        <v>-1495.3249620998577</v>
      </c>
      <c r="J17" s="12">
        <f>+'[1]review(Billion)'!O104</f>
        <v>-2.5585556674626915</v>
      </c>
      <c r="K17" s="15">
        <f>(+'[1]review(Billion)'!P104)*(100)</f>
        <v>6356.6533642999275</v>
      </c>
      <c r="L17" s="12">
        <f>+'[1]review(Billion)'!Q104</f>
        <v>16.075467204876581</v>
      </c>
      <c r="M17" s="15">
        <f>(+'[1]review(Billion)'!R104)*(100)</f>
        <v>11049.55366489994</v>
      </c>
      <c r="N17" s="12">
        <f>+'[1]review(Billion)'!S104</f>
        <v>24.073507389086153</v>
      </c>
      <c r="O17" s="2"/>
    </row>
    <row r="18" spans="2:15" ht="15.6" x14ac:dyDescent="0.25">
      <c r="B18" s="7" t="s">
        <v>15</v>
      </c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2"/>
    </row>
    <row r="19" spans="2:15" x14ac:dyDescent="0.25">
      <c r="B19" s="9" t="s">
        <v>16</v>
      </c>
      <c r="C19" s="15">
        <f>(+'[1]review(Billion)'!G108)*(100)</f>
        <v>6477629.2841079999</v>
      </c>
      <c r="D19" s="15">
        <f>('[1]review(Billion)'!I108)*(100)</f>
        <v>6513764.3966339994</v>
      </c>
      <c r="E19" s="15">
        <f>('[1]review(Billion)'!J108)*(100)</f>
        <v>105100.12709500006</v>
      </c>
      <c r="F19" s="12">
        <f>'[1]review(Billion)'!K108</f>
        <v>1.6399693083401345</v>
      </c>
      <c r="G19" s="15">
        <f>('[1]review(Billion)'!L108)*(100)</f>
        <v>245738.65072199987</v>
      </c>
      <c r="H19" s="12">
        <f>'[1]review(Billion)'!M108</f>
        <v>4.2003921429567503</v>
      </c>
      <c r="I19" s="15">
        <f>('[1]review(Billion)'!N108)*(100)</f>
        <v>36135.112526000012</v>
      </c>
      <c r="J19" s="12">
        <f>'[1]review(Billion)'!O108</f>
        <v>0.55784471356909382</v>
      </c>
      <c r="K19" s="15">
        <f>('[1]review(Billion)'!P108)*(100)</f>
        <v>561402.1623240005</v>
      </c>
      <c r="L19" s="12">
        <f>'[1]review(Billion)'!Q108</f>
        <v>10.143297672855354</v>
      </c>
      <c r="M19" s="15">
        <f>('[1]review(Billion)'!R108)*(100)</f>
        <v>417651.72466599906</v>
      </c>
      <c r="N19" s="12">
        <f>'[1]review(Billion)'!S108</f>
        <v>6.8511155738066281</v>
      </c>
      <c r="O19" s="2"/>
    </row>
    <row r="20" spans="2:15" x14ac:dyDescent="0.25">
      <c r="B20" s="9"/>
      <c r="C20" s="10"/>
      <c r="D20" s="10"/>
      <c r="E20" s="10"/>
      <c r="F20" s="12"/>
      <c r="G20" s="10"/>
      <c r="H20" s="12"/>
      <c r="I20" s="10"/>
      <c r="J20" s="12"/>
      <c r="K20" s="10"/>
      <c r="L20" s="12"/>
      <c r="M20" s="10"/>
      <c r="N20" s="12"/>
      <c r="O20" s="2"/>
    </row>
    <row r="21" spans="2:15" x14ac:dyDescent="0.25">
      <c r="B21" s="9" t="s">
        <v>17</v>
      </c>
      <c r="C21" s="15">
        <f>(+'[1]review(Billion)'!G110)*(100)</f>
        <v>1450596.3800000001</v>
      </c>
      <c r="D21" s="15">
        <f>(+'[1]review(Billion)'!I110)*(100)</f>
        <v>1140113.72</v>
      </c>
      <c r="E21" s="15">
        <f>(+'[1]review(Billion)'!J110)*(100)</f>
        <v>41590.209999999752</v>
      </c>
      <c r="F21" s="16" t="str">
        <f>+'[1]review(Billion)'!K110</f>
        <v>-</v>
      </c>
      <c r="G21" s="15">
        <f>(+'[1]review(Billion)'!L110)*(100)</f>
        <v>88741.649999999936</v>
      </c>
      <c r="H21" s="16" t="str">
        <f>+'[1]review(Billion)'!M110</f>
        <v>-</v>
      </c>
      <c r="I21" s="15">
        <f>(+'[1]review(Billion)'!N110)*(100)</f>
        <v>-310482.66000000021</v>
      </c>
      <c r="J21" s="16" t="str">
        <f>+'[1]review(Billion)'!O110</f>
        <v>-</v>
      </c>
      <c r="K21" s="15">
        <f>(+'[1]review(Billion)'!P110)*(100)</f>
        <v>208583.14999999985</v>
      </c>
      <c r="L21" s="16" t="str">
        <f>+'[1]review(Billion)'!Q110</f>
        <v>-</v>
      </c>
      <c r="M21" s="15">
        <f>(+'[1]review(Billion)'!R110)*(100)</f>
        <v>-48313.429999999971</v>
      </c>
      <c r="N21" s="12"/>
      <c r="O21" s="2"/>
    </row>
    <row r="22" spans="2:15" x14ac:dyDescent="0.25">
      <c r="B22" s="9" t="s">
        <v>18</v>
      </c>
      <c r="C22" s="15">
        <f>(+'[1]review(Billion)'!G114)*(100)</f>
        <v>5027032.904108</v>
      </c>
      <c r="D22" s="15">
        <f>(+'[1]review(Billion)'!I114)*(100)</f>
        <v>5373650.6766339997</v>
      </c>
      <c r="E22" s="15">
        <f>(+'[1]review(Billion)'!J114)*(100)</f>
        <v>63509.917095000128</v>
      </c>
      <c r="F22" s="12">
        <f>+'[1]review(Billion)'!K114</f>
        <v>1.1960119320926201</v>
      </c>
      <c r="G22" s="15">
        <f>(+'[1]review(Billion)'!L114)*(100)</f>
        <v>156997.00072199921</v>
      </c>
      <c r="H22" s="12">
        <f>+'[1]review(Billion)'!M114</f>
        <v>3.3047209898076488</v>
      </c>
      <c r="I22" s="15">
        <f>(+'[1]review(Billion)'!N114)*(100)</f>
        <v>346617.77252600004</v>
      </c>
      <c r="J22" s="12">
        <f>+'[1]review(Billion)'!O114</f>
        <v>6.8950766612796643</v>
      </c>
      <c r="K22" s="15">
        <f>(+'[1]review(Billion)'!P114)*(100)</f>
        <v>352819.01232400048</v>
      </c>
      <c r="L22" s="12">
        <f>+'[1]review(Billion)'!Q114</f>
        <v>7.745979197787209</v>
      </c>
      <c r="M22" s="15">
        <f>(+'[1]review(Billion)'!R114)*(100)</f>
        <v>465965.15466599958</v>
      </c>
      <c r="N22" s="12">
        <f>+'[1]review(Billion)'!S114</f>
        <v>9.49460091891026</v>
      </c>
      <c r="O22" s="2"/>
    </row>
    <row r="23" spans="2:15" x14ac:dyDescent="0.25">
      <c r="B23" s="9"/>
      <c r="C23" s="10"/>
      <c r="D23" s="10"/>
      <c r="E23" s="10"/>
      <c r="F23" s="12"/>
      <c r="G23" s="10"/>
      <c r="H23" s="12"/>
      <c r="I23" s="10"/>
      <c r="J23" s="12"/>
      <c r="K23" s="10"/>
      <c r="L23" s="12"/>
      <c r="M23" s="10"/>
      <c r="N23" s="12"/>
      <c r="O23" s="2"/>
    </row>
    <row r="24" spans="2:15" x14ac:dyDescent="0.25">
      <c r="B24" s="9" t="s">
        <v>19</v>
      </c>
      <c r="C24" s="15">
        <f>(+'[1]review(Billion)'!G117)*(100)</f>
        <v>12616520.218746001</v>
      </c>
      <c r="D24" s="15">
        <f>(+'[1]review(Billion)'!I117)*(100)</f>
        <v>13170521.3544</v>
      </c>
      <c r="E24" s="15">
        <f>(+'[1]review(Billion)'!J117)*(100)</f>
        <v>53734.143783999025</v>
      </c>
      <c r="F24" s="12">
        <f>+'[1]review(Billion)'!K117</f>
        <v>0.40965933899201767</v>
      </c>
      <c r="G24" s="15">
        <f>(+'[1]review(Billion)'!L117)*(100)</f>
        <v>-67170.689329998277</v>
      </c>
      <c r="H24" s="12">
        <f>+'[1]review(Billion)'!M117</f>
        <v>-0.5756599653085005</v>
      </c>
      <c r="I24" s="15">
        <f>(+'[1]review(Billion)'!N117)*(100)</f>
        <v>554001.135653998</v>
      </c>
      <c r="J24" s="12">
        <f>+'[1]review(Billion)'!O117</f>
        <v>4.3910771436869469</v>
      </c>
      <c r="K24" s="15">
        <f>(+'[1]review(Billion)'!P117)*(100)</f>
        <v>722124.48625299591</v>
      </c>
      <c r="L24" s="12">
        <f>+'[1]review(Billion)'!Q117</f>
        <v>6.6376792387881505</v>
      </c>
      <c r="M24" s="15">
        <f>(+'[1]review(Billion)'!R117)*(100)</f>
        <v>1679208.6101920009</v>
      </c>
      <c r="N24" s="12">
        <f>+'[1]review(Billion)'!S117</f>
        <v>14.612852748598087</v>
      </c>
      <c r="O24" s="2"/>
    </row>
    <row r="25" spans="2:15" x14ac:dyDescent="0.25">
      <c r="B25" s="9"/>
      <c r="C25" s="10"/>
      <c r="D25" s="10"/>
      <c r="E25" s="10"/>
      <c r="F25" s="12"/>
      <c r="G25" s="10"/>
      <c r="H25" s="12"/>
      <c r="I25" s="10"/>
      <c r="J25" s="12"/>
      <c r="K25" s="10"/>
      <c r="L25" s="12"/>
      <c r="M25" s="10"/>
      <c r="N25" s="12"/>
      <c r="O25" s="2"/>
    </row>
    <row r="26" spans="2:15" x14ac:dyDescent="0.25">
      <c r="B26" s="9" t="s">
        <v>20</v>
      </c>
      <c r="C26" s="15">
        <f>(+'[1]review(Billion)'!G119)*(100)</f>
        <v>16570.54</v>
      </c>
      <c r="D26" s="15">
        <f>(+'[1]review(Billion)'!I119)*(100)</f>
        <v>25809.700000000004</v>
      </c>
      <c r="E26" s="15">
        <f>(+'[1]review(Billion)'!J119)*(100)</f>
        <v>-8896.67</v>
      </c>
      <c r="F26" s="12"/>
      <c r="G26" s="15">
        <f>(+'[1]review(Billion)'!L119)*(100)</f>
        <v>-10.940000000000794</v>
      </c>
      <c r="H26" s="12"/>
      <c r="I26" s="15">
        <f>(+'[1]review(Billion)'!N119)*(100)</f>
        <v>9239.1600000000017</v>
      </c>
      <c r="J26" s="12"/>
      <c r="K26" s="15">
        <f>(+'[1]review(Billion)'!P119)*(100)</f>
        <v>-2915.02</v>
      </c>
      <c r="L26" s="12"/>
      <c r="M26" s="15">
        <f>(+'[1]review(Billion)'!R119)*(100)</f>
        <v>17111.72</v>
      </c>
      <c r="N26" s="12"/>
      <c r="O26" s="2"/>
    </row>
    <row r="27" spans="2:15" x14ac:dyDescent="0.25">
      <c r="B27" s="9" t="s">
        <v>18</v>
      </c>
      <c r="C27" s="15">
        <f>(+'[1]review(Billion)'!G121)*(100)</f>
        <v>12599949.678746002</v>
      </c>
      <c r="D27" s="15">
        <f>(+'[1]review(Billion)'!I121)*(100)</f>
        <v>13144711.654399998</v>
      </c>
      <c r="E27" s="15">
        <f>(+'[1]review(Billion)'!J121)*(100)</f>
        <v>62630.813783998019</v>
      </c>
      <c r="F27" s="12">
        <f>+'[1]review(Billion)'!K121</f>
        <v>0.47875268886542743</v>
      </c>
      <c r="G27" s="15">
        <f>(+'[1]review(Billion)'!L121)*(100)</f>
        <v>-67159.749329998158</v>
      </c>
      <c r="H27" s="12">
        <f>+'[1]review(Billion)'!M121</f>
        <v>-0.57599611094526182</v>
      </c>
      <c r="I27" s="15">
        <f>(+'[1]review(Billion)'!N121)*(100)</f>
        <v>544761.97565399786</v>
      </c>
      <c r="J27" s="12">
        <f>+'[1]review(Billion)'!O121</f>
        <v>4.3235250103650795</v>
      </c>
      <c r="K27" s="15">
        <f>(+'[1]review(Billion)'!P121)*(100)</f>
        <v>725039.50625299616</v>
      </c>
      <c r="L27" s="12">
        <f>+'[1]review(Billion)'!Q121</f>
        <v>6.6715953552844116</v>
      </c>
      <c r="M27" s="15">
        <f>(+'[1]review(Billion)'!R121)*(100)</f>
        <v>1662096.8901920002</v>
      </c>
      <c r="N27" s="12">
        <f>+'[1]review(Billion)'!S121</f>
        <v>14.474899004474626</v>
      </c>
      <c r="O27" s="2"/>
    </row>
    <row r="28" spans="2:15" x14ac:dyDescent="0.25">
      <c r="B28" s="9"/>
      <c r="C28" s="10"/>
      <c r="D28" s="10"/>
      <c r="E28" s="10"/>
      <c r="F28" s="12"/>
      <c r="G28" s="10"/>
      <c r="H28" s="12"/>
      <c r="I28" s="10"/>
      <c r="J28" s="12"/>
      <c r="K28" s="10"/>
      <c r="L28" s="12"/>
      <c r="M28" s="10"/>
      <c r="N28" s="12"/>
      <c r="O28" s="2"/>
    </row>
    <row r="29" spans="2:15" x14ac:dyDescent="0.25">
      <c r="B29" s="9" t="s">
        <v>21</v>
      </c>
      <c r="C29" s="15">
        <f>(+'[1]review(Billion)'!G128)*(100)</f>
        <v>4854062.7550517675</v>
      </c>
      <c r="D29" s="15">
        <f>(+'[1]review(Billion)'!I128)*(100)</f>
        <v>4799312.8400896676</v>
      </c>
      <c r="E29" s="15">
        <f>(+'[1]review(Billion)'!J128)*(100)</f>
        <v>-5706.7000000002736</v>
      </c>
      <c r="F29" s="12">
        <f>+'[1]review(Billion)'!K128</f>
        <v>-0.11876538591336881</v>
      </c>
      <c r="G29" s="15">
        <f>(+'[1]review(Billion)'!L128)*(100)</f>
        <v>342405.1780852009</v>
      </c>
      <c r="H29" s="12">
        <f>+'[1]review(Billion)'!M128</f>
        <v>7.4779793591359347</v>
      </c>
      <c r="I29" s="15">
        <f>(+'[1]review(Billion)'!N128)*(100)</f>
        <v>-54749.914962099865</v>
      </c>
      <c r="J29" s="12">
        <f>+'[1]review(Billion)'!O128</f>
        <v>-1.1279193888690457</v>
      </c>
      <c r="K29" s="15">
        <f>(+'[1]review(Billion)'!P128)*(100)</f>
        <v>682887.20336430054</v>
      </c>
      <c r="L29" s="12">
        <f>+'[1]review(Billion)'!Q128</f>
        <v>16.112046200219947</v>
      </c>
      <c r="M29" s="15">
        <f>(+'[1]review(Billion)'!R128)*(100)</f>
        <v>-121938.59633510074</v>
      </c>
      <c r="N29" s="12">
        <f>+'[1]review(Billion)'!S128</f>
        <v>-2.4777965098992727</v>
      </c>
      <c r="O29" s="2"/>
    </row>
    <row r="30" spans="2:15" x14ac:dyDescent="0.25">
      <c r="B30" s="9"/>
      <c r="C30" s="10"/>
      <c r="D30" s="10"/>
      <c r="E30" s="10"/>
      <c r="F30" s="12"/>
      <c r="G30" s="10"/>
      <c r="H30" s="12"/>
      <c r="I30" s="10"/>
      <c r="J30" s="12"/>
      <c r="K30" s="10"/>
      <c r="L30" s="12"/>
      <c r="M30" s="10"/>
      <c r="N30" s="12"/>
      <c r="O30" s="2"/>
    </row>
    <row r="31" spans="2:15" x14ac:dyDescent="0.25">
      <c r="B31" s="9" t="s">
        <v>22</v>
      </c>
      <c r="C31" s="15">
        <f>(+'[1]review(Billion)'!G135)*(100)</f>
        <v>28012.977738059999</v>
      </c>
      <c r="D31" s="15">
        <f>(+'[1]review(Billion)'!I135)*(100)</f>
        <v>28611.149097859998</v>
      </c>
      <c r="E31" s="15">
        <f>(+'[1]review(Billion)'!J135)*(100)</f>
        <v>0</v>
      </c>
      <c r="F31" s="12">
        <f>(+'[1]review(Billion)'!K135)*(100)</f>
        <v>0</v>
      </c>
      <c r="G31" s="15">
        <f>(+'[1]review(Billion)'!L135)*(100)</f>
        <v>211.30906110000183</v>
      </c>
      <c r="H31" s="12">
        <f>+'[1]review(Billion)'!M135</f>
        <v>0.78516744981664643</v>
      </c>
      <c r="I31" s="15">
        <f>(+'[1]review(Billion)'!N135)*(100)</f>
        <v>598.17135979999989</v>
      </c>
      <c r="J31" s="12">
        <f>+'[1]review(Billion)'!O135</f>
        <v>2.1353365764728784</v>
      </c>
      <c r="K31" s="15">
        <f>(+'[1]review(Billion)'!P135)*(100)</f>
        <v>694.44615659999727</v>
      </c>
      <c r="L31" s="12">
        <f>+'[1]review(Billion)'!Q135</f>
        <v>2.6275443860140535</v>
      </c>
      <c r="M31" s="15">
        <f>(+'[1]review(Billion)'!R135)*(100)</f>
        <v>1487.2290835999991</v>
      </c>
      <c r="N31" s="12">
        <f>+'[1]review(Billion)'!S135</f>
        <v>5.4830905076335217</v>
      </c>
      <c r="O31" s="2"/>
    </row>
    <row r="32" spans="2:15" x14ac:dyDescent="0.25">
      <c r="B32" s="9"/>
      <c r="C32" s="10"/>
      <c r="D32" s="10"/>
      <c r="E32" s="10"/>
      <c r="F32" s="12"/>
      <c r="G32" s="10"/>
      <c r="H32" s="12"/>
      <c r="I32" s="10"/>
      <c r="J32" s="12"/>
      <c r="K32" s="10"/>
      <c r="L32" s="12"/>
      <c r="M32" s="10"/>
      <c r="N32" s="12"/>
      <c r="O32" s="2"/>
    </row>
    <row r="33" spans="2:15" x14ac:dyDescent="0.25">
      <c r="B33" s="9" t="s">
        <v>23</v>
      </c>
      <c r="C33" s="15">
        <f>(+'[1]review(Billion)'!G138)*(100)</f>
        <v>3482496.0500260028</v>
      </c>
      <c r="D33" s="15">
        <f>(+'[1]review(Billion)'!I138)*(100)</f>
        <v>3475495.8189460011</v>
      </c>
      <c r="E33" s="15">
        <f>(+'[1]review(Billion)'!J138)*(100)</f>
        <v>148761.61626199901</v>
      </c>
      <c r="F33" s="12">
        <f>+'[1]review(Billion)'!K138</f>
        <v>4.4717012901715574</v>
      </c>
      <c r="G33" s="15">
        <f>(+'[1]review(Billion)'!L138)*(100)</f>
        <v>-41540.419423996354</v>
      </c>
      <c r="H33" s="12">
        <f>+'[1]review(Billion)'!M138</f>
        <v>-1.2664679062214403</v>
      </c>
      <c r="I33" s="15">
        <f>(+'[1]review(Billion)'!N138)*(100)</f>
        <v>-7000.2310800016858</v>
      </c>
      <c r="J33" s="12">
        <f>+'[1]review(Billion)'!O138</f>
        <v>-0.20101188858346061</v>
      </c>
      <c r="K33" s="15">
        <f>(+'[1]review(Billion)'!P138)*(100)</f>
        <v>121320.12771299342</v>
      </c>
      <c r="L33" s="12">
        <f>+'[1]review(Billion)'!Q138</f>
        <v>3.8920071864594119</v>
      </c>
      <c r="M33" s="15">
        <f>(+'[1]review(Billion)'!R138)*(100)</f>
        <v>346997.66772499715</v>
      </c>
      <c r="N33" s="12">
        <f>+'[1]review(Billion)'!S138</f>
        <v>11.091509438468721</v>
      </c>
      <c r="O33" s="2"/>
    </row>
    <row r="34" spans="2:15" x14ac:dyDescent="0.25">
      <c r="B34" s="9"/>
      <c r="C34" s="10"/>
      <c r="D34" s="10"/>
      <c r="E34" s="10"/>
      <c r="F34" s="12"/>
      <c r="G34" s="10"/>
      <c r="H34" s="12"/>
      <c r="I34" s="10"/>
      <c r="J34" s="12"/>
      <c r="K34" s="10"/>
      <c r="L34" s="12"/>
      <c r="M34" s="10"/>
      <c r="N34" s="12"/>
      <c r="O34" s="2"/>
    </row>
    <row r="35" spans="2:15" x14ac:dyDescent="0.25">
      <c r="B35" s="9" t="s">
        <v>24</v>
      </c>
      <c r="C35" s="15">
        <f>(+'[1]review(Billion)'!G140)*(100)</f>
        <v>1308500.2999999998</v>
      </c>
      <c r="D35" s="15">
        <f>(+'[1]review(Billion)'!I140)*(100)</f>
        <v>1353728.3199999996</v>
      </c>
      <c r="E35" s="15">
        <f>(+'[1]review(Billion)'!J140)*(100)</f>
        <v>20843.349999999737</v>
      </c>
      <c r="F35" s="12">
        <f>+'[1]review(Billion)'!K140</f>
        <v>1.563777105236601</v>
      </c>
      <c r="G35" s="15">
        <f>(+'[1]review(Billion)'!L140)*(100)</f>
        <v>-7608.8600000002771</v>
      </c>
      <c r="H35" s="12">
        <f>+'[1]review(Billion)'!M140</f>
        <v>-0.560852494966813</v>
      </c>
      <c r="I35" s="15">
        <f>(+'[1]review(Billion)'!N140)*(100)</f>
        <v>45228.019999999742</v>
      </c>
      <c r="J35" s="12">
        <f>+'[1]review(Billion)'!O140</f>
        <v>3.4564776179263963</v>
      </c>
      <c r="K35" s="15">
        <f>(+'[1]review(Billion)'!P140)*(100)</f>
        <v>-138719.15000000043</v>
      </c>
      <c r="L35" s="12">
        <f>+'[1]review(Billion)'!Q140</f>
        <v>-9.3239645377182683</v>
      </c>
      <c r="M35" s="15">
        <f>(+'[1]review(Billion)'!R140)*(100)</f>
        <v>4677.4400000000242</v>
      </c>
      <c r="N35" s="12">
        <f>+'[1]review(Billion)'!S140</f>
        <v>0.34672079973736986</v>
      </c>
      <c r="O35" s="2"/>
    </row>
    <row r="36" spans="2:15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21"/>
    </row>
    <row r="37" spans="2:15" x14ac:dyDescent="0.25">
      <c r="B37" s="17" t="s">
        <v>25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</row>
    <row r="38" spans="2:15" ht="23.25" customHeight="1" x14ac:dyDescent="0.25">
      <c r="B38" s="17" t="s">
        <v>27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 spans="2:15" ht="18.75" customHeight="1" x14ac:dyDescent="0.25">
      <c r="C39" s="21"/>
      <c r="D39" s="21"/>
      <c r="E39" s="21"/>
      <c r="F39" s="21"/>
      <c r="G39" s="21"/>
      <c r="H39" s="21"/>
      <c r="J39" s="22"/>
      <c r="K39" s="22"/>
      <c r="L39" s="22"/>
      <c r="M39" s="22"/>
      <c r="N39" s="21"/>
      <c r="O39" s="23"/>
    </row>
    <row r="40" spans="2:15" ht="15.75" customHeight="1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2:15" x14ac:dyDescent="0.25">
      <c r="B41" s="2"/>
      <c r="C41" s="2"/>
      <c r="D41" s="2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8" orientation="landscape" r:id="rId1"/>
  <ignoredErrors>
    <ignoredError sqref="C5:N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Mondal, Supriyo</dc:creator>
  <cp:lastModifiedBy>Perin Modi</cp:lastModifiedBy>
  <dcterms:created xsi:type="dcterms:W3CDTF">2022-08-25T10:57:00Z</dcterms:created>
  <dcterms:modified xsi:type="dcterms:W3CDTF">2023-10-05T05:41:20Z</dcterms:modified>
</cp:coreProperties>
</file>