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3engineering-my.sharepoint.com/personal/oadamides_d3embedded_com/Documents/Documents/PhD/2023-2024/SSM_Survey_Paper/survey_SSM_robotics/"/>
    </mc:Choice>
  </mc:AlternateContent>
  <xr:revisionPtr revIDLastSave="33" documentId="13_ncr:1_{803CF3A9-0E1F-1E4F-9602-AE187D508B99}" xr6:coauthVersionLast="47" xr6:coauthVersionMax="47" xr10:uidLastSave="{82BA398E-D2BF-45D7-9F74-BB627F56F80B}"/>
  <bookViews>
    <workbookView xWindow="-120" yWindow="-120" windowWidth="38640" windowHeight="21240" xr2:uid="{69BFFA8D-C89D-4F6E-A34D-B0212540F3CD}"/>
  </bookViews>
  <sheets>
    <sheet name="DataProcessing" sheetId="2" r:id="rId1"/>
    <sheet name="Top_Picks_List_Gen" sheetId="3" r:id="rId2"/>
  </sheets>
  <definedNames>
    <definedName name="_xlnm._FilterDatabase" localSheetId="1" hidden="1">Top_Picks_List_Gen!$A$1:$CI$116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A101" i="3" l="1"/>
  <c r="CZ101" i="3"/>
  <c r="CY101" i="3"/>
  <c r="CX101" i="3"/>
  <c r="CW101" i="3"/>
  <c r="CV101" i="3"/>
  <c r="CU101" i="3"/>
  <c r="CT101" i="3"/>
  <c r="CS101" i="3"/>
  <c r="CR101" i="3"/>
  <c r="CQ101" i="3"/>
  <c r="CP101" i="3"/>
  <c r="CO101" i="3"/>
  <c r="CN101" i="3"/>
  <c r="CM101" i="3"/>
  <c r="CL101" i="3"/>
  <c r="CK101" i="3"/>
  <c r="DA100" i="3"/>
  <c r="CZ100" i="3"/>
  <c r="CY100" i="3"/>
  <c r="CX100" i="3"/>
  <c r="CW100" i="3"/>
  <c r="CV100" i="3"/>
  <c r="CU100" i="3"/>
  <c r="CT100" i="3"/>
  <c r="CS100" i="3"/>
  <c r="CR100" i="3"/>
  <c r="CQ100" i="3"/>
  <c r="CP100" i="3"/>
  <c r="CO100" i="3"/>
  <c r="CN100" i="3"/>
  <c r="CM100" i="3"/>
  <c r="CL100" i="3"/>
  <c r="CK100" i="3"/>
  <c r="DA99" i="3"/>
  <c r="CZ99" i="3"/>
  <c r="CY99" i="3"/>
  <c r="CX99" i="3"/>
  <c r="CW99" i="3"/>
  <c r="CV99" i="3"/>
  <c r="CU99" i="3"/>
  <c r="CT99" i="3"/>
  <c r="CS99" i="3"/>
  <c r="CR99" i="3"/>
  <c r="CQ99" i="3"/>
  <c r="CP99" i="3"/>
  <c r="CO99" i="3"/>
  <c r="CN99" i="3"/>
  <c r="CM99" i="3"/>
  <c r="CL99" i="3"/>
  <c r="CK99" i="3"/>
  <c r="DA97" i="3"/>
  <c r="CZ97" i="3"/>
  <c r="CY97" i="3"/>
  <c r="CX97" i="3"/>
  <c r="CW97" i="3"/>
  <c r="CV97" i="3"/>
  <c r="CU97" i="3"/>
  <c r="CT97" i="3"/>
  <c r="CS97" i="3"/>
  <c r="CR97" i="3"/>
  <c r="CQ97" i="3"/>
  <c r="CP97" i="3"/>
  <c r="CO97" i="3"/>
  <c r="CN97" i="3"/>
  <c r="CM97" i="3"/>
  <c r="CL97" i="3"/>
  <c r="CK97" i="3"/>
  <c r="DA95" i="3"/>
  <c r="CZ95" i="3"/>
  <c r="CY95" i="3"/>
  <c r="CX95" i="3"/>
  <c r="CW95" i="3"/>
  <c r="CV95" i="3"/>
  <c r="CU95" i="3"/>
  <c r="CT95" i="3"/>
  <c r="CS95" i="3"/>
  <c r="CR95" i="3"/>
  <c r="CQ95" i="3"/>
  <c r="CP95" i="3"/>
  <c r="CO95" i="3"/>
  <c r="CN95" i="3"/>
  <c r="CM95" i="3"/>
  <c r="CL95" i="3"/>
  <c r="CK95" i="3"/>
  <c r="DA94" i="3"/>
  <c r="CZ94" i="3"/>
  <c r="CY94" i="3"/>
  <c r="CX94" i="3"/>
  <c r="CW94" i="3"/>
  <c r="CV94" i="3"/>
  <c r="CU94" i="3"/>
  <c r="CT94" i="3"/>
  <c r="CS94" i="3"/>
  <c r="CR94" i="3"/>
  <c r="CQ94" i="3"/>
  <c r="CP94" i="3"/>
  <c r="CO94" i="3"/>
  <c r="CN94" i="3"/>
  <c r="CM94" i="3"/>
  <c r="CL94" i="3"/>
  <c r="CK94" i="3"/>
  <c r="DA92" i="3"/>
  <c r="CZ92" i="3"/>
  <c r="CY92" i="3"/>
  <c r="CX92" i="3"/>
  <c r="CW92" i="3"/>
  <c r="CV92" i="3"/>
  <c r="CU92" i="3"/>
  <c r="CT92" i="3"/>
  <c r="CS92" i="3"/>
  <c r="CR92" i="3"/>
  <c r="CQ92" i="3"/>
  <c r="CP92" i="3"/>
  <c r="CO92" i="3"/>
  <c r="CN92" i="3"/>
  <c r="CM92" i="3"/>
  <c r="CL92" i="3"/>
  <c r="CK92" i="3"/>
  <c r="DA90" i="3"/>
  <c r="CZ90" i="3"/>
  <c r="CY90" i="3"/>
  <c r="CX90" i="3"/>
  <c r="CW90" i="3"/>
  <c r="CV90" i="3"/>
  <c r="CU90" i="3"/>
  <c r="CT90" i="3"/>
  <c r="CS90" i="3"/>
  <c r="CR90" i="3"/>
  <c r="CQ90" i="3"/>
  <c r="CP90" i="3"/>
  <c r="CO90" i="3"/>
  <c r="CN90" i="3"/>
  <c r="CM90" i="3"/>
  <c r="CL90" i="3"/>
  <c r="CK90" i="3"/>
  <c r="DA89" i="3"/>
  <c r="CZ89" i="3"/>
  <c r="CY89" i="3"/>
  <c r="CX89" i="3"/>
  <c r="CW89" i="3"/>
  <c r="CV89" i="3"/>
  <c r="CU89" i="3"/>
  <c r="CT89" i="3"/>
  <c r="CS89" i="3"/>
  <c r="CR89" i="3"/>
  <c r="CQ89" i="3"/>
  <c r="CP89" i="3"/>
  <c r="CO89" i="3"/>
  <c r="CN89" i="3"/>
  <c r="CM89" i="3"/>
  <c r="CL89" i="3"/>
  <c r="CK89" i="3"/>
  <c r="DA84" i="3"/>
  <c r="CZ84" i="3"/>
  <c r="CY84" i="3"/>
  <c r="CX84" i="3"/>
  <c r="CW84" i="3"/>
  <c r="CV84" i="3"/>
  <c r="CU84" i="3"/>
  <c r="CT84" i="3"/>
  <c r="CS84" i="3"/>
  <c r="CR84" i="3"/>
  <c r="CQ84" i="3"/>
  <c r="CP84" i="3"/>
  <c r="CO84" i="3"/>
  <c r="CN84" i="3"/>
  <c r="CM84" i="3"/>
  <c r="CL84" i="3"/>
  <c r="CK84" i="3"/>
  <c r="DA83" i="3"/>
  <c r="CZ83" i="3"/>
  <c r="CY83" i="3"/>
  <c r="CX83" i="3"/>
  <c r="CW83" i="3"/>
  <c r="CV83" i="3"/>
  <c r="CU83" i="3"/>
  <c r="CT83" i="3"/>
  <c r="CS83" i="3"/>
  <c r="CR83" i="3"/>
  <c r="CQ83" i="3"/>
  <c r="CP83" i="3"/>
  <c r="CO83" i="3"/>
  <c r="CN83" i="3"/>
  <c r="CM83" i="3"/>
  <c r="CL83" i="3"/>
  <c r="CK83" i="3"/>
  <c r="DA82" i="3"/>
  <c r="CZ82" i="3"/>
  <c r="CY82" i="3"/>
  <c r="CX82" i="3"/>
  <c r="CW82" i="3"/>
  <c r="CV82" i="3"/>
  <c r="CU82" i="3"/>
  <c r="CT82" i="3"/>
  <c r="CS82" i="3"/>
  <c r="CR82" i="3"/>
  <c r="CQ82" i="3"/>
  <c r="CP82" i="3"/>
  <c r="CO82" i="3"/>
  <c r="CN82" i="3"/>
  <c r="CM82" i="3"/>
  <c r="CL82" i="3"/>
  <c r="CK82" i="3"/>
  <c r="DA81" i="3"/>
  <c r="CZ81" i="3"/>
  <c r="CY81" i="3"/>
  <c r="CX81" i="3"/>
  <c r="CW81" i="3"/>
  <c r="CV81" i="3"/>
  <c r="CU81" i="3"/>
  <c r="CT81" i="3"/>
  <c r="CS81" i="3"/>
  <c r="CR81" i="3"/>
  <c r="CQ81" i="3"/>
  <c r="CP81" i="3"/>
  <c r="CO81" i="3"/>
  <c r="CN81" i="3"/>
  <c r="CM81" i="3"/>
  <c r="CL81" i="3"/>
  <c r="CK81" i="3"/>
  <c r="DA80" i="3"/>
  <c r="CZ80" i="3"/>
  <c r="CY80" i="3"/>
  <c r="CX80" i="3"/>
  <c r="CW80" i="3"/>
  <c r="CV80" i="3"/>
  <c r="CU80" i="3"/>
  <c r="CT80" i="3"/>
  <c r="CS80" i="3"/>
  <c r="CR80" i="3"/>
  <c r="CQ80" i="3"/>
  <c r="CP80" i="3"/>
  <c r="CO80" i="3"/>
  <c r="CN80" i="3"/>
  <c r="CM80" i="3"/>
  <c r="CL80" i="3"/>
  <c r="CK80" i="3"/>
  <c r="DA79" i="3"/>
  <c r="CZ79" i="3"/>
  <c r="CY79" i="3"/>
  <c r="CX79" i="3"/>
  <c r="CW79" i="3"/>
  <c r="CV79" i="3"/>
  <c r="CU79" i="3"/>
  <c r="CT79" i="3"/>
  <c r="CS79" i="3"/>
  <c r="CR79" i="3"/>
  <c r="CQ79" i="3"/>
  <c r="CP79" i="3"/>
  <c r="CO79" i="3"/>
  <c r="CN79" i="3"/>
  <c r="CM79" i="3"/>
  <c r="CL79" i="3"/>
  <c r="CK79" i="3"/>
  <c r="DA78" i="3"/>
  <c r="CZ78" i="3"/>
  <c r="CY78" i="3"/>
  <c r="CX78" i="3"/>
  <c r="CW78" i="3"/>
  <c r="CV78" i="3"/>
  <c r="CU78" i="3"/>
  <c r="CT78" i="3"/>
  <c r="CS78" i="3"/>
  <c r="CR78" i="3"/>
  <c r="CQ78" i="3"/>
  <c r="CP78" i="3"/>
  <c r="CO78" i="3"/>
  <c r="CN78" i="3"/>
  <c r="CM78" i="3"/>
  <c r="CL78" i="3"/>
  <c r="CK78" i="3"/>
  <c r="DA77" i="3"/>
  <c r="CZ77" i="3"/>
  <c r="CY77" i="3"/>
  <c r="CX77" i="3"/>
  <c r="CW77" i="3"/>
  <c r="CV77" i="3"/>
  <c r="CU77" i="3"/>
  <c r="CT77" i="3"/>
  <c r="CS77" i="3"/>
  <c r="CR77" i="3"/>
  <c r="CQ77" i="3"/>
  <c r="CP77" i="3"/>
  <c r="CO77" i="3"/>
  <c r="CN77" i="3"/>
  <c r="CM77" i="3"/>
  <c r="CL77" i="3"/>
  <c r="CK77" i="3"/>
  <c r="DA76" i="3"/>
  <c r="CZ76" i="3"/>
  <c r="CY76" i="3"/>
  <c r="CX76" i="3"/>
  <c r="CW76" i="3"/>
  <c r="CV76" i="3"/>
  <c r="CU76" i="3"/>
  <c r="CT76" i="3"/>
  <c r="CS76" i="3"/>
  <c r="CR76" i="3"/>
  <c r="CQ76" i="3"/>
  <c r="CP76" i="3"/>
  <c r="CO76" i="3"/>
  <c r="CN76" i="3"/>
  <c r="CM76" i="3"/>
  <c r="CL76" i="3"/>
  <c r="CK76" i="3"/>
  <c r="DA72" i="3"/>
  <c r="CZ72" i="3"/>
  <c r="CY72" i="3"/>
  <c r="CX72" i="3"/>
  <c r="CW72" i="3"/>
  <c r="CV72" i="3"/>
  <c r="CU72" i="3"/>
  <c r="CT72" i="3"/>
  <c r="CS72" i="3"/>
  <c r="CR72" i="3"/>
  <c r="CQ72" i="3"/>
  <c r="CP72" i="3"/>
  <c r="CO72" i="3"/>
  <c r="CN72" i="3"/>
  <c r="CM72" i="3"/>
  <c r="CL72" i="3"/>
  <c r="CK72" i="3"/>
  <c r="DA71" i="3"/>
  <c r="CZ71" i="3"/>
  <c r="CY71" i="3"/>
  <c r="CX71" i="3"/>
  <c r="CW71" i="3"/>
  <c r="CV71" i="3"/>
  <c r="CU71" i="3"/>
  <c r="CT71" i="3"/>
  <c r="CS71" i="3"/>
  <c r="CR71" i="3"/>
  <c r="CQ71" i="3"/>
  <c r="CP71" i="3"/>
  <c r="CO71" i="3"/>
  <c r="CN71" i="3"/>
  <c r="CM71" i="3"/>
  <c r="CL71" i="3"/>
  <c r="CK71" i="3"/>
  <c r="DA70" i="3"/>
  <c r="CZ70" i="3"/>
  <c r="CY70" i="3"/>
  <c r="CX70" i="3"/>
  <c r="CW70" i="3"/>
  <c r="CV70" i="3"/>
  <c r="CU70" i="3"/>
  <c r="CT70" i="3"/>
  <c r="CS70" i="3"/>
  <c r="CR70" i="3"/>
  <c r="CQ70" i="3"/>
  <c r="CP70" i="3"/>
  <c r="CO70" i="3"/>
  <c r="CN70" i="3"/>
  <c r="CM70" i="3"/>
  <c r="CL70" i="3"/>
  <c r="CK70" i="3"/>
  <c r="DA69" i="3"/>
  <c r="CZ69" i="3"/>
  <c r="CY69" i="3"/>
  <c r="CX69" i="3"/>
  <c r="CW69" i="3"/>
  <c r="CV69" i="3"/>
  <c r="CU69" i="3"/>
  <c r="CT69" i="3"/>
  <c r="CS69" i="3"/>
  <c r="CR69" i="3"/>
  <c r="CQ69" i="3"/>
  <c r="CP69" i="3"/>
  <c r="CO69" i="3"/>
  <c r="CN69" i="3"/>
  <c r="CM69" i="3"/>
  <c r="CL69" i="3"/>
  <c r="CK69" i="3"/>
  <c r="DA68" i="3"/>
  <c r="CZ68" i="3"/>
  <c r="CY68" i="3"/>
  <c r="CX68" i="3"/>
  <c r="CW68" i="3"/>
  <c r="CV68" i="3"/>
  <c r="CU68" i="3"/>
  <c r="CT68" i="3"/>
  <c r="CS68" i="3"/>
  <c r="CR68" i="3"/>
  <c r="CQ68" i="3"/>
  <c r="CP68" i="3"/>
  <c r="CO68" i="3"/>
  <c r="CN68" i="3"/>
  <c r="CM68" i="3"/>
  <c r="CL68" i="3"/>
  <c r="CK68" i="3"/>
  <c r="DA67" i="3"/>
  <c r="CZ67" i="3"/>
  <c r="CY67" i="3"/>
  <c r="CX67" i="3"/>
  <c r="CW67" i="3"/>
  <c r="CV67" i="3"/>
  <c r="CU67" i="3"/>
  <c r="CT67" i="3"/>
  <c r="CS67" i="3"/>
  <c r="CR67" i="3"/>
  <c r="CQ67" i="3"/>
  <c r="CP67" i="3"/>
  <c r="CO67" i="3"/>
  <c r="CN67" i="3"/>
  <c r="CM67" i="3"/>
  <c r="CL67" i="3"/>
  <c r="CK67" i="3"/>
  <c r="DA66" i="3"/>
  <c r="CZ66" i="3"/>
  <c r="CY66" i="3"/>
  <c r="CX66" i="3"/>
  <c r="CW66" i="3"/>
  <c r="CV66" i="3"/>
  <c r="CU66" i="3"/>
  <c r="CT66" i="3"/>
  <c r="CS66" i="3"/>
  <c r="CR66" i="3"/>
  <c r="CQ66" i="3"/>
  <c r="CP66" i="3"/>
  <c r="CO66" i="3"/>
  <c r="CN66" i="3"/>
  <c r="CM66" i="3"/>
  <c r="CL66" i="3"/>
  <c r="CK66" i="3"/>
  <c r="DA65" i="3"/>
  <c r="CZ65" i="3"/>
  <c r="CY65" i="3"/>
  <c r="CX65" i="3"/>
  <c r="CW65" i="3"/>
  <c r="CV65" i="3"/>
  <c r="CU65" i="3"/>
  <c r="CT65" i="3"/>
  <c r="CS65" i="3"/>
  <c r="CR65" i="3"/>
  <c r="CQ65" i="3"/>
  <c r="CP65" i="3"/>
  <c r="CO65" i="3"/>
  <c r="CN65" i="3"/>
  <c r="CM65" i="3"/>
  <c r="CL65" i="3"/>
  <c r="CK65" i="3"/>
  <c r="DA64" i="3"/>
  <c r="CZ64" i="3"/>
  <c r="CY64" i="3"/>
  <c r="CX64" i="3"/>
  <c r="CW64" i="3"/>
  <c r="CV64" i="3"/>
  <c r="CU64" i="3"/>
  <c r="CT64" i="3"/>
  <c r="CS64" i="3"/>
  <c r="CR64" i="3"/>
  <c r="CQ64" i="3"/>
  <c r="CP64" i="3"/>
  <c r="CO64" i="3"/>
  <c r="CN64" i="3"/>
  <c r="CM64" i="3"/>
  <c r="CL64" i="3"/>
  <c r="CK64" i="3"/>
  <c r="DA63" i="3"/>
  <c r="CZ63" i="3"/>
  <c r="CY63" i="3"/>
  <c r="CX63" i="3"/>
  <c r="CW63" i="3"/>
  <c r="CV63" i="3"/>
  <c r="CU63" i="3"/>
  <c r="CT63" i="3"/>
  <c r="CS63" i="3"/>
  <c r="CR63" i="3"/>
  <c r="CQ63" i="3"/>
  <c r="CP63" i="3"/>
  <c r="CO63" i="3"/>
  <c r="CN63" i="3"/>
  <c r="CM63" i="3"/>
  <c r="CL63" i="3"/>
  <c r="CK63" i="3"/>
  <c r="DA62" i="3"/>
  <c r="CZ62" i="3"/>
  <c r="CY62" i="3"/>
  <c r="CX62" i="3"/>
  <c r="CW62" i="3"/>
  <c r="CV62" i="3"/>
  <c r="CU62" i="3"/>
  <c r="CT62" i="3"/>
  <c r="CS62" i="3"/>
  <c r="CR62" i="3"/>
  <c r="CQ62" i="3"/>
  <c r="CP62" i="3"/>
  <c r="CO62" i="3"/>
  <c r="CN62" i="3"/>
  <c r="CM62" i="3"/>
  <c r="CL62" i="3"/>
  <c r="CK62" i="3"/>
  <c r="DA60" i="3"/>
  <c r="CZ60" i="3"/>
  <c r="CY60" i="3"/>
  <c r="CX60" i="3"/>
  <c r="CW60" i="3"/>
  <c r="CV60" i="3"/>
  <c r="CU60" i="3"/>
  <c r="CT60" i="3"/>
  <c r="CS60" i="3"/>
  <c r="CR60" i="3"/>
  <c r="CQ60" i="3"/>
  <c r="CP60" i="3"/>
  <c r="CO60" i="3"/>
  <c r="CN60" i="3"/>
  <c r="CM60" i="3"/>
  <c r="CL60" i="3"/>
  <c r="CK60" i="3"/>
  <c r="DA59" i="3"/>
  <c r="CZ59" i="3"/>
  <c r="CY59" i="3"/>
  <c r="CX59" i="3"/>
  <c r="CW59" i="3"/>
  <c r="CV59" i="3"/>
  <c r="CU59" i="3"/>
  <c r="CT59" i="3"/>
  <c r="CS59" i="3"/>
  <c r="CR59" i="3"/>
  <c r="CQ59" i="3"/>
  <c r="CP59" i="3"/>
  <c r="CO59" i="3"/>
  <c r="CN59" i="3"/>
  <c r="CM59" i="3"/>
  <c r="CL59" i="3"/>
  <c r="CK59" i="3"/>
  <c r="DA57" i="3"/>
  <c r="CZ57" i="3"/>
  <c r="CY57" i="3"/>
  <c r="CX57" i="3"/>
  <c r="CW57" i="3"/>
  <c r="CV57" i="3"/>
  <c r="CU57" i="3"/>
  <c r="CT57" i="3"/>
  <c r="CS57" i="3"/>
  <c r="CR57" i="3"/>
  <c r="CQ57" i="3"/>
  <c r="CP57" i="3"/>
  <c r="CO57" i="3"/>
  <c r="CN57" i="3"/>
  <c r="CM57" i="3"/>
  <c r="CL57" i="3"/>
  <c r="CK57" i="3"/>
  <c r="DA56" i="3"/>
  <c r="CZ56" i="3"/>
  <c r="CY56" i="3"/>
  <c r="CX56" i="3"/>
  <c r="CW56" i="3"/>
  <c r="CV56" i="3"/>
  <c r="CU56" i="3"/>
  <c r="CT56" i="3"/>
  <c r="CS56" i="3"/>
  <c r="CR56" i="3"/>
  <c r="CQ56" i="3"/>
  <c r="CP56" i="3"/>
  <c r="CO56" i="3"/>
  <c r="CN56" i="3"/>
  <c r="CM56" i="3"/>
  <c r="CL56" i="3"/>
  <c r="CK56" i="3"/>
  <c r="DA54" i="3"/>
  <c r="CZ54" i="3"/>
  <c r="CY54" i="3"/>
  <c r="CX54" i="3"/>
  <c r="CW54" i="3"/>
  <c r="CV54" i="3"/>
  <c r="CU54" i="3"/>
  <c r="CT54" i="3"/>
  <c r="CS54" i="3"/>
  <c r="CR54" i="3"/>
  <c r="CQ54" i="3"/>
  <c r="CP54" i="3"/>
  <c r="CO54" i="3"/>
  <c r="CN54" i="3"/>
  <c r="CM54" i="3"/>
  <c r="CL54" i="3"/>
  <c r="CK54" i="3"/>
  <c r="DA53" i="3"/>
  <c r="CZ53" i="3"/>
  <c r="CY53" i="3"/>
  <c r="CX53" i="3"/>
  <c r="CW53" i="3"/>
  <c r="CV53" i="3"/>
  <c r="CU53" i="3"/>
  <c r="CT53" i="3"/>
  <c r="CS53" i="3"/>
  <c r="CR53" i="3"/>
  <c r="CQ53" i="3"/>
  <c r="CP53" i="3"/>
  <c r="CO53" i="3"/>
  <c r="CN53" i="3"/>
  <c r="CM53" i="3"/>
  <c r="CL53" i="3"/>
  <c r="CK53" i="3"/>
  <c r="DA52" i="3"/>
  <c r="CZ52" i="3"/>
  <c r="CY52" i="3"/>
  <c r="CX52" i="3"/>
  <c r="CW52" i="3"/>
  <c r="CV52" i="3"/>
  <c r="CU52" i="3"/>
  <c r="CT52" i="3"/>
  <c r="CS52" i="3"/>
  <c r="CR52" i="3"/>
  <c r="CQ52" i="3"/>
  <c r="CP52" i="3"/>
  <c r="CO52" i="3"/>
  <c r="CN52" i="3"/>
  <c r="CM52" i="3"/>
  <c r="CL52" i="3"/>
  <c r="CK52" i="3"/>
  <c r="DA51" i="3"/>
  <c r="CZ51" i="3"/>
  <c r="CY51" i="3"/>
  <c r="CX51" i="3"/>
  <c r="CW51" i="3"/>
  <c r="CV51" i="3"/>
  <c r="CU51" i="3"/>
  <c r="CT51" i="3"/>
  <c r="CS51" i="3"/>
  <c r="CR51" i="3"/>
  <c r="CQ51" i="3"/>
  <c r="CP51" i="3"/>
  <c r="CO51" i="3"/>
  <c r="CN51" i="3"/>
  <c r="CM51" i="3"/>
  <c r="CL51" i="3"/>
  <c r="CK51" i="3"/>
  <c r="DA50" i="3"/>
  <c r="CZ50" i="3"/>
  <c r="CY50" i="3"/>
  <c r="CX50" i="3"/>
  <c r="CW50" i="3"/>
  <c r="CV50" i="3"/>
  <c r="CU50" i="3"/>
  <c r="CT50" i="3"/>
  <c r="CS50" i="3"/>
  <c r="CR50" i="3"/>
  <c r="CQ50" i="3"/>
  <c r="CP50" i="3"/>
  <c r="CO50" i="3"/>
  <c r="CN50" i="3"/>
  <c r="CM50" i="3"/>
  <c r="CL50" i="3"/>
  <c r="CK50" i="3"/>
  <c r="DA49" i="3"/>
  <c r="CZ49" i="3"/>
  <c r="CY49" i="3"/>
  <c r="CX49" i="3"/>
  <c r="CW49" i="3"/>
  <c r="CV49" i="3"/>
  <c r="CU49" i="3"/>
  <c r="CT49" i="3"/>
  <c r="CS49" i="3"/>
  <c r="CR49" i="3"/>
  <c r="CQ49" i="3"/>
  <c r="CP49" i="3"/>
  <c r="CO49" i="3"/>
  <c r="CN49" i="3"/>
  <c r="CM49" i="3"/>
  <c r="CL49" i="3"/>
  <c r="CK49" i="3"/>
  <c r="DA48" i="3"/>
  <c r="CZ48" i="3"/>
  <c r="CY48" i="3"/>
  <c r="CX48" i="3"/>
  <c r="CW48" i="3"/>
  <c r="CV48" i="3"/>
  <c r="CU48" i="3"/>
  <c r="CT48" i="3"/>
  <c r="CS48" i="3"/>
  <c r="CR48" i="3"/>
  <c r="CQ48" i="3"/>
  <c r="CP48" i="3"/>
  <c r="CO48" i="3"/>
  <c r="CN48" i="3"/>
  <c r="CM48" i="3"/>
  <c r="CL48" i="3"/>
  <c r="CK48" i="3"/>
  <c r="DA47" i="3"/>
  <c r="CZ47" i="3"/>
  <c r="CY47" i="3"/>
  <c r="CX47" i="3"/>
  <c r="CW47" i="3"/>
  <c r="CV47" i="3"/>
  <c r="CU47" i="3"/>
  <c r="CT47" i="3"/>
  <c r="CS47" i="3"/>
  <c r="CR47" i="3"/>
  <c r="CQ47" i="3"/>
  <c r="CP47" i="3"/>
  <c r="CO47" i="3"/>
  <c r="CN47" i="3"/>
  <c r="CM47" i="3"/>
  <c r="CL47" i="3"/>
  <c r="CK47" i="3"/>
  <c r="DA46" i="3"/>
  <c r="CZ46" i="3"/>
  <c r="CY46" i="3"/>
  <c r="CX46" i="3"/>
  <c r="CW46" i="3"/>
  <c r="CV46" i="3"/>
  <c r="CU46" i="3"/>
  <c r="CT46" i="3"/>
  <c r="CS46" i="3"/>
  <c r="CR46" i="3"/>
  <c r="CQ46" i="3"/>
  <c r="CP46" i="3"/>
  <c r="CO46" i="3"/>
  <c r="CN46" i="3"/>
  <c r="CM46" i="3"/>
  <c r="CL46" i="3"/>
  <c r="CK46" i="3"/>
  <c r="DA43" i="3"/>
  <c r="CZ43" i="3"/>
  <c r="CY43" i="3"/>
  <c r="CX43" i="3"/>
  <c r="CW43" i="3"/>
  <c r="CV43" i="3"/>
  <c r="CU43" i="3"/>
  <c r="CT43" i="3"/>
  <c r="CS43" i="3"/>
  <c r="CR43" i="3"/>
  <c r="CQ43" i="3"/>
  <c r="CP43" i="3"/>
  <c r="CO43" i="3"/>
  <c r="CN43" i="3"/>
  <c r="CM43" i="3"/>
  <c r="CL43" i="3"/>
  <c r="CK43" i="3"/>
  <c r="DA42" i="3"/>
  <c r="CZ42" i="3"/>
  <c r="CY42" i="3"/>
  <c r="CX42" i="3"/>
  <c r="CW42" i="3"/>
  <c r="CV42" i="3"/>
  <c r="CU42" i="3"/>
  <c r="CT42" i="3"/>
  <c r="CS42" i="3"/>
  <c r="CR42" i="3"/>
  <c r="CQ42" i="3"/>
  <c r="CP42" i="3"/>
  <c r="CO42" i="3"/>
  <c r="CN42" i="3"/>
  <c r="CM42" i="3"/>
  <c r="CL42" i="3"/>
  <c r="CK42" i="3"/>
  <c r="DA41" i="3"/>
  <c r="CZ41" i="3"/>
  <c r="CY41" i="3"/>
  <c r="CX41" i="3"/>
  <c r="CW41" i="3"/>
  <c r="CV41" i="3"/>
  <c r="CU41" i="3"/>
  <c r="CT41" i="3"/>
  <c r="CS41" i="3"/>
  <c r="CR41" i="3"/>
  <c r="CQ41" i="3"/>
  <c r="CP41" i="3"/>
  <c r="CO41" i="3"/>
  <c r="CN41" i="3"/>
  <c r="CM41" i="3"/>
  <c r="CL41" i="3"/>
  <c r="CK41" i="3"/>
  <c r="DA40" i="3"/>
  <c r="CZ40" i="3"/>
  <c r="CY40" i="3"/>
  <c r="CX40" i="3"/>
  <c r="CW40" i="3"/>
  <c r="CV40" i="3"/>
  <c r="CU40" i="3"/>
  <c r="CT40" i="3"/>
  <c r="CS40" i="3"/>
  <c r="CR40" i="3"/>
  <c r="CQ40" i="3"/>
  <c r="CP40" i="3"/>
  <c r="CO40" i="3"/>
  <c r="CN40" i="3"/>
  <c r="CM40" i="3"/>
  <c r="CL40" i="3"/>
  <c r="CK40" i="3"/>
  <c r="DA38" i="3"/>
  <c r="CZ38" i="3"/>
  <c r="CY38" i="3"/>
  <c r="CX38" i="3"/>
  <c r="CW38" i="3"/>
  <c r="CV38" i="3"/>
  <c r="CU38" i="3"/>
  <c r="CT38" i="3"/>
  <c r="CS38" i="3"/>
  <c r="CR38" i="3"/>
  <c r="CQ38" i="3"/>
  <c r="CP38" i="3"/>
  <c r="CO38" i="3"/>
  <c r="CN38" i="3"/>
  <c r="CM38" i="3"/>
  <c r="CL38" i="3"/>
  <c r="CK38" i="3"/>
  <c r="DA36" i="3"/>
  <c r="CZ36" i="3"/>
  <c r="CY36" i="3"/>
  <c r="CX36" i="3"/>
  <c r="CW36" i="3"/>
  <c r="CV36" i="3"/>
  <c r="CU36" i="3"/>
  <c r="CT36" i="3"/>
  <c r="CS36" i="3"/>
  <c r="CR36" i="3"/>
  <c r="CQ36" i="3"/>
  <c r="CP36" i="3"/>
  <c r="CO36" i="3"/>
  <c r="CN36" i="3"/>
  <c r="CM36" i="3"/>
  <c r="CL36" i="3"/>
  <c r="CK36" i="3"/>
  <c r="DA35" i="3"/>
  <c r="CZ35" i="3"/>
  <c r="CY35" i="3"/>
  <c r="CX35" i="3"/>
  <c r="CW35" i="3"/>
  <c r="CV35" i="3"/>
  <c r="CU35" i="3"/>
  <c r="CT35" i="3"/>
  <c r="CS35" i="3"/>
  <c r="CR35" i="3"/>
  <c r="CQ35" i="3"/>
  <c r="CP35" i="3"/>
  <c r="CO35" i="3"/>
  <c r="CN35" i="3"/>
  <c r="CM35" i="3"/>
  <c r="CL35" i="3"/>
  <c r="CK35" i="3"/>
  <c r="DA34" i="3"/>
  <c r="CZ34" i="3"/>
  <c r="CY34" i="3"/>
  <c r="CX34" i="3"/>
  <c r="CW34" i="3"/>
  <c r="CV34" i="3"/>
  <c r="CU34" i="3"/>
  <c r="CT34" i="3"/>
  <c r="CS34" i="3"/>
  <c r="CR34" i="3"/>
  <c r="CQ34" i="3"/>
  <c r="CP34" i="3"/>
  <c r="CO34" i="3"/>
  <c r="CN34" i="3"/>
  <c r="CM34" i="3"/>
  <c r="CL34" i="3"/>
  <c r="CK34" i="3"/>
  <c r="DA32" i="3"/>
  <c r="CZ32" i="3"/>
  <c r="CY32" i="3"/>
  <c r="CX32" i="3"/>
  <c r="CW32" i="3"/>
  <c r="CV32" i="3"/>
  <c r="CU32" i="3"/>
  <c r="CT32" i="3"/>
  <c r="CS32" i="3"/>
  <c r="CR32" i="3"/>
  <c r="CQ32" i="3"/>
  <c r="CP32" i="3"/>
  <c r="CO32" i="3"/>
  <c r="CN32" i="3"/>
  <c r="CM32" i="3"/>
  <c r="CL32" i="3"/>
  <c r="CK32" i="3"/>
  <c r="DA31" i="3"/>
  <c r="CZ31" i="3"/>
  <c r="CY31" i="3"/>
  <c r="CX31" i="3"/>
  <c r="CW31" i="3"/>
  <c r="CV31" i="3"/>
  <c r="CU31" i="3"/>
  <c r="CT31" i="3"/>
  <c r="CS31" i="3"/>
  <c r="CR31" i="3"/>
  <c r="CQ31" i="3"/>
  <c r="CP31" i="3"/>
  <c r="CO31" i="3"/>
  <c r="CN31" i="3"/>
  <c r="CM31" i="3"/>
  <c r="CL31" i="3"/>
  <c r="CK31" i="3"/>
  <c r="DA30" i="3"/>
  <c r="CZ30" i="3"/>
  <c r="CY30" i="3"/>
  <c r="CX30" i="3"/>
  <c r="CW30" i="3"/>
  <c r="CV30" i="3"/>
  <c r="CU30" i="3"/>
  <c r="CT30" i="3"/>
  <c r="CS30" i="3"/>
  <c r="CR30" i="3"/>
  <c r="CQ30" i="3"/>
  <c r="CP30" i="3"/>
  <c r="CO30" i="3"/>
  <c r="CN30" i="3"/>
  <c r="CM30" i="3"/>
  <c r="CL30" i="3"/>
  <c r="CK30" i="3"/>
  <c r="DA29" i="3"/>
  <c r="CZ29" i="3"/>
  <c r="CY29" i="3"/>
  <c r="CX29" i="3"/>
  <c r="CW29" i="3"/>
  <c r="CV29" i="3"/>
  <c r="CU29" i="3"/>
  <c r="CT29" i="3"/>
  <c r="CS29" i="3"/>
  <c r="CR29" i="3"/>
  <c r="CQ29" i="3"/>
  <c r="CP29" i="3"/>
  <c r="CO29" i="3"/>
  <c r="CN29" i="3"/>
  <c r="CM29" i="3"/>
  <c r="CL29" i="3"/>
  <c r="CK29" i="3"/>
  <c r="DA28" i="3"/>
  <c r="CZ28" i="3"/>
  <c r="CY28" i="3"/>
  <c r="CX28" i="3"/>
  <c r="CW28" i="3"/>
  <c r="CV28" i="3"/>
  <c r="CU28" i="3"/>
  <c r="CT28" i="3"/>
  <c r="CS28" i="3"/>
  <c r="CR28" i="3"/>
  <c r="CQ28" i="3"/>
  <c r="CP28" i="3"/>
  <c r="CO28" i="3"/>
  <c r="CN28" i="3"/>
  <c r="CM28" i="3"/>
  <c r="CL28" i="3"/>
  <c r="CK28" i="3"/>
  <c r="DA27" i="3"/>
  <c r="CZ27" i="3"/>
  <c r="CY27" i="3"/>
  <c r="CX27" i="3"/>
  <c r="CW27" i="3"/>
  <c r="CV27" i="3"/>
  <c r="CU27" i="3"/>
  <c r="CT27" i="3"/>
  <c r="CS27" i="3"/>
  <c r="CR27" i="3"/>
  <c r="CQ27" i="3"/>
  <c r="CP27" i="3"/>
  <c r="CO27" i="3"/>
  <c r="CN27" i="3"/>
  <c r="CM27" i="3"/>
  <c r="CL27" i="3"/>
  <c r="CK27" i="3"/>
  <c r="DA25" i="3"/>
  <c r="CZ25" i="3"/>
  <c r="CY25" i="3"/>
  <c r="CX25" i="3"/>
  <c r="CW25" i="3"/>
  <c r="CV25" i="3"/>
  <c r="CU25" i="3"/>
  <c r="CT25" i="3"/>
  <c r="CS25" i="3"/>
  <c r="CR25" i="3"/>
  <c r="CQ25" i="3"/>
  <c r="CP25" i="3"/>
  <c r="CO25" i="3"/>
  <c r="CN25" i="3"/>
  <c r="CM25" i="3"/>
  <c r="CL25" i="3"/>
  <c r="CK25" i="3"/>
  <c r="DA24" i="3"/>
  <c r="CZ24" i="3"/>
  <c r="CY24" i="3"/>
  <c r="CX24" i="3"/>
  <c r="CW24" i="3"/>
  <c r="CV24" i="3"/>
  <c r="CU24" i="3"/>
  <c r="CT24" i="3"/>
  <c r="CS24" i="3"/>
  <c r="CR24" i="3"/>
  <c r="CQ24" i="3"/>
  <c r="CP24" i="3"/>
  <c r="CO24" i="3"/>
  <c r="CN24" i="3"/>
  <c r="CM24" i="3"/>
  <c r="CL24" i="3"/>
  <c r="CK24" i="3"/>
  <c r="DA23" i="3"/>
  <c r="CZ23" i="3"/>
  <c r="CY23" i="3"/>
  <c r="CX23" i="3"/>
  <c r="CW23" i="3"/>
  <c r="CV23" i="3"/>
  <c r="CU23" i="3"/>
  <c r="CT23" i="3"/>
  <c r="CS23" i="3"/>
  <c r="CR23" i="3"/>
  <c r="CQ23" i="3"/>
  <c r="CP23" i="3"/>
  <c r="CO23" i="3"/>
  <c r="CN23" i="3"/>
  <c r="CM23" i="3"/>
  <c r="CL23" i="3"/>
  <c r="CK23" i="3"/>
  <c r="DA18" i="3"/>
  <c r="CZ18" i="3"/>
  <c r="CY18" i="3"/>
  <c r="CX18" i="3"/>
  <c r="CW18" i="3"/>
  <c r="CV18" i="3"/>
  <c r="CU18" i="3"/>
  <c r="CT18" i="3"/>
  <c r="CS18" i="3"/>
  <c r="CR18" i="3"/>
  <c r="CQ18" i="3"/>
  <c r="CP18" i="3"/>
  <c r="CO18" i="3"/>
  <c r="CN18" i="3"/>
  <c r="CM18" i="3"/>
  <c r="CL18" i="3"/>
  <c r="CK18" i="3"/>
  <c r="DA17" i="3"/>
  <c r="CZ17" i="3"/>
  <c r="CY17" i="3"/>
  <c r="CX17" i="3"/>
  <c r="CW17" i="3"/>
  <c r="CV17" i="3"/>
  <c r="CU17" i="3"/>
  <c r="CT17" i="3"/>
  <c r="CS17" i="3"/>
  <c r="CR17" i="3"/>
  <c r="CQ17" i="3"/>
  <c r="CP17" i="3"/>
  <c r="CO17" i="3"/>
  <c r="CN17" i="3"/>
  <c r="CM17" i="3"/>
  <c r="CL17" i="3"/>
  <c r="CK17" i="3"/>
  <c r="DA15" i="3"/>
  <c r="CZ15" i="3"/>
  <c r="CY15" i="3"/>
  <c r="CX15" i="3"/>
  <c r="CW15" i="3"/>
  <c r="CV15" i="3"/>
  <c r="CU15" i="3"/>
  <c r="CT15" i="3"/>
  <c r="CS15" i="3"/>
  <c r="CR15" i="3"/>
  <c r="CQ15" i="3"/>
  <c r="CP15" i="3"/>
  <c r="CO15" i="3"/>
  <c r="CN15" i="3"/>
  <c r="CM15" i="3"/>
  <c r="CL15" i="3"/>
  <c r="CK15" i="3"/>
  <c r="DA14" i="3"/>
  <c r="CZ14" i="3"/>
  <c r="CY14" i="3"/>
  <c r="CX14" i="3"/>
  <c r="CW14" i="3"/>
  <c r="CV14" i="3"/>
  <c r="CU14" i="3"/>
  <c r="CT14" i="3"/>
  <c r="CS14" i="3"/>
  <c r="CR14" i="3"/>
  <c r="CQ14" i="3"/>
  <c r="CP14" i="3"/>
  <c r="CO14" i="3"/>
  <c r="CN14" i="3"/>
  <c r="CM14" i="3"/>
  <c r="CL14" i="3"/>
  <c r="CK14" i="3"/>
  <c r="DA13" i="3"/>
  <c r="CZ13" i="3"/>
  <c r="CY13" i="3"/>
  <c r="CX13" i="3"/>
  <c r="CW13" i="3"/>
  <c r="CV13" i="3"/>
  <c r="CU13" i="3"/>
  <c r="CT13" i="3"/>
  <c r="CS13" i="3"/>
  <c r="CR13" i="3"/>
  <c r="CQ13" i="3"/>
  <c r="CP13" i="3"/>
  <c r="CO13" i="3"/>
  <c r="CN13" i="3"/>
  <c r="CM13" i="3"/>
  <c r="CL13" i="3"/>
  <c r="CK13" i="3"/>
  <c r="DA11" i="3"/>
  <c r="CZ11" i="3"/>
  <c r="CY11" i="3"/>
  <c r="CX11" i="3"/>
  <c r="CW11" i="3"/>
  <c r="CV11" i="3"/>
  <c r="CU11" i="3"/>
  <c r="CT11" i="3"/>
  <c r="CS11" i="3"/>
  <c r="CR11" i="3"/>
  <c r="CQ11" i="3"/>
  <c r="CP11" i="3"/>
  <c r="CO11" i="3"/>
  <c r="CN11" i="3"/>
  <c r="CM11" i="3"/>
  <c r="CL11" i="3"/>
  <c r="CK11" i="3"/>
  <c r="DA6" i="3"/>
  <c r="CZ6" i="3"/>
  <c r="CY6" i="3"/>
  <c r="CX6" i="3"/>
  <c r="CW6" i="3"/>
  <c r="CV6" i="3"/>
  <c r="CU6" i="3"/>
  <c r="CT6" i="3"/>
  <c r="CS6" i="3"/>
  <c r="CR6" i="3"/>
  <c r="CQ6" i="3"/>
  <c r="CP6" i="3"/>
  <c r="CO6" i="3"/>
  <c r="CN6" i="3"/>
  <c r="CM6" i="3"/>
  <c r="CL6" i="3"/>
  <c r="CK6" i="3"/>
  <c r="DA3" i="3"/>
  <c r="CZ3" i="3"/>
  <c r="CY3" i="3"/>
  <c r="CX3" i="3"/>
  <c r="CW3" i="3"/>
  <c r="CV3" i="3"/>
  <c r="CU3" i="3"/>
  <c r="CT3" i="3"/>
  <c r="CS3" i="3"/>
  <c r="CR3" i="3"/>
  <c r="CQ3" i="3"/>
  <c r="CP3" i="3"/>
  <c r="CO3" i="3"/>
  <c r="CN3" i="3"/>
  <c r="CM3" i="3"/>
  <c r="CL3" i="3"/>
  <c r="CK3" i="3"/>
  <c r="DA2" i="3"/>
  <c r="CZ2" i="3"/>
  <c r="CY2" i="3"/>
  <c r="CX2" i="3"/>
  <c r="CW2" i="3"/>
  <c r="CV2" i="3"/>
  <c r="CU2" i="3"/>
  <c r="CT2" i="3"/>
  <c r="CS2" i="3"/>
  <c r="CR2" i="3"/>
  <c r="CQ2" i="3"/>
  <c r="CP2" i="3"/>
  <c r="CO2" i="3"/>
  <c r="CN2" i="3"/>
  <c r="CK2" i="3"/>
  <c r="CL2" i="3"/>
  <c r="CM2" i="3"/>
  <c r="DA98" i="3"/>
  <c r="CZ98" i="3"/>
  <c r="CY98" i="3"/>
  <c r="CX98" i="3"/>
  <c r="CW98" i="3"/>
  <c r="CV98" i="3"/>
  <c r="CT98" i="3"/>
  <c r="CS98" i="3"/>
  <c r="CR98" i="3"/>
  <c r="CU98" i="3" s="1"/>
  <c r="CQ98" i="3"/>
  <c r="CP98" i="3"/>
  <c r="CO98" i="3"/>
  <c r="CN98" i="3"/>
  <c r="CM98" i="3"/>
  <c r="CL98" i="3"/>
  <c r="CK98" i="3"/>
  <c r="DA96" i="3"/>
  <c r="CZ96" i="3"/>
  <c r="CY96" i="3"/>
  <c r="CX96" i="3"/>
  <c r="CW96" i="3"/>
  <c r="CV96" i="3"/>
  <c r="CT96" i="3"/>
  <c r="CS96" i="3"/>
  <c r="CR96" i="3"/>
  <c r="CU96" i="3" s="1"/>
  <c r="CQ96" i="3"/>
  <c r="CP96" i="3"/>
  <c r="CO96" i="3"/>
  <c r="CN96" i="3"/>
  <c r="CM96" i="3"/>
  <c r="CL96" i="3"/>
  <c r="CK96" i="3"/>
  <c r="DA93" i="3"/>
  <c r="CZ93" i="3"/>
  <c r="CY93" i="3"/>
  <c r="CX93" i="3"/>
  <c r="CW93" i="3"/>
  <c r="CV93" i="3"/>
  <c r="CU93" i="3"/>
  <c r="CT93" i="3"/>
  <c r="CS93" i="3"/>
  <c r="CR93" i="3"/>
  <c r="CQ93" i="3"/>
  <c r="CP93" i="3"/>
  <c r="CO93" i="3"/>
  <c r="CN93" i="3"/>
  <c r="CM93" i="3"/>
  <c r="CL93" i="3"/>
  <c r="CK93" i="3"/>
  <c r="DA91" i="3"/>
  <c r="CZ91" i="3"/>
  <c r="CY91" i="3"/>
  <c r="CX91" i="3"/>
  <c r="CW91" i="3"/>
  <c r="CV91" i="3"/>
  <c r="CT91" i="3"/>
  <c r="CS91" i="3"/>
  <c r="CR91" i="3"/>
  <c r="CU91" i="3" s="1"/>
  <c r="CQ91" i="3"/>
  <c r="CP91" i="3"/>
  <c r="CO91" i="3"/>
  <c r="CN91" i="3"/>
  <c r="CM91" i="3"/>
  <c r="CL91" i="3"/>
  <c r="CK91" i="3"/>
  <c r="DA88" i="3"/>
  <c r="CZ88" i="3"/>
  <c r="CY88" i="3"/>
  <c r="CX88" i="3"/>
  <c r="CW88" i="3"/>
  <c r="CV88" i="3"/>
  <c r="CT88" i="3"/>
  <c r="CS88" i="3"/>
  <c r="CR88" i="3"/>
  <c r="CU88" i="3" s="1"/>
  <c r="CQ88" i="3"/>
  <c r="CP88" i="3"/>
  <c r="CO88" i="3"/>
  <c r="CN88" i="3"/>
  <c r="CM88" i="3"/>
  <c r="CL88" i="3"/>
  <c r="CK88" i="3"/>
  <c r="DA87" i="3"/>
  <c r="CZ87" i="3"/>
  <c r="CY87" i="3"/>
  <c r="CX87" i="3"/>
  <c r="CW87" i="3"/>
  <c r="CV87" i="3"/>
  <c r="CT87" i="3"/>
  <c r="CS87" i="3"/>
  <c r="CR87" i="3"/>
  <c r="CU87" i="3" s="1"/>
  <c r="CQ87" i="3"/>
  <c r="CP87" i="3"/>
  <c r="CO87" i="3"/>
  <c r="CN87" i="3"/>
  <c r="CM87" i="3"/>
  <c r="CL87" i="3"/>
  <c r="CK87" i="3"/>
  <c r="DA86" i="3"/>
  <c r="CZ86" i="3"/>
  <c r="CY86" i="3"/>
  <c r="CX86" i="3"/>
  <c r="CW86" i="3"/>
  <c r="CV86" i="3"/>
  <c r="CU86" i="3"/>
  <c r="CT86" i="3"/>
  <c r="CS86" i="3"/>
  <c r="CR86" i="3"/>
  <c r="CQ86" i="3"/>
  <c r="CP86" i="3"/>
  <c r="CO86" i="3"/>
  <c r="CN86" i="3"/>
  <c r="CM86" i="3"/>
  <c r="CL86" i="3"/>
  <c r="CK86" i="3"/>
  <c r="DA85" i="3"/>
  <c r="CZ85" i="3"/>
  <c r="CY85" i="3"/>
  <c r="CX85" i="3"/>
  <c r="CW85" i="3"/>
  <c r="CV85" i="3"/>
  <c r="CT85" i="3"/>
  <c r="CS85" i="3"/>
  <c r="CR85" i="3"/>
  <c r="CU85" i="3" s="1"/>
  <c r="CQ85" i="3"/>
  <c r="CP85" i="3"/>
  <c r="CO85" i="3"/>
  <c r="CN85" i="3"/>
  <c r="CM85" i="3"/>
  <c r="CL85" i="3"/>
  <c r="CK85" i="3"/>
  <c r="DA75" i="3"/>
  <c r="CZ75" i="3"/>
  <c r="CY75" i="3"/>
  <c r="CX75" i="3"/>
  <c r="CW75" i="3"/>
  <c r="CV75" i="3"/>
  <c r="CT75" i="3"/>
  <c r="CS75" i="3"/>
  <c r="CR75" i="3"/>
  <c r="CU75" i="3" s="1"/>
  <c r="CQ75" i="3"/>
  <c r="CP75" i="3"/>
  <c r="CO75" i="3"/>
  <c r="CN75" i="3"/>
  <c r="CM75" i="3"/>
  <c r="CL75" i="3"/>
  <c r="CK75" i="3"/>
  <c r="DA74" i="3"/>
  <c r="CZ74" i="3"/>
  <c r="CY74" i="3"/>
  <c r="CX74" i="3"/>
  <c r="CW74" i="3"/>
  <c r="CV74" i="3"/>
  <c r="CU74" i="3"/>
  <c r="CT74" i="3"/>
  <c r="CS74" i="3"/>
  <c r="CR74" i="3"/>
  <c r="CQ74" i="3"/>
  <c r="CP74" i="3"/>
  <c r="CO74" i="3"/>
  <c r="CN74" i="3"/>
  <c r="CM74" i="3"/>
  <c r="CL74" i="3"/>
  <c r="CK74" i="3"/>
  <c r="DA73" i="3"/>
  <c r="CZ73" i="3"/>
  <c r="CY73" i="3"/>
  <c r="CX73" i="3"/>
  <c r="CW73" i="3"/>
  <c r="CV73" i="3"/>
  <c r="CT73" i="3"/>
  <c r="CS73" i="3"/>
  <c r="CR73" i="3"/>
  <c r="CU73" i="3" s="1"/>
  <c r="CQ73" i="3"/>
  <c r="CP73" i="3"/>
  <c r="CO73" i="3"/>
  <c r="CN73" i="3"/>
  <c r="CM73" i="3"/>
  <c r="CL73" i="3"/>
  <c r="CK73" i="3"/>
  <c r="DA61" i="3"/>
  <c r="CZ61" i="3"/>
  <c r="CY61" i="3"/>
  <c r="CX61" i="3"/>
  <c r="CW61" i="3"/>
  <c r="CV61" i="3"/>
  <c r="CU61" i="3"/>
  <c r="CT61" i="3"/>
  <c r="CS61" i="3"/>
  <c r="CR61" i="3"/>
  <c r="CQ61" i="3"/>
  <c r="CP61" i="3"/>
  <c r="CO61" i="3"/>
  <c r="CN61" i="3"/>
  <c r="CM61" i="3"/>
  <c r="CL61" i="3"/>
  <c r="CK61" i="3"/>
  <c r="DA58" i="3"/>
  <c r="CZ58" i="3"/>
  <c r="CY58" i="3"/>
  <c r="CX58" i="3"/>
  <c r="CW58" i="3"/>
  <c r="CV58" i="3"/>
  <c r="CU58" i="3"/>
  <c r="CT58" i="3"/>
  <c r="CS58" i="3"/>
  <c r="CR58" i="3"/>
  <c r="CQ58" i="3"/>
  <c r="CP58" i="3"/>
  <c r="CO58" i="3"/>
  <c r="CN58" i="3"/>
  <c r="CM58" i="3"/>
  <c r="CL58" i="3"/>
  <c r="CK58" i="3"/>
  <c r="DA55" i="3"/>
  <c r="CZ55" i="3"/>
  <c r="CY55" i="3"/>
  <c r="CX55" i="3"/>
  <c r="CW55" i="3"/>
  <c r="CV55" i="3"/>
  <c r="CT55" i="3"/>
  <c r="CS55" i="3"/>
  <c r="CR55" i="3"/>
  <c r="CU55" i="3" s="1"/>
  <c r="CQ55" i="3"/>
  <c r="CP55" i="3"/>
  <c r="CO55" i="3"/>
  <c r="CN55" i="3"/>
  <c r="CM55" i="3"/>
  <c r="CL55" i="3"/>
  <c r="CK55" i="3"/>
  <c r="DA45" i="3"/>
  <c r="CZ45" i="3"/>
  <c r="CY45" i="3"/>
  <c r="CX45" i="3"/>
  <c r="CW45" i="3"/>
  <c r="CV45" i="3"/>
  <c r="CU45" i="3"/>
  <c r="CT45" i="3"/>
  <c r="CS45" i="3"/>
  <c r="CR45" i="3"/>
  <c r="CQ45" i="3"/>
  <c r="CP45" i="3"/>
  <c r="CO45" i="3"/>
  <c r="CN45" i="3"/>
  <c r="CM45" i="3"/>
  <c r="CL45" i="3"/>
  <c r="CK45" i="3"/>
  <c r="DA44" i="3"/>
  <c r="CZ44" i="3"/>
  <c r="CY44" i="3"/>
  <c r="CX44" i="3"/>
  <c r="CW44" i="3"/>
  <c r="CV44" i="3"/>
  <c r="CU44" i="3"/>
  <c r="CT44" i="3"/>
  <c r="CS44" i="3"/>
  <c r="CR44" i="3"/>
  <c r="CQ44" i="3"/>
  <c r="CP44" i="3"/>
  <c r="CO44" i="3"/>
  <c r="CN44" i="3"/>
  <c r="CM44" i="3"/>
  <c r="CL44" i="3"/>
  <c r="CK44" i="3"/>
  <c r="DA39" i="3"/>
  <c r="CZ39" i="3"/>
  <c r="CY39" i="3"/>
  <c r="CX39" i="3"/>
  <c r="CW39" i="3"/>
  <c r="CV39" i="3"/>
  <c r="CT39" i="3"/>
  <c r="CS39" i="3"/>
  <c r="CR39" i="3"/>
  <c r="CU39" i="3" s="1"/>
  <c r="CQ39" i="3"/>
  <c r="CP39" i="3"/>
  <c r="CO39" i="3"/>
  <c r="CN39" i="3"/>
  <c r="CM39" i="3"/>
  <c r="CL39" i="3"/>
  <c r="CK39" i="3"/>
  <c r="DA37" i="3"/>
  <c r="CZ37" i="3"/>
  <c r="CY37" i="3"/>
  <c r="CX37" i="3"/>
  <c r="CW37" i="3"/>
  <c r="CV37" i="3"/>
  <c r="CT37" i="3"/>
  <c r="CS37" i="3"/>
  <c r="CR37" i="3"/>
  <c r="CU37" i="3" s="1"/>
  <c r="CQ37" i="3"/>
  <c r="CP37" i="3"/>
  <c r="CO37" i="3"/>
  <c r="CN37" i="3"/>
  <c r="CM37" i="3"/>
  <c r="CL37" i="3"/>
  <c r="CK37" i="3"/>
  <c r="DA33" i="3"/>
  <c r="CZ33" i="3"/>
  <c r="CY33" i="3"/>
  <c r="CX33" i="3"/>
  <c r="CW33" i="3"/>
  <c r="CV33" i="3"/>
  <c r="CT33" i="3"/>
  <c r="CS33" i="3"/>
  <c r="CR33" i="3"/>
  <c r="CU33" i="3" s="1"/>
  <c r="CQ33" i="3"/>
  <c r="CP33" i="3"/>
  <c r="CO33" i="3"/>
  <c r="CN33" i="3"/>
  <c r="CM33" i="3"/>
  <c r="CL33" i="3"/>
  <c r="CK33" i="3"/>
  <c r="DA26" i="3"/>
  <c r="CZ26" i="3"/>
  <c r="CY26" i="3"/>
  <c r="CX26" i="3"/>
  <c r="CW26" i="3"/>
  <c r="CV26" i="3"/>
  <c r="CU26" i="3"/>
  <c r="CT26" i="3"/>
  <c r="CS26" i="3"/>
  <c r="CR26" i="3"/>
  <c r="CQ26" i="3"/>
  <c r="CP26" i="3"/>
  <c r="CO26" i="3"/>
  <c r="CN26" i="3"/>
  <c r="CM26" i="3"/>
  <c r="CL26" i="3"/>
  <c r="CK26" i="3"/>
  <c r="DA22" i="3"/>
  <c r="CZ22" i="3"/>
  <c r="CY22" i="3"/>
  <c r="CX22" i="3"/>
  <c r="CW22" i="3"/>
  <c r="CV22" i="3"/>
  <c r="CU22" i="3"/>
  <c r="CT22" i="3"/>
  <c r="CS22" i="3"/>
  <c r="CR22" i="3"/>
  <c r="CQ22" i="3"/>
  <c r="CP22" i="3"/>
  <c r="CO22" i="3"/>
  <c r="CN22" i="3"/>
  <c r="CM22" i="3"/>
  <c r="CL22" i="3"/>
  <c r="CK22" i="3"/>
  <c r="DA21" i="3"/>
  <c r="CZ21" i="3"/>
  <c r="CY21" i="3"/>
  <c r="CX21" i="3"/>
  <c r="CW21" i="3"/>
  <c r="CV21" i="3"/>
  <c r="CT21" i="3"/>
  <c r="CS21" i="3"/>
  <c r="CR21" i="3"/>
  <c r="CU21" i="3" s="1"/>
  <c r="CQ21" i="3"/>
  <c r="CP21" i="3"/>
  <c r="CO21" i="3"/>
  <c r="CN21" i="3"/>
  <c r="CM21" i="3"/>
  <c r="CL21" i="3"/>
  <c r="CK21" i="3"/>
  <c r="DA20" i="3"/>
  <c r="CZ20" i="3"/>
  <c r="CY20" i="3"/>
  <c r="CX20" i="3"/>
  <c r="CW20" i="3"/>
  <c r="CV20" i="3"/>
  <c r="CU20" i="3"/>
  <c r="CT20" i="3"/>
  <c r="CS20" i="3"/>
  <c r="CR20" i="3"/>
  <c r="CQ20" i="3"/>
  <c r="CP20" i="3"/>
  <c r="CO20" i="3"/>
  <c r="CN20" i="3"/>
  <c r="CM20" i="3"/>
  <c r="CL20" i="3"/>
  <c r="CK20" i="3"/>
  <c r="DA19" i="3"/>
  <c r="CZ19" i="3"/>
  <c r="CY19" i="3"/>
  <c r="CX19" i="3"/>
  <c r="CW19" i="3"/>
  <c r="CV19" i="3"/>
  <c r="CT19" i="3"/>
  <c r="CS19" i="3"/>
  <c r="CR19" i="3"/>
  <c r="CU19" i="3" s="1"/>
  <c r="CQ19" i="3"/>
  <c r="CP19" i="3"/>
  <c r="CO19" i="3"/>
  <c r="CN19" i="3"/>
  <c r="CM19" i="3"/>
  <c r="CL19" i="3"/>
  <c r="CK19" i="3"/>
  <c r="DA16" i="3"/>
  <c r="CZ16" i="3"/>
  <c r="CY16" i="3"/>
  <c r="CX16" i="3"/>
  <c r="CW16" i="3"/>
  <c r="CV16" i="3"/>
  <c r="CT16" i="3"/>
  <c r="CS16" i="3"/>
  <c r="CR16" i="3"/>
  <c r="CU16" i="3" s="1"/>
  <c r="CQ16" i="3"/>
  <c r="CP16" i="3"/>
  <c r="CO16" i="3"/>
  <c r="CN16" i="3"/>
  <c r="CM16" i="3"/>
  <c r="CL16" i="3"/>
  <c r="CK16" i="3"/>
  <c r="DA12" i="3"/>
  <c r="CZ12" i="3"/>
  <c r="CY12" i="3"/>
  <c r="CX12" i="3"/>
  <c r="CW12" i="3"/>
  <c r="CV12" i="3"/>
  <c r="CU12" i="3"/>
  <c r="CT12" i="3"/>
  <c r="CS12" i="3"/>
  <c r="CR12" i="3"/>
  <c r="CQ12" i="3"/>
  <c r="CP12" i="3"/>
  <c r="CO12" i="3"/>
  <c r="CN12" i="3"/>
  <c r="CM12" i="3"/>
  <c r="CL12" i="3"/>
  <c r="CK12" i="3"/>
  <c r="DA10" i="3"/>
  <c r="CZ10" i="3"/>
  <c r="CY10" i="3"/>
  <c r="CX10" i="3"/>
  <c r="CW10" i="3"/>
  <c r="CV10" i="3"/>
  <c r="CU10" i="3"/>
  <c r="CT10" i="3"/>
  <c r="CS10" i="3"/>
  <c r="CR10" i="3"/>
  <c r="CQ10" i="3"/>
  <c r="CP10" i="3"/>
  <c r="CO10" i="3"/>
  <c r="CN10" i="3"/>
  <c r="CM10" i="3"/>
  <c r="CL10" i="3"/>
  <c r="CK10" i="3"/>
  <c r="DA9" i="3"/>
  <c r="CZ9" i="3"/>
  <c r="CY9" i="3"/>
  <c r="CX9" i="3"/>
  <c r="CW9" i="3"/>
  <c r="CV9" i="3"/>
  <c r="CT9" i="3"/>
  <c r="CS9" i="3"/>
  <c r="CR9" i="3"/>
  <c r="CU9" i="3" s="1"/>
  <c r="CQ9" i="3"/>
  <c r="CP9" i="3"/>
  <c r="CO9" i="3"/>
  <c r="CN9" i="3"/>
  <c r="CM9" i="3"/>
  <c r="CL9" i="3"/>
  <c r="CK9" i="3"/>
  <c r="DA8" i="3"/>
  <c r="CZ8" i="3"/>
  <c r="CY8" i="3"/>
  <c r="CX8" i="3"/>
  <c r="CW8" i="3"/>
  <c r="CV8" i="3"/>
  <c r="CT8" i="3"/>
  <c r="CS8" i="3"/>
  <c r="CR8" i="3"/>
  <c r="CU8" i="3" s="1"/>
  <c r="CQ8" i="3"/>
  <c r="CP8" i="3"/>
  <c r="CO8" i="3"/>
  <c r="CN8" i="3"/>
  <c r="CM8" i="3"/>
  <c r="CL8" i="3"/>
  <c r="CK8" i="3"/>
  <c r="DA7" i="3"/>
  <c r="CZ7" i="3"/>
  <c r="CY7" i="3"/>
  <c r="CX7" i="3"/>
  <c r="CW7" i="3"/>
  <c r="CV7" i="3"/>
  <c r="CT7" i="3"/>
  <c r="CS7" i="3"/>
  <c r="CR7" i="3"/>
  <c r="CU7" i="3" s="1"/>
  <c r="CQ7" i="3"/>
  <c r="CP7" i="3"/>
  <c r="CO7" i="3"/>
  <c r="CN7" i="3"/>
  <c r="CM7" i="3"/>
  <c r="CL7" i="3"/>
  <c r="CK7" i="3"/>
  <c r="DA5" i="3"/>
  <c r="CZ5" i="3"/>
  <c r="CY5" i="3"/>
  <c r="CX5" i="3"/>
  <c r="CW5" i="3"/>
  <c r="CV5" i="3"/>
  <c r="CT5" i="3"/>
  <c r="CS5" i="3"/>
  <c r="CR5" i="3"/>
  <c r="CU5" i="3" s="1"/>
  <c r="CQ5" i="3"/>
  <c r="CP5" i="3"/>
  <c r="CO5" i="3"/>
  <c r="CN5" i="3"/>
  <c r="CM5" i="3"/>
  <c r="CL5" i="3"/>
  <c r="CK5" i="3"/>
  <c r="DA4" i="3"/>
  <c r="CZ4" i="3"/>
  <c r="CY4" i="3"/>
  <c r="CX4" i="3"/>
  <c r="CW4" i="3"/>
  <c r="CV4" i="3"/>
  <c r="CU4" i="3"/>
  <c r="CT4" i="3"/>
  <c r="CS4" i="3"/>
  <c r="CR4" i="3"/>
  <c r="CQ4" i="3"/>
  <c r="CP4" i="3"/>
  <c r="CO4" i="3"/>
  <c r="CN4" i="3"/>
  <c r="CM4" i="3"/>
  <c r="CL4" i="3"/>
  <c r="CK4" i="3"/>
  <c r="Y4" i="2"/>
  <c r="Y5" i="2"/>
  <c r="Y6" i="2"/>
  <c r="Y7" i="2"/>
  <c r="Y8" i="2"/>
  <c r="Y9" i="2"/>
  <c r="Y10" i="2"/>
  <c r="Y11" i="2"/>
  <c r="Y12" i="2"/>
  <c r="Y13" i="2"/>
  <c r="Y16" i="2"/>
  <c r="Y18" i="2"/>
  <c r="Y19" i="2"/>
  <c r="Y20" i="2"/>
  <c r="Z4" i="2"/>
  <c r="Z5" i="2"/>
  <c r="Z6" i="2"/>
  <c r="Z7" i="2"/>
  <c r="Z8" i="2"/>
  <c r="Z9" i="2"/>
  <c r="Z10" i="2"/>
  <c r="Z11" i="2"/>
  <c r="Z12" i="2"/>
  <c r="Z13" i="2"/>
  <c r="Z16" i="2"/>
  <c r="Z18" i="2"/>
  <c r="Z19" i="2"/>
  <c r="Z20" i="2"/>
  <c r="AA4" i="2"/>
  <c r="AA5" i="2"/>
  <c r="AA6" i="2"/>
  <c r="AA7" i="2"/>
  <c r="AA8" i="2"/>
  <c r="AA9" i="2"/>
  <c r="AA10" i="2"/>
  <c r="AA11" i="2"/>
  <c r="AA12" i="2"/>
  <c r="AA13" i="2"/>
  <c r="AA16" i="2"/>
  <c r="AA18" i="2"/>
  <c r="AA19" i="2"/>
  <c r="AA20" i="2"/>
  <c r="AB4" i="2"/>
  <c r="AB5" i="2"/>
  <c r="AB6" i="2"/>
  <c r="AB7" i="2"/>
  <c r="AB8" i="2"/>
  <c r="AB9" i="2"/>
  <c r="AB10" i="2"/>
  <c r="AB11" i="2"/>
  <c r="AB12" i="2"/>
  <c r="AB13" i="2"/>
  <c r="AB16" i="2"/>
  <c r="AB18" i="2"/>
  <c r="AB19" i="2"/>
  <c r="AB20" i="2"/>
  <c r="AC4" i="2"/>
  <c r="AC5" i="2"/>
  <c r="AC6" i="2"/>
  <c r="AC7" i="2"/>
  <c r="AC8" i="2"/>
  <c r="AC9" i="2"/>
  <c r="AC10" i="2"/>
  <c r="AC11" i="2"/>
  <c r="AC12" i="2"/>
  <c r="AC13" i="2"/>
  <c r="AC16" i="2"/>
  <c r="AC18" i="2"/>
  <c r="AC19" i="2"/>
  <c r="AC20" i="2"/>
  <c r="AD4" i="2"/>
  <c r="AD5" i="2"/>
  <c r="AD6" i="2"/>
  <c r="AD7" i="2"/>
  <c r="AD8" i="2"/>
  <c r="AD9" i="2"/>
  <c r="AD10" i="2"/>
  <c r="AD11" i="2"/>
  <c r="AD12" i="2"/>
  <c r="AD13" i="2"/>
  <c r="AD16" i="2"/>
  <c r="AD18" i="2"/>
  <c r="AD19" i="2"/>
  <c r="AD20" i="2"/>
  <c r="AE4" i="2"/>
  <c r="AE5" i="2"/>
  <c r="AE6" i="2"/>
  <c r="AE7" i="2"/>
  <c r="AE8" i="2"/>
  <c r="AE9" i="2"/>
  <c r="AE10" i="2"/>
  <c r="AE11" i="2"/>
  <c r="AE12" i="2"/>
  <c r="AE13" i="2"/>
  <c r="AE16" i="2"/>
  <c r="AE18" i="2"/>
  <c r="AE19" i="2"/>
  <c r="AE20" i="2"/>
  <c r="AF4" i="2"/>
  <c r="AF5" i="2"/>
  <c r="AF6" i="2"/>
  <c r="AF7" i="2"/>
  <c r="AF8" i="2"/>
  <c r="AF9" i="2"/>
  <c r="AF10" i="2"/>
  <c r="AF11" i="2"/>
  <c r="AF12" i="2"/>
  <c r="AF13" i="2"/>
  <c r="AF16" i="2"/>
  <c r="AF18" i="2"/>
  <c r="AF19" i="2"/>
  <c r="AF20" i="2"/>
  <c r="AG4" i="2"/>
  <c r="AG5" i="2"/>
  <c r="AG6" i="2"/>
  <c r="AG7" i="2"/>
  <c r="AG8" i="2"/>
  <c r="AG9" i="2"/>
  <c r="AG10" i="2"/>
  <c r="AG11" i="2"/>
  <c r="AG12" i="2"/>
  <c r="AG13" i="2"/>
  <c r="AG16" i="2"/>
  <c r="AG18" i="2"/>
  <c r="AG19" i="2"/>
  <c r="AG20" i="2"/>
  <c r="AH4" i="2"/>
  <c r="AH5" i="2"/>
  <c r="AH6" i="2"/>
  <c r="AH7" i="2"/>
  <c r="AH8" i="2"/>
  <c r="AH9" i="2"/>
  <c r="AH10" i="2"/>
  <c r="AH11" i="2"/>
  <c r="AH12" i="2"/>
  <c r="AH13" i="2"/>
  <c r="AH16" i="2"/>
  <c r="AH18" i="2"/>
  <c r="AH19" i="2"/>
  <c r="AH20" i="2"/>
  <c r="AI4" i="2"/>
  <c r="AI5" i="2"/>
  <c r="AI6" i="2"/>
  <c r="AI7" i="2"/>
  <c r="AI8" i="2"/>
  <c r="AI9" i="2"/>
  <c r="AI10" i="2"/>
  <c r="AI11" i="2"/>
  <c r="AI12" i="2"/>
  <c r="AI13" i="2"/>
  <c r="AI16" i="2"/>
  <c r="AI18" i="2"/>
  <c r="AI19" i="2"/>
  <c r="AI20" i="2"/>
  <c r="AJ4" i="2"/>
  <c r="AJ5" i="2"/>
  <c r="AJ6" i="2"/>
  <c r="AJ7" i="2"/>
  <c r="AJ8" i="2"/>
  <c r="AJ9" i="2"/>
  <c r="AJ10" i="2"/>
  <c r="AJ11" i="2"/>
  <c r="AJ12" i="2"/>
  <c r="AJ13" i="2"/>
  <c r="AJ16" i="2"/>
  <c r="AJ18" i="2"/>
  <c r="AJ19" i="2"/>
  <c r="AJ20" i="2"/>
  <c r="AK4" i="2"/>
  <c r="AK5" i="2"/>
  <c r="AK6" i="2"/>
  <c r="AK7" i="2"/>
  <c r="AK8" i="2"/>
  <c r="AK9" i="2"/>
  <c r="AK10" i="2"/>
  <c r="AK11" i="2"/>
  <c r="AK12" i="2"/>
  <c r="AK13" i="2"/>
  <c r="AK14" i="2"/>
  <c r="AK16" i="2"/>
  <c r="AK18" i="2"/>
  <c r="AK19" i="2"/>
  <c r="AK20" i="2"/>
  <c r="AL4" i="2"/>
  <c r="AL5" i="2"/>
  <c r="AL6" i="2"/>
  <c r="AL7" i="2"/>
  <c r="AL8" i="2"/>
  <c r="AL9" i="2"/>
  <c r="AL10" i="2"/>
  <c r="AL11" i="2"/>
  <c r="AL12" i="2"/>
  <c r="AL13" i="2"/>
  <c r="AL14" i="2"/>
  <c r="AL16" i="2"/>
  <c r="AL18" i="2"/>
  <c r="AL19" i="2"/>
  <c r="AL20" i="2"/>
  <c r="AM4" i="2"/>
  <c r="AM5" i="2"/>
  <c r="AM6" i="2"/>
  <c r="AM7" i="2"/>
  <c r="AM8" i="2"/>
  <c r="AM9" i="2"/>
  <c r="AM10" i="2"/>
  <c r="AM11" i="2"/>
  <c r="AM12" i="2"/>
  <c r="AM13" i="2"/>
  <c r="AM16" i="2"/>
  <c r="AM18" i="2"/>
  <c r="AM19" i="2"/>
  <c r="AM20" i="2"/>
  <c r="AN4" i="2"/>
  <c r="AN5" i="2"/>
  <c r="AN6" i="2"/>
  <c r="AN7" i="2"/>
  <c r="AN8" i="2"/>
  <c r="AN9" i="2"/>
  <c r="AN10" i="2"/>
  <c r="AN11" i="2"/>
  <c r="AN12" i="2"/>
  <c r="AN13" i="2"/>
  <c r="AN16" i="2"/>
  <c r="AN18" i="2"/>
  <c r="AN19" i="2"/>
  <c r="AN20" i="2"/>
  <c r="AO4" i="2"/>
  <c r="AO5" i="2"/>
  <c r="AO6" i="2"/>
  <c r="AO7" i="2"/>
  <c r="AO8" i="2"/>
  <c r="AO9" i="2"/>
  <c r="AO10" i="2"/>
  <c r="AO11" i="2"/>
  <c r="AO12" i="2"/>
  <c r="AO13" i="2"/>
  <c r="AO14" i="2"/>
  <c r="AO16" i="2"/>
  <c r="AO18" i="2"/>
  <c r="AO19" i="2"/>
  <c r="AO20" i="2"/>
  <c r="G99" i="2"/>
  <c r="H99" i="2"/>
  <c r="I99" i="2"/>
  <c r="J99" i="2"/>
  <c r="K99" i="2"/>
  <c r="L99" i="2"/>
  <c r="M99" i="2"/>
  <c r="N99" i="2"/>
  <c r="Q99" i="2" s="1"/>
  <c r="O99" i="2"/>
  <c r="P99" i="2"/>
  <c r="R99" i="2"/>
  <c r="S99" i="2"/>
  <c r="T99" i="2"/>
  <c r="U99" i="2"/>
  <c r="V99" i="2"/>
  <c r="W99" i="2"/>
  <c r="G100" i="2"/>
  <c r="H100" i="2"/>
  <c r="I100" i="2"/>
  <c r="J100" i="2"/>
  <c r="K100" i="2"/>
  <c r="L100" i="2"/>
  <c r="M100" i="2"/>
  <c r="N100" i="2"/>
  <c r="Q100" i="2" s="1"/>
  <c r="O100" i="2"/>
  <c r="P100" i="2"/>
  <c r="R100" i="2"/>
  <c r="S100" i="2"/>
  <c r="T100" i="2"/>
  <c r="U100" i="2"/>
  <c r="V100" i="2"/>
  <c r="W100" i="2"/>
  <c r="G101" i="2"/>
  <c r="H101" i="2"/>
  <c r="I101" i="2"/>
  <c r="J101" i="2"/>
  <c r="K101" i="2"/>
  <c r="L101" i="2"/>
  <c r="M101" i="2"/>
  <c r="N101" i="2"/>
  <c r="Q101" i="2" s="1"/>
  <c r="O101" i="2"/>
  <c r="P101" i="2"/>
  <c r="R101" i="2"/>
  <c r="S101" i="2"/>
  <c r="T101" i="2"/>
  <c r="U101" i="2"/>
  <c r="V101" i="2"/>
  <c r="W101" i="2"/>
  <c r="G81" i="2"/>
  <c r="H81" i="2"/>
  <c r="I81" i="2"/>
  <c r="J81" i="2"/>
  <c r="K81" i="2"/>
  <c r="L81" i="2"/>
  <c r="M81" i="2"/>
  <c r="N81" i="2"/>
  <c r="Q81" i="2" s="1"/>
  <c r="O81" i="2"/>
  <c r="P81" i="2"/>
  <c r="R81" i="2"/>
  <c r="S81" i="2"/>
  <c r="T81" i="2"/>
  <c r="U81" i="2"/>
  <c r="V81" i="2"/>
  <c r="W81" i="2"/>
  <c r="G82" i="2"/>
  <c r="H82" i="2"/>
  <c r="I82" i="2"/>
  <c r="J82" i="2"/>
  <c r="K82" i="2"/>
  <c r="L82" i="2"/>
  <c r="M82" i="2"/>
  <c r="N82" i="2"/>
  <c r="Q82" i="2" s="1"/>
  <c r="O82" i="2"/>
  <c r="P82" i="2"/>
  <c r="R82" i="2"/>
  <c r="S82" i="2"/>
  <c r="T82" i="2"/>
  <c r="U82" i="2"/>
  <c r="V82" i="2"/>
  <c r="W82" i="2"/>
  <c r="G83" i="2"/>
  <c r="H83" i="2"/>
  <c r="I83" i="2"/>
  <c r="J83" i="2"/>
  <c r="K83" i="2"/>
  <c r="L83" i="2"/>
  <c r="M83" i="2"/>
  <c r="N83" i="2"/>
  <c r="Q83" i="2" s="1"/>
  <c r="O83" i="2"/>
  <c r="P83" i="2"/>
  <c r="R83" i="2"/>
  <c r="S83" i="2"/>
  <c r="T83" i="2"/>
  <c r="U83" i="2"/>
  <c r="V83" i="2"/>
  <c r="W83" i="2"/>
  <c r="G84" i="2"/>
  <c r="H84" i="2"/>
  <c r="I84" i="2"/>
  <c r="J84" i="2"/>
  <c r="K84" i="2"/>
  <c r="L84" i="2"/>
  <c r="M84" i="2"/>
  <c r="N84" i="2"/>
  <c r="O84" i="2"/>
  <c r="P84" i="2"/>
  <c r="R84" i="2"/>
  <c r="S84" i="2"/>
  <c r="T84" i="2"/>
  <c r="U84" i="2"/>
  <c r="V84" i="2"/>
  <c r="W84" i="2"/>
  <c r="G85" i="2"/>
  <c r="H85" i="2"/>
  <c r="I85" i="2"/>
  <c r="J85" i="2"/>
  <c r="K85" i="2"/>
  <c r="L85" i="2"/>
  <c r="M85" i="2"/>
  <c r="N85" i="2"/>
  <c r="Q85" i="2" s="1"/>
  <c r="O85" i="2"/>
  <c r="P85" i="2"/>
  <c r="R85" i="2"/>
  <c r="S85" i="2"/>
  <c r="T85" i="2"/>
  <c r="U85" i="2"/>
  <c r="V85" i="2"/>
  <c r="W85" i="2"/>
  <c r="G86" i="2"/>
  <c r="H86" i="2"/>
  <c r="I86" i="2"/>
  <c r="J86" i="2"/>
  <c r="K86" i="2"/>
  <c r="L86" i="2"/>
  <c r="M86" i="2"/>
  <c r="N86" i="2"/>
  <c r="O86" i="2"/>
  <c r="P86" i="2"/>
  <c r="R86" i="2"/>
  <c r="S86" i="2"/>
  <c r="T86" i="2"/>
  <c r="U86" i="2"/>
  <c r="V86" i="2"/>
  <c r="W86" i="2"/>
  <c r="G87" i="2"/>
  <c r="H87" i="2"/>
  <c r="I87" i="2"/>
  <c r="J87" i="2"/>
  <c r="K87" i="2"/>
  <c r="L87" i="2"/>
  <c r="M87" i="2"/>
  <c r="N87" i="2"/>
  <c r="Q87" i="2" s="1"/>
  <c r="O87" i="2"/>
  <c r="P87" i="2"/>
  <c r="R87" i="2"/>
  <c r="S87" i="2"/>
  <c r="T87" i="2"/>
  <c r="U87" i="2"/>
  <c r="V87" i="2"/>
  <c r="W87" i="2"/>
  <c r="G88" i="2"/>
  <c r="H88" i="2"/>
  <c r="I88" i="2"/>
  <c r="J88" i="2"/>
  <c r="K88" i="2"/>
  <c r="L88" i="2"/>
  <c r="M88" i="2"/>
  <c r="N88" i="2"/>
  <c r="Q88" i="2" s="1"/>
  <c r="O88" i="2"/>
  <c r="P88" i="2"/>
  <c r="R88" i="2"/>
  <c r="S88" i="2"/>
  <c r="T88" i="2"/>
  <c r="U88" i="2"/>
  <c r="V88" i="2"/>
  <c r="W88" i="2"/>
  <c r="G89" i="2"/>
  <c r="H89" i="2"/>
  <c r="I89" i="2"/>
  <c r="J89" i="2"/>
  <c r="K89" i="2"/>
  <c r="L89" i="2"/>
  <c r="M89" i="2"/>
  <c r="N89" i="2"/>
  <c r="Q89" i="2" s="1"/>
  <c r="O89" i="2"/>
  <c r="P89" i="2"/>
  <c r="R89" i="2"/>
  <c r="S89" i="2"/>
  <c r="T89" i="2"/>
  <c r="U89" i="2"/>
  <c r="V89" i="2"/>
  <c r="W89" i="2"/>
  <c r="G90" i="2"/>
  <c r="H90" i="2"/>
  <c r="I90" i="2"/>
  <c r="J90" i="2"/>
  <c r="K90" i="2"/>
  <c r="L90" i="2"/>
  <c r="M90" i="2"/>
  <c r="N90" i="2"/>
  <c r="Q90" i="2" s="1"/>
  <c r="O90" i="2"/>
  <c r="P90" i="2"/>
  <c r="R90" i="2"/>
  <c r="S90" i="2"/>
  <c r="T90" i="2"/>
  <c r="U90" i="2"/>
  <c r="V90" i="2"/>
  <c r="W90" i="2"/>
  <c r="G91" i="2"/>
  <c r="H91" i="2"/>
  <c r="I91" i="2"/>
  <c r="J91" i="2"/>
  <c r="K91" i="2"/>
  <c r="L91" i="2"/>
  <c r="M91" i="2"/>
  <c r="N91" i="2"/>
  <c r="O91" i="2"/>
  <c r="P91" i="2"/>
  <c r="R91" i="2"/>
  <c r="S91" i="2"/>
  <c r="T91" i="2"/>
  <c r="U91" i="2"/>
  <c r="V91" i="2"/>
  <c r="W91" i="2"/>
  <c r="G92" i="2"/>
  <c r="H92" i="2"/>
  <c r="I92" i="2"/>
  <c r="J92" i="2"/>
  <c r="K92" i="2"/>
  <c r="L92" i="2"/>
  <c r="M92" i="2"/>
  <c r="N92" i="2"/>
  <c r="Q92" i="2" s="1"/>
  <c r="O92" i="2"/>
  <c r="P92" i="2"/>
  <c r="R92" i="2"/>
  <c r="S92" i="2"/>
  <c r="T92" i="2"/>
  <c r="U92" i="2"/>
  <c r="V92" i="2"/>
  <c r="W92" i="2"/>
  <c r="G93" i="2"/>
  <c r="H93" i="2"/>
  <c r="I93" i="2"/>
  <c r="J93" i="2"/>
  <c r="K93" i="2"/>
  <c r="L93" i="2"/>
  <c r="M93" i="2"/>
  <c r="N93" i="2"/>
  <c r="Q93" i="2" s="1"/>
  <c r="O93" i="2"/>
  <c r="P93" i="2"/>
  <c r="R93" i="2"/>
  <c r="S93" i="2"/>
  <c r="T93" i="2"/>
  <c r="U93" i="2"/>
  <c r="V93" i="2"/>
  <c r="W93" i="2"/>
  <c r="G94" i="2"/>
  <c r="H94" i="2"/>
  <c r="I94" i="2"/>
  <c r="J94" i="2"/>
  <c r="K94" i="2"/>
  <c r="L94" i="2"/>
  <c r="M94" i="2"/>
  <c r="N94" i="2"/>
  <c r="Q94" i="2" s="1"/>
  <c r="O94" i="2"/>
  <c r="P94" i="2"/>
  <c r="R94" i="2"/>
  <c r="S94" i="2"/>
  <c r="T94" i="2"/>
  <c r="U94" i="2"/>
  <c r="V94" i="2"/>
  <c r="W94" i="2"/>
  <c r="G95" i="2"/>
  <c r="H95" i="2"/>
  <c r="I95" i="2"/>
  <c r="J95" i="2"/>
  <c r="K95" i="2"/>
  <c r="L95" i="2"/>
  <c r="M95" i="2"/>
  <c r="N95" i="2"/>
  <c r="Q95" i="2" s="1"/>
  <c r="O95" i="2"/>
  <c r="P95" i="2"/>
  <c r="R95" i="2"/>
  <c r="S95" i="2"/>
  <c r="T95" i="2"/>
  <c r="U95" i="2"/>
  <c r="V95" i="2"/>
  <c r="W95" i="2"/>
  <c r="G96" i="2"/>
  <c r="H96" i="2"/>
  <c r="I96" i="2"/>
  <c r="J96" i="2"/>
  <c r="K96" i="2"/>
  <c r="L96" i="2"/>
  <c r="M96" i="2"/>
  <c r="N96" i="2"/>
  <c r="O96" i="2"/>
  <c r="P96" i="2"/>
  <c r="Q96" i="2"/>
  <c r="R96" i="2"/>
  <c r="S96" i="2"/>
  <c r="T96" i="2"/>
  <c r="U96" i="2"/>
  <c r="V96" i="2"/>
  <c r="W96" i="2"/>
  <c r="G97" i="2"/>
  <c r="H97" i="2"/>
  <c r="I97" i="2"/>
  <c r="J97" i="2"/>
  <c r="K97" i="2"/>
  <c r="L97" i="2"/>
  <c r="M97" i="2"/>
  <c r="N97" i="2"/>
  <c r="Q97" i="2" s="1"/>
  <c r="O97" i="2"/>
  <c r="P97" i="2"/>
  <c r="R97" i="2"/>
  <c r="S97" i="2"/>
  <c r="T97" i="2"/>
  <c r="U97" i="2"/>
  <c r="V97" i="2"/>
  <c r="W97" i="2"/>
  <c r="G98" i="2"/>
  <c r="H98" i="2"/>
  <c r="I98" i="2"/>
  <c r="J98" i="2"/>
  <c r="K98" i="2"/>
  <c r="L98" i="2"/>
  <c r="M98" i="2"/>
  <c r="N98" i="2"/>
  <c r="Q98" i="2" s="1"/>
  <c r="O98" i="2"/>
  <c r="P98" i="2"/>
  <c r="R98" i="2"/>
  <c r="S98" i="2"/>
  <c r="T98" i="2"/>
  <c r="U98" i="2"/>
  <c r="V98" i="2"/>
  <c r="W98" i="2"/>
  <c r="G3" i="2"/>
  <c r="H3" i="2"/>
  <c r="I3" i="2"/>
  <c r="J3" i="2"/>
  <c r="K3" i="2"/>
  <c r="L3" i="2"/>
  <c r="M3" i="2"/>
  <c r="N3" i="2"/>
  <c r="Q3" i="2" s="1"/>
  <c r="O3" i="2"/>
  <c r="P3" i="2"/>
  <c r="R3" i="2"/>
  <c r="S3" i="2"/>
  <c r="T3" i="2"/>
  <c r="U3" i="2"/>
  <c r="V3" i="2"/>
  <c r="W3" i="2"/>
  <c r="G4" i="2"/>
  <c r="H4" i="2"/>
  <c r="I4" i="2"/>
  <c r="J4" i="2"/>
  <c r="K4" i="2"/>
  <c r="L4" i="2"/>
  <c r="M4" i="2"/>
  <c r="N4" i="2"/>
  <c r="Q4" i="2" s="1"/>
  <c r="O4" i="2"/>
  <c r="P4" i="2"/>
  <c r="R4" i="2"/>
  <c r="S4" i="2"/>
  <c r="T4" i="2"/>
  <c r="U4" i="2"/>
  <c r="V4" i="2"/>
  <c r="W4" i="2"/>
  <c r="G5" i="2"/>
  <c r="H5" i="2"/>
  <c r="I5" i="2"/>
  <c r="J5" i="2"/>
  <c r="K5" i="2"/>
  <c r="L5" i="2"/>
  <c r="M5" i="2"/>
  <c r="N5" i="2"/>
  <c r="Q5" i="2" s="1"/>
  <c r="O5" i="2"/>
  <c r="P5" i="2"/>
  <c r="R5" i="2"/>
  <c r="S5" i="2"/>
  <c r="T5" i="2"/>
  <c r="U5" i="2"/>
  <c r="V5" i="2"/>
  <c r="W5" i="2"/>
  <c r="G6" i="2"/>
  <c r="H6" i="2"/>
  <c r="I6" i="2"/>
  <c r="J6" i="2"/>
  <c r="K6" i="2"/>
  <c r="L6" i="2"/>
  <c r="M6" i="2"/>
  <c r="N6" i="2"/>
  <c r="Q6" i="2" s="1"/>
  <c r="O6" i="2"/>
  <c r="P6" i="2"/>
  <c r="R6" i="2"/>
  <c r="S6" i="2"/>
  <c r="T6" i="2"/>
  <c r="U6" i="2"/>
  <c r="V6" i="2"/>
  <c r="W6" i="2"/>
  <c r="G7" i="2"/>
  <c r="H7" i="2"/>
  <c r="I7" i="2"/>
  <c r="J7" i="2"/>
  <c r="K7" i="2"/>
  <c r="L7" i="2"/>
  <c r="M7" i="2"/>
  <c r="N7" i="2"/>
  <c r="Q7" i="2" s="1"/>
  <c r="O7" i="2"/>
  <c r="P7" i="2"/>
  <c r="R7" i="2"/>
  <c r="S7" i="2"/>
  <c r="T7" i="2"/>
  <c r="U7" i="2"/>
  <c r="V7" i="2"/>
  <c r="W7" i="2"/>
  <c r="G8" i="2"/>
  <c r="H8" i="2"/>
  <c r="I8" i="2"/>
  <c r="J8" i="2"/>
  <c r="K8" i="2"/>
  <c r="L8" i="2"/>
  <c r="M8" i="2"/>
  <c r="N8" i="2"/>
  <c r="Q8" i="2" s="1"/>
  <c r="O8" i="2"/>
  <c r="P8" i="2"/>
  <c r="R8" i="2"/>
  <c r="S8" i="2"/>
  <c r="T8" i="2"/>
  <c r="U8" i="2"/>
  <c r="V8" i="2"/>
  <c r="W8" i="2"/>
  <c r="G9" i="2"/>
  <c r="H9" i="2"/>
  <c r="I9" i="2"/>
  <c r="J9" i="2"/>
  <c r="K9" i="2"/>
  <c r="L9" i="2"/>
  <c r="M9" i="2"/>
  <c r="N9" i="2"/>
  <c r="Q9" i="2" s="1"/>
  <c r="O9" i="2"/>
  <c r="P9" i="2"/>
  <c r="R9" i="2"/>
  <c r="S9" i="2"/>
  <c r="T9" i="2"/>
  <c r="U9" i="2"/>
  <c r="V9" i="2"/>
  <c r="W9" i="2"/>
  <c r="G10" i="2"/>
  <c r="H10" i="2"/>
  <c r="I10" i="2"/>
  <c r="J10" i="2"/>
  <c r="K10" i="2"/>
  <c r="L10" i="2"/>
  <c r="M10" i="2"/>
  <c r="N10" i="2"/>
  <c r="Q10" i="2" s="1"/>
  <c r="O10" i="2"/>
  <c r="P10" i="2"/>
  <c r="R10" i="2"/>
  <c r="S10" i="2"/>
  <c r="T10" i="2"/>
  <c r="U10" i="2"/>
  <c r="V10" i="2"/>
  <c r="W10" i="2"/>
  <c r="G11" i="2"/>
  <c r="H11" i="2"/>
  <c r="I11" i="2"/>
  <c r="J11" i="2"/>
  <c r="K11" i="2"/>
  <c r="L11" i="2"/>
  <c r="M11" i="2"/>
  <c r="N11" i="2"/>
  <c r="Q11" i="2" s="1"/>
  <c r="O11" i="2"/>
  <c r="P11" i="2"/>
  <c r="R11" i="2"/>
  <c r="S11" i="2"/>
  <c r="T11" i="2"/>
  <c r="U11" i="2"/>
  <c r="V11" i="2"/>
  <c r="W11" i="2"/>
  <c r="G12" i="2"/>
  <c r="H12" i="2"/>
  <c r="I12" i="2"/>
  <c r="J12" i="2"/>
  <c r="K12" i="2"/>
  <c r="L12" i="2"/>
  <c r="M12" i="2"/>
  <c r="N12" i="2"/>
  <c r="Q12" i="2" s="1"/>
  <c r="O12" i="2"/>
  <c r="P12" i="2"/>
  <c r="R12" i="2"/>
  <c r="S12" i="2"/>
  <c r="T12" i="2"/>
  <c r="U12" i="2"/>
  <c r="V12" i="2"/>
  <c r="W12" i="2"/>
  <c r="G13" i="2"/>
  <c r="H13" i="2"/>
  <c r="I13" i="2"/>
  <c r="J13" i="2"/>
  <c r="K13" i="2"/>
  <c r="L13" i="2"/>
  <c r="M13" i="2"/>
  <c r="N13" i="2"/>
  <c r="Q13" i="2" s="1"/>
  <c r="O13" i="2"/>
  <c r="P13" i="2"/>
  <c r="R13" i="2"/>
  <c r="S13" i="2"/>
  <c r="T13" i="2"/>
  <c r="U13" i="2"/>
  <c r="V13" i="2"/>
  <c r="W13" i="2"/>
  <c r="G14" i="2"/>
  <c r="H14" i="2"/>
  <c r="I14" i="2"/>
  <c r="J14" i="2"/>
  <c r="K14" i="2"/>
  <c r="L14" i="2"/>
  <c r="M14" i="2"/>
  <c r="N14" i="2"/>
  <c r="Q14" i="2" s="1"/>
  <c r="O14" i="2"/>
  <c r="P14" i="2"/>
  <c r="R14" i="2"/>
  <c r="S14" i="2"/>
  <c r="T14" i="2"/>
  <c r="U14" i="2"/>
  <c r="V14" i="2"/>
  <c r="W14" i="2"/>
  <c r="G15" i="2"/>
  <c r="H15" i="2"/>
  <c r="I15" i="2"/>
  <c r="J15" i="2"/>
  <c r="K15" i="2"/>
  <c r="L15" i="2"/>
  <c r="M15" i="2"/>
  <c r="N15" i="2"/>
  <c r="Q15" i="2" s="1"/>
  <c r="O15" i="2"/>
  <c r="P15" i="2"/>
  <c r="R15" i="2"/>
  <c r="S15" i="2"/>
  <c r="T15" i="2"/>
  <c r="U15" i="2"/>
  <c r="V15" i="2"/>
  <c r="W15" i="2"/>
  <c r="G16" i="2"/>
  <c r="H16" i="2"/>
  <c r="I16" i="2"/>
  <c r="J16" i="2"/>
  <c r="K16" i="2"/>
  <c r="L16" i="2"/>
  <c r="M16" i="2"/>
  <c r="N16" i="2"/>
  <c r="Q16" i="2" s="1"/>
  <c r="O16" i="2"/>
  <c r="P16" i="2"/>
  <c r="R16" i="2"/>
  <c r="S16" i="2"/>
  <c r="T16" i="2"/>
  <c r="U16" i="2"/>
  <c r="V16" i="2"/>
  <c r="W16" i="2"/>
  <c r="G17" i="2"/>
  <c r="H17" i="2"/>
  <c r="I17" i="2"/>
  <c r="J17" i="2"/>
  <c r="K17" i="2"/>
  <c r="L17" i="2"/>
  <c r="M17" i="2"/>
  <c r="N17" i="2"/>
  <c r="Q17" i="2" s="1"/>
  <c r="O17" i="2"/>
  <c r="P17" i="2"/>
  <c r="R17" i="2"/>
  <c r="S17" i="2"/>
  <c r="T17" i="2"/>
  <c r="U17" i="2"/>
  <c r="V17" i="2"/>
  <c r="W17" i="2"/>
  <c r="G18" i="2"/>
  <c r="H18" i="2"/>
  <c r="I18" i="2"/>
  <c r="J18" i="2"/>
  <c r="K18" i="2"/>
  <c r="L18" i="2"/>
  <c r="M18" i="2"/>
  <c r="N18" i="2"/>
  <c r="Q18" i="2" s="1"/>
  <c r="O18" i="2"/>
  <c r="P18" i="2"/>
  <c r="R18" i="2"/>
  <c r="S18" i="2"/>
  <c r="T18" i="2"/>
  <c r="U18" i="2"/>
  <c r="V18" i="2"/>
  <c r="W18" i="2"/>
  <c r="G19" i="2"/>
  <c r="H19" i="2"/>
  <c r="I19" i="2"/>
  <c r="J19" i="2"/>
  <c r="K19" i="2"/>
  <c r="L19" i="2"/>
  <c r="M19" i="2"/>
  <c r="N19" i="2"/>
  <c r="Q19" i="2" s="1"/>
  <c r="O19" i="2"/>
  <c r="P19" i="2"/>
  <c r="R19" i="2"/>
  <c r="S19" i="2"/>
  <c r="T19" i="2"/>
  <c r="U19" i="2"/>
  <c r="V19" i="2"/>
  <c r="W19" i="2"/>
  <c r="G20" i="2"/>
  <c r="H20" i="2"/>
  <c r="I20" i="2"/>
  <c r="J20" i="2"/>
  <c r="K20" i="2"/>
  <c r="L20" i="2"/>
  <c r="M20" i="2"/>
  <c r="N20" i="2"/>
  <c r="Q20" i="2" s="1"/>
  <c r="O20" i="2"/>
  <c r="P20" i="2"/>
  <c r="R20" i="2"/>
  <c r="S20" i="2"/>
  <c r="T20" i="2"/>
  <c r="U20" i="2"/>
  <c r="V20" i="2"/>
  <c r="W20" i="2"/>
  <c r="G21" i="2"/>
  <c r="H21" i="2"/>
  <c r="I21" i="2"/>
  <c r="J21" i="2"/>
  <c r="K21" i="2"/>
  <c r="L21" i="2"/>
  <c r="M21" i="2"/>
  <c r="N21" i="2"/>
  <c r="Q21" i="2" s="1"/>
  <c r="O21" i="2"/>
  <c r="P21" i="2"/>
  <c r="R21" i="2"/>
  <c r="S21" i="2"/>
  <c r="T21" i="2"/>
  <c r="U21" i="2"/>
  <c r="V21" i="2"/>
  <c r="W21" i="2"/>
  <c r="G22" i="2"/>
  <c r="H22" i="2"/>
  <c r="I22" i="2"/>
  <c r="J22" i="2"/>
  <c r="K22" i="2"/>
  <c r="L22" i="2"/>
  <c r="M22" i="2"/>
  <c r="N22" i="2"/>
  <c r="Q22" i="2" s="1"/>
  <c r="O22" i="2"/>
  <c r="P22" i="2"/>
  <c r="R22" i="2"/>
  <c r="S22" i="2"/>
  <c r="T22" i="2"/>
  <c r="U22" i="2"/>
  <c r="V22" i="2"/>
  <c r="W22" i="2"/>
  <c r="G23" i="2"/>
  <c r="H23" i="2"/>
  <c r="I23" i="2"/>
  <c r="J23" i="2"/>
  <c r="K23" i="2"/>
  <c r="L23" i="2"/>
  <c r="M23" i="2"/>
  <c r="N23" i="2"/>
  <c r="Q23" i="2" s="1"/>
  <c r="O23" i="2"/>
  <c r="P23" i="2"/>
  <c r="R23" i="2"/>
  <c r="S23" i="2"/>
  <c r="T23" i="2"/>
  <c r="U23" i="2"/>
  <c r="V23" i="2"/>
  <c r="W23" i="2"/>
  <c r="G24" i="2"/>
  <c r="H24" i="2"/>
  <c r="I24" i="2"/>
  <c r="J24" i="2"/>
  <c r="K24" i="2"/>
  <c r="L24" i="2"/>
  <c r="M24" i="2"/>
  <c r="N24" i="2"/>
  <c r="Q24" i="2" s="1"/>
  <c r="O24" i="2"/>
  <c r="P24" i="2"/>
  <c r="R24" i="2"/>
  <c r="S24" i="2"/>
  <c r="T24" i="2"/>
  <c r="U24" i="2"/>
  <c r="V24" i="2"/>
  <c r="W24" i="2"/>
  <c r="G25" i="2"/>
  <c r="H25" i="2"/>
  <c r="I25" i="2"/>
  <c r="J25" i="2"/>
  <c r="K25" i="2"/>
  <c r="L25" i="2"/>
  <c r="M25" i="2"/>
  <c r="N25" i="2"/>
  <c r="Q25" i="2" s="1"/>
  <c r="O25" i="2"/>
  <c r="P25" i="2"/>
  <c r="R25" i="2"/>
  <c r="S25" i="2"/>
  <c r="T25" i="2"/>
  <c r="U25" i="2"/>
  <c r="V25" i="2"/>
  <c r="W25" i="2"/>
  <c r="G26" i="2"/>
  <c r="H26" i="2"/>
  <c r="I26" i="2"/>
  <c r="J26" i="2"/>
  <c r="K26" i="2"/>
  <c r="L26" i="2"/>
  <c r="M26" i="2"/>
  <c r="N26" i="2"/>
  <c r="Q26" i="2" s="1"/>
  <c r="O26" i="2"/>
  <c r="P26" i="2"/>
  <c r="R26" i="2"/>
  <c r="S26" i="2"/>
  <c r="T26" i="2"/>
  <c r="U26" i="2"/>
  <c r="V26" i="2"/>
  <c r="W26" i="2"/>
  <c r="G27" i="2"/>
  <c r="H27" i="2"/>
  <c r="I27" i="2"/>
  <c r="J27" i="2"/>
  <c r="K27" i="2"/>
  <c r="L27" i="2"/>
  <c r="M27" i="2"/>
  <c r="N27" i="2"/>
  <c r="Q27" i="2" s="1"/>
  <c r="O27" i="2"/>
  <c r="P27" i="2"/>
  <c r="R27" i="2"/>
  <c r="S27" i="2"/>
  <c r="T27" i="2"/>
  <c r="U27" i="2"/>
  <c r="V27" i="2"/>
  <c r="W27" i="2"/>
  <c r="G28" i="2"/>
  <c r="H28" i="2"/>
  <c r="I28" i="2"/>
  <c r="J28" i="2"/>
  <c r="K28" i="2"/>
  <c r="L28" i="2"/>
  <c r="M28" i="2"/>
  <c r="N28" i="2"/>
  <c r="Q28" i="2" s="1"/>
  <c r="O28" i="2"/>
  <c r="P28" i="2"/>
  <c r="R28" i="2"/>
  <c r="S28" i="2"/>
  <c r="T28" i="2"/>
  <c r="U28" i="2"/>
  <c r="V28" i="2"/>
  <c r="W28" i="2"/>
  <c r="G29" i="2"/>
  <c r="H29" i="2"/>
  <c r="I29" i="2"/>
  <c r="J29" i="2"/>
  <c r="K29" i="2"/>
  <c r="L29" i="2"/>
  <c r="M29" i="2"/>
  <c r="N29" i="2"/>
  <c r="Q29" i="2" s="1"/>
  <c r="O29" i="2"/>
  <c r="P29" i="2"/>
  <c r="R29" i="2"/>
  <c r="S29" i="2"/>
  <c r="T29" i="2"/>
  <c r="U29" i="2"/>
  <c r="V29" i="2"/>
  <c r="W29" i="2"/>
  <c r="G30" i="2"/>
  <c r="H30" i="2"/>
  <c r="I30" i="2"/>
  <c r="J30" i="2"/>
  <c r="K30" i="2"/>
  <c r="L30" i="2"/>
  <c r="M30" i="2"/>
  <c r="N30" i="2"/>
  <c r="Q30" i="2" s="1"/>
  <c r="O30" i="2"/>
  <c r="P30" i="2"/>
  <c r="R30" i="2"/>
  <c r="S30" i="2"/>
  <c r="T30" i="2"/>
  <c r="U30" i="2"/>
  <c r="V30" i="2"/>
  <c r="W30" i="2"/>
  <c r="G31" i="2"/>
  <c r="H31" i="2"/>
  <c r="I31" i="2"/>
  <c r="J31" i="2"/>
  <c r="K31" i="2"/>
  <c r="L31" i="2"/>
  <c r="M31" i="2"/>
  <c r="N31" i="2"/>
  <c r="Q31" i="2" s="1"/>
  <c r="O31" i="2"/>
  <c r="P31" i="2"/>
  <c r="R31" i="2"/>
  <c r="S31" i="2"/>
  <c r="T31" i="2"/>
  <c r="U31" i="2"/>
  <c r="V31" i="2"/>
  <c r="W31" i="2"/>
  <c r="G32" i="2"/>
  <c r="H32" i="2"/>
  <c r="I32" i="2"/>
  <c r="J32" i="2"/>
  <c r="K32" i="2"/>
  <c r="L32" i="2"/>
  <c r="M32" i="2"/>
  <c r="N32" i="2"/>
  <c r="Q32" i="2" s="1"/>
  <c r="O32" i="2"/>
  <c r="P32" i="2"/>
  <c r="R32" i="2"/>
  <c r="S32" i="2"/>
  <c r="T32" i="2"/>
  <c r="U32" i="2"/>
  <c r="V32" i="2"/>
  <c r="W32" i="2"/>
  <c r="G33" i="2"/>
  <c r="H33" i="2"/>
  <c r="I33" i="2"/>
  <c r="J33" i="2"/>
  <c r="K33" i="2"/>
  <c r="L33" i="2"/>
  <c r="M33" i="2"/>
  <c r="N33" i="2"/>
  <c r="Q33" i="2" s="1"/>
  <c r="O33" i="2"/>
  <c r="P33" i="2"/>
  <c r="R33" i="2"/>
  <c r="S33" i="2"/>
  <c r="T33" i="2"/>
  <c r="U33" i="2"/>
  <c r="V33" i="2"/>
  <c r="W33" i="2"/>
  <c r="G34" i="2"/>
  <c r="H34" i="2"/>
  <c r="I34" i="2"/>
  <c r="J34" i="2"/>
  <c r="K34" i="2"/>
  <c r="L34" i="2"/>
  <c r="M34" i="2"/>
  <c r="N34" i="2"/>
  <c r="Q34" i="2" s="1"/>
  <c r="O34" i="2"/>
  <c r="P34" i="2"/>
  <c r="R34" i="2"/>
  <c r="S34" i="2"/>
  <c r="T34" i="2"/>
  <c r="U34" i="2"/>
  <c r="V34" i="2"/>
  <c r="W34" i="2"/>
  <c r="G35" i="2"/>
  <c r="H35" i="2"/>
  <c r="I35" i="2"/>
  <c r="J35" i="2"/>
  <c r="K35" i="2"/>
  <c r="L35" i="2"/>
  <c r="M35" i="2"/>
  <c r="N35" i="2"/>
  <c r="Q35" i="2" s="1"/>
  <c r="O35" i="2"/>
  <c r="P35" i="2"/>
  <c r="R35" i="2"/>
  <c r="S35" i="2"/>
  <c r="T35" i="2"/>
  <c r="U35" i="2"/>
  <c r="V35" i="2"/>
  <c r="W35" i="2"/>
  <c r="G36" i="2"/>
  <c r="H36" i="2"/>
  <c r="I36" i="2"/>
  <c r="J36" i="2"/>
  <c r="K36" i="2"/>
  <c r="L36" i="2"/>
  <c r="M36" i="2"/>
  <c r="N36" i="2"/>
  <c r="Q36" i="2" s="1"/>
  <c r="O36" i="2"/>
  <c r="P36" i="2"/>
  <c r="R36" i="2"/>
  <c r="S36" i="2"/>
  <c r="T36" i="2"/>
  <c r="U36" i="2"/>
  <c r="V36" i="2"/>
  <c r="W36" i="2"/>
  <c r="G37" i="2"/>
  <c r="H37" i="2"/>
  <c r="I37" i="2"/>
  <c r="J37" i="2"/>
  <c r="K37" i="2"/>
  <c r="L37" i="2"/>
  <c r="M37" i="2"/>
  <c r="N37" i="2"/>
  <c r="Q37" i="2" s="1"/>
  <c r="O37" i="2"/>
  <c r="P37" i="2"/>
  <c r="R37" i="2"/>
  <c r="S37" i="2"/>
  <c r="T37" i="2"/>
  <c r="U37" i="2"/>
  <c r="V37" i="2"/>
  <c r="W37" i="2"/>
  <c r="G38" i="2"/>
  <c r="Y17" i="2" s="1"/>
  <c r="H38" i="2"/>
  <c r="Z17" i="2" s="1"/>
  <c r="I38" i="2"/>
  <c r="AA17" i="2" s="1"/>
  <c r="J38" i="2"/>
  <c r="AB17" i="2" s="1"/>
  <c r="K38" i="2"/>
  <c r="AC17" i="2" s="1"/>
  <c r="L38" i="2"/>
  <c r="AD17" i="2" s="1"/>
  <c r="M38" i="2"/>
  <c r="AE17" i="2" s="1"/>
  <c r="N38" i="2"/>
  <c r="Q38" i="2" s="1"/>
  <c r="AI17" i="2" s="1"/>
  <c r="O38" i="2"/>
  <c r="AG17" i="2" s="1"/>
  <c r="P38" i="2"/>
  <c r="AH17" i="2" s="1"/>
  <c r="R38" i="2"/>
  <c r="AJ17" i="2" s="1"/>
  <c r="S38" i="2"/>
  <c r="AK17" i="2" s="1"/>
  <c r="T38" i="2"/>
  <c r="AL17" i="2" s="1"/>
  <c r="U38" i="2"/>
  <c r="AM17" i="2" s="1"/>
  <c r="V38" i="2"/>
  <c r="AN17" i="2" s="1"/>
  <c r="W38" i="2"/>
  <c r="AO17" i="2" s="1"/>
  <c r="G39" i="2"/>
  <c r="H39" i="2"/>
  <c r="I39" i="2"/>
  <c r="J39" i="2"/>
  <c r="K39" i="2"/>
  <c r="L39" i="2"/>
  <c r="M39" i="2"/>
  <c r="N39" i="2"/>
  <c r="Q39" i="2" s="1"/>
  <c r="O39" i="2"/>
  <c r="P39" i="2"/>
  <c r="R39" i="2"/>
  <c r="S39" i="2"/>
  <c r="T39" i="2"/>
  <c r="U39" i="2"/>
  <c r="V39" i="2"/>
  <c r="W39" i="2"/>
  <c r="G40" i="2"/>
  <c r="H40" i="2"/>
  <c r="I40" i="2"/>
  <c r="J40" i="2"/>
  <c r="K40" i="2"/>
  <c r="L40" i="2"/>
  <c r="M40" i="2"/>
  <c r="N40" i="2"/>
  <c r="Q40" i="2" s="1"/>
  <c r="O40" i="2"/>
  <c r="P40" i="2"/>
  <c r="R40" i="2"/>
  <c r="S40" i="2"/>
  <c r="T40" i="2"/>
  <c r="U40" i="2"/>
  <c r="V40" i="2"/>
  <c r="W40" i="2"/>
  <c r="G41" i="2"/>
  <c r="H41" i="2"/>
  <c r="I41" i="2"/>
  <c r="J41" i="2"/>
  <c r="K41" i="2"/>
  <c r="L41" i="2"/>
  <c r="M41" i="2"/>
  <c r="N41" i="2"/>
  <c r="Q41" i="2" s="1"/>
  <c r="O41" i="2"/>
  <c r="P41" i="2"/>
  <c r="R41" i="2"/>
  <c r="S41" i="2"/>
  <c r="T41" i="2"/>
  <c r="U41" i="2"/>
  <c r="V41" i="2"/>
  <c r="W41" i="2"/>
  <c r="G42" i="2"/>
  <c r="H42" i="2"/>
  <c r="I42" i="2"/>
  <c r="J42" i="2"/>
  <c r="K42" i="2"/>
  <c r="L42" i="2"/>
  <c r="M42" i="2"/>
  <c r="N42" i="2"/>
  <c r="Q42" i="2" s="1"/>
  <c r="O42" i="2"/>
  <c r="P42" i="2"/>
  <c r="R42" i="2"/>
  <c r="S42" i="2"/>
  <c r="T42" i="2"/>
  <c r="U42" i="2"/>
  <c r="V42" i="2"/>
  <c r="W42" i="2"/>
  <c r="G43" i="2"/>
  <c r="H43" i="2"/>
  <c r="I43" i="2"/>
  <c r="J43" i="2"/>
  <c r="K43" i="2"/>
  <c r="L43" i="2"/>
  <c r="M43" i="2"/>
  <c r="N43" i="2"/>
  <c r="Q43" i="2" s="1"/>
  <c r="O43" i="2"/>
  <c r="P43" i="2"/>
  <c r="R43" i="2"/>
  <c r="S43" i="2"/>
  <c r="T43" i="2"/>
  <c r="U43" i="2"/>
  <c r="V43" i="2"/>
  <c r="W43" i="2"/>
  <c r="G44" i="2"/>
  <c r="H44" i="2"/>
  <c r="I44" i="2"/>
  <c r="J44" i="2"/>
  <c r="K44" i="2"/>
  <c r="L44" i="2"/>
  <c r="M44" i="2"/>
  <c r="N44" i="2"/>
  <c r="Q44" i="2" s="1"/>
  <c r="O44" i="2"/>
  <c r="P44" i="2"/>
  <c r="R44" i="2"/>
  <c r="S44" i="2"/>
  <c r="T44" i="2"/>
  <c r="U44" i="2"/>
  <c r="V44" i="2"/>
  <c r="W44" i="2"/>
  <c r="G45" i="2"/>
  <c r="H45" i="2"/>
  <c r="I45" i="2"/>
  <c r="J45" i="2"/>
  <c r="K45" i="2"/>
  <c r="L45" i="2"/>
  <c r="M45" i="2"/>
  <c r="N45" i="2"/>
  <c r="Q45" i="2" s="1"/>
  <c r="O45" i="2"/>
  <c r="P45" i="2"/>
  <c r="R45" i="2"/>
  <c r="S45" i="2"/>
  <c r="T45" i="2"/>
  <c r="U45" i="2"/>
  <c r="V45" i="2"/>
  <c r="W45" i="2"/>
  <c r="G46" i="2"/>
  <c r="H46" i="2"/>
  <c r="I46" i="2"/>
  <c r="J46" i="2"/>
  <c r="K46" i="2"/>
  <c r="L46" i="2"/>
  <c r="M46" i="2"/>
  <c r="N46" i="2"/>
  <c r="Q46" i="2" s="1"/>
  <c r="O46" i="2"/>
  <c r="P46" i="2"/>
  <c r="R46" i="2"/>
  <c r="S46" i="2"/>
  <c r="T46" i="2"/>
  <c r="U46" i="2"/>
  <c r="V46" i="2"/>
  <c r="W46" i="2"/>
  <c r="G47" i="2"/>
  <c r="H47" i="2"/>
  <c r="I47" i="2"/>
  <c r="J47" i="2"/>
  <c r="K47" i="2"/>
  <c r="L47" i="2"/>
  <c r="M47" i="2"/>
  <c r="N47" i="2"/>
  <c r="O47" i="2"/>
  <c r="P47" i="2"/>
  <c r="R47" i="2"/>
  <c r="S47" i="2"/>
  <c r="T47" i="2"/>
  <c r="U47" i="2"/>
  <c r="V47" i="2"/>
  <c r="W47" i="2"/>
  <c r="G48" i="2"/>
  <c r="H48" i="2"/>
  <c r="I48" i="2"/>
  <c r="J48" i="2"/>
  <c r="K48" i="2"/>
  <c r="L48" i="2"/>
  <c r="M48" i="2"/>
  <c r="N48" i="2"/>
  <c r="Q48" i="2" s="1"/>
  <c r="O48" i="2"/>
  <c r="P48" i="2"/>
  <c r="R48" i="2"/>
  <c r="S48" i="2"/>
  <c r="T48" i="2"/>
  <c r="U48" i="2"/>
  <c r="V48" i="2"/>
  <c r="W48" i="2"/>
  <c r="G49" i="2"/>
  <c r="H49" i="2"/>
  <c r="I49" i="2"/>
  <c r="J49" i="2"/>
  <c r="K49" i="2"/>
  <c r="L49" i="2"/>
  <c r="M49" i="2"/>
  <c r="N49" i="2"/>
  <c r="Q49" i="2" s="1"/>
  <c r="O49" i="2"/>
  <c r="P49" i="2"/>
  <c r="R49" i="2"/>
  <c r="S49" i="2"/>
  <c r="T49" i="2"/>
  <c r="U49" i="2"/>
  <c r="V49" i="2"/>
  <c r="W49" i="2"/>
  <c r="G50" i="2"/>
  <c r="H50" i="2"/>
  <c r="I50" i="2"/>
  <c r="J50" i="2"/>
  <c r="K50" i="2"/>
  <c r="L50" i="2"/>
  <c r="M50" i="2"/>
  <c r="N50" i="2"/>
  <c r="Q50" i="2" s="1"/>
  <c r="O50" i="2"/>
  <c r="P50" i="2"/>
  <c r="R50" i="2"/>
  <c r="S50" i="2"/>
  <c r="T50" i="2"/>
  <c r="U50" i="2"/>
  <c r="V50" i="2"/>
  <c r="W50" i="2"/>
  <c r="G51" i="2"/>
  <c r="H51" i="2"/>
  <c r="I51" i="2"/>
  <c r="J51" i="2"/>
  <c r="K51" i="2"/>
  <c r="L51" i="2"/>
  <c r="M51" i="2"/>
  <c r="N51" i="2"/>
  <c r="Q51" i="2" s="1"/>
  <c r="O51" i="2"/>
  <c r="P51" i="2"/>
  <c r="R51" i="2"/>
  <c r="S51" i="2"/>
  <c r="T51" i="2"/>
  <c r="U51" i="2"/>
  <c r="V51" i="2"/>
  <c r="W51" i="2"/>
  <c r="G52" i="2"/>
  <c r="H52" i="2"/>
  <c r="I52" i="2"/>
  <c r="J52" i="2"/>
  <c r="K52" i="2"/>
  <c r="L52" i="2"/>
  <c r="M52" i="2"/>
  <c r="N52" i="2"/>
  <c r="Q52" i="2" s="1"/>
  <c r="O52" i="2"/>
  <c r="P52" i="2"/>
  <c r="R52" i="2"/>
  <c r="S52" i="2"/>
  <c r="T52" i="2"/>
  <c r="U52" i="2"/>
  <c r="V52" i="2"/>
  <c r="W52" i="2"/>
  <c r="G53" i="2"/>
  <c r="H53" i="2"/>
  <c r="I53" i="2"/>
  <c r="J53" i="2"/>
  <c r="K53" i="2"/>
  <c r="L53" i="2"/>
  <c r="M53" i="2"/>
  <c r="N53" i="2"/>
  <c r="Q53" i="2" s="1"/>
  <c r="O53" i="2"/>
  <c r="P53" i="2"/>
  <c r="R53" i="2"/>
  <c r="S53" i="2"/>
  <c r="T53" i="2"/>
  <c r="U53" i="2"/>
  <c r="V53" i="2"/>
  <c r="W53" i="2"/>
  <c r="G54" i="2"/>
  <c r="H54" i="2"/>
  <c r="I54" i="2"/>
  <c r="J54" i="2"/>
  <c r="K54" i="2"/>
  <c r="L54" i="2"/>
  <c r="M54" i="2"/>
  <c r="N54" i="2"/>
  <c r="Q54" i="2" s="1"/>
  <c r="O54" i="2"/>
  <c r="P54" i="2"/>
  <c r="R54" i="2"/>
  <c r="S54" i="2"/>
  <c r="T54" i="2"/>
  <c r="U54" i="2"/>
  <c r="V54" i="2"/>
  <c r="W54" i="2"/>
  <c r="G55" i="2"/>
  <c r="H55" i="2"/>
  <c r="I55" i="2"/>
  <c r="J55" i="2"/>
  <c r="K55" i="2"/>
  <c r="L55" i="2"/>
  <c r="M55" i="2"/>
  <c r="N55" i="2"/>
  <c r="Q55" i="2" s="1"/>
  <c r="O55" i="2"/>
  <c r="P55" i="2"/>
  <c r="R55" i="2"/>
  <c r="S55" i="2"/>
  <c r="T55" i="2"/>
  <c r="U55" i="2"/>
  <c r="V55" i="2"/>
  <c r="W55" i="2"/>
  <c r="G56" i="2"/>
  <c r="H56" i="2"/>
  <c r="I56" i="2"/>
  <c r="J56" i="2"/>
  <c r="K56" i="2"/>
  <c r="L56" i="2"/>
  <c r="M56" i="2"/>
  <c r="N56" i="2"/>
  <c r="Q56" i="2" s="1"/>
  <c r="O56" i="2"/>
  <c r="P56" i="2"/>
  <c r="R56" i="2"/>
  <c r="S56" i="2"/>
  <c r="T56" i="2"/>
  <c r="U56" i="2"/>
  <c r="V56" i="2"/>
  <c r="W56" i="2"/>
  <c r="G57" i="2"/>
  <c r="H57" i="2"/>
  <c r="I57" i="2"/>
  <c r="J57" i="2"/>
  <c r="K57" i="2"/>
  <c r="L57" i="2"/>
  <c r="M57" i="2"/>
  <c r="N57" i="2"/>
  <c r="Q57" i="2" s="1"/>
  <c r="O57" i="2"/>
  <c r="P57" i="2"/>
  <c r="R57" i="2"/>
  <c r="S57" i="2"/>
  <c r="T57" i="2"/>
  <c r="U57" i="2"/>
  <c r="V57" i="2"/>
  <c r="W57" i="2"/>
  <c r="G58" i="2"/>
  <c r="H58" i="2"/>
  <c r="I58" i="2"/>
  <c r="J58" i="2"/>
  <c r="K58" i="2"/>
  <c r="L58" i="2"/>
  <c r="M58" i="2"/>
  <c r="N58" i="2"/>
  <c r="Q58" i="2" s="1"/>
  <c r="O58" i="2"/>
  <c r="P58" i="2"/>
  <c r="R58" i="2"/>
  <c r="S58" i="2"/>
  <c r="T58" i="2"/>
  <c r="U58" i="2"/>
  <c r="V58" i="2"/>
  <c r="W58" i="2"/>
  <c r="G59" i="2"/>
  <c r="H59" i="2"/>
  <c r="I59" i="2"/>
  <c r="J59" i="2"/>
  <c r="K59" i="2"/>
  <c r="L59" i="2"/>
  <c r="M59" i="2"/>
  <c r="N59" i="2"/>
  <c r="Q59" i="2" s="1"/>
  <c r="O59" i="2"/>
  <c r="P59" i="2"/>
  <c r="R59" i="2"/>
  <c r="S59" i="2"/>
  <c r="T59" i="2"/>
  <c r="U59" i="2"/>
  <c r="V59" i="2"/>
  <c r="W59" i="2"/>
  <c r="G60" i="2"/>
  <c r="H60" i="2"/>
  <c r="I60" i="2"/>
  <c r="J60" i="2"/>
  <c r="K60" i="2"/>
  <c r="L60" i="2"/>
  <c r="M60" i="2"/>
  <c r="N60" i="2"/>
  <c r="Q60" i="2" s="1"/>
  <c r="O60" i="2"/>
  <c r="P60" i="2"/>
  <c r="R60" i="2"/>
  <c r="S60" i="2"/>
  <c r="T60" i="2"/>
  <c r="U60" i="2"/>
  <c r="V60" i="2"/>
  <c r="W60" i="2"/>
  <c r="G61" i="2"/>
  <c r="H61" i="2"/>
  <c r="I61" i="2"/>
  <c r="J61" i="2"/>
  <c r="K61" i="2"/>
  <c r="L61" i="2"/>
  <c r="M61" i="2"/>
  <c r="N61" i="2"/>
  <c r="Q61" i="2" s="1"/>
  <c r="O61" i="2"/>
  <c r="P61" i="2"/>
  <c r="R61" i="2"/>
  <c r="S61" i="2"/>
  <c r="T61" i="2"/>
  <c r="U61" i="2"/>
  <c r="V61" i="2"/>
  <c r="W61" i="2"/>
  <c r="G62" i="2"/>
  <c r="H62" i="2"/>
  <c r="I62" i="2"/>
  <c r="J62" i="2"/>
  <c r="K62" i="2"/>
  <c r="L62" i="2"/>
  <c r="M62" i="2"/>
  <c r="N62" i="2"/>
  <c r="Q62" i="2" s="1"/>
  <c r="O62" i="2"/>
  <c r="P62" i="2"/>
  <c r="R62" i="2"/>
  <c r="S62" i="2"/>
  <c r="T62" i="2"/>
  <c r="U62" i="2"/>
  <c r="V62" i="2"/>
  <c r="W62" i="2"/>
  <c r="G63" i="2"/>
  <c r="H63" i="2"/>
  <c r="I63" i="2"/>
  <c r="J63" i="2"/>
  <c r="K63" i="2"/>
  <c r="L63" i="2"/>
  <c r="M63" i="2"/>
  <c r="N63" i="2"/>
  <c r="Q63" i="2" s="1"/>
  <c r="O63" i="2"/>
  <c r="P63" i="2"/>
  <c r="R63" i="2"/>
  <c r="S63" i="2"/>
  <c r="T63" i="2"/>
  <c r="U63" i="2"/>
  <c r="V63" i="2"/>
  <c r="W63" i="2"/>
  <c r="G64" i="2"/>
  <c r="H64" i="2"/>
  <c r="I64" i="2"/>
  <c r="J64" i="2"/>
  <c r="K64" i="2"/>
  <c r="L64" i="2"/>
  <c r="M64" i="2"/>
  <c r="N64" i="2"/>
  <c r="O64" i="2"/>
  <c r="P64" i="2"/>
  <c r="R64" i="2"/>
  <c r="S64" i="2"/>
  <c r="T64" i="2"/>
  <c r="U64" i="2"/>
  <c r="V64" i="2"/>
  <c r="W64" i="2"/>
  <c r="G65" i="2"/>
  <c r="Y15" i="2" s="1"/>
  <c r="H65" i="2"/>
  <c r="Z15" i="2" s="1"/>
  <c r="I65" i="2"/>
  <c r="AA15" i="2" s="1"/>
  <c r="J65" i="2"/>
  <c r="AB15" i="2" s="1"/>
  <c r="K65" i="2"/>
  <c r="AC15" i="2" s="1"/>
  <c r="L65" i="2"/>
  <c r="AD15" i="2" s="1"/>
  <c r="M65" i="2"/>
  <c r="AE15" i="2" s="1"/>
  <c r="N65" i="2"/>
  <c r="Q65" i="2" s="1"/>
  <c r="AI15" i="2" s="1"/>
  <c r="O65" i="2"/>
  <c r="AG15" i="2" s="1"/>
  <c r="P65" i="2"/>
  <c r="AH15" i="2" s="1"/>
  <c r="R65" i="2"/>
  <c r="AJ15" i="2" s="1"/>
  <c r="S65" i="2"/>
  <c r="AK15" i="2" s="1"/>
  <c r="T65" i="2"/>
  <c r="AL15" i="2" s="1"/>
  <c r="U65" i="2"/>
  <c r="AM15" i="2" s="1"/>
  <c r="V65" i="2"/>
  <c r="AN15" i="2" s="1"/>
  <c r="W65" i="2"/>
  <c r="AO15" i="2" s="1"/>
  <c r="G66" i="2"/>
  <c r="H66" i="2"/>
  <c r="I66" i="2"/>
  <c r="J66" i="2"/>
  <c r="K66" i="2"/>
  <c r="L66" i="2"/>
  <c r="M66" i="2"/>
  <c r="N66" i="2"/>
  <c r="Q66" i="2" s="1"/>
  <c r="O66" i="2"/>
  <c r="P66" i="2"/>
  <c r="R66" i="2"/>
  <c r="S66" i="2"/>
  <c r="T66" i="2"/>
  <c r="U66" i="2"/>
  <c r="V66" i="2"/>
  <c r="W66" i="2"/>
  <c r="G67" i="2"/>
  <c r="H67" i="2"/>
  <c r="I67" i="2"/>
  <c r="J67" i="2"/>
  <c r="K67" i="2"/>
  <c r="L67" i="2"/>
  <c r="M67" i="2"/>
  <c r="N67" i="2"/>
  <c r="Q67" i="2" s="1"/>
  <c r="O67" i="2"/>
  <c r="P67" i="2"/>
  <c r="R67" i="2"/>
  <c r="S67" i="2"/>
  <c r="T67" i="2"/>
  <c r="U67" i="2"/>
  <c r="V67" i="2"/>
  <c r="W67" i="2"/>
  <c r="G68" i="2"/>
  <c r="H68" i="2"/>
  <c r="I68" i="2"/>
  <c r="J68" i="2"/>
  <c r="K68" i="2"/>
  <c r="L68" i="2"/>
  <c r="M68" i="2"/>
  <c r="N68" i="2"/>
  <c r="Q68" i="2" s="1"/>
  <c r="O68" i="2"/>
  <c r="P68" i="2"/>
  <c r="R68" i="2"/>
  <c r="S68" i="2"/>
  <c r="T68" i="2"/>
  <c r="U68" i="2"/>
  <c r="V68" i="2"/>
  <c r="W68" i="2"/>
  <c r="G69" i="2"/>
  <c r="H69" i="2"/>
  <c r="I69" i="2"/>
  <c r="J69" i="2"/>
  <c r="K69" i="2"/>
  <c r="L69" i="2"/>
  <c r="M69" i="2"/>
  <c r="N69" i="2"/>
  <c r="Q69" i="2" s="1"/>
  <c r="O69" i="2"/>
  <c r="P69" i="2"/>
  <c r="R69" i="2"/>
  <c r="S69" i="2"/>
  <c r="T69" i="2"/>
  <c r="U69" i="2"/>
  <c r="V69" i="2"/>
  <c r="W69" i="2"/>
  <c r="G70" i="2"/>
  <c r="H70" i="2"/>
  <c r="I70" i="2"/>
  <c r="J70" i="2"/>
  <c r="K70" i="2"/>
  <c r="L70" i="2"/>
  <c r="M70" i="2"/>
  <c r="N70" i="2"/>
  <c r="Q70" i="2" s="1"/>
  <c r="O70" i="2"/>
  <c r="P70" i="2"/>
  <c r="R70" i="2"/>
  <c r="S70" i="2"/>
  <c r="T70" i="2"/>
  <c r="U70" i="2"/>
  <c r="V70" i="2"/>
  <c r="W70" i="2"/>
  <c r="G71" i="2"/>
  <c r="H71" i="2"/>
  <c r="I71" i="2"/>
  <c r="J71" i="2"/>
  <c r="K71" i="2"/>
  <c r="L71" i="2"/>
  <c r="M71" i="2"/>
  <c r="N71" i="2"/>
  <c r="Q71" i="2" s="1"/>
  <c r="O71" i="2"/>
  <c r="P71" i="2"/>
  <c r="R71" i="2"/>
  <c r="S71" i="2"/>
  <c r="T71" i="2"/>
  <c r="U71" i="2"/>
  <c r="V71" i="2"/>
  <c r="W71" i="2"/>
  <c r="G72" i="2"/>
  <c r="H72" i="2"/>
  <c r="I72" i="2"/>
  <c r="J72" i="2"/>
  <c r="K72" i="2"/>
  <c r="L72" i="2"/>
  <c r="M72" i="2"/>
  <c r="N72" i="2"/>
  <c r="Q72" i="2" s="1"/>
  <c r="O72" i="2"/>
  <c r="P72" i="2"/>
  <c r="R72" i="2"/>
  <c r="S72" i="2"/>
  <c r="T72" i="2"/>
  <c r="U72" i="2"/>
  <c r="V72" i="2"/>
  <c r="W72" i="2"/>
  <c r="G73" i="2"/>
  <c r="H73" i="2"/>
  <c r="I73" i="2"/>
  <c r="J73" i="2"/>
  <c r="K73" i="2"/>
  <c r="L73" i="2"/>
  <c r="M73" i="2"/>
  <c r="N73" i="2"/>
  <c r="Q73" i="2" s="1"/>
  <c r="O73" i="2"/>
  <c r="P73" i="2"/>
  <c r="R73" i="2"/>
  <c r="S73" i="2"/>
  <c r="T73" i="2"/>
  <c r="U73" i="2"/>
  <c r="V73" i="2"/>
  <c r="W73" i="2"/>
  <c r="G74" i="2"/>
  <c r="H74" i="2"/>
  <c r="I74" i="2"/>
  <c r="J74" i="2"/>
  <c r="K74" i="2"/>
  <c r="L74" i="2"/>
  <c r="M74" i="2"/>
  <c r="N74" i="2"/>
  <c r="Q74" i="2" s="1"/>
  <c r="O74" i="2"/>
  <c r="P74" i="2"/>
  <c r="R74" i="2"/>
  <c r="S74" i="2"/>
  <c r="T74" i="2"/>
  <c r="U74" i="2"/>
  <c r="V74" i="2"/>
  <c r="W74" i="2"/>
  <c r="G75" i="2"/>
  <c r="H75" i="2"/>
  <c r="I75" i="2"/>
  <c r="J75" i="2"/>
  <c r="K75" i="2"/>
  <c r="L75" i="2"/>
  <c r="M75" i="2"/>
  <c r="N75" i="2"/>
  <c r="Q75" i="2" s="1"/>
  <c r="O75" i="2"/>
  <c r="P75" i="2"/>
  <c r="R75" i="2"/>
  <c r="S75" i="2"/>
  <c r="T75" i="2"/>
  <c r="U75" i="2"/>
  <c r="V75" i="2"/>
  <c r="W75" i="2"/>
  <c r="G76" i="2"/>
  <c r="Y14" i="2" s="1"/>
  <c r="H76" i="2"/>
  <c r="Z14" i="2" s="1"/>
  <c r="I76" i="2"/>
  <c r="AA14" i="2" s="1"/>
  <c r="J76" i="2"/>
  <c r="AB14" i="2" s="1"/>
  <c r="K76" i="2"/>
  <c r="AC14" i="2" s="1"/>
  <c r="L76" i="2"/>
  <c r="AD14" i="2" s="1"/>
  <c r="M76" i="2"/>
  <c r="AE14" i="2" s="1"/>
  <c r="N76" i="2"/>
  <c r="Q76" i="2" s="1"/>
  <c r="AI14" i="2" s="1"/>
  <c r="O76" i="2"/>
  <c r="AG14" i="2" s="1"/>
  <c r="P76" i="2"/>
  <c r="AH14" i="2" s="1"/>
  <c r="R76" i="2"/>
  <c r="AJ14" i="2" s="1"/>
  <c r="S76" i="2"/>
  <c r="T76" i="2"/>
  <c r="U76" i="2"/>
  <c r="AM14" i="2" s="1"/>
  <c r="V76" i="2"/>
  <c r="AN14" i="2" s="1"/>
  <c r="W76" i="2"/>
  <c r="G77" i="2"/>
  <c r="H77" i="2"/>
  <c r="I77" i="2"/>
  <c r="J77" i="2"/>
  <c r="K77" i="2"/>
  <c r="L77" i="2"/>
  <c r="M77" i="2"/>
  <c r="N77" i="2"/>
  <c r="Q77" i="2" s="1"/>
  <c r="O77" i="2"/>
  <c r="P77" i="2"/>
  <c r="R77" i="2"/>
  <c r="S77" i="2"/>
  <c r="T77" i="2"/>
  <c r="U77" i="2"/>
  <c r="V77" i="2"/>
  <c r="W77" i="2"/>
  <c r="G78" i="2"/>
  <c r="H78" i="2"/>
  <c r="I78" i="2"/>
  <c r="J78" i="2"/>
  <c r="K78" i="2"/>
  <c r="L78" i="2"/>
  <c r="M78" i="2"/>
  <c r="N78" i="2"/>
  <c r="Q78" i="2" s="1"/>
  <c r="O78" i="2"/>
  <c r="P78" i="2"/>
  <c r="R78" i="2"/>
  <c r="S78" i="2"/>
  <c r="T78" i="2"/>
  <c r="U78" i="2"/>
  <c r="V78" i="2"/>
  <c r="W78" i="2"/>
  <c r="G79" i="2"/>
  <c r="H79" i="2"/>
  <c r="I79" i="2"/>
  <c r="J79" i="2"/>
  <c r="K79" i="2"/>
  <c r="L79" i="2"/>
  <c r="M79" i="2"/>
  <c r="N79" i="2"/>
  <c r="Q79" i="2" s="1"/>
  <c r="O79" i="2"/>
  <c r="P79" i="2"/>
  <c r="R79" i="2"/>
  <c r="S79" i="2"/>
  <c r="T79" i="2"/>
  <c r="U79" i="2"/>
  <c r="V79" i="2"/>
  <c r="W79" i="2"/>
  <c r="G80" i="2"/>
  <c r="H80" i="2"/>
  <c r="I80" i="2"/>
  <c r="J80" i="2"/>
  <c r="K80" i="2"/>
  <c r="L80" i="2"/>
  <c r="M80" i="2"/>
  <c r="N80" i="2"/>
  <c r="Q80" i="2" s="1"/>
  <c r="O80" i="2"/>
  <c r="P80" i="2"/>
  <c r="R80" i="2"/>
  <c r="S80" i="2"/>
  <c r="T80" i="2"/>
  <c r="U80" i="2"/>
  <c r="V80" i="2"/>
  <c r="W80" i="2"/>
  <c r="W2" i="2"/>
  <c r="V2" i="2"/>
  <c r="U2" i="2"/>
  <c r="T2" i="2"/>
  <c r="S2" i="2"/>
  <c r="R2" i="2"/>
  <c r="P2" i="2"/>
  <c r="O2" i="2"/>
  <c r="N2" i="2"/>
  <c r="M2" i="2"/>
  <c r="L2" i="2"/>
  <c r="K2" i="2"/>
  <c r="J2" i="2"/>
  <c r="I2" i="2"/>
  <c r="H2" i="2"/>
  <c r="G2" i="2"/>
  <c r="AF14" i="2" l="1"/>
  <c r="AF15" i="2"/>
  <c r="AL2" i="2"/>
  <c r="AJ2" i="2"/>
  <c r="AI2" i="2"/>
  <c r="AE2" i="2"/>
  <c r="AD2" i="2"/>
  <c r="AF17" i="2"/>
  <c r="Y2" i="2"/>
  <c r="AO2" i="2"/>
  <c r="AK2" i="2"/>
  <c r="AM2" i="2"/>
  <c r="AN2" i="2"/>
  <c r="Z2" i="2"/>
  <c r="AA2" i="2"/>
  <c r="AB2" i="2"/>
  <c r="AC2" i="2"/>
  <c r="AF2" i="2"/>
  <c r="AG2" i="2"/>
  <c r="AH2" i="2"/>
  <c r="AT19" i="2"/>
  <c r="AS13" i="2"/>
  <c r="AQ13" i="2" s="1"/>
  <c r="AQ15" i="2"/>
  <c r="AT10" i="2"/>
  <c r="AT7" i="2"/>
  <c r="AS10" i="2"/>
  <c r="AT5" i="2"/>
  <c r="Q86" i="2"/>
  <c r="AT12" i="2"/>
  <c r="AT13" i="2"/>
  <c r="AT14" i="2"/>
  <c r="AT9" i="2"/>
  <c r="AT4" i="2"/>
  <c r="AT6" i="2"/>
  <c r="AT20" i="2"/>
  <c r="AT15" i="2"/>
  <c r="AT16" i="2"/>
  <c r="AQ10" i="2"/>
  <c r="Q91" i="2"/>
  <c r="AQ20" i="2"/>
  <c r="Q84" i="2"/>
  <c r="AS20" i="2"/>
  <c r="AS6" i="2"/>
  <c r="AS8" i="2"/>
  <c r="AR6" i="2"/>
  <c r="AR7" i="2"/>
  <c r="AR8" i="2"/>
  <c r="AR19" i="2"/>
  <c r="AR18" i="2"/>
  <c r="AR9" i="2"/>
  <c r="AR10" i="2"/>
  <c r="AR14" i="2"/>
  <c r="AR4" i="2"/>
  <c r="AR12" i="2"/>
  <c r="AR17" i="2"/>
  <c r="AR13" i="2"/>
  <c r="AR16" i="2"/>
  <c r="AR15" i="2"/>
  <c r="AS9" i="2"/>
  <c r="AQ9" i="2" s="1"/>
  <c r="AS15" i="2"/>
  <c r="AS7" i="2"/>
  <c r="AQ7" i="2" s="1"/>
  <c r="AS4" i="2"/>
  <c r="AQ4" i="2" s="1"/>
  <c r="AQ6" i="2"/>
  <c r="AS12" i="2"/>
  <c r="AQ12" i="2" s="1"/>
  <c r="AS14" i="2"/>
  <c r="AQ14" i="2" s="1"/>
  <c r="AR11" i="2"/>
  <c r="AR5" i="2"/>
  <c r="Q64" i="2"/>
  <c r="AR20" i="2"/>
  <c r="Q47" i="2"/>
  <c r="AS5" i="2"/>
  <c r="AQ5" i="2" s="1"/>
  <c r="Q2" i="2"/>
  <c r="AS18" i="2" l="1"/>
  <c r="AS11" i="2"/>
  <c r="AS17" i="2"/>
  <c r="AT18" i="2"/>
  <c r="AT11" i="2"/>
  <c r="AS19" i="2"/>
  <c r="AQ19" i="2" s="1"/>
  <c r="AS16" i="2"/>
  <c r="AQ16" i="2" s="1"/>
  <c r="AT17" i="2"/>
  <c r="AT8" i="2"/>
  <c r="AQ8" i="2" s="1"/>
  <c r="AQ17" i="2" l="1"/>
  <c r="AQ11" i="2"/>
  <c r="AQ18" i="2"/>
</calcChain>
</file>

<file path=xl/sharedStrings.xml><?xml version="1.0" encoding="utf-8"?>
<sst xmlns="http://schemas.openxmlformats.org/spreadsheetml/2006/main" count="1889" uniqueCount="1183">
  <si>
    <t>Publication Year</t>
  </si>
  <si>
    <t>Author</t>
  </si>
  <si>
    <t>Title</t>
  </si>
  <si>
    <t>Date</t>
  </si>
  <si>
    <t>Manual Tags</t>
  </si>
  <si>
    <t>Automatic Tags</t>
  </si>
  <si>
    <t>ABB</t>
  </si>
  <si>
    <t>Product specification - IRB 14000</t>
  </si>
  <si>
    <t>Production specification</t>
  </si>
  <si>
    <t>Tsuji, Satoshi; Kohama, Teruhiko</t>
  </si>
  <si>
    <t>Proximity Skin Sensor Using Time-of-Flight Sensor for Human Collaborative Robot</t>
  </si>
  <si>
    <t>2019-07</t>
  </si>
  <si>
    <t>human cooperative robots; Proximity skin sensor; ToF sensor; PC; 1DTOF; BAREMETAL</t>
  </si>
  <si>
    <t>Lemmerz, Kai; Glogowski, Paul; Kleineberg, Phil; Hypki, Alfred; Kuhlenkötter, Bernd</t>
  </si>
  <si>
    <t>A Hybrid Collaborative Operation for Human-Robot Interaction Supported by Machine Learning</t>
  </si>
  <si>
    <t>2019-06</t>
  </si>
  <si>
    <t>collaborative operations; intelligent human-robot interaction; machine learning; robotics; 3DTOF; MONOVISION; PC_ASSUME</t>
  </si>
  <si>
    <t>Shea, Roberta Nelson</t>
  </si>
  <si>
    <t>Collaborative Robot Technical Specification ISO/TS 15066 Update</t>
  </si>
  <si>
    <t>ISO; Specification</t>
  </si>
  <si>
    <t>Chitta, Sachin; Marder-Eppstein, Eitan; Meeussen, Wim; Pradeep, Vijay; Tsouroukdissian, Adolfo Rodríguez; Bohren, Jonathan; Coleman, David; Magyar, Bence; Raiola, Gennaro; Lüdtke, Mathias; Perdomo, Enrique Fernandez</t>
  </si>
  <si>
    <t>ros_control: A generic and simple control framework for ROS</t>
  </si>
  <si>
    <t>2017-12</t>
  </si>
  <si>
    <t>ROS reference</t>
  </si>
  <si>
    <t>STmicroelectronics</t>
  </si>
  <si>
    <t>STM32L476VG - Ultra-low-power with FPU Arm Cortex-M4 MCU 80 MHz with 1 Mbyte of Flash memory, LCD, USB OTG, DFSDM - STMicroelectronics</t>
  </si>
  <si>
    <t>BAREMETAL_EX; User Guide</t>
  </si>
  <si>
    <t>adafruit</t>
  </si>
  <si>
    <t>Raspberry Pi 4 Model B - 2 GB RAM : ID 4292 : $35.00 : Adafruit Industries, Unique &amp; fun DIY electronics and kits</t>
  </si>
  <si>
    <t>EMBEDDEDLIN_EX; RasPI</t>
  </si>
  <si>
    <t>NVIDIA</t>
  </si>
  <si>
    <t>Jetson AGX Xavier Developer Kit | NVIDIA Developer</t>
  </si>
  <si>
    <t>NVIDIACOMPUTE_EX</t>
  </si>
  <si>
    <t>Robotics, Universal</t>
  </si>
  <si>
    <t>Universal Robotics</t>
  </si>
  <si>
    <t>UR10 specs page</t>
  </si>
  <si>
    <t>Adamides, Odysseus Alexander; Modur, Anmol Saiprasad; Kumar, Shitij; Sahin, Ferat</t>
  </si>
  <si>
    <t>A time-of-flight on-robot proximity sensing system to achieve human detection for collaborative robots</t>
  </si>
  <si>
    <t>2019-08</t>
  </si>
  <si>
    <t>PC; 1DTOF; BAREMETAL</t>
  </si>
  <si>
    <t>Standardization, International Organization for</t>
  </si>
  <si>
    <t>ISO 10218-1:2011(en), Robots and robotic devices — Safety requirements for industrial robots — Part 1: Robots</t>
  </si>
  <si>
    <t>ISO; Standard</t>
  </si>
  <si>
    <t>ISO/TS 15066:2016(en), Robots and robotic devices — Collaborative robots</t>
  </si>
  <si>
    <t>Bonn-Rhein-Sieg, Hochschule</t>
  </si>
  <si>
    <t>"Industrial jointed arm robot evading dynamic objects"</t>
  </si>
  <si>
    <t>3DTOF; PC; PLC; THESIS</t>
  </si>
  <si>
    <t>Hughes, Dana; Lammie, John; Correll, Nikolaus</t>
  </si>
  <si>
    <t>A Robotic Skin for Collision Avoidance and Affective Touch Recognition</t>
  </si>
  <si>
    <t>2018-07</t>
  </si>
  <si>
    <t>Force and tactile sensing; gesture; posture and facial expressions; sensor-based control; PC; 1DTOF; BAREMETAL</t>
  </si>
  <si>
    <t>ST</t>
  </si>
  <si>
    <t>STM32L476xx Datasheet</t>
  </si>
  <si>
    <t>BAREMETAL_EX; datasheet</t>
  </si>
  <si>
    <t>Lu, Chen-Lung; Liu, Zi-Yan; Huang, Jui-Te; Huang, Ching-I.; Wang, Bo-Hui; Chen, Yi; Wu, Nien-Hsin; Wang, Hsueh-Cheng; Giarré, Laura; Kuo, Pei-Yi</t>
  </si>
  <si>
    <t>Assistive Navigation Using Deep Reinforcement Learning Guiding Robot With UWB/Voice Beacons and Semantic Feedbacks for Blind and Visually Impaired People</t>
  </si>
  <si>
    <t>2021-06</t>
  </si>
  <si>
    <t>LiDAR; Indoor navigation; Blind and visually impaired; deep reinforcement learning; Guiding Robot; navigation; UWB Beacon; Verbal instruction; RADAR; 3DTOF; EMBEDDEDLIN; NVIDIACOMPUTE; INTELCOMPUTE</t>
  </si>
  <si>
    <t>PJRC</t>
  </si>
  <si>
    <t>Teensy® USB Development Board</t>
  </si>
  <si>
    <t>BAREMETAL_EX; product line landing page</t>
  </si>
  <si>
    <t>Himmelsbach, Urban B.; Wendt, Thomas M.; Lai, Matthias</t>
  </si>
  <si>
    <t>Towards safe speed and separation monitoring in human-robot collaboration with 3D-time-of-flight cameras</t>
  </si>
  <si>
    <t>2018-04</t>
  </si>
  <si>
    <t>Svarny, Petr; Tesar, Michael; Behrens, Jan Kristof; Hoffmann, Matej</t>
  </si>
  <si>
    <t>Safe physical HRI: Toward a unified treatment of speed and separation monitoring together with power and force limiting</t>
  </si>
  <si>
    <t>2019-11</t>
  </si>
  <si>
    <t>Lacevic, Bakir; Zanchettin, Andrea Maria; Rocco, Paolo</t>
  </si>
  <si>
    <t>Towards the Exact Solution for Speed and Separation Monitoring for Improved Human-Robot Collaboration</t>
  </si>
  <si>
    <t>2020-08</t>
  </si>
  <si>
    <t>Simulation ONLY</t>
  </si>
  <si>
    <t>Glogowski, Paul; Lemmerz, Kai; Hypki, Alfred; Kuhlenkotter, Bernd</t>
  </si>
  <si>
    <t>Extended calculation of the dynamic separation distance for robot speed adaption in the human-robot interaction</t>
  </si>
  <si>
    <t>2019-12</t>
  </si>
  <si>
    <t>3DTOF; PC</t>
  </si>
  <si>
    <t>Kumar, Shitij; Savur, Celal; Sahin, Ferat</t>
  </si>
  <si>
    <t>Survey of Human-Robot Collaboration in Industrial Settings: Awareness, Intelligence, and Compliance</t>
  </si>
  <si>
    <t>2021-01</t>
  </si>
  <si>
    <t>Rakhmatulin, Viktor; Cabrera, Miguel Altamirano; Hagos, Fikre; Sautenkov, Oleg; Tirado, Jonathan; Uzhinsky, Ighor; Tsetserukou, Dzmitry</t>
  </si>
  <si>
    <t>CoboGuider: Haptic Potential Fields for Safe Human-Robot Interaction</t>
  </si>
  <si>
    <t>MONOVISION; PC; MOCAP; ACTIVE IR MARKERS</t>
  </si>
  <si>
    <t>Ubezio, Barnaba; Schoffmann, Christian; Wohlhart, Lucas; Mulbacher-Karrer, Stephan; Zangl, Hubert; Hofbaur, Michael</t>
  </si>
  <si>
    <t>Radar Based Target Tracking and Classification for Efficient Robot Speed Control in Fenceless Environments</t>
  </si>
  <si>
    <t>Oleinikov, Artemiy; Kusdavletov, Sanzhar; Shintemirov, Almas; Rubagotti, Matteo</t>
  </si>
  <si>
    <t>Safety-Aware Nonlinear Model Predictive Control for Physical Human-Robot Interaction</t>
  </si>
  <si>
    <t>2021-07</t>
  </si>
  <si>
    <t>Du, Guanglong; Liang, Yinhao; Yao, Gengcheng; Li, Chunquan; Murat, Ronigues J.; Yuan, Hua</t>
  </si>
  <si>
    <t>Active Collision Avoidance for Human-Manipulator Safety</t>
  </si>
  <si>
    <t>2020-03</t>
  </si>
  <si>
    <t>3DTOF; MONOVISION; PC</t>
  </si>
  <si>
    <t>Li, Larry</t>
  </si>
  <si>
    <t>Time-of-Flight Camera – An Introduction</t>
  </si>
  <si>
    <t>2014-05</t>
  </si>
  <si>
    <t>3DTOF_EX; TI white paper</t>
  </si>
  <si>
    <t>McManamon, Paul</t>
  </si>
  <si>
    <t>LiDAR Technologies and Systems</t>
  </si>
  <si>
    <t>LiDAR_EX; History of LiDAR</t>
  </si>
  <si>
    <t>Balasa, Razvan Ionut; Olaru, Ghoerghe; Constantin, Daniel; Stefan, Amado; Bilu, Ciprian Marian; Balaceanu, Maria Beatrice</t>
  </si>
  <si>
    <t>LIDAR based distance estimation for emergency use terrestrial autonomous robot</t>
  </si>
  <si>
    <t>autonomous; emergency; robot; testing; LiDAR_EX</t>
  </si>
  <si>
    <t>Peters, Arne; Schmidt, Adam; Knoll, Alois C.</t>
  </si>
  <si>
    <t>Extrinsic Calibration of an Eye-In-Hand 2D LiDAR Sensor in Unstructured Environments Using ICP</t>
  </si>
  <si>
    <t>2020-04</t>
  </si>
  <si>
    <t>3D reconstruction; Calibration and identification; computer vision for other robotic applications; range sensing; sensor fusion; LiDAR_EX; Calibration Example; Eye-In-Hand Cal</t>
  </si>
  <si>
    <t>Marvel, Jeremy A.</t>
  </si>
  <si>
    <t>Performance metrics of speed and separation monitoring in shared workspaces</t>
  </si>
  <si>
    <t>LiDAR; speed and separation monitoring; Robot safety; collision avoidance; STEREOVISION; PC; MOCAP</t>
  </si>
  <si>
    <t>Safe Human-Robot Collaboration via Collision Checking and Explicit Representation of Danger Zones</t>
  </si>
  <si>
    <t>Vicentini, Federico; Giussani, Matteo; Tosatti, Lorenzo Molinari</t>
  </si>
  <si>
    <t>Trajectory-dependent safe distances in human-robot interaction</t>
  </si>
  <si>
    <t>2014-01</t>
  </si>
  <si>
    <t>Costanzo, Marco; Maria, Giuseppe De; Lettera, Gaetano; Natale, Ciro</t>
  </si>
  <si>
    <t>A Multimodal Approach to Human Safety in Collaborative Robotic Workcells</t>
  </si>
  <si>
    <t>Convolutional neural network (CNN); fuzzy control logic; human-robot collaboration (HRC); industrial robot; motion planning; multimodal perception system; safety standards; workspace monitoring.; MONOVISION; THERMAL; STEREOVISION; PC</t>
  </si>
  <si>
    <t>Zlatanski, Martin; Sommer, Philipp; Zurfluh, Franz; Madonna, Gian Luigi</t>
  </si>
  <si>
    <t>Radar Sensor for Fenceless Machine Guarding and Collaborative Robotics</t>
  </si>
  <si>
    <t>2018-11</t>
  </si>
  <si>
    <t>Antão, Liliana; Reis, João; Gonçalves, Gil</t>
  </si>
  <si>
    <t>Voxel-based Space Monitoring in Human-Robot Collaboration Environments</t>
  </si>
  <si>
    <t>2019-09</t>
  </si>
  <si>
    <t>Benli, Emrah; Spidalieri, Richard Lee; Motai, Yuichi</t>
  </si>
  <si>
    <t>Thermal Multisensor Fusion for Collaborative Robotics</t>
  </si>
  <si>
    <t>Horaud, Radu; Hansard, · Miles; Evangelidis, · Georgios; Ménier, · Clément; Hansard, Miles; Evangelidis, Georgios; Ménier, Clément</t>
  </si>
  <si>
    <t>An overview of depth cameras and range scanners based on time-of-flight technologies</t>
  </si>
  <si>
    <t>3D computer vision; Active light sensors; Range scanners; Single-photon avalanche diode; Time-of-flight cameras; 3DTOF_EX; LiDAR_EX</t>
  </si>
  <si>
    <t>Wang, Guochao; Munoz-Ferreras, Jose Maria; Gu, Changzhan; Li, Changzhi; Gomez-Garcia, Roberto</t>
  </si>
  <si>
    <t>Application of linear-frequency-modulated continuous-wave (LFMCW) radars for tracking of vital signs</t>
  </si>
  <si>
    <t>Biomedical applications; linear-frequency-modulated continuous-wave (LFMCW) radars; range tracking; short-range radars; vital signs; wireless sensors; RADAR_EX</t>
  </si>
  <si>
    <t>Zhang, Jing; Shang, Weike</t>
  </si>
  <si>
    <t>A Novel Target Classification and Identification Algorithm for 77G LFMCW Automotive Collision Avoidance Radar</t>
  </si>
  <si>
    <t>77G millimeter wave; automotive collision avoidance radar; linear frequency-modulated continuous-wave (LFMCW); target classification and identification; RADAR_EX</t>
  </si>
  <si>
    <t>Iovescu, Cesar; Rao, Sandeep</t>
  </si>
  <si>
    <t>Microsoft</t>
  </si>
  <si>
    <t>Azure Kinect DK hardware specifications | Microsoft Learn</t>
  </si>
  <si>
    <t>Inc, Ouster</t>
  </si>
  <si>
    <t>OS0 Ultra-Wide View High-Resolution Imaging Lidar</t>
  </si>
  <si>
    <t>LiDAR_EX; Ouster Lidar</t>
  </si>
  <si>
    <t>Intel</t>
  </si>
  <si>
    <t>Intel® RealSenseTM Product Family D400 Series</t>
  </si>
  <si>
    <t>STEREOVISION_EX</t>
  </si>
  <si>
    <t>Estimating depth for YOLOv5 object detection bounding boxes using Intel® RealSense™ Depth Camera D435i | by JITHIN MATHEW | Medium</t>
  </si>
  <si>
    <t>Andersen, Michael Riis; Jensen, Thomas; Lisouski, Pavel; Mortensen, Anders Krogh; Hansen, Mikkel Kragh; Gregersen, Torben; Ahrendt, PJAU</t>
  </si>
  <si>
    <t>Kinect depth sensor evaluation for computer vision applications</t>
  </si>
  <si>
    <t>3DTOF_EX</t>
  </si>
  <si>
    <t>Dynamic Awareness of an Industrial Robotic Arm Using Time-of-Flight Laser-Ranging Sensors</t>
  </si>
  <si>
    <t>2019-01</t>
  </si>
  <si>
    <t>safety; robotics; human-robot interaction; 3D simulation; collision detection; PC; 1DTOF; BAREMETAL</t>
  </si>
  <si>
    <t>Rashid, Aquib; Peesapati, Kannan; Bdiwi, Mohamad; Krusche, Sebastian; Hardt, Wolfram; Putz, Matthias</t>
  </si>
  <si>
    <t>Local and Global Sensors for Collision Avoidance</t>
  </si>
  <si>
    <t>2020-09</t>
  </si>
  <si>
    <t>LiDAR; MONOVISION; PC</t>
  </si>
  <si>
    <t>Lucci, Niccolo; Lacevic, Bakir; Zanchettin, Andrea Maria; Rocco, Paolo</t>
  </si>
  <si>
    <t>Combining speed and separation monitoring with power and force limiting for safe collaborative robotics applications</t>
  </si>
  <si>
    <t>2020-10</t>
  </si>
  <si>
    <t>3DTOF; PC; Smart Robot 3D TOF Camera</t>
  </si>
  <si>
    <t>Himmelsbach, Urban B.; Wendt, Thomas M.</t>
  </si>
  <si>
    <t>Built-In 360 Degree Separation Monitoring for Grippers on Robotic Manipulators in Human-Robot Collaboration</t>
  </si>
  <si>
    <t>2020-11</t>
  </si>
  <si>
    <t>PC; 1DTOF</t>
  </si>
  <si>
    <t>Kumar, Shitij; Arora, Sarthak; Sahin, Ferat</t>
  </si>
  <si>
    <t>Speed and separation monitoring using on-robot time-of-flight laser-ranging sensor arrays</t>
  </si>
  <si>
    <t>Andres, Charles Patrick C.; Hernandez, Jason Patrick L.; Baldelomar, Lourdes T.; Martin, Christian Dior F.; Cantor, John Paul S.; Poblete, Joycelyn P.; Raca, Jasmin D.; Vicerra, Ryan Rhay P.</t>
  </si>
  <si>
    <t>Tri-modal speed and separation monitoring technique using static-dynamic danger field implementation</t>
  </si>
  <si>
    <t>2019-03</t>
  </si>
  <si>
    <t>Park, Jinha; Sorensen, Lars Caroe; Mathiesen, Simon Faarvang; Schlette, Christian</t>
  </si>
  <si>
    <t>A Digital Twin-based Workspace Monitoring System for Safe Human-Robot Collaboration</t>
  </si>
  <si>
    <t>LiDAR; human-robot collaboration; safety; collaborative robots; digital twin; industrial robots; workspace monitoring; 3DTOF; PC_ASSUME</t>
  </si>
  <si>
    <t>Cop, Konrad P.; Peters, Arne; Zagar, Bare L.; Hettegger, Daniel; Knoll, Alois C.</t>
  </si>
  <si>
    <t>New Metrics for Industrial Depth Sensors Evaluation for Precise Robotic Applications</t>
  </si>
  <si>
    <t>LiDAR; 3DTOF; MONOVISION; STEREOVISION; PC; sensor performance metrics</t>
  </si>
  <si>
    <t>Scibilia, Adriano; Valori, Marcello; Pedrocchi, Nicola; Fassi, Irene; Herbster, Sebastian; Behrens, Roland; Saenz, Jose; Magisson, Alice; Bidard, Catherine; Kuhnrich, Morten; Lassen, Aske Bach; Nielsen, Kurt</t>
  </si>
  <si>
    <t>Analysis of Interlaboratory Safety Related Tests in Power and Force Limited Collaborative Robots</t>
  </si>
  <si>
    <t>human-robot collaboration; cobot; Industrial robot safety; interlaboratory comparison; power and force limitation; PFL; ISO_FORCE_LIMITS</t>
  </si>
  <si>
    <t>Kuka</t>
  </si>
  <si>
    <t>LBR iiwa | KUKA AG</t>
  </si>
  <si>
    <t>Robot; Robot Landing page</t>
  </si>
  <si>
    <t>Optitrack</t>
  </si>
  <si>
    <t>OptiTrack - Flex 13 - An affordable motion capture camera</t>
  </si>
  <si>
    <t>MOCAP_EX; OptiTrack landing page</t>
  </si>
  <si>
    <t>ADTF3175 Datasheet and Product Info | Analog Devices</t>
  </si>
  <si>
    <t>GitHub - IFL-CAMP/easy_handeye: Automated, hardware-independent Hand-Eye Calibration</t>
  </si>
  <si>
    <t>Calibration Example; Eye-In-Hand Cal; Calibration Library</t>
  </si>
  <si>
    <t>OptiTrack - Motive - In Depth</t>
  </si>
  <si>
    <t>OptiTrack software</t>
  </si>
  <si>
    <t>Lacevic, Bakir; Rocco, Paolo</t>
  </si>
  <si>
    <t>Kinetostatic danger field - A novel safety assessment for human-robot interaction</t>
  </si>
  <si>
    <t>Danger Field; SSM; Simulation ONLY; Foundational work on Danger Fields</t>
  </si>
  <si>
    <t>Tan, Jeffrey Too Chuan; Arai, Tamio</t>
  </si>
  <si>
    <t>Triple stereo vision system for safety monitoring of human-robot collaboration in cellular manufacturing</t>
  </si>
  <si>
    <t>2011-05</t>
  </si>
  <si>
    <t>Moravec, H</t>
  </si>
  <si>
    <t>Robot spatial perception by stereoscopic vision and 3d evidence grids</t>
  </si>
  <si>
    <t>PC_ASSUME; STEREOVISION</t>
  </si>
  <si>
    <t>Rybski, Paul; Anderson-Sprecher, Peter; Huber, Daniel; Niessl, Chris; Simmons, Reid</t>
  </si>
  <si>
    <t>Sensor fusion for human safety in industrial workcells</t>
  </si>
  <si>
    <t>2012-10</t>
  </si>
  <si>
    <t>Hwang, Chih-Lyang; Deng, Yu-Chen; Pu, Shih-En</t>
  </si>
  <si>
    <t>Human–Robot Collaboration Using Sequential-Recurrent-Convolution-Network-Based Dynamic Face Emotion and Wireless Speech Command Recognitions</t>
  </si>
  <si>
    <t>Stereo vision; STEREOVISION; PC</t>
  </si>
  <si>
    <t>Collaboration; Service robots; Human–robot collaboration; Human-robot interaction; Image recognition; adaptive stratified finite-time saturated control.; CNN; dynamic face emotion recognition; Emotion recognition; Face recognition; human and face detection; LSTM; omnidirectional service robot; Speech recognition; visual searching and tracking; wireless speech command recognition</t>
  </si>
  <si>
    <t>Rashid, Aquib; Bdiwi, Mohamad; Hardt, Wolfram; Putz, Matthias; Ihlenfeldt, Steffen</t>
  </si>
  <si>
    <t>Efficient Local and Global Sensing for Human Robot Collaboration with Heavy-duty Robots</t>
  </si>
  <si>
    <t>2021-10</t>
  </si>
  <si>
    <t>LiDAR; stereo vision; PC Computational unit; STEREOVISION; PC</t>
  </si>
  <si>
    <t>Collaboration; Robot sensing systems; Robot vision systems; Service robots; Three-dimensional displays; Production; collision avoidance; collision detection; efficient collaboration; human robot collaboration; sensing methodology; Switches</t>
  </si>
  <si>
    <t>Byner, Christoph; Matthias, Björn; Ding, Hao</t>
  </si>
  <si>
    <t>Dynamic speed and separation monitoring for collaborative robot applications – Concepts and performance</t>
  </si>
  <si>
    <t>LiDAR; PC</t>
  </si>
  <si>
    <t>Human-robot collaboration (HRC); Speed and separation monitoring (SSM)</t>
  </si>
  <si>
    <t>Amaya-Mejía, Lina María; Duque-Suárez, Nicolás; Jaramillo-Ramírez, Daniel; Martinez, Carol</t>
  </si>
  <si>
    <t>Vision-Based Safety System for Barrierless Human-Robot Collaboration</t>
  </si>
  <si>
    <t>2022-10</t>
  </si>
  <si>
    <t>3DTOF; PC_ASSUME</t>
  </si>
  <si>
    <t>Karagiannis, Panagiotis; Kousi, Niki; Michalos, George; Dimoulas, Konstantinos; Mparis, Konstantinos; Dimosthenopoulos, Dimosthenis; Tokçalar, Önder; Guasch, Toni; Gerio, Gian Paolo; Makris, Sotiris</t>
  </si>
  <si>
    <t>Adaptive speed and separation monitoring based on switching of safety zones for effective human robot collaboration</t>
  </si>
  <si>
    <t>STEREOVISION; PC; PLC; SafetyEye</t>
  </si>
  <si>
    <t>Himmelsbach, Urban B.; Wendt, Thomas M.; Hangst, Nikolai; Gawron, Philipp; Stiglmeier, Lukas</t>
  </si>
  <si>
    <t>Human–Machine Differentiation in Speed and Separation Monitoring for Improved Efficiency in Human–Robot Collaboration</t>
  </si>
  <si>
    <t>PC_ASSUME; THERMAL</t>
  </si>
  <si>
    <t>speed and separation monitoring; human–robot collaboration; human–machine differentiation; protective separation distance; thermal cameras</t>
  </si>
  <si>
    <t>An, Shan; Zhou, Fangru; Yang, Mei; Zhu, Haogang; Fu, Changhong; Tsintotas, Konstantinos A.</t>
  </si>
  <si>
    <t>Real-Time Monocular Human Depth Estimation and Segmentation on Embedded Systems</t>
  </si>
  <si>
    <t>2021-09</t>
  </si>
  <si>
    <t>Shilin, B. V.; Tronin, A. A.</t>
  </si>
  <si>
    <t>Thermal aerial imaging: Development history and status</t>
  </si>
  <si>
    <t>history of thermal imagery; THERMAL_EX</t>
  </si>
  <si>
    <t>Imaging techniques; Infrared detectors; Infrared imaging; Optical signals; Remote sensing; Spatial resolution</t>
  </si>
  <si>
    <t>Rakhmatulin, Viktor; Grankin, Denis; Konenkov, Mikhail; Davidenko, Sergei; Trinitatova, Daria; Sautenkov, Oleg; Tsetserukou, Dzmitry</t>
  </si>
  <si>
    <t>AirTouch: Towards Safe Human-Robot Interaction Using Air Pressure Feedback and IR Mocap System</t>
  </si>
  <si>
    <t>2023-10</t>
  </si>
  <si>
    <t>MONOVISION; BAREMETAL; EMBEDDEDLIN; MOCAP; ACTIVE IR MARKERS</t>
  </si>
  <si>
    <t>Robot vision systems; Cameras; Real-time systems; Robots; Human-robot interaction; Urban areas; Wearable devices</t>
  </si>
  <si>
    <t>Vicentini, Federico; Pedrocchi, Nicola; Giussani, Matteo; Molinari Tosatti, Lorenzo</t>
  </si>
  <si>
    <t>Dynamic safety in collaborative robot workspaces through a network of devices fulfilling functional safety requirements</t>
  </si>
  <si>
    <t>2014-06</t>
  </si>
  <si>
    <t>Sensor Module Combining Time-of-Flight With Self-Capacitance Proximity and Tactile Sensors for Robot</t>
  </si>
  <si>
    <t>2022-01</t>
  </si>
  <si>
    <t>Buizza Avanzini, Giovanni; Ceriani, Nicola Maria; Zanchettin, Andrea Maria; Rocco, Paolo; Bascetta, Luca</t>
  </si>
  <si>
    <t>Safety Control of Industrial Robots Based on a Distributed Distance Sensor</t>
  </si>
  <si>
    <t>2014-11</t>
  </si>
  <si>
    <t>Sifferman, Carter; Wang, Yeping; Gupta, Mohit; Gleicher, Michael</t>
  </si>
  <si>
    <t>Unlocking the Performance of Proximity Sensors by Utilizing Transient Histograms</t>
  </si>
  <si>
    <t>EMBEDDEDLIN</t>
  </si>
  <si>
    <t>BAREMETAL</t>
  </si>
  <si>
    <t>NVIDIACOMPUTE</t>
  </si>
  <si>
    <t>INTELCOMPUTE</t>
  </si>
  <si>
    <t>XILINXCOMPUTE</t>
  </si>
  <si>
    <t>1DTOF Sum</t>
  </si>
  <si>
    <t>3DTOF Sum</t>
  </si>
  <si>
    <t>LiDAR Sum</t>
  </si>
  <si>
    <t>ULTRASONIC Sum</t>
  </si>
  <si>
    <t>THERMAL Sum</t>
  </si>
  <si>
    <t>MONOVISION Sum</t>
  </si>
  <si>
    <t>STEREOVISION Sum</t>
  </si>
  <si>
    <t>RADAR Sum</t>
  </si>
  <si>
    <t>MOCAP Sum</t>
  </si>
  <si>
    <t>PC Sum</t>
  </si>
  <si>
    <t>PLC Sum</t>
  </si>
  <si>
    <t>PC_ASSUME Sum</t>
  </si>
  <si>
    <t>EMBEDDEDLIN Sum</t>
  </si>
  <si>
    <t>BAREMETAL Sum</t>
  </si>
  <si>
    <t>NVIDIACOMPUTE Sum</t>
  </si>
  <si>
    <t>INTELCOMPUTE Sum</t>
  </si>
  <si>
    <t>XILINXCOMPUTE Sum</t>
  </si>
  <si>
    <t>1DTOF</t>
  </si>
  <si>
    <t>3DTOF</t>
  </si>
  <si>
    <t>LiDAR</t>
  </si>
  <si>
    <t>ULTRASONIC</t>
  </si>
  <si>
    <t>THERMAL</t>
  </si>
  <si>
    <t>MONOVISION</t>
  </si>
  <si>
    <t>STEREOVISION</t>
  </si>
  <si>
    <t>RADAR</t>
  </si>
  <si>
    <t>MOCAP</t>
  </si>
  <si>
    <t>PC</t>
  </si>
  <si>
    <t>PLC</t>
  </si>
  <si>
    <t>PC_ASSUME</t>
  </si>
  <si>
    <t>date</t>
  </si>
  <si>
    <t>1DTOF Sum by year</t>
  </si>
  <si>
    <t>3DTOF Sum by year</t>
  </si>
  <si>
    <t>LiDAR Sum by year</t>
  </si>
  <si>
    <t>ULTRASONIC Sum by year</t>
  </si>
  <si>
    <t>THERMAL Sum by year</t>
  </si>
  <si>
    <t>MONOVISION Sum by year</t>
  </si>
  <si>
    <t>STEREOVISION Sum by year</t>
  </si>
  <si>
    <t>RADAR Sum by year</t>
  </si>
  <si>
    <t>MOCAP Sum by year</t>
  </si>
  <si>
    <t>PC Sum by year</t>
  </si>
  <si>
    <t>PLC Sum by year</t>
  </si>
  <si>
    <t>PC_ASSUME Sum by year</t>
  </si>
  <si>
    <t>EMBEDDEDLIN Sum by year</t>
  </si>
  <si>
    <t>BAREMETAL Sum by year</t>
  </si>
  <si>
    <t>NVIDIACOMPUTE Sum by year</t>
  </si>
  <si>
    <t>INTELCOMPUTE Sum by year</t>
  </si>
  <si>
    <t>XILINXCOMPUTE Sum by year</t>
  </si>
  <si>
    <t>all vision</t>
  </si>
  <si>
    <t>all tof</t>
  </si>
  <si>
    <t>all PC</t>
  </si>
  <si>
    <t>2023-01</t>
  </si>
  <si>
    <t>2023-05</t>
  </si>
  <si>
    <t>2022-07</t>
  </si>
  <si>
    <t>2019-10</t>
  </si>
  <si>
    <t>2024-05</t>
  </si>
  <si>
    <t>2024-07</t>
  </si>
  <si>
    <t>2023-08</t>
  </si>
  <si>
    <t>Barata, João; Kayser, Ina</t>
  </si>
  <si>
    <t>Adamides, Odysseus Alexander; Avery, Alexander; Subramanian, Karthik; Sahin, Ferat</t>
  </si>
  <si>
    <t>Podgorelec, David; Uran, Suzana; Nerat, Andrej; Bratina, Božidar; Pečnik, Sašo; Dimec, Marjan; Žaberl, Franc; Žalik, Borut; Šafarič, Riko</t>
  </si>
  <si>
    <t>Rashid, Aquib; Alnaser, Ibrahim; Bdiwi, Mohamad; Ihlenfeldt, Steffen</t>
  </si>
  <si>
    <t>Gietler, Harald; Ubezio, Barnaba; Zangl, Hubert</t>
  </si>
  <si>
    <t>Ubezio, Barnaba; Zangl, Hubert; Hofbaur, Michael</t>
  </si>
  <si>
    <t>Tsuji, Satoshi</t>
  </si>
  <si>
    <t>Nimac, Peter; Petrič, Tadej; Krpič, Andrej; Gams, Andrej</t>
  </si>
  <si>
    <t>Sifferman, Carter; Mehrotra, Dev; Gupta, Mohit; Gleicher, Michael</t>
  </si>
  <si>
    <t>Yang, Botao; Xie, ShuXin; Chen, Guodong; Ding, Zihao; Wang, Zhenhua</t>
  </si>
  <si>
    <t>Kim, Eugene; Yamada, Yoji; Okamoto, Shogo; Sennin, Mikihiro; Kito, Hiroki</t>
  </si>
  <si>
    <t>Kim, Eugene; Kirschner, Robin; Yamada, Yoji; Okamoto, Shogo</t>
  </si>
  <si>
    <t>Zlatanski, Martin; Sommer, Philipp; Zurfluh, Franz; Zadeh, Saleh Gholam; Faraone, Antonino; Perera, Navoda</t>
  </si>
  <si>
    <t>Zhang, Chenyang; Peng, Jinzhu; Ding, Shuai; Zhao, Nan</t>
  </si>
  <si>
    <t>Tian, Sibo; Zheng, Minghui; Liang, Xiao</t>
  </si>
  <si>
    <t>Flowers, Jared; Faroni, Marco; Wiens, Gloria; Pedrocchi, Nicola</t>
  </si>
  <si>
    <t>Flowers, Jared; Wiens, Gloria</t>
  </si>
  <si>
    <t>Industry 5.0 – Past, Present, and Near Future</t>
  </si>
  <si>
    <t>GP2Y0A21YK0F</t>
  </si>
  <si>
    <t>The fundamentals of millimeter wave radar sensors</t>
  </si>
  <si>
    <t>Evaluation of On-Robot Depth Sensors for Industrial Robotics</t>
  </si>
  <si>
    <t>LiDAR-Based Maintenance of a Safe Distance between a Human and a Robot Arm</t>
  </si>
  <si>
    <t>Flexible sensor concept and an integrated collision sensing for efficient human-robot collaboration using 3D local global sensors</t>
  </si>
  <si>
    <t>Proximity and Tactile Sensor Combining Multiple ToF Sensors and a Self-Capacitance Proximity and Tactile Sensor</t>
  </si>
  <si>
    <t>Simultaneous AMCW ToF Camera and FMCW Radar Simulation</t>
  </si>
  <si>
    <t>Extrinsic Calibration of a Multiple Radar System for Proximity Perception in Robotics</t>
  </si>
  <si>
    <t>String-Like Time of Flight Sensor Module for a Collaborative Robot</t>
  </si>
  <si>
    <t>Evaluation of FMCW Radar for Potential Use in SSM</t>
  </si>
  <si>
    <t>Geometric Calibration of Single-Pixel Distance Sensors</t>
  </si>
  <si>
    <t>Dynamic Speed and Separation Monitoring Based on Scene Semantic Information</t>
  </si>
  <si>
    <t>Considerations of potential runaway motion and physical interaction for speed and separation monitoring</t>
  </si>
  <si>
    <t>A General-Purpose Safety Light Curtain Using ToF Sensor for End Effector on Human Collaborative Robot</t>
  </si>
  <si>
    <t>Estimating probability of human hand intrusion for speed and separation monitoring using interference theory</t>
  </si>
  <si>
    <t>Machine Perception Platform for Safe Human-Robot Collaboration</t>
  </si>
  <si>
    <t>Binocular Vision-based Speed and Separation Monitoring of Perceive Scene Semantic Information</t>
  </si>
  <si>
    <t>TransFusion: A Practical and Effective Transformer-Based Diffusion Model for 3D Human Motion Prediction</t>
  </si>
  <si>
    <t>Spatio-Temporal Avoidance of Predicted Occupancy in Human-Robot Collaboration</t>
  </si>
  <si>
    <t>A Spatio-Temporal Prediction and Planning Framework for Proactive Human–Robot Collaboration</t>
  </si>
  <si>
    <t>Speed and separation monitoring; Human robot collaboration; Time of flight camera; 3DTOF; PC_ASSUME</t>
  </si>
  <si>
    <t>MONOVISION; STEREOVISION; Calibration Example; Hand-Eye</t>
  </si>
  <si>
    <t>Awareness; compliance; industrial automation; intelligence; physiological computing; speed and separation monitoring (SSM); digital-twin human-robot collaboration (HRC); MABL; HRC Survey</t>
  </si>
  <si>
    <t>RADAR; PC_ASSUME</t>
  </si>
  <si>
    <t>speed and separation monitoring; human-aware motion planning; nonlinear model predictive control; Optimization and optimal control; physical human-robot interaction; PC; MOCAP</t>
  </si>
  <si>
    <t>3DTOF; PC; EMBEDDEDLIN; INTELCOMPUTE; using embbeded system as data passer to PC in the end</t>
  </si>
  <si>
    <t>RADAR; EMBEDDEDLIN; FPGA; XILINXCOMPUTE; compared with Lidar</t>
  </si>
  <si>
    <t>stereo vision; Stereolab’s ZED 2K stereo vision camera; STEREOVISION; PC</t>
  </si>
  <si>
    <t>sensor fusion; Collaborative robotics; far infrared (IR) camera; mobile robot; multisensor; omnidirectional (O-D) camera; stereo IR; target tracking; thermal vision; THERMAL; STEREOVISION; PC</t>
  </si>
  <si>
    <t>PC; 1DTOF; BAREMETAL; MABL</t>
  </si>
  <si>
    <t>Speed and Separation Monitoring; Human Robot Interaction; KUKA Robot; Microsoft Kinect; 3DTOF; PC</t>
  </si>
  <si>
    <t>foundational stereo example; STEREOVISION; PC</t>
  </si>
  <si>
    <t>3DTOF; STEREOVISION; PC; Danger Field</t>
  </si>
  <si>
    <t>monocular vision; NVIDIACOMPUTE_EX; EMBEDDEDLIN_EX; MONOVISION_EX; not ssm application but could be easily</t>
  </si>
  <si>
    <t>PC; 1DTOF; BAREMETAL; capacitive sensing</t>
  </si>
  <si>
    <t>PC; 1DIR; NICOMPUTE; multi sensor configurtion</t>
  </si>
  <si>
    <t>3DTOF_EX; 1DTOF_EX; using prox sesnor to get actual surface data</t>
  </si>
  <si>
    <t>Industry 4.0</t>
  </si>
  <si>
    <t>IR</t>
  </si>
  <si>
    <t>EMBEDDEDLIN; SSM; RasPI; off robot sensing</t>
  </si>
  <si>
    <t>LiDAR; sensor fusion; STEREOVISION; PC; SSM</t>
  </si>
  <si>
    <t>sensor fusion; 1DTOF; BAREMETAL; capacitive sensing</t>
  </si>
  <si>
    <t>digital twin; PC; RADAR_EX; 3DTOF_EX; simulation; real world validation; sensor characterization</t>
  </si>
  <si>
    <t>multisensor; 1DTOF; BAREMETAL</t>
  </si>
  <si>
    <t>RADAR; PC</t>
  </si>
  <si>
    <t>1DTOF; BAREMETAL; sensor characterization; on robot sensing</t>
  </si>
  <si>
    <t>THERMAL; STEREOVISION; PC</t>
  </si>
  <si>
    <t>LiDAR; RADAR; PC; FPGA</t>
  </si>
  <si>
    <t>1DTOF; BAREMETAL</t>
  </si>
  <si>
    <t>PC; MOCAP</t>
  </si>
  <si>
    <t>LiDAR; sensor fusion; RADAR; 3DTOF; MONOVISION; EMBEDDEDLIN; FPGA</t>
  </si>
  <si>
    <t>Collaboration; Monitoring; Safety; Cameras; cellular manufacturing; human-robot collaboration; Humans; safety; stereo vision; Stereo vision; Tracking</t>
  </si>
  <si>
    <t>Collision avoidance; Robot sensing systems; Service robots; Safety; Cameras; Robot kinematics</t>
  </si>
  <si>
    <t>Collaboration; Collision avoidance; Service robots; Three-dimensional displays; Safety; Solid modeling; Robot control</t>
  </si>
  <si>
    <t>Robot vision systems; Semantics; Real-time systems; Estimation; Indoor environment; Land vehicles; Network architecture</t>
  </si>
  <si>
    <t>Robot sensing systems; Robots; Sensors; Capacitive sensor; Capacitive sensors; human collaborative robot; Optical sensors; proximity and tactile sensors; Sensor phenomena and characterization; skin sensor; Tactile sensors; time-of-flight sensor</t>
  </si>
  <si>
    <t>Robot sensing systems; Service robots; Safety; Manipulators; Human–robot interaction; Human-robot interaction; Robot control; industrial robotics; proximity sensors; robot control; safety assessment; safety assessment.</t>
  </si>
  <si>
    <t>Robot sensing systems; Robots; range sensing; Sensors; Histograms; Imaging; RGB-D perception; Transient analysis</t>
  </si>
  <si>
    <t>bibliometric analysis; Industry 5.0; research agenda; tertiary study</t>
  </si>
  <si>
    <t>Angle Dependent Reflectivity; Laser radar; Motion Tracking; Radius Reconstruction; Robot vision systems; Sensor Evaluation; Service robots; Speed and Separation Monitoring; Stereo image processing; Stereoscopic; Target tracking; Technological innovation; Three-dimensional displays; Time-of-Flight</t>
  </si>
  <si>
    <t>LiDAR; speed and separation monitoring; robot; human–robot collaboration; geometric data registration; intelligent control system; motion prediction</t>
  </si>
  <si>
    <t>Human robot collaboration; collision avoidance; Distance sensors; Intrusion distance; Sensor concept</t>
  </si>
  <si>
    <t>ToF sensor; collaborative robots; capacitance sensor; proximity and tactile sensor</t>
  </si>
  <si>
    <t>Robot vision systems; Cameras; Navigation; Sensor fusion; Computational modeling; Sensor phenomena and characterization; Radar antennas</t>
  </si>
  <si>
    <t>ToF sensor; collaborative robots; proximity skin sensor; string-like sensor</t>
  </si>
  <si>
    <t>Speed and separation monitoring; Collaborative robot; FMCW radar</t>
  </si>
  <si>
    <t>Collision avoidance; Robot sensing systems; Calibration; Robots; Calibration and identification; range sensing; Robot kinematics; Sensors; Sensor phenomena and characterization; localization</t>
  </si>
  <si>
    <t>Monitoring; Semantics; Cameras; Robots; Algorithms; Human-robot collaboration (HRC); Speed and separation monitoring (SSM); Robot control; Color imagery; Image enhancement; Multi-information fusion; Neural network; Range imaging; Risk analysis; Risk assessment; Risk factors; Scene; Separation; Shutdowns</t>
  </si>
  <si>
    <t>Speed and separation monitoring; 3D Human sensing; Human-robot collaboration; Safety-related sensor; Unstructured manufacturing</t>
  </si>
  <si>
    <t>ToF sensor; collaborative robot; end effector; safety light curtain</t>
  </si>
  <si>
    <t>Speed and separation monitoring; Human-robot collaboration; Unstructured manufacturing; Interference theory</t>
  </si>
  <si>
    <t>all embedded linux</t>
  </si>
  <si>
    <t>EMBEDDED LINUX</t>
  </si>
  <si>
    <t>machine learning; MONOVISION; STEREOVISION; PC; SSM</t>
  </si>
  <si>
    <t>Collaboration; Robot vision systems; Service robots; Speed and Separation Monitoring; Manipulators; Real-time systems; Robot kinematics; Human-Robot Collaboration; Accuracy; Binocular Vision; Safety Zone</t>
  </si>
  <si>
    <t>PC_ASSUME; MOCAP</t>
  </si>
  <si>
    <t>Robots; Training; human-robot collaboration (HRC); deep learning; diffusion models; Discrete cosine transforms; Human motion prediction (HMP); Noise; Noise reduction; Predictive models; Transformers</t>
  </si>
  <si>
    <t>Esposito, Marco; O'Flaherty, Rowland; Li, Yihui; Virga, Salvo; Joshi, Ravi; Haschke, Robert</t>
  </si>
  <si>
    <t>IFL-CAMP/easy_handeye</t>
  </si>
  <si>
    <t>robot; camera; calibration; hand-eye; hand-eye-calibration; ros</t>
  </si>
  <si>
    <t>STEREOVISION; PC</t>
  </si>
  <si>
    <t>Collaboration; Trajectory; Production; Delays; Planning; Sequential analysis; Spatiotemporal phenomena</t>
  </si>
  <si>
    <t>Subramanian, Karthik; Singh, Saurav; Namba, Justin; Heard, Jamison; Kanan, Christopher; Sahin, Ferat</t>
  </si>
  <si>
    <t>Spatial and Temporal Attention-Based Emotion Estimation on HRI-AVC Dataset</t>
  </si>
  <si>
    <t>Collaboration; Real-time systems; Estimation; Human-robot interaction; Affective Computing; Annotations; Anxiety disorders; Computer Vision; Human-Robot Interaction (HRI); Psychology</t>
  </si>
  <si>
    <t>Namba, Justin R.; Subramanian, Karthik; Savur, Celal; Sahin, Ferat</t>
  </si>
  <si>
    <t>Database for Human Emotion Estimation Through Physiological Data in Industrial Human-Robot Collaboration</t>
  </si>
  <si>
    <t>Service robots; Estimation; human-robot collaboration; Feature extraction; Task analysis; Data mining; human-robot interaction; Databases; Physiology</t>
  </si>
  <si>
    <t>Freedrive</t>
  </si>
  <si>
    <t>Rosenstrauch, Martin J.; Pannen, Tessa J.; Krüger, Jörg</t>
  </si>
  <si>
    <t>Human robot collaboration - using kinect v2 for ISO/TS 15066 speed and separation monitoring</t>
  </si>
  <si>
    <t>Marvel, Jeremy A.; Norcross, Rick</t>
  </si>
  <si>
    <t>Implementing speed and separation monitoring in collaborative robot workcells</t>
  </si>
  <si>
    <t>Robot safety; Speed and separation monitoring</t>
  </si>
  <si>
    <t>Parigi Polverini, Matteo; Zanchettin, Andrea Maria; Rocco, Paolo</t>
  </si>
  <si>
    <t>A computationally efficient safety assessment for collaborative robotics applications</t>
  </si>
  <si>
    <t>Kinetostatic safety field; Motion control; Physical human–robot interaction; Redundant robots; Safety assessment</t>
  </si>
  <si>
    <t>2016-04</t>
  </si>
  <si>
    <t>Marvel, Jeremy A.; Roger, Bostelman</t>
  </si>
  <si>
    <t>Test Methods for the Evaluation of Manufacturing Mobile Manipulator Safety</t>
  </si>
  <si>
    <t>Zanchettin, Andrea Maria; Ceriani, Nicola Maria; Rocco, Paolo; Ding, Hao; Matthias, Björn</t>
  </si>
  <si>
    <t>Safety in human-robot collaborative manufacturing environments: Metrics and control</t>
  </si>
  <si>
    <t>UR10e Medium-sized, versatile cobot</t>
  </si>
  <si>
    <t>ABB Library - 3HAC052983-001</t>
  </si>
  <si>
    <t>Inciteful</t>
  </si>
  <si>
    <t>Using Citations to Explore Academic Literature | Inciteful.xyz</t>
  </si>
  <si>
    <t>Texas Instruments</t>
  </si>
  <si>
    <t>mmWave radar sensors | TI.com</t>
  </si>
  <si>
    <t>Subramanian, Karthik</t>
  </si>
  <si>
    <t>survey_SSM_robotics</t>
  </si>
  <si>
    <t>Calibration Example; MATLAB; multisensor; PC; RADAR</t>
  </si>
  <si>
    <t>Data collection; Hardware; Performance evaluation; Radar antennas; Robot sensing systems; Three-dimensional displays; Uncertainty</t>
  </si>
  <si>
    <t>Terabee</t>
  </si>
  <si>
    <t>TeraRanger Evo Thermal User Manual</t>
  </si>
  <si>
    <t>Voynick, Stan</t>
  </si>
  <si>
    <t>What is a microbolometer?</t>
  </si>
  <si>
    <t>safety; human robot collaboration; ISO/TS 15066; kinect v2</t>
  </si>
  <si>
    <t>3DTOF; PC; kinect</t>
  </si>
  <si>
    <t>LiDAR; Safety; Manipulators; PC; Manufacturing; Agile manufacturing; AGV safety; Computers–Robotics; Fault tolerance; Functional safety; Manipulator; Mobile manipulator; mobile manipulators; Robot arms; robot safety</t>
  </si>
  <si>
    <t>Collaboration; Collision avoidance; Service robots; Safety; Trajectory; motion planning; safety standards; industrial robots; Human-robot collaboration; Joints</t>
  </si>
  <si>
    <t>IWR6843AOP data sheet, product information and support | TI.com</t>
  </si>
  <si>
    <t>D3 Embedded</t>
  </si>
  <si>
    <t>Radar Sensors</t>
  </si>
  <si>
    <t>Key</t>
  </si>
  <si>
    <t>Item Type</t>
  </si>
  <si>
    <t>Publication Title</t>
  </si>
  <si>
    <t>ISBN</t>
  </si>
  <si>
    <t>ISSN</t>
  </si>
  <si>
    <t>DOI</t>
  </si>
  <si>
    <t>Url</t>
  </si>
  <si>
    <t>Abstract Note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</si>
  <si>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</si>
  <si>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</si>
  <si>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</si>
  <si>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</si>
  <si>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</si>
  <si>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</si>
  <si>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</si>
  <si>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</si>
  <si>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</si>
  <si>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</si>
  <si>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</si>
  <si>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</si>
  <si>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</si>
  <si>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</si>
  <si>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</si>
  <si>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</si>
  <si>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</si>
  <si>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</si>
  <si>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</si>
  <si>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</si>
  <si>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</si>
  <si>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</si>
  <si>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</si>
  <si>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</si>
  <si>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</si>
  <si>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</si>
  <si>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</si>
  <si>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</si>
  <si>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</si>
  <si>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</si>
  <si>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</si>
  <si>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</si>
  <si>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</si>
  <si>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</si>
  <si>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</si>
  <si>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</si>
  <si>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</si>
  <si>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</si>
  <si>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</si>
  <si>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</si>
  <si>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</si>
  <si>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</si>
  <si>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</si>
  <si>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</si>
  <si>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</si>
  <si>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</si>
  <si>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</si>
  <si>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</si>
  <si>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</si>
  <si>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</si>
  <si>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</si>
  <si>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</si>
  <si>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</si>
  <si>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</si>
  <si>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</si>
  <si>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</si>
  <si>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</si>
  <si>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</si>
  <si>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</si>
  <si>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</si>
  <si>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</si>
  <si>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</si>
  <si>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</si>
  <si>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</si>
  <si>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</si>
  <si>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</si>
  <si>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</si>
  <si>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</si>
  <si>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</si>
  <si>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</si>
  <si>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</si>
  <si>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</si>
  <si>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</si>
  <si>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MMDSGTCP</t>
  </si>
  <si>
    <t>document</t>
  </si>
  <si>
    <t>https://library.e.abb.com/public/5f8bca51d2b541709ea5d4ef165e46ab/3HAC052982%20PS%20IRB%2014000-en.pdf</t>
  </si>
  <si>
    <t>The IRB 14000 is ABB Robotics first generation dual arms robot with 7-axis each arm, industrial robot, designed specifically for manufacturing industries that use flexible robot-based automation, e.g. 3C industry. The robot has an open structure that is especially adapted for flexible use, and can communicate extensively with external systems.</t>
  </si>
  <si>
    <t>2R4P35YE</t>
  </si>
  <si>
    <t>journalArticle</t>
  </si>
  <si>
    <t>IEEE Sensors Journal</t>
  </si>
  <si>
    <t>10.1109/JSEN.2019.2905848</t>
  </si>
  <si>
    <t>Human cooperative robots (HCRs) that work in the same spaces as humans have attracted a significant amount of research attention. For safety, it is important to equip such robots with proximity sensors. This paper aims to propose a proximity skin sensor for collaborative robots using time-of-flight (ToF) sensors that are able to detect the distance between the sensors and the objects. These proximity skin sensors can detect object's position and its approximate shape before contact. The prototype sensors are attached to the surface of the robot and can detect an object at a given proximity range. Therefore, this proximity skin sensor can ensure safety and workability of a robot by preventing unnecessary contact between the robot and the objects, including humans. Therefore, the sensor may be applicable to tactile sensors for HCRs.</t>
  </si>
  <si>
    <t>5859-5864</t>
  </si>
  <si>
    <t>Publisher: Institute of Electrical and Electronics Engineers Inc.</t>
  </si>
  <si>
    <t>FR48EW42</t>
  </si>
  <si>
    <t>conferencePaper</t>
  </si>
  <si>
    <t>International Conference on Human System Interaction, HSI</t>
  </si>
  <si>
    <t>978-1-72813-980-7</t>
  </si>
  <si>
    <t>10.1109/HSI47298.2019.8942606</t>
  </si>
  <si>
    <t>Speed and separation monitoring (SSM) as well as power and force limiting (PFL) are two of the four permissible collaborative operations in human-robot interaction (HRI). Current standards and guidelines provide users and system integrators with a simple basis to calculate permissible separation distances between human workers and robots. However, problems occur in practical implementations, as the safety zones are oversized due to various simplifications and corresponding path velocities have to be significantly reduced. This leads, for example, to cycle time losses and wasted space within the respective HRI application. The present paper describes an approach to combine the SSM and PFL collaborative operations and to exploit the optimization potential for robot motion planning and the design of collaborative workstations. To localize the necessary human body regions, we integrate a method from the field of machine learning. Using an exemplary HRI scenario with the PILZ lightweight robot PRBT, we validate the approach presented here and discuss initial results.</t>
  </si>
  <si>
    <t>69-75</t>
  </si>
  <si>
    <t>2019-June</t>
  </si>
  <si>
    <t>IEEE Computer Society</t>
  </si>
  <si>
    <t>ISSN: 21582254</t>
  </si>
  <si>
    <t>B357LJM5</t>
  </si>
  <si>
    <t>https://www.robotics.org/userAssets/riaUploads/file/12-TR15066Overview-SafetyforCollaborativeApplications-RobertaNelsonShea.pdf</t>
  </si>
  <si>
    <t>Rockwell Automation</t>
  </si>
  <si>
    <t>T4QA8JU6</t>
  </si>
  <si>
    <t>The Journal of Open Source Software</t>
  </si>
  <si>
    <t>2475-9066</t>
  </si>
  <si>
    <t>10.21105/joss.00456</t>
  </si>
  <si>
    <t>In recent years the Robot Operating System (Quigley et al. 2009) (ROS) has become the 'de facto' standard framework for robotics software development. The ros_control framework provides the capability to implement and manage robot controllers with a focus on both real-time performance and sharing of controllers in a robot-agnostic way. The primary motivation for a sepate robot-control framework is the lack of realtime-safe communication layer in ROS. Furthermore, the framework implements solutions for controller-lifecycle and hardware resource management as well as abstractions on hardware interfaces with minimal assumptions on hardware or operating system. The clear, modular design of ros_control makes it ideal for both research and industrial use and has indeed seen many such applications to date. The idea of ros_control originates from the pr2_controller_manager framework specific to the PR2 robot but ros_control is fully robot-agnostic. Controllers expose standard ROS interfaces for out-of-the box 3rd party solutions to robotics problems like manipulation path planning (MoveIt! (Chitta, Sucan, and Cousins 2012)) and autonomous navigation (the ROS navigation stack). Hence, a robot made up of a mobile base and an arm that support ros_control doesn't need any additional code to be written, only a few controller configuration files and it is ready to navigate autonomously and do path planning for the arm. ros_control also provides several libraries to support writing custom controllers.</t>
  </si>
  <si>
    <t>Publisher: The Open Journal</t>
  </si>
  <si>
    <t>CTTKD8RX</t>
  </si>
  <si>
    <t>https://www.st.com/en/microcontrollers-microprocessors/stm32l476vg.html</t>
  </si>
  <si>
    <t>XFCR2N2N</t>
  </si>
  <si>
    <t>https://www.adafruit.com/product/4292?gclid=EAIaIQobChMIkMX_tMPx8AIVpT2tBh3ZYwBTEAQYAiABEgJC-vD_BwE</t>
  </si>
  <si>
    <t>EKW8G4LF</t>
  </si>
  <si>
    <t>https://developer.nvidia.com/embedded/jetson-agx-xavier-developer-kit</t>
  </si>
  <si>
    <t>MWHQ99MY</t>
  </si>
  <si>
    <t>https://www.universal-robots.com/media/50880/ur10_bz.pdf</t>
  </si>
  <si>
    <t>KML6DJRF</t>
  </si>
  <si>
    <t>IEEE International Conference on Automation Science and Engineering</t>
  </si>
  <si>
    <t>978-1-72810-355-6</t>
  </si>
  <si>
    <t>10.1109/COASE.2019.8842875</t>
  </si>
  <si>
    <t>The sensor system presented in this article demonstrates the results of designing an exteroceptive sensing device for proximity sensing for collaborative robots. The intention of this design's application is to develop an on-robot small footprint proximity sensing device. The design was assembled and put through a number of benchmark tests to validate the performance of the time-of-flight(ToF) sensor system when used in proximity sensing: Single Sensor Characterization, Sensor Overlap Characterization, and Sensor Ranging Under Motion. Through these tests, the ToF sensor ring achieves real time data throughput while minimizing blind spots.</t>
  </si>
  <si>
    <t>1230-1236</t>
  </si>
  <si>
    <t>2019-Augus</t>
  </si>
  <si>
    <t>ISSN: 21618089</t>
  </si>
  <si>
    <t>TVERXSCT</t>
  </si>
  <si>
    <t>https://www.iso.org/obp/ui#iso:std:iso:10218:-1:ed-2:v1:en</t>
  </si>
  <si>
    <t>ISO 10218 has been created in recognition of the particular hazards that are presented by industrial robots and industrial robot systems. This part of ISO 10218 is a type-C standard as outlined in ISO 12100. When provisions of a type-C standard are different from those which are stated in type-A or type-B standards, the provisions of the type-C standard take precedence over the provisions of the other standards for machines that have been designed and built in accordance with the provisions of the type-C standard. The machinery concerned and the extent to which hazards, hazardous situations and events are covered are indicated in the Scope of this part of ISO 10218. Hazards associated with robots are well recognized, but the sources of the hazards are frequently unique to a particular robot system. The number and type(s) of hazard(s) are directly related to the nature of the automation process and the complexity of the installation. The risks associated with these hazards vary with the type of robot used and its purpose, and the way in which it is installed, programmed, operated and maintained. NOTE Not all of the hazards identified by ISO 10218 apply to every robot, nor will the level of risk associated with a given hazardous situation be the same from robot to robot. Consequently, the safety requirements, or the protective measures, or both, can vary from what is specified in ISO 10218. A risk assessment can be conducted to determine what the protective measures should be. In recognition of the variable nature of hazards with different uses of industrial robots, ISO 10218 is divided into two parts. This part of ISO 10218 provides guidance for the assurance of safety in the design and construction of the robot. Since safety in the application of industrial robots is influenced by the design and application of the particular robot system integration, ISO 10218-2 provides guidelines for the safeguarding of personnel during robot integration, installation, functional testing, programming, operation, maintenance and repair. This part of ISO 10218 has been updated based on experience gained in developing the ISO 10218-2 guidance on system and integration requirements, in order to ensure it remains in line with minimum requirements of a harmonized type-C standard for industrial robots. Revised technical requirements include, but are not limited to, definition and requirements for singularity, safeguarding of transmission hazards, power loss requirements, safety-related control circuit performance, addition of a category 2 stopping function, mode selection, power and force limiting requirements, marking, and updated stopping time and distance metric and features. This part of ISO 10218 is not applicable to robots that were manufactured prior to its publication date.</t>
  </si>
  <si>
    <t>728K6NKS</t>
  </si>
  <si>
    <t>https://www.iso.org/obp/ui/#iso:std:iso:ts:15066:ed-1:v1:en</t>
  </si>
  <si>
    <t>The objective of collaborative robots is to combine the repetitive performance of robots with the individual skills and ability of people. People have an excellent capability for solving imprecise exercises; robots exhibit precision, power and endurance. To achieve safety, robotic applications traditionally exclude operator access to the operations area while the robot is active. Therefore, a variety of operations requiring human intervention often cannot be automated using robot systems. This Technical Specification provides guidance for collaborative robot operation where a robot system and people share the same workspace. In such operations, the integrity of the safety-related control system is of major importance, particularly when process parameters such as speed and force are being controlled. A comprehensive risk assessment is required to assess not only the robot system itself, but also the environment in which it is placed, i.e. the workplace. When implementing applications in which people and robot systems collaborate, ergonomic advantages can also result, e.g. improvements of worker posture. This Technical Specification supplements and supports the industrial robot safety standards ISO 10218-1 and ISO 10218-2, and provides additional guidance on the identified operational functions for collaborative robots. The collaborative operations described in this Technical Specification are dependent upon the use of robots meeting the requirements of ISO 10218-1 and their integration meeting the requirements of ISO 10218-2. NOTE Collaborative operation is a developing field. The values for power and force limiting stated in this Technical Specification are expected to evolve in future editions.</t>
  </si>
  <si>
    <t>VDH639FJ</t>
  </si>
  <si>
    <t>https://www.dguv.de/medien/ifa/de/fac/kollaborierende_roboter/medizin_biomech_anforderungen/master_thesis_bjoern_ostermann.pdf</t>
  </si>
  <si>
    <t>Most industrial robots used today work behind fences. Even in those cases where the fences are substituted by electro sensitive protective equipment (ESPE), the position of the separation between human’s and robot’s workspace is invariable. This work presents an integrated solution that allows flexible human-robot workspace separation. The algorithms, responsible for maintaining the separation, are based on the tracking of objects that enter the workspace. These algorithms are divided into proximity monitoring and path planning. The demonstrator, developed in this work, consists of a 3D Camera, an industrial jointed arm robot and a desktop computer. The main part of this work focuses on the algorithms that evaluate the collected data and compute a collision free path for the robot. A software interface has been developed, that finds intrusions in the robot’s vicinity and changes the robot’s path accordingly. It is also shown, which integration level has been reached and which problems could not be covered in the course of this project. The applicability of such a system in praxis is discussed, depending on the current safety standards and available technology.</t>
  </si>
  <si>
    <t>Institut fur Arbeitsschutz der Deutschen Gesetzlichen Unfallversicherung</t>
  </si>
  <si>
    <t>7NF93TQ8</t>
  </si>
  <si>
    <t>IEEE Robotics and Automation Letters</t>
  </si>
  <si>
    <t>10.1109/LRA.2018.2799743</t>
  </si>
  <si>
    <t>We describe a flexible robotic skin module that can measure proximity, contact and force, as well as algorithms for detecting obstacles, human hands, and affective touch gestures. The computational requirements of the proposed architecture are in line with the capabilities of a small microcontroller, allowing for a majority of the data to be processed colocated with the skin. The resulting system only communicates low-bandwidth information of interest, thereby solving challenges in routing high-bandwidth information and reducing the burden on a robot's central processing unit. We describe design and manufacturing of a 10.8 × 10.8 cm 2 skin patch containing 64 sensors, classification results for six different affective touch gestures, and a method that allows the skin to differentiate between an approaching human hand and various obstacles.</t>
  </si>
  <si>
    <t>1386-1393</t>
  </si>
  <si>
    <t>YKUXMPG5</t>
  </si>
  <si>
    <t>https://www.st.com/resource/en/datasheet/stm32l476rg.pdf</t>
  </si>
  <si>
    <t>June</t>
  </si>
  <si>
    <t>I8GCICXB</t>
  </si>
  <si>
    <t>Frontiers in Robotics and AI</t>
  </si>
  <si>
    <t>2296-9144</t>
  </si>
  <si>
    <t>10.3389/FROBT.2021.654132</t>
  </si>
  <si>
    <t>Facilitating navigation in pedestrian environments is critical for enabling people who are blind and visually impaired (BVI) to achieve independent mobility. A deep reinforcement learning (DRL)–based assistive guiding robot with ultrawide-bandwidth (UWB) beacons that can navigate through routes with designated waypoints was designed in this study. Typically, a simultaneous localization and mapping (SLAM) framework is used to estimate the robot pose and navigational goal; however, SLAM frameworks are vulnerable in certain dynamic environments. The proposed navigation method is a learning approach based on state-of-the-art DRL and can effectively avoid obstacles. When used with UWB beacons, the proposed strategy is suitable for environments with dynamic pedestrians. We also designed a handle device with an audio interface that enables BVI users to interact with the guiding robot through intuitive feedback. The UWB beacons were installed with an audio interface to to obtain environmental information. The on-handle and on-beacon verbal feedback provides points of interests and turn-by-turn information to BVI users. BVI users were recruited in this study to conduct navigation tasks in different scenarios. A route was designed in a simulated ward to represent daily activities. In real-world situations, SLAM-based state state estimation might be affected by dynamic obstacles, and the visual-based trail may suffer from occlusions from pedestrians or other obstacles. The proposed system successfully navigated through environments with dynamic pedestrians, in which systems based on existing SLAM algorithms have failed.</t>
  </si>
  <si>
    <t>Publisher: Frontiers</t>
  </si>
  <si>
    <t>YJ78HAWW</t>
  </si>
  <si>
    <t>https://www.pjrc.com/teensy/</t>
  </si>
  <si>
    <t>Publication Title: PJRC</t>
  </si>
  <si>
    <t>BZQJELP4</t>
  </si>
  <si>
    <t>Proceedings - 2nd IEEE International Conference on Robotic Computing, IRC 2018</t>
  </si>
  <si>
    <t>10.1109/IRC.2018.00042</t>
  </si>
  <si>
    <t>https://ieeexplore-ieee-org.ezproxy.rit.edu/document/8329906</t>
  </si>
  <si>
    <t>Human-robot collaboration plays a strong role in industrial production processes. The ISO/TS 15066 defines four different methods of collaboration between humans and robots. So far, there was no robotic system available that incorporates all four collaboration methods at once. Especially for the speed and separation monitoring, there was no sensor system available that can easily be attached directly to an off-the-shelf industrial robot arm and that is capable of detecting obstacles in distances from a few millimeters up to five meters. This paper presented first results of using a 3D time-of-flight camera directly on an industrial robot arm for obstacle detection in human-robot collaboration. We attached a Visionary-T camera from SICK to the flange of a KUKA LBR iiwa 7 R800. With Matlab, we evaluated the pictures and found that it works very well for detecting obstacles in a distance range starting from 0.5 m and up to 5 m.</t>
  </si>
  <si>
    <t>197-200</t>
  </si>
  <si>
    <t>2018-Janua</t>
  </si>
  <si>
    <t>ISBN: 9781538646519 Publisher: Institute of Electrical and Electronics Engineers Inc.</t>
  </si>
  <si>
    <t>UZIE7GJ4</t>
  </si>
  <si>
    <t>IEEE International Conference on Intelligent Robots and Systems</t>
  </si>
  <si>
    <t>10.1109/IROS40897.2019.8968463</t>
  </si>
  <si>
    <t>https://ieeexplore-ieee-org.ezproxy.rit.edu/document/8968463</t>
  </si>
  <si>
    <t>So-called collaborative robots are a current trend in industrial robotics. However, they still face many problems in practical application such as reduced speed to ascertain their collaborativeness. The standards prescribe two regimes: (i) speed and separation monitoring and (ii) power and force limiting, where the former requires reliable estimation of distances between the robot and human body parts and the latter imposes constraints on the energy absorbed during collisions prior to robot stopping. Following the standards, we deploy the two collaborative regimes in a single application and study the performance in a mock collaborative task under the individual regimes, including transitions between them. Additionally, we compare the performance under 'safety zone monitoring' with keypoint pair-wise separation distance assessment relying on an RGB-D sensor and skeleton extraction algorithm to track human body parts in the workspace. Best performance has been achieved in the following setting: robot operates at full speed until a distance threshold between any robot and human body part is crossed; then, reduced robot speed per power and force limiting is triggered. Robot is halted only when the operator's head crosses a predefined distance from selected robot parts. We demonstrate our methodology on a setup combining a KUICA LBR iiwa robot, Intel RealSense RGB-D sensor and OpenPose for human pose estimation.</t>
  </si>
  <si>
    <t>7580-7587</t>
  </si>
  <si>
    <t>ISBN: 9781728140049 Publisher: Institute of Electrical and Electronics Engineers Inc.</t>
  </si>
  <si>
    <t>HNGRF2LI</t>
  </si>
  <si>
    <t>29th IEEE International Conference on Robot and Human Interactive Communication, RO-MAN 2020</t>
  </si>
  <si>
    <t>10.1109/RO-MAN47096.2020.9223342</t>
  </si>
  <si>
    <t>https://ieeexplore-ieee-org.ezproxy.rit.edu/document/9223342</t>
  </si>
  <si>
    <t>In this paper, we approach the problem of ensuring safety requirements within human-robot collaborative scenarios. The safety requirements considered herein are consistent with the paradigm of speed and separation monitoring. In such a setup, safety guarantees for human operators usually imply limited robot velocities and/or significant distance margins, which in turn may have adverse effects regarding the productivity of the robot. In this paper, we propose a novel approach that minimally affects the productivity while being consistent with such a safety prescription. A comprehensive simulation study shows that our method outperforms the current state of the art algorithm.</t>
  </si>
  <si>
    <t>1190-1195</t>
  </si>
  <si>
    <t>ISBN: 9781728160757 Publisher: Institute of Electrical and Electronics Engineers Inc.</t>
  </si>
  <si>
    <t>GLARXMIU</t>
  </si>
  <si>
    <t>2019 19th International Conference on Advanced Robotics, ICAR 2019</t>
  </si>
  <si>
    <t>10.1109/ICAR46387.2019.8981635</t>
  </si>
  <si>
    <t>https://ieeexplore-ieee-org.ezproxy.rit.edu/document/8981635</t>
  </si>
  <si>
    <t>Speed and separation monitoring (SSM) is one of the four permitted collaborative operations in human-robot interaction (HRI). Current standards and guidelines provide users and system integrators with a simple basis to calculate permissible separation distances between human workers and robots. However, high impact factors due to various simplifications result in oversized safety zones, which in practice often leads to difficulties in layout and process design. The very large safety zones that have been required so far are one of the existing obstacles to the implementation of HRI applications, especially in SSM. This paper describes extension approaches to determine the dynamic separation distance more precisely and to calculate the adapted robot speed. The developed methods are integrated into an existing HRI simulation tool based on the Robot Operating System (ROS) and finally analyzed. Taking into account the normative conditions, the implemented methods enable users and system integrators to simulate, analyze and optimize HRI scenarios already in the planning phase.</t>
  </si>
  <si>
    <t>205-212</t>
  </si>
  <si>
    <t>ISBN: 9781728124674 Publisher: Institute of Electrical and Electronics Engineers Inc.</t>
  </si>
  <si>
    <t>LU5J57PS</t>
  </si>
  <si>
    <t>IEEE Transactions on Systems, Man, and Cybernetics: Systems</t>
  </si>
  <si>
    <t>10.1109/TSMC.2020.3041231</t>
  </si>
  <si>
    <t>Industrial robots working in isolation in a highly automated system are valued for their high productivity. The shortcomings of these pure robotic cells become more apparent when flexibility in production is required to respond to varying production volumes and customized product demands. Complete automation is highly productive, but it is costly to set up and difficult to change. On the other hand, manual production, although flexible, is slower and prone to human errors. Hence, in industry, smarter automation methods that leverage the dexterity, flexibility, and decision-making capability of a human to speed, precision, and power of a robot are required. In industry, the need for flexibility in production has resulted in the acceptance of human-robot collaboration (HRC) as a viable alternative. The objective of this survey is to address the main challenges in HRC (safety, trust-in-automation, and productivity), safety measures, types of HRC, technical standards, and conceptual categorization of HRC: awareness, intelligence, and compliance.</t>
  </si>
  <si>
    <t>280-297</t>
  </si>
  <si>
    <t>7HLAU3XM</t>
  </si>
  <si>
    <t>Conference Proceedings - IEEE International Conference on Systems, Man and Cybernetics</t>
  </si>
  <si>
    <t>1062922X</t>
  </si>
  <si>
    <t>10.1109/SMC52423.2021.9658716</t>
  </si>
  <si>
    <t>https://ieeexplore-ieee-org.ezproxy.rit.edu/document/9658716</t>
  </si>
  <si>
    <t>Modern industry still relies on manual manufacturing operations and safe human-robot interaction is of great interest nowadays. Speed and Separation Monitoring (SSM) allows close and efficient collaborative scenarios by maintaining a protective separation distance during robot operation. The paper focuses on a novel approach to strengthen the SSM safety requirements by introducing haptic feedback to a robotic cell worker. Tactile stimuli provide early warning of dangerous movements and proximity to the robot, based on the human reaction time and instantaneous velocities of robot and op-erator. A preliminary experiment was performed to identify the reaction time of participants when they are exposed to tactile stimuli in a collaborative environment with controlled conditions. In a second experiment, we evaluated our approach into a study case where human worker and cobot performed collaborative planetary gear assembly. Results show that the applied approach increased the average minimum distance between the robot's end-effector and hand by 44% compared to the operator relying only on the visual feedback. Moreover, the participants without the haptic support have failed several times to maintain the protective separation distance.</t>
  </si>
  <si>
    <t>2869-2874</t>
  </si>
  <si>
    <t>ISBN: 9781665442077 Publisher: Institute of Electrical and Electronics Engineers Inc.</t>
  </si>
  <si>
    <t>ZSJBZD3K</t>
  </si>
  <si>
    <t>10.1109/IROS51168.2021.9636170</t>
  </si>
  <si>
    <t>https://ieeexplore-ieee-org.ezproxy.rit.edu/document/9636170</t>
  </si>
  <si>
    <t>Awareness of its surroundings is a crucial capability for a robot meant to be working alongside other robots or human operators. When considering safety norms and modalities, in particular the Speed and Separation Monitoring (SSM), proper proximity information can make the difference in the overall efficiency of a use case, for example avoiding unnecessary penalizations in the cycle-time. This paper presents a method to exploit the proximity perception capabilities of radar sensors to construct a continuous speed control algorithm for a UR10 robot. With respect to standard implementations of the SSM in industrial and collaborative environments, the proposed speed control is enhanced by the addition of direct human's velocity measurement, full direction of travel and target classification. The results are evalauted according to the SSM metrics for safety and productivity, showing an overall increase in efficiency while still maintaining safety level requirements.</t>
  </si>
  <si>
    <t>799-806</t>
  </si>
  <si>
    <t>ISBN: 9781665417143 Publisher: Institute of Electrical and Electronics Engineers Inc.</t>
  </si>
  <si>
    <t>7SA23XT5</t>
  </si>
  <si>
    <t>10.1109/LRA.2021.3083581</t>
  </si>
  <si>
    <t>https://ieeexplore-ieee-org.ezproxy.rit.edu/document/9440695</t>
  </si>
  <si>
    <t>This letter proposes a nonlinear model predictive control (NMPC) approach for real-time planning of point-to-point motions of serial robot manipulators that share their workspace with a human. The NMPC law solves a nonlinear program online, based on a kinematic model, and guarantees safety by constraining the robot speed within the time-varying bounds determined by the speed-and-separation-monitoring (SSM) principle. Closed-loop stability is proven in detail, and the performance (in terms of productivity) of the proposed method is tested against standard SSM schemes via experiments on a Kinova Gen3 robot.</t>
  </si>
  <si>
    <t>5665-5672</t>
  </si>
  <si>
    <t>Y83FCK8H</t>
  </si>
  <si>
    <t>IEEE Access</t>
  </si>
  <si>
    <t>10.1109/ACCESS.2020.2979878</t>
  </si>
  <si>
    <t>https://ieeexplore-ieee-org.ezproxy.rit.edu/document/9031397</t>
  </si>
  <si>
    <t>This paper proposes a novel method for active collision avoidance to protect the human who enters a robot's workspace in a human-robot collaborative environment. The proposed method uses a somatosensory sensor to monitor the robot's workspace and detect anyone attempting to enter it. When someone enters the workspace, a Kinect detects and calculates the position of his or her skeleton points in real-time. However, due to the measurement errors and noise of the device, the tracking error increases over time. Therefore, the proposed method applies an improved particle filter (IPF) to accurately estimate the position of the skeleton points. In order to detect the human-robot collision in real-time, the proposed method uses cylinders to establish the bounding box model for human bones and robots and the human-robot collision is replaced by the collision between the cylinders, greatly improving the efficiency of collision detection. Moreover, taking human safety and productivity into account, the robot velocity control is carried out based on the distance between the robot and human. Then, the proposed method uses a rule-based logic system to analyze human motion so that the robot can take appropriate measures to avoid humans. Finally, the dynamic roadmap (DRM) approach plans new paths in real-time to allow robots to bypass humans. By actively avoiding collisions, the proposed method ensures that the robot will never touch the human body. The significant advantage of the proposed method is that it can detect humans in real-time, analyze their behavior and protect humans without any modification to the robot. The proposed method has been tested in practical applications, and the results show that it can successfully guarantee the safety of people entering the robot's workspace.</t>
  </si>
  <si>
    <t>16518-16529</t>
  </si>
  <si>
    <t>Publisher: Institute of Electrical and Electronics Engineers (IEEE)</t>
  </si>
  <si>
    <t>CSY3YGIJ</t>
  </si>
  <si>
    <t>https://www.ti.com/lit/wp/sloa190b/sloa190b.pdf</t>
  </si>
  <si>
    <t>3D Time-of-Flight (TOF) technology is revolutionizing the machine vision industry by providing 3D imaging using a low-cost CMOS pixel array together with an active modulated light source. Compact construction, easy-of-use, together with high accuracy and frame-rate makes TOF cameras an attractive solution for a wide range of applications. In this article, we will cover the basics of TOF operation, and compare TOF with other 2D/3D vision technologies. Then various applications that benefit from TOF sensing, such as gesturing and 3D scanning and printing, are explored. Finally, resources that help readers get started with Texas Instruments’ 3D TOF solution are provided.</t>
  </si>
  <si>
    <t>8BFFYUU9</t>
  </si>
  <si>
    <t>book</t>
  </si>
  <si>
    <t>https://app-knovel-com.ezproxy.rit.edu/web/view/khtml/show.v/rcid:kpLDARTS03/cid:kt012EEJ42/viewerType:khtml/root_slug:lidar-technologies-systems/url_slug:introduction-lidar?&amp;b-toc-cid=kpLDARTS03&amp;b-toc-root-slug=lidar-technologies-systems&amp;b-toc-title=LiDAR%20Technologies%20and%20Systems&amp;b-toc-url-slug=introduction-lidar&amp;kpromoter=marc&amp;page=1&amp;view=collapsed&amp;zoom=1</t>
  </si>
  <si>
    <t>EJPV838M</t>
  </si>
  <si>
    <t>Proceedings of the 13th International Conference on Electronics, Computers and Artificial Intelligence, ECAI 2021</t>
  </si>
  <si>
    <t>10.1109/ECAI52376.2021.9515047</t>
  </si>
  <si>
    <t>https://ieeexplore-ieee-org.ezproxy.rit.edu/document/9515047</t>
  </si>
  <si>
    <t>In this research we have proposed the implementation of a Lio-Sam algorithm in the navigation system of an autonomous terrestrial robot. This algorithm is based on the following sensors: Ouster OS1-64 Light Detection and Ranging device (LIDAR) and an XSens MTI 1 Inertial Measurement Unit (IMU). We have opted for this algorithm due to the fact that for the swarm and emergency intervention robots it constitutes a very good solution, especially because it can help us generate a 3D point cloud map of the surroundings. The significant advantage of this solution is that it allows a fast identification of the location of the robot.</t>
  </si>
  <si>
    <t>ISBN: 9781665425346 Publisher: Institute of Electrical and Electronics Engineers Inc.</t>
  </si>
  <si>
    <t>T2CJTGJK</t>
  </si>
  <si>
    <t>10.1109/LRA.2020.2965878</t>
  </si>
  <si>
    <t>https://ieeexplore-ieee-org.ezproxy.rit.edu/document/8957228</t>
  </si>
  <si>
    <t>We propose a calibration method for the six degrees of freedom (DOF) extrinsic pose of a 2D laser rangefinder mounted to a robot arm. Our goal is to design a system that allows on-site re-calibration without requiring any kind of special environment or calibration objects. By moving the sensor we generate 3D scans of the surrounding area on which we run a iterative closest point (ICP) variant to estimate the missing part of the kinematic chain. With this setup we can simply scale the density and format of our 3D scan by adjusting the robot speed and trajectory, allowing us to exploit the power of a high resolution 3D scanner for a variety of tasks such as mapping, object recognition and grasp planning. Our evaluation, performed on synthetic datasets as well as from real-data shows that the presented approach provides good results both in terms of convergence on crude initial parameters as well as in the precision of the final estimate.</t>
  </si>
  <si>
    <t>929-936</t>
  </si>
  <si>
    <t>G6SI8TZJ</t>
  </si>
  <si>
    <t>IEEE Transactions on Automation Science and Engineering</t>
  </si>
  <si>
    <t>10.1109/TASE.2013.2237904</t>
  </si>
  <si>
    <t>A set of metrics is proposed that evaluates speed and separation monitoring efficacy in industrial robot environments in terms of the quantification of safety and the effects on productivity. The collision potential is represented by separation metrics and sensor uncertainty based on perceived noise and bounding region radii. In the event of a bounding region collision between a robot and an obstacle during algorithm evaluation, the severity of the separation failure is reported as a percentage of volume penetration. © 2004-2012 IEEE.</t>
  </si>
  <si>
    <t>405-414</t>
  </si>
  <si>
    <t>HJ2H4EK5</t>
  </si>
  <si>
    <t>1545-5955</t>
  </si>
  <si>
    <t>10.1109/TASE.2022.3167772</t>
  </si>
  <si>
    <t>https://ieeexplore.ieee.org/document/9763877/</t>
  </si>
  <si>
    <t>NKYBLS9A</t>
  </si>
  <si>
    <t>19th IEEE International Conference on Emerging Technologies and Factory Automation, ETFA 2014</t>
  </si>
  <si>
    <t>10.1109/ETFA.2014.7005316</t>
  </si>
  <si>
    <t>In the domain of human-robot cooperation for robot-assisted manufacturing, the worker protection is always imperative using both intrinsically-safe and standard industrial manipulators. Collaborative workspaces very often involve cluttered layouts and flexible workflows that may require frequent relocation of operators and the concurrent access to resources in close-quarter cooperation. With the objective of maximizing the productivity of workcells, preserving the safety of the cooperation, an optimization of safeguarded workspaces is introduced under the approach of ISO/TS 15066 Speed and Separation Monitoring (SSM) modality. A trajectory-dependent dynamic SSM is considered for establishing the minimum safety area, changing at runtime, in order to avoid overconservative restrictions in nonfunctional volumes. The effects of robot dynamics and distributed robot control are discussed and evaluated.</t>
  </si>
  <si>
    <t>ISBN: 9781479948468 Publisher: Institute of Electrical and Electronics Engineers Inc.</t>
  </si>
  <si>
    <t>TKIFRPQC</t>
  </si>
  <si>
    <t>10.1109/TASE.2020.3043286</t>
  </si>
  <si>
    <t>This article investigates the problem of controlling the speed of robots in collaborative workcells for automated manufacturing. The solution is tailored to robotic cells for cooperative assembly of aircraft fuselage panels, where only structural elements are present and robots and humans can share the same workspace, but no physical contact is allowed, unless it happens at zero robot speed. The proposed approach addresses the problem of satisfying the minimal set of requirements of an industrial human-robot collaboration (HRC) task: precision and reliability of human detection and tracking in the shared workspace; correct robot task execution with minimum cycle time while assuring safety for human operators. These requirements are often conflicting with each other. The former does not only concern with safety only but also with the need of avoiding unnecessary robot stops or slowdowns in case of false-positive human detection. The latter, according to the current regulations, concerns with the need of computing the minimum protective separation distance between the human operator and the robots by adjusting their speed when dangerous situations happen. This article proposes a novel fuzzy inference approach to control robot speed enforcing safety while maximizing the level of productivity of the robot minimizing cycle time as well. The approach is supported by a sensor fusion algorithm that merges the images acquired from different depth sensors with those obtained from a thermal camera, by using a machine learning approach. The methodology is experimentally validated in two experiments: the first one at a lab-scale and the second one performed on a full-scale robotic workcell for cooperative assembly of aeronautical structural parts.</t>
  </si>
  <si>
    <t>MY3R97QE</t>
  </si>
  <si>
    <t>2018 International Conference on Intelligence and Safety for Robotics, ISR 2018</t>
  </si>
  <si>
    <t>10.1109/IISR.2018.8535983</t>
  </si>
  <si>
    <t>In industrial environments, ensuring machine safety without physical obstruction and enabling human-robot collaboration brings obvious productivity and profitability advantages. Present safety standards for collaborative robots envision a number of safe operations. One of them is speed and separation monitoring (SSM), which requires a sensing system for estimating the operator position. Traditionally, laser scanners have been used to safeguard a predefined number of zones around dangerous machinery or as SSM sensors. In this paper, we present a radar-based sensor for fenceless safety and collaborative operation. By using radar technology, the proposed demonstrator overcomes the limitations exhibited by optical safety devices in presence of strong light, dirt, dust or simply poorly reflecting surfaces. The measured static and dynamic characteristics of the sensor are comparable to those of state-of-the-art laser scanners. In addition, advanced signal processing allows to perform operations such as trajectory estimation and target classification, enabling smart triggering.</t>
  </si>
  <si>
    <t>19-25</t>
  </si>
  <si>
    <t>ISBN: 9781538655467 Publisher: Institute of Electrical and Electronics Engineers Inc.</t>
  </si>
  <si>
    <t>HPT2ZGKV</t>
  </si>
  <si>
    <t>IEEE International Conference on Emerging Technologies and Factory Automation, ETFA</t>
  </si>
  <si>
    <t>10.1109/ETFA.2019.8869240</t>
  </si>
  <si>
    <t>In today's industry, production processes are more oriented towards customer customization, demanding manufacturing plants to be increasingly flexible, where Human-Robot Collaboration (HRC) plays an important role. To fully take advantage of this collaboration, both robot and human need to perceive each others actions and intentions, operating accordingly. Thus, the typical collaborative environment that is nowadays monitored only for safety purposes needs to evolve into a more transparent, informative and attainable concept in order to give human-like perception to the robot.This paper proposes a voxel-based space monitoring approach in collaborative robotics environments, where distinct technologies are combined to form a labeled occupancy voxel-grid (LOG), i.e, a three-dimensional grid with labels for all the critical elements of the collaborative environment. A stereo vision camera is used to capture the supervised space in a point cloud, to then create an unlabeled voxel-grid. Making use of the RGB frames, both human and robot joint positions are located (using OpenPose and robot controller), pinpointing the positions of other significant elements in collaborative tasks as well. These positions are used to label the base voxel-grid. With the composition of the collaborative space provided in the grid, not only typical obstacle avoidance can be achieved, but also more advanced topics like predictive control or task recognition. Overall, this approach provides a much higher perception of the collaborative environment, enabling a more symbiotic relation between human and robot in collaborative robotics.</t>
  </si>
  <si>
    <t>552-559</t>
  </si>
  <si>
    <t>2019-September</t>
  </si>
  <si>
    <t>ISBN: 9781728103037 Publisher: Institute of Electrical and Electronics Engineers Inc.</t>
  </si>
  <si>
    <t>9WP7BFIR</t>
  </si>
  <si>
    <t>IEEE Transactions on Industrial Informatics</t>
  </si>
  <si>
    <t>10.1109/TII.2019.2908626</t>
  </si>
  <si>
    <t>Collaborative robotic configurations for monitoring and tracking human targets have attracted interest in the fourth industrial revolution. The fusion of different types of sensors embedded in collaborative robotic systems achieves high-quality information and contributes to significantly improve robotic perception. However, current methods have not deeply explored the capabilities of thermal multisensory configurations in human-oriented tasks. In this paper, we propose thermal multisensor fusion (TMF) for collaborative robots to overcome the limitations of stand-alone robots. Thermal vision helps to utilize the heat signature of the human body for human-oriented tracking. An omnidirectional (O-D) infrared (IR) sensor provides a wide field of view (FOV) to detect human targets, and Stereo IR helps determine the distance of the human target in the oriented direction. The fusion of O-D IR and Stereo IR also creates a multisensor stereo for an additional determination of the distance to the target. The fusion of thermal and O-D sensors brings their limited prediction accuracy with their advantages. The maximum a posteriori method is used to predict the distance of the target with high accuracy by using the distance results of TMF stereo from multiple platforms according to the reliability of the sensors rather than its usage of visible-band-based tracking methods. The proposed method tracks the distance calculation of each sensor instead of target trajectory tracking as in visible-band methods. We proved that TMF increases the perception of robots by offering a wide FOV and provides precise target localization for collaborative robots.</t>
  </si>
  <si>
    <t>3784-3795</t>
  </si>
  <si>
    <t>Publisher: IEEE Computer Society</t>
  </si>
  <si>
    <t>9LLFP7CP</t>
  </si>
  <si>
    <t>10.1007/s00138-016-0784-4</t>
  </si>
  <si>
    <t>Time-of-flight (TOF) cameras are sensors that can measure the depths of scene points, by illuminating the scene with a controlled laser or LED source and then analyzing the reflected light. In this paper, we will first describe the underlying measurement principles of time-of-flight cameras , including: (1) pulsed-light cameras, which measure directly the time taken for a light pulse to travel from the device to the object and back again, and (2) continuous-wave-modulated light cameras, which measure the phase difference between the emitted and received signals, and hence obtain the travel time indirectly. We review the main existing designs, including prototypes as well as commercially available devices. We also review the relevant camera calibration principles, and how they are applied to TOF devices. Finally, we discuss the benefits and challenges of combined TOF and color camera systems.</t>
  </si>
  <si>
    <t>1005-1020</t>
  </si>
  <si>
    <t>Springer Link</t>
  </si>
  <si>
    <t>NX7RDSX8</t>
  </si>
  <si>
    <t>IEEE Transactions on Microwave Theory and Techniques</t>
  </si>
  <si>
    <t>10.1109/TMTT.2014.2320464</t>
  </si>
  <si>
    <t>https://ieeexplore-ieee-org.ezproxy.rit.edu/document/6810197</t>
  </si>
  <si>
    <t>This paper focuses on the exploitation of linear-frequency-modulated continuous-wave (LFMCW) radars for noncontact range tracking of vital signs, e.g., respiration. Such short-range system combines hardware simplicity and tracking precision, thus outperforming other remote-sensing approaches in the addressed biomedical scenario. A rigorous mathematical analysis of the operating principle of the LFMCW radar in the context of vital-sign monitoring, which includes the explanation of key aspects for the maintenance of coherence, is detailed. A precise phase-based range-tracking algorithm is also presented. Exhaustive simulations are carried out to confirm the suitability and robustness against clutter, noise, and multiple scatterers of the proposed radar architecture, which is subsequently implemented at the prototype level. Moreover, live data from real experiments associated to a metal plate and breathing subjects are obtained and studied. © 1963-2012 IEEE.</t>
  </si>
  <si>
    <t>1387-1399</t>
  </si>
  <si>
    <t>K48UAQL6</t>
  </si>
  <si>
    <t>ICSIDP 2019 - IEEE International Conference on Signal, Information and Data Processing 2019</t>
  </si>
  <si>
    <t>10.1109/ICSIDP47821.2019.9173407</t>
  </si>
  <si>
    <t>https://ieeexplore-ieee-org.ezproxy.rit.edu/document/9173407</t>
  </si>
  <si>
    <t>Study on Electromagnetic scattering and micro-Doppler signatures of pedestrians are fundamentally important in pedestrian recognition for developing robust pedestrian collision avoidance systems. To develop algorithms for person, obstacles and cars detection, classification, identification and tracking, it is necessary to acquire the knowledge of the radar characteristics of these targets. Firstly, this paper describes the principle of proposed 77G LFMCW radar and analytical formulas were derived to measure the distance, velocity and angle information of targets. Secondly, based on actual data, we focused on investigation of the echo characteristics of pedestrians, obstacles and cars using a radar system operating at 77 GHz. Further research based on their difference of spectral scattering characteristics presented in this paper will contributes to the classification and identification algorithm, ultimately forming to their respective track points.</t>
  </si>
  <si>
    <t>ISBN: 9781728123455 Publisher: Institute of Electrical and Electronics Engineers Inc.</t>
  </si>
  <si>
    <t>I5ZJJ44E</t>
  </si>
  <si>
    <t>https://learn.microsoft.com/en-us/azure/kinect-dk/hardware-specification</t>
  </si>
  <si>
    <t>5H5MGX2Q</t>
  </si>
  <si>
    <t>https://invensense.tdk.com/download-pdf/iam-20680ht-datasheet/</t>
  </si>
  <si>
    <t>ISBN: 608251:2014 Pages: 6</t>
  </si>
  <si>
    <t>66VKFICM</t>
  </si>
  <si>
    <t>DOI: 337029-013 Pages: 158</t>
  </si>
  <si>
    <t>DPXYJV5R</t>
  </si>
  <si>
    <t>https://medium.com/@jithin8mathew/estimating-depth-for-yolov5-object-detection-bounding-boxes-using-intel-realsense-depth-camera-a0be955e579a</t>
  </si>
  <si>
    <t>VBC6SEB2</t>
  </si>
  <si>
    <t>Aarhus University</t>
  </si>
  <si>
    <t>https://tidsskrift.dk/ece/article/download/21221/18710/48374</t>
  </si>
  <si>
    <t>FHZ8LQLQ</t>
  </si>
  <si>
    <t>Proceedings - 2018 IEEE International Conference on Systems, Man, and Cybernetics, SMC 2018</t>
  </si>
  <si>
    <t>10.1109/SMC.2018.00485</t>
  </si>
  <si>
    <t>In this paper, a range sensing setup for performing detection and monitoring in an industrial robot workspace is presented. The setup uses a ring of Time-of-Flight laser range sensors mounted on a robot. A 3D simulation setup with the properties of the sensor mounted on a UR10 robot and a simple pick and place task with a human avatar is used to analyze its behavior and viability with industrial arm robots. Collision detection strategies based on human-robot separation distance and relative speeds are also implemented. These strategies are evaluated based on the human safety, robot performance and productivity of the task. The parameters and results of the experiments are tabulated. The results show the benefits of achieving dynamic awareness of the robot in comparison with the conventional methods used in industry. The development of the prototype sensor ring is also shown and the future work discussed.</t>
  </si>
  <si>
    <t>2850-2857</t>
  </si>
  <si>
    <t>ISBN: 9781538666500 Publisher: Institute of Electrical and Electronics Engineers Inc.</t>
  </si>
  <si>
    <t>7IK7UBL7</t>
  </si>
  <si>
    <t>IEEE International Conference on Multisensor Fusion and Integration for Intelligent Systems</t>
  </si>
  <si>
    <t>10.1109/MFI49285.2020.9235223</t>
  </si>
  <si>
    <t>https://ieeexplore-ieee-org.ezproxy.rit.edu/document/9235223</t>
  </si>
  <si>
    <t>Implementation of safe and efficient human robot collaboration for agile production cells with heavy-duty industrial robots, having large stopping distances and large self-occlusion areas, is a challenging task. Collision avoidance is the main functionality required to realize this task. In fact, it requires accurate estimation of shortest distance between known (robot) and unknown (human or anything else) objects in a large area. This work proposes a selective fusion of global and local sensors, representing a large range 360° LiDAR and a small range RGB camera respectively, in the context of dynamic speed and separation monitoring. Safety functionality has been evaluated for collision detection between unknown dynamic object to manipulator joints. The system yields 29-40% efficiency compared to fenced system. Heavy-duty industrial robot and a controlled linear axis dummy is used for evaluating different robot and scenario configurations. Results suggest higher efficiency and safety when using local and global setup.</t>
  </si>
  <si>
    <t>354-359</t>
  </si>
  <si>
    <t>2020-Septe</t>
  </si>
  <si>
    <t>ISBN: 9781728164229 Publisher: Institute of Electrical and Electronics Engineers Inc.</t>
  </si>
  <si>
    <t>S8GC9HIV</t>
  </si>
  <si>
    <t>10.1109/LRA.2020.3010211</t>
  </si>
  <si>
    <t>https://ieeexplore-ieee-org.ezproxy.rit.edu/document/9143390</t>
  </si>
  <si>
    <t>Enabling humans and robots to safely work close to each other deserves careful consideration. With the publication of ISO/TS 15066 directives on this matter, two different strategies, namely the Speed and Separation Monitoring and the Power and Force Limiting, have been proposed. This letter proposes a method to efficiently combine the two aforementioned safety strategies for collaborative robotics operations. By exploiting the combination of the two, it is then possible to achieve higher levels of productivity, while still preserving safety of the human operators. This is achieved by the optimal scaling of the initially prescribed velocity, while preserving the path consistency of the robot trajectory. In a nutshell, the state of motion of each point of the robot is monitored so that at every time instant the robot is able to modulate its speed to eventually come into contact with a body region of the human, consistently with the corresponding biomechanical limit. Validation experiments have been conducted to establish that the proposed method enables substantially less stringent limits on robot performance while still allowing for the safety limits prescribed by ISO directives.</t>
  </si>
  <si>
    <t>6121-6128</t>
  </si>
  <si>
    <t>H2TK4WHW</t>
  </si>
  <si>
    <t>Proceedings - 4th IEEE International Conference on Robotic Computing, IRC 2020</t>
  </si>
  <si>
    <t>10.1109/IRC.2020.00031</t>
  </si>
  <si>
    <t>https://ieeexplore-ieee-org.ezproxy.rit.edu/document/9287924</t>
  </si>
  <si>
    <t>Efficient collaborative robotic applications need a combination of speed and separation monitoring, and power and force limiting operations. While most collaborative robots have built-in sensors for power and force limiting operations, there are none with built-in sensor systems for speed and separation monitoring. This paper proposes a system for speed and separation monitoring directly from the gripper of the robot. It can monitor separation distances of up to three meters. We used single-pixel Time-of-Flight sensors to measure the separation distance between the gripper and the next obstacle perpendicular to it. This is the first system capable of measuring separation distances of up to three meters directly from the robot's gripper.</t>
  </si>
  <si>
    <t>156-160</t>
  </si>
  <si>
    <t>ISBN: 9781728152370 Publisher: Institute of Electrical and Electronics Engineers Inc.</t>
  </si>
  <si>
    <t>EF22JU8U</t>
  </si>
  <si>
    <t>10.1109/COASE.2019.8843326</t>
  </si>
  <si>
    <t>In this paper, a speed and separation monitoring (SSM) based safety controller using three time-of-flight ranging sensor arrays fastened to the robot links, is implemented. Based on the human-robot minimum distance and their relative velocities, a controller output characterized by a modulating robot operation speed is obtained. To avert self-avoidance, a self occlusion detection method is implemented using ray-casting technique to filter out the distance values associated with the robot-self and the restricted robot workspace. For validation, the robot workspace is monitored using a motion capture setup to create a digital twin of the human and robot. This setup is used to compare the safety, performance and productivity of various versions of SSM safety configurations based on minimum distance between human and robot calculated using on-robot Time-of-Flight sensors, motion capture and a 2D scanning lidar.</t>
  </si>
  <si>
    <t>1684-1691</t>
  </si>
  <si>
    <t>LRF9A9EZ</t>
  </si>
  <si>
    <t>2018 IEEE 10th International Conference on Humanoid, Nanotechnology, Information Technology, Communication and Control, Environment and Management, HNICEM 2018</t>
  </si>
  <si>
    <t>10.1109/HNICEM.2018.8666305</t>
  </si>
  <si>
    <t>Speed and Separation Monitoring (SSM) has become one of the recent methods to ensure safety in Human Robot Interactions (HRI). SSM maintains a safe separation distance between the robot and any human collaborator and issues a safety-rated halt to the robot when the set safe distance is violated. SSM could be classified into two: Static, which uses a predefined offline safeguard volume and Dynamic, which uses a more-fit online-calculated volume. A trade-off arises between the two as Static SSM is often over conservative and significantly affect the productivity of the system, while dynamic SSM may become less reliable in terms of safety performance as the maximum velocity of the robot is increased. These trends are confirmed through the system created in this study. To overcome the trade-off, this study proposes a combination of the two in a tri-modal SSM. Using the KUKA Robot AGILUS SIXX as arm manipulator, Microsoft Kinect as sensor, JOpenShowVar as middleware, and MATLAB R2013a for the user interface, the researchers were able to create a system that offers a better trade-off compared to its counterparts. The proposed system is reliably safe at higher speeds compared to the dynamic implementation but still significantly productive compared to the static implementation.</t>
  </si>
  <si>
    <t>ISBN: 9781538677674 Publisher: Institute of Electrical and Electronics Engineers Inc.</t>
  </si>
  <si>
    <t>9S95ISDP</t>
  </si>
  <si>
    <t>2022 10th International Conference on Control, Mechatronics and Automation, ICCMA 2022</t>
  </si>
  <si>
    <t>10.1109/ICCMA56665.2022.10011622</t>
  </si>
  <si>
    <t>Human-Robot Collaboration (HRC) requires rigorous safety standards to ensure the safety of the operator. To this end, one promising approach is to install safety-rated sensors in the workcell while considering collaboration methods such as the Safety-rated Monitored Stop (SMS) and Speed and Separation Monitoring (SSM). This paper proposes a Digital Twin (DT)-based workspace monitoring system to implement the approach for safe HRC with both industrial robots (IRs) and collaborative robots (cobots). In the DT framework, the pose of the operator is provided by laser scanners and a body-tracking camera, and the sensor data are processed to calculate the distance between the operator and the hazardous area in order to control the speed of the robots. We carry out experiments to demonstrate the speed scaling function of robots, and the results show that robots can dynamically adapt their movements according to the distance to guarantee a safe environment.</t>
  </si>
  <si>
    <t>24-30</t>
  </si>
  <si>
    <t>ISBN: 9781665490481 Publisher: Institute of Electrical and Electronics Engineers Inc.</t>
  </si>
  <si>
    <t>DKGRGFHQ</t>
  </si>
  <si>
    <t>10.1109/IROS51168.2021.9636322</t>
  </si>
  <si>
    <t>Precise perception is one of the key enablers of autonomous robotic operations. The right selection of sensors significantly influences the overall performance of the system. This paper provides a systematic approach for evaluation of various sensors available on the market. The main focus is to assess the performance in use cases of short to medium distance operations, especially relevant for precise manipulation and/or quality control. The evaluation is based solely on depth data (point clouds). We use six metrics to evaluate the sensors and propose a novel approach for low-cost fabrication of benchmark targets. The evaluation experiments are conducted on different materials to simulate various industrial environments. Our results provide a qualitative and quantitative comparison of different characteristics of various sensors and can be used to select an appropriate device for specific conditions.</t>
  </si>
  <si>
    <t>5350-5356</t>
  </si>
  <si>
    <t>D5CQGEZG</t>
  </si>
  <si>
    <t>10.1109/ACCESS.2021.3085109</t>
  </si>
  <si>
    <t>https://ieeexplore.ieee.org/document/9444457</t>
  </si>
  <si>
    <t>The use of collaborative robots in the industrial domain has significantly grown in the last years, allowing humans to operate in the same workspace occupied by robots without any physical barriers. Understandably, the safety of the human operator has been a major concern both for researchers and regulatory bodies. The power and force limited modality of robots is of particular interest in that sense, being used in order to bound the energy of eventual collisions when a close physical interaction with humans is necessary. Such an interaction modality allows the robotic system to operate without the use of barriers, but a measurement of the force and pressure occurring due to a contact must be provided as part of the risk assessment. However, the precise procedure to follow in order to reliably provide such measures is still unclear for users and system integrators willing to self-assess the safety of their own collaborative robotic system. In this work, the repeatability and reliability of such testing procedures and measures are analyzed with an interlaboratory comparison approach, with the aim to establish the degree of variability possibly encountered when performing the same test under slightly different conditions.</t>
  </si>
  <si>
    <t>80873-80882</t>
  </si>
  <si>
    <t>ISKDAQZI</t>
  </si>
  <si>
    <t>https://www.kuka.com/en-us/products/robotics-systems/industrial-robots/lbr-iiwa</t>
  </si>
  <si>
    <t>LRRDLAXM</t>
  </si>
  <si>
    <t>https://optitrack.com/cameras/flex-13/</t>
  </si>
  <si>
    <t>VLR4T9CG</t>
  </si>
  <si>
    <t>https://www.analog.com/en/products/adtf3175.html</t>
  </si>
  <si>
    <t>JMBNLE4I</t>
  </si>
  <si>
    <t>https://github.com/IFL-CAMP/easy_handeye</t>
  </si>
  <si>
    <t>SDX6XWH8</t>
  </si>
  <si>
    <t>https://optitrack.com/software/motive/</t>
  </si>
  <si>
    <t>VRMJR8B9</t>
  </si>
  <si>
    <t>IEEE/RSJ 2010 International Conference on Intelligent Robots and Systems, IROS 2010 - Conference Proceedings</t>
  </si>
  <si>
    <t>10.1109/IROS.2010.5649124</t>
  </si>
  <si>
    <t>This paper presents a novel method for evaluating the danger within the environment of a robot manipulator. It is based on the introduced concept of kinetostatic danger field, a quantity that captures the complete state of the robot - its configuration and velocity. The field itself is invariant with respect to objects around the robot and can be computed in any given point of the workspace using measurements from the proprioceptive sensors. Moreover, all the computation can be performed in closed form, yielding compact algebraic expressions that allow for real time applications. The danger field is not only a meaningful indicator about the risk in the vicinity of the robot, but can also be fed back within control skills that implement some well known safety strategies like collision avoidance and virtual impedance control, provided that some environment perception is available in order to determine the points where the field should be computed. Kinematic redundancy for simultaneous task performance and danger minimization can be exploited. The methodology described in the paper is supported with simulation results. ©2010 IEEE.</t>
  </si>
  <si>
    <t>2169-2174</t>
  </si>
  <si>
    <t>ISBN: 9781424466757</t>
  </si>
  <si>
    <t>3ALBLN3J</t>
  </si>
  <si>
    <t>2011 IEEE International Symposium on Assembly and Manufacturing (ISAM)</t>
  </si>
  <si>
    <t>10.1109/ISAM.2011.5942335</t>
  </si>
  <si>
    <t>https://ieeexplore.ieee.org/document/5942335</t>
  </si>
  <si>
    <t>In a close proximity of a human-robot collaboration production system, safety monitoring has a paramount importance to ensure the human operator is being well protected throughout the collaborative operation with the robot manipulator. Due to the requirement to allow overlapping of working envelopes between these two parties, physical separation or two-dimensional sensory system is not effective as the safety measure for the production system. In the early development, safety monitoring by stereo vision system with two cameras was introduced to track the human operator's motion throughout the operation. Camera is used to capture images for tracking of color areas on the human operator. The image coordinates by particle filter and human body model are combined to estimate the 3D positions for the human motion monitoring. However, several weaknesses were observed in this development. For instance, due to the fixed camera viewing direction, occlusion of the detecting areas can severely affect the effectiveness of the safety monitoring. Therefore, one additional camera is added into the system to produce three pairs of stereo vision to improve the robustness towards lost tracking and occlusion tolerance. Hand position tracking experiment is conducted to evaluate the performance of the 3D position estimation.</t>
  </si>
  <si>
    <t>IEEE Xplore</t>
  </si>
  <si>
    <t>C:\Users\oadamides\Zotero\storage\RDD23M2N\5942335.html; C:\Users\oadamides\Zotero\storage\FA6JD47B\Tan and Arai - 2011 - Triple stereo vision system for safety monitoring .pdf</t>
  </si>
  <si>
    <t>YG4G74P5</t>
  </si>
  <si>
    <t>Perception</t>
  </si>
  <si>
    <t>https://www.cs.cmu.edu/~motionplanning/papers/sbp_papers/integrated1/moravec_3d_evidence_grids.pdf</t>
  </si>
  <si>
    <t>Very encouraging results have been obtained from a new program that derives a dense three-dimensional evidence grid representation of a robot’s surroundings from wide-angle stereoscopic images. The program adds several spatial rays of evidence to a grid for each of about 2,500 local image features chosen per stereo pair. It was used to construct a 256x256x64 grid, representing 6 by 6 by 2 meters, from a handcollected test set of twenty stereo image pairs of an office scene. Fifty nine stereo pairs of an 8 by 8 meter laboratory were also processed. The positive (probably occupied) cells of the grids, viewed in perspective, resemble dollhouse scenes. Details as small as the curvature of chair armrests are discernible. The processing time, on a 100 MIPS Sparc 20, is less than five seconds per stereo pair, and total memory is under 16 megabytes. The results seem abundantly adequate for very reliable navigation of freely roaming mobile robots, and plausibly adequate for shape identification of objects bigger than 10 centimeters. The program is a first proof of concept, and awaits optimizations, enhancements, variations, extensions and applications.</t>
  </si>
  <si>
    <t>QM8A35YH</t>
  </si>
  <si>
    <t>2012 IEEE/RSJ International Conference on Intelligent Robots and Systems</t>
  </si>
  <si>
    <t>10.1109/IROS.2012.6386034</t>
  </si>
  <si>
    <t>https://ieeexplore.ieee.org/document/6386034</t>
  </si>
  <si>
    <t>Current manufacturing practices require complete physical separation between people and active industrial robots. These precautions ensure safety, but are inefficient in terms of time and resources, and place limits on the types of tasks that can be performed. In this paper, we present a real-time, sensor-based approach for ensuring the safety of people in close proximity to robots in an industrial workcell. Our approach fuses data from multiple 3D imaging sensors of different modalities into a volumetric evidence grid and segments the volume into regions corresponding to background, robots, and people. Surrounding each robot is a danger zone that dynamically updates according to the robot's position and trajectory. Similarly, surrounding each person is a dynamically updated safety zone. A collision between danger and safety zones indicates an impending actual collision, and the affected robot is stopped until the problem is resolved. We demonstrate and experimentally evaluate the concept in a prototype industrial workcell augmented with stereo and range cameras.</t>
  </si>
  <si>
    <t>3612-3619</t>
  </si>
  <si>
    <t>ISSN: 2153-0866</t>
  </si>
  <si>
    <t>C:\Users\oadamides\Zotero\storage\6IFFLEXQ\6386034.html; C:\Users\oadamides\Zotero\storage\STIC7PTT\Rybski et al. - 2012 - Sensor fusion for human safety in industrial workc.pdf</t>
  </si>
  <si>
    <t>8IAJLUED</t>
  </si>
  <si>
    <t>2169-3536</t>
  </si>
  <si>
    <t>10.1109/ACCESS.2022.3228825</t>
  </si>
  <si>
    <t>https://ieeexplore.ieee.org/document/9982640</t>
  </si>
  <si>
    <t>The proposed sequential recurrent convolution network (SRCN) includes two parts: one convolution neural network (CNN) and a sequence of long short-term memory (LSTM) models. The CNN is to achieve the feature vector of face emotion or speech command. Then, a sequence of LSTM models with the shared weight reflects a sequence of inputs provided by a (pre-trained) CNN with a sequence of input sub-images or spectrograms corresponding to face emotion and speech command, respectively. Simply put, one SRCN for dynamic face emotion recognition (SRCN-DFER) and another SRCN for wireless speech command recognition (SRCN-WSCR) are developed. The proposed approach not only effectively tackles the recognitions of dynamic mapping of face emotion and speech command with average generalized recognition rate of 98% and 96.7% but also prevents the overfitting problem in a noisy environment. The comparisons among mono and stereo visions, Deep CNN, and ResNet50 confirm the superiority of the proposed SRCN-DFER. The comparisons among SRCN-WSCR with noise-free data, SRCN-WSCR with noisy data, and multiclass support vector machine validate its robustness. Finally, the human-robot collaboration (HRC) using our developed omnidirectional service robot, including human and face detections, trajectory tracking by the previously designed adaptive stratified finite-time saturated control, face emotion and speech command recognitions, and music play, validates the effectiveness, feasibility, and robustness of the proposed method.</t>
  </si>
  <si>
    <t>37269-37282</t>
  </si>
  <si>
    <t>Conference Name: IEEE Access</t>
  </si>
  <si>
    <t>C:\Users\oadamides\Zotero\storage\VKADM2SG\9982640.html; C:\Users\oadamides\Zotero\storage\RTUVMD99\Hwang et al. - 2023 - Human–Robot Collaboration Using Sequential-Recurre.pdf</t>
  </si>
  <si>
    <t>EX7RWJXW</t>
  </si>
  <si>
    <t>2021 IEEE International Symposium on Robotic and Sensors Environments (ROSE)</t>
  </si>
  <si>
    <t>10.1109/ROSE52750.2021.9611766</t>
  </si>
  <si>
    <t>https://ieeexplore.ieee.org/document/9611766</t>
  </si>
  <si>
    <t>Human robot collaboration (HRC) with heavy-duty industrial robots is required in various production and recycling processes. They require optimal sensing methodology, which ensure safety from collision while allowing high robot velocity. Variety of local and global sensing approaches exist in industrial context. However, they are either only applicable for small robots, or limit the maximum robot velocity. This work proposes a novel integrated local and global sensing methodology for optimal collision detection and avoidance. The sensing methodologies is realized by complying to speed regulation from TS15066. It is realized by a) transforming robot model in the two sensing reference frames, b) estimating parallel shortest distance between the human and the robot in the sensing reference frames and finally by c) regulating the robot velocity based on relative human position. The global sensing ensures the robot deceleration as the human moves towards the robot. This allows using constant sized local search zones, which reduce false detections with close proximity worker at robot acceleration. The proposed system is validated using a heavy-duty industrial robot for a constant human presence. The methodology allows 11% more process efficiency compared to global only sensing system, while allowing 0% increase in the production space requirement, which makes it applicable to retrofit previously, installed robotic cells.</t>
  </si>
  <si>
    <t>C:\Users\oadamides\Zotero\storage\TNHEIFL9\9611766.html; C:\Users\oadamides\Zotero\storage\I32ITGSV\Rashid et al. - 2021 - Efficient Local and Global Sensing for Human Robot.pdf</t>
  </si>
  <si>
    <t>HGC9ESU5</t>
  </si>
  <si>
    <t>Robotics and Computer-Integrated Manufacturing</t>
  </si>
  <si>
    <t>0736-5845</t>
  </si>
  <si>
    <t>10.1016/j.rcim.2018.11.002</t>
  </si>
  <si>
    <t>https://www.sciencedirect.com/science/article/pii/S073658451830259X</t>
  </si>
  <si>
    <t>Speed and separation monitoring (SSM) allows safeguarding the operator in collaborative robot applications by maintaining a certain minimum separation distance during operation. A continuous adaptation of the robot velocity in response to relative operator and robot motion can be employed to improve the efficiency of SSM-type applications. The present paper presents two approaches for obtaining a robot velocity limit for this adaptation, considering the separation distance as well as the direction of robot motion. Using a collaborative machine tending task as an example, the impact of these approaches on application productivity was assessed in physical trials and compared to that of conventional safeguarding methods, i.e. zone-based supervision and safeguarding by physical barriers. The trials confirmed that the continuous speed adaptation has a notable productivity benefit over the state of industrial practice. Major factors that influence the particular benefit, such as the frequency and timing of operator presence near the robot, have been identified and investigated. Before these concepts can be applied in industry, machinery safety requirements must be satisfied; at present, this depends particularly on the availability of sufficiently reliable information on the human position, which is not provided by safety sensors today.</t>
  </si>
  <si>
    <t>239-252</t>
  </si>
  <si>
    <t>ScienceDirect</t>
  </si>
  <si>
    <t>C:\Users\oadamides\Zotero\storage\8VTWNX3W\S073658451830259X.html</t>
  </si>
  <si>
    <t>UNLP6C9Z</t>
  </si>
  <si>
    <t>2022 IEEE/RSJ International Conference on Intelligent Robots and Systems (IROS)</t>
  </si>
  <si>
    <t>10.1109/IROS47612.2022.9981689</t>
  </si>
  <si>
    <t>https://ieeexplore-ieee-org.ezproxy.rit.edu/document/9981689</t>
  </si>
  <si>
    <t>Human safety has always been the main priority when working near an industrial robot. With the rise of Human-Robot Collaborative environments, physical barriers to avoiding collisions have been disappearing, increasing the risk of accidents and the need for solutions that ensure a safe Human-Robot Collaboration. This paper proposes a safety system that implements Speed and Separation Monitoring (SSM) type of operation. For this, safety zones are defined in the robot's workspace following current standards for industrial collaborative robots. A deep learning-based computer vision system detects, tracks, and estimates the 3D position of operators close to the robot. The robot control system receives the operator's 3D position and generates 3D representations of them in a simulation environment. Depending on the zone where the closest operator was detected, the robot stops or changes its operating speed. Three different operation modes in which the human and robot interact are presented. Results show that the vision-based system can correctly detect and classify in which safety zone an operator is located and that the different proposed operation modes ensure that the robot's reaction and stop time are within the required time limits to guarantee safety.</t>
  </si>
  <si>
    <t>7331-7336</t>
  </si>
  <si>
    <t>C:\Users\oadamides\Zotero\storage\MCIFAQL6\9981689.html; C:\Users\oadamides\Zotero\storage\98NC5LV4\Amaya-Mejía et al. - 2022 - Vision-Based Safety System for Barrierless Human-R.pdf</t>
  </si>
  <si>
    <t>TG9772PV</t>
  </si>
  <si>
    <t>10.1016/j.rcim.2022.102361</t>
  </si>
  <si>
    <t>https://www.sciencedirect.com/science/article/pii/S0736584522000497</t>
  </si>
  <si>
    <t>This paper presents the design and deployment of a system that enables the safe cooperation and interaction of human operators with industrial robots. Dynamically switched safety zones are used to monitor human presence and respectively adapt robot behavior, namely speed and movement status. An overhead safety camera system is used to identify moving objects within each zone and produce warning and stop signals which are used to regulate the behavior of the robot, slowing it down and stopping it respectively. Based on the real time position reporting of the robot, continuous switching between zone configurations is achieved. This leads to a more efficient speed and separation monitoring process, as defined by ISO/TS 15066, EN-ISO 10218-1 and EN ISO 10218-2, compared to a fixed fence solution. Unlike the case of virtual fences which are currently implemented using light barriers, this approach allows humans to use more workspace from the robot while ensuring separation. The control architecture design and the implementation of the system on a pilot cell inspired from the automotive industry are presented in this paper, as well..</t>
  </si>
  <si>
    <t>C:\Users\oadamides\Zotero\storage\2DV2D8BB\S0736584522000497.html</t>
  </si>
  <si>
    <t>GPAFZM6K</t>
  </si>
  <si>
    <t>Sensors</t>
  </si>
  <si>
    <t>1424-8220</t>
  </si>
  <si>
    <t>10.3390/s21217144</t>
  </si>
  <si>
    <t>https://www.mdpi.com/1424-8220/21/21/7144</t>
  </si>
  <si>
    <t>Human–robot collaborative applications have been receiving increasing attention in industrial applications. The efficiency of the applications is often quite low compared to traditional robotic applications without human interaction. Especially for applications that use speed and separation monitoring, there is potential to increase the efficiency with a cost-effective and easy to implement method. In this paper, we proposed to add human–machine differentiation to the speed and separation monitoring in human–robot collaborative applications. The formula for the protective separation distance was extended with a variable for the kind of object that approaches the robot. Different sensors for differentiation of human and non-human objects are presented. Thermal cameras are used to take measurements in a proof of concept. Through differentiation of human and non-human objects, it is possible to decrease the protective separation distance between the robot and the object and therefore increase the overall efficiency of the collaborative application.</t>
  </si>
  <si>
    <t>en</t>
  </si>
  <si>
    <t>http://creativecommons.org/licenses/by/3.0/</t>
  </si>
  <si>
    <t>www.mdpi.com</t>
  </si>
  <si>
    <t>Number: 21 Publisher: Multidisciplinary Digital Publishing Institute</t>
  </si>
  <si>
    <t>C:\Users\oadamides\Zotero\storage\AD76HMEN\Himmelsbach et al. - 2021 - Human–Machine Differentiation in Speed and Separat.pdf</t>
  </si>
  <si>
    <t>7P52R9VB</t>
  </si>
  <si>
    <t>2021 IEEE/RSJ International Conference on Intelligent Robots and Systems (IROS)</t>
  </si>
  <si>
    <t>10.1109/IROS51168.2021.9636518</t>
  </si>
  <si>
    <t>https://ieeexplore.ieee.org/document/9636518</t>
  </si>
  <si>
    <t>Estimating a scene’s depth to achieve collision avoidance against moving pedestrians is a crucial and fundamental problem in the robotic field. This paper proposes a novel, low complexity network architecture for fast and accurate human depth estimation and segmentation in indoor environments, aiming to applications for resource-constrained platforms (including battery-powered aerial, micro-aerial, and ground vehicles) with a monocular camera being the primary perception module. Following the encoder-decoder structure, the proposed framework consists of two branches, one for depth prediction and another for semantic segmentation. Moreover, network structure optimization is employed to improve its forward inference speed. Exhaustive experiments on three self-generated datasets prove our pipeline’s capability to execute in real-time, achieving higher frame rates than contemporary state-of-the-art frameworks (114.6 frames per second on an NVIDIA Jetson Nano GPU with TensorRT) while maintaining comparable accuracy.</t>
  </si>
  <si>
    <t>55-62</t>
  </si>
  <si>
    <t>C:\Users\oadamides\Zotero\storage\DAUPYDAA\9636518.html; C:\Users\oadamides\Zotero\storage\CVCGFB7Z\An et al. - 2021 - Real-Time Monocular Human Depth Estimation and Seg.pdf</t>
  </si>
  <si>
    <t>XCF3B3AK</t>
  </si>
  <si>
    <t>Journal of Optical Technology</t>
  </si>
  <si>
    <t>10.1364/JOT.82.000399</t>
  </si>
  <si>
    <t>https://opg.optica.org/jot/abstract.cfm?uri=jot-82-7-399</t>
  </si>
  <si>
    <t>This paper discusses the development history of thermal aerial imaging abroad and in our country—its technical equipment, theoretical principles, and application techniques when solving problems involving the study of natural resources.</t>
  </si>
  <si>
    <t>399-403</t>
  </si>
  <si>
    <t>J. Opt. Technol., JOT</t>
  </si>
  <si>
    <t>Thermal aerial imaging</t>
  </si>
  <si>
    <t>EN</t>
  </si>
  <si>
    <t>© 2015 Optical Society of America</t>
  </si>
  <si>
    <t>opg-optica-org.ezproxy.rit.edu</t>
  </si>
  <si>
    <t>Publisher: S.I. Vavilov Optical Institute</t>
  </si>
  <si>
    <t>RVS3HSTF</t>
  </si>
  <si>
    <t>2023 IEEE International Conference on Systems, Man, and Cybernetics (SMC)</t>
  </si>
  <si>
    <t>10.1109/SMC53992.2023.10394112</t>
  </si>
  <si>
    <t>https://ieeexplore.ieee.org/document/10394112</t>
  </si>
  <si>
    <t>The growing use of robots in urban environments has raised concerns about potential safety hazards, especially in public spaces where humans and robots may interact. In this paper, we present a system for safe human-robot interaction that combines an infrared (IR) camera with a wearable marker and airflow potential field. IR cameras enable real-time detection and tracking of humans in challenging environments, while controlled airflow creates a physical barrier that guides humans away from dangerous proximity to robots without the need for wearable devices. A preliminary experiment was conducted to measure the accuracy of the perception of safety barriers rendered by controlled air pressure. In a second experiment, we evaluated our approach in an imitation scenario of an interaction between an inattentive person and an autonomous robotic system. Experimental results show that the proposed system significantly improves a participant's ability to maintain a safe distance from the operating robot compared to trials without the system.</t>
  </si>
  <si>
    <t>2034-2039</t>
  </si>
  <si>
    <t>AirTouch</t>
  </si>
  <si>
    <t>ISSN: 2577-1655</t>
  </si>
  <si>
    <t>C:\Users\oadamides\Zotero\storage\3XATFB4P\10394112.html; C:\Users\oadamides\Zotero\storage\JKLESZHH\Rakhmatulin et al. - 2023 - AirTouch Towards Safe Human-Robot Interaction Usi.pdf</t>
  </si>
  <si>
    <t>QNQ3MWSJ</t>
  </si>
  <si>
    <t>ISR/Robotik 2014; 41st International Symposium on Robotics</t>
  </si>
  <si>
    <t>https://ieeexplore.ieee.org/document/6840201</t>
  </si>
  <si>
    <t>Safety in human-robot cooperation is a non-optional property of any modern robot manufacturing application. All actions and settings, in terms of hardware and software, are intended to prevent hazards. In the domain of workspace sharing, with Speed and Separation Monitoring (SSM) modes, some safety-critical components can rely on safety-rated localization of users and safe computation of kinematical entities. Common to sensing and algorithms, some core functions are likely to be distributed in a network of devices, not necessarily sharing a safety-rated fieldbus. On the computation side, floatingpoint algorithms are never performed in state-of-the-art applica-tions compliant with current regulation. The purpose of the paper is to discuss the use of unsafe devices and protocols for safety functions considering functional safety at system level. On top of that, realistic conditions in networking are directly affecting one of the principal parameters of safety, which is protection distances. Some experimental data are reported in the case of dynamic SSM, based on trajectory-dependent safeguarding volumes computed at runtime.</t>
  </si>
  <si>
    <t>C:\Users\oadamides\Zotero\storage\7SZU4R7S\6840201.html; C:\Users\oadamides\Zotero\storage\PL6S2JUV\Vicentini et al. - 2014 - Dynamic safety in collaborative robot workspaces t.pdf</t>
  </si>
  <si>
    <t>B6ZDN7ZN</t>
  </si>
  <si>
    <t>1558-1748</t>
  </si>
  <si>
    <t>10.1109/JSEN.2021.3130230</t>
  </si>
  <si>
    <t>https://ieeexplore.ieee.org/document/9625929</t>
  </si>
  <si>
    <t>Human collaborative robots (HCRs) are a useful future workforce because they can operate alongside people. Proximity and tactile sensing are important for HCRs to ensure safety. In this study, we propose a combined sensor module for HCRs using time-of-flight (ToF) as well as self-capacitance proximity and tactile sensors. The distance to an object in a noncontact range can be detected by a ToF sensor; however, the detection accuracy and the X-Y measurement range are lower for short ranges, with the Z axis as the measurement plane direction. The self-capacitance proximity and tactile sensors can detect objects and contact conditions in short ranges. For high-sensitivity proximity and contact measurements over a large distance, two of the aforementioned sensors can be combined. Prototypes of the sensor modules were prepared, and sixteen modules were mounted on a robot arm to detect the position and distance of an object at 300 mm or less, along with the pressure and position upon contact. In addition, the robot arm was controlled using information obtained from the sensors. The proposed sensor modules can thus be employed for proximity and tactile sensing in HCRs.</t>
  </si>
  <si>
    <t>858-866</t>
  </si>
  <si>
    <t>Conference Name: IEEE Sensors Journal</t>
  </si>
  <si>
    <t>C:\Users\oadamides\Zotero\storage\DMW4AXJA\9625929.html; C:\Users\oadamides\Zotero\storage\22XYJEVS\Tsuji and Kohama - 2022 - Sensor Module Combining Time-of-Flight With Self-C.pdf</t>
  </si>
  <si>
    <t>RMR3GPQN</t>
  </si>
  <si>
    <t>IEEE Transactions on Control Systems Technology</t>
  </si>
  <si>
    <t>1558-0865</t>
  </si>
  <si>
    <t>10.1109/TCST.2014.2300696</t>
  </si>
  <si>
    <t>https://ieeexplore.ieee.org/document/6740805</t>
  </si>
  <si>
    <t>In the field of human–robot interaction in industrial environments, the active control of robot based on exteroceptive sensors' measurements is a viable approach to the issue of safety enhancement. Among all possible solutions, onboard sensors have several advantages, in terms of ease of deployment and calibration, and absence of occlusions. In this paper, we present a prototype of a distributed distance sensor that can be mounted on an industrial robot. The sensor's outputs have been used as part of a newly conceived control strategy, aimed at improving human safety by means of assessing the level of danger induced by the robot. Several experiments on an ABB IRB140 industrial robot have been carried out, demonstrating the feasibility of the proposed approach in a realistic scenario.</t>
  </si>
  <si>
    <t>2127-2140</t>
  </si>
  <si>
    <t>Conference Name: IEEE Transactions on Control Systems Technology</t>
  </si>
  <si>
    <t>C:\Users\oadamides\Zotero\storage\M8BMK6VE\6740805.html; C:\Users\oadamides\Zotero\storage\EUCAL8ZX\Buizza Avanzini et al. - 2014 - Safety Control of Industrial Robots Based on a Dis.pdf</t>
  </si>
  <si>
    <t>KTNQUIUY</t>
  </si>
  <si>
    <t>2377-3766</t>
  </si>
  <si>
    <t>10.1109/LRA.2023.3313069</t>
  </si>
  <si>
    <t>https://ieeexplore.ieee.org/document/10243076</t>
  </si>
  <si>
    <t>We provide methods which recover planar scene geometry by utilizing the transient histograms captured by a class of close-range time-of-flight (ToF) distance sensor. A transient histogram is a one dimensional temporal waveform which encodes the arrival time of photons incident on the ToF sensor. Typically, a sensor processes the transient histogram using a proprietary algorithm to produce distance estimates, which are commonly used in several robotics applications. Our methods utilize the transient histogram directly to enable recovery of planar geometry more accurately than is possible using only proprietary distance estimates, and consistent recovery of the albedo of the planar surface, which is not possible with proprietary distance estimates alone. This is accomplished via a differentiable rendering pipeline, which simulates the transient imaging process, allowing direct optimization of scene geometry to match observations. To validate our methods, we capture 3,800 measurements of eight planar surfaces from a wide range of viewpoints, and show that our method outperforms the proprietary-distance-estimate baseline by an order of magnitude in most scenarios. We demonstrate a simple robotics application which uses our method to sense the distance to and slope of a planar surface from a sensor mounted on the end effector of a robot arm.</t>
  </si>
  <si>
    <t>6843-6850</t>
  </si>
  <si>
    <t>Conference Name: IEEE Robotics and Automation Letters</t>
  </si>
  <si>
    <t>C:\Users\oadamides\Zotero\storage\MD7J2UHZ\10243076.html; C:\Users\oadamides\Zotero\storage\LZ6LXT29\Sifferman et al. - 2023 - Unlocking the Performance of Proximity Sensors by .pdf</t>
  </si>
  <si>
    <t>MV3WRDHH</t>
  </si>
  <si>
    <t>Procedia Computer Science</t>
  </si>
  <si>
    <t>1877-0509</t>
  </si>
  <si>
    <t>10.1016/j.procs.2023.01.351</t>
  </si>
  <si>
    <t>https://www.sciencedirect.com/science/article/pii/S1877050923003605</t>
  </si>
  <si>
    <t>The industrial transformation is sociotechnical. Industry 5.0 is one of the recent terms to describe this phenomenon, defined as a humanized vision of technological transformations in industry, balancing the current and future needs of the workers and society with the sustainable optimization of energy consumption, materials processing, and product lifecycles. This paper presents a tertiary study of thirty-two literature reviews on Industry 5.0, supported by a bibliometric analysis in the Scopus database. The results show three stages of Industry 5.0 research since 2018, starting with the Industry 4.0 separation. The latest priority is to deploy circular manufacturing strategies supported by human-friendly digitalization capable of anticipating and acting proactively on impacts. Therefore, Industry 5.0 is future-oriented and cross-sectoral, (interactively) diverging from the original configuration of Industry 4.0. For theory, we highlight the findings of recent literature reviews, clarifying the landscape of Industry 5.0 research and suggesting future developments. For practice, this paper presents examples of societal priorities that industries should consider in their digital transformation investments, as crucial as improving economic competitiveness.</t>
  </si>
  <si>
    <t>778-788</t>
  </si>
  <si>
    <t>CENTERIS – International Conference on ENTERprise Information Systems / ProjMAN – International Conference on Project MANagement / HCist – International Conference on Health and Social Care Information Systems and Technologies 2022</t>
  </si>
  <si>
    <t>C:\Users\oadamides\Zotero\storage\I3E5L5V4\Barata and Kayser - 2023 - Industry 5.0 – Past, Present, and Near Future.pdf; C:\Users\oadamides\Zotero\storage\EKJ46ZB4\S1877050923003605.html</t>
  </si>
  <si>
    <t>MMVW74QX</t>
  </si>
  <si>
    <t>https://global.sharp/products/device/lineup/data/pdf/datasheet/gp2y0a21yk_e.pdf</t>
  </si>
  <si>
    <t>GP2Y0A21YK0F is a distance measuring sensor unit,</t>
  </si>
  <si>
    <t>SHARP</t>
  </si>
  <si>
    <t>WZNLWVBI</t>
  </si>
  <si>
    <t>Zotero</t>
  </si>
  <si>
    <t>C:\Users\oadamides\Zotero\storage\6LI97GMF\Iovescu and Rao - 2020 - The fundamentals of millimeter wave radar sensors.pdf</t>
  </si>
  <si>
    <t>3BR5Q5PZ</t>
  </si>
  <si>
    <t>10.1109/SMC53992.2023.10393956</t>
  </si>
  <si>
    <t>https://ieeexplore.ieee.org/document/10393956</t>
  </si>
  <si>
    <t>This work evaluates a Continuous Wave (CW) Time-of-Flight (ToF) camera, Stereoscopic camera, and LiDAR to determine if they are potential candidates for point-rich on-robot sensing in Speed and separation monitoring (SSM) applications. These experiments characterize the static and dynamic behaviors of the sensors while mounted on-robot. From these tests, it was found that ToF and Stereo cameras exhibit better performance to their more expensive LiDAR counterpart. Specifically, it was observed that the ToF camera demonstrated better depth accuracy while the Stereo camera generated better 3D reconstruction accuracy. Overall, ToF and Stereo Cameras demonstrate that with continued innovation and integration, these sensors could become the building blocks to point rich on-robot SSM.</t>
  </si>
  <si>
    <t>1014-1021</t>
  </si>
  <si>
    <t>C:\Users\oadamides\Zotero\storage\BN3NF24R\10393956.html; C:\Users\oadamides\Zotero\storage\XT69JPXY\Adamides et al. - 2023 - Evaluation of On-Robot Depth Sensors for Industria.pdf</t>
  </si>
  <si>
    <t>3MFQ44TU</t>
  </si>
  <si>
    <t>10.3390/s23094305</t>
  </si>
  <si>
    <t>https://www.mdpi.com/1424-8220/23/9/4305</t>
  </si>
  <si>
    <t>This paper demonstrates the capabilities of three-dimensional (3D) LiDAR scanners in supporting a safe distance maintenance functionality in human–robot collaborative applications. The use of such sensors is severely under-utilised in collaborative work with heavy-duty robots. However, even with a relatively modest proprietary 3D sensor prototype, a respectable level of safety has been achieved, which should encourage the development of such applications in the future. Its associated intelligent control system (ICS) is presented, as well as the sensor’s technical characteristics. It acquires the positions of the robot and the human periodically, predicts their positions in the near future optionally, and adjusts the robot’s speed to keep its distance from the human above the protective separation distance. The main novelty is the possibility to load an instance of the robot programme into the ICS, which then precomputes the future position and pose of the robot. Higher accuracy and safety are provided, in comparison to traditional predictions from known real-time and near-past positions and poses. The use of a 3D LiDAR scanner in a speed and separation monitoring application and, particularly, its specific placing, are also innovative and advantageous. The system was validated by analysing videos taken by the reference validation camera visually, which confirmed its safe operation in reasonably limited ranges of robot and human speeds.</t>
  </si>
  <si>
    <t>Number: 9 Publisher: Multidisciplinary Digital Publishing Institute</t>
  </si>
  <si>
    <t>C:\Users\oadamides\Zotero\storage\HD8XD9RA\Podgorelec et al. - 2023 - LiDAR-Based Maintenance of a Safe Distance between.pdf</t>
  </si>
  <si>
    <t>UPQZFCFI</t>
  </si>
  <si>
    <t>10.3389/frobt.2023.1028411</t>
  </si>
  <si>
    <t>https://www.frontiersin.org/journals/robotics-and-ai/articles/10.3389/frobt.2023.1028411/full</t>
  </si>
  <si>
    <t>&lt;p&gt;Human-robot collaboration with traditional industrial robots is a cardinal step towards agile manufacturing and re-manufacturing processes. These processes require constant human presence, which results in lower operational efficiency based on current industrial collision avoidance systems. The work proposes a novel local and global sensing framework, which discusses a flexible sensor concept comprising a single 2D or 3D LiDAR while formulating occlusion due to the robot body. Moreover, this work extends the previous local global sensing methodology to incorporate local (co-moving) 3D sensors on the robot body. The local 3D camera faces toward the robot occlusion area, resulted from the robot body in front of a single global 3D LiDAR. Apart from the sensor concept, this work also proposes an efficient method to estimate sensitivity and reactivity of sensing and control sub-systems The proposed methodologies are tested with a heavy-duty industrial robot along with a 3D LiDAR and camera. The integrated local global sensing methods allow high robot speeds resulting in process efficiency while ensuring human safety and sensor flexibility.&lt;/p&gt;</t>
  </si>
  <si>
    <t>Front. Robot. AI</t>
  </si>
  <si>
    <t>English</t>
  </si>
  <si>
    <t>Frontiers</t>
  </si>
  <si>
    <t>C:\Users\oadamides\Zotero\storage\728X3XLX\Rashid et al. - 2023 - Flexible sensor concept and an integrated collisio.pdf</t>
  </si>
  <si>
    <t>H9666C3P</t>
  </si>
  <si>
    <t>IEEJ Transactions on Electrical and Electronic Engineering</t>
  </si>
  <si>
    <t>1931-4981</t>
  </si>
  <si>
    <t>10.1002/tee.23779</t>
  </si>
  <si>
    <t>https://onlinelibrary.wiley.com/doi/abs/10.1002/tee.23779</t>
  </si>
  <si>
    <t>Future labor forces are anticipated to include collaborative robots that work alongside humans in the same environment. Proximity and tactile sensors are among the most important devices for collaborative robots to operate safely. In this paper, we propose a proximity and tactile sensor for a collaborative robot that combines multiple time-of-flight (ToF) sensors and a self-capacitating proximity and tactile sensor. ToF sensors can detect the distance to an object and have a long measurement range. However, at close distances, their detection accuracy deteriorates, and blind spots may likely not be detected. Conversely, the self-capacitance proximity and tactile sensor detect objects within the blind spots of ToF sensors and contact conditions because the sensor can detect an object before and after contact, being highly sensitive in the proximity range. In the proposed sensor, the electrodes of the self-capacitance are enlarged, and multiple ToF sensors are used to expand the measurement range and reduce blind spots. A prototype sensor was seamlessly able to measure objects from approximately 400 mm to contact conditions. In addition, the robot arm with the prototype sensor could be controlled in real time using the measured data of the sensor. Therefore, we believe that the proposed sensor can be potentially used as a proximity and tactile sensor for collaborative robots. © 2023 Institute of Electrical Engineers of Japan. Published by Wiley Periodicals LLC.</t>
  </si>
  <si>
    <t>797-805</t>
  </si>
  <si>
    <t>© 2023 Institute of Electrical Engineers of Japan. Published by Wiley Periodicals LLC.</t>
  </si>
  <si>
    <t>Wiley Online Library</t>
  </si>
  <si>
    <t>_eprint: https://onlinelibrary.wiley.com/doi/pdf/10.1002/tee.23779</t>
  </si>
  <si>
    <t>C:\Users\oadamides\Zotero\storage\HZLB4LBQ\Tsuji and Kohama - 2023 - Proximity and Tactile Sensor Combining Multiple To.pdf; C:\Users\oadamides\Zotero\storage\5J95FSPC\tee.html</t>
  </si>
  <si>
    <t>NPSUX7M7</t>
  </si>
  <si>
    <t>2023 IEEE International Instrumentation and Measurement Technology Conference (I2MTC)</t>
  </si>
  <si>
    <t>10.1109/I2MTC53148.2023.10176005</t>
  </si>
  <si>
    <t>https://ieeexplore.ieee.org/document/10176005</t>
  </si>
  <si>
    <t>As two of the main sensors utilized in robotics, environment representation and navigation, ToF cameras and radars are often combined in sensor fusion frameworks. Realistic and complete simulation plays a crucial role in fast prototyping, performance assessment, and model analysis of systems relying on these sensing technologies. Typical simulation environments, however, don't model key characteristics, such as the radar sensor's time domain raw data, antenna arrays' structure, or parasitic effects of depth estimation of ToF cameras. This article presents a simultaneous ToF camera and radar simulation based on the Unity 3D engine. The two sensors are modeled from a single custom RGB camera object and are inherently time synchronized. The simulation provides ToF depth and intensity estimates, together with time domain radar data and realistic detrimental effects, allowing testing of standard post-processing algorithms. Several parameters can be configured, such as field of view, modulation characteristics, and the number and position of antennas. Moreover, simulation objects can have different material properties for the two sensors making them more or less visible for each sensor. The approach focuses on user-friendly, realistic sensor simulation while keeping computational complexity within acceptable limits to ensure applicability. The capabilities of the proposed simulator are validated by comparing real and simulated sensors in different scenarios.</t>
  </si>
  <si>
    <t>ISSN: 2642-2077</t>
  </si>
  <si>
    <t>C:\Users\oadamides\Zotero\storage\JW94HS4F\10176005.html; C:\Users\oadamides\Zotero\storage\BS9724DT\Gietler et al. - 2023 - Simultaneous AMCW ToF Camera and FMCW Radar Simula.pdf</t>
  </si>
  <si>
    <t>3JE8IF9U</t>
  </si>
  <si>
    <t>10.1109/I2MTC53148.2023.10175878</t>
  </si>
  <si>
    <t>https://ieeexplore.ieee.org/document/10175878</t>
  </si>
  <si>
    <t>The simultaneous use of multiple small and low-cost radars has recently become feasible due to their increasing availability and functionality. Concerning the data fusion, computing the extrinsic parameters (rotation and translation) is a well known problem. However, the calibration of the sensor system is particularly challenging when dealing with devices having low number of antennas and therefore limited angular resolution, and there is currently no standard procedure for a setup consisting exclusively of such radars. This setup is though beneficial for collaborative and safety-oriented applications in robotics; therefore, we present an extrinsic calibration method for a multi-radar system deployed in a robotic cell. The calibration procedure only requires to move a single radar-signal reflector within the perceived area, without the need for additional sensing technology. The method is based on data sequential collection and pre-processing, combined with the closed-form registration of 3D point clouds. Furthermore, we include uncertainty information with the use of a custom MATLAB Toolbox11https://www.aau.at/en/smart-systems-technologies/sensors-and-actuators/downloads/an-uncertainty-toolbox-2/. Two different data collection procedures, inspired by a state of the art Motion Capture system, are presented and evaluated.</t>
  </si>
  <si>
    <t>C:\Users\oadamides\Zotero\storage\HH3NAQJU\10175878.html; C:\Users\oadamides\Zotero\storage\D3RP9W2A\Ubezio et al. - 2023 - Extrinsic Calibration of a Multiple Radar System f.pdf</t>
  </si>
  <si>
    <t>RADAR; multisensor; PC; Calibration Example; MATLAB</t>
  </si>
  <si>
    <t>Robot sensing systems; Three-dimensional displays; Hardware; Data collection; Radar antennas; Performance evaluation; Uncertainty</t>
  </si>
  <si>
    <t>4M8KDC9V</t>
  </si>
  <si>
    <t>10.1002/tee.23885</t>
  </si>
  <si>
    <t>https://onlinelibrary.wiley.com/doi/abs/10.1002/tee.23885</t>
  </si>
  <si>
    <t>Collaborative robots, that work alongside humans, will be an indispensable part of the future workforce. Proximity skin sensors on collaborative robots help them avoid collisions with people and other objects. Several skin sensors that fit the shape of the robot surface have been developed. As the shape of each robot varies, developing sensors for each of them is expensive and inefficient. In this study, we propose a string-like time of flight (ToF) sensor module that can be easily mounted on the surface of a robot. The prototype sensor module consists of six ToF sensors, and each module can be interconnected. The module can detect the distance of an object and its position before making contact. Articulated string-like modules are wrapped around the surface of the robot to detect objects at a given proximity range around the robot. The movement of the robot can be controlled based on the measurement data obtained by the sensor. Therefore, these proximity skin sensor modules can ensure safety and workability of the robot by preventing unwanted contact between the robot and objects. Thus, the sensor can be used as skin sensors in collaborative robots. © 2023 Institute of Electrical Engineers of Japan. Published by Wiley Periodicals LLC.</t>
  </si>
  <si>
    <t>1576-1582</t>
  </si>
  <si>
    <t>_eprint: https://onlinelibrary.wiley.com/doi/pdf/10.1002/tee.23885</t>
  </si>
  <si>
    <t>C:\Users\oadamides\Zotero\storage\4AEYF43W\Tsuji - 2023 - String-Like Time of Flight Sensor Module for a Col.pdf; C:\Users\oadamides\Zotero\storage\IFNI3EDI\tee.html</t>
  </si>
  <si>
    <t>AQE2H27K</t>
  </si>
  <si>
    <t>Advances in Service and Industrial Robotics</t>
  </si>
  <si>
    <t>978-3-031-04870-8</t>
  </si>
  <si>
    <t>10.1007/978-3-031-04870-8_68</t>
  </si>
  <si>
    <t>Speed and separation monitoring (SSM), as one of the possible modes of human-robot collaboration operations, relies on appropriate sensors for proximity detection. While cameras and laser scanners suffer from reduced visual conditions and occlusions and may be unwelcome due to privacy concerns, radars do not have these problems. Furthermore, radars can offer direct target velocity estimation in order to comply with safety standards. However, in general, radars offer reduced spatial resolution. In this paper, we evaluate the applicability of an off-the-shelf Frequency-Modulated Continuous-Wave (FMCW) radar for SSM from the perspective of the accuracy of detection and tracking of people. The paper presents the FMCW radar and tracking system and a comparison of measurements of an off-the-shelf FMCW radar using a basic tracking algorithm with a highly accurate motion capture system. Results show relatively high accuracy of the radar in the radial direction but less accurate tracking in the tangential direction. Careful placement of the radar is thus crucial for use in SSM.</t>
  </si>
  <si>
    <t>580-588</t>
  </si>
  <si>
    <t>Springer International Publishing</t>
  </si>
  <si>
    <t>Cham</t>
  </si>
  <si>
    <t>C:\Users\oadamides\Zotero\storage\R2KSDQ4F\Nimac et al. - 2022 - Evaluation of FMCW Radar for Potential Use in SSM.pdf</t>
  </si>
  <si>
    <t>Müller, Andreas; Brandstötter, Mathias</t>
  </si>
  <si>
    <t>3YWFG8ED</t>
  </si>
  <si>
    <t>10.1109/LRA.2022.3176453</t>
  </si>
  <si>
    <t>https://ieeexplore.ieee.org/document/9779560</t>
  </si>
  <si>
    <t>Single-pixel distance sensors are a low-power, low-cost option for distance ranging, and are often attached to robots for collision detection and avoidance. The relative sensor pose, i.e., its position and orientation relative to the robot, must be known to relate its measurements to 3D scene geometry. However, sensor pose is difficult to measure accurately, which has precluded the use of single-pixel sensors from applications such as environment mapping and precise collision avoidance. In this work, we provide a calibration procedure that can accurately determine the pose of a single-pixel distance sensor given only the known motion of the robot and an unknown planar target. We establish a geometric relationship between the relative sensor pose, robot motion, and an arbitrary plane, and show that the plane and sensor parameters can be recovered via nonlinear optimization. The result is a practical procedure for sensor calibration. We evaluate the procedure in simulation and in real world experiments, and provide an open source implementation. We consider two commonly available sensors (ST VL6180X and ST VL53L3CX) and characterize them to show that while they deviate from the idealized model used in our derivation, their poses can be recovered precisely and used for effective 3D scene reconstruction.</t>
  </si>
  <si>
    <t>6598-6605</t>
  </si>
  <si>
    <t>C:\Users\oadamides\Zotero\storage\MUNI4FZ8\9779560.html; C:\Users\oadamides\Zotero\storage\9RDRUAGF\Sifferman et al. - 2022 - Geometric Calibration of Single-Pixel Distance Sen.pdf</t>
  </si>
  <si>
    <t>RFZ7LEET</t>
  </si>
  <si>
    <t>Journal of Intelligent &amp; Robotic Systems</t>
  </si>
  <si>
    <t>10.1007/s10846-022-01607-2</t>
  </si>
  <si>
    <t>https://www.proquest.com/docview/2716382258/abstract/F3F8A7A639EA4EB8PQ/1</t>
  </si>
  <si>
    <t>Human-robot collaboration (HRC) based on speed and separation monitoring should consider the difference of risk factors in the scene; otherwise, the sudden invasion of non-operators or routine operation of the operator may stop the robot system. In this paper, we propose a sensing network based on the fusion of multi-information to obtain scene semantic information and employ it to realize risk assessment. However, due to the influence of light on the image information sensed by RGB cameras, it is not easy to obtain accurate scene semantic information. We apply a depth camera and a thermal imager to obtain depth and infrared information to enhance the RGB images. We build a risk information database and use it to quantify the obtained scene semantic information into risk factors. The dynamic change of risk factors judges whether the distance between humans and robots is safe. The experimental results verify that the algorithm of intelligent human-robot monitoring can realize the analysis of dangerous situations and control the robot system, thereby reducing the number of false shutdowns and improving safety.</t>
  </si>
  <si>
    <t>© The Author(s), under exclusive licence to Springer Nature B.V. 2022. Springer Nature or its licensor holds exclusive rights to this article under a publishing agreement with the author(s) or other rightsholder(s); author self-archiving of the accepted manuscript version of this article is solely governed by the terms of such publishing agreement and applicable law.</t>
  </si>
  <si>
    <t>ProQuest</t>
  </si>
  <si>
    <t>Place: Dordrecht, Netherlands Publisher: Springer Nature B.V.</t>
  </si>
  <si>
    <t>C:\Users\oadamides\Zotero\storage\DI9GYAPZ\Yang et al. - 2022 - Dynamic Speed and Separation Monitoring Based on S.pdf</t>
  </si>
  <si>
    <t>ZVEUWQNT</t>
  </si>
  <si>
    <t>10.1016/j.rcim.2020.102034</t>
  </si>
  <si>
    <t>https://www.sciencedirect.com/science/article/pii/S0736584520302453</t>
  </si>
  <si>
    <t>In the field of human-robot collaboration (HRC), the speed and separation monitoring (SSM) collaboration have attracted much attention owing to its non-contact safety strategy. 3D sensing applications are currently of interest for industrial automation technology and are considered to be a promising method for maximizing the efficiency of SSM. However, little attention has been given to the runaway space of the robot or the potential contact due to the foreseeable misuse of the operator. In this study, experiments are conducted using a radar system as an example of a 3D safety-related sensor, and battery assembly scenarios are carried out for the comparison. In the experiment, two different orientations of the robot are tested, considering the potential runaway motion of the robot. Also, the maximum permissible speed of the robot is calculated by geometrical transfer energy, which is based on effective mass and the velocity of the manipulator and human injury criteria. From the experimental results, it is evident that it is better to avoid placing the vertical articulated robot in front of the operator from the perspective of minimizing the effect of runaway motion into the safety distance. Finally, the proposed framework of speed limitation is thought to be an effective method to link SSM and power and force limiting safety function.</t>
  </si>
  <si>
    <t>C:\Users\oadamides\Zotero\storage\MQ7PSGXV\S0736584520302453.html</t>
  </si>
  <si>
    <t>SSY6Q5EW</t>
  </si>
  <si>
    <t>10.1002/tee.23258</t>
  </si>
  <si>
    <t>https://onlinelibrary.wiley.com/doi/abs/10.1002/tee.23258</t>
  </si>
  <si>
    <t>In recent years, human collaborative robots (HCRs) that work in the same space have attracted attention. HCRs with safety measures using a contact detection function are commercially sold. However, most safety measures for end effectors on HCRs are insufficient. In this paper, we propose a general-purpose safety light curtain using Time of Flight (ToF) sensors for safety measure of an end effector on HCRs. The prototype safety light curtain consists of 24 pieces of ToF sensors. ToF sensors are set on a 24 polygonal base plate, and the angle is 45° to the end effector. The safety light curtain mounted on the top of the end effector can detect objects around the end effector without contact. Thus, the end effector on HCRs can avoid an unexpected collision using this safety light curtain. The light curtain will be used for various kinds of end effectors and works. Therefore, the safety of HCRs can be improved. © 2020 Institute of Electrical Engineers of Japan. Published by Wiley Periodicals LLC.</t>
  </si>
  <si>
    <t>1868-1874</t>
  </si>
  <si>
    <t>© 2020 Institute of Electrical Engineers of Japan. Published by Wiley Periodicals LLC.</t>
  </si>
  <si>
    <t>_eprint: https://onlinelibrary.wiley.com/doi/pdf/10.1002/tee.23258</t>
  </si>
  <si>
    <t>C:\Users\oadamides\Zotero\storage\EP6PTNY9\Tsuji and Kohama - 2020 - A General-Purpose Safety Light Curtain Using ToF S.pdf; C:\Users\oadamides\Zotero\storage\J3IA479H\tee.html</t>
  </si>
  <si>
    <t>7XI579IA</t>
  </si>
  <si>
    <t>10.1016/j.rcim.2019.101819</t>
  </si>
  <si>
    <t>https://www.sciencedirect.com/science/article/pii/S0736584518302904</t>
  </si>
  <si>
    <t>Human Robot Collaboration (HRC) has attracted high attention in modern manufacturing. Recently, a safety standard for collaborative robots has been launched (ISO/TS 15066). It cover the safety function of Speed and Separation Monitoring (SSM) which includes velocities and positions of the human and the robot. However, risk should be discussed with probability, while the SSM is not. Therefore, the probability of intrusion was calculated according to the stopping time of the robot and the maximum speed of the robot. Since the SSM was testified along the simulation by far, actual adhesive applying task was carried out in this paper.</t>
  </si>
  <si>
    <t>C:\Users\oadamides\Zotero\storage\8TAPC8N7\S0736584518302904.html</t>
  </si>
  <si>
    <t>7A6CXPST</t>
  </si>
  <si>
    <t>2019 IEEE SENSORS</t>
  </si>
  <si>
    <t>10.1109/SENSORS43011.2019.8956547</t>
  </si>
  <si>
    <t>https://ieeexplore.ieee.org/document/8956547</t>
  </si>
  <si>
    <t>Speed and separation monitoring, operation defined in safety standards for collaborative robots, is meant for real-time collision avoidance. Laser scanners are safety-certified devices and a traditional sensor choice for this application. Unfortunately, the limited amount of target information they provide restricts their use in realistic collaborative robot scenarios, in which knowledge about the nature of the detected targets is required. We propose a machine perception platform for safe human-robot collaboration based on a broadband W-band radar, a 3D camera, and a laser scanner. Besides computing range and angle-of-arrival information, we use the micro-Doppler signatures of the radar echo signals to distinguish between humans and objects.</t>
  </si>
  <si>
    <t>ISSN: 2168-9229</t>
  </si>
  <si>
    <t>C:\Users\oadamides\Zotero\storage\3JRX4P9G\8956547.html; C:\Users\oadamides\Zotero\storage\IVGXQ3JZ\Zlatanski et al. - 2019 - Machine Perception Platform for Safe Human-Robot C.pdf</t>
  </si>
  <si>
    <t>RQIC9HG8</t>
  </si>
  <si>
    <t>2024 36th Chinese Control and Decision Conference (CCDC)</t>
  </si>
  <si>
    <t>10.1109/CCDC62350.2024.10587503</t>
  </si>
  <si>
    <t>https://ieeexplore.ieee.org/document/10587503</t>
  </si>
  <si>
    <t>Among the existing methods for realizing the safety of human-robot collaboration (HRC) under speed and separation monitoring (SSM), there are large safety zones, poor real-time performance, lack of information perception of the collaboration environment, and overly complex methods. Considering the characteristics of the binocular camera such as simple structure, low hardware cost, and strong ability to acquire depth information, in this paper, we propose binocular vision-based SSM(BV-SSM) to realize the tracking of robot joint coordinates by vision algorithms. The proposed BV-SSM adopts object detection algorithms trained on our self-constructed dataset to enhance the robot’s ability to perceive scene information, which not only reduces the computational complexity but also obtains an accurate and reasonable minimum safe distance by analyzing the speed directions of possible collisions under different motion states. Finally, the experimental tests are conducted on a six-degree-of-freedom industrial robotic arm with a ZED2i binocular camera, and the experimental results show that the proposed BV-SSM method can obtain an accurate and rationalized safety zone in real-time in HRC.</t>
  </si>
  <si>
    <t>3200-3205</t>
  </si>
  <si>
    <t>ISSN: 1948-9447</t>
  </si>
  <si>
    <t>C:\Users\oadamides\Zotero\storage\PIL8HJRB\10587503.html; C:\Users\oadamides\Zotero\storage\KJDVC4EY\Zhang et al. - 2024 - Binocular Vision-based Speed and Separation Monito.pdf</t>
  </si>
  <si>
    <t>KTW7M84L</t>
  </si>
  <si>
    <t>10.1109/LRA.2024.3401116</t>
  </si>
  <si>
    <t>https://ieeexplore.ieee.org/document/10530938</t>
  </si>
  <si>
    <t>Predicting human motion plays a crucial role in ensuring a safe and effective human-robot close collaboration in intelligent remanufacturing systems of the future. Existing works can be categorized into two groups: those focusing on accuracy, predicting a single future motion, and those generating diverse predictions based on observations. The former group fails to address the uncertainty and multi-modal nature of human motion, while the latter group often produces motion sequences that deviate too far from the ground truth or become unrealistic within historical contexts. To tackle these issues, we propose TransFusion, an innovative and practical diffusion-based model for 3D human motion prediction which can generate samples that are more likely to happen while maintaining a certain level of diversity. Our model leverages Transformer as the backbone with long skip connections between shallow and deep layers. Additionally, we employ the discrete cosine transform to model motion sequences in the frequency space, thereby improving performance. In contrast to prior diffusion-based models that utilize extra modules like cross-attention and adaptive layer normalization to condition the prediction on past observed motion, we treat all inputs, including conditions, as tokens to create a more practical and effective model compared to existing approaches. Extensive experimental studies are conducted on benchmark datasets to validate the effectiveness of our human motion prediction model.</t>
  </si>
  <si>
    <t>6232-6239</t>
  </si>
  <si>
    <t>TransFusion</t>
  </si>
  <si>
    <t>C:\Users\oadamides\Zotero\storage\VQV4XIH8\10530938.html; C:\Users\oadamides\Zotero\storage\XXF3QG9H\Tian et al. - 2024 - TransFusion A Practical and Effective Transformer.pdf</t>
  </si>
  <si>
    <t>6V4HDLKZ</t>
  </si>
  <si>
    <t>2023 32nd IEEE International Conference on Robot and Human Interactive Communication (RO-MAN)</t>
  </si>
  <si>
    <t>10.1109/RO-MAN57019.2023.10309469</t>
  </si>
  <si>
    <t>https://ieeexplore.ieee.org/document/10309469</t>
  </si>
  <si>
    <t>This paper addresses human-robot collaboration (HRC) challenges of integrating predictions of human activity to provide a proactive-n-reactive response capability for the robot. Prior works that consider current or predicted human poses as static obstacles are too nearsighted or too conservative in planning, potentially causing delayed robot paths. Alternatively, time-varying prediction of human poses would enable robot paths that avoid anticipated human poses, synchronized dynamically in time and space. Herein, a proactive path planning method, denoted STAP, is presented that uses spatiotemporal human occupancy maps to find robot trajectories that anticipate human movements, allowing robot passage without stopping. In addition, STAP anticipates delays from robot speed restrictions required by ISO/TS 15066 speed and separation monitoring (SSM). STAP also proposes a sampling-based planning algorithm based on RRT* to solve the spatio-temporal motion planning problem and find paths of minimum expected duration. Experimental results show STAP generates paths of shorter duration and greater average robot-human separation distance throughout tasks. Additionally, STAP more accurately estimates robot trajectory durations in HRC, which are useful in arriving at proactive-n-reactive robot sequencing.</t>
  </si>
  <si>
    <t>2162-2168</t>
  </si>
  <si>
    <t>ISSN: 1944-9437</t>
  </si>
  <si>
    <t>C:\Users\oadamides\Zotero\storage\FTX39HC5\10309469.html; C:\Users\oadamides\Zotero\storage\FCMSPLLJ\Flowers et al. - 2023 - Spatio-Temporal Avoidance of Predicted Occupancy i.pdf</t>
  </si>
  <si>
    <t>375XQRSY</t>
  </si>
  <si>
    <t>Journal of Manufacturing Science and Engineering</t>
  </si>
  <si>
    <t>1087-1357</t>
  </si>
  <si>
    <t>10.1115/1.4063502</t>
  </si>
  <si>
    <t>https://doi.org/10.1115/1.4063502</t>
  </si>
  <si>
    <t>A significant challenge in human–robot collaboration (HRC) is coordinating robot and human motions. Discoordination can lead to production delays and human discomfort. Prior works seek coordination by planning robot paths that consider humans or their anticipated occupancy as static obstacles, making them nearsighted and prone to entrapment by human motion. This work presents the spatio-temporal avoidance of predictions-prediction and planning framework (STAP-PPF) to improve robot–human coordination in HRC. STAP-PPF predicts multi-step human motion sequences based on the locations of objects the human manipulates. STAP-PPF then proactively determines time-optimal robot paths considering predicted human motion and robot speed restrictions anticipated according to the ISO15066 speed and separation monitoring (SSM) mode. When executing robot paths, STAP-PPF continuously updates human motion predictions. In real-time, STAP-PPF warps the robot’s path to account for continuously updated human motion predictions and updated SSM effects to mitigate delays and human discomfort. Results show the STAP-PPF generates robot trajectories of shorter duration. STAP-PPF robot trajectories also adapted better to real-time human motion deviation. STAP-PPF robot trajectories also maintain greater robot/human separation throughout tasks requiring close human–robot interaction. Tests with an assembly sequence demonstrate STAP-PPF’s ability to predict multi-step human tasks and plan robot motions for the sequence. STAP-PPF also most accurately estimates robot trajectory durations, within 30% of actual, which can be used to adapt the robot sequencing to minimize disruption.</t>
  </si>
  <si>
    <t>Silverchair</t>
  </si>
  <si>
    <t>C:\Users\oadamides\Zotero\storage\4AF7T4W6\Flowers and Wiens - 2023 - A Spatio-Temporal Prediction and Planning Framewor.pdf; C:\Users\oadamides\Zotero\storage\52XESKCH\A-Spatio-Temporal-Prediction-and-Planning.html</t>
  </si>
  <si>
    <t>DNQZY5GP</t>
  </si>
  <si>
    <t>webpage</t>
  </si>
  <si>
    <t>https://www.universal-robots.com/products/ur10-robot/</t>
  </si>
  <si>
    <t>The UR10e is our medium duty industrial collaborative robot that combines both long reach and high payload.</t>
  </si>
  <si>
    <t>C:\Users\oadamides\Zotero\storage\WJMK5WCU\ur10-robot.html</t>
  </si>
  <si>
    <t>LSQUZ47R</t>
  </si>
  <si>
    <t>Universal Robotics myUR</t>
  </si>
  <si>
    <t>https://myur.universal-robots.com/manuals/content/SW_5_14/Documentation%20Menu/Software/Introduction/Freedrive</t>
  </si>
  <si>
    <t>Online Manual</t>
  </si>
  <si>
    <t>C:\Users\oadamides\Zotero\storage\KQZPFDLQ\Freedrive.html</t>
  </si>
  <si>
    <t>96MZD7C6</t>
  </si>
  <si>
    <t>https://library.abb.com/d/3HAC052983-001</t>
  </si>
  <si>
    <t>C:\Users\oadamides\Zotero\storage\3UUEKF3K\3HAC052983-001.html</t>
  </si>
  <si>
    <t>GHWNNS3C</t>
  </si>
  <si>
    <t>https://inciteful.xyz/</t>
  </si>
  <si>
    <t>C:\Users\oadamides\Zotero\storage\TSUZH52T\inciteful.xyz.html</t>
  </si>
  <si>
    <t>Y87VJLMN</t>
  </si>
  <si>
    <t>10.1109/SMC53992.2023.10394066</t>
  </si>
  <si>
    <t>https://ieeexplore.ieee.org/document/10394066</t>
  </si>
  <si>
    <t>Many attempts have been made at estimating discrete emotions (calmness, anxiety, boredom, surprise, anger) and continuous emotional measures commonly used in psychology, namely ‘valence’ (The pleasantness of the emotion being displayed) and ‘arousal’ (The intensity of the emotion being displayed). Existing methods to estimate arousal and valence rely on learning from data sets, where an expert annotator labels every image frame. Access to an expert annotator is not always possible, and the annotation can also be tedious. Hence it is more practical to obtain self-reported arousal and valence values directly from the human in a real-time Human-Robot collaborative setting. Hence this paper provides an emotion data set (HRI-AVC) obtained while conducting a human-robot interaction (HRI) task. The self-reported pair of labels in this data set is associated with a set of image frames. This paper also proposes a spatial and temporal attention-based network to estimate arousal and valence from this set of image frames. The results show that an attention-based network can estimate valence and arousal on the HRI-AVC data set even when Arousal and Valence values are unavailable per frame.</t>
  </si>
  <si>
    <t>4895-4900</t>
  </si>
  <si>
    <t>C:\Users\oadamides\Zotero\storage\CNDUUHPC\Subramanian et al. - 2023 - Spatial and Temporal Attention-Based Emotion Estim.pdf; C:\Users\oadamides\Zotero\storage\VH4S5V7B\10394066.html</t>
  </si>
  <si>
    <t>CUJ9P7YL</t>
  </si>
  <si>
    <t>10.1109/SMC53992.2023.10394331</t>
  </si>
  <si>
    <t>https://ieeexplore.ieee.org/document/10394331</t>
  </si>
  <si>
    <t>We introduce three new multi-modal data sets. They contain physiological and/or emotional information about human interactions with robotic arms in proximity to completing a task in an industrial setting. The data sets provide data from human subjects engaged in the assistive task of assembling a PVC joint pipe with robots. These data streams were collected to analyze and improve the comfort and safety of humans collaborating with robots in proximity in an industrial setting. These data sets can appeal to researchers studying human-robot collaboration, robot adaptation, and affective computing. Our data is stored in various formats, including images and human-readable Comma-Separated Values (CSV) or JavaScript Object Notation (JSON) files.</t>
  </si>
  <si>
    <t>4901-4907</t>
  </si>
  <si>
    <t>C:\Users\oadamides\Zotero\storage\QJPVHXZY\Namba et al. - 2023 - Database for Human Emotion Estimation Through Phys.pdf; C:\Users\oadamides\Zotero\storage\4I9SPSM4\10394331.html</t>
  </si>
  <si>
    <t>SJT8CUGW</t>
  </si>
  <si>
    <t>computerProgram</t>
  </si>
  <si>
    <t>Automated, hardware-independent Hand-Eye Calibration</t>
  </si>
  <si>
    <t>CAMP</t>
  </si>
  <si>
    <t>GitHub</t>
  </si>
  <si>
    <t>original-date: 2017-06-25T20:22:05Z</t>
  </si>
  <si>
    <t>Python</t>
  </si>
  <si>
    <t>RY5JIKG5</t>
  </si>
  <si>
    <t>mmWave radar sensors</t>
  </si>
  <si>
    <t>https://www.ti.com/sensors/mmwave-radar/overview.html</t>
  </si>
  <si>
    <t>Making mmWave radar attainable for new and existing industrial and automotive applications with our broad portfolio of 60- and 77-GHz devices</t>
  </si>
  <si>
    <t>en-US</t>
  </si>
  <si>
    <t>C:\Users\oadamides\Zotero\storage\UKDAPTL8\overview.html</t>
  </si>
  <si>
    <t>JX3897PF</t>
  </si>
  <si>
    <t>10.1016/j.rcim.2016.08.001</t>
  </si>
  <si>
    <t>https://www.sciencedirect.com/science/article/pii/S0736584516302617</t>
  </si>
  <si>
    <t>We provide an overview and guidance for the speed and separation monitoring methodology as presented in the International Organization of Standardization's technical specification 15066 on collaborative robot safety. Such functionality is provided by external, intelligent observer systems integrated into a robotic workcell. The SSM minimum protective distance function equation is discussed in detail, with consideration for the input values, implementation specifications, and performance expectations. We provide analytical analyses and test results of the current equation, discuss considerations for implementing SSM in human-occupied environments, and provide directions for technological advancements toward standardization.</t>
  </si>
  <si>
    <t>144-155</t>
  </si>
  <si>
    <t>C:\Users\oadamides\Zotero\storage\WKHR3YP7\Marvel and Norcross - 2017 - Implementing speed and separation monitoring in co.pdf; C:\Users\oadamides\Zotero\storage\GWB2ASR2\S0736584516302617.html</t>
  </si>
  <si>
    <t>NCTNNT5W</t>
  </si>
  <si>
    <t>Journal of Robotics and Mechatronics</t>
  </si>
  <si>
    <t>https://ezproxy.rit.edu/login?url=https://www.proquest.com/scholarly-journals/test-methods-evaluation-manufacturing-mobile/docview/2465810080/se-2</t>
  </si>
  <si>
    <t>This paper presents a test methodology for evaluating the safety of mobile manipulators (robot arms mounted on mobile bases). This methodology addresses the safety concerns relevant to modern, agile, manufacturing practices in which mobile manipulators will play a significant role. We consider 1) the unique capabilities and anticipated uses of mobile manipulators and 2) the potential exemptions and special cases in which their behavior may be unpredictable or otherwise contrary to the safety requirements. Finally, we define metrics for assessing compliance with functional safety requirements and anticipated performance.</t>
  </si>
  <si>
    <t>199-214</t>
  </si>
  <si>
    <t>ISBN: 09153942</t>
  </si>
  <si>
    <t>NJ7YW4K3</t>
  </si>
  <si>
    <t>Procedia CIRP</t>
  </si>
  <si>
    <t>2212-8271</t>
  </si>
  <si>
    <t>10.1016/j.procir.2018.01.026</t>
  </si>
  <si>
    <t>https://www.sciencedirect.com/science/article/pii/S2212827118300404</t>
  </si>
  <si>
    <t>The use of industrial robots within assembly workstations where human and robot should be able to collaborate or even cooperate involve high safety requirements. One out of four possibilities outlined in the current technical specification ISO/TS 15066 for ensuring safety is speed and separation monitoring. Here the robot motion speed in- or decreases dynamically depending on the distance between operator and robot. This paper introduces an approach of a speed and separation monitoring system with the help of a time of flight sensing. After introducing this safety ensuring method, a Microsoft Kinect V2 is used to continuously detect human worker within a shared workspace. With the help of the robots joint angles from the robot control it is possible to compute the distances between all robot joints and the human worker. The shortest distance, which is at the same the critical distance time, is determined and as a consequence the velocity and acceleration values of the robot were set to safe values according to ISO/TS 15066. As it is not necessary to visually detect also the robot, but only human workers, this approach is very resilient. Afterwards the introduced setup is tested by a real detected human in front of a Kinect and a simulated industrial robot (Universal Robot UR5) in the robot operating system ROS. Measurements show that depending on the position of the worker the robots speed adapts to recommended safety values up to a complete halt if necessary. Conclusively all results are discussed and an outlook for possible fields of applications is given.</t>
  </si>
  <si>
    <t>183-186</t>
  </si>
  <si>
    <t>7th CIRP Conference on Assembly Technologies and Systems (CATS 2018)</t>
  </si>
  <si>
    <t>C:\Users\oadamides\Zotero\storage\XSEWNNEB\Rosenstrauch et al. - 2018 - Human robot collaboration - using kinect v2 for IS.pdf; C:\Users\oadamides\Zotero\storage\GWYP2R25\S2212827118300404.html</t>
  </si>
  <si>
    <t>JEXXZNMT</t>
  </si>
  <si>
    <t>1558-3783</t>
  </si>
  <si>
    <t>10.1109/TASE.2015.2412256</t>
  </si>
  <si>
    <t>https://ieeexplore.ieee.org/document/7079531</t>
  </si>
  <si>
    <t>New paradigms in industrial robotics no longer require physical separation between robotic manipulators and humans. Moreover, in order to optimize production, humans and robots are expected to collaborate to some extent. In this scenario, involving a shared environment between humans and robots, common motion generation algorithms might turn out to be inadequate for this purpose. This paper proposes a kinematic control strategy which enforces safety, while maintaining the maximum level of productivity of the robot. The resulting motion of the (possibly redundant) robot is obtained as an output of an optimization-based real-time algorithm in which safety is regarded as a hard constraint to be satisfied. The methodology is experimentally validated on a dual-arm concept robot with 7-DOF per arm performing a manipulation task.</t>
  </si>
  <si>
    <t>882-893</t>
  </si>
  <si>
    <t>Safety in human-robot collaborative manufacturing environments</t>
  </si>
  <si>
    <t>Conference Name: IEEE Transactions on Automation Science and Engineering</t>
  </si>
  <si>
    <t>C:\Users\oadamides\Zotero\storage\SMW2QBF2\Zanchettin et al. - 2016 - Safety in human-robot collaborative manufacturing .pdf; C:\Users\oadamides\Zotero\storage\4XRKBXRD\7079531.html</t>
  </si>
  <si>
    <t>JL6DE87B</t>
  </si>
  <si>
    <t>10.1016/j.rcim.2016.11.002</t>
  </si>
  <si>
    <t>https://www.sciencedirect.com/science/article/pii/S0736584516301430</t>
  </si>
  <si>
    <t>Safety during interaction with unstructured and dynamic environments is now a well established requirement for complex robotic systems. A wide variety of approaches focus on the introduction of safety evaluation methods in order to shape a consequent safety-oriented control strategy, able to reactively prevent collisions between the robot and potential obstacles, including a human being. This paper presents a new safety assessment, named kinetostatic safety field, that captures the risk in the vicinity of an arbitrary rigid body “source of danger” (e.g. an obstacle, a human body part or a robot link) moving in R3. The safety field depends on the position and velocity of the body but it is also influenced by its real shape and size, exploiting its triangular mesh. The introduction of a body-fixed reference frame in the definition of the field provides closed form computability and an effective computation time reduction, that allows for real-time applications. In particular, intensive computations, connected to the specific body geometry, can be performed only once and off-line, ensuring a fast and constant on-line computation time, independently of the number of mesh elements. Furthermore, we combine the safety field concept with a safety-oriented reactive control strategy for redundant manipulators. Our approach allows to enhance safety in several real-time collision avoidance scenarios, including collision avoidance with potential obstacles, self-collision avoidance and safe human–robot coexistence. The proposed control strategy is validated through experiments performed on an ABB FRIDA dual arm robot.</t>
  </si>
  <si>
    <t>25-37</t>
  </si>
  <si>
    <t>C:\Users\oadamides\Zotero\storage\4WKDGP6X\Parigi Polverini et al. - 2017 - A computationally efficient safety assessment for .pdf; C:\Users\oadamides\Zotero\storage\K5ZPEHIB\S0736584516301430.html</t>
  </si>
  <si>
    <t>7LGEILPR</t>
  </si>
  <si>
    <t>https://www.ti.com/product/IWR6843AOP</t>
  </si>
  <si>
    <t>IWR6843AOP</t>
  </si>
  <si>
    <t>Silicon Vendor</t>
  </si>
  <si>
    <t>C:\Users\oadamides\Zotero\storage\H3JI2H8I\IWR6843AOP.html</t>
  </si>
  <si>
    <t>HHQT9SVZ</t>
  </si>
  <si>
    <t>https://www.d3embedded.com/product-category/radar-sensors/</t>
  </si>
  <si>
    <t>Product Vendor</t>
  </si>
  <si>
    <t>C:\Users\oadamides\Zotero\storage\36MHWAAT\radar-sensors.html</t>
  </si>
  <si>
    <t>BME9ZQNE</t>
  </si>
  <si>
    <t>https://www.terabee.com/wp-content/uploads/2020/03/TeraRanger-Evo-Thermal-User-Manual.pdf</t>
  </si>
  <si>
    <t>C:\Users\oadamides\Zotero\storage\SJA4SLHU\2023 - TeraRanger Evo Thermal User Manual.pdf</t>
  </si>
  <si>
    <t>9VHZDPZX</t>
  </si>
  <si>
    <t>Sierra-Olympia Tech.</t>
  </si>
  <si>
    <t>https://sierraolympia.com/what-is-a-microbolometer/</t>
  </si>
  <si>
    <t>Stan Voynick has returned for the “Ask an Expert” web series where we talk about our thermal cameras and the technology behind them. Today, he is going to be talking about microbolometers…</t>
  </si>
  <si>
    <t>C:\Users\oadamides\Zotero\storage\T59DFCYD\what-is-a-microbolometer.html</t>
  </si>
  <si>
    <t>Z7QVZX68</t>
  </si>
  <si>
    <t>https://github.com/kxs8997/survey_SSM_robotics</t>
  </si>
  <si>
    <t>Chart_python_files. Contribute to kxs8997/survey_SSM_robotics development by creating an account on GitHub.</t>
  </si>
  <si>
    <t>kxs8997/survey_SSM_robotics</t>
  </si>
  <si>
    <t>Github repository</t>
  </si>
  <si>
    <t>C:\Users\oadamides\Zotero\storage\CECSC6UE\main.html</t>
  </si>
  <si>
    <t>USE_IN_TABLE</t>
  </si>
  <si>
    <t>LiDAR_EX; Indoor navigation; Blind and visually impaired; deep reinforcement learning; Guiding Robot; navigation; UWB Beacon; Verbal instruction; RADAR_EX; 3DTOF_EX; EMBEDDEDLIN_EX; NVIDIACOMPUTE_EX; INTELCOMPUTE_EX</t>
  </si>
  <si>
    <t>Dynamic SSM; Simulation Only</t>
  </si>
  <si>
    <t>Force and tactile sensing; gesture; posture and facial expressions; sensor-based control; PC; IR; BAREMETAL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</si>
</sst>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22" fontId="0" fillId="0" borderId="0" xfId="0" applyNumberFormat="1"/>
    <xf numFmtId="16" fontId="0" fillId="0" borderId="0" xfId="0" applyNumberFormat="1"/>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4</c:v>
                </c:pt>
                <c:pt idx="12">
                  <c:v>2</c:v>
                </c:pt>
                <c:pt idx="13">
                  <c:v>0</c:v>
                </c:pt>
                <c:pt idx="14">
                  <c:v>2</c:v>
                </c:pt>
                <c:pt idx="15">
                  <c:v>2</c:v>
                </c:pt>
                <c:pt idx="16">
                  <c:v>0</c:v>
                </c:pt>
              </c:numCache>
            </c:numRef>
          </c:val>
          <c:extLst>
            <c:ext xmlns:c16="http://schemas.microsoft.com/office/drawing/2014/chart" uri="{C3380CC4-5D6E-409C-BE32-E72D297353CC}">
              <c16:uniqueId val="{00000001-ED45-4B31-A64A-1F2B0064482D}"/>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3</c:v>
                </c:pt>
                <c:pt idx="12">
                  <c:v>2</c:v>
                </c:pt>
                <c:pt idx="13">
                  <c:v>1</c:v>
                </c:pt>
                <c:pt idx="14">
                  <c:v>3</c:v>
                </c:pt>
                <c:pt idx="15">
                  <c:v>0</c:v>
                </c:pt>
                <c:pt idx="16">
                  <c:v>0</c:v>
                </c:pt>
              </c:numCache>
            </c:numRef>
          </c:val>
          <c:extLst>
            <c:ext xmlns:c16="http://schemas.microsoft.com/office/drawing/2014/chart" uri="{C3380CC4-5D6E-409C-BE32-E72D297353CC}">
              <c16:uniqueId val="{00000003-ED45-4B31-A64A-1F2B0064482D}"/>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3</c:v>
                </c:pt>
                <c:pt idx="14">
                  <c:v>1</c:v>
                </c:pt>
                <c:pt idx="15">
                  <c:v>1</c:v>
                </c:pt>
                <c:pt idx="16">
                  <c:v>0</c:v>
                </c:pt>
              </c:numCache>
            </c:numRef>
          </c:val>
          <c:extLst>
            <c:ext xmlns:c16="http://schemas.microsoft.com/office/drawing/2014/chart" uri="{C3380CC4-5D6E-409C-BE32-E72D297353CC}">
              <c16:uniqueId val="{00000004-ED45-4B31-A64A-1F2B0064482D}"/>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5-ED45-4B31-A64A-1F2B0064482D}"/>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6-ED45-4B31-A64A-1F2B0064482D}"/>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3</c:v>
                </c:pt>
                <c:pt idx="14">
                  <c:v>0</c:v>
                </c:pt>
                <c:pt idx="15">
                  <c:v>1</c:v>
                </c:pt>
                <c:pt idx="16">
                  <c:v>1</c:v>
                </c:pt>
              </c:numCache>
            </c:numRef>
          </c:val>
          <c:extLst>
            <c:ext xmlns:c16="http://schemas.microsoft.com/office/drawing/2014/chart" uri="{C3380CC4-5D6E-409C-BE32-E72D297353CC}">
              <c16:uniqueId val="{00000007-ED45-4B31-A64A-1F2B0064482D}"/>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3</c:v>
                </c:pt>
                <c:pt idx="14">
                  <c:v>2</c:v>
                </c:pt>
                <c:pt idx="15">
                  <c:v>4</c:v>
                </c:pt>
                <c:pt idx="16">
                  <c:v>1</c:v>
                </c:pt>
              </c:numCache>
            </c:numRef>
          </c:val>
          <c:extLst>
            <c:ext xmlns:c16="http://schemas.microsoft.com/office/drawing/2014/chart" uri="{C3380CC4-5D6E-409C-BE32-E72D297353CC}">
              <c16:uniqueId val="{00000008-ED45-4B31-A64A-1F2B0064482D}"/>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9-ED45-4B31-A64A-1F2B0064482D}"/>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A-ED45-4B31-A64A-1F2B0064482D}"/>
            </c:ext>
          </c:extLst>
        </c:ser>
        <c:ser>
          <c:idx val="9"/>
          <c:order val="9"/>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DataProcessing!$AH$4:$AH$20</c:f>
              <c:numCache>
                <c:formatCode>General</c:formatCode>
                <c:ptCount val="17"/>
                <c:pt idx="0">
                  <c:v>1</c:v>
                </c:pt>
                <c:pt idx="1">
                  <c:v>0</c:v>
                </c:pt>
                <c:pt idx="2">
                  <c:v>0</c:v>
                </c:pt>
                <c:pt idx="3">
                  <c:v>1</c:v>
                </c:pt>
                <c:pt idx="4">
                  <c:v>1</c:v>
                </c:pt>
                <c:pt idx="5">
                  <c:v>1</c:v>
                </c:pt>
                <c:pt idx="6">
                  <c:v>1</c:v>
                </c:pt>
                <c:pt idx="7">
                  <c:v>0</c:v>
                </c:pt>
                <c:pt idx="8">
                  <c:v>2</c:v>
                </c:pt>
                <c:pt idx="9">
                  <c:v>2</c:v>
                </c:pt>
                <c:pt idx="10">
                  <c:v>2</c:v>
                </c:pt>
                <c:pt idx="11">
                  <c:v>8</c:v>
                </c:pt>
                <c:pt idx="12">
                  <c:v>5</c:v>
                </c:pt>
                <c:pt idx="13">
                  <c:v>6</c:v>
                </c:pt>
                <c:pt idx="14">
                  <c:v>5</c:v>
                </c:pt>
                <c:pt idx="15">
                  <c:v>6</c:v>
                </c:pt>
                <c:pt idx="16">
                  <c:v>1</c:v>
                </c:pt>
              </c:numCache>
            </c:numRef>
          </c:val>
          <c:extLst>
            <c:ext xmlns:c16="http://schemas.microsoft.com/office/drawing/2014/chart" uri="{C3380CC4-5D6E-409C-BE32-E72D297353CC}">
              <c16:uniqueId val="{0000000B-ED45-4B31-A64A-1F2B0064482D}"/>
            </c:ext>
          </c:extLst>
        </c:ser>
        <c:ser>
          <c:idx val="10"/>
          <c:order val="10"/>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C-ED45-4B31-A64A-1F2B0064482D}"/>
            </c:ext>
          </c:extLst>
        </c:ser>
        <c:ser>
          <c:idx val="11"/>
          <c:order val="11"/>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DataProcessing!$AJ$4:$AJ$20</c:f>
              <c:numCache>
                <c:formatCode>General</c:formatCode>
                <c:ptCount val="17"/>
                <c:pt idx="0">
                  <c:v>0</c:v>
                </c:pt>
                <c:pt idx="1">
                  <c:v>0</c:v>
                </c:pt>
                <c:pt idx="2">
                  <c:v>0</c:v>
                </c:pt>
                <c:pt idx="3">
                  <c:v>0</c:v>
                </c:pt>
                <c:pt idx="4">
                  <c:v>0</c:v>
                </c:pt>
                <c:pt idx="5">
                  <c:v>0</c:v>
                </c:pt>
                <c:pt idx="6">
                  <c:v>1</c:v>
                </c:pt>
                <c:pt idx="7">
                  <c:v>0</c:v>
                </c:pt>
                <c:pt idx="8">
                  <c:v>0</c:v>
                </c:pt>
                <c:pt idx="9">
                  <c:v>0</c:v>
                </c:pt>
                <c:pt idx="10">
                  <c:v>1</c:v>
                </c:pt>
                <c:pt idx="11">
                  <c:v>1</c:v>
                </c:pt>
                <c:pt idx="12">
                  <c:v>0</c:v>
                </c:pt>
                <c:pt idx="13">
                  <c:v>2</c:v>
                </c:pt>
                <c:pt idx="14">
                  <c:v>2</c:v>
                </c:pt>
                <c:pt idx="15">
                  <c:v>0</c:v>
                </c:pt>
                <c:pt idx="16">
                  <c:v>1</c:v>
                </c:pt>
              </c:numCache>
            </c:numRef>
          </c:val>
          <c:extLst>
            <c:ext xmlns:c16="http://schemas.microsoft.com/office/drawing/2014/chart" uri="{C3380CC4-5D6E-409C-BE32-E72D297353CC}">
              <c16:uniqueId val="{0000000D-ED45-4B31-A64A-1F2B0064482D}"/>
            </c:ext>
          </c:extLst>
        </c:ser>
        <c:ser>
          <c:idx val="12"/>
          <c:order val="12"/>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0</c:v>
                </c:pt>
              </c:numCache>
            </c:numRef>
          </c:val>
          <c:extLst>
            <c:ext xmlns:c16="http://schemas.microsoft.com/office/drawing/2014/chart" uri="{C3380CC4-5D6E-409C-BE32-E72D297353CC}">
              <c16:uniqueId val="{0000000E-ED45-4B31-A64A-1F2B0064482D}"/>
            </c:ext>
          </c:extLst>
        </c:ser>
        <c:ser>
          <c:idx val="13"/>
          <c:order val="13"/>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F-ED45-4B31-A64A-1F2B0064482D}"/>
            </c:ext>
          </c:extLst>
        </c:ser>
        <c:ser>
          <c:idx val="14"/>
          <c:order val="14"/>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10-ED45-4B31-A64A-1F2B0064482D}"/>
            </c:ext>
          </c:extLst>
        </c:ser>
        <c:ser>
          <c:idx val="15"/>
          <c:order val="15"/>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11-ED45-4B31-A64A-1F2B0064482D}"/>
            </c:ext>
          </c:extLst>
        </c:ser>
        <c:ser>
          <c:idx val="16"/>
          <c:order val="16"/>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2-ED45-4B31-A64A-1F2B0064482D}"/>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4</c:v>
                </c:pt>
                <c:pt idx="12">
                  <c:v>2</c:v>
                </c:pt>
                <c:pt idx="13">
                  <c:v>0</c:v>
                </c:pt>
                <c:pt idx="14">
                  <c:v>2</c:v>
                </c:pt>
                <c:pt idx="15">
                  <c:v>2</c:v>
                </c:pt>
                <c:pt idx="16">
                  <c:v>0</c:v>
                </c:pt>
              </c:numCache>
            </c:numRef>
          </c:val>
          <c:extLst>
            <c:ext xmlns:c16="http://schemas.microsoft.com/office/drawing/2014/chart" uri="{C3380CC4-5D6E-409C-BE32-E72D297353CC}">
              <c16:uniqueId val="{00000000-2458-4BE7-83C0-AF41E170EA8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3</c:v>
                </c:pt>
                <c:pt idx="12">
                  <c:v>2</c:v>
                </c:pt>
                <c:pt idx="13">
                  <c:v>1</c:v>
                </c:pt>
                <c:pt idx="14">
                  <c:v>3</c:v>
                </c:pt>
                <c:pt idx="15">
                  <c:v>0</c:v>
                </c:pt>
                <c:pt idx="16">
                  <c:v>0</c:v>
                </c:pt>
              </c:numCache>
            </c:numRef>
          </c:val>
          <c:extLst>
            <c:ext xmlns:c16="http://schemas.microsoft.com/office/drawing/2014/chart" uri="{C3380CC4-5D6E-409C-BE32-E72D297353CC}">
              <c16:uniqueId val="{00000001-2458-4BE7-83C0-AF41E170EA8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3</c:v>
                </c:pt>
                <c:pt idx="14">
                  <c:v>1</c:v>
                </c:pt>
                <c:pt idx="15">
                  <c:v>1</c:v>
                </c:pt>
                <c:pt idx="16">
                  <c:v>0</c:v>
                </c:pt>
              </c:numCache>
            </c:numRef>
          </c:val>
          <c:extLst>
            <c:ext xmlns:c16="http://schemas.microsoft.com/office/drawing/2014/chart" uri="{C3380CC4-5D6E-409C-BE32-E72D297353CC}">
              <c16:uniqueId val="{00000002-2458-4BE7-83C0-AF41E170EA8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2458-4BE7-83C0-AF41E170EA8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2458-4BE7-83C0-AF41E170EA8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3</c:v>
                </c:pt>
                <c:pt idx="14">
                  <c:v>0</c:v>
                </c:pt>
                <c:pt idx="15">
                  <c:v>1</c:v>
                </c:pt>
                <c:pt idx="16">
                  <c:v>1</c:v>
                </c:pt>
              </c:numCache>
            </c:numRef>
          </c:val>
          <c:extLst>
            <c:ext xmlns:c16="http://schemas.microsoft.com/office/drawing/2014/chart" uri="{C3380CC4-5D6E-409C-BE32-E72D297353CC}">
              <c16:uniqueId val="{00000005-2458-4BE7-83C0-AF41E170EA8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3</c:v>
                </c:pt>
                <c:pt idx="14">
                  <c:v>2</c:v>
                </c:pt>
                <c:pt idx="15">
                  <c:v>4</c:v>
                </c:pt>
                <c:pt idx="16">
                  <c:v>1</c:v>
                </c:pt>
              </c:numCache>
            </c:numRef>
          </c:val>
          <c:extLst>
            <c:ext xmlns:c16="http://schemas.microsoft.com/office/drawing/2014/chart" uri="{C3380CC4-5D6E-409C-BE32-E72D297353CC}">
              <c16:uniqueId val="{00000006-2458-4BE7-83C0-AF41E170EA8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2458-4BE7-83C0-AF41E170EA8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2458-4BE7-83C0-AF41E170EA8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Computation</a:t>
            </a:r>
            <a:r>
              <a:rPr lang="en-US" baseline="0"/>
              <a:t>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9"/>
          <c:order val="0"/>
          <c:tx>
            <c:strRef>
              <c:f>DataProcessing!$AH$3</c:f>
              <c:strCache>
                <c:ptCount val="1"/>
                <c:pt idx="0">
                  <c:v>PC Sum by year</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DataProcessing!$AH$4:$AH$20</c:f>
              <c:numCache>
                <c:formatCode>General</c:formatCode>
                <c:ptCount val="17"/>
                <c:pt idx="0">
                  <c:v>1</c:v>
                </c:pt>
                <c:pt idx="1">
                  <c:v>0</c:v>
                </c:pt>
                <c:pt idx="2">
                  <c:v>0</c:v>
                </c:pt>
                <c:pt idx="3">
                  <c:v>1</c:v>
                </c:pt>
                <c:pt idx="4">
                  <c:v>1</c:v>
                </c:pt>
                <c:pt idx="5">
                  <c:v>1</c:v>
                </c:pt>
                <c:pt idx="6">
                  <c:v>1</c:v>
                </c:pt>
                <c:pt idx="7">
                  <c:v>0</c:v>
                </c:pt>
                <c:pt idx="8">
                  <c:v>2</c:v>
                </c:pt>
                <c:pt idx="9">
                  <c:v>2</c:v>
                </c:pt>
                <c:pt idx="10">
                  <c:v>2</c:v>
                </c:pt>
                <c:pt idx="11">
                  <c:v>8</c:v>
                </c:pt>
                <c:pt idx="12">
                  <c:v>5</c:v>
                </c:pt>
                <c:pt idx="13">
                  <c:v>6</c:v>
                </c:pt>
                <c:pt idx="14">
                  <c:v>5</c:v>
                </c:pt>
                <c:pt idx="15">
                  <c:v>6</c:v>
                </c:pt>
                <c:pt idx="16">
                  <c:v>1</c:v>
                </c:pt>
              </c:numCache>
            </c:numRef>
          </c:val>
          <c:extLst>
            <c:ext xmlns:c16="http://schemas.microsoft.com/office/drawing/2014/chart" uri="{C3380CC4-5D6E-409C-BE32-E72D297353CC}">
              <c16:uniqueId val="{00000009-9A14-4CD9-BE0D-4C07720A3E0A}"/>
            </c:ext>
          </c:extLst>
        </c:ser>
        <c:ser>
          <c:idx val="10"/>
          <c:order val="1"/>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A-9A14-4CD9-BE0D-4C07720A3E0A}"/>
            </c:ext>
          </c:extLst>
        </c:ser>
        <c:ser>
          <c:idx val="11"/>
          <c:order val="2"/>
          <c:tx>
            <c:strRef>
              <c:f>DataProcessing!$AJ$3</c:f>
              <c:strCache>
                <c:ptCount val="1"/>
                <c:pt idx="0">
                  <c:v>PC_ASSUME Sum by year</c:v>
                </c:pt>
              </c:strCache>
            </c:strRef>
          </c:tx>
          <c:spPr>
            <a:solidFill>
              <a:schemeClr val="accent6">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DataProcessing!$AJ$4:$AJ$20</c:f>
              <c:numCache>
                <c:formatCode>General</c:formatCode>
                <c:ptCount val="17"/>
                <c:pt idx="0">
                  <c:v>0</c:v>
                </c:pt>
                <c:pt idx="1">
                  <c:v>0</c:v>
                </c:pt>
                <c:pt idx="2">
                  <c:v>0</c:v>
                </c:pt>
                <c:pt idx="3">
                  <c:v>0</c:v>
                </c:pt>
                <c:pt idx="4">
                  <c:v>0</c:v>
                </c:pt>
                <c:pt idx="5">
                  <c:v>0</c:v>
                </c:pt>
                <c:pt idx="6">
                  <c:v>1</c:v>
                </c:pt>
                <c:pt idx="7">
                  <c:v>0</c:v>
                </c:pt>
                <c:pt idx="8">
                  <c:v>0</c:v>
                </c:pt>
                <c:pt idx="9">
                  <c:v>0</c:v>
                </c:pt>
                <c:pt idx="10">
                  <c:v>1</c:v>
                </c:pt>
                <c:pt idx="11">
                  <c:v>1</c:v>
                </c:pt>
                <c:pt idx="12">
                  <c:v>0</c:v>
                </c:pt>
                <c:pt idx="13">
                  <c:v>2</c:v>
                </c:pt>
                <c:pt idx="14">
                  <c:v>2</c:v>
                </c:pt>
                <c:pt idx="15">
                  <c:v>0</c:v>
                </c:pt>
                <c:pt idx="16">
                  <c:v>1</c:v>
                </c:pt>
              </c:numCache>
            </c:numRef>
          </c:val>
          <c:extLst>
            <c:ext xmlns:c16="http://schemas.microsoft.com/office/drawing/2014/chart" uri="{C3380CC4-5D6E-409C-BE32-E72D297353CC}">
              <c16:uniqueId val="{0000000B-9A14-4CD9-BE0D-4C07720A3E0A}"/>
            </c:ext>
          </c:extLst>
        </c:ser>
        <c:ser>
          <c:idx val="12"/>
          <c:order val="3"/>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0</c:v>
                </c:pt>
              </c:numCache>
            </c:numRef>
          </c:val>
          <c:extLst>
            <c:ext xmlns:c16="http://schemas.microsoft.com/office/drawing/2014/chart" uri="{C3380CC4-5D6E-409C-BE32-E72D297353CC}">
              <c16:uniqueId val="{0000000C-9A14-4CD9-BE0D-4C07720A3E0A}"/>
            </c:ext>
          </c:extLst>
        </c:ser>
        <c:ser>
          <c:idx val="13"/>
          <c:order val="4"/>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D-9A14-4CD9-BE0D-4C07720A3E0A}"/>
            </c:ext>
          </c:extLst>
        </c:ser>
        <c:ser>
          <c:idx val="14"/>
          <c:order val="5"/>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E-9A14-4CD9-BE0D-4C07720A3E0A}"/>
            </c:ext>
          </c:extLst>
        </c:ser>
        <c:ser>
          <c:idx val="15"/>
          <c:order val="6"/>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0F-9A14-4CD9-BE0D-4C07720A3E0A}"/>
            </c:ext>
          </c:extLst>
        </c:ser>
        <c:ser>
          <c:idx val="16"/>
          <c:order val="7"/>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0-9A14-4CD9-BE0D-4C07720A3E0A}"/>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Sensor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3</c:v>
                </c:pt>
                <c:pt idx="14">
                  <c:v>1</c:v>
                </c:pt>
                <c:pt idx="15">
                  <c:v>1</c:v>
                </c:pt>
                <c:pt idx="16">
                  <c:v>0</c:v>
                </c:pt>
              </c:numCache>
            </c:numRef>
          </c:val>
          <c:extLst>
            <c:ext xmlns:c16="http://schemas.microsoft.com/office/drawing/2014/chart" uri="{C3380CC4-5D6E-409C-BE32-E72D297353CC}">
              <c16:uniqueId val="{00000002-9301-462B-BC85-9851E59CD93B}"/>
            </c:ext>
          </c:extLst>
        </c:ser>
        <c:ser>
          <c:idx val="3"/>
          <c:order val="1"/>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9301-462B-BC85-9851E59CD93B}"/>
            </c:ext>
          </c:extLst>
        </c:ser>
        <c:ser>
          <c:idx val="4"/>
          <c:order val="2"/>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9301-462B-BC85-9851E59CD93B}"/>
            </c:ext>
          </c:extLst>
        </c:ser>
        <c:ser>
          <c:idx val="7"/>
          <c:order val="3"/>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9301-462B-BC85-9851E59CD93B}"/>
            </c:ext>
          </c:extLst>
        </c:ser>
        <c:ser>
          <c:idx val="8"/>
          <c:order val="4"/>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9301-462B-BC85-9851E59CD93B}"/>
            </c:ext>
          </c:extLst>
        </c:ser>
        <c:ser>
          <c:idx val="0"/>
          <c:order val="5"/>
          <c:tx>
            <c:strRef>
              <c:f>DataProcessing!$AQ$3</c:f>
              <c:strCache>
                <c:ptCount val="1"/>
                <c:pt idx="0">
                  <c:v>all vision</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DataProcessing!$AQ$4:$AQ$20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6</c:v>
                </c:pt>
                <c:pt idx="12">
                  <c:v>2</c:v>
                </c:pt>
                <c:pt idx="13">
                  <c:v>6</c:v>
                </c:pt>
                <c:pt idx="14">
                  <c:v>2</c:v>
                </c:pt>
                <c:pt idx="15">
                  <c:v>5</c:v>
                </c:pt>
                <c:pt idx="16">
                  <c:v>2</c:v>
                </c:pt>
              </c:numCache>
            </c:numRef>
          </c:val>
          <c:extLst>
            <c:ext xmlns:c16="http://schemas.microsoft.com/office/drawing/2014/chart" uri="{C3380CC4-5D6E-409C-BE32-E72D297353CC}">
              <c16:uniqueId val="{00000009-9301-462B-BC85-9851E59CD93B}"/>
            </c:ext>
          </c:extLst>
        </c:ser>
        <c:ser>
          <c:idx val="1"/>
          <c:order val="6"/>
          <c:tx>
            <c:strRef>
              <c:f>DataProcessing!$AR$3</c:f>
              <c:strCache>
                <c:ptCount val="1"/>
                <c:pt idx="0">
                  <c:v>all tof</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DataProcessing!$AR$4:$AR$20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7</c:v>
                </c:pt>
                <c:pt idx="12">
                  <c:v>4</c:v>
                </c:pt>
                <c:pt idx="13">
                  <c:v>1</c:v>
                </c:pt>
                <c:pt idx="14">
                  <c:v>5</c:v>
                </c:pt>
                <c:pt idx="15">
                  <c:v>2</c:v>
                </c:pt>
                <c:pt idx="16">
                  <c:v>0</c:v>
                </c:pt>
              </c:numCache>
            </c:numRef>
          </c:val>
          <c:extLst>
            <c:ext xmlns:c16="http://schemas.microsoft.com/office/drawing/2014/chart" uri="{C3380CC4-5D6E-409C-BE32-E72D297353CC}">
              <c16:uniqueId val="{0000000A-9301-462B-BC85-9851E59CD93B}"/>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Chart of Sensors and Compute Platforms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DataProcessing!$Y$3</c:f>
              <c:strCache>
                <c:ptCount val="1"/>
                <c:pt idx="0">
                  <c:v>1DTOF Sum by year</c:v>
                </c:pt>
              </c:strCache>
            </c:strRef>
          </c:tx>
          <c:spPr>
            <a:solidFill>
              <a:schemeClr val="accent1"/>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DataProcessing!$Y$4:$Y$20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4</c:v>
                </c:pt>
                <c:pt idx="12">
                  <c:v>2</c:v>
                </c:pt>
                <c:pt idx="13">
                  <c:v>0</c:v>
                </c:pt>
                <c:pt idx="14">
                  <c:v>2</c:v>
                </c:pt>
                <c:pt idx="15">
                  <c:v>2</c:v>
                </c:pt>
                <c:pt idx="16">
                  <c:v>0</c:v>
                </c:pt>
              </c:numCache>
            </c:numRef>
          </c:val>
          <c:extLst>
            <c:ext xmlns:c16="http://schemas.microsoft.com/office/drawing/2014/chart" uri="{C3380CC4-5D6E-409C-BE32-E72D297353CC}">
              <c16:uniqueId val="{00000000-E1BC-4DA4-A77C-F5EFC5C0A044}"/>
            </c:ext>
          </c:extLst>
        </c:ser>
        <c:ser>
          <c:idx val="1"/>
          <c:order val="1"/>
          <c:tx>
            <c:strRef>
              <c:f>DataProcessing!$Z$3</c:f>
              <c:strCache>
                <c:ptCount val="1"/>
                <c:pt idx="0">
                  <c:v>3DTOF Sum by year</c:v>
                </c:pt>
              </c:strCache>
            </c:strRef>
          </c:tx>
          <c:spPr>
            <a:solidFill>
              <a:schemeClr val="accent2"/>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DataProcessing!$Z$4:$Z$20</c:f>
              <c:numCache>
                <c:formatCode>General</c:formatCode>
                <c:ptCount val="17"/>
                <c:pt idx="0">
                  <c:v>1</c:v>
                </c:pt>
                <c:pt idx="1">
                  <c:v>0</c:v>
                </c:pt>
                <c:pt idx="2">
                  <c:v>0</c:v>
                </c:pt>
                <c:pt idx="3">
                  <c:v>0</c:v>
                </c:pt>
                <c:pt idx="4">
                  <c:v>1</c:v>
                </c:pt>
                <c:pt idx="5">
                  <c:v>0</c:v>
                </c:pt>
                <c:pt idx="6">
                  <c:v>1</c:v>
                </c:pt>
                <c:pt idx="7">
                  <c:v>0</c:v>
                </c:pt>
                <c:pt idx="8">
                  <c:v>1</c:v>
                </c:pt>
                <c:pt idx="9">
                  <c:v>1</c:v>
                </c:pt>
                <c:pt idx="10">
                  <c:v>2</c:v>
                </c:pt>
                <c:pt idx="11">
                  <c:v>3</c:v>
                </c:pt>
                <c:pt idx="12">
                  <c:v>2</c:v>
                </c:pt>
                <c:pt idx="13">
                  <c:v>1</c:v>
                </c:pt>
                <c:pt idx="14">
                  <c:v>3</c:v>
                </c:pt>
                <c:pt idx="15">
                  <c:v>0</c:v>
                </c:pt>
                <c:pt idx="16">
                  <c:v>0</c:v>
                </c:pt>
              </c:numCache>
            </c:numRef>
          </c:val>
          <c:extLst>
            <c:ext xmlns:c16="http://schemas.microsoft.com/office/drawing/2014/chart" uri="{C3380CC4-5D6E-409C-BE32-E72D297353CC}">
              <c16:uniqueId val="{00000001-E1BC-4DA4-A77C-F5EFC5C0A044}"/>
            </c:ext>
          </c:extLst>
        </c:ser>
        <c:ser>
          <c:idx val="2"/>
          <c:order val="2"/>
          <c:tx>
            <c:strRef>
              <c:f>DataProcessing!$AA$3</c:f>
              <c:strCache>
                <c:ptCount val="1"/>
                <c:pt idx="0">
                  <c:v>LiDAR Sum by year</c:v>
                </c:pt>
              </c:strCache>
            </c:strRef>
          </c:tx>
          <c:spPr>
            <a:solidFill>
              <a:schemeClr val="accent3"/>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DataProcessing!$AA$4:$AA$20</c:f>
              <c:numCache>
                <c:formatCode>General</c:formatCode>
                <c:ptCount val="17"/>
                <c:pt idx="0">
                  <c:v>0</c:v>
                </c:pt>
                <c:pt idx="1">
                  <c:v>0</c:v>
                </c:pt>
                <c:pt idx="2">
                  <c:v>0</c:v>
                </c:pt>
                <c:pt idx="3">
                  <c:v>0</c:v>
                </c:pt>
                <c:pt idx="4">
                  <c:v>0</c:v>
                </c:pt>
                <c:pt idx="5">
                  <c:v>1</c:v>
                </c:pt>
                <c:pt idx="6">
                  <c:v>0</c:v>
                </c:pt>
                <c:pt idx="7">
                  <c:v>0</c:v>
                </c:pt>
                <c:pt idx="8">
                  <c:v>1</c:v>
                </c:pt>
                <c:pt idx="9">
                  <c:v>1</c:v>
                </c:pt>
                <c:pt idx="10">
                  <c:v>0</c:v>
                </c:pt>
                <c:pt idx="11">
                  <c:v>2</c:v>
                </c:pt>
                <c:pt idx="12">
                  <c:v>1</c:v>
                </c:pt>
                <c:pt idx="13">
                  <c:v>3</c:v>
                </c:pt>
                <c:pt idx="14">
                  <c:v>1</c:v>
                </c:pt>
                <c:pt idx="15">
                  <c:v>1</c:v>
                </c:pt>
                <c:pt idx="16">
                  <c:v>0</c:v>
                </c:pt>
              </c:numCache>
            </c:numRef>
          </c:val>
          <c:extLst>
            <c:ext xmlns:c16="http://schemas.microsoft.com/office/drawing/2014/chart" uri="{C3380CC4-5D6E-409C-BE32-E72D297353CC}">
              <c16:uniqueId val="{00000002-E1BC-4DA4-A77C-F5EFC5C0A044}"/>
            </c:ext>
          </c:extLst>
        </c:ser>
        <c:ser>
          <c:idx val="3"/>
          <c:order val="3"/>
          <c:tx>
            <c:strRef>
              <c:f>DataProcessing!$AB$3</c:f>
              <c:strCache>
                <c:ptCount val="1"/>
                <c:pt idx="0">
                  <c:v>ULTRASONIC Sum by year</c:v>
                </c:pt>
              </c:strCache>
            </c:strRef>
          </c:tx>
          <c:spPr>
            <a:solidFill>
              <a:schemeClr val="accent4"/>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DataProcessing!$AB$4:$AB$20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3-E1BC-4DA4-A77C-F5EFC5C0A044}"/>
            </c:ext>
          </c:extLst>
        </c:ser>
        <c:ser>
          <c:idx val="4"/>
          <c:order val="4"/>
          <c:tx>
            <c:strRef>
              <c:f>DataProcessing!$AC$3</c:f>
              <c:strCache>
                <c:ptCount val="1"/>
                <c:pt idx="0">
                  <c:v>THERMAL Sum by year</c:v>
                </c:pt>
              </c:strCache>
            </c:strRef>
          </c:tx>
          <c:spPr>
            <a:solidFill>
              <a:schemeClr val="accent5"/>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DataProcessing!$AC$4:$AC$20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0</c:v>
                </c:pt>
                <c:pt idx="16">
                  <c:v>0</c:v>
                </c:pt>
              </c:numCache>
            </c:numRef>
          </c:val>
          <c:extLst>
            <c:ext xmlns:c16="http://schemas.microsoft.com/office/drawing/2014/chart" uri="{C3380CC4-5D6E-409C-BE32-E72D297353CC}">
              <c16:uniqueId val="{00000004-E1BC-4DA4-A77C-F5EFC5C0A044}"/>
            </c:ext>
          </c:extLst>
        </c:ser>
        <c:ser>
          <c:idx val="5"/>
          <c:order val="5"/>
          <c:tx>
            <c:strRef>
              <c:f>DataProcessing!$AD$3</c:f>
              <c:strCache>
                <c:ptCount val="1"/>
                <c:pt idx="0">
                  <c:v>MONOVISION Sum by year</c:v>
                </c:pt>
              </c:strCache>
            </c:strRef>
          </c:tx>
          <c:spPr>
            <a:solidFill>
              <a:schemeClr val="accent6"/>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DataProcessing!$AD$4:$AD$20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3</c:v>
                </c:pt>
                <c:pt idx="12">
                  <c:v>2</c:v>
                </c:pt>
                <c:pt idx="13">
                  <c:v>3</c:v>
                </c:pt>
                <c:pt idx="14">
                  <c:v>0</c:v>
                </c:pt>
                <c:pt idx="15">
                  <c:v>1</c:v>
                </c:pt>
                <c:pt idx="16">
                  <c:v>1</c:v>
                </c:pt>
              </c:numCache>
            </c:numRef>
          </c:val>
          <c:extLst>
            <c:ext xmlns:c16="http://schemas.microsoft.com/office/drawing/2014/chart" uri="{C3380CC4-5D6E-409C-BE32-E72D297353CC}">
              <c16:uniqueId val="{00000005-E1BC-4DA4-A77C-F5EFC5C0A044}"/>
            </c:ext>
          </c:extLst>
        </c:ser>
        <c:ser>
          <c:idx val="6"/>
          <c:order val="6"/>
          <c:tx>
            <c:strRef>
              <c:f>DataProcessing!$AE$3</c:f>
              <c:strCache>
                <c:ptCount val="1"/>
                <c:pt idx="0">
                  <c:v>STEREOVISION Sum by year</c:v>
                </c:pt>
              </c:strCache>
            </c:strRef>
          </c:tx>
          <c:spPr>
            <a:solidFill>
              <a:schemeClr val="accent1">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DataProcessing!$AE$4:$AE$20</c:f>
              <c:numCache>
                <c:formatCode>General</c:formatCode>
                <c:ptCount val="17"/>
                <c:pt idx="0">
                  <c:v>0</c:v>
                </c:pt>
                <c:pt idx="1">
                  <c:v>0</c:v>
                </c:pt>
                <c:pt idx="2">
                  <c:v>0</c:v>
                </c:pt>
                <c:pt idx="3">
                  <c:v>1</c:v>
                </c:pt>
                <c:pt idx="4">
                  <c:v>1</c:v>
                </c:pt>
                <c:pt idx="5">
                  <c:v>1</c:v>
                </c:pt>
                <c:pt idx="6">
                  <c:v>0</c:v>
                </c:pt>
                <c:pt idx="7">
                  <c:v>0</c:v>
                </c:pt>
                <c:pt idx="8">
                  <c:v>0</c:v>
                </c:pt>
                <c:pt idx="9">
                  <c:v>0</c:v>
                </c:pt>
                <c:pt idx="10">
                  <c:v>0</c:v>
                </c:pt>
                <c:pt idx="11">
                  <c:v>3</c:v>
                </c:pt>
                <c:pt idx="12">
                  <c:v>0</c:v>
                </c:pt>
                <c:pt idx="13">
                  <c:v>3</c:v>
                </c:pt>
                <c:pt idx="14">
                  <c:v>2</c:v>
                </c:pt>
                <c:pt idx="15">
                  <c:v>4</c:v>
                </c:pt>
                <c:pt idx="16">
                  <c:v>1</c:v>
                </c:pt>
              </c:numCache>
            </c:numRef>
          </c:val>
          <c:extLst>
            <c:ext xmlns:c16="http://schemas.microsoft.com/office/drawing/2014/chart" uri="{C3380CC4-5D6E-409C-BE32-E72D297353CC}">
              <c16:uniqueId val="{00000006-E1BC-4DA4-A77C-F5EFC5C0A044}"/>
            </c:ext>
          </c:extLst>
        </c:ser>
        <c:ser>
          <c:idx val="7"/>
          <c:order val="7"/>
          <c:tx>
            <c:strRef>
              <c:f>DataProcessing!$AF$3</c:f>
              <c:strCache>
                <c:ptCount val="1"/>
                <c:pt idx="0">
                  <c:v>RADAR Sum by year</c:v>
                </c:pt>
              </c:strCache>
            </c:strRef>
          </c:tx>
          <c:spPr>
            <a:solidFill>
              <a:schemeClr val="accent2">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DataProcessing!$AF$4:$AF$20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2</c:v>
                </c:pt>
                <c:pt idx="14">
                  <c:v>1</c:v>
                </c:pt>
                <c:pt idx="15">
                  <c:v>1</c:v>
                </c:pt>
                <c:pt idx="16">
                  <c:v>0</c:v>
                </c:pt>
              </c:numCache>
            </c:numRef>
          </c:val>
          <c:extLst>
            <c:ext xmlns:c16="http://schemas.microsoft.com/office/drawing/2014/chart" uri="{C3380CC4-5D6E-409C-BE32-E72D297353CC}">
              <c16:uniqueId val="{00000007-E1BC-4DA4-A77C-F5EFC5C0A044}"/>
            </c:ext>
          </c:extLst>
        </c:ser>
        <c:ser>
          <c:idx val="8"/>
          <c:order val="8"/>
          <c:tx>
            <c:strRef>
              <c:f>DataProcessing!$AG$3</c:f>
              <c:strCache>
                <c:ptCount val="1"/>
                <c:pt idx="0">
                  <c:v>MOCAP Sum by year</c:v>
                </c:pt>
              </c:strCache>
            </c:strRef>
          </c:tx>
          <c:spPr>
            <a:solidFill>
              <a:schemeClr val="accent3">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DataProcessing!$AG$4:$AG$20</c:f>
              <c:numCache>
                <c:formatCode>General</c:formatCode>
                <c:ptCount val="17"/>
                <c:pt idx="0">
                  <c:v>0</c:v>
                </c:pt>
                <c:pt idx="1">
                  <c:v>0</c:v>
                </c:pt>
                <c:pt idx="2">
                  <c:v>0</c:v>
                </c:pt>
                <c:pt idx="3">
                  <c:v>0</c:v>
                </c:pt>
                <c:pt idx="4">
                  <c:v>0</c:v>
                </c:pt>
                <c:pt idx="5">
                  <c:v>1</c:v>
                </c:pt>
                <c:pt idx="6">
                  <c:v>0</c:v>
                </c:pt>
                <c:pt idx="7">
                  <c:v>0</c:v>
                </c:pt>
                <c:pt idx="8">
                  <c:v>0</c:v>
                </c:pt>
                <c:pt idx="9">
                  <c:v>0</c:v>
                </c:pt>
                <c:pt idx="10">
                  <c:v>0</c:v>
                </c:pt>
                <c:pt idx="11">
                  <c:v>0</c:v>
                </c:pt>
                <c:pt idx="12">
                  <c:v>1</c:v>
                </c:pt>
                <c:pt idx="13">
                  <c:v>2</c:v>
                </c:pt>
                <c:pt idx="14">
                  <c:v>0</c:v>
                </c:pt>
                <c:pt idx="15">
                  <c:v>1</c:v>
                </c:pt>
                <c:pt idx="16">
                  <c:v>1</c:v>
                </c:pt>
              </c:numCache>
            </c:numRef>
          </c:val>
          <c:extLst>
            <c:ext xmlns:c16="http://schemas.microsoft.com/office/drawing/2014/chart" uri="{C3380CC4-5D6E-409C-BE32-E72D297353CC}">
              <c16:uniqueId val="{00000008-E1BC-4DA4-A77C-F5EFC5C0A044}"/>
            </c:ext>
          </c:extLst>
        </c:ser>
        <c:ser>
          <c:idx val="10"/>
          <c:order val="9"/>
          <c:tx>
            <c:strRef>
              <c:f>DataProcessing!$AI$3</c:f>
              <c:strCache>
                <c:ptCount val="1"/>
                <c:pt idx="0">
                  <c:v>PLC Sum by year</c:v>
                </c:pt>
              </c:strCache>
            </c:strRef>
          </c:tx>
          <c:spPr>
            <a:solidFill>
              <a:schemeClr val="accent5">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DataProcessing!$AI$4:$AI$20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A-E1BC-4DA4-A77C-F5EFC5C0A044}"/>
            </c:ext>
          </c:extLst>
        </c:ser>
        <c:ser>
          <c:idx val="12"/>
          <c:order val="10"/>
          <c:tx>
            <c:strRef>
              <c:f>DataProcessing!$AK$3</c:f>
              <c:strCache>
                <c:ptCount val="1"/>
                <c:pt idx="0">
                  <c:v>EMBEDDEDLIN Sum by year</c:v>
                </c:pt>
              </c:strCache>
            </c:strRef>
          </c:tx>
          <c:spPr>
            <a:solidFill>
              <a:schemeClr val="accent1">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DataProcessing!$AK$4:$AK$20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1</c:v>
                </c:pt>
                <c:pt idx="15">
                  <c:v>2</c:v>
                </c:pt>
                <c:pt idx="16">
                  <c:v>0</c:v>
                </c:pt>
              </c:numCache>
            </c:numRef>
          </c:val>
          <c:extLst>
            <c:ext xmlns:c16="http://schemas.microsoft.com/office/drawing/2014/chart" uri="{C3380CC4-5D6E-409C-BE32-E72D297353CC}">
              <c16:uniqueId val="{0000000C-E1BC-4DA4-A77C-F5EFC5C0A044}"/>
            </c:ext>
          </c:extLst>
        </c:ser>
        <c:ser>
          <c:idx val="13"/>
          <c:order val="11"/>
          <c:tx>
            <c:strRef>
              <c:f>DataProcessing!$AL$3</c:f>
              <c:strCache>
                <c:ptCount val="1"/>
                <c:pt idx="0">
                  <c:v>BAREMETAL Sum by year</c:v>
                </c:pt>
              </c:strCache>
            </c:strRef>
          </c:tx>
          <c:spPr>
            <a:solidFill>
              <a:schemeClr val="accent2">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DataProcessing!$AL$4:$AL$20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4</c:v>
                </c:pt>
                <c:pt idx="12">
                  <c:v>1</c:v>
                </c:pt>
                <c:pt idx="13">
                  <c:v>0</c:v>
                </c:pt>
                <c:pt idx="14">
                  <c:v>2</c:v>
                </c:pt>
                <c:pt idx="15">
                  <c:v>3</c:v>
                </c:pt>
                <c:pt idx="16">
                  <c:v>0</c:v>
                </c:pt>
              </c:numCache>
            </c:numRef>
          </c:val>
          <c:extLst>
            <c:ext xmlns:c16="http://schemas.microsoft.com/office/drawing/2014/chart" uri="{C3380CC4-5D6E-409C-BE32-E72D297353CC}">
              <c16:uniqueId val="{0000000D-E1BC-4DA4-A77C-F5EFC5C0A044}"/>
            </c:ext>
          </c:extLst>
        </c:ser>
        <c:ser>
          <c:idx val="14"/>
          <c:order val="12"/>
          <c:tx>
            <c:strRef>
              <c:f>DataProcessing!$AM$3</c:f>
              <c:strCache>
                <c:ptCount val="1"/>
                <c:pt idx="0">
                  <c:v>NVIDIACOMPUTE Sum by year</c:v>
                </c:pt>
              </c:strCache>
            </c:strRef>
          </c:tx>
          <c:spPr>
            <a:solidFill>
              <a:schemeClr val="accent3">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DataProcessing!$AM$4:$AM$20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E-E1BC-4DA4-A77C-F5EFC5C0A044}"/>
            </c:ext>
          </c:extLst>
        </c:ser>
        <c:ser>
          <c:idx val="15"/>
          <c:order val="13"/>
          <c:tx>
            <c:strRef>
              <c:f>DataProcessing!$AN$3</c:f>
              <c:strCache>
                <c:ptCount val="1"/>
                <c:pt idx="0">
                  <c:v>INTELCOMPUTE Sum by year</c:v>
                </c:pt>
              </c:strCache>
            </c:strRef>
          </c:tx>
          <c:spPr>
            <a:solidFill>
              <a:schemeClr val="accent4">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DataProcessing!$AN$4:$AN$20</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numCache>
            </c:numRef>
          </c:val>
          <c:extLst>
            <c:ext xmlns:c16="http://schemas.microsoft.com/office/drawing/2014/chart" uri="{C3380CC4-5D6E-409C-BE32-E72D297353CC}">
              <c16:uniqueId val="{0000000F-E1BC-4DA4-A77C-F5EFC5C0A044}"/>
            </c:ext>
          </c:extLst>
        </c:ser>
        <c:ser>
          <c:idx val="16"/>
          <c:order val="14"/>
          <c:tx>
            <c:strRef>
              <c:f>DataProcessing!$AO$3</c:f>
              <c:strCache>
                <c:ptCount val="1"/>
                <c:pt idx="0">
                  <c:v>XILINXCOMPUTE Sum by year</c:v>
                </c:pt>
              </c:strCache>
            </c:strRef>
          </c:tx>
          <c:spPr>
            <a:solidFill>
              <a:schemeClr val="accent5">
                <a:lumMod val="80000"/>
                <a:lumOff val="2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DataProcessing!$AO$4:$AO$20</c:f>
              <c:numCache>
                <c:formatCode>General</c:formatCode>
                <c:ptCount val="17"/>
                <c:pt idx="0">
                  <c:v>0</c:v>
                </c:pt>
                <c:pt idx="1">
                  <c:v>0</c:v>
                </c:pt>
                <c:pt idx="2">
                  <c:v>0</c:v>
                </c:pt>
                <c:pt idx="3">
                  <c:v>0</c:v>
                </c:pt>
                <c:pt idx="4">
                  <c:v>0</c:v>
                </c:pt>
                <c:pt idx="5">
                  <c:v>0</c:v>
                </c:pt>
                <c:pt idx="6">
                  <c:v>0</c:v>
                </c:pt>
                <c:pt idx="7">
                  <c:v>0</c:v>
                </c:pt>
                <c:pt idx="8">
                  <c:v>0</c:v>
                </c:pt>
                <c:pt idx="9">
                  <c:v>0</c:v>
                </c:pt>
                <c:pt idx="10">
                  <c:v>1</c:v>
                </c:pt>
                <c:pt idx="11">
                  <c:v>0</c:v>
                </c:pt>
                <c:pt idx="12">
                  <c:v>0</c:v>
                </c:pt>
                <c:pt idx="13">
                  <c:v>0</c:v>
                </c:pt>
                <c:pt idx="14">
                  <c:v>0</c:v>
                </c:pt>
                <c:pt idx="15">
                  <c:v>0</c:v>
                </c:pt>
                <c:pt idx="16">
                  <c:v>0</c:v>
                </c:pt>
              </c:numCache>
            </c:numRef>
          </c:val>
          <c:extLst>
            <c:ext xmlns:c16="http://schemas.microsoft.com/office/drawing/2014/chart" uri="{C3380CC4-5D6E-409C-BE32-E72D297353CC}">
              <c16:uniqueId val="{00000010-E1BC-4DA4-A77C-F5EFC5C0A044}"/>
            </c:ext>
          </c:extLst>
        </c:ser>
        <c:ser>
          <c:idx val="9"/>
          <c:order val="15"/>
          <c:tx>
            <c:strRef>
              <c:f>DataProcessing!$AS$3</c:f>
              <c:strCache>
                <c:ptCount val="1"/>
                <c:pt idx="0">
                  <c:v>all PC</c:v>
                </c:pt>
              </c:strCache>
            </c:strRef>
          </c:tx>
          <c:spPr>
            <a:solidFill>
              <a:schemeClr val="accent4">
                <a:lumMod val="60000"/>
              </a:schemeClr>
            </a:solidFill>
            <a:ln>
              <a:noFill/>
            </a:ln>
            <a:effectLst/>
          </c:spPr>
          <c:invertIfNegative val="0"/>
          <c:cat>
            <c:numRef>
              <c:f>DataProcessing!$AP$4:$AP$20</c:f>
              <c:numCache>
                <c:formatCode>General</c:formatCode>
                <c:ptCount val="17"/>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pt idx="16">
                  <c:v>2024</c:v>
                </c:pt>
              </c:numCache>
            </c:numRef>
          </c:cat>
          <c:val>
            <c:numRef>
              <c:f>DataProcessing!$AS$4:$AS$20</c:f>
              <c:numCache>
                <c:formatCode>General</c:formatCode>
                <c:ptCount val="17"/>
                <c:pt idx="0">
                  <c:v>1</c:v>
                </c:pt>
                <c:pt idx="1">
                  <c:v>0</c:v>
                </c:pt>
                <c:pt idx="2">
                  <c:v>0</c:v>
                </c:pt>
                <c:pt idx="3">
                  <c:v>1</c:v>
                </c:pt>
                <c:pt idx="4">
                  <c:v>1</c:v>
                </c:pt>
                <c:pt idx="5">
                  <c:v>1</c:v>
                </c:pt>
                <c:pt idx="6">
                  <c:v>2</c:v>
                </c:pt>
                <c:pt idx="7">
                  <c:v>0</c:v>
                </c:pt>
                <c:pt idx="8">
                  <c:v>2</c:v>
                </c:pt>
                <c:pt idx="9">
                  <c:v>2</c:v>
                </c:pt>
                <c:pt idx="10">
                  <c:v>3</c:v>
                </c:pt>
                <c:pt idx="11">
                  <c:v>9</c:v>
                </c:pt>
                <c:pt idx="12">
                  <c:v>5</c:v>
                </c:pt>
                <c:pt idx="13">
                  <c:v>8</c:v>
                </c:pt>
                <c:pt idx="14">
                  <c:v>7</c:v>
                </c:pt>
                <c:pt idx="15">
                  <c:v>6</c:v>
                </c:pt>
                <c:pt idx="16">
                  <c:v>2</c:v>
                </c:pt>
              </c:numCache>
            </c:numRef>
          </c:val>
          <c:extLst>
            <c:ext xmlns:c16="http://schemas.microsoft.com/office/drawing/2014/chart" uri="{C3380CC4-5D6E-409C-BE32-E72D297353CC}">
              <c16:uniqueId val="{00000011-E1BC-4DA4-A77C-F5EFC5C0A044}"/>
            </c:ext>
          </c:extLst>
        </c:ser>
        <c:dLbls>
          <c:showLegendKey val="0"/>
          <c:showVal val="0"/>
          <c:showCatName val="0"/>
          <c:showSerName val="0"/>
          <c:showPercent val="0"/>
          <c:showBubbleSize val="0"/>
        </c:dLbls>
        <c:gapWidth val="219"/>
        <c:overlap val="-27"/>
        <c:axId val="790172959"/>
        <c:axId val="310732879"/>
      </c:barChart>
      <c:catAx>
        <c:axId val="7901729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32879"/>
        <c:crosses val="autoZero"/>
        <c:auto val="1"/>
        <c:lblAlgn val="ctr"/>
        <c:lblOffset val="100"/>
        <c:noMultiLvlLbl val="0"/>
      </c:catAx>
      <c:valAx>
        <c:axId val="31073287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7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2019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AD-674D-98D6-0A3E4D5D90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AD-674D-98D6-0A3E4D5D90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AD-674D-98D6-0A3E4D5D90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(DataProcessing!$AL$15,DataProcessing!$AS$15,DataProcessing!$AT$15)</c:f>
              <c:numCache>
                <c:formatCode>General</c:formatCode>
                <c:ptCount val="3"/>
                <c:pt idx="0">
                  <c:v>4</c:v>
                </c:pt>
                <c:pt idx="1">
                  <c:v>9</c:v>
                </c:pt>
                <c:pt idx="2">
                  <c:v>1</c:v>
                </c:pt>
              </c:numCache>
            </c:numRef>
          </c:val>
          <c:extLst>
            <c:ext xmlns:c16="http://schemas.microsoft.com/office/drawing/2014/chart" uri="{C3380CC4-5D6E-409C-BE32-E72D297353CC}">
              <c16:uniqueId val="{00000000-7C09-4414-8A3F-28EC7A5F2ED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2023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F0-C54A-90C5-73711FE6EBD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F0-C54A-90C5-73711FE6EBD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F0-C54A-90C5-73711FE6EBD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(DataProcessing!$AL$19,DataProcessing!$AS$19,DataProcessing!$AT$19)</c:f>
              <c:numCache>
                <c:formatCode>General</c:formatCode>
                <c:ptCount val="3"/>
                <c:pt idx="0">
                  <c:v>3</c:v>
                </c:pt>
                <c:pt idx="1">
                  <c:v>6</c:v>
                </c:pt>
                <c:pt idx="2">
                  <c:v>2</c:v>
                </c:pt>
              </c:numCache>
            </c:numRef>
          </c:val>
          <c:extLst>
            <c:ext xmlns:c16="http://schemas.microsoft.com/office/drawing/2014/chart" uri="{C3380CC4-5D6E-409C-BE32-E72D297353CC}">
              <c16:uniqueId val="{00000007-CB34-45AD-AA75-4F0722E5E8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2021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BC-B147-8603-E48C18CFAF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BC-B147-8603-E48C18CFAFA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BC-B147-8603-E48C18CFAFA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(DataProcessing!$AL$17,DataProcessing!$AS$17,DataProcessing!$AT$17)</c:f>
              <c:numCache>
                <c:formatCode>General</c:formatCode>
                <c:ptCount val="3"/>
                <c:pt idx="0">
                  <c:v>0</c:v>
                </c:pt>
                <c:pt idx="1">
                  <c:v>8</c:v>
                </c:pt>
                <c:pt idx="2">
                  <c:v>0</c:v>
                </c:pt>
              </c:numCache>
            </c:numRef>
          </c:val>
          <c:extLst>
            <c:ext xmlns:c16="http://schemas.microsoft.com/office/drawing/2014/chart" uri="{C3380CC4-5D6E-409C-BE32-E72D297353CC}">
              <c16:uniqueId val="{00000007-D189-4809-A385-ACB90CBA8B0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Spread of Computational Platfroms from 2022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87E-A644-8E81-8D789F6F3E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87E-A644-8E81-8D789F6F3E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87E-A644-8E81-8D789F6F3E1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DataProcessing!$AY$24:$BA$24</c:f>
              <c:strCache>
                <c:ptCount val="3"/>
                <c:pt idx="0">
                  <c:v>BAREMETAL</c:v>
                </c:pt>
                <c:pt idx="1">
                  <c:v>PC</c:v>
                </c:pt>
                <c:pt idx="2">
                  <c:v>EMBEDDED LINUX</c:v>
                </c:pt>
              </c:strCache>
            </c:strRef>
          </c:cat>
          <c:val>
            <c:numRef>
              <c:f>(DataProcessing!$AL$18,DataProcessing!$AS$18,DataProcessing!$AT$18)</c:f>
              <c:numCache>
                <c:formatCode>General</c:formatCode>
                <c:ptCount val="3"/>
                <c:pt idx="0">
                  <c:v>2</c:v>
                </c:pt>
                <c:pt idx="1">
                  <c:v>7</c:v>
                </c:pt>
                <c:pt idx="2">
                  <c:v>2</c:v>
                </c:pt>
              </c:numCache>
            </c:numRef>
          </c:val>
          <c:extLst>
            <c:ext xmlns:c16="http://schemas.microsoft.com/office/drawing/2014/chart" uri="{C3380CC4-5D6E-409C-BE32-E72D297353CC}">
              <c16:uniqueId val="{00000008-1746-41B9-926A-8ABB5044B49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24</xdr:col>
      <xdr:colOff>401955</xdr:colOff>
      <xdr:row>32</xdr:row>
      <xdr:rowOff>825817</xdr:rowOff>
    </xdr:from>
    <xdr:to>
      <xdr:col>40</xdr:col>
      <xdr:colOff>76200</xdr:colOff>
      <xdr:row>36</xdr:row>
      <xdr:rowOff>1743075</xdr:rowOff>
    </xdr:to>
    <xdr:graphicFrame macro="">
      <xdr:nvGraphicFramePr>
        <xdr:cNvPr id="2" name="Chart 1">
          <a:extLst>
            <a:ext uri="{FF2B5EF4-FFF2-40B4-BE49-F238E27FC236}">
              <a16:creationId xmlns:a16="http://schemas.microsoft.com/office/drawing/2014/main" id="{277F8540-7101-5EDA-0B5C-79238CB8DA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466725</xdr:colOff>
      <xdr:row>36</xdr:row>
      <xdr:rowOff>2019300</xdr:rowOff>
    </xdr:from>
    <xdr:to>
      <xdr:col>40</xdr:col>
      <xdr:colOff>144780</xdr:colOff>
      <xdr:row>41</xdr:row>
      <xdr:rowOff>555308</xdr:rowOff>
    </xdr:to>
    <xdr:graphicFrame macro="">
      <xdr:nvGraphicFramePr>
        <xdr:cNvPr id="3" name="Chart 2">
          <a:extLst>
            <a:ext uri="{FF2B5EF4-FFF2-40B4-BE49-F238E27FC236}">
              <a16:creationId xmlns:a16="http://schemas.microsoft.com/office/drawing/2014/main" id="{B0B6228D-5CBD-49D0-8F01-29CCC515F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42</xdr:row>
      <xdr:rowOff>0</xdr:rowOff>
    </xdr:from>
    <xdr:to>
      <xdr:col>40</xdr:col>
      <xdr:colOff>283845</xdr:colOff>
      <xdr:row>49</xdr:row>
      <xdr:rowOff>368618</xdr:rowOff>
    </xdr:to>
    <xdr:graphicFrame macro="">
      <xdr:nvGraphicFramePr>
        <xdr:cNvPr id="4" name="Chart 3">
          <a:extLst>
            <a:ext uri="{FF2B5EF4-FFF2-40B4-BE49-F238E27FC236}">
              <a16:creationId xmlns:a16="http://schemas.microsoft.com/office/drawing/2014/main" id="{7DB45956-E792-4824-87B0-C8298ACF7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41</xdr:col>
      <xdr:colOff>9525</xdr:colOff>
      <xdr:row>32</xdr:row>
      <xdr:rowOff>695325</xdr:rowOff>
    </xdr:from>
    <xdr:to>
      <xdr:col>56</xdr:col>
      <xdr:colOff>291465</xdr:colOff>
      <xdr:row>36</xdr:row>
      <xdr:rowOff>1612583</xdr:rowOff>
    </xdr:to>
    <xdr:graphicFrame macro="">
      <xdr:nvGraphicFramePr>
        <xdr:cNvPr id="5" name="Chart 4">
          <a:extLst>
            <a:ext uri="{FF2B5EF4-FFF2-40B4-BE49-F238E27FC236}">
              <a16:creationId xmlns:a16="http://schemas.microsoft.com/office/drawing/2014/main" id="{7CCDE6EC-ED55-41C4-8189-5F1132023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41</xdr:col>
      <xdr:colOff>0</xdr:colOff>
      <xdr:row>37</xdr:row>
      <xdr:rowOff>0</xdr:rowOff>
    </xdr:from>
    <xdr:to>
      <xdr:col>56</xdr:col>
      <xdr:colOff>283845</xdr:colOff>
      <xdr:row>41</xdr:row>
      <xdr:rowOff>730568</xdr:rowOff>
    </xdr:to>
    <xdr:graphicFrame macro="">
      <xdr:nvGraphicFramePr>
        <xdr:cNvPr id="6" name="Chart 5">
          <a:extLst>
            <a:ext uri="{FF2B5EF4-FFF2-40B4-BE49-F238E27FC236}">
              <a16:creationId xmlns:a16="http://schemas.microsoft.com/office/drawing/2014/main" id="{AECBDFBE-D113-4D60-A8F5-34B2AF9F6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56</xdr:col>
      <xdr:colOff>138112</xdr:colOff>
      <xdr:row>12</xdr:row>
      <xdr:rowOff>366712</xdr:rowOff>
    </xdr:from>
    <xdr:to>
      <xdr:col>63</xdr:col>
      <xdr:colOff>442912</xdr:colOff>
      <xdr:row>19</xdr:row>
      <xdr:rowOff>252412</xdr:rowOff>
    </xdr:to>
    <xdr:graphicFrame macro="">
      <xdr:nvGraphicFramePr>
        <xdr:cNvPr id="9" name="Chart 8">
          <a:extLst>
            <a:ext uri="{FF2B5EF4-FFF2-40B4-BE49-F238E27FC236}">
              <a16:creationId xmlns:a16="http://schemas.microsoft.com/office/drawing/2014/main" id="{B83B7ABD-6D7B-C8AB-C004-594B3FACD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133350</xdr:colOff>
      <xdr:row>27</xdr:row>
      <xdr:rowOff>542925</xdr:rowOff>
    </xdr:from>
    <xdr:to>
      <xdr:col>63</xdr:col>
      <xdr:colOff>438150</xdr:colOff>
      <xdr:row>33</xdr:row>
      <xdr:rowOff>47625</xdr:rowOff>
    </xdr:to>
    <xdr:graphicFrame macro="">
      <xdr:nvGraphicFramePr>
        <xdr:cNvPr id="10" name="Chart 9">
          <a:extLst>
            <a:ext uri="{FF2B5EF4-FFF2-40B4-BE49-F238E27FC236}">
              <a16:creationId xmlns:a16="http://schemas.microsoft.com/office/drawing/2014/main" id="{684DBECE-C336-40F2-9874-007B0E9C1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133350</xdr:colOff>
      <xdr:row>19</xdr:row>
      <xdr:rowOff>304800</xdr:rowOff>
    </xdr:from>
    <xdr:to>
      <xdr:col>63</xdr:col>
      <xdr:colOff>438150</xdr:colOff>
      <xdr:row>24</xdr:row>
      <xdr:rowOff>190500</xdr:rowOff>
    </xdr:to>
    <xdr:graphicFrame macro="">
      <xdr:nvGraphicFramePr>
        <xdr:cNvPr id="11" name="Chart 10">
          <a:extLst>
            <a:ext uri="{FF2B5EF4-FFF2-40B4-BE49-F238E27FC236}">
              <a16:creationId xmlns:a16="http://schemas.microsoft.com/office/drawing/2014/main" id="{8C6B36AE-8879-4B10-AFD1-4C0EEE799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123825</xdr:colOff>
      <xdr:row>24</xdr:row>
      <xdr:rowOff>209550</xdr:rowOff>
    </xdr:from>
    <xdr:to>
      <xdr:col>63</xdr:col>
      <xdr:colOff>428625</xdr:colOff>
      <xdr:row>27</xdr:row>
      <xdr:rowOff>476250</xdr:rowOff>
    </xdr:to>
    <xdr:graphicFrame macro="">
      <xdr:nvGraphicFramePr>
        <xdr:cNvPr id="12" name="Chart 11">
          <a:extLst>
            <a:ext uri="{FF2B5EF4-FFF2-40B4-BE49-F238E27FC236}">
              <a16:creationId xmlns:a16="http://schemas.microsoft.com/office/drawing/2014/main" id="{E913525D-7408-4098-96B3-67AF07493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518CA-F60F-4DC4-87D6-FEDC2F6AE5B4}">
  <dimension ref="A1:BA116"/>
  <sheetViews>
    <sheetView tabSelected="1" topLeftCell="A12" zoomScale="70" zoomScaleNormal="70" workbookViewId="0">
      <selection activeCell="E72" sqref="E72"/>
    </sheetView>
  </sheetViews>
  <sheetFormatPr defaultColWidth="8.85546875" defaultRowHeight="15" x14ac:dyDescent="0.25"/>
  <cols>
    <col min="1" max="1" width="9.140625"/>
    <col min="2" max="2" width="11.5703125" bestFit="1" customWidth="1"/>
    <col min="3" max="3" width="33.28515625" customWidth="1"/>
    <col min="4" max="4" width="158.140625" bestFit="1" customWidth="1"/>
    <col min="5" max="5" width="60.28515625" customWidth="1"/>
    <col min="6" max="6" width="73" customWidth="1"/>
    <col min="8" max="8" width="5" customWidth="1"/>
    <col min="9" max="9" width="7" customWidth="1"/>
    <col min="12" max="12" width="15" customWidth="1"/>
    <col min="13" max="13" width="15.140625" customWidth="1"/>
    <col min="18" max="18" width="12.28515625" customWidth="1"/>
    <col min="22" max="22" width="14.28515625" bestFit="1" customWidth="1"/>
    <col min="23" max="23" width="14.85546875" bestFit="1" customWidth="1"/>
    <col min="24" max="24" width="14.85546875" customWidth="1"/>
  </cols>
  <sheetData>
    <row r="1" spans="1:46" ht="45" x14ac:dyDescent="0.25">
      <c r="A1" t="s">
        <v>0</v>
      </c>
      <c r="B1" t="s">
        <v>3</v>
      </c>
      <c r="C1" t="s">
        <v>1</v>
      </c>
      <c r="D1" t="s">
        <v>2</v>
      </c>
      <c r="E1" t="s">
        <v>4</v>
      </c>
      <c r="F1" t="s">
        <v>5</v>
      </c>
      <c r="G1" s="2" t="s">
        <v>264</v>
      </c>
      <c r="H1" s="2" t="s">
        <v>265</v>
      </c>
      <c r="I1" s="2" t="s">
        <v>266</v>
      </c>
      <c r="J1" s="2" t="s">
        <v>267</v>
      </c>
      <c r="K1" s="2" t="s">
        <v>268</v>
      </c>
      <c r="L1" s="2" t="s">
        <v>269</v>
      </c>
      <c r="M1" s="2" t="s">
        <v>270</v>
      </c>
      <c r="N1" s="2" t="s">
        <v>271</v>
      </c>
      <c r="O1" s="2" t="s">
        <v>272</v>
      </c>
      <c r="P1" s="2" t="s">
        <v>273</v>
      </c>
      <c r="Q1" s="2" t="s">
        <v>274</v>
      </c>
      <c r="R1" s="2" t="s">
        <v>275</v>
      </c>
      <c r="S1" s="2" t="s">
        <v>242</v>
      </c>
      <c r="T1" s="2" t="s">
        <v>243</v>
      </c>
      <c r="U1" s="2" t="s">
        <v>244</v>
      </c>
      <c r="V1" s="2" t="s">
        <v>245</v>
      </c>
      <c r="W1" s="2" t="s">
        <v>246</v>
      </c>
      <c r="X1" s="2"/>
      <c r="Y1" s="2" t="s">
        <v>247</v>
      </c>
      <c r="Z1" s="2" t="s">
        <v>248</v>
      </c>
      <c r="AA1" s="2" t="s">
        <v>249</v>
      </c>
      <c r="AB1" s="2" t="s">
        <v>250</v>
      </c>
      <c r="AC1" s="2" t="s">
        <v>251</v>
      </c>
      <c r="AD1" s="2" t="s">
        <v>252</v>
      </c>
      <c r="AE1" s="2" t="s">
        <v>253</v>
      </c>
      <c r="AF1" s="2" t="s">
        <v>254</v>
      </c>
      <c r="AG1" s="2" t="s">
        <v>255</v>
      </c>
      <c r="AH1" s="2" t="s">
        <v>256</v>
      </c>
      <c r="AI1" s="2" t="s">
        <v>257</v>
      </c>
      <c r="AJ1" s="2" t="s">
        <v>258</v>
      </c>
      <c r="AK1" s="2" t="s">
        <v>259</v>
      </c>
      <c r="AL1" s="2" t="s">
        <v>260</v>
      </c>
      <c r="AM1" s="2" t="s">
        <v>261</v>
      </c>
      <c r="AN1" s="2" t="s">
        <v>262</v>
      </c>
      <c r="AO1" s="2" t="s">
        <v>263</v>
      </c>
    </row>
    <row r="2" spans="1:46" x14ac:dyDescent="0.25">
      <c r="A2">
        <v>2024</v>
      </c>
      <c r="B2" t="s">
        <v>301</v>
      </c>
      <c r="C2" t="s">
        <v>317</v>
      </c>
      <c r="D2" t="s">
        <v>338</v>
      </c>
      <c r="E2" t="s">
        <v>395</v>
      </c>
      <c r="F2" t="s">
        <v>396</v>
      </c>
      <c r="G2">
        <f>IF(AND(
  OR(ISNUMBER(FIND($G$1 &amp; ";", E2 &amp; ";")), ISNUMBER(FIND($G$1 &amp; " ", E2 &amp; " "))),
  AND(ISERROR(FIND($G$1 &amp; "_EX;", E2 &amp; ";")), ISERROR(FIND($G$1 &amp; "_EX ", E2 &amp; " ")))
), 1, 0)</f>
        <v>0</v>
      </c>
      <c r="H2">
        <f>IF(AND(
  OR(ISNUMBER(FIND($H$1 &amp; ";", E2 &amp; ";")), ISNUMBER(FIND($H$1 &amp; " ", E2 &amp; " "))),
  AND(ISERROR(FIND($H$1 &amp; "_EX;", E2 &amp; ";")), ISERROR(FIND($H$1 &amp; "_EX ", E2 &amp; " ")))
), 1, 0)</f>
        <v>0</v>
      </c>
      <c r="I2">
        <f>IF(AND(
  OR(ISNUMBER(FIND($I$1 &amp; ";", E2 &amp; ";")), ISNUMBER(FIND($I$1 &amp; " ", E2 &amp; " "))),
  AND(ISERROR(FIND($I$1 &amp; "_EX;", E2 &amp; ";")), ISERROR(FIND($I$1 &amp; "_EX ", E2 &amp; " ")))
), 1, 0)</f>
        <v>0</v>
      </c>
      <c r="J2">
        <f>IF(AND(
  OR(ISNUMBER(FIND($J$1 &amp; ";", E2 &amp; ";")), ISNUMBER(FIND($J$1 &amp; " ", E2 &amp; " "))),
  AND(ISERROR(FIND($J$1 &amp; "_EX;", E2 &amp; ";")), ISERROR(FIND($J$1 &amp; "_EX ", E2 &amp; " ")))
), 1, 0)</f>
        <v>0</v>
      </c>
      <c r="K2">
        <f>IF(AND(
  OR(ISNUMBER(FIND($K$1 &amp; ";", E2 &amp; ";")), ISNUMBER(FIND($K$1 &amp; " ", E2 &amp; " "))),
  AND(ISERROR(FIND($K$1 &amp; "_EX;", E2 &amp; ";")), ISERROR(FIND($K$1 &amp; "_EX ", E2 &amp; " ")))
), 1, 0)</f>
        <v>0</v>
      </c>
      <c r="L2">
        <f>IF(AND(
  OR(ISNUMBER(FIND($L$1 &amp; ";", E2 &amp; ";")), ISNUMBER(FIND($L$1 &amp; " ", E2 &amp; " "))),
  AND(ISERROR(FIND($L$1 &amp; "_EX;", E2 &amp; ";")), ISERROR(FIND($L$1 &amp; "_EX ", E2 &amp; " ")))
), 1, 0)</f>
        <v>1</v>
      </c>
      <c r="M2">
        <f>IF(AND(
  OR(ISNUMBER(FIND($M$1 &amp; ";", E2 &amp; ";")), ISNUMBER(FIND($M$1 &amp; " ", E2 &amp; " "))),
  AND(ISERROR(FIND($M$1 &amp; "_EX;", E2 &amp; ";")), ISERROR(FIND($M$1 &amp; "_EX ", E2 &amp; " ")))
), 1, 0)</f>
        <v>1</v>
      </c>
      <c r="N2">
        <f>IF(AND(
  OR(ISNUMBER(FIND($N$1 &amp; ";", E2 &amp; ";")), ISNUMBER(FIND($N$1 &amp; " ", E2 &amp; " "))),
  AND(ISERROR(FIND($N$1 &amp; "_EX;", E2 &amp; ";")), ISERROR(FIND($N$1 &amp; "_EX ", E2 &amp; " ")))
), 1, 0)</f>
        <v>0</v>
      </c>
      <c r="O2">
        <f>IF(AND(
  OR(ISNUMBER(FIND($O$1 &amp; ";", E2 &amp; ";")), ISNUMBER(FIND($O$1 &amp; " ", E2 &amp; " "))),
  AND(ISERROR(FIND($O$1 &amp; "_EX;", E2 &amp; ";")), ISERROR(FIND($O$1 &amp; "_EX ", E2 &amp; " ")))
), 1, 0)</f>
        <v>0</v>
      </c>
      <c r="P2">
        <f>IF(AND(
  OR(ISNUMBER(FIND($P$1 &amp; ";", E2 &amp; ";")), ISNUMBER(FIND($P$1 &amp; " ", E2 &amp; " "))),
  AND(ISERROR(FIND($P$1 &amp; "_EX;", E2 &amp; ";")), ISERROR(FIND($P$1 &amp; "_EX ", E2 &amp; " ")))
), 1, 0)</f>
        <v>1</v>
      </c>
      <c r="Q2">
        <f t="shared" ref="Q2" si="0">IF(AND(
  OR(ISNUMBER(FIND($H$1 &amp; ";", N2 &amp; ";")), ISNUMBER(FIND($H$1 &amp; " ", N2 &amp; " "))),
  AND(ISERROR(FIND($H$1 &amp; "_EX;", N2 &amp; ";")), ISERROR(FIND($H$1 &amp; "_EX ", N2 &amp; " ")))
), 1, 0)</f>
        <v>0</v>
      </c>
      <c r="R2">
        <f>IF(AND(
  OR(ISNUMBER(FIND($R$1 &amp; ";", E2 &amp; ";")), ISNUMBER(FIND($R$1 &amp; " ", E2 &amp; " "))),
  AND(ISERROR(FIND($R$1 &amp; "_EX;", E2 &amp; ";")), ISERROR(FIND($R$1 &amp; "_EX ", E2 &amp; " ")))
), 1, 0)</f>
        <v>0</v>
      </c>
      <c r="S2">
        <f>IF(AND(
  OR(ISNUMBER(FIND($S$1 &amp; ";", E2 &amp; ";")), ISNUMBER(FIND($S$1 &amp; " ", E2 &amp; " "))),
  AND(ISERROR(FIND($S$1 &amp; "_EX;", E2 &amp; ";")), ISERROR(FIND($S$1 &amp; "_EX ", E2 &amp; " ")))
), 1, 0)</f>
        <v>0</v>
      </c>
      <c r="T2">
        <f>IF(AND(
  OR(ISNUMBER(FIND($T$1 &amp; ";", E2 &amp; ";")), ISNUMBER(FIND($T$1 &amp; " ", E2 &amp; " "))),
  AND(ISERROR(FIND($T$1 &amp; "_EX;", E2 &amp; ";")), ISERROR(FIND($T$1 &amp; "_EX ", E2 &amp; " ")))
), 1, 0)</f>
        <v>0</v>
      </c>
      <c r="U2">
        <f>IF(AND(
  OR(ISNUMBER(FIND($U$1 &amp; ";", E2 &amp; ";")), ISNUMBER(FIND($U$1 &amp; " ", E2 &amp; " "))),
  AND(ISERROR(FIND($U$1 &amp; "_EX;", E2 &amp; ";")), ISERROR(FIND($U$1 &amp; "_EX ", E2 &amp; " ")))
), 1, 0)</f>
        <v>0</v>
      </c>
      <c r="V2">
        <f>IF(AND(
  OR(ISNUMBER(FIND($V$1 &amp; ";", E2 &amp; ";")), ISNUMBER(FIND($V$1 &amp; " ", E2 &amp; " "))),
  AND(ISERROR(FIND($V$1 &amp; "_EX;", E2 &amp; ";")), ISERROR(FIND($V$1 &amp; "_EX ", E2 &amp; " ")))
), 1, 0)</f>
        <v>0</v>
      </c>
      <c r="W2">
        <f>IF(AND(
  OR(ISNUMBER(FIND($W$1 &amp; ";", E2 &amp; ";")), ISNUMBER(FIND($W$1 &amp; " ", E2 &amp; " "))),
  AND(ISERROR(FIND($W$1 &amp; "_EX;", E2 &amp; ";")), ISERROR(FIND($W$1 &amp; "_EX ", E2 &amp; " ")))
), 1, 0)</f>
        <v>0</v>
      </c>
      <c r="Y2">
        <f>SUM(G2:G101)</f>
        <v>10</v>
      </c>
      <c r="Z2">
        <f>SUM(H2:H101)</f>
        <v>16</v>
      </c>
      <c r="AA2">
        <f>SUM(I2:I101)</f>
        <v>11</v>
      </c>
      <c r="AB2">
        <f>SUM(J2:J101)</f>
        <v>0</v>
      </c>
      <c r="AC2">
        <f>SUM(K2:K101)</f>
        <v>4</v>
      </c>
      <c r="AD2">
        <f t="shared" ref="AD2:AO2" si="1">SUM(L2:L101)</f>
        <v>10</v>
      </c>
      <c r="AE2">
        <f t="shared" si="1"/>
        <v>16</v>
      </c>
      <c r="AF2">
        <f t="shared" si="1"/>
        <v>6</v>
      </c>
      <c r="AG2">
        <f t="shared" si="1"/>
        <v>6</v>
      </c>
      <c r="AH2">
        <f t="shared" si="1"/>
        <v>42</v>
      </c>
      <c r="AI2">
        <f t="shared" si="1"/>
        <v>0</v>
      </c>
      <c r="AJ2">
        <f t="shared" si="1"/>
        <v>8</v>
      </c>
      <c r="AK2">
        <f t="shared" si="1"/>
        <v>5</v>
      </c>
      <c r="AL2">
        <f t="shared" si="1"/>
        <v>11</v>
      </c>
      <c r="AM2">
        <f t="shared" si="1"/>
        <v>0</v>
      </c>
      <c r="AN2">
        <f t="shared" si="1"/>
        <v>1</v>
      </c>
      <c r="AO2">
        <f t="shared" si="1"/>
        <v>1</v>
      </c>
    </row>
    <row r="3" spans="1:46" ht="60" x14ac:dyDescent="0.25">
      <c r="A3">
        <v>2024</v>
      </c>
      <c r="B3" t="s">
        <v>302</v>
      </c>
      <c r="C3" t="s">
        <v>318</v>
      </c>
      <c r="D3" t="s">
        <v>339</v>
      </c>
      <c r="E3" t="s">
        <v>397</v>
      </c>
      <c r="F3" t="s">
        <v>398</v>
      </c>
      <c r="G3">
        <f t="shared" ref="G3:G66" si="2">IF(AND(
  OR(ISNUMBER(FIND($G$1 &amp; ";", E3 &amp; ";")), ISNUMBER(FIND($G$1 &amp; " ", E3 &amp; " "))),
  AND(ISERROR(FIND($G$1 &amp; "_EX;", E3 &amp; ";")), ISERROR(FIND($G$1 &amp; "_EX ", E3 &amp; " ")))
), 1, 0)</f>
        <v>0</v>
      </c>
      <c r="H3">
        <f t="shared" ref="H3:H66" si="3">IF(AND(
  OR(ISNUMBER(FIND($H$1 &amp; ";", E3 &amp; ";")), ISNUMBER(FIND($H$1 &amp; " ", E3 &amp; " "))),
  AND(ISERROR(FIND($H$1 &amp; "_EX;", E3 &amp; ";")), ISERROR(FIND($H$1 &amp; "_EX ", E3 &amp; " ")))
), 1, 0)</f>
        <v>0</v>
      </c>
      <c r="I3">
        <f t="shared" ref="I3:I66" si="4">IF(AND(
  OR(ISNUMBER(FIND($I$1 &amp; ";", E3 &amp; ";")), ISNUMBER(FIND($I$1 &amp; " ", E3 &amp; " "))),
  AND(ISERROR(FIND($I$1 &amp; "_EX;", E3 &amp; ";")), ISERROR(FIND($I$1 &amp; "_EX ", E3 &amp; " ")))
), 1, 0)</f>
        <v>0</v>
      </c>
      <c r="J3">
        <f t="shared" ref="J3:J66" si="5">IF(AND(
  OR(ISNUMBER(FIND($J$1 &amp; ";", E3 &amp; ";")), ISNUMBER(FIND($J$1 &amp; " ", E3 &amp; " "))),
  AND(ISERROR(FIND($J$1 &amp; "_EX;", E3 &amp; ";")), ISERROR(FIND($J$1 &amp; "_EX ", E3 &amp; " ")))
), 1, 0)</f>
        <v>0</v>
      </c>
      <c r="K3">
        <f t="shared" ref="K3:K66" si="6">IF(AND(
  OR(ISNUMBER(FIND($K$1 &amp; ";", E3 &amp; ";")), ISNUMBER(FIND($K$1 &amp; " ", E3 &amp; " "))),
  AND(ISERROR(FIND($K$1 &amp; "_EX;", E3 &amp; ";")), ISERROR(FIND($K$1 &amp; "_EX ", E3 &amp; " ")))
), 1, 0)</f>
        <v>0</v>
      </c>
      <c r="L3">
        <f t="shared" ref="L3:L66" si="7">IF(AND(
  OR(ISNUMBER(FIND($L$1 &amp; ";", E3 &amp; ";")), ISNUMBER(FIND($L$1 &amp; " ", E3 &amp; " "))),
  AND(ISERROR(FIND($L$1 &amp; "_EX;", E3 &amp; ";")), ISERROR(FIND($L$1 &amp; "_EX ", E3 &amp; " ")))
), 1, 0)</f>
        <v>0</v>
      </c>
      <c r="M3">
        <f t="shared" ref="M3:M66" si="8">IF(AND(
  OR(ISNUMBER(FIND($M$1 &amp; ";", E3 &amp; ";")), ISNUMBER(FIND($M$1 &amp; " ", E3 &amp; " "))),
  AND(ISERROR(FIND($M$1 &amp; "_EX;", E3 &amp; ";")), ISERROR(FIND($M$1 &amp; "_EX ", E3 &amp; " ")))
), 1, 0)</f>
        <v>0</v>
      </c>
      <c r="N3">
        <f t="shared" ref="N3:N66" si="9">IF(AND(
  OR(ISNUMBER(FIND($N$1 &amp; ";", E3 &amp; ";")), ISNUMBER(FIND($N$1 &amp; " ", E3 &amp; " "))),
  AND(ISERROR(FIND($N$1 &amp; "_EX;", E3 &amp; ";")), ISERROR(FIND($N$1 &amp; "_EX ", E3 &amp; " ")))
), 1, 0)</f>
        <v>0</v>
      </c>
      <c r="O3">
        <f t="shared" ref="O3:O66" si="10">IF(AND(
  OR(ISNUMBER(FIND($O$1 &amp; ";", E3 &amp; ";")), ISNUMBER(FIND($O$1 &amp; " ", E3 &amp; " "))),
  AND(ISERROR(FIND($O$1 &amp; "_EX;", E3 &amp; ";")), ISERROR(FIND($O$1 &amp; "_EX ", E3 &amp; " ")))
), 1, 0)</f>
        <v>1</v>
      </c>
      <c r="P3">
        <f t="shared" ref="P3:P66" si="11">IF(AND(
  OR(ISNUMBER(FIND($P$1 &amp; ";", E3 &amp; ";")), ISNUMBER(FIND($P$1 &amp; " ", E3 &amp; " "))),
  AND(ISERROR(FIND($P$1 &amp; "_EX;", E3 &amp; ";")), ISERROR(FIND($P$1 &amp; "_EX ", E3 &amp; " ")))
), 1, 0)</f>
        <v>0</v>
      </c>
      <c r="Q3">
        <f t="shared" ref="Q3:Q66" si="12">IF(AND(
  OR(ISNUMBER(FIND($H$1 &amp; ";", N3 &amp; ";")), ISNUMBER(FIND($H$1 &amp; " ", N3 &amp; " "))),
  AND(ISERROR(FIND($H$1 &amp; "_EX;", N3 &amp; ";")), ISERROR(FIND($H$1 &amp; "_EX ", N3 &amp; " ")))
), 1, 0)</f>
        <v>0</v>
      </c>
      <c r="R3">
        <f t="shared" ref="R3:R66" si="13">IF(AND(
  OR(ISNUMBER(FIND($R$1 &amp; ";", E3 &amp; ";")), ISNUMBER(FIND($R$1 &amp; " ", E3 &amp; " "))),
  AND(ISERROR(FIND($R$1 &amp; "_EX;", E3 &amp; ";")), ISERROR(FIND($R$1 &amp; "_EX ", E3 &amp; " ")))
), 1, 0)</f>
        <v>1</v>
      </c>
      <c r="S3">
        <f t="shared" ref="S3:S66" si="14">IF(AND(
  OR(ISNUMBER(FIND($S$1 &amp; ";", E3 &amp; ";")), ISNUMBER(FIND($S$1 &amp; " ", E3 &amp; " "))),
  AND(ISERROR(FIND($S$1 &amp; "_EX;", E3 &amp; ";")), ISERROR(FIND($S$1 &amp; "_EX ", E3 &amp; " ")))
), 1, 0)</f>
        <v>0</v>
      </c>
      <c r="T3">
        <f t="shared" ref="T3:T66" si="15">IF(AND(
  OR(ISNUMBER(FIND($T$1 &amp; ";", E3 &amp; ";")), ISNUMBER(FIND($T$1 &amp; " ", E3 &amp; " "))),
  AND(ISERROR(FIND($T$1 &amp; "_EX;", E3 &amp; ";")), ISERROR(FIND($T$1 &amp; "_EX ", E3 &amp; " ")))
), 1, 0)</f>
        <v>0</v>
      </c>
      <c r="U3">
        <f t="shared" ref="U3:U66" si="16">IF(AND(
  OR(ISNUMBER(FIND($U$1 &amp; ";", E3 &amp; ";")), ISNUMBER(FIND($U$1 &amp; " ", E3 &amp; " "))),
  AND(ISERROR(FIND($U$1 &amp; "_EX;", E3 &amp; ";")), ISERROR(FIND($U$1 &amp; "_EX ", E3 &amp; " ")))
), 1, 0)</f>
        <v>0</v>
      </c>
      <c r="V3">
        <f t="shared" ref="V3:V66" si="17">IF(AND(
  OR(ISNUMBER(FIND($V$1 &amp; ";", E3 &amp; ";")), ISNUMBER(FIND($V$1 &amp; " ", E3 &amp; " "))),
  AND(ISERROR(FIND($V$1 &amp; "_EX;", E3 &amp; ";")), ISERROR(FIND($V$1 &amp; "_EX ", E3 &amp; " ")))
), 1, 0)</f>
        <v>0</v>
      </c>
      <c r="W3">
        <f t="shared" ref="W3:W66" si="18">IF(AND(
  OR(ISNUMBER(FIND($W$1 &amp; ";", E3 &amp; ";")), ISNUMBER(FIND($W$1 &amp; " ", E3 &amp; " "))),
  AND(ISERROR(FIND($W$1 &amp; "_EX;", E3 &amp; ";")), ISERROR(FIND($W$1 &amp; "_EX ", E3 &amp; " ")))
), 1, 0)</f>
        <v>0</v>
      </c>
      <c r="Y3" s="2" t="s">
        <v>277</v>
      </c>
      <c r="Z3" s="2" t="s">
        <v>278</v>
      </c>
      <c r="AA3" s="2" t="s">
        <v>279</v>
      </c>
      <c r="AB3" s="2" t="s">
        <v>280</v>
      </c>
      <c r="AC3" s="2" t="s">
        <v>281</v>
      </c>
      <c r="AD3" s="2" t="s">
        <v>282</v>
      </c>
      <c r="AE3" s="2" t="s">
        <v>283</v>
      </c>
      <c r="AF3" s="2" t="s">
        <v>284</v>
      </c>
      <c r="AG3" s="2" t="s">
        <v>285</v>
      </c>
      <c r="AH3" s="2" t="s">
        <v>286</v>
      </c>
      <c r="AI3" s="2" t="s">
        <v>287</v>
      </c>
      <c r="AJ3" s="2" t="s">
        <v>288</v>
      </c>
      <c r="AK3" s="2" t="s">
        <v>289</v>
      </c>
      <c r="AL3" s="2" t="s">
        <v>290</v>
      </c>
      <c r="AM3" s="2" t="s">
        <v>291</v>
      </c>
      <c r="AN3" s="2" t="s">
        <v>292</v>
      </c>
      <c r="AO3" s="2" t="s">
        <v>293</v>
      </c>
      <c r="AP3" s="2" t="s">
        <v>276</v>
      </c>
      <c r="AQ3" s="2" t="s">
        <v>294</v>
      </c>
      <c r="AR3" s="2" t="s">
        <v>295</v>
      </c>
      <c r="AS3" s="2" t="s">
        <v>296</v>
      </c>
      <c r="AT3" s="2" t="s">
        <v>393</v>
      </c>
    </row>
    <row r="4" spans="1:46" x14ac:dyDescent="0.25">
      <c r="A4">
        <v>2024</v>
      </c>
      <c r="B4" s="1">
        <v>45578</v>
      </c>
      <c r="C4" t="s">
        <v>399</v>
      </c>
      <c r="D4" t="s">
        <v>400</v>
      </c>
      <c r="F4" t="s">
        <v>401</v>
      </c>
      <c r="G4">
        <f t="shared" si="2"/>
        <v>0</v>
      </c>
      <c r="H4">
        <f t="shared" si="3"/>
        <v>0</v>
      </c>
      <c r="I4">
        <f t="shared" si="4"/>
        <v>0</v>
      </c>
      <c r="J4">
        <f t="shared" si="5"/>
        <v>0</v>
      </c>
      <c r="K4">
        <f t="shared" si="6"/>
        <v>0</v>
      </c>
      <c r="L4">
        <f t="shared" si="7"/>
        <v>0</v>
      </c>
      <c r="M4">
        <f t="shared" si="8"/>
        <v>0</v>
      </c>
      <c r="N4">
        <f t="shared" si="9"/>
        <v>0</v>
      </c>
      <c r="O4">
        <f t="shared" si="10"/>
        <v>0</v>
      </c>
      <c r="P4">
        <f t="shared" si="11"/>
        <v>0</v>
      </c>
      <c r="Q4">
        <f t="shared" si="12"/>
        <v>0</v>
      </c>
      <c r="R4">
        <f t="shared" si="13"/>
        <v>0</v>
      </c>
      <c r="S4">
        <f t="shared" si="14"/>
        <v>0</v>
      </c>
      <c r="T4">
        <f t="shared" si="15"/>
        <v>0</v>
      </c>
      <c r="U4">
        <f t="shared" si="16"/>
        <v>0</v>
      </c>
      <c r="V4">
        <f t="shared" si="17"/>
        <v>0</v>
      </c>
      <c r="W4">
        <f t="shared" si="18"/>
        <v>0</v>
      </c>
      <c r="Y4">
        <f t="shared" ref="Y4:Y20" si="19">SUMIF($A$2:$A$101, AP4, $G$2:$G$101)</f>
        <v>0</v>
      </c>
      <c r="Z4">
        <f t="shared" ref="Z4:Z20" si="20">SUMIF($A$2:$A$101, AP4, $H$2:$H$101)</f>
        <v>1</v>
      </c>
      <c r="AA4">
        <f t="shared" ref="AA4:AA20" si="21">SUMIF($A$2:$A$101, AP4, $I$2:$I$101)</f>
        <v>0</v>
      </c>
      <c r="AB4">
        <f t="shared" ref="AB4:AB20" si="22">SUMIF($A$2:$A$101, AP4, $J$2:$J$101)</f>
        <v>0</v>
      </c>
      <c r="AC4">
        <f t="shared" ref="AC4:AC20" si="23">SUMIF($A$2:$A$101, AP4, $K$2:$K$101)</f>
        <v>0</v>
      </c>
      <c r="AD4">
        <f t="shared" ref="AD4:AD20" si="24">SUMIF($A$2:$A$101, AP4, $L$2:$L$101)</f>
        <v>0</v>
      </c>
      <c r="AE4">
        <f t="shared" ref="AE4:AE20" si="25">SUMIF($A$2:$A$101, AP4, $M$2:$M$101)</f>
        <v>0</v>
      </c>
      <c r="AF4">
        <f t="shared" ref="AF4:AF20" si="26">SUMIF($A$2:$A$101, AP4, $N$2:$N$101)</f>
        <v>0</v>
      </c>
      <c r="AG4">
        <f t="shared" ref="AG4:AG20" si="27">SUMIF($A$2:$A$101, AP4, $O$2:$O$101)</f>
        <v>0</v>
      </c>
      <c r="AH4">
        <f t="shared" ref="AH4:AH20" si="28">SUMIF($A$2:$A$101, AP4, $P$2:$P$101)</f>
        <v>1</v>
      </c>
      <c r="AI4">
        <f t="shared" ref="AI4:AI20" si="29">SUMIF($A$2:$A$101, AP4, $Q$2:$Q$101)</f>
        <v>0</v>
      </c>
      <c r="AJ4">
        <f t="shared" ref="AJ4:AJ20" si="30">SUMIF($A$2:$A$101, AP4, $R$2:$R$101)</f>
        <v>0</v>
      </c>
      <c r="AK4">
        <f t="shared" ref="AK4:AK20" si="31">SUMIF($A$2:$A$101, AP4, $S$2:$S$101)</f>
        <v>0</v>
      </c>
      <c r="AL4">
        <f t="shared" ref="AL4:AL20" si="32">SUMIF($A$2:$A$101, AP4, $T$2:$T$101)</f>
        <v>0</v>
      </c>
      <c r="AM4">
        <f t="shared" ref="AM4:AM20" si="33">SUMIF($A$2:$A$101, AP4, $U$2:$U$101)</f>
        <v>0</v>
      </c>
      <c r="AN4">
        <f t="shared" ref="AN4:AN20" si="34">SUMIF($A$2:$A$101, AP4, $V$2:$V$101)</f>
        <v>0</v>
      </c>
      <c r="AO4">
        <f t="shared" ref="AO4:AO20" si="35">SUMIF($A$2:$A$101, AP4, $W$2:$W$101)</f>
        <v>0</v>
      </c>
      <c r="AP4">
        <v>2008</v>
      </c>
      <c r="AQ4">
        <f t="shared" ref="AQ4:AQ20" si="36">SUM(AD4+AE4)</f>
        <v>0</v>
      </c>
      <c r="AR4">
        <f t="shared" ref="AR4:AR20" si="37">Y4+Z4</f>
        <v>1</v>
      </c>
      <c r="AS4">
        <f t="shared" ref="AS4:AS20" si="38">AH4+AJ4</f>
        <v>1</v>
      </c>
      <c r="AT4">
        <f t="shared" ref="AT4:AT20" si="39">AO4+AN4+AM4+AK4</f>
        <v>0</v>
      </c>
    </row>
    <row r="5" spans="1:46" x14ac:dyDescent="0.25">
      <c r="A5">
        <v>2024</v>
      </c>
      <c r="B5">
        <v>2024</v>
      </c>
      <c r="C5" t="s">
        <v>430</v>
      </c>
      <c r="D5" t="s">
        <v>431</v>
      </c>
      <c r="G5">
        <f t="shared" si="2"/>
        <v>0</v>
      </c>
      <c r="H5">
        <f t="shared" si="3"/>
        <v>0</v>
      </c>
      <c r="I5">
        <f t="shared" si="4"/>
        <v>0</v>
      </c>
      <c r="J5">
        <f t="shared" si="5"/>
        <v>0</v>
      </c>
      <c r="K5">
        <f t="shared" si="6"/>
        <v>0</v>
      </c>
      <c r="L5">
        <f t="shared" si="7"/>
        <v>0</v>
      </c>
      <c r="M5">
        <f t="shared" si="8"/>
        <v>0</v>
      </c>
      <c r="N5">
        <f t="shared" si="9"/>
        <v>0</v>
      </c>
      <c r="O5">
        <f t="shared" si="10"/>
        <v>0</v>
      </c>
      <c r="P5">
        <f t="shared" si="11"/>
        <v>0</v>
      </c>
      <c r="Q5">
        <f t="shared" si="12"/>
        <v>0</v>
      </c>
      <c r="R5">
        <f t="shared" si="13"/>
        <v>0</v>
      </c>
      <c r="S5">
        <f t="shared" si="14"/>
        <v>0</v>
      </c>
      <c r="T5">
        <f t="shared" si="15"/>
        <v>0</v>
      </c>
      <c r="U5">
        <f t="shared" si="16"/>
        <v>0</v>
      </c>
      <c r="V5">
        <f t="shared" si="17"/>
        <v>0</v>
      </c>
      <c r="W5">
        <f t="shared" si="18"/>
        <v>0</v>
      </c>
      <c r="Y5">
        <f t="shared" si="19"/>
        <v>0</v>
      </c>
      <c r="Z5">
        <f t="shared" si="20"/>
        <v>0</v>
      </c>
      <c r="AA5">
        <f t="shared" si="21"/>
        <v>0</v>
      </c>
      <c r="AB5">
        <f t="shared" si="22"/>
        <v>0</v>
      </c>
      <c r="AC5">
        <f t="shared" si="23"/>
        <v>0</v>
      </c>
      <c r="AD5">
        <f t="shared" si="24"/>
        <v>0</v>
      </c>
      <c r="AE5">
        <f t="shared" si="25"/>
        <v>0</v>
      </c>
      <c r="AF5">
        <f t="shared" si="26"/>
        <v>0</v>
      </c>
      <c r="AG5">
        <f t="shared" si="27"/>
        <v>0</v>
      </c>
      <c r="AH5">
        <f t="shared" si="28"/>
        <v>0</v>
      </c>
      <c r="AI5">
        <f t="shared" si="29"/>
        <v>0</v>
      </c>
      <c r="AJ5">
        <f t="shared" si="30"/>
        <v>0</v>
      </c>
      <c r="AK5">
        <f t="shared" si="31"/>
        <v>0</v>
      </c>
      <c r="AL5">
        <f t="shared" si="32"/>
        <v>0</v>
      </c>
      <c r="AM5">
        <f t="shared" si="33"/>
        <v>0</v>
      </c>
      <c r="AN5">
        <f t="shared" si="34"/>
        <v>0</v>
      </c>
      <c r="AO5">
        <f t="shared" si="35"/>
        <v>0</v>
      </c>
      <c r="AP5">
        <v>2009</v>
      </c>
      <c r="AQ5">
        <f t="shared" si="36"/>
        <v>0</v>
      </c>
      <c r="AR5">
        <f t="shared" si="37"/>
        <v>0</v>
      </c>
      <c r="AS5">
        <f t="shared" si="38"/>
        <v>0</v>
      </c>
      <c r="AT5">
        <f t="shared" si="39"/>
        <v>0</v>
      </c>
    </row>
    <row r="6" spans="1:46" x14ac:dyDescent="0.25">
      <c r="A6">
        <v>2023</v>
      </c>
      <c r="B6">
        <v>2023</v>
      </c>
      <c r="C6" t="s">
        <v>134</v>
      </c>
      <c r="D6" t="s">
        <v>135</v>
      </c>
      <c r="E6" t="s">
        <v>136</v>
      </c>
      <c r="G6">
        <f t="shared" si="2"/>
        <v>0</v>
      </c>
      <c r="H6">
        <f t="shared" si="3"/>
        <v>0</v>
      </c>
      <c r="I6">
        <f t="shared" si="4"/>
        <v>0</v>
      </c>
      <c r="J6">
        <f t="shared" si="5"/>
        <v>0</v>
      </c>
      <c r="K6">
        <f t="shared" si="6"/>
        <v>0</v>
      </c>
      <c r="L6">
        <f t="shared" si="7"/>
        <v>0</v>
      </c>
      <c r="M6">
        <f t="shared" si="8"/>
        <v>0</v>
      </c>
      <c r="N6">
        <f t="shared" si="9"/>
        <v>0</v>
      </c>
      <c r="O6">
        <f t="shared" si="10"/>
        <v>0</v>
      </c>
      <c r="P6">
        <f t="shared" si="11"/>
        <v>0</v>
      </c>
      <c r="Q6">
        <f t="shared" si="12"/>
        <v>0</v>
      </c>
      <c r="R6">
        <f t="shared" si="13"/>
        <v>0</v>
      </c>
      <c r="S6">
        <f t="shared" si="14"/>
        <v>0</v>
      </c>
      <c r="T6">
        <f t="shared" si="15"/>
        <v>0</v>
      </c>
      <c r="U6">
        <f t="shared" si="16"/>
        <v>0</v>
      </c>
      <c r="V6">
        <f t="shared" si="17"/>
        <v>0</v>
      </c>
      <c r="W6">
        <f t="shared" si="18"/>
        <v>0</v>
      </c>
      <c r="Y6">
        <f t="shared" si="19"/>
        <v>0</v>
      </c>
      <c r="Z6">
        <f t="shared" si="20"/>
        <v>0</v>
      </c>
      <c r="AA6">
        <f t="shared" si="21"/>
        <v>0</v>
      </c>
      <c r="AB6">
        <f t="shared" si="22"/>
        <v>0</v>
      </c>
      <c r="AC6">
        <f t="shared" si="23"/>
        <v>0</v>
      </c>
      <c r="AD6">
        <f t="shared" si="24"/>
        <v>0</v>
      </c>
      <c r="AE6">
        <f t="shared" si="25"/>
        <v>0</v>
      </c>
      <c r="AF6">
        <f t="shared" si="26"/>
        <v>0</v>
      </c>
      <c r="AG6">
        <f t="shared" si="27"/>
        <v>0</v>
      </c>
      <c r="AH6">
        <f t="shared" si="28"/>
        <v>0</v>
      </c>
      <c r="AI6">
        <f t="shared" si="29"/>
        <v>0</v>
      </c>
      <c r="AJ6">
        <f t="shared" si="30"/>
        <v>0</v>
      </c>
      <c r="AK6">
        <f t="shared" si="31"/>
        <v>0</v>
      </c>
      <c r="AL6">
        <f t="shared" si="32"/>
        <v>0</v>
      </c>
      <c r="AM6">
        <f t="shared" si="33"/>
        <v>0</v>
      </c>
      <c r="AN6">
        <f t="shared" si="34"/>
        <v>0</v>
      </c>
      <c r="AO6">
        <f t="shared" si="35"/>
        <v>0</v>
      </c>
      <c r="AP6">
        <v>2010</v>
      </c>
      <c r="AQ6">
        <f t="shared" si="36"/>
        <v>0</v>
      </c>
      <c r="AR6">
        <f t="shared" si="37"/>
        <v>0</v>
      </c>
      <c r="AS6">
        <f t="shared" si="38"/>
        <v>0</v>
      </c>
      <c r="AT6">
        <f t="shared" si="39"/>
        <v>0</v>
      </c>
    </row>
    <row r="7" spans="1:46" x14ac:dyDescent="0.25">
      <c r="A7">
        <v>2023</v>
      </c>
      <c r="B7">
        <v>2023</v>
      </c>
      <c r="C7" t="s">
        <v>137</v>
      </c>
      <c r="D7" t="s">
        <v>138</v>
      </c>
      <c r="E7" t="s">
        <v>139</v>
      </c>
      <c r="G7">
        <f t="shared" si="2"/>
        <v>0</v>
      </c>
      <c r="H7">
        <f t="shared" si="3"/>
        <v>0</v>
      </c>
      <c r="I7">
        <f t="shared" si="4"/>
        <v>0</v>
      </c>
      <c r="J7">
        <f t="shared" si="5"/>
        <v>0</v>
      </c>
      <c r="K7">
        <f t="shared" si="6"/>
        <v>0</v>
      </c>
      <c r="L7">
        <f t="shared" si="7"/>
        <v>0</v>
      </c>
      <c r="M7">
        <f t="shared" si="8"/>
        <v>0</v>
      </c>
      <c r="N7">
        <f t="shared" si="9"/>
        <v>0</v>
      </c>
      <c r="O7">
        <f t="shared" si="10"/>
        <v>0</v>
      </c>
      <c r="P7">
        <f t="shared" si="11"/>
        <v>0</v>
      </c>
      <c r="Q7">
        <f t="shared" si="12"/>
        <v>0</v>
      </c>
      <c r="R7">
        <f t="shared" si="13"/>
        <v>0</v>
      </c>
      <c r="S7">
        <f t="shared" si="14"/>
        <v>0</v>
      </c>
      <c r="T7">
        <f t="shared" si="15"/>
        <v>0</v>
      </c>
      <c r="U7">
        <f t="shared" si="16"/>
        <v>0</v>
      </c>
      <c r="V7">
        <f t="shared" si="17"/>
        <v>0</v>
      </c>
      <c r="W7">
        <f t="shared" si="18"/>
        <v>0</v>
      </c>
      <c r="Y7">
        <f t="shared" si="19"/>
        <v>0</v>
      </c>
      <c r="Z7">
        <f t="shared" si="20"/>
        <v>0</v>
      </c>
      <c r="AA7">
        <f t="shared" si="21"/>
        <v>0</v>
      </c>
      <c r="AB7">
        <f t="shared" si="22"/>
        <v>0</v>
      </c>
      <c r="AC7">
        <f t="shared" si="23"/>
        <v>0</v>
      </c>
      <c r="AD7">
        <f t="shared" si="24"/>
        <v>0</v>
      </c>
      <c r="AE7">
        <f t="shared" si="25"/>
        <v>1</v>
      </c>
      <c r="AF7">
        <f t="shared" si="26"/>
        <v>0</v>
      </c>
      <c r="AG7">
        <f t="shared" si="27"/>
        <v>0</v>
      </c>
      <c r="AH7">
        <f t="shared" si="28"/>
        <v>1</v>
      </c>
      <c r="AI7">
        <f t="shared" si="29"/>
        <v>0</v>
      </c>
      <c r="AJ7">
        <f t="shared" si="30"/>
        <v>0</v>
      </c>
      <c r="AK7">
        <f t="shared" si="31"/>
        <v>0</v>
      </c>
      <c r="AL7">
        <f t="shared" si="32"/>
        <v>0</v>
      </c>
      <c r="AM7">
        <f t="shared" si="33"/>
        <v>0</v>
      </c>
      <c r="AN7">
        <f t="shared" si="34"/>
        <v>0</v>
      </c>
      <c r="AO7">
        <f t="shared" si="35"/>
        <v>0</v>
      </c>
      <c r="AP7">
        <v>2011</v>
      </c>
      <c r="AQ7">
        <f t="shared" si="36"/>
        <v>1</v>
      </c>
      <c r="AR7">
        <f t="shared" si="37"/>
        <v>0</v>
      </c>
      <c r="AS7">
        <f t="shared" si="38"/>
        <v>1</v>
      </c>
      <c r="AT7">
        <f t="shared" si="39"/>
        <v>0</v>
      </c>
    </row>
    <row r="8" spans="1:46" x14ac:dyDescent="0.25">
      <c r="A8">
        <v>2023</v>
      </c>
      <c r="B8">
        <v>2023</v>
      </c>
      <c r="C8" t="s">
        <v>173</v>
      </c>
      <c r="D8" t="s">
        <v>174</v>
      </c>
      <c r="E8" t="s">
        <v>175</v>
      </c>
      <c r="G8">
        <f t="shared" si="2"/>
        <v>0</v>
      </c>
      <c r="H8">
        <f t="shared" si="3"/>
        <v>0</v>
      </c>
      <c r="I8">
        <f t="shared" si="4"/>
        <v>0</v>
      </c>
      <c r="J8">
        <f t="shared" si="5"/>
        <v>0</v>
      </c>
      <c r="K8">
        <f t="shared" si="6"/>
        <v>0</v>
      </c>
      <c r="L8">
        <f t="shared" si="7"/>
        <v>0</v>
      </c>
      <c r="M8">
        <f t="shared" si="8"/>
        <v>0</v>
      </c>
      <c r="N8">
        <f t="shared" si="9"/>
        <v>0</v>
      </c>
      <c r="O8">
        <f t="shared" si="10"/>
        <v>0</v>
      </c>
      <c r="P8">
        <f t="shared" si="11"/>
        <v>0</v>
      </c>
      <c r="Q8">
        <f t="shared" si="12"/>
        <v>0</v>
      </c>
      <c r="R8">
        <f t="shared" si="13"/>
        <v>0</v>
      </c>
      <c r="S8">
        <f t="shared" si="14"/>
        <v>0</v>
      </c>
      <c r="T8">
        <f t="shared" si="15"/>
        <v>0</v>
      </c>
      <c r="U8">
        <f t="shared" si="16"/>
        <v>0</v>
      </c>
      <c r="V8">
        <f t="shared" si="17"/>
        <v>0</v>
      </c>
      <c r="W8">
        <f t="shared" si="18"/>
        <v>0</v>
      </c>
      <c r="Y8">
        <f t="shared" si="19"/>
        <v>0</v>
      </c>
      <c r="Z8">
        <f t="shared" si="20"/>
        <v>1</v>
      </c>
      <c r="AA8">
        <f t="shared" si="21"/>
        <v>0</v>
      </c>
      <c r="AB8">
        <f t="shared" si="22"/>
        <v>0</v>
      </c>
      <c r="AC8">
        <f t="shared" si="23"/>
        <v>0</v>
      </c>
      <c r="AD8">
        <f t="shared" si="24"/>
        <v>0</v>
      </c>
      <c r="AE8">
        <f t="shared" si="25"/>
        <v>1</v>
      </c>
      <c r="AF8">
        <f t="shared" si="26"/>
        <v>0</v>
      </c>
      <c r="AG8">
        <f t="shared" si="27"/>
        <v>0</v>
      </c>
      <c r="AH8">
        <f t="shared" si="28"/>
        <v>1</v>
      </c>
      <c r="AI8">
        <f t="shared" si="29"/>
        <v>0</v>
      </c>
      <c r="AJ8">
        <f t="shared" si="30"/>
        <v>0</v>
      </c>
      <c r="AK8">
        <f t="shared" si="31"/>
        <v>0</v>
      </c>
      <c r="AL8">
        <f t="shared" si="32"/>
        <v>0</v>
      </c>
      <c r="AM8">
        <f t="shared" si="33"/>
        <v>0</v>
      </c>
      <c r="AN8">
        <f t="shared" si="34"/>
        <v>0</v>
      </c>
      <c r="AO8">
        <f t="shared" si="35"/>
        <v>0</v>
      </c>
      <c r="AP8">
        <v>2012</v>
      </c>
      <c r="AQ8">
        <f t="shared" si="36"/>
        <v>1</v>
      </c>
      <c r="AR8">
        <f t="shared" si="37"/>
        <v>1</v>
      </c>
      <c r="AS8">
        <f t="shared" si="38"/>
        <v>1</v>
      </c>
      <c r="AT8">
        <f t="shared" si="39"/>
        <v>0</v>
      </c>
    </row>
    <row r="9" spans="1:46" x14ac:dyDescent="0.25">
      <c r="A9">
        <v>2023</v>
      </c>
      <c r="B9">
        <v>2023</v>
      </c>
      <c r="C9" t="s">
        <v>176</v>
      </c>
      <c r="D9" t="s">
        <v>177</v>
      </c>
      <c r="E9" t="s">
        <v>178</v>
      </c>
      <c r="G9">
        <f t="shared" si="2"/>
        <v>0</v>
      </c>
      <c r="H9">
        <f t="shared" si="3"/>
        <v>0</v>
      </c>
      <c r="I9">
        <f t="shared" si="4"/>
        <v>0</v>
      </c>
      <c r="J9">
        <f t="shared" si="5"/>
        <v>0</v>
      </c>
      <c r="K9">
        <f t="shared" si="6"/>
        <v>0</v>
      </c>
      <c r="L9">
        <f t="shared" si="7"/>
        <v>0</v>
      </c>
      <c r="M9">
        <f t="shared" si="8"/>
        <v>0</v>
      </c>
      <c r="N9">
        <f t="shared" si="9"/>
        <v>0</v>
      </c>
      <c r="O9">
        <f t="shared" si="10"/>
        <v>0</v>
      </c>
      <c r="P9">
        <f t="shared" si="11"/>
        <v>0</v>
      </c>
      <c r="Q9">
        <f t="shared" si="12"/>
        <v>0</v>
      </c>
      <c r="R9">
        <f t="shared" si="13"/>
        <v>0</v>
      </c>
      <c r="S9">
        <f t="shared" si="14"/>
        <v>0</v>
      </c>
      <c r="T9">
        <f t="shared" si="15"/>
        <v>0</v>
      </c>
      <c r="U9">
        <f t="shared" si="16"/>
        <v>0</v>
      </c>
      <c r="V9">
        <f t="shared" si="17"/>
        <v>0</v>
      </c>
      <c r="W9">
        <f t="shared" si="18"/>
        <v>0</v>
      </c>
      <c r="Y9">
        <f t="shared" si="19"/>
        <v>0</v>
      </c>
      <c r="Z9">
        <f t="shared" si="20"/>
        <v>0</v>
      </c>
      <c r="AA9">
        <f t="shared" si="21"/>
        <v>1</v>
      </c>
      <c r="AB9">
        <f t="shared" si="22"/>
        <v>0</v>
      </c>
      <c r="AC9">
        <f t="shared" si="23"/>
        <v>0</v>
      </c>
      <c r="AD9">
        <f t="shared" si="24"/>
        <v>0</v>
      </c>
      <c r="AE9">
        <f t="shared" si="25"/>
        <v>1</v>
      </c>
      <c r="AF9">
        <f t="shared" si="26"/>
        <v>0</v>
      </c>
      <c r="AG9">
        <f t="shared" si="27"/>
        <v>1</v>
      </c>
      <c r="AH9">
        <f t="shared" si="28"/>
        <v>1</v>
      </c>
      <c r="AI9">
        <f t="shared" si="29"/>
        <v>0</v>
      </c>
      <c r="AJ9">
        <f t="shared" si="30"/>
        <v>0</v>
      </c>
      <c r="AK9">
        <f t="shared" si="31"/>
        <v>0</v>
      </c>
      <c r="AL9">
        <f t="shared" si="32"/>
        <v>0</v>
      </c>
      <c r="AM9">
        <f t="shared" si="33"/>
        <v>0</v>
      </c>
      <c r="AN9">
        <f t="shared" si="34"/>
        <v>0</v>
      </c>
      <c r="AO9">
        <f t="shared" si="35"/>
        <v>0</v>
      </c>
      <c r="AP9">
        <v>2013</v>
      </c>
      <c r="AQ9">
        <f t="shared" si="36"/>
        <v>1</v>
      </c>
      <c r="AR9">
        <f t="shared" si="37"/>
        <v>0</v>
      </c>
      <c r="AS9">
        <f t="shared" si="38"/>
        <v>1</v>
      </c>
      <c r="AT9">
        <f t="shared" si="39"/>
        <v>0</v>
      </c>
    </row>
    <row r="10" spans="1:46" x14ac:dyDescent="0.25">
      <c r="A10">
        <v>2023</v>
      </c>
      <c r="B10">
        <v>2023</v>
      </c>
      <c r="C10" t="s">
        <v>196</v>
      </c>
      <c r="D10" t="s">
        <v>197</v>
      </c>
      <c r="E10" t="s">
        <v>198</v>
      </c>
      <c r="F10" t="s">
        <v>199</v>
      </c>
      <c r="G10">
        <f t="shared" si="2"/>
        <v>0</v>
      </c>
      <c r="H10">
        <f t="shared" si="3"/>
        <v>0</v>
      </c>
      <c r="I10">
        <f t="shared" si="4"/>
        <v>0</v>
      </c>
      <c r="J10">
        <f t="shared" si="5"/>
        <v>0</v>
      </c>
      <c r="K10">
        <f t="shared" si="6"/>
        <v>0</v>
      </c>
      <c r="L10">
        <f t="shared" si="7"/>
        <v>0</v>
      </c>
      <c r="M10">
        <f t="shared" si="8"/>
        <v>1</v>
      </c>
      <c r="N10">
        <f t="shared" si="9"/>
        <v>0</v>
      </c>
      <c r="O10">
        <f t="shared" si="10"/>
        <v>0</v>
      </c>
      <c r="P10">
        <f t="shared" si="11"/>
        <v>1</v>
      </c>
      <c r="Q10">
        <f t="shared" si="12"/>
        <v>0</v>
      </c>
      <c r="R10">
        <f t="shared" si="13"/>
        <v>0</v>
      </c>
      <c r="S10">
        <f t="shared" si="14"/>
        <v>0</v>
      </c>
      <c r="T10">
        <f t="shared" si="15"/>
        <v>0</v>
      </c>
      <c r="U10">
        <f t="shared" si="16"/>
        <v>0</v>
      </c>
      <c r="V10">
        <f t="shared" si="17"/>
        <v>0</v>
      </c>
      <c r="W10">
        <f t="shared" si="18"/>
        <v>0</v>
      </c>
      <c r="Y10">
        <f t="shared" si="19"/>
        <v>0</v>
      </c>
      <c r="Z10">
        <f t="shared" si="20"/>
        <v>1</v>
      </c>
      <c r="AA10">
        <f t="shared" si="21"/>
        <v>0</v>
      </c>
      <c r="AB10">
        <f t="shared" si="22"/>
        <v>0</v>
      </c>
      <c r="AC10">
        <f t="shared" si="23"/>
        <v>0</v>
      </c>
      <c r="AD10">
        <f t="shared" si="24"/>
        <v>0</v>
      </c>
      <c r="AE10">
        <f t="shared" si="25"/>
        <v>0</v>
      </c>
      <c r="AF10">
        <f t="shared" si="26"/>
        <v>0</v>
      </c>
      <c r="AG10">
        <f t="shared" si="27"/>
        <v>0</v>
      </c>
      <c r="AH10">
        <f t="shared" si="28"/>
        <v>1</v>
      </c>
      <c r="AI10">
        <f t="shared" si="29"/>
        <v>0</v>
      </c>
      <c r="AJ10">
        <f t="shared" si="30"/>
        <v>1</v>
      </c>
      <c r="AK10">
        <f t="shared" si="31"/>
        <v>0</v>
      </c>
      <c r="AL10">
        <f t="shared" si="32"/>
        <v>0</v>
      </c>
      <c r="AM10">
        <f t="shared" si="33"/>
        <v>0</v>
      </c>
      <c r="AN10">
        <f t="shared" si="34"/>
        <v>0</v>
      </c>
      <c r="AO10">
        <f t="shared" si="35"/>
        <v>0</v>
      </c>
      <c r="AP10">
        <v>2014</v>
      </c>
      <c r="AQ10">
        <f t="shared" si="36"/>
        <v>0</v>
      </c>
      <c r="AR10">
        <f t="shared" si="37"/>
        <v>1</v>
      </c>
      <c r="AS10">
        <f t="shared" si="38"/>
        <v>2</v>
      </c>
      <c r="AT10">
        <f t="shared" si="39"/>
        <v>0</v>
      </c>
    </row>
    <row r="11" spans="1:46" x14ac:dyDescent="0.25">
      <c r="A11">
        <v>2023</v>
      </c>
      <c r="B11" t="s">
        <v>229</v>
      </c>
      <c r="C11" t="s">
        <v>227</v>
      </c>
      <c r="D11" t="s">
        <v>228</v>
      </c>
      <c r="E11" t="s">
        <v>230</v>
      </c>
      <c r="F11" t="s">
        <v>231</v>
      </c>
      <c r="G11">
        <f t="shared" si="2"/>
        <v>0</v>
      </c>
      <c r="H11">
        <f t="shared" si="3"/>
        <v>0</v>
      </c>
      <c r="I11">
        <f t="shared" si="4"/>
        <v>0</v>
      </c>
      <c r="J11">
        <f t="shared" si="5"/>
        <v>0</v>
      </c>
      <c r="K11">
        <f t="shared" si="6"/>
        <v>0</v>
      </c>
      <c r="L11">
        <f t="shared" si="7"/>
        <v>1</v>
      </c>
      <c r="M11">
        <f t="shared" si="8"/>
        <v>0</v>
      </c>
      <c r="N11">
        <f t="shared" si="9"/>
        <v>0</v>
      </c>
      <c r="O11">
        <f t="shared" si="10"/>
        <v>1</v>
      </c>
      <c r="P11">
        <f t="shared" si="11"/>
        <v>0</v>
      </c>
      <c r="Q11">
        <f t="shared" si="12"/>
        <v>0</v>
      </c>
      <c r="R11">
        <f t="shared" si="13"/>
        <v>0</v>
      </c>
      <c r="S11">
        <f t="shared" si="14"/>
        <v>1</v>
      </c>
      <c r="T11">
        <f t="shared" si="15"/>
        <v>1</v>
      </c>
      <c r="U11">
        <f t="shared" si="16"/>
        <v>0</v>
      </c>
      <c r="V11">
        <f t="shared" si="17"/>
        <v>0</v>
      </c>
      <c r="W11">
        <f t="shared" si="18"/>
        <v>0</v>
      </c>
      <c r="Y11">
        <f t="shared" si="19"/>
        <v>0</v>
      </c>
      <c r="Z11">
        <f t="shared" si="20"/>
        <v>0</v>
      </c>
      <c r="AA11">
        <f t="shared" si="21"/>
        <v>0</v>
      </c>
      <c r="AB11">
        <f t="shared" si="22"/>
        <v>0</v>
      </c>
      <c r="AC11">
        <f t="shared" si="23"/>
        <v>0</v>
      </c>
      <c r="AD11">
        <f t="shared" si="24"/>
        <v>0</v>
      </c>
      <c r="AE11">
        <f t="shared" si="25"/>
        <v>0</v>
      </c>
      <c r="AF11">
        <f t="shared" si="26"/>
        <v>0</v>
      </c>
      <c r="AG11">
        <f t="shared" si="27"/>
        <v>0</v>
      </c>
      <c r="AH11">
        <f t="shared" si="28"/>
        <v>0</v>
      </c>
      <c r="AI11">
        <f t="shared" si="29"/>
        <v>0</v>
      </c>
      <c r="AJ11">
        <f t="shared" si="30"/>
        <v>0</v>
      </c>
      <c r="AK11">
        <f t="shared" si="31"/>
        <v>0</v>
      </c>
      <c r="AL11">
        <f t="shared" si="32"/>
        <v>0</v>
      </c>
      <c r="AM11">
        <f t="shared" si="33"/>
        <v>0</v>
      </c>
      <c r="AN11">
        <f t="shared" si="34"/>
        <v>0</v>
      </c>
      <c r="AO11">
        <f t="shared" si="35"/>
        <v>0</v>
      </c>
      <c r="AP11">
        <v>2015</v>
      </c>
      <c r="AQ11">
        <f t="shared" si="36"/>
        <v>0</v>
      </c>
      <c r="AR11">
        <f t="shared" si="37"/>
        <v>0</v>
      </c>
      <c r="AS11">
        <f t="shared" si="38"/>
        <v>0</v>
      </c>
      <c r="AT11">
        <f t="shared" si="39"/>
        <v>0</v>
      </c>
    </row>
    <row r="12" spans="1:46" x14ac:dyDescent="0.25">
      <c r="A12">
        <v>2023</v>
      </c>
      <c r="B12" t="s">
        <v>229</v>
      </c>
      <c r="C12" t="s">
        <v>240</v>
      </c>
      <c r="D12" t="s">
        <v>241</v>
      </c>
      <c r="E12" t="s">
        <v>358</v>
      </c>
      <c r="F12" t="s">
        <v>379</v>
      </c>
      <c r="G12">
        <f t="shared" si="2"/>
        <v>0</v>
      </c>
      <c r="H12">
        <f t="shared" si="3"/>
        <v>0</v>
      </c>
      <c r="I12">
        <f t="shared" si="4"/>
        <v>0</v>
      </c>
      <c r="J12">
        <f t="shared" si="5"/>
        <v>0</v>
      </c>
      <c r="K12">
        <f t="shared" si="6"/>
        <v>0</v>
      </c>
      <c r="L12">
        <f t="shared" si="7"/>
        <v>0</v>
      </c>
      <c r="M12">
        <f t="shared" si="8"/>
        <v>0</v>
      </c>
      <c r="N12">
        <f t="shared" si="9"/>
        <v>0</v>
      </c>
      <c r="O12">
        <f t="shared" si="10"/>
        <v>0</v>
      </c>
      <c r="P12">
        <f t="shared" si="11"/>
        <v>0</v>
      </c>
      <c r="Q12">
        <f t="shared" si="12"/>
        <v>0</v>
      </c>
      <c r="R12">
        <f t="shared" si="13"/>
        <v>0</v>
      </c>
      <c r="S12">
        <f t="shared" si="14"/>
        <v>0</v>
      </c>
      <c r="T12">
        <f t="shared" si="15"/>
        <v>0</v>
      </c>
      <c r="U12">
        <f t="shared" si="16"/>
        <v>0</v>
      </c>
      <c r="V12">
        <f t="shared" si="17"/>
        <v>0</v>
      </c>
      <c r="W12">
        <f t="shared" si="18"/>
        <v>0</v>
      </c>
      <c r="Y12">
        <f t="shared" si="19"/>
        <v>0</v>
      </c>
      <c r="Z12">
        <f t="shared" si="20"/>
        <v>1</v>
      </c>
      <c r="AA12">
        <f t="shared" si="21"/>
        <v>1</v>
      </c>
      <c r="AB12">
        <f t="shared" si="22"/>
        <v>0</v>
      </c>
      <c r="AC12">
        <f t="shared" si="23"/>
        <v>0</v>
      </c>
      <c r="AD12">
        <f t="shared" si="24"/>
        <v>0</v>
      </c>
      <c r="AE12">
        <f t="shared" si="25"/>
        <v>0</v>
      </c>
      <c r="AF12">
        <f t="shared" si="26"/>
        <v>0</v>
      </c>
      <c r="AG12">
        <f t="shared" si="27"/>
        <v>0</v>
      </c>
      <c r="AH12">
        <f t="shared" si="28"/>
        <v>2</v>
      </c>
      <c r="AI12">
        <f t="shared" si="29"/>
        <v>0</v>
      </c>
      <c r="AJ12">
        <f t="shared" si="30"/>
        <v>0</v>
      </c>
      <c r="AK12">
        <f t="shared" si="31"/>
        <v>0</v>
      </c>
      <c r="AL12">
        <f t="shared" si="32"/>
        <v>0</v>
      </c>
      <c r="AM12">
        <f t="shared" si="33"/>
        <v>0</v>
      </c>
      <c r="AN12">
        <f t="shared" si="34"/>
        <v>0</v>
      </c>
      <c r="AO12">
        <f t="shared" si="35"/>
        <v>0</v>
      </c>
      <c r="AP12">
        <v>2016</v>
      </c>
      <c r="AQ12">
        <f t="shared" si="36"/>
        <v>0</v>
      </c>
      <c r="AR12">
        <f t="shared" si="37"/>
        <v>1</v>
      </c>
      <c r="AS12">
        <f t="shared" si="38"/>
        <v>2</v>
      </c>
      <c r="AT12">
        <f t="shared" si="39"/>
        <v>0</v>
      </c>
    </row>
    <row r="13" spans="1:46" x14ac:dyDescent="0.25">
      <c r="A13">
        <v>2023</v>
      </c>
      <c r="B13" s="1">
        <v>44927</v>
      </c>
      <c r="C13" t="s">
        <v>304</v>
      </c>
      <c r="D13" t="s">
        <v>321</v>
      </c>
      <c r="E13" t="s">
        <v>359</v>
      </c>
      <c r="F13" t="s">
        <v>380</v>
      </c>
      <c r="G13">
        <f t="shared" si="2"/>
        <v>0</v>
      </c>
      <c r="H13">
        <f t="shared" si="3"/>
        <v>0</v>
      </c>
      <c r="I13">
        <f t="shared" si="4"/>
        <v>0</v>
      </c>
      <c r="J13">
        <f t="shared" si="5"/>
        <v>0</v>
      </c>
      <c r="K13">
        <f t="shared" si="6"/>
        <v>0</v>
      </c>
      <c r="L13">
        <f t="shared" si="7"/>
        <v>0</v>
      </c>
      <c r="M13">
        <f t="shared" si="8"/>
        <v>0</v>
      </c>
      <c r="N13">
        <f t="shared" si="9"/>
        <v>0</v>
      </c>
      <c r="O13">
        <f t="shared" si="10"/>
        <v>0</v>
      </c>
      <c r="P13">
        <f t="shared" si="11"/>
        <v>0</v>
      </c>
      <c r="Q13">
        <f t="shared" si="12"/>
        <v>0</v>
      </c>
      <c r="R13">
        <f t="shared" si="13"/>
        <v>0</v>
      </c>
      <c r="S13">
        <f t="shared" si="14"/>
        <v>0</v>
      </c>
      <c r="T13">
        <f t="shared" si="15"/>
        <v>0</v>
      </c>
      <c r="U13">
        <f t="shared" si="16"/>
        <v>0</v>
      </c>
      <c r="V13">
        <f t="shared" si="17"/>
        <v>0</v>
      </c>
      <c r="W13">
        <f t="shared" si="18"/>
        <v>0</v>
      </c>
      <c r="Y13">
        <f t="shared" si="19"/>
        <v>0</v>
      </c>
      <c r="Z13">
        <f t="shared" si="20"/>
        <v>1</v>
      </c>
      <c r="AA13">
        <f t="shared" si="21"/>
        <v>1</v>
      </c>
      <c r="AB13">
        <f t="shared" si="22"/>
        <v>0</v>
      </c>
      <c r="AC13">
        <f t="shared" si="23"/>
        <v>0</v>
      </c>
      <c r="AD13">
        <f t="shared" si="24"/>
        <v>0</v>
      </c>
      <c r="AE13">
        <f t="shared" si="25"/>
        <v>0</v>
      </c>
      <c r="AF13">
        <f t="shared" si="26"/>
        <v>0</v>
      </c>
      <c r="AG13">
        <f t="shared" si="27"/>
        <v>0</v>
      </c>
      <c r="AH13">
        <f t="shared" si="28"/>
        <v>2</v>
      </c>
      <c r="AI13">
        <f t="shared" si="29"/>
        <v>0</v>
      </c>
      <c r="AJ13">
        <f t="shared" si="30"/>
        <v>0</v>
      </c>
      <c r="AK13">
        <f t="shared" si="31"/>
        <v>0</v>
      </c>
      <c r="AL13">
        <f t="shared" si="32"/>
        <v>0</v>
      </c>
      <c r="AM13">
        <f t="shared" si="33"/>
        <v>0</v>
      </c>
      <c r="AN13">
        <f t="shared" si="34"/>
        <v>0</v>
      </c>
      <c r="AO13">
        <f t="shared" si="35"/>
        <v>0</v>
      </c>
      <c r="AP13">
        <v>2017</v>
      </c>
      <c r="AQ13">
        <f t="shared" si="36"/>
        <v>0</v>
      </c>
      <c r="AR13">
        <f t="shared" si="37"/>
        <v>1</v>
      </c>
      <c r="AS13">
        <f t="shared" si="38"/>
        <v>2</v>
      </c>
      <c r="AT13">
        <f t="shared" si="39"/>
        <v>0</v>
      </c>
    </row>
    <row r="14" spans="1:46" x14ac:dyDescent="0.25">
      <c r="A14">
        <v>2023</v>
      </c>
      <c r="B14" t="s">
        <v>229</v>
      </c>
      <c r="C14" t="s">
        <v>305</v>
      </c>
      <c r="D14" t="s">
        <v>324</v>
      </c>
      <c r="F14" t="s">
        <v>381</v>
      </c>
      <c r="G14">
        <f t="shared" si="2"/>
        <v>0</v>
      </c>
      <c r="H14">
        <f t="shared" si="3"/>
        <v>0</v>
      </c>
      <c r="I14">
        <f t="shared" si="4"/>
        <v>0</v>
      </c>
      <c r="J14">
        <f t="shared" si="5"/>
        <v>0</v>
      </c>
      <c r="K14">
        <f t="shared" si="6"/>
        <v>0</v>
      </c>
      <c r="L14">
        <f t="shared" si="7"/>
        <v>0</v>
      </c>
      <c r="M14">
        <f t="shared" si="8"/>
        <v>0</v>
      </c>
      <c r="N14">
        <f t="shared" si="9"/>
        <v>0</v>
      </c>
      <c r="O14">
        <f t="shared" si="10"/>
        <v>0</v>
      </c>
      <c r="P14">
        <f t="shared" si="11"/>
        <v>0</v>
      </c>
      <c r="Q14">
        <f t="shared" si="12"/>
        <v>0</v>
      </c>
      <c r="R14">
        <f t="shared" si="13"/>
        <v>0</v>
      </c>
      <c r="S14">
        <f t="shared" si="14"/>
        <v>0</v>
      </c>
      <c r="T14">
        <f t="shared" si="15"/>
        <v>0</v>
      </c>
      <c r="U14">
        <f t="shared" si="16"/>
        <v>0</v>
      </c>
      <c r="V14">
        <f t="shared" si="17"/>
        <v>0</v>
      </c>
      <c r="W14">
        <f t="shared" si="18"/>
        <v>0</v>
      </c>
      <c r="Y14">
        <f t="shared" si="19"/>
        <v>0</v>
      </c>
      <c r="Z14">
        <f t="shared" si="20"/>
        <v>2</v>
      </c>
      <c r="AA14">
        <f t="shared" si="21"/>
        <v>0</v>
      </c>
      <c r="AB14">
        <f t="shared" si="22"/>
        <v>0</v>
      </c>
      <c r="AC14">
        <f t="shared" si="23"/>
        <v>0</v>
      </c>
      <c r="AD14">
        <f t="shared" si="24"/>
        <v>0</v>
      </c>
      <c r="AE14">
        <f t="shared" si="25"/>
        <v>0</v>
      </c>
      <c r="AF14">
        <f t="shared" si="26"/>
        <v>1</v>
      </c>
      <c r="AG14">
        <f t="shared" si="27"/>
        <v>0</v>
      </c>
      <c r="AH14">
        <f t="shared" si="28"/>
        <v>2</v>
      </c>
      <c r="AI14">
        <f t="shared" si="29"/>
        <v>0</v>
      </c>
      <c r="AJ14">
        <f t="shared" si="30"/>
        <v>1</v>
      </c>
      <c r="AK14">
        <f t="shared" si="31"/>
        <v>1</v>
      </c>
      <c r="AL14">
        <f t="shared" si="32"/>
        <v>1</v>
      </c>
      <c r="AM14">
        <f t="shared" si="33"/>
        <v>0</v>
      </c>
      <c r="AN14">
        <f t="shared" si="34"/>
        <v>0</v>
      </c>
      <c r="AO14">
        <f t="shared" si="35"/>
        <v>1</v>
      </c>
      <c r="AP14">
        <v>2018</v>
      </c>
      <c r="AQ14">
        <f t="shared" si="36"/>
        <v>0</v>
      </c>
      <c r="AR14">
        <f t="shared" si="37"/>
        <v>2</v>
      </c>
      <c r="AS14">
        <f t="shared" si="38"/>
        <v>3</v>
      </c>
      <c r="AT14">
        <f t="shared" si="39"/>
        <v>2</v>
      </c>
    </row>
    <row r="15" spans="1:46" x14ac:dyDescent="0.25">
      <c r="A15">
        <v>2023</v>
      </c>
      <c r="B15" t="s">
        <v>297</v>
      </c>
      <c r="C15" t="s">
        <v>306</v>
      </c>
      <c r="D15" t="s">
        <v>325</v>
      </c>
      <c r="E15" t="s">
        <v>361</v>
      </c>
      <c r="F15" t="s">
        <v>382</v>
      </c>
      <c r="G15">
        <f t="shared" si="2"/>
        <v>0</v>
      </c>
      <c r="H15">
        <f t="shared" si="3"/>
        <v>0</v>
      </c>
      <c r="I15">
        <f t="shared" si="4"/>
        <v>0</v>
      </c>
      <c r="J15">
        <f t="shared" si="5"/>
        <v>0</v>
      </c>
      <c r="K15">
        <f t="shared" si="6"/>
        <v>0</v>
      </c>
      <c r="L15">
        <f t="shared" si="7"/>
        <v>0</v>
      </c>
      <c r="M15">
        <f t="shared" si="8"/>
        <v>0</v>
      </c>
      <c r="N15">
        <f t="shared" si="9"/>
        <v>0</v>
      </c>
      <c r="O15">
        <f t="shared" si="10"/>
        <v>0</v>
      </c>
      <c r="P15">
        <f t="shared" si="11"/>
        <v>0</v>
      </c>
      <c r="Q15">
        <f t="shared" si="12"/>
        <v>0</v>
      </c>
      <c r="R15">
        <f t="shared" si="13"/>
        <v>0</v>
      </c>
      <c r="S15">
        <f t="shared" si="14"/>
        <v>1</v>
      </c>
      <c r="T15">
        <f t="shared" si="15"/>
        <v>0</v>
      </c>
      <c r="U15">
        <f t="shared" si="16"/>
        <v>0</v>
      </c>
      <c r="V15">
        <f t="shared" si="17"/>
        <v>0</v>
      </c>
      <c r="W15">
        <f t="shared" si="18"/>
        <v>0</v>
      </c>
      <c r="Y15">
        <f t="shared" si="19"/>
        <v>4</v>
      </c>
      <c r="Z15">
        <f t="shared" si="20"/>
        <v>3</v>
      </c>
      <c r="AA15">
        <f t="shared" si="21"/>
        <v>2</v>
      </c>
      <c r="AB15">
        <f t="shared" si="22"/>
        <v>0</v>
      </c>
      <c r="AC15">
        <f t="shared" si="23"/>
        <v>1</v>
      </c>
      <c r="AD15">
        <f t="shared" si="24"/>
        <v>3</v>
      </c>
      <c r="AE15">
        <f t="shared" si="25"/>
        <v>3</v>
      </c>
      <c r="AF15">
        <f t="shared" si="26"/>
        <v>1</v>
      </c>
      <c r="AG15">
        <f t="shared" si="27"/>
        <v>0</v>
      </c>
      <c r="AH15">
        <f t="shared" si="28"/>
        <v>8</v>
      </c>
      <c r="AI15">
        <f t="shared" si="29"/>
        <v>0</v>
      </c>
      <c r="AJ15">
        <f t="shared" si="30"/>
        <v>1</v>
      </c>
      <c r="AK15">
        <f t="shared" si="31"/>
        <v>1</v>
      </c>
      <c r="AL15">
        <f t="shared" si="32"/>
        <v>4</v>
      </c>
      <c r="AM15">
        <f t="shared" si="33"/>
        <v>0</v>
      </c>
      <c r="AN15">
        <f t="shared" si="34"/>
        <v>0</v>
      </c>
      <c r="AO15">
        <f t="shared" si="35"/>
        <v>0</v>
      </c>
      <c r="AP15">
        <v>2019</v>
      </c>
      <c r="AQ15">
        <f t="shared" si="36"/>
        <v>6</v>
      </c>
      <c r="AR15">
        <f t="shared" si="37"/>
        <v>7</v>
      </c>
      <c r="AS15">
        <f t="shared" si="38"/>
        <v>9</v>
      </c>
      <c r="AT15">
        <f t="shared" si="39"/>
        <v>1</v>
      </c>
    </row>
    <row r="16" spans="1:46" x14ac:dyDescent="0.25">
      <c r="A16">
        <v>2023</v>
      </c>
      <c r="B16" s="1">
        <v>45022</v>
      </c>
      <c r="C16" t="s">
        <v>307</v>
      </c>
      <c r="D16" t="s">
        <v>326</v>
      </c>
      <c r="E16" t="s">
        <v>362</v>
      </c>
      <c r="F16" t="s">
        <v>383</v>
      </c>
      <c r="G16">
        <f t="shared" si="2"/>
        <v>0</v>
      </c>
      <c r="H16">
        <f t="shared" si="3"/>
        <v>0</v>
      </c>
      <c r="I16">
        <f t="shared" si="4"/>
        <v>1</v>
      </c>
      <c r="J16">
        <f t="shared" si="5"/>
        <v>0</v>
      </c>
      <c r="K16">
        <f t="shared" si="6"/>
        <v>0</v>
      </c>
      <c r="L16">
        <f t="shared" si="7"/>
        <v>0</v>
      </c>
      <c r="M16">
        <f t="shared" si="8"/>
        <v>1</v>
      </c>
      <c r="N16">
        <f t="shared" si="9"/>
        <v>0</v>
      </c>
      <c r="O16">
        <f t="shared" si="10"/>
        <v>0</v>
      </c>
      <c r="P16">
        <f t="shared" si="11"/>
        <v>1</v>
      </c>
      <c r="Q16">
        <f t="shared" si="12"/>
        <v>0</v>
      </c>
      <c r="R16">
        <f t="shared" si="13"/>
        <v>0</v>
      </c>
      <c r="S16">
        <f t="shared" si="14"/>
        <v>0</v>
      </c>
      <c r="T16">
        <f t="shared" si="15"/>
        <v>0</v>
      </c>
      <c r="U16">
        <f t="shared" si="16"/>
        <v>0</v>
      </c>
      <c r="V16">
        <f t="shared" si="17"/>
        <v>0</v>
      </c>
      <c r="W16">
        <f t="shared" si="18"/>
        <v>0</v>
      </c>
      <c r="Y16">
        <f t="shared" si="19"/>
        <v>2</v>
      </c>
      <c r="Z16">
        <f t="shared" si="20"/>
        <v>2</v>
      </c>
      <c r="AA16">
        <f t="shared" si="21"/>
        <v>1</v>
      </c>
      <c r="AB16">
        <f t="shared" si="22"/>
        <v>0</v>
      </c>
      <c r="AC16">
        <f t="shared" si="23"/>
        <v>0</v>
      </c>
      <c r="AD16">
        <f t="shared" si="24"/>
        <v>2</v>
      </c>
      <c r="AE16">
        <f t="shared" si="25"/>
        <v>0</v>
      </c>
      <c r="AF16">
        <f t="shared" si="26"/>
        <v>0</v>
      </c>
      <c r="AG16">
        <f t="shared" si="27"/>
        <v>1</v>
      </c>
      <c r="AH16">
        <f t="shared" si="28"/>
        <v>5</v>
      </c>
      <c r="AI16">
        <f t="shared" si="29"/>
        <v>0</v>
      </c>
      <c r="AJ16">
        <f t="shared" si="30"/>
        <v>0</v>
      </c>
      <c r="AK16">
        <f t="shared" si="31"/>
        <v>0</v>
      </c>
      <c r="AL16">
        <f t="shared" si="32"/>
        <v>1</v>
      </c>
      <c r="AM16">
        <f t="shared" si="33"/>
        <v>0</v>
      </c>
      <c r="AN16">
        <f t="shared" si="34"/>
        <v>0</v>
      </c>
      <c r="AO16">
        <f t="shared" si="35"/>
        <v>0</v>
      </c>
      <c r="AP16">
        <v>2020</v>
      </c>
      <c r="AQ16">
        <f t="shared" si="36"/>
        <v>2</v>
      </c>
      <c r="AR16">
        <f t="shared" si="37"/>
        <v>4</v>
      </c>
      <c r="AS16">
        <f t="shared" si="38"/>
        <v>5</v>
      </c>
      <c r="AT16">
        <f t="shared" si="39"/>
        <v>0</v>
      </c>
    </row>
    <row r="17" spans="1:53" x14ac:dyDescent="0.25">
      <c r="A17">
        <v>2023</v>
      </c>
      <c r="B17">
        <v>2023</v>
      </c>
      <c r="C17" t="s">
        <v>9</v>
      </c>
      <c r="D17" t="s">
        <v>327</v>
      </c>
      <c r="E17" t="s">
        <v>363</v>
      </c>
      <c r="F17" t="s">
        <v>384</v>
      </c>
      <c r="G17">
        <f t="shared" si="2"/>
        <v>1</v>
      </c>
      <c r="H17">
        <f t="shared" si="3"/>
        <v>0</v>
      </c>
      <c r="I17">
        <f t="shared" si="4"/>
        <v>0</v>
      </c>
      <c r="J17">
        <f t="shared" si="5"/>
        <v>0</v>
      </c>
      <c r="K17">
        <f t="shared" si="6"/>
        <v>0</v>
      </c>
      <c r="L17">
        <f t="shared" si="7"/>
        <v>0</v>
      </c>
      <c r="M17">
        <f t="shared" si="8"/>
        <v>0</v>
      </c>
      <c r="N17">
        <f t="shared" si="9"/>
        <v>0</v>
      </c>
      <c r="O17">
        <f t="shared" si="10"/>
        <v>0</v>
      </c>
      <c r="P17">
        <f t="shared" si="11"/>
        <v>0</v>
      </c>
      <c r="Q17">
        <f t="shared" si="12"/>
        <v>0</v>
      </c>
      <c r="R17">
        <f t="shared" si="13"/>
        <v>0</v>
      </c>
      <c r="S17">
        <f t="shared" si="14"/>
        <v>0</v>
      </c>
      <c r="T17">
        <f t="shared" si="15"/>
        <v>1</v>
      </c>
      <c r="U17">
        <f t="shared" si="16"/>
        <v>0</v>
      </c>
      <c r="V17">
        <f t="shared" si="17"/>
        <v>0</v>
      </c>
      <c r="W17">
        <f t="shared" si="18"/>
        <v>0</v>
      </c>
      <c r="Y17">
        <f t="shared" si="19"/>
        <v>0</v>
      </c>
      <c r="Z17">
        <f t="shared" si="20"/>
        <v>1</v>
      </c>
      <c r="AA17">
        <f t="shared" si="21"/>
        <v>3</v>
      </c>
      <c r="AB17">
        <f t="shared" si="22"/>
        <v>0</v>
      </c>
      <c r="AC17">
        <f t="shared" si="23"/>
        <v>2</v>
      </c>
      <c r="AD17">
        <f t="shared" si="24"/>
        <v>3</v>
      </c>
      <c r="AE17">
        <f t="shared" si="25"/>
        <v>3</v>
      </c>
      <c r="AF17">
        <f t="shared" si="26"/>
        <v>2</v>
      </c>
      <c r="AG17">
        <f t="shared" si="27"/>
        <v>2</v>
      </c>
      <c r="AH17">
        <f t="shared" si="28"/>
        <v>6</v>
      </c>
      <c r="AI17">
        <f t="shared" si="29"/>
        <v>0</v>
      </c>
      <c r="AJ17">
        <f t="shared" si="30"/>
        <v>2</v>
      </c>
      <c r="AK17">
        <f t="shared" si="31"/>
        <v>0</v>
      </c>
      <c r="AL17">
        <f t="shared" si="32"/>
        <v>0</v>
      </c>
      <c r="AM17">
        <f t="shared" si="33"/>
        <v>0</v>
      </c>
      <c r="AN17">
        <f t="shared" si="34"/>
        <v>0</v>
      </c>
      <c r="AO17">
        <f t="shared" si="35"/>
        <v>0</v>
      </c>
      <c r="AP17">
        <v>2021</v>
      </c>
      <c r="AQ17">
        <f t="shared" si="36"/>
        <v>6</v>
      </c>
      <c r="AR17">
        <f t="shared" si="37"/>
        <v>1</v>
      </c>
      <c r="AS17">
        <f t="shared" si="38"/>
        <v>8</v>
      </c>
      <c r="AT17">
        <f t="shared" si="39"/>
        <v>0</v>
      </c>
    </row>
    <row r="18" spans="1:53" x14ac:dyDescent="0.25">
      <c r="A18">
        <v>2023</v>
      </c>
      <c r="B18" t="s">
        <v>298</v>
      </c>
      <c r="C18" t="s">
        <v>308</v>
      </c>
      <c r="D18" t="s">
        <v>328</v>
      </c>
      <c r="E18" t="s">
        <v>364</v>
      </c>
      <c r="F18" t="s">
        <v>385</v>
      </c>
      <c r="G18">
        <f t="shared" si="2"/>
        <v>0</v>
      </c>
      <c r="H18">
        <f t="shared" si="3"/>
        <v>0</v>
      </c>
      <c r="I18">
        <f t="shared" si="4"/>
        <v>0</v>
      </c>
      <c r="J18">
        <f t="shared" si="5"/>
        <v>0</v>
      </c>
      <c r="K18">
        <f t="shared" si="6"/>
        <v>0</v>
      </c>
      <c r="L18">
        <f t="shared" si="7"/>
        <v>0</v>
      </c>
      <c r="M18">
        <f t="shared" si="8"/>
        <v>0</v>
      </c>
      <c r="N18">
        <f t="shared" si="9"/>
        <v>0</v>
      </c>
      <c r="O18">
        <f t="shared" si="10"/>
        <v>0</v>
      </c>
      <c r="P18">
        <f t="shared" si="11"/>
        <v>1</v>
      </c>
      <c r="Q18">
        <f t="shared" si="12"/>
        <v>0</v>
      </c>
      <c r="R18">
        <f t="shared" si="13"/>
        <v>0</v>
      </c>
      <c r="S18">
        <f t="shared" si="14"/>
        <v>0</v>
      </c>
      <c r="T18">
        <f t="shared" si="15"/>
        <v>0</v>
      </c>
      <c r="U18">
        <f t="shared" si="16"/>
        <v>0</v>
      </c>
      <c r="V18">
        <f t="shared" si="17"/>
        <v>0</v>
      </c>
      <c r="W18">
        <f t="shared" si="18"/>
        <v>0</v>
      </c>
      <c r="Y18">
        <f t="shared" si="19"/>
        <v>2</v>
      </c>
      <c r="Z18">
        <f t="shared" si="20"/>
        <v>3</v>
      </c>
      <c r="AA18">
        <f t="shared" si="21"/>
        <v>1</v>
      </c>
      <c r="AB18">
        <f t="shared" si="22"/>
        <v>0</v>
      </c>
      <c r="AC18">
        <f t="shared" si="23"/>
        <v>1</v>
      </c>
      <c r="AD18">
        <f t="shared" si="24"/>
        <v>0</v>
      </c>
      <c r="AE18">
        <f t="shared" si="25"/>
        <v>2</v>
      </c>
      <c r="AF18">
        <f t="shared" si="26"/>
        <v>1</v>
      </c>
      <c r="AG18">
        <f t="shared" si="27"/>
        <v>0</v>
      </c>
      <c r="AH18">
        <f t="shared" si="28"/>
        <v>5</v>
      </c>
      <c r="AI18">
        <f t="shared" si="29"/>
        <v>0</v>
      </c>
      <c r="AJ18">
        <f t="shared" si="30"/>
        <v>2</v>
      </c>
      <c r="AK18">
        <f t="shared" si="31"/>
        <v>1</v>
      </c>
      <c r="AL18">
        <f t="shared" si="32"/>
        <v>2</v>
      </c>
      <c r="AM18">
        <f t="shared" si="33"/>
        <v>0</v>
      </c>
      <c r="AN18">
        <f t="shared" si="34"/>
        <v>1</v>
      </c>
      <c r="AO18">
        <f t="shared" si="35"/>
        <v>0</v>
      </c>
      <c r="AP18">
        <v>2022</v>
      </c>
      <c r="AQ18">
        <f t="shared" si="36"/>
        <v>2</v>
      </c>
      <c r="AR18">
        <f t="shared" si="37"/>
        <v>5</v>
      </c>
      <c r="AS18">
        <f t="shared" si="38"/>
        <v>7</v>
      </c>
      <c r="AT18">
        <f t="shared" si="39"/>
        <v>2</v>
      </c>
    </row>
    <row r="19" spans="1:53" x14ac:dyDescent="0.25">
      <c r="A19">
        <v>2023</v>
      </c>
      <c r="B19" t="s">
        <v>298</v>
      </c>
      <c r="C19" t="s">
        <v>309</v>
      </c>
      <c r="D19" t="s">
        <v>329</v>
      </c>
      <c r="E19" t="s">
        <v>432</v>
      </c>
      <c r="F19" t="s">
        <v>433</v>
      </c>
      <c r="G19">
        <f t="shared" si="2"/>
        <v>0</v>
      </c>
      <c r="H19">
        <f t="shared" si="3"/>
        <v>0</v>
      </c>
      <c r="I19">
        <f t="shared" si="4"/>
        <v>0</v>
      </c>
      <c r="J19">
        <f t="shared" si="5"/>
        <v>0</v>
      </c>
      <c r="K19">
        <f t="shared" si="6"/>
        <v>0</v>
      </c>
      <c r="L19">
        <f t="shared" si="7"/>
        <v>0</v>
      </c>
      <c r="M19">
        <f t="shared" si="8"/>
        <v>0</v>
      </c>
      <c r="N19">
        <f t="shared" si="9"/>
        <v>1</v>
      </c>
      <c r="O19">
        <f t="shared" si="10"/>
        <v>0</v>
      </c>
      <c r="P19">
        <f t="shared" si="11"/>
        <v>1</v>
      </c>
      <c r="Q19">
        <f t="shared" si="12"/>
        <v>0</v>
      </c>
      <c r="R19">
        <f t="shared" si="13"/>
        <v>0</v>
      </c>
      <c r="S19">
        <f t="shared" si="14"/>
        <v>0</v>
      </c>
      <c r="T19">
        <f t="shared" si="15"/>
        <v>0</v>
      </c>
      <c r="U19">
        <f t="shared" si="16"/>
        <v>0</v>
      </c>
      <c r="V19">
        <f t="shared" si="17"/>
        <v>0</v>
      </c>
      <c r="W19">
        <f t="shared" si="18"/>
        <v>0</v>
      </c>
      <c r="Y19">
        <f t="shared" si="19"/>
        <v>2</v>
      </c>
      <c r="Z19">
        <f t="shared" si="20"/>
        <v>0</v>
      </c>
      <c r="AA19">
        <f t="shared" si="21"/>
        <v>1</v>
      </c>
      <c r="AB19">
        <f t="shared" si="22"/>
        <v>0</v>
      </c>
      <c r="AC19">
        <f t="shared" si="23"/>
        <v>0</v>
      </c>
      <c r="AD19">
        <f t="shared" si="24"/>
        <v>1</v>
      </c>
      <c r="AE19">
        <f t="shared" si="25"/>
        <v>4</v>
      </c>
      <c r="AF19">
        <f t="shared" si="26"/>
        <v>1</v>
      </c>
      <c r="AG19">
        <f t="shared" si="27"/>
        <v>1</v>
      </c>
      <c r="AH19">
        <f t="shared" si="28"/>
        <v>6</v>
      </c>
      <c r="AI19">
        <f t="shared" si="29"/>
        <v>0</v>
      </c>
      <c r="AJ19">
        <f t="shared" si="30"/>
        <v>0</v>
      </c>
      <c r="AK19">
        <f t="shared" si="31"/>
        <v>2</v>
      </c>
      <c r="AL19">
        <f t="shared" si="32"/>
        <v>3</v>
      </c>
      <c r="AM19">
        <f t="shared" si="33"/>
        <v>0</v>
      </c>
      <c r="AN19">
        <f t="shared" si="34"/>
        <v>0</v>
      </c>
      <c r="AO19">
        <f t="shared" si="35"/>
        <v>0</v>
      </c>
      <c r="AP19">
        <v>2023</v>
      </c>
      <c r="AQ19">
        <f t="shared" si="36"/>
        <v>5</v>
      </c>
      <c r="AR19">
        <f t="shared" si="37"/>
        <v>2</v>
      </c>
      <c r="AS19">
        <f t="shared" si="38"/>
        <v>6</v>
      </c>
      <c r="AT19">
        <f t="shared" si="39"/>
        <v>2</v>
      </c>
    </row>
    <row r="20" spans="1:53" x14ac:dyDescent="0.25">
      <c r="A20">
        <v>2023</v>
      </c>
      <c r="B20">
        <v>2023</v>
      </c>
      <c r="C20" t="s">
        <v>310</v>
      </c>
      <c r="D20" t="s">
        <v>330</v>
      </c>
      <c r="E20" t="s">
        <v>365</v>
      </c>
      <c r="F20" t="s">
        <v>386</v>
      </c>
      <c r="G20">
        <f t="shared" si="2"/>
        <v>1</v>
      </c>
      <c r="H20">
        <f t="shared" si="3"/>
        <v>0</v>
      </c>
      <c r="I20">
        <f t="shared" si="4"/>
        <v>0</v>
      </c>
      <c r="J20">
        <f t="shared" si="5"/>
        <v>0</v>
      </c>
      <c r="K20">
        <f t="shared" si="6"/>
        <v>0</v>
      </c>
      <c r="L20">
        <f t="shared" si="7"/>
        <v>0</v>
      </c>
      <c r="M20">
        <f t="shared" si="8"/>
        <v>0</v>
      </c>
      <c r="N20">
        <f t="shared" si="9"/>
        <v>0</v>
      </c>
      <c r="O20">
        <f t="shared" si="10"/>
        <v>0</v>
      </c>
      <c r="P20">
        <f t="shared" si="11"/>
        <v>0</v>
      </c>
      <c r="Q20">
        <f t="shared" si="12"/>
        <v>0</v>
      </c>
      <c r="R20">
        <f t="shared" si="13"/>
        <v>0</v>
      </c>
      <c r="S20">
        <f t="shared" si="14"/>
        <v>0</v>
      </c>
      <c r="T20">
        <f t="shared" si="15"/>
        <v>1</v>
      </c>
      <c r="U20">
        <f t="shared" si="16"/>
        <v>0</v>
      </c>
      <c r="V20">
        <f t="shared" si="17"/>
        <v>0</v>
      </c>
      <c r="W20">
        <f t="shared" si="18"/>
        <v>0</v>
      </c>
      <c r="Y20">
        <f t="shared" si="19"/>
        <v>0</v>
      </c>
      <c r="Z20">
        <f t="shared" si="20"/>
        <v>0</v>
      </c>
      <c r="AA20">
        <f t="shared" si="21"/>
        <v>0</v>
      </c>
      <c r="AB20">
        <f t="shared" si="22"/>
        <v>0</v>
      </c>
      <c r="AC20">
        <f t="shared" si="23"/>
        <v>0</v>
      </c>
      <c r="AD20">
        <f t="shared" si="24"/>
        <v>1</v>
      </c>
      <c r="AE20">
        <f t="shared" si="25"/>
        <v>1</v>
      </c>
      <c r="AF20">
        <f t="shared" si="26"/>
        <v>0</v>
      </c>
      <c r="AG20">
        <f t="shared" si="27"/>
        <v>1</v>
      </c>
      <c r="AH20">
        <f t="shared" si="28"/>
        <v>1</v>
      </c>
      <c r="AI20">
        <f t="shared" si="29"/>
        <v>0</v>
      </c>
      <c r="AJ20">
        <f t="shared" si="30"/>
        <v>1</v>
      </c>
      <c r="AK20">
        <f t="shared" si="31"/>
        <v>0</v>
      </c>
      <c r="AL20">
        <f t="shared" si="32"/>
        <v>0</v>
      </c>
      <c r="AM20">
        <f t="shared" si="33"/>
        <v>0</v>
      </c>
      <c r="AN20">
        <f t="shared" si="34"/>
        <v>0</v>
      </c>
      <c r="AO20">
        <f t="shared" si="35"/>
        <v>0</v>
      </c>
      <c r="AP20">
        <v>2024</v>
      </c>
      <c r="AQ20">
        <f t="shared" si="36"/>
        <v>2</v>
      </c>
      <c r="AR20">
        <f t="shared" si="37"/>
        <v>0</v>
      </c>
      <c r="AS20">
        <f t="shared" si="38"/>
        <v>2</v>
      </c>
      <c r="AT20">
        <f t="shared" si="39"/>
        <v>0</v>
      </c>
    </row>
    <row r="21" spans="1:53" x14ac:dyDescent="0.25">
      <c r="A21">
        <v>2023</v>
      </c>
      <c r="B21" t="s">
        <v>303</v>
      </c>
      <c r="C21" t="s">
        <v>319</v>
      </c>
      <c r="D21" t="s">
        <v>340</v>
      </c>
      <c r="E21" t="s">
        <v>402</v>
      </c>
      <c r="F21" t="s">
        <v>403</v>
      </c>
      <c r="G21">
        <f t="shared" si="2"/>
        <v>0</v>
      </c>
      <c r="H21">
        <f t="shared" si="3"/>
        <v>0</v>
      </c>
      <c r="I21">
        <f t="shared" si="4"/>
        <v>0</v>
      </c>
      <c r="J21">
        <f t="shared" si="5"/>
        <v>0</v>
      </c>
      <c r="K21">
        <f t="shared" si="6"/>
        <v>0</v>
      </c>
      <c r="L21">
        <f t="shared" si="7"/>
        <v>0</v>
      </c>
      <c r="M21">
        <f t="shared" si="8"/>
        <v>1</v>
      </c>
      <c r="N21">
        <f t="shared" si="9"/>
        <v>0</v>
      </c>
      <c r="O21">
        <f t="shared" si="10"/>
        <v>0</v>
      </c>
      <c r="P21">
        <f t="shared" si="11"/>
        <v>1</v>
      </c>
      <c r="Q21">
        <f t="shared" si="12"/>
        <v>0</v>
      </c>
      <c r="R21">
        <f t="shared" si="13"/>
        <v>0</v>
      </c>
      <c r="S21">
        <f t="shared" si="14"/>
        <v>0</v>
      </c>
      <c r="T21">
        <f t="shared" si="15"/>
        <v>0</v>
      </c>
      <c r="U21">
        <f t="shared" si="16"/>
        <v>0</v>
      </c>
      <c r="V21">
        <f t="shared" si="17"/>
        <v>0</v>
      </c>
      <c r="W21">
        <f t="shared" si="18"/>
        <v>0</v>
      </c>
    </row>
    <row r="22" spans="1:53" x14ac:dyDescent="0.25">
      <c r="A22">
        <v>2023</v>
      </c>
      <c r="B22" s="1">
        <v>45216</v>
      </c>
      <c r="C22" t="s">
        <v>320</v>
      </c>
      <c r="D22" t="s">
        <v>341</v>
      </c>
      <c r="E22" t="s">
        <v>402</v>
      </c>
      <c r="G22">
        <f t="shared" si="2"/>
        <v>0</v>
      </c>
      <c r="H22">
        <f t="shared" si="3"/>
        <v>0</v>
      </c>
      <c r="I22">
        <f t="shared" si="4"/>
        <v>0</v>
      </c>
      <c r="J22">
        <f t="shared" si="5"/>
        <v>0</v>
      </c>
      <c r="K22">
        <f t="shared" si="6"/>
        <v>0</v>
      </c>
      <c r="L22">
        <f t="shared" si="7"/>
        <v>0</v>
      </c>
      <c r="M22">
        <f t="shared" si="8"/>
        <v>1</v>
      </c>
      <c r="N22">
        <f t="shared" si="9"/>
        <v>0</v>
      </c>
      <c r="O22">
        <f t="shared" si="10"/>
        <v>0</v>
      </c>
      <c r="P22">
        <f t="shared" si="11"/>
        <v>1</v>
      </c>
      <c r="Q22">
        <f t="shared" si="12"/>
        <v>0</v>
      </c>
      <c r="R22">
        <f t="shared" si="13"/>
        <v>0</v>
      </c>
      <c r="S22">
        <f t="shared" si="14"/>
        <v>0</v>
      </c>
      <c r="T22">
        <f t="shared" si="15"/>
        <v>0</v>
      </c>
      <c r="U22">
        <f t="shared" si="16"/>
        <v>0</v>
      </c>
      <c r="V22">
        <f t="shared" si="17"/>
        <v>0</v>
      </c>
      <c r="W22">
        <f t="shared" si="18"/>
        <v>0</v>
      </c>
    </row>
    <row r="23" spans="1:53" x14ac:dyDescent="0.25">
      <c r="A23">
        <v>2023</v>
      </c>
      <c r="B23" t="s">
        <v>229</v>
      </c>
      <c r="C23" t="s">
        <v>404</v>
      </c>
      <c r="D23" t="s">
        <v>405</v>
      </c>
      <c r="F23" t="s">
        <v>406</v>
      </c>
      <c r="G23">
        <f t="shared" si="2"/>
        <v>0</v>
      </c>
      <c r="H23">
        <f t="shared" si="3"/>
        <v>0</v>
      </c>
      <c r="I23">
        <f t="shared" si="4"/>
        <v>0</v>
      </c>
      <c r="J23">
        <f t="shared" si="5"/>
        <v>0</v>
      </c>
      <c r="K23">
        <f t="shared" si="6"/>
        <v>0</v>
      </c>
      <c r="L23">
        <f t="shared" si="7"/>
        <v>0</v>
      </c>
      <c r="M23">
        <f t="shared" si="8"/>
        <v>0</v>
      </c>
      <c r="N23">
        <f t="shared" si="9"/>
        <v>0</v>
      </c>
      <c r="O23">
        <f t="shared" si="10"/>
        <v>0</v>
      </c>
      <c r="P23">
        <f t="shared" si="11"/>
        <v>0</v>
      </c>
      <c r="Q23">
        <f t="shared" si="12"/>
        <v>0</v>
      </c>
      <c r="R23">
        <f t="shared" si="13"/>
        <v>0</v>
      </c>
      <c r="S23">
        <f t="shared" si="14"/>
        <v>0</v>
      </c>
      <c r="T23">
        <f t="shared" si="15"/>
        <v>0</v>
      </c>
      <c r="U23">
        <f t="shared" si="16"/>
        <v>0</v>
      </c>
      <c r="V23">
        <f t="shared" si="17"/>
        <v>0</v>
      </c>
      <c r="W23">
        <f t="shared" si="18"/>
        <v>0</v>
      </c>
    </row>
    <row r="24" spans="1:53" x14ac:dyDescent="0.25">
      <c r="A24">
        <v>2023</v>
      </c>
      <c r="B24" t="s">
        <v>229</v>
      </c>
      <c r="C24" t="s">
        <v>407</v>
      </c>
      <c r="D24" t="s">
        <v>408</v>
      </c>
      <c r="F24" t="s">
        <v>409</v>
      </c>
      <c r="G24">
        <f t="shared" si="2"/>
        <v>0</v>
      </c>
      <c r="H24">
        <f t="shared" si="3"/>
        <v>0</v>
      </c>
      <c r="I24">
        <f t="shared" si="4"/>
        <v>0</v>
      </c>
      <c r="J24">
        <f t="shared" si="5"/>
        <v>0</v>
      </c>
      <c r="K24">
        <f t="shared" si="6"/>
        <v>0</v>
      </c>
      <c r="L24">
        <f t="shared" si="7"/>
        <v>0</v>
      </c>
      <c r="M24">
        <f t="shared" si="8"/>
        <v>0</v>
      </c>
      <c r="N24">
        <f t="shared" si="9"/>
        <v>0</v>
      </c>
      <c r="O24">
        <f t="shared" si="10"/>
        <v>0</v>
      </c>
      <c r="P24">
        <f t="shared" si="11"/>
        <v>0</v>
      </c>
      <c r="Q24">
        <f t="shared" si="12"/>
        <v>0</v>
      </c>
      <c r="R24">
        <f t="shared" si="13"/>
        <v>0</v>
      </c>
      <c r="S24">
        <f t="shared" si="14"/>
        <v>0</v>
      </c>
      <c r="T24">
        <f t="shared" si="15"/>
        <v>0</v>
      </c>
      <c r="U24">
        <f t="shared" si="16"/>
        <v>0</v>
      </c>
      <c r="V24">
        <f t="shared" si="17"/>
        <v>0</v>
      </c>
      <c r="W24">
        <f t="shared" si="18"/>
        <v>0</v>
      </c>
      <c r="AY24" t="s">
        <v>243</v>
      </c>
      <c r="AZ24" t="s">
        <v>273</v>
      </c>
      <c r="BA24" t="s">
        <v>394</v>
      </c>
    </row>
    <row r="25" spans="1:53" x14ac:dyDescent="0.25">
      <c r="A25">
        <v>2023</v>
      </c>
      <c r="B25">
        <v>2023</v>
      </c>
      <c r="C25" t="s">
        <v>434</v>
      </c>
      <c r="D25" t="s">
        <v>435</v>
      </c>
      <c r="G25">
        <f t="shared" si="2"/>
        <v>0</v>
      </c>
      <c r="H25">
        <f t="shared" si="3"/>
        <v>0</v>
      </c>
      <c r="I25">
        <f t="shared" si="4"/>
        <v>0</v>
      </c>
      <c r="J25">
        <f t="shared" si="5"/>
        <v>0</v>
      </c>
      <c r="K25">
        <f t="shared" si="6"/>
        <v>0</v>
      </c>
      <c r="L25">
        <f t="shared" si="7"/>
        <v>0</v>
      </c>
      <c r="M25">
        <f t="shared" si="8"/>
        <v>0</v>
      </c>
      <c r="N25">
        <f t="shared" si="9"/>
        <v>0</v>
      </c>
      <c r="O25">
        <f t="shared" si="10"/>
        <v>0</v>
      </c>
      <c r="P25">
        <f t="shared" si="11"/>
        <v>0</v>
      </c>
      <c r="Q25">
        <f t="shared" si="12"/>
        <v>0</v>
      </c>
      <c r="R25">
        <f t="shared" si="13"/>
        <v>0</v>
      </c>
      <c r="S25">
        <f t="shared" si="14"/>
        <v>0</v>
      </c>
      <c r="T25">
        <f t="shared" si="15"/>
        <v>0</v>
      </c>
      <c r="U25">
        <f t="shared" si="16"/>
        <v>0</v>
      </c>
      <c r="V25">
        <f t="shared" si="17"/>
        <v>0</v>
      </c>
      <c r="W25">
        <f t="shared" si="18"/>
        <v>0</v>
      </c>
    </row>
    <row r="26" spans="1:53" x14ac:dyDescent="0.25">
      <c r="A26">
        <v>2023</v>
      </c>
      <c r="B26" s="1">
        <v>45054</v>
      </c>
      <c r="C26" t="s">
        <v>436</v>
      </c>
      <c r="D26" t="s">
        <v>437</v>
      </c>
      <c r="G26">
        <f t="shared" si="2"/>
        <v>0</v>
      </c>
      <c r="H26">
        <f t="shared" si="3"/>
        <v>0</v>
      </c>
      <c r="I26">
        <f t="shared" si="4"/>
        <v>0</v>
      </c>
      <c r="J26">
        <f t="shared" si="5"/>
        <v>0</v>
      </c>
      <c r="K26">
        <f t="shared" si="6"/>
        <v>0</v>
      </c>
      <c r="L26">
        <f t="shared" si="7"/>
        <v>0</v>
      </c>
      <c r="M26">
        <f t="shared" si="8"/>
        <v>0</v>
      </c>
      <c r="N26">
        <f t="shared" si="9"/>
        <v>0</v>
      </c>
      <c r="O26">
        <f t="shared" si="10"/>
        <v>0</v>
      </c>
      <c r="P26">
        <f t="shared" si="11"/>
        <v>0</v>
      </c>
      <c r="Q26">
        <f t="shared" si="12"/>
        <v>0</v>
      </c>
      <c r="R26">
        <f t="shared" si="13"/>
        <v>0</v>
      </c>
      <c r="S26">
        <f t="shared" si="14"/>
        <v>0</v>
      </c>
      <c r="T26">
        <f t="shared" si="15"/>
        <v>0</v>
      </c>
      <c r="U26">
        <f t="shared" si="16"/>
        <v>0</v>
      </c>
      <c r="V26">
        <f t="shared" si="17"/>
        <v>0</v>
      </c>
      <c r="W26">
        <f t="shared" si="18"/>
        <v>0</v>
      </c>
    </row>
    <row r="27" spans="1:53" x14ac:dyDescent="0.25">
      <c r="A27">
        <v>2022</v>
      </c>
      <c r="B27">
        <v>2022</v>
      </c>
      <c r="C27" t="s">
        <v>67</v>
      </c>
      <c r="D27" t="s">
        <v>107</v>
      </c>
      <c r="E27" t="s">
        <v>347</v>
      </c>
      <c r="G27">
        <f t="shared" si="2"/>
        <v>0</v>
      </c>
      <c r="H27">
        <f t="shared" si="3"/>
        <v>1</v>
      </c>
      <c r="I27">
        <f t="shared" si="4"/>
        <v>0</v>
      </c>
      <c r="J27">
        <f t="shared" si="5"/>
        <v>0</v>
      </c>
      <c r="K27">
        <f t="shared" si="6"/>
        <v>0</v>
      </c>
      <c r="L27">
        <f t="shared" si="7"/>
        <v>0</v>
      </c>
      <c r="M27">
        <f t="shared" si="8"/>
        <v>0</v>
      </c>
      <c r="N27">
        <f t="shared" si="9"/>
        <v>0</v>
      </c>
      <c r="O27">
        <f t="shared" si="10"/>
        <v>0</v>
      </c>
      <c r="P27">
        <f t="shared" si="11"/>
        <v>1</v>
      </c>
      <c r="Q27">
        <f t="shared" si="12"/>
        <v>0</v>
      </c>
      <c r="R27">
        <f t="shared" si="13"/>
        <v>0</v>
      </c>
      <c r="S27">
        <f t="shared" si="14"/>
        <v>1</v>
      </c>
      <c r="T27">
        <f t="shared" si="15"/>
        <v>0</v>
      </c>
      <c r="U27">
        <f t="shared" si="16"/>
        <v>0</v>
      </c>
      <c r="V27">
        <f t="shared" si="17"/>
        <v>1</v>
      </c>
      <c r="W27">
        <f t="shared" si="18"/>
        <v>0</v>
      </c>
    </row>
    <row r="28" spans="1:53" x14ac:dyDescent="0.25">
      <c r="A28">
        <v>2022</v>
      </c>
      <c r="B28">
        <v>2022</v>
      </c>
      <c r="C28" t="s">
        <v>132</v>
      </c>
      <c r="D28" t="s">
        <v>133</v>
      </c>
      <c r="G28">
        <f t="shared" si="2"/>
        <v>0</v>
      </c>
      <c r="H28">
        <f t="shared" si="3"/>
        <v>0</v>
      </c>
      <c r="I28">
        <f t="shared" si="4"/>
        <v>0</v>
      </c>
      <c r="J28">
        <f t="shared" si="5"/>
        <v>0</v>
      </c>
      <c r="K28">
        <f t="shared" si="6"/>
        <v>0</v>
      </c>
      <c r="L28">
        <f t="shared" si="7"/>
        <v>0</v>
      </c>
      <c r="M28">
        <f t="shared" si="8"/>
        <v>0</v>
      </c>
      <c r="N28">
        <f t="shared" si="9"/>
        <v>0</v>
      </c>
      <c r="O28">
        <f t="shared" si="10"/>
        <v>0</v>
      </c>
      <c r="P28">
        <f t="shared" si="11"/>
        <v>0</v>
      </c>
      <c r="Q28">
        <f t="shared" si="12"/>
        <v>0</v>
      </c>
      <c r="R28">
        <f t="shared" si="13"/>
        <v>0</v>
      </c>
      <c r="S28">
        <f t="shared" si="14"/>
        <v>0</v>
      </c>
      <c r="T28">
        <f t="shared" si="15"/>
        <v>0</v>
      </c>
      <c r="U28">
        <f t="shared" si="16"/>
        <v>0</v>
      </c>
      <c r="V28">
        <f t="shared" si="17"/>
        <v>0</v>
      </c>
      <c r="W28">
        <f t="shared" si="18"/>
        <v>0</v>
      </c>
    </row>
    <row r="29" spans="1:53" x14ac:dyDescent="0.25">
      <c r="A29">
        <v>2022</v>
      </c>
      <c r="B29">
        <v>2022</v>
      </c>
      <c r="C29" t="s">
        <v>164</v>
      </c>
      <c r="D29" t="s">
        <v>165</v>
      </c>
      <c r="E29" t="s">
        <v>166</v>
      </c>
      <c r="G29">
        <f t="shared" si="2"/>
        <v>0</v>
      </c>
      <c r="H29">
        <f t="shared" si="3"/>
        <v>1</v>
      </c>
      <c r="I29">
        <f t="shared" si="4"/>
        <v>1</v>
      </c>
      <c r="J29">
        <f t="shared" si="5"/>
        <v>0</v>
      </c>
      <c r="K29">
        <f t="shared" si="6"/>
        <v>0</v>
      </c>
      <c r="L29">
        <f t="shared" si="7"/>
        <v>0</v>
      </c>
      <c r="M29">
        <f t="shared" si="8"/>
        <v>0</v>
      </c>
      <c r="N29">
        <f t="shared" si="9"/>
        <v>0</v>
      </c>
      <c r="O29">
        <f t="shared" si="10"/>
        <v>0</v>
      </c>
      <c r="P29">
        <f t="shared" si="11"/>
        <v>0</v>
      </c>
      <c r="Q29">
        <f t="shared" si="12"/>
        <v>0</v>
      </c>
      <c r="R29">
        <f t="shared" si="13"/>
        <v>1</v>
      </c>
      <c r="S29">
        <f t="shared" si="14"/>
        <v>0</v>
      </c>
      <c r="T29">
        <f t="shared" si="15"/>
        <v>0</v>
      </c>
      <c r="U29">
        <f t="shared" si="16"/>
        <v>0</v>
      </c>
      <c r="V29">
        <f t="shared" si="17"/>
        <v>0</v>
      </c>
      <c r="W29">
        <f t="shared" si="18"/>
        <v>0</v>
      </c>
    </row>
    <row r="30" spans="1:53" x14ac:dyDescent="0.25">
      <c r="A30">
        <v>2022</v>
      </c>
      <c r="B30" t="s">
        <v>211</v>
      </c>
      <c r="C30" t="s">
        <v>209</v>
      </c>
      <c r="D30" t="s">
        <v>210</v>
      </c>
      <c r="E30" t="s">
        <v>212</v>
      </c>
      <c r="F30" t="s">
        <v>375</v>
      </c>
      <c r="G30">
        <f t="shared" si="2"/>
        <v>0</v>
      </c>
      <c r="H30">
        <f t="shared" si="3"/>
        <v>1</v>
      </c>
      <c r="I30">
        <f t="shared" si="4"/>
        <v>0</v>
      </c>
      <c r="J30">
        <f t="shared" si="5"/>
        <v>0</v>
      </c>
      <c r="K30">
        <f t="shared" si="6"/>
        <v>0</v>
      </c>
      <c r="L30">
        <f t="shared" si="7"/>
        <v>0</v>
      </c>
      <c r="M30">
        <f t="shared" si="8"/>
        <v>0</v>
      </c>
      <c r="N30">
        <f t="shared" si="9"/>
        <v>0</v>
      </c>
      <c r="O30">
        <f t="shared" si="10"/>
        <v>0</v>
      </c>
      <c r="P30">
        <f t="shared" si="11"/>
        <v>0</v>
      </c>
      <c r="Q30">
        <f t="shared" si="12"/>
        <v>0</v>
      </c>
      <c r="R30">
        <f t="shared" si="13"/>
        <v>1</v>
      </c>
      <c r="S30">
        <f t="shared" si="14"/>
        <v>0</v>
      </c>
      <c r="T30">
        <f t="shared" si="15"/>
        <v>0</v>
      </c>
      <c r="U30">
        <f t="shared" si="16"/>
        <v>0</v>
      </c>
      <c r="V30">
        <f t="shared" si="17"/>
        <v>0</v>
      </c>
      <c r="W30">
        <f t="shared" si="18"/>
        <v>0</v>
      </c>
    </row>
    <row r="31" spans="1:53" x14ac:dyDescent="0.25">
      <c r="A31">
        <v>2022</v>
      </c>
      <c r="B31" s="1">
        <v>44835</v>
      </c>
      <c r="C31" t="s">
        <v>213</v>
      </c>
      <c r="D31" t="s">
        <v>214</v>
      </c>
      <c r="E31" t="s">
        <v>215</v>
      </c>
      <c r="G31">
        <f t="shared" si="2"/>
        <v>0</v>
      </c>
      <c r="H31">
        <f t="shared" si="3"/>
        <v>0</v>
      </c>
      <c r="I31">
        <f t="shared" si="4"/>
        <v>0</v>
      </c>
      <c r="J31">
        <f t="shared" si="5"/>
        <v>0</v>
      </c>
      <c r="K31">
        <f t="shared" si="6"/>
        <v>0</v>
      </c>
      <c r="L31">
        <f t="shared" si="7"/>
        <v>0</v>
      </c>
      <c r="M31">
        <f t="shared" si="8"/>
        <v>1</v>
      </c>
      <c r="N31">
        <f t="shared" si="9"/>
        <v>0</v>
      </c>
      <c r="O31">
        <f t="shared" si="10"/>
        <v>0</v>
      </c>
      <c r="P31">
        <f t="shared" si="11"/>
        <v>1</v>
      </c>
      <c r="Q31">
        <f t="shared" si="12"/>
        <v>0</v>
      </c>
      <c r="R31">
        <f t="shared" si="13"/>
        <v>0</v>
      </c>
      <c r="S31">
        <f t="shared" si="14"/>
        <v>0</v>
      </c>
      <c r="T31">
        <f t="shared" si="15"/>
        <v>0</v>
      </c>
      <c r="U31">
        <f t="shared" si="16"/>
        <v>0</v>
      </c>
      <c r="V31">
        <f t="shared" si="17"/>
        <v>0</v>
      </c>
      <c r="W31">
        <f t="shared" si="18"/>
        <v>0</v>
      </c>
    </row>
    <row r="32" spans="1:53" x14ac:dyDescent="0.25">
      <c r="A32">
        <v>2022</v>
      </c>
      <c r="B32" t="s">
        <v>236</v>
      </c>
      <c r="C32" t="s">
        <v>9</v>
      </c>
      <c r="D32" t="s">
        <v>235</v>
      </c>
      <c r="E32" t="s">
        <v>356</v>
      </c>
      <c r="F32" t="s">
        <v>377</v>
      </c>
      <c r="G32">
        <f t="shared" si="2"/>
        <v>1</v>
      </c>
      <c r="H32">
        <f t="shared" si="3"/>
        <v>0</v>
      </c>
      <c r="I32">
        <f t="shared" si="4"/>
        <v>0</v>
      </c>
      <c r="J32">
        <f t="shared" si="5"/>
        <v>0</v>
      </c>
      <c r="K32">
        <f t="shared" si="6"/>
        <v>0</v>
      </c>
      <c r="L32">
        <f t="shared" si="7"/>
        <v>0</v>
      </c>
      <c r="M32">
        <f t="shared" si="8"/>
        <v>0</v>
      </c>
      <c r="N32">
        <f t="shared" si="9"/>
        <v>0</v>
      </c>
      <c r="O32">
        <f t="shared" si="10"/>
        <v>0</v>
      </c>
      <c r="P32">
        <f t="shared" si="11"/>
        <v>1</v>
      </c>
      <c r="Q32">
        <f t="shared" si="12"/>
        <v>0</v>
      </c>
      <c r="R32">
        <f t="shared" si="13"/>
        <v>0</v>
      </c>
      <c r="S32">
        <f t="shared" si="14"/>
        <v>0</v>
      </c>
      <c r="T32">
        <f t="shared" si="15"/>
        <v>1</v>
      </c>
      <c r="U32">
        <f t="shared" si="16"/>
        <v>0</v>
      </c>
      <c r="V32">
        <f t="shared" si="17"/>
        <v>0</v>
      </c>
      <c r="W32">
        <f t="shared" si="18"/>
        <v>0</v>
      </c>
    </row>
    <row r="33" spans="1:23" x14ac:dyDescent="0.25">
      <c r="A33">
        <v>2022</v>
      </c>
      <c r="B33">
        <v>2022</v>
      </c>
      <c r="C33" t="s">
        <v>311</v>
      </c>
      <c r="D33" t="s">
        <v>331</v>
      </c>
      <c r="E33" t="s">
        <v>366</v>
      </c>
      <c r="F33" t="s">
        <v>387</v>
      </c>
      <c r="G33">
        <f t="shared" si="2"/>
        <v>0</v>
      </c>
      <c r="H33">
        <f t="shared" si="3"/>
        <v>0</v>
      </c>
      <c r="I33">
        <f t="shared" si="4"/>
        <v>0</v>
      </c>
      <c r="J33">
        <f t="shared" si="5"/>
        <v>0</v>
      </c>
      <c r="K33">
        <f t="shared" si="6"/>
        <v>0</v>
      </c>
      <c r="L33">
        <f t="shared" si="7"/>
        <v>0</v>
      </c>
      <c r="M33">
        <f t="shared" si="8"/>
        <v>0</v>
      </c>
      <c r="N33">
        <f t="shared" si="9"/>
        <v>1</v>
      </c>
      <c r="O33">
        <f t="shared" si="10"/>
        <v>0</v>
      </c>
      <c r="P33">
        <f t="shared" si="11"/>
        <v>1</v>
      </c>
      <c r="Q33">
        <f t="shared" si="12"/>
        <v>0</v>
      </c>
      <c r="R33">
        <f t="shared" si="13"/>
        <v>0</v>
      </c>
      <c r="S33">
        <f t="shared" si="14"/>
        <v>0</v>
      </c>
      <c r="T33">
        <f t="shared" si="15"/>
        <v>0</v>
      </c>
      <c r="U33">
        <f t="shared" si="16"/>
        <v>0</v>
      </c>
      <c r="V33">
        <f t="shared" si="17"/>
        <v>0</v>
      </c>
      <c r="W33">
        <f t="shared" si="18"/>
        <v>0</v>
      </c>
    </row>
    <row r="34" spans="1:23" x14ac:dyDescent="0.25">
      <c r="A34">
        <v>2022</v>
      </c>
      <c r="B34" t="s">
        <v>299</v>
      </c>
      <c r="C34" t="s">
        <v>312</v>
      </c>
      <c r="D34" t="s">
        <v>332</v>
      </c>
      <c r="E34" t="s">
        <v>367</v>
      </c>
      <c r="F34" t="s">
        <v>388</v>
      </c>
      <c r="G34">
        <f t="shared" si="2"/>
        <v>1</v>
      </c>
      <c r="H34">
        <f t="shared" si="3"/>
        <v>0</v>
      </c>
      <c r="I34">
        <f t="shared" si="4"/>
        <v>0</v>
      </c>
      <c r="J34">
        <f t="shared" si="5"/>
        <v>0</v>
      </c>
      <c r="K34">
        <f t="shared" si="6"/>
        <v>0</v>
      </c>
      <c r="L34">
        <f t="shared" si="7"/>
        <v>0</v>
      </c>
      <c r="M34">
        <f t="shared" si="8"/>
        <v>0</v>
      </c>
      <c r="N34">
        <f t="shared" si="9"/>
        <v>0</v>
      </c>
      <c r="O34">
        <f t="shared" si="10"/>
        <v>0</v>
      </c>
      <c r="P34">
        <f t="shared" si="11"/>
        <v>0</v>
      </c>
      <c r="Q34">
        <f t="shared" si="12"/>
        <v>0</v>
      </c>
      <c r="R34">
        <f t="shared" si="13"/>
        <v>0</v>
      </c>
      <c r="S34">
        <f t="shared" si="14"/>
        <v>0</v>
      </c>
      <c r="T34">
        <f t="shared" si="15"/>
        <v>1</v>
      </c>
      <c r="U34">
        <f t="shared" si="16"/>
        <v>0</v>
      </c>
      <c r="V34">
        <f t="shared" si="17"/>
        <v>0</v>
      </c>
      <c r="W34">
        <f t="shared" si="18"/>
        <v>0</v>
      </c>
    </row>
    <row r="35" spans="1:23" x14ac:dyDescent="0.25">
      <c r="A35">
        <v>2022</v>
      </c>
      <c r="B35" t="s">
        <v>211</v>
      </c>
      <c r="C35" t="s">
        <v>313</v>
      </c>
      <c r="D35" t="s">
        <v>333</v>
      </c>
      <c r="E35" t="s">
        <v>368</v>
      </c>
      <c r="F35" t="s">
        <v>389</v>
      </c>
      <c r="G35">
        <f t="shared" si="2"/>
        <v>0</v>
      </c>
      <c r="H35">
        <f t="shared" si="3"/>
        <v>0</v>
      </c>
      <c r="I35">
        <f t="shared" si="4"/>
        <v>0</v>
      </c>
      <c r="J35">
        <f t="shared" si="5"/>
        <v>0</v>
      </c>
      <c r="K35">
        <f t="shared" si="6"/>
        <v>1</v>
      </c>
      <c r="L35">
        <f t="shared" si="7"/>
        <v>0</v>
      </c>
      <c r="M35">
        <f t="shared" si="8"/>
        <v>1</v>
      </c>
      <c r="N35">
        <f t="shared" si="9"/>
        <v>0</v>
      </c>
      <c r="O35">
        <f t="shared" si="10"/>
        <v>0</v>
      </c>
      <c r="P35">
        <f t="shared" si="11"/>
        <v>1</v>
      </c>
      <c r="Q35">
        <f t="shared" si="12"/>
        <v>0</v>
      </c>
      <c r="R35">
        <f t="shared" si="13"/>
        <v>0</v>
      </c>
      <c r="S35">
        <f t="shared" si="14"/>
        <v>0</v>
      </c>
      <c r="T35">
        <f t="shared" si="15"/>
        <v>0</v>
      </c>
      <c r="U35">
        <f t="shared" si="16"/>
        <v>0</v>
      </c>
      <c r="V35">
        <f t="shared" si="17"/>
        <v>0</v>
      </c>
      <c r="W35">
        <f t="shared" si="18"/>
        <v>0</v>
      </c>
    </row>
    <row r="36" spans="1:23" x14ac:dyDescent="0.25">
      <c r="A36">
        <v>2021</v>
      </c>
      <c r="B36">
        <v>2021</v>
      </c>
      <c r="C36" t="s">
        <v>24</v>
      </c>
      <c r="D36" t="s">
        <v>25</v>
      </c>
      <c r="E36" t="s">
        <v>26</v>
      </c>
      <c r="G36">
        <f t="shared" si="2"/>
        <v>0</v>
      </c>
      <c r="H36">
        <f t="shared" si="3"/>
        <v>0</v>
      </c>
      <c r="I36">
        <f t="shared" si="4"/>
        <v>0</v>
      </c>
      <c r="J36">
        <f t="shared" si="5"/>
        <v>0</v>
      </c>
      <c r="K36">
        <f t="shared" si="6"/>
        <v>0</v>
      </c>
      <c r="L36">
        <f t="shared" si="7"/>
        <v>0</v>
      </c>
      <c r="M36">
        <f t="shared" si="8"/>
        <v>0</v>
      </c>
      <c r="N36">
        <f t="shared" si="9"/>
        <v>0</v>
      </c>
      <c r="O36">
        <f t="shared" si="10"/>
        <v>0</v>
      </c>
      <c r="P36">
        <f t="shared" si="11"/>
        <v>0</v>
      </c>
      <c r="Q36">
        <f t="shared" si="12"/>
        <v>0</v>
      </c>
      <c r="R36">
        <f t="shared" si="13"/>
        <v>0</v>
      </c>
      <c r="S36">
        <f t="shared" si="14"/>
        <v>0</v>
      </c>
      <c r="T36">
        <f t="shared" si="15"/>
        <v>0</v>
      </c>
      <c r="U36">
        <f t="shared" si="16"/>
        <v>0</v>
      </c>
      <c r="V36">
        <f t="shared" si="17"/>
        <v>0</v>
      </c>
      <c r="W36">
        <f t="shared" si="18"/>
        <v>0</v>
      </c>
    </row>
    <row r="37" spans="1:23" x14ac:dyDescent="0.25">
      <c r="A37">
        <v>2021</v>
      </c>
      <c r="B37">
        <v>2021</v>
      </c>
      <c r="C37" t="s">
        <v>30</v>
      </c>
      <c r="D37" t="s">
        <v>31</v>
      </c>
      <c r="E37" t="s">
        <v>32</v>
      </c>
      <c r="G37">
        <f t="shared" si="2"/>
        <v>0</v>
      </c>
      <c r="H37">
        <f t="shared" si="3"/>
        <v>0</v>
      </c>
      <c r="I37">
        <f t="shared" si="4"/>
        <v>0</v>
      </c>
      <c r="J37">
        <f t="shared" si="5"/>
        <v>0</v>
      </c>
      <c r="K37">
        <f t="shared" si="6"/>
        <v>0</v>
      </c>
      <c r="L37">
        <f t="shared" si="7"/>
        <v>0</v>
      </c>
      <c r="M37">
        <f t="shared" si="8"/>
        <v>0</v>
      </c>
      <c r="N37">
        <f t="shared" si="9"/>
        <v>0</v>
      </c>
      <c r="O37">
        <f t="shared" si="10"/>
        <v>0</v>
      </c>
      <c r="P37">
        <f t="shared" si="11"/>
        <v>0</v>
      </c>
      <c r="Q37">
        <f t="shared" si="12"/>
        <v>0</v>
      </c>
      <c r="R37">
        <f t="shared" si="13"/>
        <v>0</v>
      </c>
      <c r="S37">
        <f t="shared" si="14"/>
        <v>0</v>
      </c>
      <c r="T37">
        <f t="shared" si="15"/>
        <v>0</v>
      </c>
      <c r="U37">
        <f t="shared" si="16"/>
        <v>0</v>
      </c>
      <c r="V37">
        <f t="shared" si="17"/>
        <v>0</v>
      </c>
      <c r="W37">
        <f t="shared" si="18"/>
        <v>0</v>
      </c>
    </row>
    <row r="38" spans="1:23" x14ac:dyDescent="0.25">
      <c r="A38">
        <v>2021</v>
      </c>
      <c r="B38" t="s">
        <v>56</v>
      </c>
      <c r="C38" t="s">
        <v>54</v>
      </c>
      <c r="D38" t="s">
        <v>55</v>
      </c>
      <c r="E38" t="s">
        <v>1180</v>
      </c>
      <c r="G38">
        <f t="shared" si="2"/>
        <v>0</v>
      </c>
      <c r="H38">
        <f t="shared" si="3"/>
        <v>0</v>
      </c>
      <c r="I38">
        <f t="shared" si="4"/>
        <v>0</v>
      </c>
      <c r="J38">
        <f t="shared" si="5"/>
        <v>0</v>
      </c>
      <c r="K38">
        <f t="shared" si="6"/>
        <v>0</v>
      </c>
      <c r="L38">
        <f t="shared" si="7"/>
        <v>0</v>
      </c>
      <c r="M38">
        <f t="shared" si="8"/>
        <v>0</v>
      </c>
      <c r="N38">
        <f t="shared" si="9"/>
        <v>0</v>
      </c>
      <c r="O38">
        <f t="shared" si="10"/>
        <v>0</v>
      </c>
      <c r="P38">
        <f t="shared" si="11"/>
        <v>0</v>
      </c>
      <c r="Q38">
        <f t="shared" si="12"/>
        <v>0</v>
      </c>
      <c r="R38">
        <f t="shared" si="13"/>
        <v>0</v>
      </c>
      <c r="S38">
        <f t="shared" si="14"/>
        <v>0</v>
      </c>
      <c r="T38">
        <f t="shared" si="15"/>
        <v>0</v>
      </c>
      <c r="U38">
        <f t="shared" si="16"/>
        <v>0</v>
      </c>
      <c r="V38">
        <f t="shared" si="17"/>
        <v>0</v>
      </c>
      <c r="W38">
        <f t="shared" si="18"/>
        <v>0</v>
      </c>
    </row>
    <row r="39" spans="1:23" x14ac:dyDescent="0.25">
      <c r="A39">
        <v>2021</v>
      </c>
      <c r="B39" t="s">
        <v>77</v>
      </c>
      <c r="C39" t="s">
        <v>75</v>
      </c>
      <c r="D39" t="s">
        <v>76</v>
      </c>
      <c r="E39" t="s">
        <v>344</v>
      </c>
      <c r="G39">
        <f t="shared" si="2"/>
        <v>0</v>
      </c>
      <c r="H39">
        <f t="shared" si="3"/>
        <v>0</v>
      </c>
      <c r="I39">
        <f t="shared" si="4"/>
        <v>0</v>
      </c>
      <c r="J39">
        <f t="shared" si="5"/>
        <v>0</v>
      </c>
      <c r="K39">
        <f t="shared" si="6"/>
        <v>0</v>
      </c>
      <c r="L39">
        <f t="shared" si="7"/>
        <v>0</v>
      </c>
      <c r="M39">
        <f t="shared" si="8"/>
        <v>0</v>
      </c>
      <c r="N39">
        <f t="shared" si="9"/>
        <v>0</v>
      </c>
      <c r="O39">
        <f t="shared" si="10"/>
        <v>0</v>
      </c>
      <c r="P39">
        <f t="shared" si="11"/>
        <v>0</v>
      </c>
      <c r="Q39">
        <f t="shared" si="12"/>
        <v>0</v>
      </c>
      <c r="R39">
        <f t="shared" si="13"/>
        <v>0</v>
      </c>
      <c r="S39">
        <f t="shared" si="14"/>
        <v>0</v>
      </c>
      <c r="T39">
        <f t="shared" si="15"/>
        <v>0</v>
      </c>
      <c r="U39">
        <f t="shared" si="16"/>
        <v>0</v>
      </c>
      <c r="V39">
        <f t="shared" si="17"/>
        <v>0</v>
      </c>
      <c r="W39">
        <f t="shared" si="18"/>
        <v>0</v>
      </c>
    </row>
    <row r="40" spans="1:23" x14ac:dyDescent="0.25">
      <c r="A40">
        <v>2021</v>
      </c>
      <c r="B40">
        <v>2021</v>
      </c>
      <c r="C40" t="s">
        <v>78</v>
      </c>
      <c r="D40" t="s">
        <v>79</v>
      </c>
      <c r="E40" t="s">
        <v>80</v>
      </c>
      <c r="G40">
        <f t="shared" si="2"/>
        <v>0</v>
      </c>
      <c r="H40">
        <f t="shared" si="3"/>
        <v>0</v>
      </c>
      <c r="I40">
        <f t="shared" si="4"/>
        <v>0</v>
      </c>
      <c r="J40">
        <f t="shared" si="5"/>
        <v>0</v>
      </c>
      <c r="K40">
        <f t="shared" si="6"/>
        <v>0</v>
      </c>
      <c r="L40">
        <f t="shared" si="7"/>
        <v>1</v>
      </c>
      <c r="M40">
        <f t="shared" si="8"/>
        <v>0</v>
      </c>
      <c r="N40">
        <f t="shared" si="9"/>
        <v>0</v>
      </c>
      <c r="O40">
        <f t="shared" si="10"/>
        <v>1</v>
      </c>
      <c r="P40">
        <f t="shared" si="11"/>
        <v>1</v>
      </c>
      <c r="Q40">
        <f t="shared" si="12"/>
        <v>0</v>
      </c>
      <c r="R40">
        <f t="shared" si="13"/>
        <v>0</v>
      </c>
      <c r="S40">
        <f t="shared" si="14"/>
        <v>0</v>
      </c>
      <c r="T40">
        <f t="shared" si="15"/>
        <v>0</v>
      </c>
      <c r="U40">
        <f t="shared" si="16"/>
        <v>0</v>
      </c>
      <c r="V40">
        <f t="shared" si="17"/>
        <v>0</v>
      </c>
      <c r="W40">
        <f t="shared" si="18"/>
        <v>0</v>
      </c>
    </row>
    <row r="41" spans="1:23" x14ac:dyDescent="0.25">
      <c r="A41">
        <v>2021</v>
      </c>
      <c r="B41">
        <v>2021</v>
      </c>
      <c r="C41" t="s">
        <v>81</v>
      </c>
      <c r="D41" t="s">
        <v>82</v>
      </c>
      <c r="E41" t="s">
        <v>345</v>
      </c>
      <c r="G41">
        <f t="shared" si="2"/>
        <v>0</v>
      </c>
      <c r="H41">
        <f t="shared" si="3"/>
        <v>0</v>
      </c>
      <c r="I41">
        <f t="shared" si="4"/>
        <v>0</v>
      </c>
      <c r="J41">
        <f t="shared" si="5"/>
        <v>0</v>
      </c>
      <c r="K41">
        <f t="shared" si="6"/>
        <v>0</v>
      </c>
      <c r="L41">
        <f t="shared" si="7"/>
        <v>0</v>
      </c>
      <c r="M41">
        <f t="shared" si="8"/>
        <v>0</v>
      </c>
      <c r="N41">
        <f t="shared" si="9"/>
        <v>1</v>
      </c>
      <c r="O41">
        <f t="shared" si="10"/>
        <v>0</v>
      </c>
      <c r="P41">
        <f t="shared" si="11"/>
        <v>0</v>
      </c>
      <c r="Q41">
        <f t="shared" si="12"/>
        <v>0</v>
      </c>
      <c r="R41">
        <f t="shared" si="13"/>
        <v>1</v>
      </c>
      <c r="S41">
        <f t="shared" si="14"/>
        <v>0</v>
      </c>
      <c r="T41">
        <f t="shared" si="15"/>
        <v>0</v>
      </c>
      <c r="U41">
        <f t="shared" si="16"/>
        <v>0</v>
      </c>
      <c r="V41">
        <f t="shared" si="17"/>
        <v>0</v>
      </c>
      <c r="W41">
        <f t="shared" si="18"/>
        <v>0</v>
      </c>
    </row>
    <row r="42" spans="1:23" x14ac:dyDescent="0.25">
      <c r="A42">
        <v>2021</v>
      </c>
      <c r="B42" t="s">
        <v>85</v>
      </c>
      <c r="C42" t="s">
        <v>83</v>
      </c>
      <c r="D42" t="s">
        <v>84</v>
      </c>
      <c r="E42" t="s">
        <v>346</v>
      </c>
      <c r="G42">
        <f t="shared" si="2"/>
        <v>0</v>
      </c>
      <c r="H42">
        <f t="shared" si="3"/>
        <v>0</v>
      </c>
      <c r="I42">
        <f t="shared" si="4"/>
        <v>0</v>
      </c>
      <c r="J42">
        <f t="shared" si="5"/>
        <v>0</v>
      </c>
      <c r="K42">
        <f t="shared" si="6"/>
        <v>0</v>
      </c>
      <c r="L42">
        <f t="shared" si="7"/>
        <v>0</v>
      </c>
      <c r="M42">
        <f t="shared" si="8"/>
        <v>0</v>
      </c>
      <c r="N42">
        <f t="shared" si="9"/>
        <v>0</v>
      </c>
      <c r="O42">
        <f t="shared" si="10"/>
        <v>1</v>
      </c>
      <c r="P42">
        <f t="shared" si="11"/>
        <v>1</v>
      </c>
      <c r="Q42">
        <f t="shared" si="12"/>
        <v>0</v>
      </c>
      <c r="R42">
        <f t="shared" si="13"/>
        <v>0</v>
      </c>
      <c r="S42">
        <f t="shared" si="14"/>
        <v>0</v>
      </c>
      <c r="T42">
        <f t="shared" si="15"/>
        <v>0</v>
      </c>
      <c r="U42">
        <f t="shared" si="16"/>
        <v>0</v>
      </c>
      <c r="V42">
        <f t="shared" si="17"/>
        <v>0</v>
      </c>
      <c r="W42">
        <f t="shared" si="18"/>
        <v>0</v>
      </c>
    </row>
    <row r="43" spans="1:23" x14ac:dyDescent="0.25">
      <c r="A43">
        <v>2021</v>
      </c>
      <c r="B43" t="s">
        <v>85</v>
      </c>
      <c r="C43" t="s">
        <v>97</v>
      </c>
      <c r="D43" t="s">
        <v>98</v>
      </c>
      <c r="E43" t="s">
        <v>99</v>
      </c>
      <c r="G43">
        <f t="shared" si="2"/>
        <v>0</v>
      </c>
      <c r="H43">
        <f t="shared" si="3"/>
        <v>0</v>
      </c>
      <c r="I43">
        <f t="shared" si="4"/>
        <v>0</v>
      </c>
      <c r="J43">
        <f t="shared" si="5"/>
        <v>0</v>
      </c>
      <c r="K43">
        <f t="shared" si="6"/>
        <v>0</v>
      </c>
      <c r="L43">
        <f t="shared" si="7"/>
        <v>0</v>
      </c>
      <c r="M43">
        <f t="shared" si="8"/>
        <v>0</v>
      </c>
      <c r="N43">
        <f t="shared" si="9"/>
        <v>0</v>
      </c>
      <c r="O43">
        <f t="shared" si="10"/>
        <v>0</v>
      </c>
      <c r="P43">
        <f t="shared" si="11"/>
        <v>0</v>
      </c>
      <c r="Q43">
        <f t="shared" si="12"/>
        <v>0</v>
      </c>
      <c r="R43">
        <f t="shared" si="13"/>
        <v>0</v>
      </c>
      <c r="S43">
        <f t="shared" si="14"/>
        <v>0</v>
      </c>
      <c r="T43">
        <f t="shared" si="15"/>
        <v>0</v>
      </c>
      <c r="U43">
        <f t="shared" si="16"/>
        <v>0</v>
      </c>
      <c r="V43">
        <f t="shared" si="17"/>
        <v>0</v>
      </c>
      <c r="W43">
        <f t="shared" si="18"/>
        <v>0</v>
      </c>
    </row>
    <row r="44" spans="1:23" x14ac:dyDescent="0.25">
      <c r="A44">
        <v>2021</v>
      </c>
      <c r="B44">
        <v>2021</v>
      </c>
      <c r="C44" t="s">
        <v>111</v>
      </c>
      <c r="D44" t="s">
        <v>112</v>
      </c>
      <c r="E44" t="s">
        <v>113</v>
      </c>
      <c r="G44">
        <f t="shared" si="2"/>
        <v>0</v>
      </c>
      <c r="H44">
        <f t="shared" si="3"/>
        <v>0</v>
      </c>
      <c r="I44">
        <f t="shared" si="4"/>
        <v>0</v>
      </c>
      <c r="J44">
        <f t="shared" si="5"/>
        <v>0</v>
      </c>
      <c r="K44">
        <f t="shared" si="6"/>
        <v>1</v>
      </c>
      <c r="L44">
        <f t="shared" si="7"/>
        <v>1</v>
      </c>
      <c r="M44">
        <f t="shared" si="8"/>
        <v>1</v>
      </c>
      <c r="N44">
        <f t="shared" si="9"/>
        <v>0</v>
      </c>
      <c r="O44">
        <f t="shared" si="10"/>
        <v>0</v>
      </c>
      <c r="P44">
        <f t="shared" si="11"/>
        <v>1</v>
      </c>
      <c r="Q44">
        <f t="shared" si="12"/>
        <v>0</v>
      </c>
      <c r="R44">
        <f t="shared" si="13"/>
        <v>0</v>
      </c>
      <c r="S44">
        <f t="shared" si="14"/>
        <v>0</v>
      </c>
      <c r="T44">
        <f t="shared" si="15"/>
        <v>0</v>
      </c>
      <c r="U44">
        <f t="shared" si="16"/>
        <v>0</v>
      </c>
      <c r="V44">
        <f t="shared" si="17"/>
        <v>0</v>
      </c>
      <c r="W44">
        <f t="shared" si="18"/>
        <v>0</v>
      </c>
    </row>
    <row r="45" spans="1:23" x14ac:dyDescent="0.25">
      <c r="A45">
        <v>2021</v>
      </c>
      <c r="B45">
        <v>2021</v>
      </c>
      <c r="C45" t="s">
        <v>167</v>
      </c>
      <c r="D45" t="s">
        <v>168</v>
      </c>
      <c r="E45" t="s">
        <v>169</v>
      </c>
      <c r="G45">
        <f t="shared" si="2"/>
        <v>0</v>
      </c>
      <c r="H45">
        <f t="shared" si="3"/>
        <v>1</v>
      </c>
      <c r="I45">
        <f t="shared" si="4"/>
        <v>1</v>
      </c>
      <c r="J45">
        <f t="shared" si="5"/>
        <v>0</v>
      </c>
      <c r="K45">
        <f t="shared" si="6"/>
        <v>0</v>
      </c>
      <c r="L45">
        <f t="shared" si="7"/>
        <v>1</v>
      </c>
      <c r="M45">
        <f t="shared" si="8"/>
        <v>1</v>
      </c>
      <c r="N45">
        <f t="shared" si="9"/>
        <v>0</v>
      </c>
      <c r="O45">
        <f t="shared" si="10"/>
        <v>0</v>
      </c>
      <c r="P45">
        <f t="shared" si="11"/>
        <v>1</v>
      </c>
      <c r="Q45">
        <f t="shared" si="12"/>
        <v>0</v>
      </c>
      <c r="R45">
        <f t="shared" si="13"/>
        <v>0</v>
      </c>
      <c r="S45">
        <f t="shared" si="14"/>
        <v>0</v>
      </c>
      <c r="T45">
        <f t="shared" si="15"/>
        <v>0</v>
      </c>
      <c r="U45">
        <f t="shared" si="16"/>
        <v>0</v>
      </c>
      <c r="V45">
        <f t="shared" si="17"/>
        <v>0</v>
      </c>
      <c r="W45">
        <f t="shared" si="18"/>
        <v>0</v>
      </c>
    </row>
    <row r="46" spans="1:23" x14ac:dyDescent="0.25">
      <c r="A46">
        <v>2021</v>
      </c>
      <c r="B46">
        <v>2021</v>
      </c>
      <c r="C46" t="s">
        <v>170</v>
      </c>
      <c r="D46" t="s">
        <v>171</v>
      </c>
      <c r="E46" t="s">
        <v>172</v>
      </c>
      <c r="G46">
        <f t="shared" si="2"/>
        <v>0</v>
      </c>
      <c r="H46">
        <f t="shared" si="3"/>
        <v>0</v>
      </c>
      <c r="I46">
        <f t="shared" si="4"/>
        <v>0</v>
      </c>
      <c r="J46">
        <f t="shared" si="5"/>
        <v>0</v>
      </c>
      <c r="K46">
        <f t="shared" si="6"/>
        <v>0</v>
      </c>
      <c r="L46">
        <f t="shared" si="7"/>
        <v>0</v>
      </c>
      <c r="M46">
        <f t="shared" si="8"/>
        <v>0</v>
      </c>
      <c r="N46">
        <f t="shared" si="9"/>
        <v>0</v>
      </c>
      <c r="O46">
        <f t="shared" si="10"/>
        <v>0</v>
      </c>
      <c r="P46">
        <f t="shared" si="11"/>
        <v>0</v>
      </c>
      <c r="Q46">
        <f t="shared" si="12"/>
        <v>0</v>
      </c>
      <c r="R46">
        <f t="shared" si="13"/>
        <v>0</v>
      </c>
      <c r="S46">
        <f t="shared" si="14"/>
        <v>0</v>
      </c>
      <c r="T46">
        <f t="shared" si="15"/>
        <v>0</v>
      </c>
      <c r="U46">
        <f t="shared" si="16"/>
        <v>0</v>
      </c>
      <c r="V46">
        <f t="shared" si="17"/>
        <v>0</v>
      </c>
      <c r="W46">
        <f t="shared" si="18"/>
        <v>0</v>
      </c>
    </row>
    <row r="47" spans="1:23" x14ac:dyDescent="0.25">
      <c r="A47">
        <v>2021</v>
      </c>
      <c r="B47" t="s">
        <v>202</v>
      </c>
      <c r="C47" t="s">
        <v>200</v>
      </c>
      <c r="D47" t="s">
        <v>201</v>
      </c>
      <c r="E47" t="s">
        <v>203</v>
      </c>
      <c r="F47" t="s">
        <v>204</v>
      </c>
      <c r="G47">
        <f t="shared" si="2"/>
        <v>0</v>
      </c>
      <c r="H47">
        <f t="shared" si="3"/>
        <v>0</v>
      </c>
      <c r="I47">
        <f t="shared" si="4"/>
        <v>1</v>
      </c>
      <c r="J47">
        <f t="shared" si="5"/>
        <v>0</v>
      </c>
      <c r="K47">
        <f t="shared" si="6"/>
        <v>0</v>
      </c>
      <c r="L47">
        <f t="shared" si="7"/>
        <v>0</v>
      </c>
      <c r="M47">
        <f t="shared" si="8"/>
        <v>1</v>
      </c>
      <c r="N47">
        <f t="shared" si="9"/>
        <v>0</v>
      </c>
      <c r="O47">
        <f t="shared" si="10"/>
        <v>0</v>
      </c>
      <c r="P47">
        <f t="shared" si="11"/>
        <v>1</v>
      </c>
      <c r="Q47">
        <f t="shared" si="12"/>
        <v>0</v>
      </c>
      <c r="R47">
        <f t="shared" si="13"/>
        <v>0</v>
      </c>
      <c r="S47">
        <f t="shared" si="14"/>
        <v>0</v>
      </c>
      <c r="T47">
        <f t="shared" si="15"/>
        <v>0</v>
      </c>
      <c r="U47">
        <f t="shared" si="16"/>
        <v>0</v>
      </c>
      <c r="V47">
        <f t="shared" si="17"/>
        <v>0</v>
      </c>
      <c r="W47">
        <f t="shared" si="18"/>
        <v>0</v>
      </c>
    </row>
    <row r="48" spans="1:23" x14ac:dyDescent="0.25">
      <c r="A48">
        <v>2021</v>
      </c>
      <c r="B48" t="s">
        <v>77</v>
      </c>
      <c r="C48" t="s">
        <v>216</v>
      </c>
      <c r="D48" t="s">
        <v>217</v>
      </c>
      <c r="E48" t="s">
        <v>218</v>
      </c>
      <c r="F48" t="s">
        <v>219</v>
      </c>
      <c r="G48">
        <f t="shared" si="2"/>
        <v>0</v>
      </c>
      <c r="H48">
        <f t="shared" si="3"/>
        <v>0</v>
      </c>
      <c r="I48">
        <f t="shared" si="4"/>
        <v>0</v>
      </c>
      <c r="J48">
        <f t="shared" si="5"/>
        <v>0</v>
      </c>
      <c r="K48">
        <f t="shared" si="6"/>
        <v>1</v>
      </c>
      <c r="L48">
        <f t="shared" si="7"/>
        <v>0</v>
      </c>
      <c r="M48">
        <f t="shared" si="8"/>
        <v>0</v>
      </c>
      <c r="N48">
        <f t="shared" si="9"/>
        <v>0</v>
      </c>
      <c r="O48">
        <f t="shared" si="10"/>
        <v>0</v>
      </c>
      <c r="P48">
        <f t="shared" si="11"/>
        <v>0</v>
      </c>
      <c r="Q48">
        <f t="shared" si="12"/>
        <v>0</v>
      </c>
      <c r="R48">
        <f t="shared" si="13"/>
        <v>1</v>
      </c>
      <c r="S48">
        <f t="shared" si="14"/>
        <v>0</v>
      </c>
      <c r="T48">
        <f t="shared" si="15"/>
        <v>0</v>
      </c>
      <c r="U48">
        <f t="shared" si="16"/>
        <v>0</v>
      </c>
      <c r="V48">
        <f t="shared" si="17"/>
        <v>0</v>
      </c>
      <c r="W48">
        <f t="shared" si="18"/>
        <v>0</v>
      </c>
    </row>
    <row r="49" spans="1:23" x14ac:dyDescent="0.25">
      <c r="A49">
        <v>2021</v>
      </c>
      <c r="B49" t="s">
        <v>222</v>
      </c>
      <c r="C49" t="s">
        <v>220</v>
      </c>
      <c r="D49" t="s">
        <v>221</v>
      </c>
      <c r="E49" t="s">
        <v>355</v>
      </c>
      <c r="F49" t="s">
        <v>376</v>
      </c>
      <c r="G49">
        <f t="shared" si="2"/>
        <v>0</v>
      </c>
      <c r="H49">
        <f t="shared" si="3"/>
        <v>0</v>
      </c>
      <c r="I49">
        <f t="shared" si="4"/>
        <v>0</v>
      </c>
      <c r="J49">
        <f t="shared" si="5"/>
        <v>0</v>
      </c>
      <c r="K49">
        <f t="shared" si="6"/>
        <v>0</v>
      </c>
      <c r="L49">
        <f t="shared" si="7"/>
        <v>0</v>
      </c>
      <c r="M49">
        <f t="shared" si="8"/>
        <v>0</v>
      </c>
      <c r="N49">
        <f t="shared" si="9"/>
        <v>0</v>
      </c>
      <c r="O49">
        <f t="shared" si="10"/>
        <v>0</v>
      </c>
      <c r="P49">
        <f t="shared" si="11"/>
        <v>0</v>
      </c>
      <c r="Q49">
        <f t="shared" si="12"/>
        <v>0</v>
      </c>
      <c r="R49">
        <f t="shared" si="13"/>
        <v>0</v>
      </c>
      <c r="S49">
        <f t="shared" si="14"/>
        <v>0</v>
      </c>
      <c r="T49">
        <f t="shared" si="15"/>
        <v>0</v>
      </c>
      <c r="U49">
        <f t="shared" si="16"/>
        <v>0</v>
      </c>
      <c r="V49">
        <f t="shared" si="17"/>
        <v>0</v>
      </c>
      <c r="W49">
        <f t="shared" si="18"/>
        <v>0</v>
      </c>
    </row>
    <row r="50" spans="1:23" x14ac:dyDescent="0.25">
      <c r="A50">
        <v>2021</v>
      </c>
      <c r="B50" s="1">
        <v>44228</v>
      </c>
      <c r="C50" t="s">
        <v>314</v>
      </c>
      <c r="D50" t="s">
        <v>334</v>
      </c>
      <c r="E50" t="s">
        <v>369</v>
      </c>
      <c r="F50" t="s">
        <v>390</v>
      </c>
      <c r="G50">
        <f t="shared" si="2"/>
        <v>0</v>
      </c>
      <c r="H50">
        <f t="shared" si="3"/>
        <v>0</v>
      </c>
      <c r="I50">
        <f t="shared" si="4"/>
        <v>1</v>
      </c>
      <c r="J50">
        <f t="shared" si="5"/>
        <v>0</v>
      </c>
      <c r="K50">
        <f t="shared" si="6"/>
        <v>0</v>
      </c>
      <c r="L50">
        <f t="shared" si="7"/>
        <v>0</v>
      </c>
      <c r="M50">
        <f t="shared" si="8"/>
        <v>0</v>
      </c>
      <c r="N50">
        <f t="shared" si="9"/>
        <v>1</v>
      </c>
      <c r="O50">
        <f t="shared" si="10"/>
        <v>0</v>
      </c>
      <c r="P50">
        <f t="shared" si="11"/>
        <v>1</v>
      </c>
      <c r="Q50">
        <f t="shared" si="12"/>
        <v>0</v>
      </c>
      <c r="R50">
        <f t="shared" si="13"/>
        <v>0</v>
      </c>
      <c r="S50">
        <f t="shared" si="14"/>
        <v>0</v>
      </c>
      <c r="T50">
        <f t="shared" si="15"/>
        <v>0</v>
      </c>
      <c r="U50">
        <f t="shared" si="16"/>
        <v>0</v>
      </c>
      <c r="V50">
        <f t="shared" si="17"/>
        <v>0</v>
      </c>
      <c r="W50">
        <f t="shared" si="18"/>
        <v>0</v>
      </c>
    </row>
    <row r="51" spans="1:23" x14ac:dyDescent="0.25">
      <c r="A51">
        <v>2020</v>
      </c>
      <c r="B51" t="s">
        <v>69</v>
      </c>
      <c r="C51" t="s">
        <v>67</v>
      </c>
      <c r="D51" t="s">
        <v>68</v>
      </c>
      <c r="E51" t="s">
        <v>70</v>
      </c>
      <c r="G51">
        <f t="shared" si="2"/>
        <v>0</v>
      </c>
      <c r="H51">
        <f t="shared" si="3"/>
        <v>0</v>
      </c>
      <c r="I51">
        <f t="shared" si="4"/>
        <v>0</v>
      </c>
      <c r="J51">
        <f t="shared" si="5"/>
        <v>0</v>
      </c>
      <c r="K51">
        <f t="shared" si="6"/>
        <v>0</v>
      </c>
      <c r="L51">
        <f t="shared" si="7"/>
        <v>0</v>
      </c>
      <c r="M51">
        <f t="shared" si="8"/>
        <v>0</v>
      </c>
      <c r="N51">
        <f t="shared" si="9"/>
        <v>0</v>
      </c>
      <c r="O51">
        <f t="shared" si="10"/>
        <v>0</v>
      </c>
      <c r="P51">
        <f t="shared" si="11"/>
        <v>0</v>
      </c>
      <c r="Q51">
        <f t="shared" si="12"/>
        <v>0</v>
      </c>
      <c r="R51">
        <f t="shared" si="13"/>
        <v>0</v>
      </c>
      <c r="S51">
        <f t="shared" si="14"/>
        <v>0</v>
      </c>
      <c r="T51">
        <f t="shared" si="15"/>
        <v>0</v>
      </c>
      <c r="U51">
        <f t="shared" si="16"/>
        <v>0</v>
      </c>
      <c r="V51">
        <f t="shared" si="17"/>
        <v>0</v>
      </c>
      <c r="W51">
        <f t="shared" si="18"/>
        <v>0</v>
      </c>
    </row>
    <row r="52" spans="1:23" x14ac:dyDescent="0.25">
      <c r="A52">
        <v>2020</v>
      </c>
      <c r="B52" t="s">
        <v>88</v>
      </c>
      <c r="C52" t="s">
        <v>86</v>
      </c>
      <c r="D52" t="s">
        <v>87</v>
      </c>
      <c r="E52" t="s">
        <v>89</v>
      </c>
      <c r="G52">
        <f t="shared" si="2"/>
        <v>0</v>
      </c>
      <c r="H52">
        <f t="shared" si="3"/>
        <v>1</v>
      </c>
      <c r="I52">
        <f t="shared" si="4"/>
        <v>0</v>
      </c>
      <c r="J52">
        <f t="shared" si="5"/>
        <v>0</v>
      </c>
      <c r="K52">
        <f t="shared" si="6"/>
        <v>0</v>
      </c>
      <c r="L52">
        <f t="shared" si="7"/>
        <v>1</v>
      </c>
      <c r="M52">
        <f t="shared" si="8"/>
        <v>0</v>
      </c>
      <c r="N52">
        <f t="shared" si="9"/>
        <v>0</v>
      </c>
      <c r="O52">
        <f t="shared" si="10"/>
        <v>0</v>
      </c>
      <c r="P52">
        <f t="shared" si="11"/>
        <v>1</v>
      </c>
      <c r="Q52">
        <f t="shared" si="12"/>
        <v>0</v>
      </c>
      <c r="R52">
        <f t="shared" si="13"/>
        <v>0</v>
      </c>
      <c r="S52">
        <f t="shared" si="14"/>
        <v>0</v>
      </c>
      <c r="T52">
        <f t="shared" si="15"/>
        <v>0</v>
      </c>
      <c r="U52">
        <f t="shared" si="16"/>
        <v>0</v>
      </c>
      <c r="V52">
        <f t="shared" si="17"/>
        <v>0</v>
      </c>
      <c r="W52">
        <f t="shared" si="18"/>
        <v>0</v>
      </c>
    </row>
    <row r="53" spans="1:23" x14ac:dyDescent="0.25">
      <c r="A53">
        <v>2020</v>
      </c>
      <c r="B53" t="s">
        <v>102</v>
      </c>
      <c r="C53" t="s">
        <v>100</v>
      </c>
      <c r="D53" t="s">
        <v>101</v>
      </c>
      <c r="E53" t="s">
        <v>103</v>
      </c>
      <c r="G53">
        <f t="shared" si="2"/>
        <v>0</v>
      </c>
      <c r="H53">
        <f t="shared" si="3"/>
        <v>0</v>
      </c>
      <c r="I53">
        <f t="shared" si="4"/>
        <v>0</v>
      </c>
      <c r="J53">
        <f t="shared" si="5"/>
        <v>0</v>
      </c>
      <c r="K53">
        <f t="shared" si="6"/>
        <v>0</v>
      </c>
      <c r="L53">
        <f t="shared" si="7"/>
        <v>0</v>
      </c>
      <c r="M53">
        <f t="shared" si="8"/>
        <v>0</v>
      </c>
      <c r="N53">
        <f t="shared" si="9"/>
        <v>0</v>
      </c>
      <c r="O53">
        <f t="shared" si="10"/>
        <v>0</v>
      </c>
      <c r="P53">
        <f t="shared" si="11"/>
        <v>0</v>
      </c>
      <c r="Q53">
        <f t="shared" si="12"/>
        <v>0</v>
      </c>
      <c r="R53">
        <f t="shared" si="13"/>
        <v>0</v>
      </c>
      <c r="S53">
        <f t="shared" si="14"/>
        <v>0</v>
      </c>
      <c r="T53">
        <f t="shared" si="15"/>
        <v>0</v>
      </c>
      <c r="U53">
        <f t="shared" si="16"/>
        <v>0</v>
      </c>
      <c r="V53">
        <f t="shared" si="17"/>
        <v>0</v>
      </c>
      <c r="W53">
        <f t="shared" si="18"/>
        <v>0</v>
      </c>
    </row>
    <row r="54" spans="1:23" x14ac:dyDescent="0.25">
      <c r="A54">
        <v>2020</v>
      </c>
      <c r="B54" t="s">
        <v>149</v>
      </c>
      <c r="C54" t="s">
        <v>147</v>
      </c>
      <c r="D54" t="s">
        <v>148</v>
      </c>
      <c r="E54" t="s">
        <v>150</v>
      </c>
      <c r="G54">
        <f t="shared" si="2"/>
        <v>0</v>
      </c>
      <c r="H54">
        <f t="shared" si="3"/>
        <v>0</v>
      </c>
      <c r="I54">
        <f t="shared" si="4"/>
        <v>1</v>
      </c>
      <c r="J54">
        <f t="shared" si="5"/>
        <v>0</v>
      </c>
      <c r="K54">
        <f t="shared" si="6"/>
        <v>0</v>
      </c>
      <c r="L54">
        <f t="shared" si="7"/>
        <v>1</v>
      </c>
      <c r="M54">
        <f t="shared" si="8"/>
        <v>0</v>
      </c>
      <c r="N54">
        <f t="shared" si="9"/>
        <v>0</v>
      </c>
      <c r="O54">
        <f t="shared" si="10"/>
        <v>0</v>
      </c>
      <c r="P54">
        <f t="shared" si="11"/>
        <v>1</v>
      </c>
      <c r="Q54">
        <f t="shared" si="12"/>
        <v>0</v>
      </c>
      <c r="R54">
        <f t="shared" si="13"/>
        <v>0</v>
      </c>
      <c r="S54">
        <f t="shared" si="14"/>
        <v>0</v>
      </c>
      <c r="T54">
        <f t="shared" si="15"/>
        <v>0</v>
      </c>
      <c r="U54">
        <f t="shared" si="16"/>
        <v>0</v>
      </c>
      <c r="V54">
        <f t="shared" si="17"/>
        <v>0</v>
      </c>
      <c r="W54">
        <f t="shared" si="18"/>
        <v>0</v>
      </c>
    </row>
    <row r="55" spans="1:23" x14ac:dyDescent="0.25">
      <c r="A55">
        <v>2020</v>
      </c>
      <c r="B55" t="s">
        <v>153</v>
      </c>
      <c r="C55" t="s">
        <v>151</v>
      </c>
      <c r="D55" t="s">
        <v>152</v>
      </c>
      <c r="E55" t="s">
        <v>154</v>
      </c>
      <c r="G55">
        <f t="shared" si="2"/>
        <v>0</v>
      </c>
      <c r="H55">
        <f t="shared" si="3"/>
        <v>1</v>
      </c>
      <c r="I55">
        <f t="shared" si="4"/>
        <v>0</v>
      </c>
      <c r="J55">
        <f t="shared" si="5"/>
        <v>0</v>
      </c>
      <c r="K55">
        <f t="shared" si="6"/>
        <v>0</v>
      </c>
      <c r="L55">
        <f t="shared" si="7"/>
        <v>0</v>
      </c>
      <c r="M55">
        <f t="shared" si="8"/>
        <v>0</v>
      </c>
      <c r="N55">
        <f t="shared" si="9"/>
        <v>0</v>
      </c>
      <c r="O55">
        <f t="shared" si="10"/>
        <v>0</v>
      </c>
      <c r="P55">
        <f t="shared" si="11"/>
        <v>1</v>
      </c>
      <c r="Q55">
        <f t="shared" si="12"/>
        <v>0</v>
      </c>
      <c r="R55">
        <f t="shared" si="13"/>
        <v>0</v>
      </c>
      <c r="S55">
        <f t="shared" si="14"/>
        <v>0</v>
      </c>
      <c r="T55">
        <f t="shared" si="15"/>
        <v>0</v>
      </c>
      <c r="U55">
        <f t="shared" si="16"/>
        <v>0</v>
      </c>
      <c r="V55">
        <f t="shared" si="17"/>
        <v>0</v>
      </c>
      <c r="W55">
        <f t="shared" si="18"/>
        <v>0</v>
      </c>
    </row>
    <row r="56" spans="1:23" x14ac:dyDescent="0.25">
      <c r="A56">
        <v>2020</v>
      </c>
      <c r="B56" t="s">
        <v>157</v>
      </c>
      <c r="C56" t="s">
        <v>155</v>
      </c>
      <c r="D56" t="s">
        <v>156</v>
      </c>
      <c r="E56" t="s">
        <v>158</v>
      </c>
      <c r="G56">
        <f t="shared" si="2"/>
        <v>1</v>
      </c>
      <c r="H56">
        <f t="shared" si="3"/>
        <v>0</v>
      </c>
      <c r="I56">
        <f t="shared" si="4"/>
        <v>0</v>
      </c>
      <c r="J56">
        <f t="shared" si="5"/>
        <v>0</v>
      </c>
      <c r="K56">
        <f t="shared" si="6"/>
        <v>0</v>
      </c>
      <c r="L56">
        <f t="shared" si="7"/>
        <v>0</v>
      </c>
      <c r="M56">
        <f t="shared" si="8"/>
        <v>0</v>
      </c>
      <c r="N56">
        <f t="shared" si="9"/>
        <v>0</v>
      </c>
      <c r="O56">
        <f t="shared" si="10"/>
        <v>0</v>
      </c>
      <c r="P56">
        <f t="shared" si="11"/>
        <v>1</v>
      </c>
      <c r="Q56">
        <f t="shared" si="12"/>
        <v>0</v>
      </c>
      <c r="R56">
        <f t="shared" si="13"/>
        <v>0</v>
      </c>
      <c r="S56">
        <f t="shared" si="14"/>
        <v>0</v>
      </c>
      <c r="T56">
        <f t="shared" si="15"/>
        <v>0</v>
      </c>
      <c r="U56">
        <f t="shared" si="16"/>
        <v>0</v>
      </c>
      <c r="V56">
        <f t="shared" si="17"/>
        <v>0</v>
      </c>
      <c r="W56">
        <f t="shared" si="18"/>
        <v>0</v>
      </c>
    </row>
    <row r="57" spans="1:23" x14ac:dyDescent="0.25">
      <c r="A57">
        <v>2020</v>
      </c>
      <c r="B57">
        <v>2020</v>
      </c>
      <c r="C57" t="s">
        <v>131</v>
      </c>
      <c r="D57" t="s">
        <v>323</v>
      </c>
      <c r="G57">
        <f t="shared" si="2"/>
        <v>0</v>
      </c>
      <c r="H57">
        <f t="shared" si="3"/>
        <v>0</v>
      </c>
      <c r="I57">
        <f t="shared" si="4"/>
        <v>0</v>
      </c>
      <c r="J57">
        <f t="shared" si="5"/>
        <v>0</v>
      </c>
      <c r="K57">
        <f t="shared" si="6"/>
        <v>0</v>
      </c>
      <c r="L57">
        <f t="shared" si="7"/>
        <v>0</v>
      </c>
      <c r="M57">
        <f t="shared" si="8"/>
        <v>0</v>
      </c>
      <c r="N57">
        <f t="shared" si="9"/>
        <v>0</v>
      </c>
      <c r="O57">
        <f t="shared" si="10"/>
        <v>0</v>
      </c>
      <c r="P57">
        <f t="shared" si="11"/>
        <v>0</v>
      </c>
      <c r="Q57">
        <f t="shared" si="12"/>
        <v>0</v>
      </c>
      <c r="R57">
        <f t="shared" si="13"/>
        <v>0</v>
      </c>
      <c r="S57">
        <f t="shared" si="14"/>
        <v>0</v>
      </c>
      <c r="T57">
        <f t="shared" si="15"/>
        <v>0</v>
      </c>
      <c r="U57">
        <f t="shared" si="16"/>
        <v>0</v>
      </c>
      <c r="V57">
        <f t="shared" si="17"/>
        <v>0</v>
      </c>
      <c r="W57">
        <f t="shared" si="18"/>
        <v>0</v>
      </c>
    </row>
    <row r="58" spans="1:23" x14ac:dyDescent="0.25">
      <c r="A58">
        <v>2020</v>
      </c>
      <c r="B58">
        <v>2020</v>
      </c>
      <c r="C58" t="s">
        <v>9</v>
      </c>
      <c r="D58" t="s">
        <v>335</v>
      </c>
      <c r="E58" t="s">
        <v>370</v>
      </c>
      <c r="F58" t="s">
        <v>391</v>
      </c>
      <c r="G58">
        <f t="shared" si="2"/>
        <v>1</v>
      </c>
      <c r="H58">
        <f t="shared" si="3"/>
        <v>0</v>
      </c>
      <c r="I58">
        <f t="shared" si="4"/>
        <v>0</v>
      </c>
      <c r="J58">
        <f t="shared" si="5"/>
        <v>0</v>
      </c>
      <c r="K58">
        <f t="shared" si="6"/>
        <v>0</v>
      </c>
      <c r="L58">
        <f t="shared" si="7"/>
        <v>0</v>
      </c>
      <c r="M58">
        <f t="shared" si="8"/>
        <v>0</v>
      </c>
      <c r="N58">
        <f t="shared" si="9"/>
        <v>0</v>
      </c>
      <c r="O58">
        <f t="shared" si="10"/>
        <v>0</v>
      </c>
      <c r="P58">
        <f t="shared" si="11"/>
        <v>0</v>
      </c>
      <c r="Q58">
        <f t="shared" si="12"/>
        <v>0</v>
      </c>
      <c r="R58">
        <f t="shared" si="13"/>
        <v>0</v>
      </c>
      <c r="S58">
        <f t="shared" si="14"/>
        <v>0</v>
      </c>
      <c r="T58">
        <f t="shared" si="15"/>
        <v>1</v>
      </c>
      <c r="U58">
        <f t="shared" si="16"/>
        <v>0</v>
      </c>
      <c r="V58">
        <f t="shared" si="17"/>
        <v>0</v>
      </c>
      <c r="W58">
        <f t="shared" si="18"/>
        <v>0</v>
      </c>
    </row>
    <row r="59" spans="1:23" x14ac:dyDescent="0.25">
      <c r="A59">
        <v>2020</v>
      </c>
      <c r="B59" s="1">
        <v>43862</v>
      </c>
      <c r="C59" t="s">
        <v>315</v>
      </c>
      <c r="D59" t="s">
        <v>336</v>
      </c>
      <c r="E59" t="s">
        <v>371</v>
      </c>
      <c r="F59" t="s">
        <v>392</v>
      </c>
      <c r="G59">
        <f t="shared" si="2"/>
        <v>0</v>
      </c>
      <c r="H59">
        <f t="shared" si="3"/>
        <v>0</v>
      </c>
      <c r="I59">
        <f t="shared" si="4"/>
        <v>0</v>
      </c>
      <c r="J59">
        <f t="shared" si="5"/>
        <v>0</v>
      </c>
      <c r="K59">
        <f t="shared" si="6"/>
        <v>0</v>
      </c>
      <c r="L59">
        <f t="shared" si="7"/>
        <v>0</v>
      </c>
      <c r="M59">
        <f t="shared" si="8"/>
        <v>0</v>
      </c>
      <c r="N59">
        <f t="shared" si="9"/>
        <v>0</v>
      </c>
      <c r="O59">
        <f t="shared" si="10"/>
        <v>1</v>
      </c>
      <c r="P59">
        <f t="shared" si="11"/>
        <v>1</v>
      </c>
      <c r="Q59">
        <f t="shared" si="12"/>
        <v>0</v>
      </c>
      <c r="R59">
        <f t="shared" si="13"/>
        <v>0</v>
      </c>
      <c r="S59">
        <f t="shared" si="14"/>
        <v>0</v>
      </c>
      <c r="T59">
        <f t="shared" si="15"/>
        <v>0</v>
      </c>
      <c r="U59">
        <f t="shared" si="16"/>
        <v>0</v>
      </c>
      <c r="V59">
        <f t="shared" si="17"/>
        <v>0</v>
      </c>
      <c r="W59">
        <f t="shared" si="18"/>
        <v>0</v>
      </c>
    </row>
    <row r="60" spans="1:23" x14ac:dyDescent="0.25">
      <c r="A60">
        <v>2019</v>
      </c>
      <c r="B60" t="s">
        <v>11</v>
      </c>
      <c r="C60" t="s">
        <v>9</v>
      </c>
      <c r="D60" t="s">
        <v>10</v>
      </c>
      <c r="E60" t="s">
        <v>12</v>
      </c>
      <c r="G60">
        <f t="shared" si="2"/>
        <v>1</v>
      </c>
      <c r="H60">
        <f t="shared" si="3"/>
        <v>0</v>
      </c>
      <c r="I60">
        <f t="shared" si="4"/>
        <v>0</v>
      </c>
      <c r="J60">
        <f t="shared" si="5"/>
        <v>0</v>
      </c>
      <c r="K60">
        <f t="shared" si="6"/>
        <v>0</v>
      </c>
      <c r="L60">
        <f t="shared" si="7"/>
        <v>0</v>
      </c>
      <c r="M60">
        <f t="shared" si="8"/>
        <v>0</v>
      </c>
      <c r="N60">
        <f t="shared" si="9"/>
        <v>0</v>
      </c>
      <c r="O60">
        <f t="shared" si="10"/>
        <v>0</v>
      </c>
      <c r="P60">
        <f t="shared" si="11"/>
        <v>1</v>
      </c>
      <c r="Q60">
        <f t="shared" si="12"/>
        <v>0</v>
      </c>
      <c r="R60">
        <f t="shared" si="13"/>
        <v>0</v>
      </c>
      <c r="S60">
        <f t="shared" si="14"/>
        <v>0</v>
      </c>
      <c r="T60">
        <f t="shared" si="15"/>
        <v>1</v>
      </c>
      <c r="U60">
        <f t="shared" si="16"/>
        <v>0</v>
      </c>
      <c r="V60">
        <f t="shared" si="17"/>
        <v>0</v>
      </c>
      <c r="W60">
        <f t="shared" si="18"/>
        <v>0</v>
      </c>
    </row>
    <row r="61" spans="1:23" x14ac:dyDescent="0.25">
      <c r="A61">
        <v>2019</v>
      </c>
      <c r="B61" t="s">
        <v>15</v>
      </c>
      <c r="C61" t="s">
        <v>13</v>
      </c>
      <c r="D61" t="s">
        <v>14</v>
      </c>
      <c r="E61" t="s">
        <v>16</v>
      </c>
      <c r="G61">
        <f t="shared" si="2"/>
        <v>0</v>
      </c>
      <c r="H61">
        <f t="shared" si="3"/>
        <v>1</v>
      </c>
      <c r="I61">
        <f t="shared" si="4"/>
        <v>0</v>
      </c>
      <c r="J61">
        <f t="shared" si="5"/>
        <v>0</v>
      </c>
      <c r="K61">
        <f t="shared" si="6"/>
        <v>0</v>
      </c>
      <c r="L61">
        <f t="shared" si="7"/>
        <v>1</v>
      </c>
      <c r="M61">
        <f t="shared" si="8"/>
        <v>0</v>
      </c>
      <c r="N61">
        <f t="shared" si="9"/>
        <v>0</v>
      </c>
      <c r="O61">
        <f t="shared" si="10"/>
        <v>0</v>
      </c>
      <c r="P61">
        <f t="shared" si="11"/>
        <v>0</v>
      </c>
      <c r="Q61">
        <f t="shared" si="12"/>
        <v>0</v>
      </c>
      <c r="R61">
        <f t="shared" si="13"/>
        <v>1</v>
      </c>
      <c r="S61">
        <f t="shared" si="14"/>
        <v>0</v>
      </c>
      <c r="T61">
        <f t="shared" si="15"/>
        <v>0</v>
      </c>
      <c r="U61">
        <f t="shared" si="16"/>
        <v>0</v>
      </c>
      <c r="V61">
        <f t="shared" si="17"/>
        <v>0</v>
      </c>
      <c r="W61">
        <f t="shared" si="18"/>
        <v>0</v>
      </c>
    </row>
    <row r="62" spans="1:23" x14ac:dyDescent="0.25">
      <c r="A62">
        <v>2019</v>
      </c>
      <c r="B62" t="s">
        <v>38</v>
      </c>
      <c r="C62" t="s">
        <v>36</v>
      </c>
      <c r="D62" t="s">
        <v>37</v>
      </c>
      <c r="E62" t="s">
        <v>39</v>
      </c>
      <c r="G62">
        <f t="shared" si="2"/>
        <v>1</v>
      </c>
      <c r="H62">
        <f t="shared" si="3"/>
        <v>0</v>
      </c>
      <c r="I62">
        <f t="shared" si="4"/>
        <v>0</v>
      </c>
      <c r="J62">
        <f t="shared" si="5"/>
        <v>0</v>
      </c>
      <c r="K62">
        <f t="shared" si="6"/>
        <v>0</v>
      </c>
      <c r="L62">
        <f t="shared" si="7"/>
        <v>0</v>
      </c>
      <c r="M62">
        <f t="shared" si="8"/>
        <v>0</v>
      </c>
      <c r="N62">
        <f t="shared" si="9"/>
        <v>0</v>
      </c>
      <c r="O62">
        <f t="shared" si="10"/>
        <v>0</v>
      </c>
      <c r="P62">
        <f t="shared" si="11"/>
        <v>1</v>
      </c>
      <c r="Q62">
        <f t="shared" si="12"/>
        <v>0</v>
      </c>
      <c r="R62">
        <f t="shared" si="13"/>
        <v>0</v>
      </c>
      <c r="S62">
        <f t="shared" si="14"/>
        <v>0</v>
      </c>
      <c r="T62">
        <f t="shared" si="15"/>
        <v>1</v>
      </c>
      <c r="U62">
        <f t="shared" si="16"/>
        <v>0</v>
      </c>
      <c r="V62">
        <f t="shared" si="17"/>
        <v>0</v>
      </c>
      <c r="W62">
        <f t="shared" si="18"/>
        <v>0</v>
      </c>
    </row>
    <row r="63" spans="1:23" x14ac:dyDescent="0.25">
      <c r="A63">
        <v>2019</v>
      </c>
      <c r="B63">
        <v>2019</v>
      </c>
      <c r="C63" t="s">
        <v>51</v>
      </c>
      <c r="D63" t="s">
        <v>52</v>
      </c>
      <c r="E63" t="s">
        <v>53</v>
      </c>
      <c r="G63">
        <f t="shared" si="2"/>
        <v>0</v>
      </c>
      <c r="H63">
        <f t="shared" si="3"/>
        <v>0</v>
      </c>
      <c r="I63">
        <f t="shared" si="4"/>
        <v>0</v>
      </c>
      <c r="J63">
        <f t="shared" si="5"/>
        <v>0</v>
      </c>
      <c r="K63">
        <f t="shared" si="6"/>
        <v>0</v>
      </c>
      <c r="L63">
        <f t="shared" si="7"/>
        <v>0</v>
      </c>
      <c r="M63">
        <f t="shared" si="8"/>
        <v>0</v>
      </c>
      <c r="N63">
        <f t="shared" si="9"/>
        <v>0</v>
      </c>
      <c r="O63">
        <f t="shared" si="10"/>
        <v>0</v>
      </c>
      <c r="P63">
        <f t="shared" si="11"/>
        <v>0</v>
      </c>
      <c r="Q63">
        <f t="shared" si="12"/>
        <v>0</v>
      </c>
      <c r="R63">
        <f t="shared" si="13"/>
        <v>0</v>
      </c>
      <c r="S63">
        <f t="shared" si="14"/>
        <v>0</v>
      </c>
      <c r="T63">
        <f t="shared" si="15"/>
        <v>0</v>
      </c>
      <c r="U63">
        <f t="shared" si="16"/>
        <v>0</v>
      </c>
      <c r="V63">
        <f t="shared" si="17"/>
        <v>0</v>
      </c>
      <c r="W63">
        <f t="shared" si="18"/>
        <v>0</v>
      </c>
    </row>
    <row r="64" spans="1:23" x14ac:dyDescent="0.25">
      <c r="A64">
        <v>2019</v>
      </c>
      <c r="B64" t="s">
        <v>66</v>
      </c>
      <c r="C64" t="s">
        <v>64</v>
      </c>
      <c r="D64" t="s">
        <v>65</v>
      </c>
      <c r="E64" t="s">
        <v>343</v>
      </c>
      <c r="G64">
        <f t="shared" si="2"/>
        <v>0</v>
      </c>
      <c r="H64">
        <f t="shared" si="3"/>
        <v>0</v>
      </c>
      <c r="I64">
        <f t="shared" si="4"/>
        <v>0</v>
      </c>
      <c r="J64">
        <f t="shared" si="5"/>
        <v>0</v>
      </c>
      <c r="K64">
        <f t="shared" si="6"/>
        <v>0</v>
      </c>
      <c r="L64">
        <f t="shared" si="7"/>
        <v>1</v>
      </c>
      <c r="M64">
        <f t="shared" si="8"/>
        <v>1</v>
      </c>
      <c r="N64">
        <f t="shared" si="9"/>
        <v>0</v>
      </c>
      <c r="O64">
        <f t="shared" si="10"/>
        <v>0</v>
      </c>
      <c r="P64">
        <f t="shared" si="11"/>
        <v>0</v>
      </c>
      <c r="Q64">
        <f t="shared" si="12"/>
        <v>0</v>
      </c>
      <c r="R64">
        <f t="shared" si="13"/>
        <v>0</v>
      </c>
      <c r="S64">
        <f t="shared" si="14"/>
        <v>0</v>
      </c>
      <c r="T64">
        <f t="shared" si="15"/>
        <v>0</v>
      </c>
      <c r="U64">
        <f t="shared" si="16"/>
        <v>0</v>
      </c>
      <c r="V64">
        <f t="shared" si="17"/>
        <v>0</v>
      </c>
      <c r="W64">
        <f t="shared" si="18"/>
        <v>0</v>
      </c>
    </row>
    <row r="65" spans="1:23" x14ac:dyDescent="0.25">
      <c r="A65">
        <v>2019</v>
      </c>
      <c r="B65" t="s">
        <v>73</v>
      </c>
      <c r="C65" t="s">
        <v>71</v>
      </c>
      <c r="D65" t="s">
        <v>72</v>
      </c>
      <c r="E65" t="s">
        <v>1181</v>
      </c>
      <c r="G65">
        <f t="shared" si="2"/>
        <v>0</v>
      </c>
      <c r="H65">
        <f t="shared" si="3"/>
        <v>0</v>
      </c>
      <c r="I65">
        <f t="shared" si="4"/>
        <v>0</v>
      </c>
      <c r="J65">
        <f t="shared" si="5"/>
        <v>0</v>
      </c>
      <c r="K65">
        <f t="shared" si="6"/>
        <v>0</v>
      </c>
      <c r="L65">
        <f t="shared" si="7"/>
        <v>0</v>
      </c>
      <c r="M65">
        <f t="shared" si="8"/>
        <v>0</v>
      </c>
      <c r="N65">
        <f t="shared" si="9"/>
        <v>0</v>
      </c>
      <c r="O65">
        <f t="shared" si="10"/>
        <v>0</v>
      </c>
      <c r="P65">
        <f t="shared" si="11"/>
        <v>0</v>
      </c>
      <c r="Q65">
        <f t="shared" si="12"/>
        <v>0</v>
      </c>
      <c r="R65">
        <f t="shared" si="13"/>
        <v>0</v>
      </c>
      <c r="S65">
        <f t="shared" si="14"/>
        <v>0</v>
      </c>
      <c r="T65">
        <f t="shared" si="15"/>
        <v>0</v>
      </c>
      <c r="U65">
        <f t="shared" si="16"/>
        <v>0</v>
      </c>
      <c r="V65">
        <f t="shared" si="17"/>
        <v>0</v>
      </c>
      <c r="W65">
        <f t="shared" si="18"/>
        <v>0</v>
      </c>
    </row>
    <row r="66" spans="1:23" x14ac:dyDescent="0.25">
      <c r="A66">
        <v>2019</v>
      </c>
      <c r="B66">
        <v>2019</v>
      </c>
      <c r="C66" t="s">
        <v>94</v>
      </c>
      <c r="D66" t="s">
        <v>95</v>
      </c>
      <c r="E66" t="s">
        <v>96</v>
      </c>
      <c r="G66">
        <f t="shared" si="2"/>
        <v>0</v>
      </c>
      <c r="H66">
        <f t="shared" si="3"/>
        <v>0</v>
      </c>
      <c r="I66">
        <f t="shared" si="4"/>
        <v>0</v>
      </c>
      <c r="J66">
        <f t="shared" si="5"/>
        <v>0</v>
      </c>
      <c r="K66">
        <f t="shared" si="6"/>
        <v>0</v>
      </c>
      <c r="L66">
        <f t="shared" si="7"/>
        <v>0</v>
      </c>
      <c r="M66">
        <f t="shared" si="8"/>
        <v>0</v>
      </c>
      <c r="N66">
        <f t="shared" si="9"/>
        <v>0</v>
      </c>
      <c r="O66">
        <f t="shared" si="10"/>
        <v>0</v>
      </c>
      <c r="P66">
        <f t="shared" si="11"/>
        <v>0</v>
      </c>
      <c r="Q66">
        <f t="shared" si="12"/>
        <v>0</v>
      </c>
      <c r="R66">
        <f t="shared" si="13"/>
        <v>0</v>
      </c>
      <c r="S66">
        <f t="shared" si="14"/>
        <v>0</v>
      </c>
      <c r="T66">
        <f t="shared" si="15"/>
        <v>0</v>
      </c>
      <c r="U66">
        <f t="shared" si="16"/>
        <v>0</v>
      </c>
      <c r="V66">
        <f t="shared" si="17"/>
        <v>0</v>
      </c>
      <c r="W66">
        <f t="shared" si="18"/>
        <v>0</v>
      </c>
    </row>
    <row r="67" spans="1:23" x14ac:dyDescent="0.25">
      <c r="A67">
        <v>2019</v>
      </c>
      <c r="B67" t="s">
        <v>119</v>
      </c>
      <c r="C67" t="s">
        <v>117</v>
      </c>
      <c r="D67" t="s">
        <v>118</v>
      </c>
      <c r="E67" t="s">
        <v>349</v>
      </c>
      <c r="G67">
        <f t="shared" ref="G67:G80" si="40">IF(AND(
  OR(ISNUMBER(FIND($G$1 &amp; ";", E67 &amp; ";")), ISNUMBER(FIND($G$1 &amp; " ", E67 &amp; " "))),
  AND(ISERROR(FIND($G$1 &amp; "_EX;", E67 &amp; ";")), ISERROR(FIND($G$1 &amp; "_EX ", E67 &amp; " ")))
), 1, 0)</f>
        <v>0</v>
      </c>
      <c r="H67">
        <f t="shared" ref="H67:H80" si="41">IF(AND(
  OR(ISNUMBER(FIND($H$1 &amp; ";", E67 &amp; ";")), ISNUMBER(FIND($H$1 &amp; " ", E67 &amp; " "))),
  AND(ISERROR(FIND($H$1 &amp; "_EX;", E67 &amp; ";")), ISERROR(FIND($H$1 &amp; "_EX ", E67 &amp; " ")))
), 1, 0)</f>
        <v>0</v>
      </c>
      <c r="I67">
        <f t="shared" ref="I67:I80" si="42">IF(AND(
  OR(ISNUMBER(FIND($I$1 &amp; ";", E67 &amp; ";")), ISNUMBER(FIND($I$1 &amp; " ", E67 &amp; " "))),
  AND(ISERROR(FIND($I$1 &amp; "_EX;", E67 &amp; ";")), ISERROR(FIND($I$1 &amp; "_EX ", E67 &amp; " ")))
), 1, 0)</f>
        <v>0</v>
      </c>
      <c r="J67">
        <f t="shared" ref="J67:J80" si="43">IF(AND(
  OR(ISNUMBER(FIND($J$1 &amp; ";", E67 &amp; ";")), ISNUMBER(FIND($J$1 &amp; " ", E67 &amp; " "))),
  AND(ISERROR(FIND($J$1 &amp; "_EX;", E67 &amp; ";")), ISERROR(FIND($J$1 &amp; "_EX ", E67 &amp; " ")))
), 1, 0)</f>
        <v>0</v>
      </c>
      <c r="K67">
        <f t="shared" ref="K67:K80" si="44">IF(AND(
  OR(ISNUMBER(FIND($K$1 &amp; ";", E67 &amp; ";")), ISNUMBER(FIND($K$1 &amp; " ", E67 &amp; " "))),
  AND(ISERROR(FIND($K$1 &amp; "_EX;", E67 &amp; ";")), ISERROR(FIND($K$1 &amp; "_EX ", E67 &amp; " ")))
), 1, 0)</f>
        <v>0</v>
      </c>
      <c r="L67">
        <f t="shared" ref="L67:L80" si="45">IF(AND(
  OR(ISNUMBER(FIND($L$1 &amp; ";", E67 &amp; ";")), ISNUMBER(FIND($L$1 &amp; " ", E67 &amp; " "))),
  AND(ISERROR(FIND($L$1 &amp; "_EX;", E67 &amp; ";")), ISERROR(FIND($L$1 &amp; "_EX ", E67 &amp; " ")))
), 1, 0)</f>
        <v>0</v>
      </c>
      <c r="M67">
        <f t="shared" ref="M67:M80" si="46">IF(AND(
  OR(ISNUMBER(FIND($M$1 &amp; ";", E67 &amp; ";")), ISNUMBER(FIND($M$1 &amp; " ", E67 &amp; " "))),
  AND(ISERROR(FIND($M$1 &amp; "_EX;", E67 &amp; ";")), ISERROR(FIND($M$1 &amp; "_EX ", E67 &amp; " ")))
), 1, 0)</f>
        <v>1</v>
      </c>
      <c r="N67">
        <f t="shared" ref="N67:N80" si="47">IF(AND(
  OR(ISNUMBER(FIND($N$1 &amp; ";", E67 &amp; ";")), ISNUMBER(FIND($N$1 &amp; " ", E67 &amp; " "))),
  AND(ISERROR(FIND($N$1 &amp; "_EX;", E67 &amp; ";")), ISERROR(FIND($N$1 &amp; "_EX ", E67 &amp; " ")))
), 1, 0)</f>
        <v>0</v>
      </c>
      <c r="O67">
        <f t="shared" ref="O67:O80" si="48">IF(AND(
  OR(ISNUMBER(FIND($O$1 &amp; ";", E67 &amp; ";")), ISNUMBER(FIND($O$1 &amp; " ", E67 &amp; " "))),
  AND(ISERROR(FIND($O$1 &amp; "_EX;", E67 &amp; ";")), ISERROR(FIND($O$1 &amp; "_EX ", E67 &amp; " ")))
), 1, 0)</f>
        <v>0</v>
      </c>
      <c r="P67">
        <f t="shared" ref="P67:P80" si="49">IF(AND(
  OR(ISNUMBER(FIND($P$1 &amp; ";", E67 &amp; ";")), ISNUMBER(FIND($P$1 &amp; " ", E67 &amp; " "))),
  AND(ISERROR(FIND($P$1 &amp; "_EX;", E67 &amp; ";")), ISERROR(FIND($P$1 &amp; "_EX ", E67 &amp; " ")))
), 1, 0)</f>
        <v>1</v>
      </c>
      <c r="Q67">
        <f t="shared" ref="Q67:Q80" si="50">IF(AND(
  OR(ISNUMBER(FIND($H$1 &amp; ";", N67 &amp; ";")), ISNUMBER(FIND($H$1 &amp; " ", N67 &amp; " "))),
  AND(ISERROR(FIND($H$1 &amp; "_EX;", N67 &amp; ";")), ISERROR(FIND($H$1 &amp; "_EX ", N67 &amp; " ")))
), 1, 0)</f>
        <v>0</v>
      </c>
      <c r="R67">
        <f t="shared" ref="R67:R80" si="51">IF(AND(
  OR(ISNUMBER(FIND($R$1 &amp; ";", E67 &amp; ";")), ISNUMBER(FIND($R$1 &amp; " ", E67 &amp; " "))),
  AND(ISERROR(FIND($R$1 &amp; "_EX;", E67 &amp; ";")), ISERROR(FIND($R$1 &amp; "_EX ", E67 &amp; " ")))
), 1, 0)</f>
        <v>0</v>
      </c>
      <c r="S67">
        <f t="shared" ref="S67:S80" si="52">IF(AND(
  OR(ISNUMBER(FIND($S$1 &amp; ";", E67 &amp; ";")), ISNUMBER(FIND($S$1 &amp; " ", E67 &amp; " "))),
  AND(ISERROR(FIND($S$1 &amp; "_EX;", E67 &amp; ";")), ISERROR(FIND($S$1 &amp; "_EX ", E67 &amp; " ")))
), 1, 0)</f>
        <v>0</v>
      </c>
      <c r="T67">
        <f t="shared" ref="T67:T80" si="53">IF(AND(
  OR(ISNUMBER(FIND($T$1 &amp; ";", E67 &amp; ";")), ISNUMBER(FIND($T$1 &amp; " ", E67 &amp; " "))),
  AND(ISERROR(FIND($T$1 &amp; "_EX;", E67 &amp; ";")), ISERROR(FIND($T$1 &amp; "_EX ", E67 &amp; " ")))
), 1, 0)</f>
        <v>0</v>
      </c>
      <c r="U67">
        <f t="shared" ref="U67:U80" si="54">IF(AND(
  OR(ISNUMBER(FIND($U$1 &amp; ";", E67 &amp; ";")), ISNUMBER(FIND($U$1 &amp; " ", E67 &amp; " "))),
  AND(ISERROR(FIND($U$1 &amp; "_EX;", E67 &amp; ";")), ISERROR(FIND($U$1 &amp; "_EX ", E67 &amp; " ")))
), 1, 0)</f>
        <v>0</v>
      </c>
      <c r="V67">
        <f t="shared" ref="V67:V80" si="55">IF(AND(
  OR(ISNUMBER(FIND($V$1 &amp; ";", E67 &amp; ";")), ISNUMBER(FIND($V$1 &amp; " ", E67 &amp; " "))),
  AND(ISERROR(FIND($V$1 &amp; "_EX;", E67 &amp; ";")), ISERROR(FIND($V$1 &amp; "_EX ", E67 &amp; " ")))
), 1, 0)</f>
        <v>0</v>
      </c>
      <c r="W67">
        <f t="shared" ref="W67:W80" si="56">IF(AND(
  OR(ISNUMBER(FIND($W$1 &amp; ";", E67 &amp; ";")), ISNUMBER(FIND($W$1 &amp; " ", E67 &amp; " "))),
  AND(ISERROR(FIND($W$1 &amp; "_EX;", E67 &amp; ";")), ISERROR(FIND($W$1 &amp; "_EX ", E67 &amp; " ")))
), 1, 0)</f>
        <v>0</v>
      </c>
    </row>
    <row r="68" spans="1:23" x14ac:dyDescent="0.25">
      <c r="A68">
        <v>2019</v>
      </c>
      <c r="B68" t="s">
        <v>11</v>
      </c>
      <c r="C68" t="s">
        <v>120</v>
      </c>
      <c r="D68" t="s">
        <v>121</v>
      </c>
      <c r="E68" t="s">
        <v>350</v>
      </c>
      <c r="G68">
        <f t="shared" si="40"/>
        <v>0</v>
      </c>
      <c r="H68">
        <f t="shared" si="41"/>
        <v>0</v>
      </c>
      <c r="I68">
        <f t="shared" si="42"/>
        <v>0</v>
      </c>
      <c r="J68">
        <f t="shared" si="43"/>
        <v>0</v>
      </c>
      <c r="K68">
        <f t="shared" si="44"/>
        <v>1</v>
      </c>
      <c r="L68">
        <f t="shared" si="45"/>
        <v>0</v>
      </c>
      <c r="M68">
        <f t="shared" si="46"/>
        <v>1</v>
      </c>
      <c r="N68">
        <f t="shared" si="47"/>
        <v>0</v>
      </c>
      <c r="O68">
        <f t="shared" si="48"/>
        <v>0</v>
      </c>
      <c r="P68">
        <f t="shared" si="49"/>
        <v>1</v>
      </c>
      <c r="Q68">
        <f t="shared" si="50"/>
        <v>0</v>
      </c>
      <c r="R68">
        <f t="shared" si="51"/>
        <v>0</v>
      </c>
      <c r="S68">
        <f t="shared" si="52"/>
        <v>0</v>
      </c>
      <c r="T68">
        <f t="shared" si="53"/>
        <v>0</v>
      </c>
      <c r="U68">
        <f t="shared" si="54"/>
        <v>0</v>
      </c>
      <c r="V68">
        <f t="shared" si="55"/>
        <v>0</v>
      </c>
      <c r="W68">
        <f t="shared" si="56"/>
        <v>0</v>
      </c>
    </row>
    <row r="69" spans="1:23" x14ac:dyDescent="0.25">
      <c r="A69">
        <v>2019</v>
      </c>
      <c r="B69" t="s">
        <v>73</v>
      </c>
      <c r="C69" t="s">
        <v>128</v>
      </c>
      <c r="D69" t="s">
        <v>129</v>
      </c>
      <c r="E69" t="s">
        <v>130</v>
      </c>
      <c r="G69">
        <f t="shared" si="40"/>
        <v>0</v>
      </c>
      <c r="H69">
        <f t="shared" si="41"/>
        <v>0</v>
      </c>
      <c r="I69">
        <f t="shared" si="42"/>
        <v>0</v>
      </c>
      <c r="J69">
        <f t="shared" si="43"/>
        <v>0</v>
      </c>
      <c r="K69">
        <f t="shared" si="44"/>
        <v>0</v>
      </c>
      <c r="L69">
        <f t="shared" si="45"/>
        <v>0</v>
      </c>
      <c r="M69">
        <f t="shared" si="46"/>
        <v>0</v>
      </c>
      <c r="N69">
        <f t="shared" si="47"/>
        <v>0</v>
      </c>
      <c r="O69">
        <f t="shared" si="48"/>
        <v>0</v>
      </c>
      <c r="P69">
        <f t="shared" si="49"/>
        <v>0</v>
      </c>
      <c r="Q69">
        <f t="shared" si="50"/>
        <v>0</v>
      </c>
      <c r="R69">
        <f t="shared" si="51"/>
        <v>0</v>
      </c>
      <c r="S69">
        <f t="shared" si="52"/>
        <v>0</v>
      </c>
      <c r="T69">
        <f t="shared" si="53"/>
        <v>0</v>
      </c>
      <c r="U69">
        <f t="shared" si="54"/>
        <v>0</v>
      </c>
      <c r="V69">
        <f t="shared" si="55"/>
        <v>0</v>
      </c>
      <c r="W69">
        <f t="shared" si="56"/>
        <v>0</v>
      </c>
    </row>
    <row r="70" spans="1:23" x14ac:dyDescent="0.25">
      <c r="A70">
        <v>2019</v>
      </c>
      <c r="B70" t="s">
        <v>145</v>
      </c>
      <c r="C70" t="s">
        <v>75</v>
      </c>
      <c r="D70" t="s">
        <v>144</v>
      </c>
      <c r="E70" t="s">
        <v>146</v>
      </c>
      <c r="G70">
        <f t="shared" si="40"/>
        <v>1</v>
      </c>
      <c r="H70">
        <f t="shared" si="41"/>
        <v>0</v>
      </c>
      <c r="I70">
        <f t="shared" si="42"/>
        <v>0</v>
      </c>
      <c r="J70">
        <f t="shared" si="43"/>
        <v>0</v>
      </c>
      <c r="K70">
        <f t="shared" si="44"/>
        <v>0</v>
      </c>
      <c r="L70">
        <f t="shared" si="45"/>
        <v>0</v>
      </c>
      <c r="M70">
        <f t="shared" si="46"/>
        <v>0</v>
      </c>
      <c r="N70">
        <f t="shared" si="47"/>
        <v>0</v>
      </c>
      <c r="O70">
        <f t="shared" si="48"/>
        <v>0</v>
      </c>
      <c r="P70">
        <f t="shared" si="49"/>
        <v>1</v>
      </c>
      <c r="Q70">
        <f t="shared" si="50"/>
        <v>0</v>
      </c>
      <c r="R70">
        <f t="shared" si="51"/>
        <v>0</v>
      </c>
      <c r="S70">
        <f t="shared" si="52"/>
        <v>0</v>
      </c>
      <c r="T70">
        <f t="shared" si="53"/>
        <v>1</v>
      </c>
      <c r="U70">
        <f t="shared" si="54"/>
        <v>0</v>
      </c>
      <c r="V70">
        <f t="shared" si="55"/>
        <v>0</v>
      </c>
      <c r="W70">
        <f t="shared" si="56"/>
        <v>0</v>
      </c>
    </row>
    <row r="71" spans="1:23" x14ac:dyDescent="0.25">
      <c r="A71">
        <v>2019</v>
      </c>
      <c r="B71" t="s">
        <v>38</v>
      </c>
      <c r="C71" t="s">
        <v>159</v>
      </c>
      <c r="D71" t="s">
        <v>160</v>
      </c>
      <c r="E71" t="s">
        <v>351</v>
      </c>
      <c r="G71">
        <f t="shared" si="40"/>
        <v>1</v>
      </c>
      <c r="H71">
        <f t="shared" si="41"/>
        <v>0</v>
      </c>
      <c r="I71">
        <f t="shared" si="42"/>
        <v>0</v>
      </c>
      <c r="J71">
        <f t="shared" si="43"/>
        <v>0</v>
      </c>
      <c r="K71">
        <f t="shared" si="44"/>
        <v>0</v>
      </c>
      <c r="L71">
        <f t="shared" si="45"/>
        <v>0</v>
      </c>
      <c r="M71">
        <f t="shared" si="46"/>
        <v>0</v>
      </c>
      <c r="N71">
        <f t="shared" si="47"/>
        <v>0</v>
      </c>
      <c r="O71">
        <f t="shared" si="48"/>
        <v>0</v>
      </c>
      <c r="P71">
        <f t="shared" si="49"/>
        <v>1</v>
      </c>
      <c r="Q71">
        <f t="shared" si="50"/>
        <v>0</v>
      </c>
      <c r="R71">
        <f t="shared" si="51"/>
        <v>0</v>
      </c>
      <c r="S71">
        <f t="shared" si="52"/>
        <v>0</v>
      </c>
      <c r="T71">
        <f t="shared" si="53"/>
        <v>1</v>
      </c>
      <c r="U71">
        <f t="shared" si="54"/>
        <v>0</v>
      </c>
      <c r="V71">
        <f t="shared" si="55"/>
        <v>0</v>
      </c>
      <c r="W71">
        <f t="shared" si="56"/>
        <v>0</v>
      </c>
    </row>
    <row r="72" spans="1:23" x14ac:dyDescent="0.25">
      <c r="A72">
        <v>2019</v>
      </c>
      <c r="B72" t="s">
        <v>163</v>
      </c>
      <c r="C72" t="s">
        <v>161</v>
      </c>
      <c r="D72" t="s">
        <v>162</v>
      </c>
      <c r="E72" t="s">
        <v>352</v>
      </c>
      <c r="G72">
        <f t="shared" si="40"/>
        <v>0</v>
      </c>
      <c r="H72">
        <f t="shared" si="41"/>
        <v>1</v>
      </c>
      <c r="I72">
        <f t="shared" si="42"/>
        <v>0</v>
      </c>
      <c r="J72">
        <f t="shared" si="43"/>
        <v>0</v>
      </c>
      <c r="K72">
        <f t="shared" si="44"/>
        <v>0</v>
      </c>
      <c r="L72">
        <f t="shared" si="45"/>
        <v>0</v>
      </c>
      <c r="M72">
        <f t="shared" si="46"/>
        <v>0</v>
      </c>
      <c r="N72">
        <f t="shared" si="47"/>
        <v>0</v>
      </c>
      <c r="O72">
        <f t="shared" si="48"/>
        <v>0</v>
      </c>
      <c r="P72">
        <f t="shared" si="49"/>
        <v>1</v>
      </c>
      <c r="Q72">
        <f t="shared" si="50"/>
        <v>0</v>
      </c>
      <c r="R72">
        <f t="shared" si="51"/>
        <v>0</v>
      </c>
      <c r="S72">
        <f t="shared" si="52"/>
        <v>0</v>
      </c>
      <c r="T72">
        <f t="shared" si="53"/>
        <v>0</v>
      </c>
      <c r="U72">
        <f t="shared" si="54"/>
        <v>0</v>
      </c>
      <c r="V72">
        <f t="shared" si="55"/>
        <v>0</v>
      </c>
      <c r="W72">
        <f t="shared" si="56"/>
        <v>0</v>
      </c>
    </row>
    <row r="73" spans="1:23" x14ac:dyDescent="0.25">
      <c r="A73">
        <v>2019</v>
      </c>
      <c r="B73" s="1">
        <v>43678</v>
      </c>
      <c r="C73" t="s">
        <v>205</v>
      </c>
      <c r="D73" t="s">
        <v>206</v>
      </c>
      <c r="E73" t="s">
        <v>207</v>
      </c>
      <c r="F73" t="s">
        <v>208</v>
      </c>
      <c r="G73">
        <f t="shared" si="40"/>
        <v>0</v>
      </c>
      <c r="H73">
        <f t="shared" si="41"/>
        <v>0</v>
      </c>
      <c r="I73">
        <f t="shared" si="42"/>
        <v>1</v>
      </c>
      <c r="J73">
        <f t="shared" si="43"/>
        <v>0</v>
      </c>
      <c r="K73">
        <f t="shared" si="44"/>
        <v>0</v>
      </c>
      <c r="L73">
        <f t="shared" si="45"/>
        <v>0</v>
      </c>
      <c r="M73">
        <f t="shared" si="46"/>
        <v>0</v>
      </c>
      <c r="N73">
        <f t="shared" si="47"/>
        <v>0</v>
      </c>
      <c r="O73">
        <f t="shared" si="48"/>
        <v>0</v>
      </c>
      <c r="P73">
        <f t="shared" si="49"/>
        <v>1</v>
      </c>
      <c r="Q73">
        <f t="shared" si="50"/>
        <v>0</v>
      </c>
      <c r="R73">
        <f t="shared" si="51"/>
        <v>0</v>
      </c>
      <c r="S73">
        <f t="shared" si="52"/>
        <v>0</v>
      </c>
      <c r="T73">
        <f t="shared" si="53"/>
        <v>0</v>
      </c>
      <c r="U73">
        <f t="shared" si="54"/>
        <v>0</v>
      </c>
      <c r="V73">
        <f t="shared" si="55"/>
        <v>0</v>
      </c>
      <c r="W73">
        <f t="shared" si="56"/>
        <v>0</v>
      </c>
    </row>
    <row r="74" spans="1:23" x14ac:dyDescent="0.25">
      <c r="A74">
        <v>2019</v>
      </c>
      <c r="B74" t="s">
        <v>300</v>
      </c>
      <c r="C74" t="s">
        <v>316</v>
      </c>
      <c r="D74" t="s">
        <v>337</v>
      </c>
      <c r="E74" t="s">
        <v>372</v>
      </c>
      <c r="G74">
        <f t="shared" si="40"/>
        <v>0</v>
      </c>
      <c r="H74">
        <f t="shared" si="41"/>
        <v>1</v>
      </c>
      <c r="I74">
        <f t="shared" si="42"/>
        <v>1</v>
      </c>
      <c r="J74">
        <f t="shared" si="43"/>
        <v>0</v>
      </c>
      <c r="K74">
        <f t="shared" si="44"/>
        <v>0</v>
      </c>
      <c r="L74">
        <f t="shared" si="45"/>
        <v>1</v>
      </c>
      <c r="M74">
        <f t="shared" si="46"/>
        <v>0</v>
      </c>
      <c r="N74">
        <f t="shared" si="47"/>
        <v>1</v>
      </c>
      <c r="O74">
        <f t="shared" si="48"/>
        <v>0</v>
      </c>
      <c r="P74">
        <f t="shared" si="49"/>
        <v>0</v>
      </c>
      <c r="Q74">
        <f t="shared" si="50"/>
        <v>0</v>
      </c>
      <c r="R74">
        <f t="shared" si="51"/>
        <v>0</v>
      </c>
      <c r="S74">
        <f t="shared" si="52"/>
        <v>1</v>
      </c>
      <c r="T74">
        <f t="shared" si="53"/>
        <v>0</v>
      </c>
      <c r="U74">
        <f t="shared" si="54"/>
        <v>0</v>
      </c>
      <c r="V74">
        <f t="shared" si="55"/>
        <v>0</v>
      </c>
      <c r="W74">
        <f t="shared" si="56"/>
        <v>0</v>
      </c>
    </row>
    <row r="75" spans="1:23" x14ac:dyDescent="0.25">
      <c r="A75">
        <v>2019</v>
      </c>
      <c r="B75">
        <v>2019</v>
      </c>
      <c r="D75" t="s">
        <v>410</v>
      </c>
      <c r="G75">
        <f t="shared" si="40"/>
        <v>0</v>
      </c>
      <c r="H75">
        <f t="shared" si="41"/>
        <v>0</v>
      </c>
      <c r="I75">
        <f t="shared" si="42"/>
        <v>0</v>
      </c>
      <c r="J75">
        <f t="shared" si="43"/>
        <v>0</v>
      </c>
      <c r="K75">
        <f t="shared" si="44"/>
        <v>0</v>
      </c>
      <c r="L75">
        <f t="shared" si="45"/>
        <v>0</v>
      </c>
      <c r="M75">
        <f t="shared" si="46"/>
        <v>0</v>
      </c>
      <c r="N75">
        <f t="shared" si="47"/>
        <v>0</v>
      </c>
      <c r="O75">
        <f t="shared" si="48"/>
        <v>0</v>
      </c>
      <c r="P75">
        <f t="shared" si="49"/>
        <v>0</v>
      </c>
      <c r="Q75">
        <f t="shared" si="50"/>
        <v>0</v>
      </c>
      <c r="R75">
        <f t="shared" si="51"/>
        <v>0</v>
      </c>
      <c r="S75">
        <f t="shared" si="52"/>
        <v>0</v>
      </c>
      <c r="T75">
        <f t="shared" si="53"/>
        <v>0</v>
      </c>
      <c r="U75">
        <f t="shared" si="54"/>
        <v>0</v>
      </c>
      <c r="V75">
        <f t="shared" si="55"/>
        <v>0</v>
      </c>
      <c r="W75">
        <f t="shared" si="56"/>
        <v>0</v>
      </c>
    </row>
    <row r="76" spans="1:23" x14ac:dyDescent="0.25">
      <c r="A76">
        <v>2018</v>
      </c>
      <c r="B76" t="s">
        <v>49</v>
      </c>
      <c r="C76" t="s">
        <v>47</v>
      </c>
      <c r="D76" t="s">
        <v>48</v>
      </c>
      <c r="E76" t="s">
        <v>1182</v>
      </c>
      <c r="G76">
        <f t="shared" si="40"/>
        <v>0</v>
      </c>
      <c r="H76">
        <f t="shared" si="41"/>
        <v>0</v>
      </c>
      <c r="I76">
        <f t="shared" si="42"/>
        <v>0</v>
      </c>
      <c r="J76">
        <f t="shared" si="43"/>
        <v>0</v>
      </c>
      <c r="K76">
        <f t="shared" si="44"/>
        <v>0</v>
      </c>
      <c r="L76">
        <f t="shared" si="45"/>
        <v>0</v>
      </c>
      <c r="M76">
        <f t="shared" si="46"/>
        <v>0</v>
      </c>
      <c r="N76">
        <f t="shared" si="47"/>
        <v>0</v>
      </c>
      <c r="O76">
        <f t="shared" si="48"/>
        <v>0</v>
      </c>
      <c r="P76">
        <f t="shared" si="49"/>
        <v>1</v>
      </c>
      <c r="Q76">
        <f t="shared" si="50"/>
        <v>0</v>
      </c>
      <c r="R76">
        <f t="shared" si="51"/>
        <v>0</v>
      </c>
      <c r="S76">
        <f t="shared" si="52"/>
        <v>0</v>
      </c>
      <c r="T76">
        <f t="shared" si="53"/>
        <v>1</v>
      </c>
      <c r="U76">
        <f t="shared" si="54"/>
        <v>0</v>
      </c>
      <c r="V76">
        <f t="shared" si="55"/>
        <v>0</v>
      </c>
      <c r="W76">
        <f t="shared" si="56"/>
        <v>0</v>
      </c>
    </row>
    <row r="77" spans="1:23" x14ac:dyDescent="0.25">
      <c r="A77">
        <v>2018</v>
      </c>
      <c r="B77" t="s">
        <v>63</v>
      </c>
      <c r="C77" t="s">
        <v>61</v>
      </c>
      <c r="D77" t="s">
        <v>62</v>
      </c>
      <c r="E77" t="s">
        <v>342</v>
      </c>
      <c r="G77">
        <f t="shared" si="40"/>
        <v>0</v>
      </c>
      <c r="H77">
        <f t="shared" si="41"/>
        <v>1</v>
      </c>
      <c r="I77">
        <f t="shared" si="42"/>
        <v>0</v>
      </c>
      <c r="J77">
        <f t="shared" si="43"/>
        <v>0</v>
      </c>
      <c r="K77">
        <f t="shared" si="44"/>
        <v>0</v>
      </c>
      <c r="L77">
        <f t="shared" si="45"/>
        <v>0</v>
      </c>
      <c r="M77">
        <f t="shared" si="46"/>
        <v>0</v>
      </c>
      <c r="N77">
        <f t="shared" si="47"/>
        <v>0</v>
      </c>
      <c r="O77">
        <f t="shared" si="48"/>
        <v>0</v>
      </c>
      <c r="P77">
        <f t="shared" si="49"/>
        <v>0</v>
      </c>
      <c r="Q77">
        <f t="shared" si="50"/>
        <v>0</v>
      </c>
      <c r="R77">
        <f t="shared" si="51"/>
        <v>1</v>
      </c>
      <c r="S77">
        <f t="shared" si="52"/>
        <v>0</v>
      </c>
      <c r="T77">
        <f t="shared" si="53"/>
        <v>0</v>
      </c>
      <c r="U77">
        <f t="shared" si="54"/>
        <v>0</v>
      </c>
      <c r="V77">
        <f t="shared" si="55"/>
        <v>0</v>
      </c>
      <c r="W77">
        <f t="shared" si="56"/>
        <v>0</v>
      </c>
    </row>
    <row r="78" spans="1:23" x14ac:dyDescent="0.25">
      <c r="A78">
        <v>2018</v>
      </c>
      <c r="B78" t="s">
        <v>116</v>
      </c>
      <c r="C78" t="s">
        <v>114</v>
      </c>
      <c r="D78" t="s">
        <v>115</v>
      </c>
      <c r="E78" t="s">
        <v>348</v>
      </c>
      <c r="G78">
        <f t="shared" si="40"/>
        <v>0</v>
      </c>
      <c r="H78">
        <f t="shared" si="41"/>
        <v>0</v>
      </c>
      <c r="I78">
        <f t="shared" si="42"/>
        <v>0</v>
      </c>
      <c r="J78">
        <f t="shared" si="43"/>
        <v>0</v>
      </c>
      <c r="K78">
        <f t="shared" si="44"/>
        <v>0</v>
      </c>
      <c r="L78">
        <f t="shared" si="45"/>
        <v>0</v>
      </c>
      <c r="M78">
        <f t="shared" si="46"/>
        <v>0</v>
      </c>
      <c r="N78">
        <f t="shared" si="47"/>
        <v>1</v>
      </c>
      <c r="O78">
        <f t="shared" si="48"/>
        <v>0</v>
      </c>
      <c r="P78">
        <f t="shared" si="49"/>
        <v>0</v>
      </c>
      <c r="Q78">
        <f t="shared" si="50"/>
        <v>0</v>
      </c>
      <c r="R78">
        <f t="shared" si="51"/>
        <v>0</v>
      </c>
      <c r="S78">
        <f t="shared" si="52"/>
        <v>1</v>
      </c>
      <c r="T78">
        <f t="shared" si="53"/>
        <v>0</v>
      </c>
      <c r="U78">
        <f t="shared" si="54"/>
        <v>0</v>
      </c>
      <c r="V78">
        <f t="shared" si="55"/>
        <v>0</v>
      </c>
      <c r="W78">
        <f t="shared" si="56"/>
        <v>1</v>
      </c>
    </row>
    <row r="79" spans="1:23" x14ac:dyDescent="0.25">
      <c r="A79">
        <v>2018</v>
      </c>
      <c r="B79" s="1">
        <v>43101</v>
      </c>
      <c r="C79" t="s">
        <v>411</v>
      </c>
      <c r="D79" t="s">
        <v>412</v>
      </c>
      <c r="E79" t="s">
        <v>74</v>
      </c>
      <c r="F79" t="s">
        <v>438</v>
      </c>
      <c r="G79">
        <f t="shared" si="40"/>
        <v>0</v>
      </c>
      <c r="H79">
        <f t="shared" si="41"/>
        <v>1</v>
      </c>
      <c r="I79">
        <f t="shared" si="42"/>
        <v>0</v>
      </c>
      <c r="J79">
        <f t="shared" si="43"/>
        <v>0</v>
      </c>
      <c r="K79">
        <f t="shared" si="44"/>
        <v>0</v>
      </c>
      <c r="L79">
        <f t="shared" si="45"/>
        <v>0</v>
      </c>
      <c r="M79">
        <f t="shared" si="46"/>
        <v>0</v>
      </c>
      <c r="N79">
        <f t="shared" si="47"/>
        <v>0</v>
      </c>
      <c r="O79">
        <f t="shared" si="48"/>
        <v>0</v>
      </c>
      <c r="P79">
        <f t="shared" si="49"/>
        <v>1</v>
      </c>
      <c r="Q79">
        <f t="shared" si="50"/>
        <v>0</v>
      </c>
      <c r="R79">
        <f t="shared" si="51"/>
        <v>0</v>
      </c>
      <c r="S79">
        <f t="shared" si="52"/>
        <v>0</v>
      </c>
      <c r="T79">
        <f t="shared" si="53"/>
        <v>0</v>
      </c>
      <c r="U79">
        <f t="shared" si="54"/>
        <v>0</v>
      </c>
      <c r="V79">
        <f t="shared" si="55"/>
        <v>0</v>
      </c>
      <c r="W79">
        <f t="shared" si="56"/>
        <v>0</v>
      </c>
    </row>
    <row r="80" spans="1:23" x14ac:dyDescent="0.25">
      <c r="A80">
        <v>2017</v>
      </c>
      <c r="B80" t="s">
        <v>22</v>
      </c>
      <c r="C80" t="s">
        <v>20</v>
      </c>
      <c r="D80" t="s">
        <v>21</v>
      </c>
      <c r="E80" t="s">
        <v>23</v>
      </c>
      <c r="G80">
        <f t="shared" si="40"/>
        <v>0</v>
      </c>
      <c r="H80">
        <f t="shared" si="41"/>
        <v>0</v>
      </c>
      <c r="I80">
        <f t="shared" si="42"/>
        <v>0</v>
      </c>
      <c r="J80">
        <f t="shared" si="43"/>
        <v>0</v>
      </c>
      <c r="K80">
        <f t="shared" si="44"/>
        <v>0</v>
      </c>
      <c r="L80">
        <f t="shared" si="45"/>
        <v>0</v>
      </c>
      <c r="M80">
        <f t="shared" si="46"/>
        <v>0</v>
      </c>
      <c r="N80">
        <f t="shared" si="47"/>
        <v>0</v>
      </c>
      <c r="O80">
        <f t="shared" si="48"/>
        <v>0</v>
      </c>
      <c r="P80">
        <f t="shared" si="49"/>
        <v>0</v>
      </c>
      <c r="Q80">
        <f t="shared" si="50"/>
        <v>0</v>
      </c>
      <c r="R80">
        <f t="shared" si="51"/>
        <v>0</v>
      </c>
      <c r="S80">
        <f t="shared" si="52"/>
        <v>0</v>
      </c>
      <c r="T80">
        <f t="shared" si="53"/>
        <v>0</v>
      </c>
      <c r="U80">
        <f t="shared" si="54"/>
        <v>0</v>
      </c>
      <c r="V80">
        <f t="shared" si="55"/>
        <v>0</v>
      </c>
      <c r="W80">
        <f t="shared" si="56"/>
        <v>0</v>
      </c>
    </row>
    <row r="81" spans="1:23" x14ac:dyDescent="0.25">
      <c r="A81">
        <v>2017</v>
      </c>
      <c r="B81" s="1">
        <v>42826</v>
      </c>
      <c r="C81" t="s">
        <v>413</v>
      </c>
      <c r="D81" t="s">
        <v>414</v>
      </c>
      <c r="E81" t="s">
        <v>207</v>
      </c>
      <c r="F81" t="s">
        <v>415</v>
      </c>
      <c r="G81">
        <f t="shared" ref="G81:G98" si="57">IF(AND(
  OR(ISNUMBER(FIND($G$1 &amp; ";", E81 &amp; ";")), ISNUMBER(FIND($G$1 &amp; " ", E81 &amp; " "))),
  AND(ISERROR(FIND($G$1 &amp; "_EX;", E81 &amp; ";")), ISERROR(FIND($G$1 &amp; "_EX ", E81 &amp; " ")))
), 1, 0)</f>
        <v>0</v>
      </c>
      <c r="H81">
        <f t="shared" ref="H81:H98" si="58">IF(AND(
  OR(ISNUMBER(FIND($H$1 &amp; ";", E81 &amp; ";")), ISNUMBER(FIND($H$1 &amp; " ", E81 &amp; " "))),
  AND(ISERROR(FIND($H$1 &amp; "_EX;", E81 &amp; ";")), ISERROR(FIND($H$1 &amp; "_EX ", E81 &amp; " ")))
), 1, 0)</f>
        <v>0</v>
      </c>
      <c r="I81">
        <f t="shared" ref="I81:I98" si="59">IF(AND(
  OR(ISNUMBER(FIND($I$1 &amp; ";", E81 &amp; ";")), ISNUMBER(FIND($I$1 &amp; " ", E81 &amp; " "))),
  AND(ISERROR(FIND($I$1 &amp; "_EX;", E81 &amp; ";")), ISERROR(FIND($I$1 &amp; "_EX ", E81 &amp; " ")))
), 1, 0)</f>
        <v>1</v>
      </c>
      <c r="J81">
        <f t="shared" ref="J81:J98" si="60">IF(AND(
  OR(ISNUMBER(FIND($J$1 &amp; ";", E81 &amp; ";")), ISNUMBER(FIND($J$1 &amp; " ", E81 &amp; " "))),
  AND(ISERROR(FIND($J$1 &amp; "_EX;", E81 &amp; ";")), ISERROR(FIND($J$1 &amp; "_EX ", E81 &amp; " ")))
), 1, 0)</f>
        <v>0</v>
      </c>
      <c r="K81">
        <f t="shared" ref="K81:K98" si="61">IF(AND(
  OR(ISNUMBER(FIND($K$1 &amp; ";", E81 &amp; ";")), ISNUMBER(FIND($K$1 &amp; " ", E81 &amp; " "))),
  AND(ISERROR(FIND($K$1 &amp; "_EX;", E81 &amp; ";")), ISERROR(FIND($K$1 &amp; "_EX ", E81 &amp; " ")))
), 1, 0)</f>
        <v>0</v>
      </c>
      <c r="L81">
        <f t="shared" ref="L81:L98" si="62">IF(AND(
  OR(ISNUMBER(FIND($L$1 &amp; ";", E81 &amp; ";")), ISNUMBER(FIND($L$1 &amp; " ", E81 &amp; " "))),
  AND(ISERROR(FIND($L$1 &amp; "_EX;", E81 &amp; ";")), ISERROR(FIND($L$1 &amp; "_EX ", E81 &amp; " ")))
), 1, 0)</f>
        <v>0</v>
      </c>
      <c r="M81">
        <f t="shared" ref="M81:M98" si="63">IF(AND(
  OR(ISNUMBER(FIND($M$1 &amp; ";", E81 &amp; ";")), ISNUMBER(FIND($M$1 &amp; " ", E81 &amp; " "))),
  AND(ISERROR(FIND($M$1 &amp; "_EX;", E81 &amp; ";")), ISERROR(FIND($M$1 &amp; "_EX ", E81 &amp; " ")))
), 1, 0)</f>
        <v>0</v>
      </c>
      <c r="N81">
        <f t="shared" ref="N81:N98" si="64">IF(AND(
  OR(ISNUMBER(FIND($N$1 &amp; ";", E81 &amp; ";")), ISNUMBER(FIND($N$1 &amp; " ", E81 &amp; " "))),
  AND(ISERROR(FIND($N$1 &amp; "_EX;", E81 &amp; ";")), ISERROR(FIND($N$1 &amp; "_EX ", E81 &amp; " ")))
), 1, 0)</f>
        <v>0</v>
      </c>
      <c r="O81">
        <f t="shared" ref="O81:O98" si="65">IF(AND(
  OR(ISNUMBER(FIND($O$1 &amp; ";", E81 &amp; ";")), ISNUMBER(FIND($O$1 &amp; " ", E81 &amp; " "))),
  AND(ISERROR(FIND($O$1 &amp; "_EX;", E81 &amp; ";")), ISERROR(FIND($O$1 &amp; "_EX ", E81 &amp; " ")))
), 1, 0)</f>
        <v>0</v>
      </c>
      <c r="P81">
        <f t="shared" ref="P81:P98" si="66">IF(AND(
  OR(ISNUMBER(FIND($P$1 &amp; ";", E81 &amp; ";")), ISNUMBER(FIND($P$1 &amp; " ", E81 &amp; " "))),
  AND(ISERROR(FIND($P$1 &amp; "_EX;", E81 &amp; ";")), ISERROR(FIND($P$1 &amp; "_EX ", E81 &amp; " ")))
), 1, 0)</f>
        <v>1</v>
      </c>
      <c r="Q81">
        <f t="shared" ref="Q81:Q98" si="67">IF(AND(
  OR(ISNUMBER(FIND($H$1 &amp; ";", N81 &amp; ";")), ISNUMBER(FIND($H$1 &amp; " ", N81 &amp; " "))),
  AND(ISERROR(FIND($H$1 &amp; "_EX;", N81 &amp; ";")), ISERROR(FIND($H$1 &amp; "_EX ", N81 &amp; " ")))
), 1, 0)</f>
        <v>0</v>
      </c>
      <c r="R81">
        <f t="shared" ref="R81:R98" si="68">IF(AND(
  OR(ISNUMBER(FIND($R$1 &amp; ";", E81 &amp; ";")), ISNUMBER(FIND($R$1 &amp; " ", E81 &amp; " "))),
  AND(ISERROR(FIND($R$1 &amp; "_EX;", E81 &amp; ";")), ISERROR(FIND($R$1 &amp; "_EX ", E81 &amp; " ")))
), 1, 0)</f>
        <v>0</v>
      </c>
      <c r="S81">
        <f t="shared" ref="S81:S98" si="69">IF(AND(
  OR(ISNUMBER(FIND($S$1 &amp; ";", E81 &amp; ";")), ISNUMBER(FIND($S$1 &amp; " ", E81 &amp; " "))),
  AND(ISERROR(FIND($S$1 &amp; "_EX;", E81 &amp; ";")), ISERROR(FIND($S$1 &amp; "_EX ", E81 &amp; " ")))
), 1, 0)</f>
        <v>0</v>
      </c>
      <c r="T81">
        <f t="shared" ref="T81:T98" si="70">IF(AND(
  OR(ISNUMBER(FIND($T$1 &amp; ";", E81 &amp; ";")), ISNUMBER(FIND($T$1 &amp; " ", E81 &amp; " "))),
  AND(ISERROR(FIND($T$1 &amp; "_EX;", E81 &amp; ";")), ISERROR(FIND($T$1 &amp; "_EX ", E81 &amp; " ")))
), 1, 0)</f>
        <v>0</v>
      </c>
      <c r="U81">
        <f t="shared" ref="U81:U98" si="71">IF(AND(
  OR(ISNUMBER(FIND($U$1 &amp; ";", E81 &amp; ";")), ISNUMBER(FIND($U$1 &amp; " ", E81 &amp; " "))),
  AND(ISERROR(FIND($U$1 &amp; "_EX;", E81 &amp; ";")), ISERROR(FIND($U$1 &amp; "_EX ", E81 &amp; " ")))
), 1, 0)</f>
        <v>0</v>
      </c>
      <c r="V81">
        <f t="shared" ref="V81:V98" si="72">IF(AND(
  OR(ISNUMBER(FIND($V$1 &amp; ";", E81 &amp; ";")), ISNUMBER(FIND($V$1 &amp; " ", E81 &amp; " "))),
  AND(ISERROR(FIND($V$1 &amp; "_EX;", E81 &amp; ";")), ISERROR(FIND($V$1 &amp; "_EX ", E81 &amp; " ")))
), 1, 0)</f>
        <v>0</v>
      </c>
      <c r="W81">
        <f t="shared" ref="W81:W98" si="73">IF(AND(
  OR(ISNUMBER(FIND($W$1 &amp; ";", E81 &amp; ";")), ISNUMBER(FIND($W$1 &amp; " ", E81 &amp; " "))),
  AND(ISERROR(FIND($W$1 &amp; "_EX;", E81 &amp; ";")), ISERROR(FIND($W$1 &amp; "_EX ", E81 &amp; " ")))
), 1, 0)</f>
        <v>0</v>
      </c>
    </row>
    <row r="82" spans="1:23" x14ac:dyDescent="0.25">
      <c r="A82">
        <v>2017</v>
      </c>
      <c r="B82" s="1">
        <v>42948</v>
      </c>
      <c r="C82" t="s">
        <v>416</v>
      </c>
      <c r="D82" t="s">
        <v>417</v>
      </c>
      <c r="E82" t="s">
        <v>439</v>
      </c>
      <c r="F82" t="s">
        <v>418</v>
      </c>
      <c r="G82">
        <f t="shared" si="57"/>
        <v>0</v>
      </c>
      <c r="H82">
        <f t="shared" si="58"/>
        <v>1</v>
      </c>
      <c r="I82">
        <f t="shared" si="59"/>
        <v>0</v>
      </c>
      <c r="J82">
        <f t="shared" si="60"/>
        <v>0</v>
      </c>
      <c r="K82">
        <f t="shared" si="61"/>
        <v>0</v>
      </c>
      <c r="L82">
        <f t="shared" si="62"/>
        <v>0</v>
      </c>
      <c r="M82">
        <f t="shared" si="63"/>
        <v>0</v>
      </c>
      <c r="N82">
        <f t="shared" si="64"/>
        <v>0</v>
      </c>
      <c r="O82">
        <f t="shared" si="65"/>
        <v>0</v>
      </c>
      <c r="P82">
        <f t="shared" si="66"/>
        <v>1</v>
      </c>
      <c r="Q82">
        <f t="shared" si="67"/>
        <v>0</v>
      </c>
      <c r="R82">
        <f t="shared" si="68"/>
        <v>0</v>
      </c>
      <c r="S82">
        <f t="shared" si="69"/>
        <v>0</v>
      </c>
      <c r="T82">
        <f t="shared" si="70"/>
        <v>0</v>
      </c>
      <c r="U82">
        <f t="shared" si="71"/>
        <v>0</v>
      </c>
      <c r="V82">
        <f t="shared" si="72"/>
        <v>0</v>
      </c>
      <c r="W82">
        <f t="shared" si="73"/>
        <v>0</v>
      </c>
    </row>
    <row r="83" spans="1:23" x14ac:dyDescent="0.25">
      <c r="A83">
        <v>2016</v>
      </c>
      <c r="B83">
        <v>2016</v>
      </c>
      <c r="C83" t="s">
        <v>40</v>
      </c>
      <c r="D83" t="s">
        <v>43</v>
      </c>
      <c r="E83" t="s">
        <v>42</v>
      </c>
      <c r="G83">
        <f t="shared" si="57"/>
        <v>0</v>
      </c>
      <c r="H83">
        <f t="shared" si="58"/>
        <v>0</v>
      </c>
      <c r="I83">
        <f t="shared" si="59"/>
        <v>0</v>
      </c>
      <c r="J83">
        <f t="shared" si="60"/>
        <v>0</v>
      </c>
      <c r="K83">
        <f t="shared" si="61"/>
        <v>0</v>
      </c>
      <c r="L83">
        <f t="shared" si="62"/>
        <v>0</v>
      </c>
      <c r="M83">
        <f t="shared" si="63"/>
        <v>0</v>
      </c>
      <c r="N83">
        <f t="shared" si="64"/>
        <v>0</v>
      </c>
      <c r="O83">
        <f t="shared" si="65"/>
        <v>0</v>
      </c>
      <c r="P83">
        <f t="shared" si="66"/>
        <v>0</v>
      </c>
      <c r="Q83">
        <f t="shared" si="67"/>
        <v>0</v>
      </c>
      <c r="R83">
        <f t="shared" si="68"/>
        <v>0</v>
      </c>
      <c r="S83">
        <f t="shared" si="69"/>
        <v>0</v>
      </c>
      <c r="T83">
        <f t="shared" si="70"/>
        <v>0</v>
      </c>
      <c r="U83">
        <f t="shared" si="71"/>
        <v>0</v>
      </c>
      <c r="V83">
        <f t="shared" si="72"/>
        <v>0</v>
      </c>
      <c r="W83">
        <f t="shared" si="73"/>
        <v>0</v>
      </c>
    </row>
    <row r="84" spans="1:23" x14ac:dyDescent="0.25">
      <c r="A84">
        <v>2016</v>
      </c>
      <c r="B84">
        <v>2016</v>
      </c>
      <c r="C84" t="s">
        <v>122</v>
      </c>
      <c r="D84" t="s">
        <v>123</v>
      </c>
      <c r="E84" t="s">
        <v>124</v>
      </c>
      <c r="G84">
        <f t="shared" si="57"/>
        <v>0</v>
      </c>
      <c r="H84">
        <f t="shared" si="58"/>
        <v>0</v>
      </c>
      <c r="I84">
        <f t="shared" si="59"/>
        <v>0</v>
      </c>
      <c r="J84">
        <f t="shared" si="60"/>
        <v>0</v>
      </c>
      <c r="K84">
        <f t="shared" si="61"/>
        <v>0</v>
      </c>
      <c r="L84">
        <f t="shared" si="62"/>
        <v>0</v>
      </c>
      <c r="M84">
        <f t="shared" si="63"/>
        <v>0</v>
      </c>
      <c r="N84">
        <f t="shared" si="64"/>
        <v>0</v>
      </c>
      <c r="O84">
        <f t="shared" si="65"/>
        <v>0</v>
      </c>
      <c r="P84">
        <f t="shared" si="66"/>
        <v>0</v>
      </c>
      <c r="Q84">
        <f t="shared" si="67"/>
        <v>0</v>
      </c>
      <c r="R84">
        <f t="shared" si="68"/>
        <v>0</v>
      </c>
      <c r="S84">
        <f t="shared" si="69"/>
        <v>0</v>
      </c>
      <c r="T84">
        <f t="shared" si="70"/>
        <v>0</v>
      </c>
      <c r="U84">
        <f t="shared" si="71"/>
        <v>0</v>
      </c>
      <c r="V84">
        <f t="shared" si="72"/>
        <v>0</v>
      </c>
      <c r="W84">
        <f t="shared" si="73"/>
        <v>0</v>
      </c>
    </row>
    <row r="85" spans="1:23" x14ac:dyDescent="0.25">
      <c r="A85">
        <v>2016</v>
      </c>
      <c r="B85" t="s">
        <v>419</v>
      </c>
      <c r="C85" t="s">
        <v>420</v>
      </c>
      <c r="D85" t="s">
        <v>421</v>
      </c>
      <c r="E85" t="s">
        <v>440</v>
      </c>
      <c r="G85">
        <f t="shared" si="57"/>
        <v>0</v>
      </c>
      <c r="H85">
        <f t="shared" si="58"/>
        <v>0</v>
      </c>
      <c r="I85">
        <f t="shared" si="59"/>
        <v>1</v>
      </c>
      <c r="J85">
        <f t="shared" si="60"/>
        <v>0</v>
      </c>
      <c r="K85">
        <f t="shared" si="61"/>
        <v>0</v>
      </c>
      <c r="L85">
        <f t="shared" si="62"/>
        <v>0</v>
      </c>
      <c r="M85">
        <f t="shared" si="63"/>
        <v>0</v>
      </c>
      <c r="N85">
        <f t="shared" si="64"/>
        <v>0</v>
      </c>
      <c r="O85">
        <f t="shared" si="65"/>
        <v>0</v>
      </c>
      <c r="P85">
        <f t="shared" si="66"/>
        <v>1</v>
      </c>
      <c r="Q85">
        <f t="shared" si="67"/>
        <v>0</v>
      </c>
      <c r="R85">
        <f t="shared" si="68"/>
        <v>0</v>
      </c>
      <c r="S85">
        <f t="shared" si="69"/>
        <v>0</v>
      </c>
      <c r="T85">
        <f t="shared" si="70"/>
        <v>0</v>
      </c>
      <c r="U85">
        <f t="shared" si="71"/>
        <v>0</v>
      </c>
      <c r="V85">
        <f t="shared" si="72"/>
        <v>0</v>
      </c>
      <c r="W85">
        <f t="shared" si="73"/>
        <v>0</v>
      </c>
    </row>
    <row r="86" spans="1:23" x14ac:dyDescent="0.25">
      <c r="A86">
        <v>2016</v>
      </c>
      <c r="B86" t="s">
        <v>419</v>
      </c>
      <c r="C86" t="s">
        <v>422</v>
      </c>
      <c r="D86" t="s">
        <v>423</v>
      </c>
      <c r="E86" t="s">
        <v>439</v>
      </c>
      <c r="F86" t="s">
        <v>441</v>
      </c>
      <c r="G86">
        <f t="shared" si="57"/>
        <v>0</v>
      </c>
      <c r="H86">
        <f t="shared" si="58"/>
        <v>1</v>
      </c>
      <c r="I86">
        <f t="shared" si="59"/>
        <v>0</v>
      </c>
      <c r="J86">
        <f t="shared" si="60"/>
        <v>0</v>
      </c>
      <c r="K86">
        <f t="shared" si="61"/>
        <v>0</v>
      </c>
      <c r="L86">
        <f t="shared" si="62"/>
        <v>0</v>
      </c>
      <c r="M86">
        <f t="shared" si="63"/>
        <v>0</v>
      </c>
      <c r="N86">
        <f t="shared" si="64"/>
        <v>0</v>
      </c>
      <c r="O86">
        <f t="shared" si="65"/>
        <v>0</v>
      </c>
      <c r="P86">
        <f t="shared" si="66"/>
        <v>1</v>
      </c>
      <c r="Q86">
        <f t="shared" si="67"/>
        <v>0</v>
      </c>
      <c r="R86">
        <f t="shared" si="68"/>
        <v>0</v>
      </c>
      <c r="S86">
        <f t="shared" si="69"/>
        <v>0</v>
      </c>
      <c r="T86">
        <f t="shared" si="70"/>
        <v>0</v>
      </c>
      <c r="U86">
        <f t="shared" si="71"/>
        <v>0</v>
      </c>
      <c r="V86">
        <f t="shared" si="72"/>
        <v>0</v>
      </c>
      <c r="W86">
        <f t="shared" si="73"/>
        <v>0</v>
      </c>
    </row>
    <row r="87" spans="1:23" x14ac:dyDescent="0.25">
      <c r="A87">
        <v>2015</v>
      </c>
      <c r="B87">
        <v>2015</v>
      </c>
      <c r="C87" t="s">
        <v>6</v>
      </c>
      <c r="D87" t="s">
        <v>7</v>
      </c>
      <c r="E87" t="s">
        <v>8</v>
      </c>
      <c r="G87">
        <f t="shared" si="57"/>
        <v>0</v>
      </c>
      <c r="H87">
        <f t="shared" si="58"/>
        <v>0</v>
      </c>
      <c r="I87">
        <f t="shared" si="59"/>
        <v>0</v>
      </c>
      <c r="J87">
        <f t="shared" si="60"/>
        <v>0</v>
      </c>
      <c r="K87">
        <f t="shared" si="61"/>
        <v>0</v>
      </c>
      <c r="L87">
        <f t="shared" si="62"/>
        <v>0</v>
      </c>
      <c r="M87">
        <f t="shared" si="63"/>
        <v>0</v>
      </c>
      <c r="N87">
        <f t="shared" si="64"/>
        <v>0</v>
      </c>
      <c r="O87">
        <f t="shared" si="65"/>
        <v>0</v>
      </c>
      <c r="P87">
        <f t="shared" si="66"/>
        <v>0</v>
      </c>
      <c r="Q87">
        <f t="shared" si="67"/>
        <v>0</v>
      </c>
      <c r="R87">
        <f t="shared" si="68"/>
        <v>0</v>
      </c>
      <c r="S87">
        <f t="shared" si="69"/>
        <v>0</v>
      </c>
      <c r="T87">
        <f t="shared" si="70"/>
        <v>0</v>
      </c>
      <c r="U87">
        <f t="shared" si="71"/>
        <v>0</v>
      </c>
      <c r="V87">
        <f t="shared" si="72"/>
        <v>0</v>
      </c>
      <c r="W87">
        <f t="shared" si="73"/>
        <v>0</v>
      </c>
    </row>
    <row r="88" spans="1:23" x14ac:dyDescent="0.25">
      <c r="A88">
        <v>2015</v>
      </c>
      <c r="B88" s="1">
        <v>42186</v>
      </c>
      <c r="C88" t="s">
        <v>223</v>
      </c>
      <c r="D88" t="s">
        <v>224</v>
      </c>
      <c r="E88" t="s">
        <v>225</v>
      </c>
      <c r="F88" t="s">
        <v>226</v>
      </c>
      <c r="G88">
        <f t="shared" si="57"/>
        <v>0</v>
      </c>
      <c r="H88">
        <f t="shared" si="58"/>
        <v>0</v>
      </c>
      <c r="I88">
        <f t="shared" si="59"/>
        <v>0</v>
      </c>
      <c r="J88">
        <f t="shared" si="60"/>
        <v>0</v>
      </c>
      <c r="K88">
        <f t="shared" si="61"/>
        <v>0</v>
      </c>
      <c r="L88">
        <f t="shared" si="62"/>
        <v>0</v>
      </c>
      <c r="M88">
        <f t="shared" si="63"/>
        <v>0</v>
      </c>
      <c r="N88">
        <f t="shared" si="64"/>
        <v>0</v>
      </c>
      <c r="O88">
        <f t="shared" si="65"/>
        <v>0</v>
      </c>
      <c r="P88">
        <f t="shared" si="66"/>
        <v>0</v>
      </c>
      <c r="Q88">
        <f t="shared" si="67"/>
        <v>0</v>
      </c>
      <c r="R88">
        <f t="shared" si="68"/>
        <v>0</v>
      </c>
      <c r="S88">
        <f t="shared" si="69"/>
        <v>0</v>
      </c>
      <c r="T88">
        <f t="shared" si="70"/>
        <v>0</v>
      </c>
      <c r="U88">
        <f t="shared" si="71"/>
        <v>0</v>
      </c>
      <c r="V88">
        <f t="shared" si="72"/>
        <v>0</v>
      </c>
      <c r="W88">
        <f t="shared" si="73"/>
        <v>0</v>
      </c>
    </row>
    <row r="89" spans="1:23" x14ac:dyDescent="0.25">
      <c r="A89">
        <v>2014</v>
      </c>
      <c r="B89" t="s">
        <v>92</v>
      </c>
      <c r="C89" t="s">
        <v>90</v>
      </c>
      <c r="D89" t="s">
        <v>91</v>
      </c>
      <c r="E89" t="s">
        <v>93</v>
      </c>
      <c r="G89">
        <f t="shared" si="57"/>
        <v>0</v>
      </c>
      <c r="H89">
        <f t="shared" si="58"/>
        <v>0</v>
      </c>
      <c r="I89">
        <f t="shared" si="59"/>
        <v>0</v>
      </c>
      <c r="J89">
        <f t="shared" si="60"/>
        <v>0</v>
      </c>
      <c r="K89">
        <f t="shared" si="61"/>
        <v>0</v>
      </c>
      <c r="L89">
        <f t="shared" si="62"/>
        <v>0</v>
      </c>
      <c r="M89">
        <f t="shared" si="63"/>
        <v>0</v>
      </c>
      <c r="N89">
        <f t="shared" si="64"/>
        <v>0</v>
      </c>
      <c r="O89">
        <f t="shared" si="65"/>
        <v>0</v>
      </c>
      <c r="P89">
        <f t="shared" si="66"/>
        <v>0</v>
      </c>
      <c r="Q89">
        <f t="shared" si="67"/>
        <v>0</v>
      </c>
      <c r="R89">
        <f t="shared" si="68"/>
        <v>0</v>
      </c>
      <c r="S89">
        <f t="shared" si="69"/>
        <v>0</v>
      </c>
      <c r="T89">
        <f t="shared" si="70"/>
        <v>0</v>
      </c>
      <c r="U89">
        <f t="shared" si="71"/>
        <v>0</v>
      </c>
      <c r="V89">
        <f t="shared" si="72"/>
        <v>0</v>
      </c>
      <c r="W89">
        <f t="shared" si="73"/>
        <v>0</v>
      </c>
    </row>
    <row r="90" spans="1:23" x14ac:dyDescent="0.25">
      <c r="A90">
        <v>2014</v>
      </c>
      <c r="B90" t="s">
        <v>110</v>
      </c>
      <c r="C90" t="s">
        <v>108</v>
      </c>
      <c r="D90" t="s">
        <v>109</v>
      </c>
      <c r="E90" t="s">
        <v>70</v>
      </c>
      <c r="G90">
        <f t="shared" si="57"/>
        <v>0</v>
      </c>
      <c r="H90">
        <f t="shared" si="58"/>
        <v>0</v>
      </c>
      <c r="I90">
        <f t="shared" si="59"/>
        <v>0</v>
      </c>
      <c r="J90">
        <f t="shared" si="60"/>
        <v>0</v>
      </c>
      <c r="K90">
        <f t="shared" si="61"/>
        <v>0</v>
      </c>
      <c r="L90">
        <f t="shared" si="62"/>
        <v>0</v>
      </c>
      <c r="M90">
        <f t="shared" si="63"/>
        <v>0</v>
      </c>
      <c r="N90">
        <f t="shared" si="64"/>
        <v>0</v>
      </c>
      <c r="O90">
        <f t="shared" si="65"/>
        <v>0</v>
      </c>
      <c r="P90">
        <f t="shared" si="66"/>
        <v>0</v>
      </c>
      <c r="Q90">
        <f t="shared" si="67"/>
        <v>0</v>
      </c>
      <c r="R90">
        <f t="shared" si="68"/>
        <v>0</v>
      </c>
      <c r="S90">
        <f t="shared" si="69"/>
        <v>0</v>
      </c>
      <c r="T90">
        <f t="shared" si="70"/>
        <v>0</v>
      </c>
      <c r="U90">
        <f t="shared" si="71"/>
        <v>0</v>
      </c>
      <c r="V90">
        <f t="shared" si="72"/>
        <v>0</v>
      </c>
      <c r="W90">
        <f t="shared" si="73"/>
        <v>0</v>
      </c>
    </row>
    <row r="91" spans="1:23" x14ac:dyDescent="0.25">
      <c r="A91">
        <v>2014</v>
      </c>
      <c r="B91">
        <v>2014</v>
      </c>
      <c r="C91" t="s">
        <v>125</v>
      </c>
      <c r="D91" t="s">
        <v>126</v>
      </c>
      <c r="E91" t="s">
        <v>127</v>
      </c>
      <c r="G91">
        <f t="shared" si="57"/>
        <v>0</v>
      </c>
      <c r="H91">
        <f t="shared" si="58"/>
        <v>0</v>
      </c>
      <c r="I91">
        <f t="shared" si="59"/>
        <v>0</v>
      </c>
      <c r="J91">
        <f t="shared" si="60"/>
        <v>0</v>
      </c>
      <c r="K91">
        <f t="shared" si="61"/>
        <v>0</v>
      </c>
      <c r="L91">
        <f t="shared" si="62"/>
        <v>0</v>
      </c>
      <c r="M91">
        <f t="shared" si="63"/>
        <v>0</v>
      </c>
      <c r="N91">
        <f t="shared" si="64"/>
        <v>0</v>
      </c>
      <c r="O91">
        <f t="shared" si="65"/>
        <v>0</v>
      </c>
      <c r="P91">
        <f t="shared" si="66"/>
        <v>0</v>
      </c>
      <c r="Q91">
        <f t="shared" si="67"/>
        <v>0</v>
      </c>
      <c r="R91">
        <f t="shared" si="68"/>
        <v>0</v>
      </c>
      <c r="S91">
        <f t="shared" si="69"/>
        <v>0</v>
      </c>
      <c r="T91">
        <f t="shared" si="70"/>
        <v>0</v>
      </c>
      <c r="U91">
        <f t="shared" si="71"/>
        <v>0</v>
      </c>
      <c r="V91">
        <f t="shared" si="72"/>
        <v>0</v>
      </c>
      <c r="W91">
        <f t="shared" si="73"/>
        <v>0</v>
      </c>
    </row>
    <row r="92" spans="1:23" x14ac:dyDescent="0.25">
      <c r="A92">
        <v>2014</v>
      </c>
      <c r="B92" t="s">
        <v>234</v>
      </c>
      <c r="C92" t="s">
        <v>232</v>
      </c>
      <c r="D92" t="s">
        <v>233</v>
      </c>
      <c r="E92" t="s">
        <v>212</v>
      </c>
      <c r="G92">
        <f t="shared" si="57"/>
        <v>0</v>
      </c>
      <c r="H92">
        <f t="shared" si="58"/>
        <v>1</v>
      </c>
      <c r="I92">
        <f t="shared" si="59"/>
        <v>0</v>
      </c>
      <c r="J92">
        <f t="shared" si="60"/>
        <v>0</v>
      </c>
      <c r="K92">
        <f t="shared" si="61"/>
        <v>0</v>
      </c>
      <c r="L92">
        <f t="shared" si="62"/>
        <v>0</v>
      </c>
      <c r="M92">
        <f t="shared" si="63"/>
        <v>0</v>
      </c>
      <c r="N92">
        <f t="shared" si="64"/>
        <v>0</v>
      </c>
      <c r="O92">
        <f t="shared" si="65"/>
        <v>0</v>
      </c>
      <c r="P92">
        <f t="shared" si="66"/>
        <v>0</v>
      </c>
      <c r="Q92">
        <f t="shared" si="67"/>
        <v>0</v>
      </c>
      <c r="R92">
        <f t="shared" si="68"/>
        <v>1</v>
      </c>
      <c r="S92">
        <f t="shared" si="69"/>
        <v>0</v>
      </c>
      <c r="T92">
        <f t="shared" si="70"/>
        <v>0</v>
      </c>
      <c r="U92">
        <f t="shared" si="71"/>
        <v>0</v>
      </c>
      <c r="V92">
        <f t="shared" si="72"/>
        <v>0</v>
      </c>
      <c r="W92">
        <f t="shared" si="73"/>
        <v>0</v>
      </c>
    </row>
    <row r="93" spans="1:23" x14ac:dyDescent="0.25">
      <c r="A93">
        <v>2014</v>
      </c>
      <c r="B93" t="s">
        <v>239</v>
      </c>
      <c r="C93" t="s">
        <v>237</v>
      </c>
      <c r="D93" t="s">
        <v>238</v>
      </c>
      <c r="E93" t="s">
        <v>357</v>
      </c>
      <c r="F93" t="s">
        <v>378</v>
      </c>
      <c r="G93">
        <f t="shared" si="57"/>
        <v>0</v>
      </c>
      <c r="H93">
        <f t="shared" si="58"/>
        <v>0</v>
      </c>
      <c r="I93">
        <f t="shared" si="59"/>
        <v>0</v>
      </c>
      <c r="J93">
        <f t="shared" si="60"/>
        <v>0</v>
      </c>
      <c r="K93">
        <f t="shared" si="61"/>
        <v>0</v>
      </c>
      <c r="L93">
        <f t="shared" si="62"/>
        <v>0</v>
      </c>
      <c r="M93">
        <f t="shared" si="63"/>
        <v>0</v>
      </c>
      <c r="N93">
        <f t="shared" si="64"/>
        <v>0</v>
      </c>
      <c r="O93">
        <f t="shared" si="65"/>
        <v>0</v>
      </c>
      <c r="P93">
        <f t="shared" si="66"/>
        <v>1</v>
      </c>
      <c r="Q93">
        <f t="shared" si="67"/>
        <v>0</v>
      </c>
      <c r="R93">
        <f t="shared" si="68"/>
        <v>0</v>
      </c>
      <c r="S93">
        <f t="shared" si="69"/>
        <v>0</v>
      </c>
      <c r="T93">
        <f t="shared" si="70"/>
        <v>0</v>
      </c>
      <c r="U93">
        <f t="shared" si="71"/>
        <v>0</v>
      </c>
      <c r="V93">
        <f t="shared" si="72"/>
        <v>0</v>
      </c>
      <c r="W93">
        <f t="shared" si="73"/>
        <v>0</v>
      </c>
    </row>
    <row r="94" spans="1:23" x14ac:dyDescent="0.25">
      <c r="A94">
        <v>2013</v>
      </c>
      <c r="B94">
        <v>2013</v>
      </c>
      <c r="C94" t="s">
        <v>104</v>
      </c>
      <c r="D94" t="s">
        <v>105</v>
      </c>
      <c r="E94" t="s">
        <v>106</v>
      </c>
      <c r="G94">
        <f t="shared" si="57"/>
        <v>0</v>
      </c>
      <c r="H94">
        <f t="shared" si="58"/>
        <v>0</v>
      </c>
      <c r="I94">
        <f t="shared" si="59"/>
        <v>1</v>
      </c>
      <c r="J94">
        <f t="shared" si="60"/>
        <v>0</v>
      </c>
      <c r="K94">
        <f t="shared" si="61"/>
        <v>0</v>
      </c>
      <c r="L94">
        <f t="shared" si="62"/>
        <v>0</v>
      </c>
      <c r="M94">
        <f t="shared" si="63"/>
        <v>1</v>
      </c>
      <c r="N94">
        <f t="shared" si="64"/>
        <v>0</v>
      </c>
      <c r="O94">
        <f t="shared" si="65"/>
        <v>1</v>
      </c>
      <c r="P94">
        <f t="shared" si="66"/>
        <v>1</v>
      </c>
      <c r="Q94">
        <f t="shared" si="67"/>
        <v>0</v>
      </c>
      <c r="R94">
        <f t="shared" si="68"/>
        <v>0</v>
      </c>
      <c r="S94">
        <f t="shared" si="69"/>
        <v>0</v>
      </c>
      <c r="T94">
        <f t="shared" si="70"/>
        <v>0</v>
      </c>
      <c r="U94">
        <f t="shared" si="71"/>
        <v>0</v>
      </c>
      <c r="V94">
        <f t="shared" si="72"/>
        <v>0</v>
      </c>
      <c r="W94">
        <f t="shared" si="73"/>
        <v>0</v>
      </c>
    </row>
    <row r="95" spans="1:23" x14ac:dyDescent="0.25">
      <c r="A95">
        <v>2012</v>
      </c>
      <c r="B95">
        <v>2012</v>
      </c>
      <c r="C95" t="s">
        <v>141</v>
      </c>
      <c r="D95" t="s">
        <v>142</v>
      </c>
      <c r="E95" t="s">
        <v>143</v>
      </c>
      <c r="G95">
        <f t="shared" si="57"/>
        <v>0</v>
      </c>
      <c r="H95">
        <f t="shared" si="58"/>
        <v>0</v>
      </c>
      <c r="I95">
        <f t="shared" si="59"/>
        <v>0</v>
      </c>
      <c r="J95">
        <f t="shared" si="60"/>
        <v>0</v>
      </c>
      <c r="K95">
        <f t="shared" si="61"/>
        <v>0</v>
      </c>
      <c r="L95">
        <f t="shared" si="62"/>
        <v>0</v>
      </c>
      <c r="M95">
        <f t="shared" si="63"/>
        <v>0</v>
      </c>
      <c r="N95">
        <f t="shared" si="64"/>
        <v>0</v>
      </c>
      <c r="O95">
        <f t="shared" si="65"/>
        <v>0</v>
      </c>
      <c r="P95">
        <f t="shared" si="66"/>
        <v>0</v>
      </c>
      <c r="Q95">
        <f t="shared" si="67"/>
        <v>0</v>
      </c>
      <c r="R95">
        <f t="shared" si="68"/>
        <v>0</v>
      </c>
      <c r="S95">
        <f t="shared" si="69"/>
        <v>0</v>
      </c>
      <c r="T95">
        <f t="shared" si="70"/>
        <v>0</v>
      </c>
      <c r="U95">
        <f t="shared" si="71"/>
        <v>0</v>
      </c>
      <c r="V95">
        <f t="shared" si="72"/>
        <v>0</v>
      </c>
      <c r="W95">
        <f t="shared" si="73"/>
        <v>0</v>
      </c>
    </row>
    <row r="96" spans="1:23" x14ac:dyDescent="0.25">
      <c r="A96">
        <v>2012</v>
      </c>
      <c r="B96" t="s">
        <v>195</v>
      </c>
      <c r="C96" t="s">
        <v>193</v>
      </c>
      <c r="D96" t="s">
        <v>194</v>
      </c>
      <c r="E96" t="s">
        <v>354</v>
      </c>
      <c r="F96" t="s">
        <v>374</v>
      </c>
      <c r="G96">
        <f t="shared" si="57"/>
        <v>0</v>
      </c>
      <c r="H96">
        <f t="shared" si="58"/>
        <v>1</v>
      </c>
      <c r="I96">
        <f t="shared" si="59"/>
        <v>0</v>
      </c>
      <c r="J96">
        <f t="shared" si="60"/>
        <v>0</v>
      </c>
      <c r="K96">
        <f t="shared" si="61"/>
        <v>0</v>
      </c>
      <c r="L96">
        <f t="shared" si="62"/>
        <v>0</v>
      </c>
      <c r="M96">
        <f t="shared" si="63"/>
        <v>1</v>
      </c>
      <c r="N96">
        <f t="shared" si="64"/>
        <v>0</v>
      </c>
      <c r="O96">
        <f t="shared" si="65"/>
        <v>0</v>
      </c>
      <c r="P96">
        <f t="shared" si="66"/>
        <v>1</v>
      </c>
      <c r="Q96">
        <f t="shared" si="67"/>
        <v>0</v>
      </c>
      <c r="R96">
        <f t="shared" si="68"/>
        <v>0</v>
      </c>
      <c r="S96">
        <f t="shared" si="69"/>
        <v>0</v>
      </c>
      <c r="T96">
        <f t="shared" si="70"/>
        <v>0</v>
      </c>
      <c r="U96">
        <f t="shared" si="71"/>
        <v>0</v>
      </c>
      <c r="V96">
        <f t="shared" si="72"/>
        <v>0</v>
      </c>
      <c r="W96">
        <f t="shared" si="73"/>
        <v>0</v>
      </c>
    </row>
    <row r="97" spans="1:23" x14ac:dyDescent="0.25">
      <c r="A97">
        <v>2011</v>
      </c>
      <c r="B97">
        <v>2011</v>
      </c>
      <c r="C97" t="s">
        <v>40</v>
      </c>
      <c r="D97" t="s">
        <v>41</v>
      </c>
      <c r="E97" t="s">
        <v>42</v>
      </c>
      <c r="G97">
        <f t="shared" si="57"/>
        <v>0</v>
      </c>
      <c r="H97">
        <f t="shared" si="58"/>
        <v>0</v>
      </c>
      <c r="I97">
        <f t="shared" si="59"/>
        <v>0</v>
      </c>
      <c r="J97">
        <f t="shared" si="60"/>
        <v>0</v>
      </c>
      <c r="K97">
        <f t="shared" si="61"/>
        <v>0</v>
      </c>
      <c r="L97">
        <f t="shared" si="62"/>
        <v>0</v>
      </c>
      <c r="M97">
        <f t="shared" si="63"/>
        <v>0</v>
      </c>
      <c r="N97">
        <f t="shared" si="64"/>
        <v>0</v>
      </c>
      <c r="O97">
        <f t="shared" si="65"/>
        <v>0</v>
      </c>
      <c r="P97">
        <f t="shared" si="66"/>
        <v>0</v>
      </c>
      <c r="Q97">
        <f t="shared" si="67"/>
        <v>0</v>
      </c>
      <c r="R97">
        <f t="shared" si="68"/>
        <v>0</v>
      </c>
      <c r="S97">
        <f t="shared" si="69"/>
        <v>0</v>
      </c>
      <c r="T97">
        <f t="shared" si="70"/>
        <v>0</v>
      </c>
      <c r="U97">
        <f t="shared" si="71"/>
        <v>0</v>
      </c>
      <c r="V97">
        <f t="shared" si="72"/>
        <v>0</v>
      </c>
      <c r="W97">
        <f t="shared" si="73"/>
        <v>0</v>
      </c>
    </row>
    <row r="98" spans="1:23" x14ac:dyDescent="0.25">
      <c r="A98">
        <v>2011</v>
      </c>
      <c r="B98" t="s">
        <v>189</v>
      </c>
      <c r="C98" t="s">
        <v>187</v>
      </c>
      <c r="D98" t="s">
        <v>188</v>
      </c>
      <c r="E98" t="s">
        <v>353</v>
      </c>
      <c r="F98" t="s">
        <v>373</v>
      </c>
      <c r="G98">
        <f t="shared" si="57"/>
        <v>0</v>
      </c>
      <c r="H98">
        <f t="shared" si="58"/>
        <v>0</v>
      </c>
      <c r="I98">
        <f t="shared" si="59"/>
        <v>0</v>
      </c>
      <c r="J98">
        <f t="shared" si="60"/>
        <v>0</v>
      </c>
      <c r="K98">
        <f t="shared" si="61"/>
        <v>0</v>
      </c>
      <c r="L98">
        <f t="shared" si="62"/>
        <v>0</v>
      </c>
      <c r="M98">
        <f t="shared" si="63"/>
        <v>1</v>
      </c>
      <c r="N98">
        <f t="shared" si="64"/>
        <v>0</v>
      </c>
      <c r="O98">
        <f t="shared" si="65"/>
        <v>0</v>
      </c>
      <c r="P98">
        <f t="shared" si="66"/>
        <v>1</v>
      </c>
      <c r="Q98">
        <f t="shared" si="67"/>
        <v>0</v>
      </c>
      <c r="R98">
        <f t="shared" si="68"/>
        <v>0</v>
      </c>
      <c r="S98">
        <f t="shared" si="69"/>
        <v>0</v>
      </c>
      <c r="T98">
        <f t="shared" si="70"/>
        <v>0</v>
      </c>
      <c r="U98">
        <f t="shared" si="71"/>
        <v>0</v>
      </c>
      <c r="V98">
        <f t="shared" si="72"/>
        <v>0</v>
      </c>
      <c r="W98">
        <f t="shared" si="73"/>
        <v>0</v>
      </c>
    </row>
    <row r="99" spans="1:23" x14ac:dyDescent="0.25">
      <c r="A99">
        <v>2010</v>
      </c>
      <c r="B99">
        <v>2010</v>
      </c>
      <c r="C99" t="s">
        <v>184</v>
      </c>
      <c r="D99" t="s">
        <v>185</v>
      </c>
      <c r="E99" t="s">
        <v>186</v>
      </c>
      <c r="G99">
        <f t="shared" ref="G99:G101" si="74">IF(AND(
  OR(ISNUMBER(FIND($G$1 &amp; ";", E99 &amp; ";")), ISNUMBER(FIND($G$1 &amp; " ", E99 &amp; " "))),
  AND(ISERROR(FIND($G$1 &amp; "_EX;", E99 &amp; ";")), ISERROR(FIND($G$1 &amp; "_EX ", E99 &amp; " ")))
), 1, 0)</f>
        <v>0</v>
      </c>
      <c r="H99">
        <f t="shared" ref="H99:H101" si="75">IF(AND(
  OR(ISNUMBER(FIND($H$1 &amp; ";", E99 &amp; ";")), ISNUMBER(FIND($H$1 &amp; " ", E99 &amp; " "))),
  AND(ISERROR(FIND($H$1 &amp; "_EX;", E99 &amp; ";")), ISERROR(FIND($H$1 &amp; "_EX ", E99 &amp; " ")))
), 1, 0)</f>
        <v>0</v>
      </c>
      <c r="I99">
        <f t="shared" ref="I99:I101" si="76">IF(AND(
  OR(ISNUMBER(FIND($I$1 &amp; ";", E99 &amp; ";")), ISNUMBER(FIND($I$1 &amp; " ", E99 &amp; " "))),
  AND(ISERROR(FIND($I$1 &amp; "_EX;", E99 &amp; ";")), ISERROR(FIND($I$1 &amp; "_EX ", E99 &amp; " ")))
), 1, 0)</f>
        <v>0</v>
      </c>
      <c r="J99">
        <f t="shared" ref="J99:J101" si="77">IF(AND(
  OR(ISNUMBER(FIND($J$1 &amp; ";", E99 &amp; ";")), ISNUMBER(FIND($J$1 &amp; " ", E99 &amp; " "))),
  AND(ISERROR(FIND($J$1 &amp; "_EX;", E99 &amp; ";")), ISERROR(FIND($J$1 &amp; "_EX ", E99 &amp; " ")))
), 1, 0)</f>
        <v>0</v>
      </c>
      <c r="K99">
        <f t="shared" ref="K99:K101" si="78">IF(AND(
  OR(ISNUMBER(FIND($K$1 &amp; ";", E99 &amp; ";")), ISNUMBER(FIND($K$1 &amp; " ", E99 &amp; " "))),
  AND(ISERROR(FIND($K$1 &amp; "_EX;", E99 &amp; ";")), ISERROR(FIND($K$1 &amp; "_EX ", E99 &amp; " ")))
), 1, 0)</f>
        <v>0</v>
      </c>
      <c r="L99">
        <f t="shared" ref="L99:L101" si="79">IF(AND(
  OR(ISNUMBER(FIND($L$1 &amp; ";", E99 &amp; ";")), ISNUMBER(FIND($L$1 &amp; " ", E99 &amp; " "))),
  AND(ISERROR(FIND($L$1 &amp; "_EX;", E99 &amp; ";")), ISERROR(FIND($L$1 &amp; "_EX ", E99 &amp; " ")))
), 1, 0)</f>
        <v>0</v>
      </c>
      <c r="M99">
        <f t="shared" ref="M99:M101" si="80">IF(AND(
  OR(ISNUMBER(FIND($M$1 &amp; ";", E99 &amp; ";")), ISNUMBER(FIND($M$1 &amp; " ", E99 &amp; " "))),
  AND(ISERROR(FIND($M$1 &amp; "_EX;", E99 &amp; ";")), ISERROR(FIND($M$1 &amp; "_EX ", E99 &amp; " ")))
), 1, 0)</f>
        <v>0</v>
      </c>
      <c r="N99">
        <f t="shared" ref="N99:N101" si="81">IF(AND(
  OR(ISNUMBER(FIND($N$1 &amp; ";", E99 &amp; ";")), ISNUMBER(FIND($N$1 &amp; " ", E99 &amp; " "))),
  AND(ISERROR(FIND($N$1 &amp; "_EX;", E99 &amp; ";")), ISERROR(FIND($N$1 &amp; "_EX ", E99 &amp; " ")))
), 1, 0)</f>
        <v>0</v>
      </c>
      <c r="O99">
        <f t="shared" ref="O99:O101" si="82">IF(AND(
  OR(ISNUMBER(FIND($O$1 &amp; ";", E99 &amp; ";")), ISNUMBER(FIND($O$1 &amp; " ", E99 &amp; " "))),
  AND(ISERROR(FIND($O$1 &amp; "_EX;", E99 &amp; ";")), ISERROR(FIND($O$1 &amp; "_EX ", E99 &amp; " ")))
), 1, 0)</f>
        <v>0</v>
      </c>
      <c r="P99">
        <f t="shared" ref="P99:P101" si="83">IF(AND(
  OR(ISNUMBER(FIND($P$1 &amp; ";", E99 &amp; ";")), ISNUMBER(FIND($P$1 &amp; " ", E99 &amp; " "))),
  AND(ISERROR(FIND($P$1 &amp; "_EX;", E99 &amp; ";")), ISERROR(FIND($P$1 &amp; "_EX ", E99 &amp; " ")))
), 1, 0)</f>
        <v>0</v>
      </c>
      <c r="Q99">
        <f t="shared" ref="Q99:Q101" si="84">IF(AND(
  OR(ISNUMBER(FIND($H$1 &amp; ";", N99 &amp; ";")), ISNUMBER(FIND($H$1 &amp; " ", N99 &amp; " "))),
  AND(ISERROR(FIND($H$1 &amp; "_EX;", N99 &amp; ";")), ISERROR(FIND($H$1 &amp; "_EX ", N99 &amp; " ")))
), 1, 0)</f>
        <v>0</v>
      </c>
      <c r="R99">
        <f t="shared" ref="R99:R101" si="85">IF(AND(
  OR(ISNUMBER(FIND($R$1 &amp; ";", E99 &amp; ";")), ISNUMBER(FIND($R$1 &amp; " ", E99 &amp; " "))),
  AND(ISERROR(FIND($R$1 &amp; "_EX;", E99 &amp; ";")), ISERROR(FIND($R$1 &amp; "_EX ", E99 &amp; " ")))
), 1, 0)</f>
        <v>0</v>
      </c>
      <c r="S99">
        <f t="shared" ref="S99:S101" si="86">IF(AND(
  OR(ISNUMBER(FIND($S$1 &amp; ";", E99 &amp; ";")), ISNUMBER(FIND($S$1 &amp; " ", E99 &amp; " "))),
  AND(ISERROR(FIND($S$1 &amp; "_EX;", E99 &amp; ";")), ISERROR(FIND($S$1 &amp; "_EX ", E99 &amp; " ")))
), 1, 0)</f>
        <v>0</v>
      </c>
      <c r="T99">
        <f t="shared" ref="T99:T101" si="87">IF(AND(
  OR(ISNUMBER(FIND($T$1 &amp; ";", E99 &amp; ";")), ISNUMBER(FIND($T$1 &amp; " ", E99 &amp; " "))),
  AND(ISERROR(FIND($T$1 &amp; "_EX;", E99 &amp; ";")), ISERROR(FIND($T$1 &amp; "_EX ", E99 &amp; " ")))
), 1, 0)</f>
        <v>0</v>
      </c>
      <c r="U99">
        <f t="shared" ref="U99:U101" si="88">IF(AND(
  OR(ISNUMBER(FIND($U$1 &amp; ";", E99 &amp; ";")), ISNUMBER(FIND($U$1 &amp; " ", E99 &amp; " "))),
  AND(ISERROR(FIND($U$1 &amp; "_EX;", E99 &amp; ";")), ISERROR(FIND($U$1 &amp; "_EX ", E99 &amp; " ")))
), 1, 0)</f>
        <v>0</v>
      </c>
      <c r="V99">
        <f t="shared" ref="V99:V101" si="89">IF(AND(
  OR(ISNUMBER(FIND($V$1 &amp; ";", E99 &amp; ";")), ISNUMBER(FIND($V$1 &amp; " ", E99 &amp; " "))),
  AND(ISERROR(FIND($V$1 &amp; "_EX;", E99 &amp; ";")), ISERROR(FIND($V$1 &amp; "_EX ", E99 &amp; " ")))
), 1, 0)</f>
        <v>0</v>
      </c>
      <c r="W99">
        <f t="shared" ref="W99:W101" si="90">IF(AND(
  OR(ISNUMBER(FIND($W$1 &amp; ";", E99 &amp; ";")), ISNUMBER(FIND($W$1 &amp; " ", E99 &amp; " "))),
  AND(ISERROR(FIND($W$1 &amp; "_EX;", E99 &amp; ";")), ISERROR(FIND($W$1 &amp; "_EX ", E99 &amp; " ")))
), 1, 0)</f>
        <v>0</v>
      </c>
    </row>
    <row r="100" spans="1:23" x14ac:dyDescent="0.25">
      <c r="A100">
        <v>2008</v>
      </c>
      <c r="B100">
        <v>2008</v>
      </c>
      <c r="C100" t="s">
        <v>44</v>
      </c>
      <c r="D100" t="s">
        <v>45</v>
      </c>
      <c r="E100" t="s">
        <v>46</v>
      </c>
      <c r="G100">
        <f t="shared" si="74"/>
        <v>0</v>
      </c>
      <c r="H100">
        <f t="shared" si="75"/>
        <v>1</v>
      </c>
      <c r="I100">
        <f t="shared" si="76"/>
        <v>0</v>
      </c>
      <c r="J100">
        <f t="shared" si="77"/>
        <v>0</v>
      </c>
      <c r="K100">
        <f t="shared" si="78"/>
        <v>0</v>
      </c>
      <c r="L100">
        <f t="shared" si="79"/>
        <v>0</v>
      </c>
      <c r="M100">
        <f t="shared" si="80"/>
        <v>0</v>
      </c>
      <c r="N100">
        <f t="shared" si="81"/>
        <v>0</v>
      </c>
      <c r="O100">
        <f t="shared" si="82"/>
        <v>0</v>
      </c>
      <c r="P100">
        <f t="shared" si="83"/>
        <v>1</v>
      </c>
      <c r="Q100">
        <f t="shared" si="84"/>
        <v>0</v>
      </c>
      <c r="R100">
        <f t="shared" si="85"/>
        <v>0</v>
      </c>
      <c r="S100">
        <f t="shared" si="86"/>
        <v>0</v>
      </c>
      <c r="T100">
        <f t="shared" si="87"/>
        <v>0</v>
      </c>
      <c r="U100">
        <f t="shared" si="88"/>
        <v>0</v>
      </c>
      <c r="V100">
        <f t="shared" si="89"/>
        <v>0</v>
      </c>
      <c r="W100">
        <f t="shared" si="90"/>
        <v>0</v>
      </c>
    </row>
    <row r="101" spans="1:23" x14ac:dyDescent="0.25">
      <c r="A101">
        <v>1996</v>
      </c>
      <c r="B101">
        <v>1996</v>
      </c>
      <c r="C101" t="s">
        <v>190</v>
      </c>
      <c r="D101" t="s">
        <v>191</v>
      </c>
      <c r="E101" t="s">
        <v>139</v>
      </c>
      <c r="G101">
        <f t="shared" si="74"/>
        <v>0</v>
      </c>
      <c r="H101">
        <f t="shared" si="75"/>
        <v>0</v>
      </c>
      <c r="I101">
        <f t="shared" si="76"/>
        <v>0</v>
      </c>
      <c r="J101">
        <f t="shared" si="77"/>
        <v>0</v>
      </c>
      <c r="K101">
        <f t="shared" si="78"/>
        <v>0</v>
      </c>
      <c r="L101">
        <f t="shared" si="79"/>
        <v>0</v>
      </c>
      <c r="M101">
        <f t="shared" si="80"/>
        <v>0</v>
      </c>
      <c r="N101">
        <f t="shared" si="81"/>
        <v>0</v>
      </c>
      <c r="O101">
        <f t="shared" si="82"/>
        <v>0</v>
      </c>
      <c r="P101">
        <f t="shared" si="83"/>
        <v>0</v>
      </c>
      <c r="Q101">
        <f t="shared" si="84"/>
        <v>0</v>
      </c>
      <c r="R101">
        <f t="shared" si="85"/>
        <v>0</v>
      </c>
      <c r="S101">
        <f t="shared" si="86"/>
        <v>0</v>
      </c>
      <c r="T101">
        <f t="shared" si="87"/>
        <v>0</v>
      </c>
      <c r="U101">
        <f t="shared" si="88"/>
        <v>0</v>
      </c>
      <c r="V101">
        <f t="shared" si="89"/>
        <v>0</v>
      </c>
      <c r="W101">
        <f t="shared" si="90"/>
        <v>0</v>
      </c>
    </row>
    <row r="102" spans="1:23" x14ac:dyDescent="0.25">
      <c r="C102" t="s">
        <v>17</v>
      </c>
      <c r="D102" t="s">
        <v>18</v>
      </c>
      <c r="E102" t="s">
        <v>19</v>
      </c>
    </row>
    <row r="103" spans="1:23" x14ac:dyDescent="0.25">
      <c r="C103" t="s">
        <v>27</v>
      </c>
      <c r="D103" t="s">
        <v>28</v>
      </c>
      <c r="E103" t="s">
        <v>29</v>
      </c>
    </row>
    <row r="104" spans="1:23" x14ac:dyDescent="0.25">
      <c r="C104" t="s">
        <v>33</v>
      </c>
      <c r="D104" t="s">
        <v>34</v>
      </c>
      <c r="E104" t="s">
        <v>35</v>
      </c>
    </row>
    <row r="105" spans="1:23" x14ac:dyDescent="0.25">
      <c r="C105" t="s">
        <v>58</v>
      </c>
      <c r="D105" t="s">
        <v>59</v>
      </c>
      <c r="E105" t="s">
        <v>60</v>
      </c>
    </row>
    <row r="106" spans="1:23" x14ac:dyDescent="0.25">
      <c r="D106" t="s">
        <v>140</v>
      </c>
      <c r="E106" t="s">
        <v>139</v>
      </c>
    </row>
    <row r="107" spans="1:23" x14ac:dyDescent="0.25">
      <c r="D107" t="s">
        <v>179</v>
      </c>
      <c r="E107" t="s">
        <v>143</v>
      </c>
    </row>
    <row r="108" spans="1:23" x14ac:dyDescent="0.25">
      <c r="D108" t="s">
        <v>180</v>
      </c>
      <c r="E108" t="s">
        <v>181</v>
      </c>
    </row>
    <row r="109" spans="1:23" x14ac:dyDescent="0.25">
      <c r="D109" t="s">
        <v>182</v>
      </c>
      <c r="E109" t="s">
        <v>183</v>
      </c>
    </row>
    <row r="110" spans="1:23" x14ac:dyDescent="0.25">
      <c r="D110" t="s">
        <v>322</v>
      </c>
      <c r="E110" t="s">
        <v>360</v>
      </c>
    </row>
    <row r="111" spans="1:23" x14ac:dyDescent="0.25">
      <c r="D111" t="s">
        <v>424</v>
      </c>
    </row>
    <row r="112" spans="1:23" x14ac:dyDescent="0.25">
      <c r="D112" t="s">
        <v>425</v>
      </c>
    </row>
    <row r="113" spans="3:4" x14ac:dyDescent="0.25">
      <c r="C113" t="s">
        <v>426</v>
      </c>
      <c r="D113" t="s">
        <v>427</v>
      </c>
    </row>
    <row r="114" spans="3:4" x14ac:dyDescent="0.25">
      <c r="C114" t="s">
        <v>428</v>
      </c>
      <c r="D114" t="s">
        <v>429</v>
      </c>
    </row>
    <row r="115" spans="3:4" x14ac:dyDescent="0.25">
      <c r="C115" t="s">
        <v>428</v>
      </c>
      <c r="D115" t="s">
        <v>442</v>
      </c>
    </row>
    <row r="116" spans="3:4" x14ac:dyDescent="0.25">
      <c r="C116" t="s">
        <v>443</v>
      </c>
      <c r="D116" t="s">
        <v>444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29725-092E-4DF3-875D-BD52956E0E98}">
  <sheetPr filterMode="1"/>
  <dimension ref="A1:DB116"/>
  <sheetViews>
    <sheetView workbookViewId="0">
      <selection activeCell="DD23" sqref="DD23"/>
    </sheetView>
  </sheetViews>
  <sheetFormatPr defaultRowHeight="15" x14ac:dyDescent="0.25"/>
  <cols>
    <col min="4" max="4" width="203.28515625" bestFit="1" customWidth="1"/>
    <col min="5" max="5" width="148" bestFit="1" customWidth="1"/>
    <col min="6" max="6" width="23.85546875" customWidth="1"/>
    <col min="10" max="10" width="57.28515625" customWidth="1"/>
    <col min="11" max="37" width="0" hidden="1" customWidth="1"/>
    <col min="38" max="38" width="13.7109375" hidden="1" customWidth="1"/>
    <col min="39" max="39" width="6.140625" hidden="1" customWidth="1"/>
    <col min="40" max="40" width="61.42578125" style="2" customWidth="1"/>
    <col min="41" max="88" width="0" hidden="1" customWidth="1"/>
    <col min="106" max="106" width="25" customWidth="1"/>
  </cols>
  <sheetData>
    <row r="1" spans="1:106" ht="30" x14ac:dyDescent="0.25">
      <c r="A1" t="s">
        <v>445</v>
      </c>
      <c r="B1" t="s">
        <v>446</v>
      </c>
      <c r="C1" t="s">
        <v>0</v>
      </c>
      <c r="D1" t="s">
        <v>1</v>
      </c>
      <c r="E1" t="s">
        <v>2</v>
      </c>
      <c r="F1" t="s">
        <v>447</v>
      </c>
      <c r="G1" t="s">
        <v>448</v>
      </c>
      <c r="H1" t="s">
        <v>449</v>
      </c>
      <c r="I1" t="s">
        <v>450</v>
      </c>
      <c r="J1" t="s">
        <v>451</v>
      </c>
      <c r="K1" t="s">
        <v>452</v>
      </c>
      <c r="L1" t="s">
        <v>3</v>
      </c>
      <c r="M1" t="s">
        <v>453</v>
      </c>
      <c r="N1" t="s">
        <v>454</v>
      </c>
      <c r="O1" t="s">
        <v>455</v>
      </c>
      <c r="P1" t="s">
        <v>456</v>
      </c>
      <c r="Q1" t="s">
        <v>457</v>
      </c>
      <c r="R1" t="s">
        <v>458</v>
      </c>
      <c r="S1" t="s">
        <v>459</v>
      </c>
      <c r="T1" t="s">
        <v>460</v>
      </c>
      <c r="U1" t="s">
        <v>461</v>
      </c>
      <c r="V1" t="s">
        <v>462</v>
      </c>
      <c r="W1" t="s">
        <v>463</v>
      </c>
      <c r="X1" t="s">
        <v>464</v>
      </c>
      <c r="Y1" t="s">
        <v>465</v>
      </c>
      <c r="Z1" t="s">
        <v>466</v>
      </c>
      <c r="AA1" t="s">
        <v>467</v>
      </c>
      <c r="AB1" t="s">
        <v>468</v>
      </c>
      <c r="AC1" t="s">
        <v>469</v>
      </c>
      <c r="AD1" t="s">
        <v>470</v>
      </c>
      <c r="AE1" t="s">
        <v>471</v>
      </c>
      <c r="AF1" t="s">
        <v>472</v>
      </c>
      <c r="AG1" t="s">
        <v>473</v>
      </c>
      <c r="AH1" t="s">
        <v>474</v>
      </c>
      <c r="AI1" t="s">
        <v>475</v>
      </c>
      <c r="AJ1" t="s">
        <v>476</v>
      </c>
      <c r="AK1" t="s">
        <v>477</v>
      </c>
      <c r="AL1" t="s">
        <v>478</v>
      </c>
      <c r="AM1" t="s">
        <v>479</v>
      </c>
      <c r="AN1" s="2" t="s">
        <v>4</v>
      </c>
      <c r="AO1" t="s">
        <v>5</v>
      </c>
      <c r="AP1" t="s">
        <v>480</v>
      </c>
      <c r="AQ1" t="s">
        <v>481</v>
      </c>
      <c r="AR1" t="s">
        <v>482</v>
      </c>
      <c r="AS1" t="s">
        <v>483</v>
      </c>
      <c r="AT1" t="s">
        <v>484</v>
      </c>
      <c r="AU1" t="s">
        <v>485</v>
      </c>
      <c r="AV1" t="s">
        <v>486</v>
      </c>
      <c r="AW1" t="s">
        <v>487</v>
      </c>
      <c r="AX1" t="s">
        <v>488</v>
      </c>
      <c r="AY1" t="s">
        <v>489</v>
      </c>
      <c r="AZ1" t="s">
        <v>490</v>
      </c>
      <c r="BA1" t="s">
        <v>491</v>
      </c>
      <c r="BB1" t="s">
        <v>492</v>
      </c>
      <c r="BC1" t="s">
        <v>493</v>
      </c>
      <c r="BD1" t="s">
        <v>494</v>
      </c>
      <c r="BE1" t="s">
        <v>495</v>
      </c>
      <c r="BF1" t="s">
        <v>496</v>
      </c>
      <c r="BG1" t="s">
        <v>497</v>
      </c>
      <c r="BH1" t="s">
        <v>498</v>
      </c>
      <c r="BI1" t="s">
        <v>499</v>
      </c>
      <c r="BJ1" t="s">
        <v>500</v>
      </c>
      <c r="BK1" t="s">
        <v>501</v>
      </c>
      <c r="BL1" t="s">
        <v>502</v>
      </c>
      <c r="BM1" t="s">
        <v>503</v>
      </c>
      <c r="BN1" t="s">
        <v>504</v>
      </c>
      <c r="BO1" t="s">
        <v>505</v>
      </c>
      <c r="BP1" t="s">
        <v>506</v>
      </c>
      <c r="BQ1" t="s">
        <v>507</v>
      </c>
      <c r="BR1" t="s">
        <v>508</v>
      </c>
      <c r="BS1" t="s">
        <v>509</v>
      </c>
      <c r="BT1" t="s">
        <v>510</v>
      </c>
      <c r="BU1" t="s">
        <v>511</v>
      </c>
      <c r="BV1" t="s">
        <v>512</v>
      </c>
      <c r="BW1" t="s">
        <v>513</v>
      </c>
      <c r="BX1" t="s">
        <v>514</v>
      </c>
      <c r="BY1" t="s">
        <v>515</v>
      </c>
      <c r="BZ1" t="s">
        <v>516</v>
      </c>
      <c r="CA1" t="s">
        <v>517</v>
      </c>
      <c r="CB1" t="s">
        <v>518</v>
      </c>
      <c r="CC1" t="s">
        <v>519</v>
      </c>
      <c r="CD1" t="s">
        <v>520</v>
      </c>
      <c r="CE1" t="s">
        <v>521</v>
      </c>
      <c r="CF1" t="s">
        <v>522</v>
      </c>
      <c r="CG1" t="s">
        <v>523</v>
      </c>
      <c r="CH1" t="s">
        <v>524</v>
      </c>
      <c r="CI1" t="s">
        <v>525</v>
      </c>
      <c r="CK1" s="2" t="s">
        <v>264</v>
      </c>
      <c r="CL1" s="2" t="s">
        <v>265</v>
      </c>
      <c r="CM1" s="2" t="s">
        <v>266</v>
      </c>
      <c r="CN1" s="2" t="s">
        <v>267</v>
      </c>
      <c r="CO1" s="2" t="s">
        <v>268</v>
      </c>
      <c r="CP1" s="2" t="s">
        <v>269</v>
      </c>
      <c r="CQ1" s="2" t="s">
        <v>270</v>
      </c>
      <c r="CR1" s="2" t="s">
        <v>271</v>
      </c>
      <c r="CS1" s="2" t="s">
        <v>272</v>
      </c>
      <c r="CT1" s="2" t="s">
        <v>273</v>
      </c>
      <c r="CU1" s="2" t="s">
        <v>274</v>
      </c>
      <c r="CV1" s="2" t="s">
        <v>275</v>
      </c>
      <c r="CW1" s="2" t="s">
        <v>242</v>
      </c>
      <c r="CX1" s="2" t="s">
        <v>243</v>
      </c>
      <c r="CY1" s="2" t="s">
        <v>244</v>
      </c>
      <c r="CZ1" s="2" t="s">
        <v>245</v>
      </c>
      <c r="DA1" s="2" t="s">
        <v>246</v>
      </c>
      <c r="DB1" s="2" t="s">
        <v>1179</v>
      </c>
    </row>
    <row r="2" spans="1:106" x14ac:dyDescent="0.25">
      <c r="A2" t="s">
        <v>1056</v>
      </c>
      <c r="B2" t="s">
        <v>531</v>
      </c>
      <c r="C2">
        <v>2024</v>
      </c>
      <c r="D2" t="s">
        <v>318</v>
      </c>
      <c r="E2" t="s">
        <v>339</v>
      </c>
      <c r="F2" t="s">
        <v>583</v>
      </c>
      <c r="H2" t="s">
        <v>923</v>
      </c>
      <c r="I2" t="s">
        <v>1057</v>
      </c>
      <c r="J2" t="s">
        <v>1058</v>
      </c>
      <c r="K2" t="s">
        <v>1059</v>
      </c>
      <c r="L2" t="s">
        <v>302</v>
      </c>
      <c r="M2" s="3">
        <v>45548.781365740739</v>
      </c>
      <c r="N2" s="3">
        <v>45548.781539351854</v>
      </c>
      <c r="O2" s="3">
        <v>45548.781365740739</v>
      </c>
      <c r="P2" t="s">
        <v>1060</v>
      </c>
      <c r="R2">
        <v>7</v>
      </c>
      <c r="S2">
        <v>9</v>
      </c>
      <c r="V2" t="s">
        <v>1061</v>
      </c>
      <c r="AH2" t="s">
        <v>812</v>
      </c>
      <c r="AJ2" t="s">
        <v>928</v>
      </c>
      <c r="AL2" t="s">
        <v>1062</v>
      </c>
      <c r="AN2" s="2" t="s">
        <v>397</v>
      </c>
      <c r="AO2" t="s">
        <v>398</v>
      </c>
      <c r="CK2">
        <f>IF(AND(
  OR(ISNUMBER(FIND($CK$1 &amp; ";", $AN2 &amp; ";")), ISNUMBER(FIND($CK$1 &amp; " ", $AN2 &amp; " "))),
  AND(ISERROR(FIND($CK$1 &amp; "_EX;",$AN2 &amp; ";")), ISERROR(FIND($CK$1 &amp; "_EX ", $AN2 &amp; " ")))
), 1, 0)</f>
        <v>0</v>
      </c>
      <c r="CL2">
        <f>IF(AND(
  OR(ISNUMBER(FIND($CL$1 &amp; ";", $AN2 &amp; ";")), ISNUMBER(FIND($CL$1 &amp; " ", $AN2 &amp; " "))),
  AND(ISERROR(FIND($CL$1 &amp; "_EX;", $AN2 &amp; ";")), ISERROR(FIND($CL$1 &amp; "_EX ", $AN2 &amp; " ")))
), 1, 0)</f>
        <v>0</v>
      </c>
      <c r="CM2">
        <f>IF(AND(
  OR(ISNUMBER(FIND($CM$1 &amp; ";", $AN2 &amp; ";")), ISNUMBER(FIND($CM$1 &amp; " ", $AN2 &amp; " "))),
  AND(ISERROR(FIND($CM$1 &amp; "_EX;", $AN2 &amp; ";")), ISERROR(FIND($CM$1 &amp; "_EX ", $AN2 &amp; " ")))
), 1, 0)</f>
        <v>0</v>
      </c>
      <c r="CN2">
        <f>IF(AND(
  OR(ISNUMBER(FIND($CN$1 &amp; ";", $AN2 &amp; ";")), ISNUMBER(FIND($CN$1 &amp; " ", $AN2 &amp; " "))),
  AND(ISERROR(FIND($CN$1 &amp; "_EX;",$AN2 &amp; ";")), ISERROR(FIND($CN$1 &amp; "_EX ", $AN2 &amp; " ")))
), 1, 0)</f>
        <v>0</v>
      </c>
      <c r="CO2">
        <f>IF(AND(
  OR(ISNUMBER(FIND($CO$1 &amp; ";", $AN2 &amp; ";")), ISNUMBER(FIND($CO$1 &amp; " ", $AN2 &amp; " "))),
  AND(ISERROR(FIND($CO$1 &amp; "_EX;", $AN2 &amp; ";")), ISERROR(FIND($CO$1 &amp; "_EX ", $AN2 &amp; " ")))
), 1, 0)</f>
        <v>0</v>
      </c>
      <c r="CP2">
        <f>IF(AND(
  OR(ISNUMBER(FIND($CP$1 &amp; ";", $AN2 &amp; ";")), ISNUMBER(FIND($CP$1 &amp; " ", $AN2 &amp; " "))),
  AND(ISERROR(FIND($CP$1 &amp; "_EX;", $AN2 &amp; ";")), ISERROR(FIND($CP$1 &amp; "_EX ", $AN2 &amp; " ")))
), 1, 0)</f>
        <v>0</v>
      </c>
      <c r="CQ2">
        <f>IF(AND(
  OR(ISNUMBER(FIND($CQ$1 &amp; ";", $AN2 &amp; ";")), ISNUMBER(FIND($CQ$1 &amp; " ", $AN2 &amp; " "))),
  AND(ISERROR(FIND($CQ$1 &amp; "_EX;", $AN2 &amp; ";")), ISERROR(FIND($CQ$1 &amp; "_EX ", $AN2 &amp; " ")))
), 1, 0)</f>
        <v>0</v>
      </c>
      <c r="CR2">
        <f>IF(AND(
  OR(ISNUMBER(FIND($CR$1 &amp; ";", $AN2 &amp; ";")), ISNUMBER(FIND($CR$1 &amp; " ", $AN2 &amp; " "))),
  AND(ISERROR(FIND($CR$1 &amp; "_EX;", $AN2 &amp; ";")), ISERROR(FIND($CR$1 &amp; "_EX ", $AN2 &amp; " ")))
), 1, 0)</f>
        <v>0</v>
      </c>
      <c r="CS2">
        <f>IF(AND(
  OR(ISNUMBER(FIND($CS$1 &amp; ";", $AN2 &amp; ";")), ISNUMBER(FIND($CS$1 &amp; " ", $AN2 &amp; " "))),
  AND(ISERROR(FIND($CS$1 &amp; "_EX;", $AN2 &amp; ";")), ISERROR(FIND($CS$1 &amp; "_EX ", $AN2 &amp; " ")))
), 1, 0)</f>
        <v>1</v>
      </c>
      <c r="CT2">
        <f>IF(AND(
OR(ISNUMBER(FIND($CT$1&amp;";",$AN2&amp;";")),ISNUMBER(FIND($CT$1&amp;" ",$AN2&amp;" "))),
AND(ISERROR(FIND($CT$1&amp;"_EX;",$AN2&amp;";")),ISERROR(FIND($CT$1&amp;"_EX ",$AN2&amp;" ")))
),1,0)</f>
        <v>0</v>
      </c>
      <c r="CU2">
        <f>IF(AND(
OR(ISNUMBER(FIND($CU$1&amp;";",$AN2&amp;";")),ISNUMBER(FIND($CU$1&amp;" ",$AN2&amp;" "))),
AND(ISERROR(FIND($CU$1&amp;"_EX;",$AN2&amp;";")),ISERROR(FIND($CU$1&amp;"_EX ",$AN2&amp;" ")))
),1,0)</f>
        <v>0</v>
      </c>
      <c r="CV2">
        <f>IF(AND(
OR(ISNUMBER(FIND($CV$1&amp;";",$AN2&amp;";")),ISNUMBER(FIND($CV$1&amp;" ",$AN2&amp;" "))),
AND(ISERROR(FIND($CV$1&amp;"_EX;",$AN2&amp;";")),ISERROR(FIND($CV$1&amp;"_EX ",$AN2&amp;" ")))
),1,0)</f>
        <v>1</v>
      </c>
      <c r="CW2">
        <f>IF(AND(
OR(ISNUMBER(FIND($CW$1&amp;";",$AN2&amp;";")),ISNUMBER(FIND($CW$1&amp;" ",$AN2&amp;" "))),
AND(ISERROR(FIND($CW$1&amp;"_EX;",$AN2&amp;";")),ISERROR(FIND($CW$1&amp;"_EX ",$AN2&amp;" ")))
),1,0)</f>
        <v>0</v>
      </c>
      <c r="CX2">
        <f>IF(AND(
OR(ISNUMBER(FIND($CX$1&amp;";",$AN2&amp;";")),ISNUMBER(FIND($CX$1&amp;" ",$AN2&amp;" "))),
AND(ISERROR(FIND($CX$1&amp;"_EX;",$AN2&amp;";")),ISERROR(FIND($CX$1&amp;"_EX ",$AN2&amp;" ")))
),1,0)</f>
        <v>0</v>
      </c>
      <c r="CY2">
        <f>IF(AND(
OR(ISNUMBER(FIND($CY$1&amp;";",$AN2&amp;";")),ISNUMBER(FIND($CY$1&amp;" ",$AN2&amp;" "))),
AND(ISERROR(FIND($CY$1&amp;"_EX;",$AN2&amp;";")),ISERROR(FIND($CY$1&amp;"_EX ",$AN2&amp;" ")))
),1,0)</f>
        <v>0</v>
      </c>
      <c r="CZ2">
        <f>IF(AND(
OR(ISNUMBER(FIND($CZ$1&amp;";",$AN2&amp;";")),ISNUMBER(FIND($CZ$1&amp;" ",$AN2&amp;" "))),
AND(ISERROR(FIND($CZ$1&amp;"_EX;",$AN2&amp;";")),ISERROR(FIND($CZ$1&amp;"_EX ",$AN2&amp;" ")))
),1,0)</f>
        <v>0</v>
      </c>
      <c r="DA2">
        <f>IF(AND(
OR(ISNUMBER(FIND($DA$1&amp;";",$AN2&amp;";")),ISNUMBER(FIND($DA$1&amp;" ",$AN2&amp;" "))),
AND(ISERROR(FIND($DA$1&amp;"_EX;",$AN2&amp;";")),ISERROR(FIND($DA$1&amp;"_EX ",$AN2&amp;" ")))
),1,0)</f>
        <v>0</v>
      </c>
      <c r="DB2">
        <v>0</v>
      </c>
    </row>
    <row r="3" spans="1:106" x14ac:dyDescent="0.25">
      <c r="A3" t="s">
        <v>1048</v>
      </c>
      <c r="B3" t="s">
        <v>538</v>
      </c>
      <c r="C3">
        <v>2024</v>
      </c>
      <c r="D3" t="s">
        <v>317</v>
      </c>
      <c r="E3" t="s">
        <v>338</v>
      </c>
      <c r="F3" t="s">
        <v>1049</v>
      </c>
      <c r="I3" t="s">
        <v>1050</v>
      </c>
      <c r="J3" t="s">
        <v>1051</v>
      </c>
      <c r="K3" t="s">
        <v>1052</v>
      </c>
      <c r="L3" t="s">
        <v>301</v>
      </c>
      <c r="M3" s="3">
        <v>45548.772175925929</v>
      </c>
      <c r="N3" s="3">
        <v>45548.772650462961</v>
      </c>
      <c r="O3" s="3">
        <v>45548.772175925929</v>
      </c>
      <c r="P3" t="s">
        <v>1053</v>
      </c>
      <c r="AH3" t="s">
        <v>812</v>
      </c>
      <c r="AJ3" t="s">
        <v>1054</v>
      </c>
      <c r="AL3" t="s">
        <v>1055</v>
      </c>
      <c r="AN3" s="2" t="s">
        <v>395</v>
      </c>
      <c r="AO3" t="s">
        <v>396</v>
      </c>
      <c r="BT3" t="s">
        <v>1049</v>
      </c>
      <c r="CK3">
        <f>IF(AND(
  OR(ISNUMBER(FIND($CK$1 &amp; ";", $AN3 &amp; ";")), ISNUMBER(FIND($CK$1 &amp; " ", $AN3 &amp; " "))),
  AND(ISERROR(FIND($CK$1 &amp; "_EX;",$AN3 &amp; ";")), ISERROR(FIND($CK$1 &amp; "_EX ", $AN3 &amp; " ")))
), 1, 0)</f>
        <v>0</v>
      </c>
      <c r="CL3">
        <f>IF(AND(
  OR(ISNUMBER(FIND($CL$1 &amp; ";", $AN3 &amp; ";")), ISNUMBER(FIND($CL$1 &amp; " ", $AN3 &amp; " "))),
  AND(ISERROR(FIND($CL$1 &amp; "_EX;", $AN3 &amp; ";")), ISERROR(FIND($CL$1 &amp; "_EX ", $AN3 &amp; " ")))
), 1, 0)</f>
        <v>0</v>
      </c>
      <c r="CM3">
        <f>IF(AND(
  OR(ISNUMBER(FIND($CM$1 &amp; ";", $AN3 &amp; ";")), ISNUMBER(FIND($CM$1 &amp; " ", $AN3 &amp; " "))),
  AND(ISERROR(FIND($CM$1 &amp; "_EX;", $AN3 &amp; ";")), ISERROR(FIND($CM$1 &amp; "_EX ", $AN3 &amp; " ")))
), 1, 0)</f>
        <v>0</v>
      </c>
      <c r="CN3">
        <f>IF(AND(
  OR(ISNUMBER(FIND($CN$1 &amp; ";", $AN3 &amp; ";")), ISNUMBER(FIND($CN$1 &amp; " ", $AN3 &amp; " "))),
  AND(ISERROR(FIND($CN$1 &amp; "_EX;",$AN3 &amp; ";")), ISERROR(FIND($CN$1 &amp; "_EX ", $AN3 &amp; " ")))
), 1, 0)</f>
        <v>0</v>
      </c>
      <c r="CO3">
        <f>IF(AND(
  OR(ISNUMBER(FIND($CO$1 &amp; ";", $AN3 &amp; ";")), ISNUMBER(FIND($CO$1 &amp; " ", $AN3 &amp; " "))),
  AND(ISERROR(FIND($CO$1 &amp; "_EX;", $AN3 &amp; ";")), ISERROR(FIND($CO$1 &amp; "_EX ", $AN3 &amp; " ")))
), 1, 0)</f>
        <v>0</v>
      </c>
      <c r="CP3">
        <f>IF(AND(
  OR(ISNUMBER(FIND($CP$1 &amp; ";", $AN3 &amp; ";")), ISNUMBER(FIND($CP$1 &amp; " ", $AN3 &amp; " "))),
  AND(ISERROR(FIND($CP$1 &amp; "_EX;", $AN3 &amp; ";")), ISERROR(FIND($CP$1 &amp; "_EX ", $AN3 &amp; " ")))
), 1, 0)</f>
        <v>1</v>
      </c>
      <c r="CQ3">
        <f>IF(AND(
  OR(ISNUMBER(FIND($CQ$1 &amp; ";", $AN3 &amp; ";")), ISNUMBER(FIND($CQ$1 &amp; " ", $AN3 &amp; " "))),
  AND(ISERROR(FIND($CQ$1 &amp; "_EX;", $AN3 &amp; ";")), ISERROR(FIND($CQ$1 &amp; "_EX ", $AN3 &amp; " ")))
), 1, 0)</f>
        <v>1</v>
      </c>
      <c r="CR3">
        <f>IF(AND(
  OR(ISNUMBER(FIND($CR$1 &amp; ";", $AN3 &amp; ";")), ISNUMBER(FIND($CR$1 &amp; " ", $AN3 &amp; " "))),
  AND(ISERROR(FIND($CR$1 &amp; "_EX;", $AN3 &amp; ";")), ISERROR(FIND($CR$1 &amp; "_EX ", $AN3 &amp; " ")))
), 1, 0)</f>
        <v>0</v>
      </c>
      <c r="CS3">
        <f>IF(AND(
  OR(ISNUMBER(FIND($CS$1 &amp; ";", $AN3 &amp; ";")), ISNUMBER(FIND($CS$1 &amp; " ", $AN3 &amp; " "))),
  AND(ISERROR(FIND($CS$1 &amp; "_EX;", $AN3 &amp; ";")), ISERROR(FIND($CS$1 &amp; "_EX ", $AN3 &amp; " ")))
), 1, 0)</f>
        <v>0</v>
      </c>
      <c r="CT3">
        <f>IF(AND(
OR(ISNUMBER(FIND($CT$1&amp;";",$AN3&amp;";")),ISNUMBER(FIND($CT$1&amp;" ",$AN3&amp;" "))),
AND(ISERROR(FIND($CT$1&amp;"_EX;",$AN3&amp;";")),ISERROR(FIND($CT$1&amp;"_EX ",$AN3&amp;" ")))
),1,0)</f>
        <v>1</v>
      </c>
      <c r="CU3">
        <f>IF(AND(
OR(ISNUMBER(FIND($CU$1&amp;";",$AN3&amp;";")),ISNUMBER(FIND($CU$1&amp;" ",$AN3&amp;" "))),
AND(ISERROR(FIND($CU$1&amp;"_EX;",$AN3&amp;";")),ISERROR(FIND($CU$1&amp;"_EX ",$AN3&amp;" ")))
),1,0)</f>
        <v>0</v>
      </c>
      <c r="CV3">
        <f>IF(AND(
OR(ISNUMBER(FIND($CV$1&amp;";",$AN3&amp;";")),ISNUMBER(FIND($CV$1&amp;" ",$AN3&amp;" "))),
AND(ISERROR(FIND($CV$1&amp;"_EX;",$AN3&amp;";")),ISERROR(FIND($CV$1&amp;"_EX ",$AN3&amp;" ")))
),1,0)</f>
        <v>0</v>
      </c>
      <c r="CW3">
        <f>IF(AND(
OR(ISNUMBER(FIND($CW$1&amp;";",$AN3&amp;";")),ISNUMBER(FIND($CW$1&amp;" ",$AN3&amp;" "))),
AND(ISERROR(FIND($CW$1&amp;"_EX;",$AN3&amp;";")),ISERROR(FIND($CW$1&amp;"_EX ",$AN3&amp;" ")))
),1,0)</f>
        <v>0</v>
      </c>
      <c r="CX3">
        <f>IF(AND(
OR(ISNUMBER(FIND($CX$1&amp;";",$AN3&amp;";")),ISNUMBER(FIND($CX$1&amp;" ",$AN3&amp;" "))),
AND(ISERROR(FIND($CX$1&amp;"_EX;",$AN3&amp;";")),ISERROR(FIND($CX$1&amp;"_EX ",$AN3&amp;" ")))
),1,0)</f>
        <v>0</v>
      </c>
      <c r="CY3">
        <f>IF(AND(
OR(ISNUMBER(FIND($CY$1&amp;";",$AN3&amp;";")),ISNUMBER(FIND($CY$1&amp;" ",$AN3&amp;" "))),
AND(ISERROR(FIND($CY$1&amp;"_EX;",$AN3&amp;";")),ISERROR(FIND($CY$1&amp;"_EX ",$AN3&amp;" ")))
),1,0)</f>
        <v>0</v>
      </c>
      <c r="CZ3">
        <f>IF(AND(
OR(ISNUMBER(FIND($CZ$1&amp;";",$AN3&amp;";")),ISNUMBER(FIND($CZ$1&amp;" ",$AN3&amp;" "))),
AND(ISERROR(FIND($CZ$1&amp;"_EX;",$AN3&amp;";")),ISERROR(FIND($CZ$1&amp;"_EX ",$AN3&amp;" ")))
),1,0)</f>
        <v>0</v>
      </c>
      <c r="DA3">
        <f>IF(AND(
OR(ISNUMBER(FIND($DA$1&amp;";",$AN3&amp;";")),ISNUMBER(FIND($DA$1&amp;" ",$AN3&amp;" "))),
AND(ISERROR(FIND($DA$1&amp;"_EX;",$AN3&amp;";")),ISERROR(FIND($DA$1&amp;"_EX ",$AN3&amp;" ")))
),1,0)</f>
        <v>0</v>
      </c>
      <c r="DB3">
        <v>1</v>
      </c>
    </row>
    <row r="4" spans="1:106" hidden="1" x14ac:dyDescent="0.25">
      <c r="A4" t="s">
        <v>1107</v>
      </c>
      <c r="B4" t="s">
        <v>1108</v>
      </c>
      <c r="C4">
        <v>2024</v>
      </c>
      <c r="D4" t="s">
        <v>399</v>
      </c>
      <c r="E4" t="s">
        <v>400</v>
      </c>
      <c r="J4" t="s">
        <v>798</v>
      </c>
      <c r="K4" t="s">
        <v>1109</v>
      </c>
      <c r="L4" s="1">
        <v>45578</v>
      </c>
      <c r="M4" s="3">
        <v>45578.770231481481</v>
      </c>
      <c r="N4" s="3">
        <v>45578.773148148146</v>
      </c>
      <c r="O4" s="3">
        <v>45578.770231481481</v>
      </c>
      <c r="AA4" t="s">
        <v>1110</v>
      </c>
      <c r="AH4" t="s">
        <v>1111</v>
      </c>
      <c r="AJ4" t="s">
        <v>1112</v>
      </c>
      <c r="AN4"/>
      <c r="AO4" t="s">
        <v>401</v>
      </c>
      <c r="BZ4" t="s">
        <v>1113</v>
      </c>
      <c r="CK4">
        <f t="shared" ref="CK4:CK61" si="0">IF(AND(
  OR(ISNUMBER(FIND($G$1 &amp; ";", CI4 &amp; ";")), ISNUMBER(FIND($G$1 &amp; " ", CI4 &amp; " "))),
  AND(ISERROR(FIND($G$1 &amp; "_EX;", CI4 &amp; ";")), ISERROR(FIND($G$1 &amp; "_EX ", CI4 &amp; " ")))
), 1, 0)</f>
        <v>0</v>
      </c>
      <c r="CL4">
        <f t="shared" ref="CL4:CL61" si="1">IF(AND(
  OR(ISNUMBER(FIND($H$1 &amp; ";", CI4 &amp; ";")), ISNUMBER(FIND($H$1 &amp; " ", CI4 &amp; " "))),
  AND(ISERROR(FIND($H$1 &amp; "_EX;", CI4 &amp; ";")), ISERROR(FIND($H$1 &amp; "_EX ", CI4 &amp; " ")))
), 1, 0)</f>
        <v>0</v>
      </c>
      <c r="CM4">
        <f t="shared" ref="CM4:CM61" si="2">IF(AND(
  OR(ISNUMBER(FIND($I$1 &amp; ";", CI4 &amp; ";")), ISNUMBER(FIND($I$1 &amp; " ", CI4 &amp; " "))),
  AND(ISERROR(FIND($I$1 &amp; "_EX;", CI4 &amp; ";")), ISERROR(FIND($I$1 &amp; "_EX ", CI4 &amp; " ")))
), 1, 0)</f>
        <v>0</v>
      </c>
      <c r="CN4">
        <f t="shared" ref="CN4:CN61" si="3">IF(AND(
  OR(ISNUMBER(FIND($J$1 &amp; ";", CI4 &amp; ";")), ISNUMBER(FIND($J$1 &amp; " ", CI4 &amp; " "))),
  AND(ISERROR(FIND($J$1 &amp; "_EX;", CI4 &amp; ";")), ISERROR(FIND($J$1 &amp; "_EX ", CI4 &amp; " ")))
), 1, 0)</f>
        <v>0</v>
      </c>
      <c r="CO4">
        <f t="shared" ref="CO4:CO61" si="4">IF(AND(
  OR(ISNUMBER(FIND($K$1 &amp; ";", CI4 &amp; ";")), ISNUMBER(FIND($K$1 &amp; " ", CI4 &amp; " "))),
  AND(ISERROR(FIND($K$1 &amp; "_EX;", CI4 &amp; ";")), ISERROR(FIND($K$1 &amp; "_EX ", CI4 &amp; " ")))
), 1, 0)</f>
        <v>0</v>
      </c>
      <c r="CP4">
        <f t="shared" ref="CP4:CP61" si="5">IF(AND(
  OR(ISNUMBER(FIND($L$1 &amp; ";", CI4 &amp; ";")), ISNUMBER(FIND($L$1 &amp; " ", CI4 &amp; " "))),
  AND(ISERROR(FIND($L$1 &amp; "_EX;", CI4 &amp; ";")), ISERROR(FIND($L$1 &amp; "_EX ", CI4 &amp; " ")))
), 1, 0)</f>
        <v>0</v>
      </c>
      <c r="CQ4">
        <f t="shared" ref="CQ4:CQ61" si="6">IF(AND(
  OR(ISNUMBER(FIND($M$1 &amp; ";", CI4 &amp; ";")), ISNUMBER(FIND($M$1 &amp; " ", CI4 &amp; " "))),
  AND(ISERROR(FIND($M$1 &amp; "_EX;", CI4 &amp; ";")), ISERROR(FIND($M$1 &amp; "_EX ", CI4 &amp; " ")))
), 1, 0)</f>
        <v>0</v>
      </c>
      <c r="CR4">
        <f t="shared" ref="CR4:CR61" si="7">IF(AND(
  OR(ISNUMBER(FIND($N$1 &amp; ";", CI4 &amp; ";")), ISNUMBER(FIND($N$1 &amp; " ", CI4 &amp; " "))),
  AND(ISERROR(FIND($N$1 &amp; "_EX;", CI4 &amp; ";")), ISERROR(FIND($N$1 &amp; "_EX ", CI4 &amp; " ")))
), 1, 0)</f>
        <v>0</v>
      </c>
      <c r="CS4">
        <f t="shared" ref="CS4:CS61" si="8">IF(AND(
  OR(ISNUMBER(FIND($O$1 &amp; ";", CI4 &amp; ";")), ISNUMBER(FIND($O$1 &amp; " ", CI4 &amp; " "))),
  AND(ISERROR(FIND($O$1 &amp; "_EX;", CI4 &amp; ";")), ISERROR(FIND($O$1 &amp; "_EX ", CI4 &amp; " ")))
), 1, 0)</f>
        <v>0</v>
      </c>
      <c r="CT4">
        <f t="shared" ref="CT4:CT61" si="9">IF(AND(
  OR(ISNUMBER(FIND($P$1 &amp; ";", CI4 &amp; ";")), ISNUMBER(FIND($P$1 &amp; " ", CI4 &amp; " "))),
  AND(ISERROR(FIND($P$1 &amp; "_EX;", CI4 &amp; ";")), ISERROR(FIND($P$1 &amp; "_EX ", CI4 &amp; " ")))
), 1, 0)</f>
        <v>0</v>
      </c>
      <c r="CU4">
        <f t="shared" ref="CU4:CU61" si="10">IF(AND(
  OR(ISNUMBER(FIND($H$1 &amp; ";", CR4 &amp; ";")), ISNUMBER(FIND($H$1 &amp; " ", CR4 &amp; " "))),
  AND(ISERROR(FIND($H$1 &amp; "_EX;", CR4 &amp; ";")), ISERROR(FIND($H$1 &amp; "_EX ", CR4 &amp; " ")))
), 1, 0)</f>
        <v>0</v>
      </c>
      <c r="CV4">
        <f t="shared" ref="CV4:CV61" si="11">IF(AND(
  OR(ISNUMBER(FIND($R$1 &amp; ";", CI4 &amp; ";")), ISNUMBER(FIND($R$1 &amp; " ", CI4 &amp; " "))),
  AND(ISERROR(FIND($R$1 &amp; "_EX;", CI4 &amp; ";")), ISERROR(FIND($R$1 &amp; "_EX ", CI4 &amp; " ")))
), 1, 0)</f>
        <v>0</v>
      </c>
      <c r="CW4">
        <f t="shared" ref="CW4:CW61" si="12">IF(AND(
  OR(ISNUMBER(FIND($S$1 &amp; ";", CI4 &amp; ";")), ISNUMBER(FIND($S$1 &amp; " ", CI4 &amp; " "))),
  AND(ISERROR(FIND($S$1 &amp; "_EX;", CI4 &amp; ";")), ISERROR(FIND($S$1 &amp; "_EX ", CI4 &amp; " ")))
), 1, 0)</f>
        <v>0</v>
      </c>
      <c r="CX4">
        <f t="shared" ref="CX4:CX61" si="13">IF(AND(
  OR(ISNUMBER(FIND($T$1 &amp; ";", CI4 &amp; ";")), ISNUMBER(FIND($T$1 &amp; " ", CI4 &amp; " "))),
  AND(ISERROR(FIND($T$1 &amp; "_EX;", CI4 &amp; ";")), ISERROR(FIND($T$1 &amp; "_EX ", CI4 &amp; " ")))
), 1, 0)</f>
        <v>0</v>
      </c>
      <c r="CY4">
        <f t="shared" ref="CY4:CY61" si="14">IF(AND(
  OR(ISNUMBER(FIND($U$1 &amp; ";", CI4 &amp; ";")), ISNUMBER(FIND($U$1 &amp; " ", CI4 &amp; " "))),
  AND(ISERROR(FIND($U$1 &amp; "_EX;", CI4 &amp; ";")), ISERROR(FIND($U$1 &amp; "_EX ", CI4 &amp; " ")))
), 1, 0)</f>
        <v>0</v>
      </c>
      <c r="CZ4">
        <f t="shared" ref="CZ4:CZ61" si="15">IF(AND(
  OR(ISNUMBER(FIND($V$1 &amp; ";", CI4 &amp; ";")), ISNUMBER(FIND($V$1 &amp; " ", CI4 &amp; " "))),
  AND(ISERROR(FIND($V$1 &amp; "_EX;", CI4 &amp; ";")), ISERROR(FIND($V$1 &amp; "_EX ", CI4 &amp; " ")))
), 1, 0)</f>
        <v>0</v>
      </c>
      <c r="DA4">
        <f t="shared" ref="DA4:DA61" si="16">IF(AND(
  OR(ISNUMBER(FIND($W$1 &amp; ";", CI4 &amp; ";")), ISNUMBER(FIND($W$1 &amp; " ", CI4 &amp; " "))),
  AND(ISERROR(FIND($W$1 &amp; "_EX;", CI4 &amp; ";")), ISERROR(FIND($W$1 &amp; "_EX ", CI4 &amp; " ")))
), 1, 0)</f>
        <v>0</v>
      </c>
    </row>
    <row r="5" spans="1:106" hidden="1" x14ac:dyDescent="0.25">
      <c r="A5" t="s">
        <v>1173</v>
      </c>
      <c r="B5" t="s">
        <v>1080</v>
      </c>
      <c r="C5">
        <v>2024</v>
      </c>
      <c r="D5" t="s">
        <v>430</v>
      </c>
      <c r="E5" t="s">
        <v>431</v>
      </c>
      <c r="F5" t="s">
        <v>431</v>
      </c>
      <c r="J5" t="s">
        <v>1174</v>
      </c>
      <c r="K5" t="s">
        <v>1175</v>
      </c>
      <c r="L5">
        <v>2024</v>
      </c>
      <c r="M5" s="3">
        <v>45604.777303240742</v>
      </c>
      <c r="N5" s="3">
        <v>45604.77884259259</v>
      </c>
      <c r="O5" s="3">
        <v>45604.777303240742</v>
      </c>
      <c r="V5" t="s">
        <v>1176</v>
      </c>
      <c r="AE5" t="s">
        <v>1177</v>
      </c>
      <c r="AL5" t="s">
        <v>1178</v>
      </c>
      <c r="AN5"/>
      <c r="CK5">
        <f t="shared" si="0"/>
        <v>0</v>
      </c>
      <c r="CL5">
        <f t="shared" si="1"/>
        <v>0</v>
      </c>
      <c r="CM5">
        <f t="shared" si="2"/>
        <v>0</v>
      </c>
      <c r="CN5">
        <f t="shared" si="3"/>
        <v>0</v>
      </c>
      <c r="CO5">
        <f t="shared" si="4"/>
        <v>0</v>
      </c>
      <c r="CP5">
        <f t="shared" si="5"/>
        <v>0</v>
      </c>
      <c r="CQ5">
        <f t="shared" si="6"/>
        <v>0</v>
      </c>
      <c r="CR5">
        <f t="shared" si="7"/>
        <v>0</v>
      </c>
      <c r="CS5">
        <f t="shared" si="8"/>
        <v>0</v>
      </c>
      <c r="CT5">
        <f t="shared" si="9"/>
        <v>0</v>
      </c>
      <c r="CU5">
        <f t="shared" si="10"/>
        <v>0</v>
      </c>
      <c r="CV5">
        <f t="shared" si="11"/>
        <v>0</v>
      </c>
      <c r="CW5">
        <f t="shared" si="12"/>
        <v>0</v>
      </c>
      <c r="CX5">
        <f t="shared" si="13"/>
        <v>0</v>
      </c>
      <c r="CY5">
        <f t="shared" si="14"/>
        <v>0</v>
      </c>
      <c r="CZ5">
        <f t="shared" si="15"/>
        <v>0</v>
      </c>
      <c r="DA5">
        <f t="shared" si="16"/>
        <v>0</v>
      </c>
    </row>
    <row r="6" spans="1:106" ht="30" x14ac:dyDescent="0.25">
      <c r="A6" t="s">
        <v>891</v>
      </c>
      <c r="B6" t="s">
        <v>538</v>
      </c>
      <c r="C6">
        <v>2023</v>
      </c>
      <c r="D6" t="s">
        <v>227</v>
      </c>
      <c r="E6" t="s">
        <v>228</v>
      </c>
      <c r="F6" t="s">
        <v>892</v>
      </c>
      <c r="I6" t="s">
        <v>893</v>
      </c>
      <c r="J6" t="s">
        <v>894</v>
      </c>
      <c r="K6" t="s">
        <v>895</v>
      </c>
      <c r="L6" t="s">
        <v>229</v>
      </c>
      <c r="M6" s="3">
        <v>45472.79824074074</v>
      </c>
      <c r="N6" s="3">
        <v>45472.79824074074</v>
      </c>
      <c r="O6" s="3">
        <v>45440.051782407405</v>
      </c>
      <c r="P6" t="s">
        <v>896</v>
      </c>
      <c r="V6" t="s">
        <v>897</v>
      </c>
      <c r="AH6" t="s">
        <v>812</v>
      </c>
      <c r="AJ6" t="s">
        <v>898</v>
      </c>
      <c r="AL6" t="s">
        <v>899</v>
      </c>
      <c r="AN6" s="2" t="s">
        <v>230</v>
      </c>
      <c r="AO6" t="s">
        <v>231</v>
      </c>
      <c r="BT6" t="s">
        <v>892</v>
      </c>
      <c r="CK6">
        <f>IF(AND(
  OR(ISNUMBER(FIND($CK$1 &amp; ";", $AN6 &amp; ";")), ISNUMBER(FIND($CK$1 &amp; " ", $AN6 &amp; " "))),
  AND(ISERROR(FIND($CK$1 &amp; "_EX;",$AN6 &amp; ";")), ISERROR(FIND($CK$1 &amp; "_EX ", $AN6 &amp; " ")))
), 1, 0)</f>
        <v>0</v>
      </c>
      <c r="CL6">
        <f>IF(AND(
  OR(ISNUMBER(FIND($CL$1 &amp; ";", $AN6 &amp; ";")), ISNUMBER(FIND($CL$1 &amp; " ", $AN6 &amp; " "))),
  AND(ISERROR(FIND($CL$1 &amp; "_EX;", $AN6 &amp; ";")), ISERROR(FIND($CL$1 &amp; "_EX ", $AN6 &amp; " ")))
), 1, 0)</f>
        <v>0</v>
      </c>
      <c r="CM6">
        <f>IF(AND(
  OR(ISNUMBER(FIND($CM$1 &amp; ";", $AN6 &amp; ";")), ISNUMBER(FIND($CM$1 &amp; " ", $AN6 &amp; " "))),
  AND(ISERROR(FIND($CM$1 &amp; "_EX;", $AN6 &amp; ";")), ISERROR(FIND($CM$1 &amp; "_EX ", $AN6 &amp; " ")))
), 1, 0)</f>
        <v>0</v>
      </c>
      <c r="CN6">
        <f>IF(AND(
  OR(ISNUMBER(FIND($CN$1 &amp; ";", $AN6 &amp; ";")), ISNUMBER(FIND($CN$1 &amp; " ", $AN6 &amp; " "))),
  AND(ISERROR(FIND($CN$1 &amp; "_EX;",$AN6 &amp; ";")), ISERROR(FIND($CN$1 &amp; "_EX ", $AN6 &amp; " ")))
), 1, 0)</f>
        <v>0</v>
      </c>
      <c r="CO6">
        <f>IF(AND(
  OR(ISNUMBER(FIND($CO$1 &amp; ";", $AN6 &amp; ";")), ISNUMBER(FIND($CO$1 &amp; " ", $AN6 &amp; " "))),
  AND(ISERROR(FIND($CO$1 &amp; "_EX;", $AN6 &amp; ";")), ISERROR(FIND($CO$1 &amp; "_EX ", $AN6 &amp; " ")))
), 1, 0)</f>
        <v>0</v>
      </c>
      <c r="CP6">
        <f>IF(AND(
  OR(ISNUMBER(FIND($CP$1 &amp; ";", $AN6 &amp; ";")), ISNUMBER(FIND($CP$1 &amp; " ", $AN6 &amp; " "))),
  AND(ISERROR(FIND($CP$1 &amp; "_EX;", $AN6 &amp; ";")), ISERROR(FIND($CP$1 &amp; "_EX ", $AN6 &amp; " ")))
), 1, 0)</f>
        <v>1</v>
      </c>
      <c r="CQ6">
        <f>IF(AND(
  OR(ISNUMBER(FIND($CQ$1 &amp; ";", $AN6 &amp; ";")), ISNUMBER(FIND($CQ$1 &amp; " ", $AN6 &amp; " "))),
  AND(ISERROR(FIND($CQ$1 &amp; "_EX;", $AN6 &amp; ";")), ISERROR(FIND($CQ$1 &amp; "_EX ", $AN6 &amp; " ")))
), 1, 0)</f>
        <v>0</v>
      </c>
      <c r="CR6">
        <f>IF(AND(
  OR(ISNUMBER(FIND($CR$1 &amp; ";", $AN6 &amp; ";")), ISNUMBER(FIND($CR$1 &amp; " ", $AN6 &amp; " "))),
  AND(ISERROR(FIND($CR$1 &amp; "_EX;", $AN6 &amp; ";")), ISERROR(FIND($CR$1 &amp; "_EX ", $AN6 &amp; " ")))
), 1, 0)</f>
        <v>0</v>
      </c>
      <c r="CS6">
        <f>IF(AND(
  OR(ISNUMBER(FIND($CS$1 &amp; ";", $AN6 &amp; ";")), ISNUMBER(FIND($CS$1 &amp; " ", $AN6 &amp; " "))),
  AND(ISERROR(FIND($CS$1 &amp; "_EX;", $AN6 &amp; ";")), ISERROR(FIND($CS$1 &amp; "_EX ", $AN6 &amp; " ")))
), 1, 0)</f>
        <v>1</v>
      </c>
      <c r="CT6">
        <f>IF(AND(
OR(ISNUMBER(FIND($CT$1&amp;";",$AN6&amp;";")),ISNUMBER(FIND($CT$1&amp;" ",$AN6&amp;" "))),
AND(ISERROR(FIND($CT$1&amp;"_EX;",$AN6&amp;";")),ISERROR(FIND($CT$1&amp;"_EX ",$AN6&amp;" ")))
),1,0)</f>
        <v>0</v>
      </c>
      <c r="CU6">
        <f>IF(AND(
OR(ISNUMBER(FIND($CU$1&amp;";",$AN6&amp;";")),ISNUMBER(FIND($CU$1&amp;" ",$AN6&amp;" "))),
AND(ISERROR(FIND($CU$1&amp;"_EX;",$AN6&amp;";")),ISERROR(FIND($CU$1&amp;"_EX ",$AN6&amp;" ")))
),1,0)</f>
        <v>0</v>
      </c>
      <c r="CV6">
        <f>IF(AND(
OR(ISNUMBER(FIND($CV$1&amp;";",$AN6&amp;";")),ISNUMBER(FIND($CV$1&amp;" ",$AN6&amp;" "))),
AND(ISERROR(FIND($CV$1&amp;"_EX;",$AN6&amp;";")),ISERROR(FIND($CV$1&amp;"_EX ",$AN6&amp;" ")))
),1,0)</f>
        <v>0</v>
      </c>
      <c r="CW6">
        <f>IF(AND(
OR(ISNUMBER(FIND($CW$1&amp;";",$AN6&amp;";")),ISNUMBER(FIND($CW$1&amp;" ",$AN6&amp;" "))),
AND(ISERROR(FIND($CW$1&amp;"_EX;",$AN6&amp;";")),ISERROR(FIND($CW$1&amp;"_EX ",$AN6&amp;" ")))
),1,0)</f>
        <v>1</v>
      </c>
      <c r="CX6">
        <f>IF(AND(
OR(ISNUMBER(FIND($CX$1&amp;";",$AN6&amp;";")),ISNUMBER(FIND($CX$1&amp;" ",$AN6&amp;" "))),
AND(ISERROR(FIND($CX$1&amp;"_EX;",$AN6&amp;";")),ISERROR(FIND($CX$1&amp;"_EX ",$AN6&amp;" ")))
),1,0)</f>
        <v>1</v>
      </c>
      <c r="CY6">
        <f>IF(AND(
OR(ISNUMBER(FIND($CY$1&amp;";",$AN6&amp;";")),ISNUMBER(FIND($CY$1&amp;" ",$AN6&amp;" "))),
AND(ISERROR(FIND($CY$1&amp;"_EX;",$AN6&amp;";")),ISERROR(FIND($CY$1&amp;"_EX ",$AN6&amp;" ")))
),1,0)</f>
        <v>0</v>
      </c>
      <c r="CZ6">
        <f>IF(AND(
OR(ISNUMBER(FIND($CZ$1&amp;";",$AN6&amp;";")),ISNUMBER(FIND($CZ$1&amp;" ",$AN6&amp;" "))),
AND(ISERROR(FIND($CZ$1&amp;"_EX;",$AN6&amp;";")),ISERROR(FIND($CZ$1&amp;"_EX ",$AN6&amp;" ")))
),1,0)</f>
        <v>0</v>
      </c>
      <c r="DA6">
        <f>IF(AND(
OR(ISNUMBER(FIND($DA$1&amp;";",$AN6&amp;";")),ISNUMBER(FIND($DA$1&amp;" ",$AN6&amp;" "))),
AND(ISERROR(FIND($DA$1&amp;"_EX;",$AN6&amp;";")),ISERROR(FIND($DA$1&amp;"_EX ",$AN6&amp;" ")))
),1,0)</f>
        <v>0</v>
      </c>
      <c r="DB6">
        <v>1</v>
      </c>
    </row>
    <row r="7" spans="1:106" hidden="1" x14ac:dyDescent="0.25">
      <c r="A7" t="s">
        <v>922</v>
      </c>
      <c r="B7" t="s">
        <v>531</v>
      </c>
      <c r="C7">
        <v>2023</v>
      </c>
      <c r="D7" t="s">
        <v>240</v>
      </c>
      <c r="E7" t="s">
        <v>241</v>
      </c>
      <c r="F7" t="s">
        <v>583</v>
      </c>
      <c r="H7" t="s">
        <v>923</v>
      </c>
      <c r="I7" t="s">
        <v>924</v>
      </c>
      <c r="J7" t="s">
        <v>925</v>
      </c>
      <c r="K7" t="s">
        <v>926</v>
      </c>
      <c r="L7" t="s">
        <v>229</v>
      </c>
      <c r="M7" s="3">
        <v>45472.79824074074</v>
      </c>
      <c r="N7" s="3">
        <v>45472.79824074074</v>
      </c>
      <c r="O7" s="3">
        <v>45440.886944444443</v>
      </c>
      <c r="P7" t="s">
        <v>927</v>
      </c>
      <c r="R7">
        <v>10</v>
      </c>
      <c r="S7">
        <v>8</v>
      </c>
      <c r="AH7" t="s">
        <v>812</v>
      </c>
      <c r="AJ7" t="s">
        <v>928</v>
      </c>
      <c r="AL7" t="s">
        <v>929</v>
      </c>
      <c r="AN7" t="s">
        <v>358</v>
      </c>
      <c r="AO7" t="s">
        <v>379</v>
      </c>
      <c r="CK7">
        <f t="shared" si="0"/>
        <v>0</v>
      </c>
      <c r="CL7">
        <f t="shared" si="1"/>
        <v>0</v>
      </c>
      <c r="CM7">
        <f t="shared" si="2"/>
        <v>0</v>
      </c>
      <c r="CN7">
        <f t="shared" si="3"/>
        <v>0</v>
      </c>
      <c r="CO7">
        <f t="shared" si="4"/>
        <v>0</v>
      </c>
      <c r="CP7">
        <f t="shared" si="5"/>
        <v>0</v>
      </c>
      <c r="CQ7">
        <f t="shared" si="6"/>
        <v>0</v>
      </c>
      <c r="CR7">
        <f t="shared" si="7"/>
        <v>0</v>
      </c>
      <c r="CS7">
        <f t="shared" si="8"/>
        <v>0</v>
      </c>
      <c r="CT7">
        <f t="shared" si="9"/>
        <v>0</v>
      </c>
      <c r="CU7">
        <f t="shared" si="10"/>
        <v>0</v>
      </c>
      <c r="CV7">
        <f t="shared" si="11"/>
        <v>0</v>
      </c>
      <c r="CW7">
        <f t="shared" si="12"/>
        <v>0</v>
      </c>
      <c r="CX7">
        <f t="shared" si="13"/>
        <v>0</v>
      </c>
      <c r="CY7">
        <f t="shared" si="14"/>
        <v>0</v>
      </c>
      <c r="CZ7">
        <f t="shared" si="15"/>
        <v>0</v>
      </c>
      <c r="DA7">
        <f t="shared" si="16"/>
        <v>0</v>
      </c>
    </row>
    <row r="8" spans="1:106" hidden="1" x14ac:dyDescent="0.25">
      <c r="A8" t="s">
        <v>946</v>
      </c>
      <c r="B8" t="s">
        <v>538</v>
      </c>
      <c r="C8">
        <v>2023</v>
      </c>
      <c r="D8" t="s">
        <v>305</v>
      </c>
      <c r="E8" t="s">
        <v>324</v>
      </c>
      <c r="F8" t="s">
        <v>892</v>
      </c>
      <c r="I8" t="s">
        <v>947</v>
      </c>
      <c r="J8" t="s">
        <v>948</v>
      </c>
      <c r="K8" t="s">
        <v>949</v>
      </c>
      <c r="L8" t="s">
        <v>229</v>
      </c>
      <c r="M8" s="3">
        <v>45472.865659722222</v>
      </c>
      <c r="N8" s="3">
        <v>45472.865659722222</v>
      </c>
      <c r="O8" s="3">
        <v>45363.45815972222</v>
      </c>
      <c r="P8" t="s">
        <v>950</v>
      </c>
      <c r="AH8" t="s">
        <v>812</v>
      </c>
      <c r="AJ8" t="s">
        <v>898</v>
      </c>
      <c r="AL8" t="s">
        <v>951</v>
      </c>
      <c r="AN8"/>
      <c r="AO8" t="s">
        <v>381</v>
      </c>
      <c r="BT8" t="s">
        <v>892</v>
      </c>
      <c r="CK8">
        <f t="shared" si="0"/>
        <v>0</v>
      </c>
      <c r="CL8">
        <f t="shared" si="1"/>
        <v>0</v>
      </c>
      <c r="CM8">
        <f t="shared" si="2"/>
        <v>0</v>
      </c>
      <c r="CN8">
        <f t="shared" si="3"/>
        <v>0</v>
      </c>
      <c r="CO8">
        <f t="shared" si="4"/>
        <v>0</v>
      </c>
      <c r="CP8">
        <f t="shared" si="5"/>
        <v>0</v>
      </c>
      <c r="CQ8">
        <f t="shared" si="6"/>
        <v>0</v>
      </c>
      <c r="CR8">
        <f t="shared" si="7"/>
        <v>0</v>
      </c>
      <c r="CS8">
        <f t="shared" si="8"/>
        <v>0</v>
      </c>
      <c r="CT8">
        <f t="shared" si="9"/>
        <v>0</v>
      </c>
      <c r="CU8">
        <f t="shared" si="10"/>
        <v>0</v>
      </c>
      <c r="CV8">
        <f t="shared" si="11"/>
        <v>0</v>
      </c>
      <c r="CW8">
        <f t="shared" si="12"/>
        <v>0</v>
      </c>
      <c r="CX8">
        <f t="shared" si="13"/>
        <v>0</v>
      </c>
      <c r="CY8">
        <f t="shared" si="14"/>
        <v>0</v>
      </c>
      <c r="CZ8">
        <f t="shared" si="15"/>
        <v>0</v>
      </c>
      <c r="DA8">
        <f t="shared" si="16"/>
        <v>0</v>
      </c>
    </row>
    <row r="9" spans="1:106" hidden="1" x14ac:dyDescent="0.25">
      <c r="A9" t="s">
        <v>1095</v>
      </c>
      <c r="B9" t="s">
        <v>538</v>
      </c>
      <c r="C9">
        <v>2023</v>
      </c>
      <c r="D9" t="s">
        <v>404</v>
      </c>
      <c r="E9" t="s">
        <v>405</v>
      </c>
      <c r="F9" t="s">
        <v>892</v>
      </c>
      <c r="I9" t="s">
        <v>1096</v>
      </c>
      <c r="J9" t="s">
        <v>1097</v>
      </c>
      <c r="K9" t="s">
        <v>1098</v>
      </c>
      <c r="L9" t="s">
        <v>229</v>
      </c>
      <c r="M9" s="3">
        <v>45578.696284722224</v>
      </c>
      <c r="N9" s="3">
        <v>45578.696284722224</v>
      </c>
      <c r="O9" s="3">
        <v>45578.696284722224</v>
      </c>
      <c r="P9" t="s">
        <v>1099</v>
      </c>
      <c r="AH9" t="s">
        <v>812</v>
      </c>
      <c r="AJ9" t="s">
        <v>898</v>
      </c>
      <c r="AL9" t="s">
        <v>1100</v>
      </c>
      <c r="AN9"/>
      <c r="AO9" t="s">
        <v>406</v>
      </c>
      <c r="BT9" t="s">
        <v>892</v>
      </c>
      <c r="CK9">
        <f t="shared" si="0"/>
        <v>0</v>
      </c>
      <c r="CL9">
        <f t="shared" si="1"/>
        <v>0</v>
      </c>
      <c r="CM9">
        <f t="shared" si="2"/>
        <v>0</v>
      </c>
      <c r="CN9">
        <f t="shared" si="3"/>
        <v>0</v>
      </c>
      <c r="CO9">
        <f t="shared" si="4"/>
        <v>0</v>
      </c>
      <c r="CP9">
        <f t="shared" si="5"/>
        <v>0</v>
      </c>
      <c r="CQ9">
        <f t="shared" si="6"/>
        <v>0</v>
      </c>
      <c r="CR9">
        <f t="shared" si="7"/>
        <v>0</v>
      </c>
      <c r="CS9">
        <f t="shared" si="8"/>
        <v>0</v>
      </c>
      <c r="CT9">
        <f t="shared" si="9"/>
        <v>0</v>
      </c>
      <c r="CU9">
        <f t="shared" si="10"/>
        <v>0</v>
      </c>
      <c r="CV9">
        <f t="shared" si="11"/>
        <v>0</v>
      </c>
      <c r="CW9">
        <f t="shared" si="12"/>
        <v>0</v>
      </c>
      <c r="CX9">
        <f t="shared" si="13"/>
        <v>0</v>
      </c>
      <c r="CY9">
        <f t="shared" si="14"/>
        <v>0</v>
      </c>
      <c r="CZ9">
        <f t="shared" si="15"/>
        <v>0</v>
      </c>
      <c r="DA9">
        <f t="shared" si="16"/>
        <v>0</v>
      </c>
    </row>
    <row r="10" spans="1:106" hidden="1" x14ac:dyDescent="0.25">
      <c r="A10" t="s">
        <v>1101</v>
      </c>
      <c r="B10" t="s">
        <v>538</v>
      </c>
      <c r="C10">
        <v>2023</v>
      </c>
      <c r="D10" t="s">
        <v>407</v>
      </c>
      <c r="E10" t="s">
        <v>408</v>
      </c>
      <c r="F10" t="s">
        <v>892</v>
      </c>
      <c r="I10" t="s">
        <v>1102</v>
      </c>
      <c r="J10" t="s">
        <v>1103</v>
      </c>
      <c r="K10" t="s">
        <v>1104</v>
      </c>
      <c r="L10" t="s">
        <v>229</v>
      </c>
      <c r="M10" s="3">
        <v>45578.696400462963</v>
      </c>
      <c r="N10" s="3">
        <v>45578.696400462963</v>
      </c>
      <c r="O10" s="3">
        <v>45578.696400462963</v>
      </c>
      <c r="P10" t="s">
        <v>1105</v>
      </c>
      <c r="AH10" t="s">
        <v>812</v>
      </c>
      <c r="AJ10" t="s">
        <v>898</v>
      </c>
      <c r="AL10" t="s">
        <v>1106</v>
      </c>
      <c r="AN10"/>
      <c r="AO10" t="s">
        <v>409</v>
      </c>
      <c r="BT10" t="s">
        <v>892</v>
      </c>
      <c r="CK10">
        <f t="shared" si="0"/>
        <v>0</v>
      </c>
      <c r="CL10">
        <f t="shared" si="1"/>
        <v>0</v>
      </c>
      <c r="CM10">
        <f t="shared" si="2"/>
        <v>0</v>
      </c>
      <c r="CN10">
        <f t="shared" si="3"/>
        <v>0</v>
      </c>
      <c r="CO10">
        <f t="shared" si="4"/>
        <v>0</v>
      </c>
      <c r="CP10">
        <f t="shared" si="5"/>
        <v>0</v>
      </c>
      <c r="CQ10">
        <f t="shared" si="6"/>
        <v>0</v>
      </c>
      <c r="CR10">
        <f t="shared" si="7"/>
        <v>0</v>
      </c>
      <c r="CS10">
        <f t="shared" si="8"/>
        <v>0</v>
      </c>
      <c r="CT10">
        <f t="shared" si="9"/>
        <v>0</v>
      </c>
      <c r="CU10">
        <f t="shared" si="10"/>
        <v>0</v>
      </c>
      <c r="CV10">
        <f t="shared" si="11"/>
        <v>0</v>
      </c>
      <c r="CW10">
        <f t="shared" si="12"/>
        <v>0</v>
      </c>
      <c r="CX10">
        <f t="shared" si="13"/>
        <v>0</v>
      </c>
      <c r="CY10">
        <f t="shared" si="14"/>
        <v>0</v>
      </c>
      <c r="CZ10">
        <f t="shared" si="15"/>
        <v>0</v>
      </c>
      <c r="DA10">
        <f t="shared" si="16"/>
        <v>0</v>
      </c>
    </row>
    <row r="11" spans="1:106" x14ac:dyDescent="0.25">
      <c r="A11" t="s">
        <v>1063</v>
      </c>
      <c r="B11" t="s">
        <v>538</v>
      </c>
      <c r="C11">
        <v>2023</v>
      </c>
      <c r="D11" t="s">
        <v>319</v>
      </c>
      <c r="E11" t="s">
        <v>340</v>
      </c>
      <c r="F11" t="s">
        <v>1064</v>
      </c>
      <c r="I11" t="s">
        <v>1065</v>
      </c>
      <c r="J11" t="s">
        <v>1066</v>
      </c>
      <c r="K11" t="s">
        <v>1067</v>
      </c>
      <c r="L11" t="s">
        <v>303</v>
      </c>
      <c r="M11" s="3">
        <v>45549.636701388888</v>
      </c>
      <c r="N11" s="3">
        <v>45549.637280092589</v>
      </c>
      <c r="O11" s="3">
        <v>45549.636689814812</v>
      </c>
      <c r="P11" t="s">
        <v>1068</v>
      </c>
      <c r="AH11" t="s">
        <v>812</v>
      </c>
      <c r="AJ11" t="s">
        <v>1069</v>
      </c>
      <c r="AL11" t="s">
        <v>1070</v>
      </c>
      <c r="AN11" s="2" t="s">
        <v>402</v>
      </c>
      <c r="AO11" t="s">
        <v>403</v>
      </c>
      <c r="BT11" t="s">
        <v>1064</v>
      </c>
      <c r="CK11">
        <f>IF(AND(
  OR(ISNUMBER(FIND($CK$1 &amp; ";", $AN11 &amp; ";")), ISNUMBER(FIND($CK$1 &amp; " ", $AN11 &amp; " "))),
  AND(ISERROR(FIND($CK$1 &amp; "_EX;",$AN11 &amp; ";")), ISERROR(FIND($CK$1 &amp; "_EX ", $AN11 &amp; " ")))
), 1, 0)</f>
        <v>0</v>
      </c>
      <c r="CL11">
        <f>IF(AND(
  OR(ISNUMBER(FIND($CL$1 &amp; ";", $AN11 &amp; ";")), ISNUMBER(FIND($CL$1 &amp; " ", $AN11 &amp; " "))),
  AND(ISERROR(FIND($CL$1 &amp; "_EX;", $AN11 &amp; ";")), ISERROR(FIND($CL$1 &amp; "_EX ", $AN11 &amp; " ")))
), 1, 0)</f>
        <v>0</v>
      </c>
      <c r="CM11">
        <f>IF(AND(
  OR(ISNUMBER(FIND($CM$1 &amp; ";", $AN11 &amp; ";")), ISNUMBER(FIND($CM$1 &amp; " ", $AN11 &amp; " "))),
  AND(ISERROR(FIND($CM$1 &amp; "_EX;", $AN11 &amp; ";")), ISERROR(FIND($CM$1 &amp; "_EX ", $AN11 &amp; " ")))
), 1, 0)</f>
        <v>0</v>
      </c>
      <c r="CN11">
        <f>IF(AND(
  OR(ISNUMBER(FIND($CN$1 &amp; ";", $AN11 &amp; ";")), ISNUMBER(FIND($CN$1 &amp; " ", $AN11 &amp; " "))),
  AND(ISERROR(FIND($CN$1 &amp; "_EX;",$AN11 &amp; ";")), ISERROR(FIND($CN$1 &amp; "_EX ", $AN11 &amp; " ")))
), 1, 0)</f>
        <v>0</v>
      </c>
      <c r="CO11">
        <f>IF(AND(
  OR(ISNUMBER(FIND($CO$1 &amp; ";", $AN11 &amp; ";")), ISNUMBER(FIND($CO$1 &amp; " ", $AN11 &amp; " "))),
  AND(ISERROR(FIND($CO$1 &amp; "_EX;", $AN11 &amp; ";")), ISERROR(FIND($CO$1 &amp; "_EX ", $AN11 &amp; " ")))
), 1, 0)</f>
        <v>0</v>
      </c>
      <c r="CP11">
        <f>IF(AND(
  OR(ISNUMBER(FIND($CP$1 &amp; ";", $AN11 &amp; ";")), ISNUMBER(FIND($CP$1 &amp; " ", $AN11 &amp; " "))),
  AND(ISERROR(FIND($CP$1 &amp; "_EX;", $AN11 &amp; ";")), ISERROR(FIND($CP$1 &amp; "_EX ", $AN11 &amp; " ")))
), 1, 0)</f>
        <v>0</v>
      </c>
      <c r="CQ11">
        <f>IF(AND(
  OR(ISNUMBER(FIND($CQ$1 &amp; ";", $AN11 &amp; ";")), ISNUMBER(FIND($CQ$1 &amp; " ", $AN11 &amp; " "))),
  AND(ISERROR(FIND($CQ$1 &amp; "_EX;", $AN11 &amp; ";")), ISERROR(FIND($CQ$1 &amp; "_EX ", $AN11 &amp; " ")))
), 1, 0)</f>
        <v>1</v>
      </c>
      <c r="CR11">
        <f>IF(AND(
  OR(ISNUMBER(FIND($CR$1 &amp; ";", $AN11 &amp; ";")), ISNUMBER(FIND($CR$1 &amp; " ", $AN11 &amp; " "))),
  AND(ISERROR(FIND($CR$1 &amp; "_EX;", $AN11 &amp; ";")), ISERROR(FIND($CR$1 &amp; "_EX ", $AN11 &amp; " ")))
), 1, 0)</f>
        <v>0</v>
      </c>
      <c r="CS11">
        <f>IF(AND(
  OR(ISNUMBER(FIND($CS$1 &amp; ";", $AN11 &amp; ";")), ISNUMBER(FIND($CS$1 &amp; " ", $AN11 &amp; " "))),
  AND(ISERROR(FIND($CS$1 &amp; "_EX;", $AN11 &amp; ";")), ISERROR(FIND($CS$1 &amp; "_EX ", $AN11 &amp; " ")))
), 1, 0)</f>
        <v>0</v>
      </c>
      <c r="CT11">
        <f>IF(AND(
OR(ISNUMBER(FIND($CT$1&amp;";",$AN11&amp;";")),ISNUMBER(FIND($CT$1&amp;" ",$AN11&amp;" "))),
AND(ISERROR(FIND($CT$1&amp;"_EX;",$AN11&amp;";")),ISERROR(FIND($CT$1&amp;"_EX ",$AN11&amp;" ")))
),1,0)</f>
        <v>1</v>
      </c>
      <c r="CU11">
        <f>IF(AND(
OR(ISNUMBER(FIND($CU$1&amp;";",$AN11&amp;";")),ISNUMBER(FIND($CU$1&amp;" ",$AN11&amp;" "))),
AND(ISERROR(FIND($CU$1&amp;"_EX;",$AN11&amp;";")),ISERROR(FIND($CU$1&amp;"_EX ",$AN11&amp;" ")))
),1,0)</f>
        <v>0</v>
      </c>
      <c r="CV11">
        <f>IF(AND(
OR(ISNUMBER(FIND($CV$1&amp;";",$AN11&amp;";")),ISNUMBER(FIND($CV$1&amp;" ",$AN11&amp;" "))),
AND(ISERROR(FIND($CV$1&amp;"_EX;",$AN11&amp;";")),ISERROR(FIND($CV$1&amp;"_EX ",$AN11&amp;" ")))
),1,0)</f>
        <v>0</v>
      </c>
      <c r="CW11">
        <f>IF(AND(
OR(ISNUMBER(FIND($CW$1&amp;";",$AN11&amp;";")),ISNUMBER(FIND($CW$1&amp;" ",$AN11&amp;" "))),
AND(ISERROR(FIND($CW$1&amp;"_EX;",$AN11&amp;";")),ISERROR(FIND($CW$1&amp;"_EX ",$AN11&amp;" ")))
),1,0)</f>
        <v>0</v>
      </c>
      <c r="CX11">
        <f>IF(AND(
OR(ISNUMBER(FIND($CX$1&amp;";",$AN11&amp;";")),ISNUMBER(FIND($CX$1&amp;" ",$AN11&amp;" "))),
AND(ISERROR(FIND($CX$1&amp;"_EX;",$AN11&amp;";")),ISERROR(FIND($CX$1&amp;"_EX ",$AN11&amp;" ")))
),1,0)</f>
        <v>0</v>
      </c>
      <c r="CY11">
        <f>IF(AND(
OR(ISNUMBER(FIND($CY$1&amp;";",$AN11&amp;";")),ISNUMBER(FIND($CY$1&amp;" ",$AN11&amp;" "))),
AND(ISERROR(FIND($CY$1&amp;"_EX;",$AN11&amp;";")),ISERROR(FIND($CY$1&amp;"_EX ",$AN11&amp;" ")))
),1,0)</f>
        <v>0</v>
      </c>
      <c r="CZ11">
        <f>IF(AND(
OR(ISNUMBER(FIND($CZ$1&amp;";",$AN11&amp;";")),ISNUMBER(FIND($CZ$1&amp;" ",$AN11&amp;" "))),
AND(ISERROR(FIND($CZ$1&amp;"_EX;",$AN11&amp;";")),ISERROR(FIND($CZ$1&amp;"_EX ",$AN11&amp;" ")))
),1,0)</f>
        <v>0</v>
      </c>
      <c r="DA11">
        <f>IF(AND(
OR(ISNUMBER(FIND($DA$1&amp;";",$AN11&amp;";")),ISNUMBER(FIND($DA$1&amp;" ",$AN11&amp;" "))),
AND(ISERROR(FIND($DA$1&amp;"_EX;",$AN11&amp;";")),ISERROR(FIND($DA$1&amp;"_EX ",$AN11&amp;" ")))
),1,0)</f>
        <v>0</v>
      </c>
      <c r="DB11">
        <v>0</v>
      </c>
    </row>
    <row r="12" spans="1:106" hidden="1" x14ac:dyDescent="0.25">
      <c r="A12" t="s">
        <v>977</v>
      </c>
      <c r="B12" t="s">
        <v>538</v>
      </c>
      <c r="C12">
        <v>2023</v>
      </c>
      <c r="D12" t="s">
        <v>308</v>
      </c>
      <c r="E12" t="s">
        <v>328</v>
      </c>
      <c r="F12" t="s">
        <v>978</v>
      </c>
      <c r="I12" t="s">
        <v>979</v>
      </c>
      <c r="J12" t="s">
        <v>980</v>
      </c>
      <c r="K12" t="s">
        <v>981</v>
      </c>
      <c r="L12" t="s">
        <v>298</v>
      </c>
      <c r="M12" s="3">
        <v>45547.043136574073</v>
      </c>
      <c r="N12" s="3">
        <v>45547.045243055552</v>
      </c>
      <c r="O12" s="3">
        <v>45547.043136574073</v>
      </c>
      <c r="P12" s="4">
        <v>45297</v>
      </c>
      <c r="AH12" t="s">
        <v>812</v>
      </c>
      <c r="AJ12" t="s">
        <v>982</v>
      </c>
      <c r="AL12" t="s">
        <v>983</v>
      </c>
      <c r="AN12" t="s">
        <v>364</v>
      </c>
      <c r="AO12" t="s">
        <v>385</v>
      </c>
      <c r="BT12" t="s">
        <v>978</v>
      </c>
      <c r="CK12">
        <f t="shared" si="0"/>
        <v>0</v>
      </c>
      <c r="CL12">
        <f t="shared" si="1"/>
        <v>0</v>
      </c>
      <c r="CM12">
        <f t="shared" si="2"/>
        <v>0</v>
      </c>
      <c r="CN12">
        <f t="shared" si="3"/>
        <v>0</v>
      </c>
      <c r="CO12">
        <f t="shared" si="4"/>
        <v>0</v>
      </c>
      <c r="CP12">
        <f t="shared" si="5"/>
        <v>0</v>
      </c>
      <c r="CQ12">
        <f t="shared" si="6"/>
        <v>0</v>
      </c>
      <c r="CR12">
        <f t="shared" si="7"/>
        <v>0</v>
      </c>
      <c r="CS12">
        <f t="shared" si="8"/>
        <v>0</v>
      </c>
      <c r="CT12">
        <f t="shared" si="9"/>
        <v>0</v>
      </c>
      <c r="CU12">
        <f t="shared" si="10"/>
        <v>0</v>
      </c>
      <c r="CV12">
        <f t="shared" si="11"/>
        <v>0</v>
      </c>
      <c r="CW12">
        <f t="shared" si="12"/>
        <v>0</v>
      </c>
      <c r="CX12">
        <f t="shared" si="13"/>
        <v>0</v>
      </c>
      <c r="CY12">
        <f t="shared" si="14"/>
        <v>0</v>
      </c>
      <c r="CZ12">
        <f t="shared" si="15"/>
        <v>0</v>
      </c>
      <c r="DA12">
        <f t="shared" si="16"/>
        <v>0</v>
      </c>
    </row>
    <row r="13" spans="1:106" x14ac:dyDescent="0.25">
      <c r="A13" t="s">
        <v>984</v>
      </c>
      <c r="B13" t="s">
        <v>538</v>
      </c>
      <c r="C13">
        <v>2023</v>
      </c>
      <c r="D13" t="s">
        <v>309</v>
      </c>
      <c r="E13" t="s">
        <v>329</v>
      </c>
      <c r="F13" t="s">
        <v>978</v>
      </c>
      <c r="I13" t="s">
        <v>985</v>
      </c>
      <c r="J13" t="s">
        <v>986</v>
      </c>
      <c r="K13" t="s">
        <v>987</v>
      </c>
      <c r="L13" t="s">
        <v>298</v>
      </c>
      <c r="M13" s="3">
        <v>45547.045648148145</v>
      </c>
      <c r="N13" s="3">
        <v>45639.753981481481</v>
      </c>
      <c r="O13" s="3">
        <v>45547.045648148145</v>
      </c>
      <c r="P13" s="4">
        <v>45297</v>
      </c>
      <c r="AH13" t="s">
        <v>812</v>
      </c>
      <c r="AJ13" t="s">
        <v>982</v>
      </c>
      <c r="AL13" t="s">
        <v>988</v>
      </c>
      <c r="AN13" s="2" t="s">
        <v>989</v>
      </c>
      <c r="AO13" t="s">
        <v>990</v>
      </c>
      <c r="BT13" t="s">
        <v>978</v>
      </c>
      <c r="CK13">
        <f t="shared" ref="CK13:CK15" si="17">IF(AND(
  OR(ISNUMBER(FIND($CK$1 &amp; ";", $AN13 &amp; ";")), ISNUMBER(FIND($CK$1 &amp; " ", $AN13 &amp; " "))),
  AND(ISERROR(FIND($CK$1 &amp; "_EX;",$AN13 &amp; ";")), ISERROR(FIND($CK$1 &amp; "_EX ", $AN13 &amp; " ")))
), 1, 0)</f>
        <v>0</v>
      </c>
      <c r="CL13">
        <f t="shared" ref="CL13:CL15" si="18">IF(AND(
  OR(ISNUMBER(FIND($CL$1 &amp; ";", $AN13 &amp; ";")), ISNUMBER(FIND($CL$1 &amp; " ", $AN13 &amp; " "))),
  AND(ISERROR(FIND($CL$1 &amp; "_EX;", $AN13 &amp; ";")), ISERROR(FIND($CL$1 &amp; "_EX ", $AN13 &amp; " ")))
), 1, 0)</f>
        <v>0</v>
      </c>
      <c r="CM13">
        <f t="shared" ref="CM13:CM15" si="19">IF(AND(
  OR(ISNUMBER(FIND($CM$1 &amp; ";", $AN13 &amp; ";")), ISNUMBER(FIND($CM$1 &amp; " ", $AN13 &amp; " "))),
  AND(ISERROR(FIND($CM$1 &amp; "_EX;", $AN13 &amp; ";")), ISERROR(FIND($CM$1 &amp; "_EX ", $AN13 &amp; " ")))
), 1, 0)</f>
        <v>0</v>
      </c>
      <c r="CN13">
        <f t="shared" ref="CN13:CN15" si="20">IF(AND(
  OR(ISNUMBER(FIND($CN$1 &amp; ";", $AN13 &amp; ";")), ISNUMBER(FIND($CN$1 &amp; " ", $AN13 &amp; " "))),
  AND(ISERROR(FIND($CN$1 &amp; "_EX;",$AN13 &amp; ";")), ISERROR(FIND($CN$1 &amp; "_EX ", $AN13 &amp; " ")))
), 1, 0)</f>
        <v>0</v>
      </c>
      <c r="CO13">
        <f t="shared" ref="CO13:CO15" si="21">IF(AND(
  OR(ISNUMBER(FIND($CO$1 &amp; ";", $AN13 &amp; ";")), ISNUMBER(FIND($CO$1 &amp; " ", $AN13 &amp; " "))),
  AND(ISERROR(FIND($CO$1 &amp; "_EX;", $AN13 &amp; ";")), ISERROR(FIND($CO$1 &amp; "_EX ", $AN13 &amp; " ")))
), 1, 0)</f>
        <v>0</v>
      </c>
      <c r="CP13">
        <f t="shared" ref="CP13:CP15" si="22">IF(AND(
  OR(ISNUMBER(FIND($CP$1 &amp; ";", $AN13 &amp; ";")), ISNUMBER(FIND($CP$1 &amp; " ", $AN13 &amp; " "))),
  AND(ISERROR(FIND($CP$1 &amp; "_EX;", $AN13 &amp; ";")), ISERROR(FIND($CP$1 &amp; "_EX ", $AN13 &amp; " ")))
), 1, 0)</f>
        <v>0</v>
      </c>
      <c r="CQ13">
        <f t="shared" ref="CQ13:CQ15" si="23">IF(AND(
  OR(ISNUMBER(FIND($CQ$1 &amp; ";", $AN13 &amp; ";")), ISNUMBER(FIND($CQ$1 &amp; " ", $AN13 &amp; " "))),
  AND(ISERROR(FIND($CQ$1 &amp; "_EX;", $AN13 &amp; ";")), ISERROR(FIND($CQ$1 &amp; "_EX ", $AN13 &amp; " ")))
), 1, 0)</f>
        <v>0</v>
      </c>
      <c r="CR13">
        <f t="shared" ref="CR13:CR15" si="24">IF(AND(
  OR(ISNUMBER(FIND($CR$1 &amp; ";", $AN13 &amp; ";")), ISNUMBER(FIND($CR$1 &amp; " ", $AN13 &amp; " "))),
  AND(ISERROR(FIND($CR$1 &amp; "_EX;", $AN13 &amp; ";")), ISERROR(FIND($CR$1 &amp; "_EX ", $AN13 &amp; " ")))
), 1, 0)</f>
        <v>1</v>
      </c>
      <c r="CS13">
        <f t="shared" ref="CS13:CS15" si="25">IF(AND(
  OR(ISNUMBER(FIND($CS$1 &amp; ";", $AN13 &amp; ";")), ISNUMBER(FIND($CS$1 &amp; " ", $AN13 &amp; " "))),
  AND(ISERROR(FIND($CS$1 &amp; "_EX;", $AN13 &amp; ";")), ISERROR(FIND($CS$1 &amp; "_EX ", $AN13 &amp; " ")))
), 1, 0)</f>
        <v>0</v>
      </c>
      <c r="CT13">
        <f t="shared" ref="CT13:CT15" si="26">IF(AND(
OR(ISNUMBER(FIND($CT$1&amp;";",$AN13&amp;";")),ISNUMBER(FIND($CT$1&amp;" ",$AN13&amp;" "))),
AND(ISERROR(FIND($CT$1&amp;"_EX;",$AN13&amp;";")),ISERROR(FIND($CT$1&amp;"_EX ",$AN13&amp;" ")))
),1,0)</f>
        <v>1</v>
      </c>
      <c r="CU13">
        <f t="shared" ref="CU13:CU15" si="27">IF(AND(
OR(ISNUMBER(FIND($CU$1&amp;";",$AN13&amp;";")),ISNUMBER(FIND($CU$1&amp;" ",$AN13&amp;" "))),
AND(ISERROR(FIND($CU$1&amp;"_EX;",$AN13&amp;";")),ISERROR(FIND($CU$1&amp;"_EX ",$AN13&amp;" ")))
),1,0)</f>
        <v>0</v>
      </c>
      <c r="CV13">
        <f t="shared" ref="CV13:CV15" si="28">IF(AND(
OR(ISNUMBER(FIND($CV$1&amp;";",$AN13&amp;";")),ISNUMBER(FIND($CV$1&amp;" ",$AN13&amp;" "))),
AND(ISERROR(FIND($CV$1&amp;"_EX;",$AN13&amp;";")),ISERROR(FIND($CV$1&amp;"_EX ",$AN13&amp;" ")))
),1,0)</f>
        <v>0</v>
      </c>
      <c r="CW13">
        <f t="shared" ref="CW13:CW15" si="29">IF(AND(
OR(ISNUMBER(FIND($CW$1&amp;";",$AN13&amp;";")),ISNUMBER(FIND($CW$1&amp;" ",$AN13&amp;" "))),
AND(ISERROR(FIND($CW$1&amp;"_EX;",$AN13&amp;";")),ISERROR(FIND($CW$1&amp;"_EX ",$AN13&amp;" ")))
),1,0)</f>
        <v>0</v>
      </c>
      <c r="CX13">
        <f t="shared" ref="CX13:CX15" si="30">IF(AND(
OR(ISNUMBER(FIND($CX$1&amp;";",$AN13&amp;";")),ISNUMBER(FIND($CX$1&amp;" ",$AN13&amp;" "))),
AND(ISERROR(FIND($CX$1&amp;"_EX;",$AN13&amp;";")),ISERROR(FIND($CX$1&amp;"_EX ",$AN13&amp;" ")))
),1,0)</f>
        <v>0</v>
      </c>
      <c r="CY13">
        <f t="shared" ref="CY13:CY15" si="31">IF(AND(
OR(ISNUMBER(FIND($CY$1&amp;";",$AN13&amp;";")),ISNUMBER(FIND($CY$1&amp;" ",$AN13&amp;" "))),
AND(ISERROR(FIND($CY$1&amp;"_EX;",$AN13&amp;";")),ISERROR(FIND($CY$1&amp;"_EX ",$AN13&amp;" ")))
),1,0)</f>
        <v>0</v>
      </c>
      <c r="CZ13">
        <f t="shared" ref="CZ13:CZ15" si="32">IF(AND(
OR(ISNUMBER(FIND($CZ$1&amp;";",$AN13&amp;";")),ISNUMBER(FIND($CZ$1&amp;" ",$AN13&amp;" "))),
AND(ISERROR(FIND($CZ$1&amp;"_EX;",$AN13&amp;";")),ISERROR(FIND($CZ$1&amp;"_EX ",$AN13&amp;" ")))
),1,0)</f>
        <v>0</v>
      </c>
      <c r="DA13">
        <f t="shared" ref="DA13:DA15" si="33">IF(AND(
OR(ISNUMBER(FIND($DA$1&amp;";",$AN13&amp;";")),ISNUMBER(FIND($DA$1&amp;" ",$AN13&amp;" "))),
AND(ISERROR(FIND($DA$1&amp;"_EX;",$AN13&amp;";")),ISERROR(FIND($DA$1&amp;"_EX ",$AN13&amp;" ")))
),1,0)</f>
        <v>0</v>
      </c>
      <c r="DB13">
        <v>1</v>
      </c>
    </row>
    <row r="14" spans="1:106" x14ac:dyDescent="0.25">
      <c r="A14" t="s">
        <v>952</v>
      </c>
      <c r="B14" t="s">
        <v>531</v>
      </c>
      <c r="C14">
        <v>2023</v>
      </c>
      <c r="D14" t="s">
        <v>306</v>
      </c>
      <c r="E14" t="s">
        <v>325</v>
      </c>
      <c r="F14" t="s">
        <v>862</v>
      </c>
      <c r="H14" t="s">
        <v>863</v>
      </c>
      <c r="I14" t="s">
        <v>953</v>
      </c>
      <c r="J14" t="s">
        <v>954</v>
      </c>
      <c r="K14" t="s">
        <v>955</v>
      </c>
      <c r="L14" t="s">
        <v>297</v>
      </c>
      <c r="M14" s="3">
        <v>45547.031273148146</v>
      </c>
      <c r="N14" s="3">
        <v>45547.036168981482</v>
      </c>
      <c r="O14" s="3">
        <v>45547.031273148146</v>
      </c>
      <c r="P14">
        <v>4305</v>
      </c>
      <c r="R14">
        <v>9</v>
      </c>
      <c r="S14">
        <v>23</v>
      </c>
      <c r="AC14" t="s">
        <v>867</v>
      </c>
      <c r="AD14" t="s">
        <v>868</v>
      </c>
      <c r="AH14" t="s">
        <v>869</v>
      </c>
      <c r="AJ14" t="s">
        <v>956</v>
      </c>
      <c r="AL14" t="s">
        <v>957</v>
      </c>
      <c r="AN14" s="2" t="s">
        <v>361</v>
      </c>
      <c r="AO14" t="s">
        <v>382</v>
      </c>
      <c r="CK14">
        <f t="shared" si="17"/>
        <v>0</v>
      </c>
      <c r="CL14">
        <f t="shared" si="18"/>
        <v>0</v>
      </c>
      <c r="CM14">
        <f t="shared" si="19"/>
        <v>0</v>
      </c>
      <c r="CN14">
        <f t="shared" si="20"/>
        <v>0</v>
      </c>
      <c r="CO14">
        <f t="shared" si="21"/>
        <v>0</v>
      </c>
      <c r="CP14">
        <f t="shared" si="22"/>
        <v>0</v>
      </c>
      <c r="CQ14">
        <f t="shared" si="23"/>
        <v>0</v>
      </c>
      <c r="CR14">
        <f t="shared" si="24"/>
        <v>0</v>
      </c>
      <c r="CS14">
        <f t="shared" si="25"/>
        <v>0</v>
      </c>
      <c r="CT14">
        <f t="shared" si="26"/>
        <v>0</v>
      </c>
      <c r="CU14">
        <f t="shared" si="27"/>
        <v>0</v>
      </c>
      <c r="CV14">
        <f t="shared" si="28"/>
        <v>0</v>
      </c>
      <c r="CW14">
        <f t="shared" si="29"/>
        <v>1</v>
      </c>
      <c r="CX14">
        <f t="shared" si="30"/>
        <v>0</v>
      </c>
      <c r="CY14">
        <f t="shared" si="31"/>
        <v>0</v>
      </c>
      <c r="CZ14">
        <f t="shared" si="32"/>
        <v>0</v>
      </c>
      <c r="DA14">
        <f t="shared" si="33"/>
        <v>0</v>
      </c>
      <c r="DB14">
        <v>1</v>
      </c>
    </row>
    <row r="15" spans="1:106" x14ac:dyDescent="0.25">
      <c r="A15" t="s">
        <v>1071</v>
      </c>
      <c r="B15" t="s">
        <v>531</v>
      </c>
      <c r="C15">
        <v>2023</v>
      </c>
      <c r="D15" t="s">
        <v>320</v>
      </c>
      <c r="E15" t="s">
        <v>341</v>
      </c>
      <c r="F15" t="s">
        <v>1072</v>
      </c>
      <c r="H15" t="s">
        <v>1073</v>
      </c>
      <c r="I15" t="s">
        <v>1074</v>
      </c>
      <c r="J15" t="s">
        <v>1075</v>
      </c>
      <c r="K15" t="s">
        <v>1076</v>
      </c>
      <c r="L15" s="1">
        <v>45216</v>
      </c>
      <c r="M15" s="3">
        <v>45549.638275462959</v>
      </c>
      <c r="N15" s="3">
        <v>45549.638564814813</v>
      </c>
      <c r="O15" s="3">
        <v>45549.638275462959</v>
      </c>
      <c r="R15">
        <v>121011</v>
      </c>
      <c r="S15">
        <v>145</v>
      </c>
      <c r="U15" t="s">
        <v>1072</v>
      </c>
      <c r="AH15" t="s">
        <v>1077</v>
      </c>
      <c r="AL15" t="s">
        <v>1078</v>
      </c>
      <c r="AN15" s="2" t="s">
        <v>402</v>
      </c>
      <c r="CK15">
        <f t="shared" si="17"/>
        <v>0</v>
      </c>
      <c r="CL15">
        <f t="shared" si="18"/>
        <v>0</v>
      </c>
      <c r="CM15">
        <f t="shared" si="19"/>
        <v>0</v>
      </c>
      <c r="CN15">
        <f t="shared" si="20"/>
        <v>0</v>
      </c>
      <c r="CO15">
        <f t="shared" si="21"/>
        <v>0</v>
      </c>
      <c r="CP15">
        <f t="shared" si="22"/>
        <v>0</v>
      </c>
      <c r="CQ15">
        <f t="shared" si="23"/>
        <v>1</v>
      </c>
      <c r="CR15">
        <f t="shared" si="24"/>
        <v>0</v>
      </c>
      <c r="CS15">
        <f t="shared" si="25"/>
        <v>0</v>
      </c>
      <c r="CT15">
        <f t="shared" si="26"/>
        <v>1</v>
      </c>
      <c r="CU15">
        <f t="shared" si="27"/>
        <v>0</v>
      </c>
      <c r="CV15">
        <f t="shared" si="28"/>
        <v>0</v>
      </c>
      <c r="CW15">
        <f t="shared" si="29"/>
        <v>0</v>
      </c>
      <c r="CX15">
        <f t="shared" si="30"/>
        <v>0</v>
      </c>
      <c r="CY15">
        <f t="shared" si="31"/>
        <v>0</v>
      </c>
      <c r="CZ15">
        <f t="shared" si="32"/>
        <v>0</v>
      </c>
      <c r="DA15">
        <f t="shared" si="33"/>
        <v>0</v>
      </c>
      <c r="DB15">
        <v>1</v>
      </c>
    </row>
    <row r="16" spans="1:106" hidden="1" x14ac:dyDescent="0.25">
      <c r="A16" t="s">
        <v>1168</v>
      </c>
      <c r="B16" t="s">
        <v>1080</v>
      </c>
      <c r="C16">
        <v>2023</v>
      </c>
      <c r="D16" t="s">
        <v>436</v>
      </c>
      <c r="E16" t="s">
        <v>437</v>
      </c>
      <c r="F16" t="s">
        <v>1169</v>
      </c>
      <c r="J16" t="s">
        <v>1170</v>
      </c>
      <c r="K16" t="s">
        <v>1171</v>
      </c>
      <c r="L16" s="1">
        <v>45054</v>
      </c>
      <c r="M16" s="3">
        <v>45604.680023148147</v>
      </c>
      <c r="N16" s="3">
        <v>45604.680555555555</v>
      </c>
      <c r="O16" s="3">
        <v>45604.680023148147</v>
      </c>
      <c r="AC16" t="s">
        <v>867</v>
      </c>
      <c r="AL16" t="s">
        <v>1172</v>
      </c>
      <c r="AN16"/>
      <c r="CK16">
        <f t="shared" si="0"/>
        <v>0</v>
      </c>
      <c r="CL16">
        <f t="shared" si="1"/>
        <v>0</v>
      </c>
      <c r="CM16">
        <f t="shared" si="2"/>
        <v>0</v>
      </c>
      <c r="CN16">
        <f t="shared" si="3"/>
        <v>0</v>
      </c>
      <c r="CO16">
        <f t="shared" si="4"/>
        <v>0</v>
      </c>
      <c r="CP16">
        <f t="shared" si="5"/>
        <v>0</v>
      </c>
      <c r="CQ16">
        <f t="shared" si="6"/>
        <v>0</v>
      </c>
      <c r="CR16">
        <f t="shared" si="7"/>
        <v>0</v>
      </c>
      <c r="CS16">
        <f t="shared" si="8"/>
        <v>0</v>
      </c>
      <c r="CT16">
        <f t="shared" si="9"/>
        <v>0</v>
      </c>
      <c r="CU16">
        <f t="shared" si="10"/>
        <v>0</v>
      </c>
      <c r="CV16">
        <f t="shared" si="11"/>
        <v>0</v>
      </c>
      <c r="CW16">
        <f t="shared" si="12"/>
        <v>0</v>
      </c>
      <c r="CX16">
        <f t="shared" si="13"/>
        <v>0</v>
      </c>
      <c r="CY16">
        <f t="shared" si="14"/>
        <v>0</v>
      </c>
      <c r="CZ16">
        <f t="shared" si="15"/>
        <v>0</v>
      </c>
      <c r="DA16">
        <f t="shared" si="16"/>
        <v>0</v>
      </c>
    </row>
    <row r="17" spans="1:106" x14ac:dyDescent="0.25">
      <c r="A17" t="s">
        <v>958</v>
      </c>
      <c r="B17" t="s">
        <v>531</v>
      </c>
      <c r="C17">
        <v>2023</v>
      </c>
      <c r="D17" t="s">
        <v>307</v>
      </c>
      <c r="E17" t="s">
        <v>326</v>
      </c>
      <c r="F17" t="s">
        <v>591</v>
      </c>
      <c r="H17" t="s">
        <v>592</v>
      </c>
      <c r="I17" t="s">
        <v>959</v>
      </c>
      <c r="J17" t="s">
        <v>960</v>
      </c>
      <c r="K17" t="s">
        <v>961</v>
      </c>
      <c r="L17" s="1">
        <v>45022</v>
      </c>
      <c r="M17" s="3">
        <v>45547.038113425922</v>
      </c>
      <c r="N17" s="3">
        <v>45547.038541666669</v>
      </c>
      <c r="O17" s="3">
        <v>45547.038113425922</v>
      </c>
      <c r="S17">
        <v>10</v>
      </c>
      <c r="U17" t="s">
        <v>962</v>
      </c>
      <c r="AC17" t="s">
        <v>963</v>
      </c>
      <c r="AH17" t="s">
        <v>964</v>
      </c>
      <c r="AJ17" t="s">
        <v>595</v>
      </c>
      <c r="AL17" t="s">
        <v>965</v>
      </c>
      <c r="AN17" s="2" t="s">
        <v>362</v>
      </c>
      <c r="AO17" t="s">
        <v>383</v>
      </c>
      <c r="CK17">
        <f t="shared" ref="CK17:CK18" si="34">IF(AND(
  OR(ISNUMBER(FIND($CK$1 &amp; ";", $AN17 &amp; ";")), ISNUMBER(FIND($CK$1 &amp; " ", $AN17 &amp; " "))),
  AND(ISERROR(FIND($CK$1 &amp; "_EX;",$AN17 &amp; ";")), ISERROR(FIND($CK$1 &amp; "_EX ", $AN17 &amp; " ")))
), 1, 0)</f>
        <v>0</v>
      </c>
      <c r="CL17">
        <f t="shared" ref="CL17:CL18" si="35">IF(AND(
  OR(ISNUMBER(FIND($CL$1 &amp; ";", $AN17 &amp; ";")), ISNUMBER(FIND($CL$1 &amp; " ", $AN17 &amp; " "))),
  AND(ISERROR(FIND($CL$1 &amp; "_EX;", $AN17 &amp; ";")), ISERROR(FIND($CL$1 &amp; "_EX ", $AN17 &amp; " ")))
), 1, 0)</f>
        <v>0</v>
      </c>
      <c r="CM17">
        <f t="shared" ref="CM17:CM18" si="36">IF(AND(
  OR(ISNUMBER(FIND($CM$1 &amp; ";", $AN17 &amp; ";")), ISNUMBER(FIND($CM$1 &amp; " ", $AN17 &amp; " "))),
  AND(ISERROR(FIND($CM$1 &amp; "_EX;", $AN17 &amp; ";")), ISERROR(FIND($CM$1 &amp; "_EX ", $AN17 &amp; " ")))
), 1, 0)</f>
        <v>1</v>
      </c>
      <c r="CN17">
        <f t="shared" ref="CN17:CN18" si="37">IF(AND(
  OR(ISNUMBER(FIND($CN$1 &amp; ";", $AN17 &amp; ";")), ISNUMBER(FIND($CN$1 &amp; " ", $AN17 &amp; " "))),
  AND(ISERROR(FIND($CN$1 &amp; "_EX;",$AN17 &amp; ";")), ISERROR(FIND($CN$1 &amp; "_EX ", $AN17 &amp; " ")))
), 1, 0)</f>
        <v>0</v>
      </c>
      <c r="CO17">
        <f t="shared" ref="CO17:CO18" si="38">IF(AND(
  OR(ISNUMBER(FIND($CO$1 &amp; ";", $AN17 &amp; ";")), ISNUMBER(FIND($CO$1 &amp; " ", $AN17 &amp; " "))),
  AND(ISERROR(FIND($CO$1 &amp; "_EX;", $AN17 &amp; ";")), ISERROR(FIND($CO$1 &amp; "_EX ", $AN17 &amp; " ")))
), 1, 0)</f>
        <v>0</v>
      </c>
      <c r="CP17">
        <f t="shared" ref="CP17:CP18" si="39">IF(AND(
  OR(ISNUMBER(FIND($CP$1 &amp; ";", $AN17 &amp; ";")), ISNUMBER(FIND($CP$1 &amp; " ", $AN17 &amp; " "))),
  AND(ISERROR(FIND($CP$1 &amp; "_EX;", $AN17 &amp; ";")), ISERROR(FIND($CP$1 &amp; "_EX ", $AN17 &amp; " ")))
), 1, 0)</f>
        <v>0</v>
      </c>
      <c r="CQ17">
        <f t="shared" ref="CQ17:CQ18" si="40">IF(AND(
  OR(ISNUMBER(FIND($CQ$1 &amp; ";", $AN17 &amp; ";")), ISNUMBER(FIND($CQ$1 &amp; " ", $AN17 &amp; " "))),
  AND(ISERROR(FIND($CQ$1 &amp; "_EX;", $AN17 &amp; ";")), ISERROR(FIND($CQ$1 &amp; "_EX ", $AN17 &amp; " ")))
), 1, 0)</f>
        <v>1</v>
      </c>
      <c r="CR17">
        <f t="shared" ref="CR17:CR18" si="41">IF(AND(
  OR(ISNUMBER(FIND($CR$1 &amp; ";", $AN17 &amp; ";")), ISNUMBER(FIND($CR$1 &amp; " ", $AN17 &amp; " "))),
  AND(ISERROR(FIND($CR$1 &amp; "_EX;", $AN17 &amp; ";")), ISERROR(FIND($CR$1 &amp; "_EX ", $AN17 &amp; " ")))
), 1, 0)</f>
        <v>0</v>
      </c>
      <c r="CS17">
        <f t="shared" ref="CS17:CS18" si="42">IF(AND(
  OR(ISNUMBER(FIND($CS$1 &amp; ";", $AN17 &amp; ";")), ISNUMBER(FIND($CS$1 &amp; " ", $AN17 &amp; " "))),
  AND(ISERROR(FIND($CS$1 &amp; "_EX;", $AN17 &amp; ";")), ISERROR(FIND($CS$1 &amp; "_EX ", $AN17 &amp; " ")))
), 1, 0)</f>
        <v>0</v>
      </c>
      <c r="CT17">
        <f t="shared" ref="CT17:CT18" si="43">IF(AND(
OR(ISNUMBER(FIND($CT$1&amp;";",$AN17&amp;";")),ISNUMBER(FIND($CT$1&amp;" ",$AN17&amp;" "))),
AND(ISERROR(FIND($CT$1&amp;"_EX;",$AN17&amp;";")),ISERROR(FIND($CT$1&amp;"_EX ",$AN17&amp;" ")))
),1,0)</f>
        <v>1</v>
      </c>
      <c r="CU17">
        <f t="shared" ref="CU17:CU18" si="44">IF(AND(
OR(ISNUMBER(FIND($CU$1&amp;";",$AN17&amp;";")),ISNUMBER(FIND($CU$1&amp;" ",$AN17&amp;" "))),
AND(ISERROR(FIND($CU$1&amp;"_EX;",$AN17&amp;";")),ISERROR(FIND($CU$1&amp;"_EX ",$AN17&amp;" ")))
),1,0)</f>
        <v>0</v>
      </c>
      <c r="CV17">
        <f t="shared" ref="CV17:CV18" si="45">IF(AND(
OR(ISNUMBER(FIND($CV$1&amp;";",$AN17&amp;";")),ISNUMBER(FIND($CV$1&amp;" ",$AN17&amp;" "))),
AND(ISERROR(FIND($CV$1&amp;"_EX;",$AN17&amp;";")),ISERROR(FIND($CV$1&amp;"_EX ",$AN17&amp;" ")))
),1,0)</f>
        <v>0</v>
      </c>
      <c r="CW17">
        <f t="shared" ref="CW17:CW18" si="46">IF(AND(
OR(ISNUMBER(FIND($CW$1&amp;";",$AN17&amp;";")),ISNUMBER(FIND($CW$1&amp;" ",$AN17&amp;" "))),
AND(ISERROR(FIND($CW$1&amp;"_EX;",$AN17&amp;";")),ISERROR(FIND($CW$1&amp;"_EX ",$AN17&amp;" ")))
),1,0)</f>
        <v>0</v>
      </c>
      <c r="CX17">
        <f t="shared" ref="CX17:CX18" si="47">IF(AND(
OR(ISNUMBER(FIND($CX$1&amp;";",$AN17&amp;";")),ISNUMBER(FIND($CX$1&amp;" ",$AN17&amp;" "))),
AND(ISERROR(FIND($CX$1&amp;"_EX;",$AN17&amp;";")),ISERROR(FIND($CX$1&amp;"_EX ",$AN17&amp;" ")))
),1,0)</f>
        <v>0</v>
      </c>
      <c r="CY17">
        <f t="shared" ref="CY17:CY18" si="48">IF(AND(
OR(ISNUMBER(FIND($CY$1&amp;";",$AN17&amp;";")),ISNUMBER(FIND($CY$1&amp;" ",$AN17&amp;" "))),
AND(ISERROR(FIND($CY$1&amp;"_EX;",$AN17&amp;";")),ISERROR(FIND($CY$1&amp;"_EX ",$AN17&amp;" ")))
),1,0)</f>
        <v>0</v>
      </c>
      <c r="CZ17">
        <f t="shared" ref="CZ17:CZ18" si="49">IF(AND(
OR(ISNUMBER(FIND($CZ$1&amp;";",$AN17&amp;";")),ISNUMBER(FIND($CZ$1&amp;" ",$AN17&amp;" "))),
AND(ISERROR(FIND($CZ$1&amp;"_EX;",$AN17&amp;";")),ISERROR(FIND($CZ$1&amp;"_EX ",$AN17&amp;" ")))
),1,0)</f>
        <v>0</v>
      </c>
      <c r="DA17">
        <f t="shared" ref="DA17:DA18" si="50">IF(AND(
OR(ISNUMBER(FIND($DA$1&amp;";",$AN17&amp;";")),ISNUMBER(FIND($DA$1&amp;" ",$AN17&amp;" "))),
AND(ISERROR(FIND($DA$1&amp;"_EX;",$AN17&amp;";")),ISERROR(FIND($DA$1&amp;"_EX ",$AN17&amp;" ")))
),1,0)</f>
        <v>0</v>
      </c>
      <c r="DB17">
        <v>1</v>
      </c>
    </row>
    <row r="18" spans="1:106" x14ac:dyDescent="0.25">
      <c r="A18" t="s">
        <v>930</v>
      </c>
      <c r="B18" t="s">
        <v>531</v>
      </c>
      <c r="C18">
        <v>2023</v>
      </c>
      <c r="D18" t="s">
        <v>304</v>
      </c>
      <c r="E18" t="s">
        <v>321</v>
      </c>
      <c r="F18" t="s">
        <v>931</v>
      </c>
      <c r="H18" t="s">
        <v>932</v>
      </c>
      <c r="I18" t="s">
        <v>933</v>
      </c>
      <c r="J18" t="s">
        <v>934</v>
      </c>
      <c r="K18" t="s">
        <v>935</v>
      </c>
      <c r="L18" s="1">
        <v>44927</v>
      </c>
      <c r="M18" s="3">
        <v>45472.802245370367</v>
      </c>
      <c r="N18" s="3">
        <v>45472.802245370367</v>
      </c>
      <c r="O18" s="3">
        <v>45363.454930555556</v>
      </c>
      <c r="P18" t="s">
        <v>936</v>
      </c>
      <c r="S18">
        <v>219</v>
      </c>
      <c r="U18" t="s">
        <v>931</v>
      </c>
      <c r="W18" t="s">
        <v>937</v>
      </c>
      <c r="AH18" t="s">
        <v>847</v>
      </c>
      <c r="AL18" t="s">
        <v>938</v>
      </c>
      <c r="AN18" s="2" t="s">
        <v>359</v>
      </c>
      <c r="AO18" t="s">
        <v>380</v>
      </c>
      <c r="CK18">
        <f t="shared" si="34"/>
        <v>0</v>
      </c>
      <c r="CL18">
        <f t="shared" si="35"/>
        <v>0</v>
      </c>
      <c r="CM18">
        <f t="shared" si="36"/>
        <v>0</v>
      </c>
      <c r="CN18">
        <f t="shared" si="37"/>
        <v>0</v>
      </c>
      <c r="CO18">
        <f t="shared" si="38"/>
        <v>0</v>
      </c>
      <c r="CP18">
        <f t="shared" si="39"/>
        <v>0</v>
      </c>
      <c r="CQ18">
        <f t="shared" si="40"/>
        <v>0</v>
      </c>
      <c r="CR18">
        <f t="shared" si="41"/>
        <v>0</v>
      </c>
      <c r="CS18">
        <f t="shared" si="42"/>
        <v>0</v>
      </c>
      <c r="CT18">
        <f t="shared" si="43"/>
        <v>0</v>
      </c>
      <c r="CU18">
        <f t="shared" si="44"/>
        <v>0</v>
      </c>
      <c r="CV18">
        <f t="shared" si="45"/>
        <v>0</v>
      </c>
      <c r="CW18">
        <f t="shared" si="46"/>
        <v>0</v>
      </c>
      <c r="CX18">
        <f t="shared" si="47"/>
        <v>0</v>
      </c>
      <c r="CY18">
        <f t="shared" si="48"/>
        <v>0</v>
      </c>
      <c r="CZ18">
        <f t="shared" si="49"/>
        <v>0</v>
      </c>
      <c r="DA18">
        <f t="shared" si="50"/>
        <v>0</v>
      </c>
      <c r="DB18">
        <v>0</v>
      </c>
    </row>
    <row r="19" spans="1:106" hidden="1" x14ac:dyDescent="0.25">
      <c r="A19" t="s">
        <v>731</v>
      </c>
      <c r="B19" t="s">
        <v>527</v>
      </c>
      <c r="C19">
        <v>2023</v>
      </c>
      <c r="D19" t="s">
        <v>134</v>
      </c>
      <c r="E19" t="s">
        <v>135</v>
      </c>
      <c r="J19" t="s">
        <v>732</v>
      </c>
      <c r="L19">
        <v>2023</v>
      </c>
      <c r="M19" s="3">
        <v>45472.79824074074</v>
      </c>
      <c r="N19" s="3">
        <v>45472.79824074074</v>
      </c>
      <c r="AJ19" t="s">
        <v>733</v>
      </c>
      <c r="AN19" t="s">
        <v>136</v>
      </c>
      <c r="CK19">
        <f t="shared" si="0"/>
        <v>0</v>
      </c>
      <c r="CL19">
        <f t="shared" si="1"/>
        <v>0</v>
      </c>
      <c r="CM19">
        <f t="shared" si="2"/>
        <v>0</v>
      </c>
      <c r="CN19">
        <f t="shared" si="3"/>
        <v>0</v>
      </c>
      <c r="CO19">
        <f t="shared" si="4"/>
        <v>0</v>
      </c>
      <c r="CP19">
        <f t="shared" si="5"/>
        <v>0</v>
      </c>
      <c r="CQ19">
        <f t="shared" si="6"/>
        <v>0</v>
      </c>
      <c r="CR19">
        <f t="shared" si="7"/>
        <v>0</v>
      </c>
      <c r="CS19">
        <f t="shared" si="8"/>
        <v>0</v>
      </c>
      <c r="CT19">
        <f t="shared" si="9"/>
        <v>0</v>
      </c>
      <c r="CU19">
        <f t="shared" si="10"/>
        <v>0</v>
      </c>
      <c r="CV19">
        <f t="shared" si="11"/>
        <v>0</v>
      </c>
      <c r="CW19">
        <f t="shared" si="12"/>
        <v>0</v>
      </c>
      <c r="CX19">
        <f t="shared" si="13"/>
        <v>0</v>
      </c>
      <c r="CY19">
        <f t="shared" si="14"/>
        <v>0</v>
      </c>
      <c r="CZ19">
        <f t="shared" si="15"/>
        <v>0</v>
      </c>
      <c r="DA19">
        <f t="shared" si="16"/>
        <v>0</v>
      </c>
    </row>
    <row r="20" spans="1:106" hidden="1" x14ac:dyDescent="0.25">
      <c r="A20" t="s">
        <v>734</v>
      </c>
      <c r="B20" t="s">
        <v>527</v>
      </c>
      <c r="C20">
        <v>2023</v>
      </c>
      <c r="D20" t="s">
        <v>137</v>
      </c>
      <c r="E20" t="s">
        <v>138</v>
      </c>
      <c r="L20">
        <v>2023</v>
      </c>
      <c r="M20" s="3">
        <v>45472.79824074074</v>
      </c>
      <c r="N20" s="3">
        <v>45472.79824074074</v>
      </c>
      <c r="AA20" t="s">
        <v>137</v>
      </c>
      <c r="AJ20" t="s">
        <v>735</v>
      </c>
      <c r="AN20" t="s">
        <v>139</v>
      </c>
      <c r="CK20">
        <f t="shared" si="0"/>
        <v>0</v>
      </c>
      <c r="CL20">
        <f t="shared" si="1"/>
        <v>0</v>
      </c>
      <c r="CM20">
        <f t="shared" si="2"/>
        <v>0</v>
      </c>
      <c r="CN20">
        <f t="shared" si="3"/>
        <v>0</v>
      </c>
      <c r="CO20">
        <f t="shared" si="4"/>
        <v>0</v>
      </c>
      <c r="CP20">
        <f t="shared" si="5"/>
        <v>0</v>
      </c>
      <c r="CQ20">
        <f t="shared" si="6"/>
        <v>0</v>
      </c>
      <c r="CR20">
        <f t="shared" si="7"/>
        <v>0</v>
      </c>
      <c r="CS20">
        <f t="shared" si="8"/>
        <v>0</v>
      </c>
      <c r="CT20">
        <f t="shared" si="9"/>
        <v>0</v>
      </c>
      <c r="CU20">
        <f t="shared" si="10"/>
        <v>0</v>
      </c>
      <c r="CV20">
        <f t="shared" si="11"/>
        <v>0</v>
      </c>
      <c r="CW20">
        <f t="shared" si="12"/>
        <v>0</v>
      </c>
      <c r="CX20">
        <f t="shared" si="13"/>
        <v>0</v>
      </c>
      <c r="CY20">
        <f t="shared" si="14"/>
        <v>0</v>
      </c>
      <c r="CZ20">
        <f t="shared" si="15"/>
        <v>0</v>
      </c>
      <c r="DA20">
        <f t="shared" si="16"/>
        <v>0</v>
      </c>
    </row>
    <row r="21" spans="1:106" hidden="1" x14ac:dyDescent="0.25">
      <c r="A21" t="s">
        <v>791</v>
      </c>
      <c r="B21" t="s">
        <v>527</v>
      </c>
      <c r="C21">
        <v>2023</v>
      </c>
      <c r="D21" t="s">
        <v>173</v>
      </c>
      <c r="E21" t="s">
        <v>174</v>
      </c>
      <c r="J21" t="s">
        <v>792</v>
      </c>
      <c r="L21">
        <v>2023</v>
      </c>
      <c r="M21" s="3">
        <v>45472.79824074074</v>
      </c>
      <c r="N21" s="3">
        <v>45472.79824074074</v>
      </c>
      <c r="AN21" t="s">
        <v>175</v>
      </c>
      <c r="CK21">
        <f t="shared" si="0"/>
        <v>0</v>
      </c>
      <c r="CL21">
        <f t="shared" si="1"/>
        <v>0</v>
      </c>
      <c r="CM21">
        <f t="shared" si="2"/>
        <v>0</v>
      </c>
      <c r="CN21">
        <f t="shared" si="3"/>
        <v>0</v>
      </c>
      <c r="CO21">
        <f t="shared" si="4"/>
        <v>0</v>
      </c>
      <c r="CP21">
        <f t="shared" si="5"/>
        <v>0</v>
      </c>
      <c r="CQ21">
        <f t="shared" si="6"/>
        <v>0</v>
      </c>
      <c r="CR21">
        <f t="shared" si="7"/>
        <v>0</v>
      </c>
      <c r="CS21">
        <f t="shared" si="8"/>
        <v>0</v>
      </c>
      <c r="CT21">
        <f t="shared" si="9"/>
        <v>0</v>
      </c>
      <c r="CU21">
        <f t="shared" si="10"/>
        <v>0</v>
      </c>
      <c r="CV21">
        <f t="shared" si="11"/>
        <v>0</v>
      </c>
      <c r="CW21">
        <f t="shared" si="12"/>
        <v>0</v>
      </c>
      <c r="CX21">
        <f t="shared" si="13"/>
        <v>0</v>
      </c>
      <c r="CY21">
        <f t="shared" si="14"/>
        <v>0</v>
      </c>
      <c r="CZ21">
        <f t="shared" si="15"/>
        <v>0</v>
      </c>
      <c r="DA21">
        <f t="shared" si="16"/>
        <v>0</v>
      </c>
    </row>
    <row r="22" spans="1:106" hidden="1" x14ac:dyDescent="0.25">
      <c r="A22" t="s">
        <v>793</v>
      </c>
      <c r="B22" t="s">
        <v>527</v>
      </c>
      <c r="C22">
        <v>2023</v>
      </c>
      <c r="D22" t="s">
        <v>176</v>
      </c>
      <c r="E22" t="s">
        <v>177</v>
      </c>
      <c r="J22" t="s">
        <v>794</v>
      </c>
      <c r="L22">
        <v>2023</v>
      </c>
      <c r="M22" s="3">
        <v>45472.79824074074</v>
      </c>
      <c r="N22" s="3">
        <v>45472.79824074074</v>
      </c>
      <c r="AN22" t="s">
        <v>178</v>
      </c>
      <c r="CK22">
        <f t="shared" si="0"/>
        <v>0</v>
      </c>
      <c r="CL22">
        <f t="shared" si="1"/>
        <v>0</v>
      </c>
      <c r="CM22">
        <f t="shared" si="2"/>
        <v>0</v>
      </c>
      <c r="CN22">
        <f t="shared" si="3"/>
        <v>0</v>
      </c>
      <c r="CO22">
        <f t="shared" si="4"/>
        <v>0</v>
      </c>
      <c r="CP22">
        <f t="shared" si="5"/>
        <v>0</v>
      </c>
      <c r="CQ22">
        <f t="shared" si="6"/>
        <v>0</v>
      </c>
      <c r="CR22">
        <f t="shared" si="7"/>
        <v>0</v>
      </c>
      <c r="CS22">
        <f t="shared" si="8"/>
        <v>0</v>
      </c>
      <c r="CT22">
        <f t="shared" si="9"/>
        <v>0</v>
      </c>
      <c r="CU22">
        <f t="shared" si="10"/>
        <v>0</v>
      </c>
      <c r="CV22">
        <f t="shared" si="11"/>
        <v>0</v>
      </c>
      <c r="CW22">
        <f t="shared" si="12"/>
        <v>0</v>
      </c>
      <c r="CX22">
        <f t="shared" si="13"/>
        <v>0</v>
      </c>
      <c r="CY22">
        <f t="shared" si="14"/>
        <v>0</v>
      </c>
      <c r="CZ22">
        <f t="shared" si="15"/>
        <v>0</v>
      </c>
      <c r="DA22">
        <f t="shared" si="16"/>
        <v>0</v>
      </c>
    </row>
    <row r="23" spans="1:106" x14ac:dyDescent="0.25">
      <c r="A23" t="s">
        <v>826</v>
      </c>
      <c r="B23" t="s">
        <v>531</v>
      </c>
      <c r="C23">
        <v>2023</v>
      </c>
      <c r="D23" t="s">
        <v>196</v>
      </c>
      <c r="E23" t="s">
        <v>197</v>
      </c>
      <c r="F23" t="s">
        <v>653</v>
      </c>
      <c r="H23" t="s">
        <v>827</v>
      </c>
      <c r="I23" t="s">
        <v>828</v>
      </c>
      <c r="J23" t="s">
        <v>829</v>
      </c>
      <c r="K23" t="s">
        <v>830</v>
      </c>
      <c r="L23">
        <v>2023</v>
      </c>
      <c r="M23" s="3">
        <v>45472.79824074074</v>
      </c>
      <c r="N23" s="3">
        <v>45472.79824074074</v>
      </c>
      <c r="O23" s="3">
        <v>45429.026180555556</v>
      </c>
      <c r="P23" t="s">
        <v>831</v>
      </c>
      <c r="S23">
        <v>11</v>
      </c>
      <c r="AH23" t="s">
        <v>812</v>
      </c>
      <c r="AJ23" t="s">
        <v>832</v>
      </c>
      <c r="AL23" t="s">
        <v>833</v>
      </c>
      <c r="AN23" s="2" t="s">
        <v>198</v>
      </c>
      <c r="AO23" t="s">
        <v>199</v>
      </c>
      <c r="CK23">
        <f t="shared" ref="CK23:CK25" si="51">IF(AND(
  OR(ISNUMBER(FIND($CK$1 &amp; ";", $AN23 &amp; ";")), ISNUMBER(FIND($CK$1 &amp; " ", $AN23 &amp; " "))),
  AND(ISERROR(FIND($CK$1 &amp; "_EX;",$AN23 &amp; ";")), ISERROR(FIND($CK$1 &amp; "_EX ", $AN23 &amp; " ")))
), 1, 0)</f>
        <v>0</v>
      </c>
      <c r="CL23">
        <f t="shared" ref="CL23:CL25" si="52">IF(AND(
  OR(ISNUMBER(FIND($CL$1 &amp; ";", $AN23 &amp; ";")), ISNUMBER(FIND($CL$1 &amp; " ", $AN23 &amp; " "))),
  AND(ISERROR(FIND($CL$1 &amp; "_EX;", $AN23 &amp; ";")), ISERROR(FIND($CL$1 &amp; "_EX ", $AN23 &amp; " ")))
), 1, 0)</f>
        <v>0</v>
      </c>
      <c r="CM23">
        <f t="shared" ref="CM23:CM25" si="53">IF(AND(
  OR(ISNUMBER(FIND($CM$1 &amp; ";", $AN23 &amp; ";")), ISNUMBER(FIND($CM$1 &amp; " ", $AN23 &amp; " "))),
  AND(ISERROR(FIND($CM$1 &amp; "_EX;", $AN23 &amp; ";")), ISERROR(FIND($CM$1 &amp; "_EX ", $AN23 &amp; " ")))
), 1, 0)</f>
        <v>0</v>
      </c>
      <c r="CN23">
        <f t="shared" ref="CN23:CN25" si="54">IF(AND(
  OR(ISNUMBER(FIND($CN$1 &amp; ";", $AN23 &amp; ";")), ISNUMBER(FIND($CN$1 &amp; " ", $AN23 &amp; " "))),
  AND(ISERROR(FIND($CN$1 &amp; "_EX;",$AN23 &amp; ";")), ISERROR(FIND($CN$1 &amp; "_EX ", $AN23 &amp; " ")))
), 1, 0)</f>
        <v>0</v>
      </c>
      <c r="CO23">
        <f t="shared" ref="CO23:CO25" si="55">IF(AND(
  OR(ISNUMBER(FIND($CO$1 &amp; ";", $AN23 &amp; ";")), ISNUMBER(FIND($CO$1 &amp; " ", $AN23 &amp; " "))),
  AND(ISERROR(FIND($CO$1 &amp; "_EX;", $AN23 &amp; ";")), ISERROR(FIND($CO$1 &amp; "_EX ", $AN23 &amp; " ")))
), 1, 0)</f>
        <v>0</v>
      </c>
      <c r="CP23">
        <f t="shared" ref="CP23:CP25" si="56">IF(AND(
  OR(ISNUMBER(FIND($CP$1 &amp; ";", $AN23 &amp; ";")), ISNUMBER(FIND($CP$1 &amp; " ", $AN23 &amp; " "))),
  AND(ISERROR(FIND($CP$1 &amp; "_EX;", $AN23 &amp; ";")), ISERROR(FIND($CP$1 &amp; "_EX ", $AN23 &amp; " ")))
), 1, 0)</f>
        <v>0</v>
      </c>
      <c r="CQ23">
        <f t="shared" ref="CQ23:CQ25" si="57">IF(AND(
  OR(ISNUMBER(FIND($CQ$1 &amp; ";", $AN23 &amp; ";")), ISNUMBER(FIND($CQ$1 &amp; " ", $AN23 &amp; " "))),
  AND(ISERROR(FIND($CQ$1 &amp; "_EX;", $AN23 &amp; ";")), ISERROR(FIND($CQ$1 &amp; "_EX ", $AN23 &amp; " ")))
), 1, 0)</f>
        <v>1</v>
      </c>
      <c r="CR23">
        <f t="shared" ref="CR23:CR25" si="58">IF(AND(
  OR(ISNUMBER(FIND($CR$1 &amp; ";", $AN23 &amp; ";")), ISNUMBER(FIND($CR$1 &amp; " ", $AN23 &amp; " "))),
  AND(ISERROR(FIND($CR$1 &amp; "_EX;", $AN23 &amp; ";")), ISERROR(FIND($CR$1 &amp; "_EX ", $AN23 &amp; " ")))
), 1, 0)</f>
        <v>0</v>
      </c>
      <c r="CS23">
        <f t="shared" ref="CS23:CS25" si="59">IF(AND(
  OR(ISNUMBER(FIND($CS$1 &amp; ";", $AN23 &amp; ";")), ISNUMBER(FIND($CS$1 &amp; " ", $AN23 &amp; " "))),
  AND(ISERROR(FIND($CS$1 &amp; "_EX;", $AN23 &amp; ";")), ISERROR(FIND($CS$1 &amp; "_EX ", $AN23 &amp; " ")))
), 1, 0)</f>
        <v>0</v>
      </c>
      <c r="CT23">
        <f t="shared" ref="CT23:CT25" si="60">IF(AND(
OR(ISNUMBER(FIND($CT$1&amp;";",$AN23&amp;";")),ISNUMBER(FIND($CT$1&amp;" ",$AN23&amp;" "))),
AND(ISERROR(FIND($CT$1&amp;"_EX;",$AN23&amp;";")),ISERROR(FIND($CT$1&amp;"_EX ",$AN23&amp;" ")))
),1,0)</f>
        <v>1</v>
      </c>
      <c r="CU23">
        <f t="shared" ref="CU23:CU25" si="61">IF(AND(
OR(ISNUMBER(FIND($CU$1&amp;";",$AN23&amp;";")),ISNUMBER(FIND($CU$1&amp;" ",$AN23&amp;" "))),
AND(ISERROR(FIND($CU$1&amp;"_EX;",$AN23&amp;";")),ISERROR(FIND($CU$1&amp;"_EX ",$AN23&amp;" ")))
),1,0)</f>
        <v>0</v>
      </c>
      <c r="CV23">
        <f t="shared" ref="CV23:CV25" si="62">IF(AND(
OR(ISNUMBER(FIND($CV$1&amp;";",$AN23&amp;";")),ISNUMBER(FIND($CV$1&amp;" ",$AN23&amp;" "))),
AND(ISERROR(FIND($CV$1&amp;"_EX;",$AN23&amp;";")),ISERROR(FIND($CV$1&amp;"_EX ",$AN23&amp;" ")))
),1,0)</f>
        <v>0</v>
      </c>
      <c r="CW23">
        <f t="shared" ref="CW23:CW25" si="63">IF(AND(
OR(ISNUMBER(FIND($CW$1&amp;";",$AN23&amp;";")),ISNUMBER(FIND($CW$1&amp;" ",$AN23&amp;" "))),
AND(ISERROR(FIND($CW$1&amp;"_EX;",$AN23&amp;";")),ISERROR(FIND($CW$1&amp;"_EX ",$AN23&amp;" ")))
),1,0)</f>
        <v>0</v>
      </c>
      <c r="CX23">
        <f t="shared" ref="CX23:CX25" si="64">IF(AND(
OR(ISNUMBER(FIND($CX$1&amp;";",$AN23&amp;";")),ISNUMBER(FIND($CX$1&amp;" ",$AN23&amp;" "))),
AND(ISERROR(FIND($CX$1&amp;"_EX;",$AN23&amp;";")),ISERROR(FIND($CX$1&amp;"_EX ",$AN23&amp;" ")))
),1,0)</f>
        <v>0</v>
      </c>
      <c r="CY23">
        <f t="shared" ref="CY23:CY25" si="65">IF(AND(
OR(ISNUMBER(FIND($CY$1&amp;";",$AN23&amp;";")),ISNUMBER(FIND($CY$1&amp;" ",$AN23&amp;" "))),
AND(ISERROR(FIND($CY$1&amp;"_EX;",$AN23&amp;";")),ISERROR(FIND($CY$1&amp;"_EX ",$AN23&amp;" ")))
),1,0)</f>
        <v>0</v>
      </c>
      <c r="CZ23">
        <f t="shared" ref="CZ23:CZ25" si="66">IF(AND(
OR(ISNUMBER(FIND($CZ$1&amp;";",$AN23&amp;";")),ISNUMBER(FIND($CZ$1&amp;" ",$AN23&amp;" "))),
AND(ISERROR(FIND($CZ$1&amp;"_EX;",$AN23&amp;";")),ISERROR(FIND($CZ$1&amp;"_EX ",$AN23&amp;" ")))
),1,0)</f>
        <v>0</v>
      </c>
      <c r="DA23">
        <f t="shared" ref="DA23:DA25" si="67">IF(AND(
OR(ISNUMBER(FIND($DA$1&amp;";",$AN23&amp;";")),ISNUMBER(FIND($DA$1&amp;" ",$AN23&amp;" "))),
AND(ISERROR(FIND($DA$1&amp;"_EX;",$AN23&amp;";")),ISERROR(FIND($DA$1&amp;"_EX ",$AN23&amp;" ")))
),1,0)</f>
        <v>0</v>
      </c>
      <c r="DB23">
        <v>0</v>
      </c>
    </row>
    <row r="24" spans="1:106" x14ac:dyDescent="0.25">
      <c r="A24" t="s">
        <v>966</v>
      </c>
      <c r="B24" t="s">
        <v>531</v>
      </c>
      <c r="C24">
        <v>2023</v>
      </c>
      <c r="D24" t="s">
        <v>9</v>
      </c>
      <c r="E24" t="s">
        <v>327</v>
      </c>
      <c r="F24" t="s">
        <v>967</v>
      </c>
      <c r="H24" t="s">
        <v>968</v>
      </c>
      <c r="I24" t="s">
        <v>969</v>
      </c>
      <c r="J24" t="s">
        <v>970</v>
      </c>
      <c r="K24" t="s">
        <v>971</v>
      </c>
      <c r="L24">
        <v>2023</v>
      </c>
      <c r="M24" s="3">
        <v>45547.040578703702</v>
      </c>
      <c r="N24" s="3">
        <v>45547.042210648149</v>
      </c>
      <c r="O24" s="3">
        <v>45547.040578703702</v>
      </c>
      <c r="P24" t="s">
        <v>972</v>
      </c>
      <c r="R24">
        <v>5</v>
      </c>
      <c r="S24">
        <v>18</v>
      </c>
      <c r="AC24" t="s">
        <v>867</v>
      </c>
      <c r="AD24" t="s">
        <v>973</v>
      </c>
      <c r="AH24" t="s">
        <v>974</v>
      </c>
      <c r="AJ24" t="s">
        <v>975</v>
      </c>
      <c r="AL24" t="s">
        <v>976</v>
      </c>
      <c r="AN24" s="2" t="s">
        <v>363</v>
      </c>
      <c r="AO24" t="s">
        <v>384</v>
      </c>
      <c r="CK24">
        <f t="shared" si="51"/>
        <v>1</v>
      </c>
      <c r="CL24">
        <f t="shared" si="52"/>
        <v>0</v>
      </c>
      <c r="CM24">
        <f t="shared" si="53"/>
        <v>0</v>
      </c>
      <c r="CN24">
        <f t="shared" si="54"/>
        <v>0</v>
      </c>
      <c r="CO24">
        <f t="shared" si="55"/>
        <v>0</v>
      </c>
      <c r="CP24">
        <f t="shared" si="56"/>
        <v>0</v>
      </c>
      <c r="CQ24">
        <f t="shared" si="57"/>
        <v>0</v>
      </c>
      <c r="CR24">
        <f t="shared" si="58"/>
        <v>0</v>
      </c>
      <c r="CS24">
        <f t="shared" si="59"/>
        <v>0</v>
      </c>
      <c r="CT24">
        <f t="shared" si="60"/>
        <v>0</v>
      </c>
      <c r="CU24">
        <f t="shared" si="61"/>
        <v>0</v>
      </c>
      <c r="CV24">
        <f t="shared" si="62"/>
        <v>0</v>
      </c>
      <c r="CW24">
        <f t="shared" si="63"/>
        <v>0</v>
      </c>
      <c r="CX24">
        <f t="shared" si="64"/>
        <v>1</v>
      </c>
      <c r="CY24">
        <f t="shared" si="65"/>
        <v>0</v>
      </c>
      <c r="CZ24">
        <f t="shared" si="66"/>
        <v>0</v>
      </c>
      <c r="DA24">
        <f t="shared" si="67"/>
        <v>0</v>
      </c>
      <c r="DB24">
        <v>1</v>
      </c>
    </row>
    <row r="25" spans="1:106" x14ac:dyDescent="0.25">
      <c r="A25" t="s">
        <v>991</v>
      </c>
      <c r="B25" t="s">
        <v>531</v>
      </c>
      <c r="C25">
        <v>2023</v>
      </c>
      <c r="D25" t="s">
        <v>310</v>
      </c>
      <c r="E25" t="s">
        <v>330</v>
      </c>
      <c r="F25" t="s">
        <v>967</v>
      </c>
      <c r="H25" t="s">
        <v>968</v>
      </c>
      <c r="I25" t="s">
        <v>992</v>
      </c>
      <c r="J25" t="s">
        <v>993</v>
      </c>
      <c r="K25" t="s">
        <v>994</v>
      </c>
      <c r="L25">
        <v>2023</v>
      </c>
      <c r="M25" s="3">
        <v>45547.04896990741</v>
      </c>
      <c r="N25" s="3">
        <v>45547.049155092594</v>
      </c>
      <c r="O25" s="3">
        <v>45547.04896990741</v>
      </c>
      <c r="P25" t="s">
        <v>995</v>
      </c>
      <c r="R25">
        <v>10</v>
      </c>
      <c r="S25">
        <v>18</v>
      </c>
      <c r="AC25" t="s">
        <v>867</v>
      </c>
      <c r="AD25" t="s">
        <v>973</v>
      </c>
      <c r="AH25" t="s">
        <v>974</v>
      </c>
      <c r="AJ25" t="s">
        <v>996</v>
      </c>
      <c r="AL25" t="s">
        <v>997</v>
      </c>
      <c r="AN25" s="2" t="s">
        <v>365</v>
      </c>
      <c r="AO25" t="s">
        <v>386</v>
      </c>
      <c r="CK25">
        <f t="shared" si="51"/>
        <v>1</v>
      </c>
      <c r="CL25">
        <f t="shared" si="52"/>
        <v>0</v>
      </c>
      <c r="CM25">
        <f t="shared" si="53"/>
        <v>0</v>
      </c>
      <c r="CN25">
        <f t="shared" si="54"/>
        <v>0</v>
      </c>
      <c r="CO25">
        <f t="shared" si="55"/>
        <v>0</v>
      </c>
      <c r="CP25">
        <f t="shared" si="56"/>
        <v>0</v>
      </c>
      <c r="CQ25">
        <f t="shared" si="57"/>
        <v>0</v>
      </c>
      <c r="CR25">
        <f t="shared" si="58"/>
        <v>0</v>
      </c>
      <c r="CS25">
        <f t="shared" si="59"/>
        <v>0</v>
      </c>
      <c r="CT25">
        <f t="shared" si="60"/>
        <v>0</v>
      </c>
      <c r="CU25">
        <f t="shared" si="61"/>
        <v>0</v>
      </c>
      <c r="CV25">
        <f t="shared" si="62"/>
        <v>0</v>
      </c>
      <c r="CW25">
        <f t="shared" si="63"/>
        <v>0</v>
      </c>
      <c r="CX25">
        <f t="shared" si="64"/>
        <v>1</v>
      </c>
      <c r="CY25">
        <f t="shared" si="65"/>
        <v>0</v>
      </c>
      <c r="CZ25">
        <f t="shared" si="66"/>
        <v>0</v>
      </c>
      <c r="DA25">
        <f t="shared" si="67"/>
        <v>0</v>
      </c>
      <c r="DB25">
        <v>1</v>
      </c>
    </row>
    <row r="26" spans="1:106" hidden="1" x14ac:dyDescent="0.25">
      <c r="A26" t="s">
        <v>1165</v>
      </c>
      <c r="B26" t="s">
        <v>527</v>
      </c>
      <c r="C26">
        <v>2023</v>
      </c>
      <c r="D26" t="s">
        <v>434</v>
      </c>
      <c r="E26" t="s">
        <v>435</v>
      </c>
      <c r="J26" t="s">
        <v>1166</v>
      </c>
      <c r="L26">
        <v>2023</v>
      </c>
      <c r="M26" s="3">
        <v>45604.676874999997</v>
      </c>
      <c r="N26" s="3">
        <v>45604.678055555552</v>
      </c>
      <c r="AA26" t="s">
        <v>434</v>
      </c>
      <c r="AC26" t="s">
        <v>867</v>
      </c>
      <c r="AH26" t="s">
        <v>944</v>
      </c>
      <c r="AL26" t="s">
        <v>1167</v>
      </c>
      <c r="AN26"/>
      <c r="CK26">
        <f t="shared" si="0"/>
        <v>0</v>
      </c>
      <c r="CL26">
        <f t="shared" si="1"/>
        <v>0</v>
      </c>
      <c r="CM26">
        <f t="shared" si="2"/>
        <v>0</v>
      </c>
      <c r="CN26">
        <f t="shared" si="3"/>
        <v>0</v>
      </c>
      <c r="CO26">
        <f t="shared" si="4"/>
        <v>0</v>
      </c>
      <c r="CP26">
        <f t="shared" si="5"/>
        <v>0</v>
      </c>
      <c r="CQ26">
        <f t="shared" si="6"/>
        <v>0</v>
      </c>
      <c r="CR26">
        <f t="shared" si="7"/>
        <v>0</v>
      </c>
      <c r="CS26">
        <f t="shared" si="8"/>
        <v>0</v>
      </c>
      <c r="CT26">
        <f t="shared" si="9"/>
        <v>0</v>
      </c>
      <c r="CU26">
        <f t="shared" si="10"/>
        <v>0</v>
      </c>
      <c r="CV26">
        <f t="shared" si="11"/>
        <v>0</v>
      </c>
      <c r="CW26">
        <f t="shared" si="12"/>
        <v>0</v>
      </c>
      <c r="CX26">
        <f t="shared" si="13"/>
        <v>0</v>
      </c>
      <c r="CY26">
        <f t="shared" si="14"/>
        <v>0</v>
      </c>
      <c r="CZ26">
        <f t="shared" si="15"/>
        <v>0</v>
      </c>
      <c r="DA26">
        <f t="shared" si="16"/>
        <v>0</v>
      </c>
    </row>
    <row r="27" spans="1:106" x14ac:dyDescent="0.25">
      <c r="A27" t="s">
        <v>849</v>
      </c>
      <c r="B27" t="s">
        <v>538</v>
      </c>
      <c r="C27">
        <v>2022</v>
      </c>
      <c r="D27" t="s">
        <v>209</v>
      </c>
      <c r="E27" t="s">
        <v>210</v>
      </c>
      <c r="F27" t="s">
        <v>850</v>
      </c>
      <c r="I27" t="s">
        <v>851</v>
      </c>
      <c r="J27" t="s">
        <v>852</v>
      </c>
      <c r="K27" t="s">
        <v>853</v>
      </c>
      <c r="L27" t="s">
        <v>211</v>
      </c>
      <c r="M27" s="3">
        <v>45472.79824074074</v>
      </c>
      <c r="N27" s="3">
        <v>45472.79824074074</v>
      </c>
      <c r="O27" s="3">
        <v>45429.045289351852</v>
      </c>
      <c r="P27" t="s">
        <v>854</v>
      </c>
      <c r="AH27" t="s">
        <v>812</v>
      </c>
      <c r="AJ27" t="s">
        <v>824</v>
      </c>
      <c r="AL27" t="s">
        <v>855</v>
      </c>
      <c r="AN27" s="2" t="s">
        <v>212</v>
      </c>
      <c r="AO27" t="s">
        <v>375</v>
      </c>
      <c r="BT27" t="s">
        <v>850</v>
      </c>
      <c r="CK27">
        <f t="shared" ref="CK27:CK32" si="68">IF(AND(
  OR(ISNUMBER(FIND($CK$1 &amp; ";", $AN27 &amp; ";")), ISNUMBER(FIND($CK$1 &amp; " ", $AN27 &amp; " "))),
  AND(ISERROR(FIND($CK$1 &amp; "_EX;",$AN27 &amp; ";")), ISERROR(FIND($CK$1 &amp; "_EX ", $AN27 &amp; " ")))
), 1, 0)</f>
        <v>0</v>
      </c>
      <c r="CL27">
        <f t="shared" ref="CL27:CL32" si="69">IF(AND(
  OR(ISNUMBER(FIND($CL$1 &amp; ";", $AN27 &amp; ";")), ISNUMBER(FIND($CL$1 &amp; " ", $AN27 &amp; " "))),
  AND(ISERROR(FIND($CL$1 &amp; "_EX;", $AN27 &amp; ";")), ISERROR(FIND($CL$1 &amp; "_EX ", $AN27 &amp; " ")))
), 1, 0)</f>
        <v>1</v>
      </c>
      <c r="CM27">
        <f t="shared" ref="CM27:CM32" si="70">IF(AND(
  OR(ISNUMBER(FIND($CM$1 &amp; ";", $AN27 &amp; ";")), ISNUMBER(FIND($CM$1 &amp; " ", $AN27 &amp; " "))),
  AND(ISERROR(FIND($CM$1 &amp; "_EX;", $AN27 &amp; ";")), ISERROR(FIND($CM$1 &amp; "_EX ", $AN27 &amp; " ")))
), 1, 0)</f>
        <v>0</v>
      </c>
      <c r="CN27">
        <f t="shared" ref="CN27:CN32" si="71">IF(AND(
  OR(ISNUMBER(FIND($CN$1 &amp; ";", $AN27 &amp; ";")), ISNUMBER(FIND($CN$1 &amp; " ", $AN27 &amp; " "))),
  AND(ISERROR(FIND($CN$1 &amp; "_EX;",$AN27 &amp; ";")), ISERROR(FIND($CN$1 &amp; "_EX ", $AN27 &amp; " ")))
), 1, 0)</f>
        <v>0</v>
      </c>
      <c r="CO27">
        <f t="shared" ref="CO27:CO32" si="72">IF(AND(
  OR(ISNUMBER(FIND($CO$1 &amp; ";", $AN27 &amp; ";")), ISNUMBER(FIND($CO$1 &amp; " ", $AN27 &amp; " "))),
  AND(ISERROR(FIND($CO$1 &amp; "_EX;", $AN27 &amp; ";")), ISERROR(FIND($CO$1 &amp; "_EX ", $AN27 &amp; " ")))
), 1, 0)</f>
        <v>0</v>
      </c>
      <c r="CP27">
        <f t="shared" ref="CP27:CP32" si="73">IF(AND(
  OR(ISNUMBER(FIND($CP$1 &amp; ";", $AN27 &amp; ";")), ISNUMBER(FIND($CP$1 &amp; " ", $AN27 &amp; " "))),
  AND(ISERROR(FIND($CP$1 &amp; "_EX;", $AN27 &amp; ";")), ISERROR(FIND($CP$1 &amp; "_EX ", $AN27 &amp; " ")))
), 1, 0)</f>
        <v>0</v>
      </c>
      <c r="CQ27">
        <f t="shared" ref="CQ27:CQ32" si="74">IF(AND(
  OR(ISNUMBER(FIND($CQ$1 &amp; ";", $AN27 &amp; ";")), ISNUMBER(FIND($CQ$1 &amp; " ", $AN27 &amp; " "))),
  AND(ISERROR(FIND($CQ$1 &amp; "_EX;", $AN27 &amp; ";")), ISERROR(FIND($CQ$1 &amp; "_EX ", $AN27 &amp; " ")))
), 1, 0)</f>
        <v>0</v>
      </c>
      <c r="CR27">
        <f t="shared" ref="CR27:CR32" si="75">IF(AND(
  OR(ISNUMBER(FIND($CR$1 &amp; ";", $AN27 &amp; ";")), ISNUMBER(FIND($CR$1 &amp; " ", $AN27 &amp; " "))),
  AND(ISERROR(FIND($CR$1 &amp; "_EX;", $AN27 &amp; ";")), ISERROR(FIND($CR$1 &amp; "_EX ", $AN27 &amp; " ")))
), 1, 0)</f>
        <v>0</v>
      </c>
      <c r="CS27">
        <f t="shared" ref="CS27:CS32" si="76">IF(AND(
  OR(ISNUMBER(FIND($CS$1 &amp; ";", $AN27 &amp; ";")), ISNUMBER(FIND($CS$1 &amp; " ", $AN27 &amp; " "))),
  AND(ISERROR(FIND($CS$1 &amp; "_EX;", $AN27 &amp; ";")), ISERROR(FIND($CS$1 &amp; "_EX ", $AN27 &amp; " ")))
), 1, 0)</f>
        <v>0</v>
      </c>
      <c r="CT27">
        <f t="shared" ref="CT27:CT32" si="77">IF(AND(
OR(ISNUMBER(FIND($CT$1&amp;";",$AN27&amp;";")),ISNUMBER(FIND($CT$1&amp;" ",$AN27&amp;" "))),
AND(ISERROR(FIND($CT$1&amp;"_EX;",$AN27&amp;";")),ISERROR(FIND($CT$1&amp;"_EX ",$AN27&amp;" ")))
),1,0)</f>
        <v>0</v>
      </c>
      <c r="CU27">
        <f t="shared" ref="CU27:CU32" si="78">IF(AND(
OR(ISNUMBER(FIND($CU$1&amp;";",$AN27&amp;";")),ISNUMBER(FIND($CU$1&amp;" ",$AN27&amp;" "))),
AND(ISERROR(FIND($CU$1&amp;"_EX;",$AN27&amp;";")),ISERROR(FIND($CU$1&amp;"_EX ",$AN27&amp;" ")))
),1,0)</f>
        <v>0</v>
      </c>
      <c r="CV27">
        <f t="shared" ref="CV27:CV32" si="79">IF(AND(
OR(ISNUMBER(FIND($CV$1&amp;";",$AN27&amp;";")),ISNUMBER(FIND($CV$1&amp;" ",$AN27&amp;" "))),
AND(ISERROR(FIND($CV$1&amp;"_EX;",$AN27&amp;";")),ISERROR(FIND($CV$1&amp;"_EX ",$AN27&amp;" ")))
),1,0)</f>
        <v>1</v>
      </c>
      <c r="CW27">
        <f t="shared" ref="CW27:CW32" si="80">IF(AND(
OR(ISNUMBER(FIND($CW$1&amp;";",$AN27&amp;";")),ISNUMBER(FIND($CW$1&amp;" ",$AN27&amp;" "))),
AND(ISERROR(FIND($CW$1&amp;"_EX;",$AN27&amp;";")),ISERROR(FIND($CW$1&amp;"_EX ",$AN27&amp;" ")))
),1,0)</f>
        <v>0</v>
      </c>
      <c r="CX27">
        <f t="shared" ref="CX27:CX32" si="81">IF(AND(
OR(ISNUMBER(FIND($CX$1&amp;";",$AN27&amp;";")),ISNUMBER(FIND($CX$1&amp;" ",$AN27&amp;" "))),
AND(ISERROR(FIND($CX$1&amp;"_EX;",$AN27&amp;";")),ISERROR(FIND($CX$1&amp;"_EX ",$AN27&amp;" ")))
),1,0)</f>
        <v>0</v>
      </c>
      <c r="CY27">
        <f t="shared" ref="CY27:CY32" si="82">IF(AND(
OR(ISNUMBER(FIND($CY$1&amp;";",$AN27&amp;";")),ISNUMBER(FIND($CY$1&amp;" ",$AN27&amp;" "))),
AND(ISERROR(FIND($CY$1&amp;"_EX;",$AN27&amp;";")),ISERROR(FIND($CY$1&amp;"_EX ",$AN27&amp;" ")))
),1,0)</f>
        <v>0</v>
      </c>
      <c r="CZ27">
        <f t="shared" ref="CZ27:CZ32" si="83">IF(AND(
OR(ISNUMBER(FIND($CZ$1&amp;";",$AN27&amp;";")),ISNUMBER(FIND($CZ$1&amp;" ",$AN27&amp;" "))),
AND(ISERROR(FIND($CZ$1&amp;"_EX;",$AN27&amp;";")),ISERROR(FIND($CZ$1&amp;"_EX ",$AN27&amp;" ")))
),1,0)</f>
        <v>0</v>
      </c>
      <c r="DA27">
        <f t="shared" ref="DA27:DA32" si="84">IF(AND(
OR(ISNUMBER(FIND($DA$1&amp;";",$AN27&amp;";")),ISNUMBER(FIND($DA$1&amp;" ",$AN27&amp;" "))),
AND(ISERROR(FIND($DA$1&amp;"_EX;",$AN27&amp;";")),ISERROR(FIND($DA$1&amp;"_EX ",$AN27&amp;" ")))
),1,0)</f>
        <v>0</v>
      </c>
      <c r="DB27">
        <v>1</v>
      </c>
    </row>
    <row r="28" spans="1:106" x14ac:dyDescent="0.25">
      <c r="A28" t="s">
        <v>1014</v>
      </c>
      <c r="B28" t="s">
        <v>531</v>
      </c>
      <c r="C28">
        <v>2022</v>
      </c>
      <c r="D28" t="s">
        <v>313</v>
      </c>
      <c r="E28" t="s">
        <v>333</v>
      </c>
      <c r="F28" t="s">
        <v>1015</v>
      </c>
      <c r="H28">
        <v>9210296</v>
      </c>
      <c r="I28" t="s">
        <v>1016</v>
      </c>
      <c r="J28" t="s">
        <v>1017</v>
      </c>
      <c r="K28" t="s">
        <v>1018</v>
      </c>
      <c r="L28" t="s">
        <v>211</v>
      </c>
      <c r="M28" s="3">
        <v>45547.075150462966</v>
      </c>
      <c r="N28" s="3">
        <v>45547.07534722222</v>
      </c>
      <c r="O28" s="3">
        <v>45547.075150462966</v>
      </c>
      <c r="R28">
        <v>2</v>
      </c>
      <c r="S28">
        <v>106</v>
      </c>
      <c r="AC28" t="s">
        <v>963</v>
      </c>
      <c r="AD28" t="s">
        <v>1019</v>
      </c>
      <c r="AH28" t="s">
        <v>1020</v>
      </c>
      <c r="AJ28" t="s">
        <v>1021</v>
      </c>
      <c r="AL28" t="s">
        <v>1022</v>
      </c>
      <c r="AN28" s="2" t="s">
        <v>368</v>
      </c>
      <c r="AO28" t="s">
        <v>389</v>
      </c>
      <c r="CK28">
        <f t="shared" si="68"/>
        <v>0</v>
      </c>
      <c r="CL28">
        <f t="shared" si="69"/>
        <v>0</v>
      </c>
      <c r="CM28">
        <f t="shared" si="70"/>
        <v>0</v>
      </c>
      <c r="CN28">
        <f t="shared" si="71"/>
        <v>0</v>
      </c>
      <c r="CO28">
        <f t="shared" si="72"/>
        <v>1</v>
      </c>
      <c r="CP28">
        <f t="shared" si="73"/>
        <v>0</v>
      </c>
      <c r="CQ28">
        <f t="shared" si="74"/>
        <v>1</v>
      </c>
      <c r="CR28">
        <f t="shared" si="75"/>
        <v>0</v>
      </c>
      <c r="CS28">
        <f t="shared" si="76"/>
        <v>0</v>
      </c>
      <c r="CT28">
        <f t="shared" si="77"/>
        <v>1</v>
      </c>
      <c r="CU28">
        <f t="shared" si="78"/>
        <v>0</v>
      </c>
      <c r="CV28">
        <f t="shared" si="79"/>
        <v>0</v>
      </c>
      <c r="CW28">
        <f t="shared" si="80"/>
        <v>0</v>
      </c>
      <c r="CX28">
        <f t="shared" si="81"/>
        <v>0</v>
      </c>
      <c r="CY28">
        <f t="shared" si="82"/>
        <v>0</v>
      </c>
      <c r="CZ28">
        <f t="shared" si="83"/>
        <v>0</v>
      </c>
      <c r="DA28">
        <f t="shared" si="84"/>
        <v>0</v>
      </c>
      <c r="DB28">
        <v>1</v>
      </c>
    </row>
    <row r="29" spans="1:106" x14ac:dyDescent="0.25">
      <c r="A29" t="s">
        <v>1008</v>
      </c>
      <c r="B29" t="s">
        <v>531</v>
      </c>
      <c r="C29">
        <v>2022</v>
      </c>
      <c r="D29" t="s">
        <v>312</v>
      </c>
      <c r="E29" t="s">
        <v>332</v>
      </c>
      <c r="F29" t="s">
        <v>583</v>
      </c>
      <c r="H29" t="s">
        <v>923</v>
      </c>
      <c r="I29" t="s">
        <v>1009</v>
      </c>
      <c r="J29" t="s">
        <v>1010</v>
      </c>
      <c r="K29" t="s">
        <v>1011</v>
      </c>
      <c r="L29" t="s">
        <v>299</v>
      </c>
      <c r="M29" s="3">
        <v>45547.071203703701</v>
      </c>
      <c r="N29" s="3">
        <v>45547.071701388886</v>
      </c>
      <c r="O29" s="3">
        <v>45547.071192129632</v>
      </c>
      <c r="P29" t="s">
        <v>1012</v>
      </c>
      <c r="R29">
        <v>3</v>
      </c>
      <c r="S29">
        <v>7</v>
      </c>
      <c r="AH29" t="s">
        <v>812</v>
      </c>
      <c r="AJ29" t="s">
        <v>928</v>
      </c>
      <c r="AL29" t="s">
        <v>1013</v>
      </c>
      <c r="AN29" s="2" t="s">
        <v>367</v>
      </c>
      <c r="AO29" t="s">
        <v>388</v>
      </c>
      <c r="CK29">
        <f t="shared" si="68"/>
        <v>1</v>
      </c>
      <c r="CL29">
        <f t="shared" si="69"/>
        <v>0</v>
      </c>
      <c r="CM29">
        <f t="shared" si="70"/>
        <v>0</v>
      </c>
      <c r="CN29">
        <f t="shared" si="71"/>
        <v>0</v>
      </c>
      <c r="CO29">
        <f t="shared" si="72"/>
        <v>0</v>
      </c>
      <c r="CP29">
        <f t="shared" si="73"/>
        <v>0</v>
      </c>
      <c r="CQ29">
        <f t="shared" si="74"/>
        <v>0</v>
      </c>
      <c r="CR29">
        <f t="shared" si="75"/>
        <v>0</v>
      </c>
      <c r="CS29">
        <f t="shared" si="76"/>
        <v>0</v>
      </c>
      <c r="CT29">
        <f t="shared" si="77"/>
        <v>0</v>
      </c>
      <c r="CU29">
        <f t="shared" si="78"/>
        <v>0</v>
      </c>
      <c r="CV29">
        <f t="shared" si="79"/>
        <v>0</v>
      </c>
      <c r="CW29">
        <f t="shared" si="80"/>
        <v>0</v>
      </c>
      <c r="CX29">
        <f t="shared" si="81"/>
        <v>1</v>
      </c>
      <c r="CY29">
        <f t="shared" si="82"/>
        <v>0</v>
      </c>
      <c r="CZ29">
        <f t="shared" si="83"/>
        <v>0</v>
      </c>
      <c r="DA29">
        <f t="shared" si="84"/>
        <v>0</v>
      </c>
      <c r="DB29">
        <v>1</v>
      </c>
    </row>
    <row r="30" spans="1:106" x14ac:dyDescent="0.25">
      <c r="A30" t="s">
        <v>905</v>
      </c>
      <c r="B30" t="s">
        <v>531</v>
      </c>
      <c r="C30">
        <v>2022</v>
      </c>
      <c r="D30" t="s">
        <v>9</v>
      </c>
      <c r="E30" t="s">
        <v>235</v>
      </c>
      <c r="F30" t="s">
        <v>532</v>
      </c>
      <c r="H30" t="s">
        <v>906</v>
      </c>
      <c r="I30" t="s">
        <v>907</v>
      </c>
      <c r="J30" t="s">
        <v>908</v>
      </c>
      <c r="K30" t="s">
        <v>909</v>
      </c>
      <c r="L30" t="s">
        <v>236</v>
      </c>
      <c r="M30" s="3">
        <v>45472.79824074074</v>
      </c>
      <c r="N30" s="3">
        <v>45472.79824074074</v>
      </c>
      <c r="O30" s="3">
        <v>45440.112928240742</v>
      </c>
      <c r="P30" t="s">
        <v>910</v>
      </c>
      <c r="R30">
        <v>1</v>
      </c>
      <c r="S30">
        <v>22</v>
      </c>
      <c r="AH30" t="s">
        <v>812</v>
      </c>
      <c r="AJ30" t="s">
        <v>911</v>
      </c>
      <c r="AL30" t="s">
        <v>912</v>
      </c>
      <c r="AN30" s="2" t="s">
        <v>356</v>
      </c>
      <c r="AO30" t="s">
        <v>377</v>
      </c>
      <c r="CK30">
        <f t="shared" si="68"/>
        <v>1</v>
      </c>
      <c r="CL30">
        <f t="shared" si="69"/>
        <v>0</v>
      </c>
      <c r="CM30">
        <f t="shared" si="70"/>
        <v>0</v>
      </c>
      <c r="CN30">
        <f t="shared" si="71"/>
        <v>0</v>
      </c>
      <c r="CO30">
        <f t="shared" si="72"/>
        <v>0</v>
      </c>
      <c r="CP30">
        <f t="shared" si="73"/>
        <v>0</v>
      </c>
      <c r="CQ30">
        <f t="shared" si="74"/>
        <v>0</v>
      </c>
      <c r="CR30">
        <f t="shared" si="75"/>
        <v>0</v>
      </c>
      <c r="CS30">
        <f t="shared" si="76"/>
        <v>0</v>
      </c>
      <c r="CT30">
        <f t="shared" si="77"/>
        <v>1</v>
      </c>
      <c r="CU30">
        <f t="shared" si="78"/>
        <v>0</v>
      </c>
      <c r="CV30">
        <f t="shared" si="79"/>
        <v>0</v>
      </c>
      <c r="CW30">
        <f t="shared" si="80"/>
        <v>0</v>
      </c>
      <c r="CX30">
        <f t="shared" si="81"/>
        <v>1</v>
      </c>
      <c r="CY30">
        <f t="shared" si="82"/>
        <v>0</v>
      </c>
      <c r="CZ30">
        <f t="shared" si="83"/>
        <v>0</v>
      </c>
      <c r="DA30">
        <f t="shared" si="84"/>
        <v>0</v>
      </c>
    </row>
    <row r="31" spans="1:106" x14ac:dyDescent="0.25">
      <c r="A31" t="s">
        <v>856</v>
      </c>
      <c r="B31" t="s">
        <v>531</v>
      </c>
      <c r="C31">
        <v>2022</v>
      </c>
      <c r="D31" t="s">
        <v>213</v>
      </c>
      <c r="E31" t="s">
        <v>214</v>
      </c>
      <c r="F31" t="s">
        <v>841</v>
      </c>
      <c r="H31" t="s">
        <v>842</v>
      </c>
      <c r="I31" t="s">
        <v>857</v>
      </c>
      <c r="J31" t="s">
        <v>858</v>
      </c>
      <c r="K31" t="s">
        <v>859</v>
      </c>
      <c r="L31" s="1">
        <v>44835</v>
      </c>
      <c r="M31" s="3">
        <v>45472.79824074074</v>
      </c>
      <c r="N31" s="3">
        <v>45472.79824074074</v>
      </c>
      <c r="O31" s="3">
        <v>45429.047060185185</v>
      </c>
      <c r="P31">
        <v>102361</v>
      </c>
      <c r="S31">
        <v>77</v>
      </c>
      <c r="U31" t="s">
        <v>841</v>
      </c>
      <c r="AH31" t="s">
        <v>847</v>
      </c>
      <c r="AL31" t="s">
        <v>860</v>
      </c>
      <c r="AN31" s="2" t="s">
        <v>215</v>
      </c>
      <c r="CK31">
        <f t="shared" si="68"/>
        <v>0</v>
      </c>
      <c r="CL31">
        <f t="shared" si="69"/>
        <v>0</v>
      </c>
      <c r="CM31">
        <f t="shared" si="70"/>
        <v>0</v>
      </c>
      <c r="CN31">
        <f t="shared" si="71"/>
        <v>0</v>
      </c>
      <c r="CO31">
        <f t="shared" si="72"/>
        <v>0</v>
      </c>
      <c r="CP31">
        <f t="shared" si="73"/>
        <v>0</v>
      </c>
      <c r="CQ31">
        <f t="shared" si="74"/>
        <v>1</v>
      </c>
      <c r="CR31">
        <f t="shared" si="75"/>
        <v>0</v>
      </c>
      <c r="CS31">
        <f t="shared" si="76"/>
        <v>0</v>
      </c>
      <c r="CT31">
        <f t="shared" si="77"/>
        <v>1</v>
      </c>
      <c r="CU31">
        <f t="shared" si="78"/>
        <v>1</v>
      </c>
      <c r="CV31">
        <f t="shared" si="79"/>
        <v>0</v>
      </c>
      <c r="CW31">
        <f t="shared" si="80"/>
        <v>0</v>
      </c>
      <c r="CX31">
        <f t="shared" si="81"/>
        <v>0</v>
      </c>
      <c r="CY31">
        <f t="shared" si="82"/>
        <v>0</v>
      </c>
      <c r="CZ31">
        <f t="shared" si="83"/>
        <v>0</v>
      </c>
      <c r="DA31">
        <f t="shared" si="84"/>
        <v>0</v>
      </c>
      <c r="DB31">
        <v>1</v>
      </c>
    </row>
    <row r="32" spans="1:106" ht="30" x14ac:dyDescent="0.25">
      <c r="A32" t="s">
        <v>681</v>
      </c>
      <c r="B32" t="s">
        <v>531</v>
      </c>
      <c r="C32">
        <v>2022</v>
      </c>
      <c r="D32" t="s">
        <v>67</v>
      </c>
      <c r="E32" t="s">
        <v>107</v>
      </c>
      <c r="F32" t="s">
        <v>677</v>
      </c>
      <c r="H32" t="s">
        <v>682</v>
      </c>
      <c r="I32" t="s">
        <v>683</v>
      </c>
      <c r="J32" t="s">
        <v>684</v>
      </c>
      <c r="L32">
        <v>2022</v>
      </c>
      <c r="M32" s="3">
        <v>45472.79824074074</v>
      </c>
      <c r="N32" s="3">
        <v>45472.79824074074</v>
      </c>
      <c r="P32" s="4">
        <v>45307</v>
      </c>
      <c r="AN32" s="2" t="s">
        <v>347</v>
      </c>
      <c r="CK32">
        <f t="shared" si="68"/>
        <v>0</v>
      </c>
      <c r="CL32">
        <f t="shared" si="69"/>
        <v>1</v>
      </c>
      <c r="CM32">
        <f t="shared" si="70"/>
        <v>0</v>
      </c>
      <c r="CN32">
        <f t="shared" si="71"/>
        <v>0</v>
      </c>
      <c r="CO32">
        <f t="shared" si="72"/>
        <v>0</v>
      </c>
      <c r="CP32">
        <f t="shared" si="73"/>
        <v>0</v>
      </c>
      <c r="CQ32">
        <f t="shared" si="74"/>
        <v>0</v>
      </c>
      <c r="CR32">
        <f t="shared" si="75"/>
        <v>0</v>
      </c>
      <c r="CS32">
        <f t="shared" si="76"/>
        <v>0</v>
      </c>
      <c r="CT32">
        <f t="shared" si="77"/>
        <v>1</v>
      </c>
      <c r="CU32">
        <f t="shared" si="78"/>
        <v>0</v>
      </c>
      <c r="CV32">
        <f t="shared" si="79"/>
        <v>0</v>
      </c>
      <c r="CW32">
        <f t="shared" si="80"/>
        <v>1</v>
      </c>
      <c r="CX32">
        <f t="shared" si="81"/>
        <v>0</v>
      </c>
      <c r="CY32">
        <f t="shared" si="82"/>
        <v>0</v>
      </c>
      <c r="CZ32">
        <f t="shared" si="83"/>
        <v>1</v>
      </c>
      <c r="DA32">
        <f t="shared" si="84"/>
        <v>0</v>
      </c>
      <c r="DB32">
        <v>1</v>
      </c>
    </row>
    <row r="33" spans="1:106" hidden="1" x14ac:dyDescent="0.25">
      <c r="A33" t="s">
        <v>729</v>
      </c>
      <c r="B33" t="s">
        <v>527</v>
      </c>
      <c r="C33">
        <v>2022</v>
      </c>
      <c r="D33" t="s">
        <v>132</v>
      </c>
      <c r="E33" t="s">
        <v>133</v>
      </c>
      <c r="J33" t="s">
        <v>730</v>
      </c>
      <c r="L33">
        <v>2022</v>
      </c>
      <c r="M33" s="3">
        <v>45472.79824074074</v>
      </c>
      <c r="N33" s="3">
        <v>45472.79824074074</v>
      </c>
      <c r="AN33"/>
      <c r="CK33">
        <f t="shared" si="0"/>
        <v>0</v>
      </c>
      <c r="CL33">
        <f t="shared" si="1"/>
        <v>0</v>
      </c>
      <c r="CM33">
        <f t="shared" si="2"/>
        <v>0</v>
      </c>
      <c r="CN33">
        <f t="shared" si="3"/>
        <v>0</v>
      </c>
      <c r="CO33">
        <f t="shared" si="4"/>
        <v>0</v>
      </c>
      <c r="CP33">
        <f t="shared" si="5"/>
        <v>0</v>
      </c>
      <c r="CQ33">
        <f t="shared" si="6"/>
        <v>0</v>
      </c>
      <c r="CR33">
        <f t="shared" si="7"/>
        <v>0</v>
      </c>
      <c r="CS33">
        <f t="shared" si="8"/>
        <v>0</v>
      </c>
      <c r="CT33">
        <f t="shared" si="9"/>
        <v>0</v>
      </c>
      <c r="CU33">
        <f t="shared" si="10"/>
        <v>0</v>
      </c>
      <c r="CV33">
        <f t="shared" si="11"/>
        <v>0</v>
      </c>
      <c r="CW33">
        <f t="shared" si="12"/>
        <v>0</v>
      </c>
      <c r="CX33">
        <f t="shared" si="13"/>
        <v>0</v>
      </c>
      <c r="CY33">
        <f t="shared" si="14"/>
        <v>0</v>
      </c>
      <c r="CZ33">
        <f t="shared" si="15"/>
        <v>0</v>
      </c>
      <c r="DA33">
        <f t="shared" si="16"/>
        <v>0</v>
      </c>
    </row>
    <row r="34" spans="1:106" ht="45" x14ac:dyDescent="0.25">
      <c r="A34" t="s">
        <v>776</v>
      </c>
      <c r="B34" t="s">
        <v>531</v>
      </c>
      <c r="C34">
        <v>2022</v>
      </c>
      <c r="D34" t="s">
        <v>164</v>
      </c>
      <c r="E34" t="s">
        <v>165</v>
      </c>
      <c r="F34" t="s">
        <v>777</v>
      </c>
      <c r="I34" t="s">
        <v>778</v>
      </c>
      <c r="K34" t="s">
        <v>779</v>
      </c>
      <c r="L34">
        <v>2022</v>
      </c>
      <c r="M34" s="3">
        <v>45472.79824074074</v>
      </c>
      <c r="N34" s="3">
        <v>45472.79824074074</v>
      </c>
      <c r="P34" t="s">
        <v>780</v>
      </c>
      <c r="AJ34" t="s">
        <v>781</v>
      </c>
      <c r="AN34" s="2" t="s">
        <v>166</v>
      </c>
      <c r="CK34">
        <f t="shared" ref="CK34:CK36" si="85">IF(AND(
  OR(ISNUMBER(FIND($CK$1 &amp; ";", $AN34 &amp; ";")), ISNUMBER(FIND($CK$1 &amp; " ", $AN34 &amp; " "))),
  AND(ISERROR(FIND($CK$1 &amp; "_EX;",$AN34 &amp; ";")), ISERROR(FIND($CK$1 &amp; "_EX ", $AN34 &amp; " ")))
), 1, 0)</f>
        <v>0</v>
      </c>
      <c r="CL34">
        <f t="shared" ref="CL34:CL36" si="86">IF(AND(
  OR(ISNUMBER(FIND($CL$1 &amp; ";", $AN34 &amp; ";")), ISNUMBER(FIND($CL$1 &amp; " ", $AN34 &amp; " "))),
  AND(ISERROR(FIND($CL$1 &amp; "_EX;", $AN34 &amp; ";")), ISERROR(FIND($CL$1 &amp; "_EX ", $AN34 &amp; " ")))
), 1, 0)</f>
        <v>1</v>
      </c>
      <c r="CM34">
        <f t="shared" ref="CM34:CM36" si="87">IF(AND(
  OR(ISNUMBER(FIND($CM$1 &amp; ";", $AN34 &amp; ";")), ISNUMBER(FIND($CM$1 &amp; " ", $AN34 &amp; " "))),
  AND(ISERROR(FIND($CM$1 &amp; "_EX;", $AN34 &amp; ";")), ISERROR(FIND($CM$1 &amp; "_EX ", $AN34 &amp; " ")))
), 1, 0)</f>
        <v>1</v>
      </c>
      <c r="CN34">
        <f t="shared" ref="CN34:CN36" si="88">IF(AND(
  OR(ISNUMBER(FIND($CN$1 &amp; ";", $AN34 &amp; ";")), ISNUMBER(FIND($CN$1 &amp; " ", $AN34 &amp; " "))),
  AND(ISERROR(FIND($CN$1 &amp; "_EX;",$AN34 &amp; ";")), ISERROR(FIND($CN$1 &amp; "_EX ", $AN34 &amp; " ")))
), 1, 0)</f>
        <v>0</v>
      </c>
      <c r="CO34">
        <f t="shared" ref="CO34:CO36" si="89">IF(AND(
  OR(ISNUMBER(FIND($CO$1 &amp; ";", $AN34 &amp; ";")), ISNUMBER(FIND($CO$1 &amp; " ", $AN34 &amp; " "))),
  AND(ISERROR(FIND($CO$1 &amp; "_EX;", $AN34 &amp; ";")), ISERROR(FIND($CO$1 &amp; "_EX ", $AN34 &amp; " ")))
), 1, 0)</f>
        <v>0</v>
      </c>
      <c r="CP34">
        <f t="shared" ref="CP34:CP36" si="90">IF(AND(
  OR(ISNUMBER(FIND($CP$1 &amp; ";", $AN34 &amp; ";")), ISNUMBER(FIND($CP$1 &amp; " ", $AN34 &amp; " "))),
  AND(ISERROR(FIND($CP$1 &amp; "_EX;", $AN34 &amp; ";")), ISERROR(FIND($CP$1 &amp; "_EX ", $AN34 &amp; " ")))
), 1, 0)</f>
        <v>0</v>
      </c>
      <c r="CQ34">
        <f t="shared" ref="CQ34:CQ36" si="91">IF(AND(
  OR(ISNUMBER(FIND($CQ$1 &amp; ";", $AN34 &amp; ";")), ISNUMBER(FIND($CQ$1 &amp; " ", $AN34 &amp; " "))),
  AND(ISERROR(FIND($CQ$1 &amp; "_EX;", $AN34 &amp; ";")), ISERROR(FIND($CQ$1 &amp; "_EX ", $AN34 &amp; " ")))
), 1, 0)</f>
        <v>0</v>
      </c>
      <c r="CR34">
        <f t="shared" ref="CR34:CR36" si="92">IF(AND(
  OR(ISNUMBER(FIND($CR$1 &amp; ";", $AN34 &amp; ";")), ISNUMBER(FIND($CR$1 &amp; " ", $AN34 &amp; " "))),
  AND(ISERROR(FIND($CR$1 &amp; "_EX;", $AN34 &amp; ";")), ISERROR(FIND($CR$1 &amp; "_EX ", $AN34 &amp; " ")))
), 1, 0)</f>
        <v>0</v>
      </c>
      <c r="CS34">
        <f t="shared" ref="CS34:CS36" si="93">IF(AND(
  OR(ISNUMBER(FIND($CS$1 &amp; ";", $AN34 &amp; ";")), ISNUMBER(FIND($CS$1 &amp; " ", $AN34 &amp; " "))),
  AND(ISERROR(FIND($CS$1 &amp; "_EX;", $AN34 &amp; ";")), ISERROR(FIND($CS$1 &amp; "_EX ", $AN34 &amp; " ")))
), 1, 0)</f>
        <v>0</v>
      </c>
      <c r="CT34">
        <f t="shared" ref="CT34:CT36" si="94">IF(AND(
OR(ISNUMBER(FIND($CT$1&amp;";",$AN34&amp;";")),ISNUMBER(FIND($CT$1&amp;" ",$AN34&amp;" "))),
AND(ISERROR(FIND($CT$1&amp;"_EX;",$AN34&amp;";")),ISERROR(FIND($CT$1&amp;"_EX ",$AN34&amp;" ")))
),1,0)</f>
        <v>0</v>
      </c>
      <c r="CU34">
        <f t="shared" ref="CU34:CU36" si="95">IF(AND(
OR(ISNUMBER(FIND($CU$1&amp;";",$AN34&amp;";")),ISNUMBER(FIND($CU$1&amp;" ",$AN34&amp;" "))),
AND(ISERROR(FIND($CU$1&amp;"_EX;",$AN34&amp;";")),ISERROR(FIND($CU$1&amp;"_EX ",$AN34&amp;" ")))
),1,0)</f>
        <v>0</v>
      </c>
      <c r="CV34">
        <f t="shared" ref="CV34:CV36" si="96">IF(AND(
OR(ISNUMBER(FIND($CV$1&amp;";",$AN34&amp;";")),ISNUMBER(FIND($CV$1&amp;" ",$AN34&amp;" "))),
AND(ISERROR(FIND($CV$1&amp;"_EX;",$AN34&amp;";")),ISERROR(FIND($CV$1&amp;"_EX ",$AN34&amp;" ")))
),1,0)</f>
        <v>1</v>
      </c>
      <c r="CW34">
        <f t="shared" ref="CW34:CW36" si="97">IF(AND(
OR(ISNUMBER(FIND($CW$1&amp;";",$AN34&amp;";")),ISNUMBER(FIND($CW$1&amp;" ",$AN34&amp;" "))),
AND(ISERROR(FIND($CW$1&amp;"_EX;",$AN34&amp;";")),ISERROR(FIND($CW$1&amp;"_EX ",$AN34&amp;" ")))
),1,0)</f>
        <v>0</v>
      </c>
      <c r="CX34">
        <f t="shared" ref="CX34:CX36" si="98">IF(AND(
OR(ISNUMBER(FIND($CX$1&amp;";",$AN34&amp;";")),ISNUMBER(FIND($CX$1&amp;" ",$AN34&amp;" "))),
AND(ISERROR(FIND($CX$1&amp;"_EX;",$AN34&amp;";")),ISERROR(FIND($CX$1&amp;"_EX ",$AN34&amp;" ")))
),1,0)</f>
        <v>0</v>
      </c>
      <c r="CY34">
        <f t="shared" ref="CY34:CY36" si="99">IF(AND(
OR(ISNUMBER(FIND($CY$1&amp;";",$AN34&amp;";")),ISNUMBER(FIND($CY$1&amp;" ",$AN34&amp;" "))),
AND(ISERROR(FIND($CY$1&amp;"_EX;",$AN34&amp;";")),ISERROR(FIND($CY$1&amp;"_EX ",$AN34&amp;" ")))
),1,0)</f>
        <v>0</v>
      </c>
      <c r="CZ34">
        <f t="shared" ref="CZ34:CZ36" si="100">IF(AND(
OR(ISNUMBER(FIND($CZ$1&amp;";",$AN34&amp;";")),ISNUMBER(FIND($CZ$1&amp;" ",$AN34&amp;" "))),
AND(ISERROR(FIND($CZ$1&amp;"_EX;",$AN34&amp;";")),ISERROR(FIND($CZ$1&amp;"_EX ",$AN34&amp;" ")))
),1,0)</f>
        <v>0</v>
      </c>
      <c r="DA34">
        <f t="shared" ref="DA34:DA36" si="101">IF(AND(
OR(ISNUMBER(FIND($DA$1&amp;";",$AN34&amp;";")),ISNUMBER(FIND($DA$1&amp;" ",$AN34&amp;" "))),
AND(ISERROR(FIND($DA$1&amp;"_EX;",$AN34&amp;";")),ISERROR(FIND($DA$1&amp;"_EX ",$AN34&amp;" ")))
),1,0)</f>
        <v>0</v>
      </c>
      <c r="DB34">
        <v>1</v>
      </c>
    </row>
    <row r="35" spans="1:106" x14ac:dyDescent="0.25">
      <c r="A35" t="s">
        <v>998</v>
      </c>
      <c r="B35" t="s">
        <v>538</v>
      </c>
      <c r="C35">
        <v>2022</v>
      </c>
      <c r="D35" t="s">
        <v>311</v>
      </c>
      <c r="E35" t="s">
        <v>331</v>
      </c>
      <c r="F35" t="s">
        <v>999</v>
      </c>
      <c r="G35" t="s">
        <v>1000</v>
      </c>
      <c r="I35" t="s">
        <v>1001</v>
      </c>
      <c r="K35" t="s">
        <v>1002</v>
      </c>
      <c r="L35">
        <v>2022</v>
      </c>
      <c r="M35" s="3">
        <v>45547.064421296294</v>
      </c>
      <c r="N35" s="3">
        <v>45547.064652777779</v>
      </c>
      <c r="P35" t="s">
        <v>1003</v>
      </c>
      <c r="AA35" t="s">
        <v>1004</v>
      </c>
      <c r="AB35" t="s">
        <v>1005</v>
      </c>
      <c r="AC35" t="s">
        <v>867</v>
      </c>
      <c r="AH35" t="s">
        <v>716</v>
      </c>
      <c r="AL35" t="s">
        <v>1006</v>
      </c>
      <c r="AN35" s="2" t="s">
        <v>366</v>
      </c>
      <c r="AO35" t="s">
        <v>387</v>
      </c>
      <c r="AP35" t="s">
        <v>1007</v>
      </c>
      <c r="CK35">
        <f t="shared" si="85"/>
        <v>0</v>
      </c>
      <c r="CL35">
        <f t="shared" si="86"/>
        <v>0</v>
      </c>
      <c r="CM35">
        <f t="shared" si="87"/>
        <v>0</v>
      </c>
      <c r="CN35">
        <f t="shared" si="88"/>
        <v>0</v>
      </c>
      <c r="CO35">
        <f t="shared" si="89"/>
        <v>0</v>
      </c>
      <c r="CP35">
        <f t="shared" si="90"/>
        <v>0</v>
      </c>
      <c r="CQ35">
        <f t="shared" si="91"/>
        <v>0</v>
      </c>
      <c r="CR35">
        <f t="shared" si="92"/>
        <v>1</v>
      </c>
      <c r="CS35">
        <f t="shared" si="93"/>
        <v>0</v>
      </c>
      <c r="CT35">
        <f t="shared" si="94"/>
        <v>1</v>
      </c>
      <c r="CU35">
        <f t="shared" si="95"/>
        <v>0</v>
      </c>
      <c r="CV35">
        <f t="shared" si="96"/>
        <v>0</v>
      </c>
      <c r="CW35">
        <f t="shared" si="97"/>
        <v>0</v>
      </c>
      <c r="CX35">
        <f t="shared" si="98"/>
        <v>0</v>
      </c>
      <c r="CY35">
        <f t="shared" si="99"/>
        <v>0</v>
      </c>
      <c r="CZ35">
        <f t="shared" si="100"/>
        <v>0</v>
      </c>
      <c r="DA35">
        <f t="shared" si="101"/>
        <v>0</v>
      </c>
      <c r="DB35">
        <v>0</v>
      </c>
    </row>
    <row r="36" spans="1:106" x14ac:dyDescent="0.25">
      <c r="A36" t="s">
        <v>834</v>
      </c>
      <c r="B36" t="s">
        <v>538</v>
      </c>
      <c r="C36">
        <v>2021</v>
      </c>
      <c r="D36" t="s">
        <v>200</v>
      </c>
      <c r="E36" t="s">
        <v>201</v>
      </c>
      <c r="F36" t="s">
        <v>835</v>
      </c>
      <c r="I36" t="s">
        <v>836</v>
      </c>
      <c r="J36" t="s">
        <v>837</v>
      </c>
      <c r="K36" t="s">
        <v>838</v>
      </c>
      <c r="L36" t="s">
        <v>202</v>
      </c>
      <c r="M36" s="3">
        <v>45472.79824074074</v>
      </c>
      <c r="N36" s="3">
        <v>45472.79824074074</v>
      </c>
      <c r="O36" s="3">
        <v>45429.031215277777</v>
      </c>
      <c r="P36" s="4">
        <v>45298</v>
      </c>
      <c r="AH36" t="s">
        <v>812</v>
      </c>
      <c r="AL36" t="s">
        <v>839</v>
      </c>
      <c r="AN36" s="2" t="s">
        <v>203</v>
      </c>
      <c r="AO36" t="s">
        <v>204</v>
      </c>
      <c r="BT36" t="s">
        <v>835</v>
      </c>
      <c r="CK36">
        <f t="shared" si="85"/>
        <v>0</v>
      </c>
      <c r="CL36">
        <f t="shared" si="86"/>
        <v>0</v>
      </c>
      <c r="CM36">
        <f t="shared" si="87"/>
        <v>1</v>
      </c>
      <c r="CN36">
        <f t="shared" si="88"/>
        <v>0</v>
      </c>
      <c r="CO36">
        <f t="shared" si="89"/>
        <v>0</v>
      </c>
      <c r="CP36">
        <f t="shared" si="90"/>
        <v>0</v>
      </c>
      <c r="CQ36">
        <f t="shared" si="91"/>
        <v>1</v>
      </c>
      <c r="CR36">
        <f t="shared" si="92"/>
        <v>0</v>
      </c>
      <c r="CS36">
        <f t="shared" si="93"/>
        <v>0</v>
      </c>
      <c r="CT36">
        <f t="shared" si="94"/>
        <v>1</v>
      </c>
      <c r="CU36">
        <f t="shared" si="95"/>
        <v>0</v>
      </c>
      <c r="CV36">
        <f t="shared" si="96"/>
        <v>0</v>
      </c>
      <c r="CW36">
        <f t="shared" si="97"/>
        <v>0</v>
      </c>
      <c r="CX36">
        <f t="shared" si="98"/>
        <v>0</v>
      </c>
      <c r="CY36">
        <f t="shared" si="99"/>
        <v>0</v>
      </c>
      <c r="CZ36">
        <f t="shared" si="100"/>
        <v>0</v>
      </c>
      <c r="DA36">
        <f t="shared" si="101"/>
        <v>0</v>
      </c>
      <c r="DB36">
        <v>0</v>
      </c>
    </row>
    <row r="37" spans="1:106" hidden="1" x14ac:dyDescent="0.25">
      <c r="A37" t="s">
        <v>872</v>
      </c>
      <c r="B37" t="s">
        <v>538</v>
      </c>
      <c r="C37">
        <v>2021</v>
      </c>
      <c r="D37" t="s">
        <v>220</v>
      </c>
      <c r="E37" t="s">
        <v>221</v>
      </c>
      <c r="F37" t="s">
        <v>873</v>
      </c>
      <c r="I37" t="s">
        <v>874</v>
      </c>
      <c r="J37" t="s">
        <v>875</v>
      </c>
      <c r="K37" t="s">
        <v>876</v>
      </c>
      <c r="L37" t="s">
        <v>222</v>
      </c>
      <c r="M37" s="3">
        <v>45472.79824074074</v>
      </c>
      <c r="N37" s="3">
        <v>45472.79824074074</v>
      </c>
      <c r="O37" s="3">
        <v>45435.035416666666</v>
      </c>
      <c r="P37" t="s">
        <v>877</v>
      </c>
      <c r="AH37" t="s">
        <v>812</v>
      </c>
      <c r="AJ37" t="s">
        <v>824</v>
      </c>
      <c r="AL37" t="s">
        <v>878</v>
      </c>
      <c r="AN37" t="s">
        <v>355</v>
      </c>
      <c r="AO37" t="s">
        <v>376</v>
      </c>
      <c r="BT37" t="s">
        <v>873</v>
      </c>
      <c r="CK37">
        <f t="shared" si="0"/>
        <v>0</v>
      </c>
      <c r="CL37">
        <f t="shared" si="1"/>
        <v>0</v>
      </c>
      <c r="CM37">
        <f t="shared" si="2"/>
        <v>0</v>
      </c>
      <c r="CN37">
        <f t="shared" si="3"/>
        <v>0</v>
      </c>
      <c r="CO37">
        <f t="shared" si="4"/>
        <v>0</v>
      </c>
      <c r="CP37">
        <f t="shared" si="5"/>
        <v>0</v>
      </c>
      <c r="CQ37">
        <f t="shared" si="6"/>
        <v>0</v>
      </c>
      <c r="CR37">
        <f t="shared" si="7"/>
        <v>0</v>
      </c>
      <c r="CS37">
        <f t="shared" si="8"/>
        <v>0</v>
      </c>
      <c r="CT37">
        <f t="shared" si="9"/>
        <v>0</v>
      </c>
      <c r="CU37">
        <f t="shared" si="10"/>
        <v>0</v>
      </c>
      <c r="CV37">
        <f t="shared" si="11"/>
        <v>0</v>
      </c>
      <c r="CW37">
        <f t="shared" si="12"/>
        <v>0</v>
      </c>
      <c r="CX37">
        <f t="shared" si="13"/>
        <v>0</v>
      </c>
      <c r="CY37">
        <f t="shared" si="14"/>
        <v>0</v>
      </c>
      <c r="CZ37">
        <f t="shared" si="15"/>
        <v>0</v>
      </c>
      <c r="DA37">
        <f t="shared" si="16"/>
        <v>0</v>
      </c>
    </row>
    <row r="38" spans="1:106" ht="45" x14ac:dyDescent="0.25">
      <c r="A38" t="s">
        <v>647</v>
      </c>
      <c r="B38" t="s">
        <v>531</v>
      </c>
      <c r="C38">
        <v>2021</v>
      </c>
      <c r="D38" t="s">
        <v>83</v>
      </c>
      <c r="E38" t="s">
        <v>84</v>
      </c>
      <c r="F38" t="s">
        <v>583</v>
      </c>
      <c r="H38">
        <v>23773766</v>
      </c>
      <c r="I38" t="s">
        <v>648</v>
      </c>
      <c r="J38" t="s">
        <v>649</v>
      </c>
      <c r="K38" t="s">
        <v>650</v>
      </c>
      <c r="L38" t="s">
        <v>85</v>
      </c>
      <c r="M38" s="3">
        <v>45472.79824074074</v>
      </c>
      <c r="N38" s="3">
        <v>45472.79824074074</v>
      </c>
      <c r="P38" t="s">
        <v>651</v>
      </c>
      <c r="R38">
        <v>3</v>
      </c>
      <c r="S38">
        <v>6</v>
      </c>
      <c r="AJ38" t="s">
        <v>536</v>
      </c>
      <c r="AN38" s="2" t="s">
        <v>346</v>
      </c>
      <c r="CK38">
        <f>IF(AND(
  OR(ISNUMBER(FIND($CK$1 &amp; ";", $AN38 &amp; ";")), ISNUMBER(FIND($CK$1 &amp; " ", $AN38 &amp; " "))),
  AND(ISERROR(FIND($CK$1 &amp; "_EX;",$AN38 &amp; ";")), ISERROR(FIND($CK$1 &amp; "_EX ", $AN38 &amp; " ")))
), 1, 0)</f>
        <v>0</v>
      </c>
      <c r="CL38">
        <f>IF(AND(
  OR(ISNUMBER(FIND($CL$1 &amp; ";", $AN38 &amp; ";")), ISNUMBER(FIND($CL$1 &amp; " ", $AN38 &amp; " "))),
  AND(ISERROR(FIND($CL$1 &amp; "_EX;", $AN38 &amp; ";")), ISERROR(FIND($CL$1 &amp; "_EX ", $AN38 &amp; " ")))
), 1, 0)</f>
        <v>0</v>
      </c>
      <c r="CM38">
        <f>IF(AND(
  OR(ISNUMBER(FIND($CM$1 &amp; ";", $AN38 &amp; ";")), ISNUMBER(FIND($CM$1 &amp; " ", $AN38 &amp; " "))),
  AND(ISERROR(FIND($CM$1 &amp; "_EX;", $AN38 &amp; ";")), ISERROR(FIND($CM$1 &amp; "_EX ", $AN38 &amp; " ")))
), 1, 0)</f>
        <v>0</v>
      </c>
      <c r="CN38">
        <f>IF(AND(
  OR(ISNUMBER(FIND($CN$1 &amp; ";", $AN38 &amp; ";")), ISNUMBER(FIND($CN$1 &amp; " ", $AN38 &amp; " "))),
  AND(ISERROR(FIND($CN$1 &amp; "_EX;",$AN38 &amp; ";")), ISERROR(FIND($CN$1 &amp; "_EX ", $AN38 &amp; " ")))
), 1, 0)</f>
        <v>0</v>
      </c>
      <c r="CO38">
        <f>IF(AND(
  OR(ISNUMBER(FIND($CO$1 &amp; ";", $AN38 &amp; ";")), ISNUMBER(FIND($CO$1 &amp; " ", $AN38 &amp; " "))),
  AND(ISERROR(FIND($CO$1 &amp; "_EX;", $AN38 &amp; ";")), ISERROR(FIND($CO$1 &amp; "_EX ", $AN38 &amp; " ")))
), 1, 0)</f>
        <v>0</v>
      </c>
      <c r="CP38">
        <f>IF(AND(
  OR(ISNUMBER(FIND($CP$1 &amp; ";", $AN38 &amp; ";")), ISNUMBER(FIND($CP$1 &amp; " ", $AN38 &amp; " "))),
  AND(ISERROR(FIND($CP$1 &amp; "_EX;", $AN38 &amp; ";")), ISERROR(FIND($CP$1 &amp; "_EX ", $AN38 &amp; " ")))
), 1, 0)</f>
        <v>0</v>
      </c>
      <c r="CQ38">
        <f>IF(AND(
  OR(ISNUMBER(FIND($CQ$1 &amp; ";", $AN38 &amp; ";")), ISNUMBER(FIND($CQ$1 &amp; " ", $AN38 &amp; " "))),
  AND(ISERROR(FIND($CQ$1 &amp; "_EX;", $AN38 &amp; ";")), ISERROR(FIND($CQ$1 &amp; "_EX ", $AN38 &amp; " ")))
), 1, 0)</f>
        <v>0</v>
      </c>
      <c r="CR38">
        <f>IF(AND(
  OR(ISNUMBER(FIND($CR$1 &amp; ";", $AN38 &amp; ";")), ISNUMBER(FIND($CR$1 &amp; " ", $AN38 &amp; " "))),
  AND(ISERROR(FIND($CR$1 &amp; "_EX;", $AN38 &amp; ";")), ISERROR(FIND($CR$1 &amp; "_EX ", $AN38 &amp; " ")))
), 1, 0)</f>
        <v>0</v>
      </c>
      <c r="CS38">
        <f>IF(AND(
  OR(ISNUMBER(FIND($CS$1 &amp; ";", $AN38 &amp; ";")), ISNUMBER(FIND($CS$1 &amp; " ", $AN38 &amp; " "))),
  AND(ISERROR(FIND($CS$1 &amp; "_EX;", $AN38 &amp; ";")), ISERROR(FIND($CS$1 &amp; "_EX ", $AN38 &amp; " ")))
), 1, 0)</f>
        <v>1</v>
      </c>
      <c r="CT38">
        <f>IF(AND(
OR(ISNUMBER(FIND($CT$1&amp;";",$AN38&amp;";")),ISNUMBER(FIND($CT$1&amp;" ",$AN38&amp;" "))),
AND(ISERROR(FIND($CT$1&amp;"_EX;",$AN38&amp;";")),ISERROR(FIND($CT$1&amp;"_EX ",$AN38&amp;" ")))
),1,0)</f>
        <v>1</v>
      </c>
      <c r="CU38">
        <f>IF(AND(
OR(ISNUMBER(FIND($CU$1&amp;";",$AN38&amp;";")),ISNUMBER(FIND($CU$1&amp;" ",$AN38&amp;" "))),
AND(ISERROR(FIND($CU$1&amp;"_EX;",$AN38&amp;";")),ISERROR(FIND($CU$1&amp;"_EX ",$AN38&amp;" ")))
),1,0)</f>
        <v>0</v>
      </c>
      <c r="CV38">
        <f>IF(AND(
OR(ISNUMBER(FIND($CV$1&amp;";",$AN38&amp;";")),ISNUMBER(FIND($CV$1&amp;" ",$AN38&amp;" "))),
AND(ISERROR(FIND($CV$1&amp;"_EX;",$AN38&amp;";")),ISERROR(FIND($CV$1&amp;"_EX ",$AN38&amp;" ")))
),1,0)</f>
        <v>0</v>
      </c>
      <c r="CW38">
        <f>IF(AND(
OR(ISNUMBER(FIND($CW$1&amp;";",$AN38&amp;";")),ISNUMBER(FIND($CW$1&amp;" ",$AN38&amp;" "))),
AND(ISERROR(FIND($CW$1&amp;"_EX;",$AN38&amp;";")),ISERROR(FIND($CW$1&amp;"_EX ",$AN38&amp;" ")))
),1,0)</f>
        <v>0</v>
      </c>
      <c r="CX38">
        <f>IF(AND(
OR(ISNUMBER(FIND($CX$1&amp;";",$AN38&amp;";")),ISNUMBER(FIND($CX$1&amp;" ",$AN38&amp;" "))),
AND(ISERROR(FIND($CX$1&amp;"_EX;",$AN38&amp;";")),ISERROR(FIND($CX$1&amp;"_EX ",$AN38&amp;" ")))
),1,0)</f>
        <v>0</v>
      </c>
      <c r="CY38">
        <f>IF(AND(
OR(ISNUMBER(FIND($CY$1&amp;";",$AN38&amp;";")),ISNUMBER(FIND($CY$1&amp;" ",$AN38&amp;" "))),
AND(ISERROR(FIND($CY$1&amp;"_EX;",$AN38&amp;";")),ISERROR(FIND($CY$1&amp;"_EX ",$AN38&amp;" ")))
),1,0)</f>
        <v>0</v>
      </c>
      <c r="CZ38">
        <f>IF(AND(
OR(ISNUMBER(FIND($CZ$1&amp;";",$AN38&amp;";")),ISNUMBER(FIND($CZ$1&amp;" ",$AN38&amp;" "))),
AND(ISERROR(FIND($CZ$1&amp;"_EX;",$AN38&amp;";")),ISERROR(FIND($CZ$1&amp;"_EX ",$AN38&amp;" ")))
),1,0)</f>
        <v>0</v>
      </c>
      <c r="DA38">
        <f>IF(AND(
OR(ISNUMBER(FIND($DA$1&amp;";",$AN38&amp;";")),ISNUMBER(FIND($DA$1&amp;" ",$AN38&amp;" "))),
AND(ISERROR(FIND($DA$1&amp;"_EX;",$AN38&amp;";")),ISERROR(FIND($DA$1&amp;"_EX ",$AN38&amp;" ")))
),1,0)</f>
        <v>0</v>
      </c>
      <c r="DB38">
        <v>0</v>
      </c>
    </row>
    <row r="39" spans="1:106" hidden="1" x14ac:dyDescent="0.25">
      <c r="A39" t="s">
        <v>665</v>
      </c>
      <c r="B39" t="s">
        <v>531</v>
      </c>
      <c r="C39">
        <v>2021</v>
      </c>
      <c r="D39" t="s">
        <v>97</v>
      </c>
      <c r="E39" t="s">
        <v>98</v>
      </c>
      <c r="F39" t="s">
        <v>666</v>
      </c>
      <c r="I39" t="s">
        <v>667</v>
      </c>
      <c r="J39" t="s">
        <v>668</v>
      </c>
      <c r="K39" t="s">
        <v>669</v>
      </c>
      <c r="L39" t="s">
        <v>85</v>
      </c>
      <c r="M39" s="3">
        <v>45472.79824074074</v>
      </c>
      <c r="N39" s="3">
        <v>45472.79824074074</v>
      </c>
      <c r="AJ39" t="s">
        <v>670</v>
      </c>
      <c r="AN39" t="s">
        <v>99</v>
      </c>
      <c r="CK39">
        <f t="shared" si="0"/>
        <v>0</v>
      </c>
      <c r="CL39">
        <f t="shared" si="1"/>
        <v>0</v>
      </c>
      <c r="CM39">
        <f t="shared" si="2"/>
        <v>0</v>
      </c>
      <c r="CN39">
        <f t="shared" si="3"/>
        <v>0</v>
      </c>
      <c r="CO39">
        <f t="shared" si="4"/>
        <v>0</v>
      </c>
      <c r="CP39">
        <f t="shared" si="5"/>
        <v>0</v>
      </c>
      <c r="CQ39">
        <f t="shared" si="6"/>
        <v>0</v>
      </c>
      <c r="CR39">
        <f t="shared" si="7"/>
        <v>0</v>
      </c>
      <c r="CS39">
        <f t="shared" si="8"/>
        <v>0</v>
      </c>
      <c r="CT39">
        <f t="shared" si="9"/>
        <v>0</v>
      </c>
      <c r="CU39">
        <f t="shared" si="10"/>
        <v>0</v>
      </c>
      <c r="CV39">
        <f t="shared" si="11"/>
        <v>0</v>
      </c>
      <c r="CW39">
        <f t="shared" si="12"/>
        <v>0</v>
      </c>
      <c r="CX39">
        <f t="shared" si="13"/>
        <v>0</v>
      </c>
      <c r="CY39">
        <f t="shared" si="14"/>
        <v>0</v>
      </c>
      <c r="CZ39">
        <f t="shared" si="15"/>
        <v>0</v>
      </c>
      <c r="DA39">
        <f t="shared" si="16"/>
        <v>0</v>
      </c>
    </row>
    <row r="40" spans="1:106" ht="60" x14ac:dyDescent="0.25">
      <c r="A40" t="s">
        <v>590</v>
      </c>
      <c r="B40" t="s">
        <v>531</v>
      </c>
      <c r="C40">
        <v>2021</v>
      </c>
      <c r="D40" t="s">
        <v>54</v>
      </c>
      <c r="E40" t="s">
        <v>55</v>
      </c>
      <c r="F40" t="s">
        <v>591</v>
      </c>
      <c r="H40" t="s">
        <v>592</v>
      </c>
      <c r="I40" t="s">
        <v>593</v>
      </c>
      <c r="K40" t="s">
        <v>594</v>
      </c>
      <c r="L40" t="s">
        <v>56</v>
      </c>
      <c r="M40" s="3">
        <v>45472.79824074074</v>
      </c>
      <c r="N40" s="3">
        <v>45472.79824074074</v>
      </c>
      <c r="P40">
        <v>176</v>
      </c>
      <c r="S40">
        <v>0</v>
      </c>
      <c r="AJ40" t="s">
        <v>595</v>
      </c>
      <c r="AN40" s="2" t="s">
        <v>57</v>
      </c>
      <c r="CK40">
        <f t="shared" ref="CK40:CK43" si="102">IF(AND(
  OR(ISNUMBER(FIND($CK$1 &amp; ";", $AN40 &amp; ";")), ISNUMBER(FIND($CK$1 &amp; " ", $AN40 &amp; " "))),
  AND(ISERROR(FIND($CK$1 &amp; "_EX;",$AN40 &amp; ";")), ISERROR(FIND($CK$1 &amp; "_EX ", $AN40 &amp; " ")))
), 1, 0)</f>
        <v>0</v>
      </c>
      <c r="CL40">
        <f t="shared" ref="CL40:CL43" si="103">IF(AND(
  OR(ISNUMBER(FIND($CL$1 &amp; ";", $AN40 &amp; ";")), ISNUMBER(FIND($CL$1 &amp; " ", $AN40 &amp; " "))),
  AND(ISERROR(FIND($CL$1 &amp; "_EX;", $AN40 &amp; ";")), ISERROR(FIND($CL$1 &amp; "_EX ", $AN40 &amp; " ")))
), 1, 0)</f>
        <v>1</v>
      </c>
      <c r="CM40">
        <f t="shared" ref="CM40:CM43" si="104">IF(AND(
  OR(ISNUMBER(FIND($CM$1 &amp; ";", $AN40 &amp; ";")), ISNUMBER(FIND($CM$1 &amp; " ", $AN40 &amp; " "))),
  AND(ISERROR(FIND($CM$1 &amp; "_EX;", $AN40 &amp; ";")), ISERROR(FIND($CM$1 &amp; "_EX ", $AN40 &amp; " ")))
), 1, 0)</f>
        <v>1</v>
      </c>
      <c r="CN40">
        <f t="shared" ref="CN40:CN43" si="105">IF(AND(
  OR(ISNUMBER(FIND($CN$1 &amp; ";", $AN40 &amp; ";")), ISNUMBER(FIND($CN$1 &amp; " ", $AN40 &amp; " "))),
  AND(ISERROR(FIND($CN$1 &amp; "_EX;",$AN40 &amp; ";")), ISERROR(FIND($CN$1 &amp; "_EX ", $AN40 &amp; " ")))
), 1, 0)</f>
        <v>0</v>
      </c>
      <c r="CO40">
        <f t="shared" ref="CO40:CO43" si="106">IF(AND(
  OR(ISNUMBER(FIND($CO$1 &amp; ";", $AN40 &amp; ";")), ISNUMBER(FIND($CO$1 &amp; " ", $AN40 &amp; " "))),
  AND(ISERROR(FIND($CO$1 &amp; "_EX;", $AN40 &amp; ";")), ISERROR(FIND($CO$1 &amp; "_EX ", $AN40 &amp; " ")))
), 1, 0)</f>
        <v>0</v>
      </c>
      <c r="CP40">
        <f t="shared" ref="CP40:CP43" si="107">IF(AND(
  OR(ISNUMBER(FIND($CP$1 &amp; ";", $AN40 &amp; ";")), ISNUMBER(FIND($CP$1 &amp; " ", $AN40 &amp; " "))),
  AND(ISERROR(FIND($CP$1 &amp; "_EX;", $AN40 &amp; ";")), ISERROR(FIND($CP$1 &amp; "_EX ", $AN40 &amp; " ")))
), 1, 0)</f>
        <v>0</v>
      </c>
      <c r="CQ40">
        <f t="shared" ref="CQ40:CQ43" si="108">IF(AND(
  OR(ISNUMBER(FIND($CQ$1 &amp; ";", $AN40 &amp; ";")), ISNUMBER(FIND($CQ$1 &amp; " ", $AN40 &amp; " "))),
  AND(ISERROR(FIND($CQ$1 &amp; "_EX;", $AN40 &amp; ";")), ISERROR(FIND($CQ$1 &amp; "_EX ", $AN40 &amp; " ")))
), 1, 0)</f>
        <v>0</v>
      </c>
      <c r="CR40">
        <f t="shared" ref="CR40:CR43" si="109">IF(AND(
  OR(ISNUMBER(FIND($CR$1 &amp; ";", $AN40 &amp; ";")), ISNUMBER(FIND($CR$1 &amp; " ", $AN40 &amp; " "))),
  AND(ISERROR(FIND($CR$1 &amp; "_EX;", $AN40 &amp; ";")), ISERROR(FIND($CR$1 &amp; "_EX ", $AN40 &amp; " ")))
), 1, 0)</f>
        <v>1</v>
      </c>
      <c r="CS40">
        <f t="shared" ref="CS40:CS43" si="110">IF(AND(
  OR(ISNUMBER(FIND($CS$1 &amp; ";", $AN40 &amp; ";")), ISNUMBER(FIND($CS$1 &amp; " ", $AN40 &amp; " "))),
  AND(ISERROR(FIND($CS$1 &amp; "_EX;", $AN40 &amp; ";")), ISERROR(FIND($CS$1 &amp; "_EX ", $AN40 &amp; " ")))
), 1, 0)</f>
        <v>0</v>
      </c>
      <c r="CT40">
        <f t="shared" ref="CT40:CT43" si="111">IF(AND(
OR(ISNUMBER(FIND($CT$1&amp;";",$AN40&amp;";")),ISNUMBER(FIND($CT$1&amp;" ",$AN40&amp;" "))),
AND(ISERROR(FIND($CT$1&amp;"_EX;",$AN40&amp;";")),ISERROR(FIND($CT$1&amp;"_EX ",$AN40&amp;" ")))
),1,0)</f>
        <v>0</v>
      </c>
      <c r="CU40">
        <f t="shared" ref="CU40:CU43" si="112">IF(AND(
OR(ISNUMBER(FIND($CU$1&amp;";",$AN40&amp;";")),ISNUMBER(FIND($CU$1&amp;" ",$AN40&amp;" "))),
AND(ISERROR(FIND($CU$1&amp;"_EX;",$AN40&amp;";")),ISERROR(FIND($CU$1&amp;"_EX ",$AN40&amp;" ")))
),1,0)</f>
        <v>0</v>
      </c>
      <c r="CV40">
        <f t="shared" ref="CV40:CV43" si="113">IF(AND(
OR(ISNUMBER(FIND($CV$1&amp;";",$AN40&amp;";")),ISNUMBER(FIND($CV$1&amp;" ",$AN40&amp;" "))),
AND(ISERROR(FIND($CV$1&amp;"_EX;",$AN40&amp;";")),ISERROR(FIND($CV$1&amp;"_EX ",$AN40&amp;" ")))
),1,0)</f>
        <v>0</v>
      </c>
      <c r="CW40">
        <f t="shared" ref="CW40:CW43" si="114">IF(AND(
OR(ISNUMBER(FIND($CW$1&amp;";",$AN40&amp;";")),ISNUMBER(FIND($CW$1&amp;" ",$AN40&amp;" "))),
AND(ISERROR(FIND($CW$1&amp;"_EX;",$AN40&amp;";")),ISERROR(FIND($CW$1&amp;"_EX ",$AN40&amp;" ")))
),1,0)</f>
        <v>1</v>
      </c>
      <c r="CX40">
        <f t="shared" ref="CX40:CX43" si="115">IF(AND(
OR(ISNUMBER(FIND($CX$1&amp;";",$AN40&amp;";")),ISNUMBER(FIND($CX$1&amp;" ",$AN40&amp;" "))),
AND(ISERROR(FIND($CX$1&amp;"_EX;",$AN40&amp;";")),ISERROR(FIND($CX$1&amp;"_EX ",$AN40&amp;" ")))
),1,0)</f>
        <v>0</v>
      </c>
      <c r="CY40">
        <f t="shared" ref="CY40:CY43" si="116">IF(AND(
OR(ISNUMBER(FIND($CY$1&amp;";",$AN40&amp;";")),ISNUMBER(FIND($CY$1&amp;" ",$AN40&amp;" "))),
AND(ISERROR(FIND($CY$1&amp;"_EX;",$AN40&amp;";")),ISERROR(FIND($CY$1&amp;"_EX ",$AN40&amp;" ")))
),1,0)</f>
        <v>1</v>
      </c>
      <c r="CZ40">
        <f t="shared" ref="CZ40:CZ43" si="117">IF(AND(
OR(ISNUMBER(FIND($CZ$1&amp;";",$AN40&amp;";")),ISNUMBER(FIND($CZ$1&amp;" ",$AN40&amp;" "))),
AND(ISERROR(FIND($CZ$1&amp;"_EX;",$AN40&amp;";")),ISERROR(FIND($CZ$1&amp;"_EX ",$AN40&amp;" ")))
),1,0)</f>
        <v>1</v>
      </c>
      <c r="DA40">
        <f t="shared" ref="DA40:DA43" si="118">IF(AND(
OR(ISNUMBER(FIND($DA$1&amp;";",$AN40&amp;";")),ISNUMBER(FIND($DA$1&amp;" ",$AN40&amp;" "))),
AND(ISERROR(FIND($DA$1&amp;"_EX;",$AN40&amp;";")),ISERROR(FIND($DA$1&amp;"_EX ",$AN40&amp;" ")))
),1,0)</f>
        <v>0</v>
      </c>
      <c r="DB40">
        <v>1</v>
      </c>
    </row>
    <row r="41" spans="1:106" ht="45" x14ac:dyDescent="0.25">
      <c r="A41" t="s">
        <v>628</v>
      </c>
      <c r="B41" t="s">
        <v>531</v>
      </c>
      <c r="C41">
        <v>2021</v>
      </c>
      <c r="D41" t="s">
        <v>75</v>
      </c>
      <c r="E41" t="s">
        <v>76</v>
      </c>
      <c r="F41" t="s">
        <v>629</v>
      </c>
      <c r="H41">
        <v>21682232</v>
      </c>
      <c r="I41" t="s">
        <v>630</v>
      </c>
      <c r="K41" t="s">
        <v>631</v>
      </c>
      <c r="L41" t="s">
        <v>77</v>
      </c>
      <c r="M41" s="3">
        <v>45472.79824074074</v>
      </c>
      <c r="N41" s="3">
        <v>45472.79824074074</v>
      </c>
      <c r="P41" t="s">
        <v>632</v>
      </c>
      <c r="R41">
        <v>1</v>
      </c>
      <c r="S41">
        <v>51</v>
      </c>
      <c r="AJ41" t="s">
        <v>536</v>
      </c>
      <c r="AN41" s="2" t="s">
        <v>344</v>
      </c>
      <c r="CK41">
        <f t="shared" si="102"/>
        <v>0</v>
      </c>
      <c r="CL41">
        <f t="shared" si="103"/>
        <v>0</v>
      </c>
      <c r="CM41">
        <f t="shared" si="104"/>
        <v>0</v>
      </c>
      <c r="CN41">
        <f t="shared" si="105"/>
        <v>0</v>
      </c>
      <c r="CO41">
        <f t="shared" si="106"/>
        <v>0</v>
      </c>
      <c r="CP41">
        <f t="shared" si="107"/>
        <v>0</v>
      </c>
      <c r="CQ41">
        <f t="shared" si="108"/>
        <v>0</v>
      </c>
      <c r="CR41">
        <f t="shared" si="109"/>
        <v>0</v>
      </c>
      <c r="CS41">
        <f t="shared" si="110"/>
        <v>0</v>
      </c>
      <c r="CT41">
        <f t="shared" si="111"/>
        <v>0</v>
      </c>
      <c r="CU41">
        <f t="shared" si="112"/>
        <v>0</v>
      </c>
      <c r="CV41">
        <f t="shared" si="113"/>
        <v>0</v>
      </c>
      <c r="CW41">
        <f t="shared" si="114"/>
        <v>0</v>
      </c>
      <c r="CX41">
        <f t="shared" si="115"/>
        <v>0</v>
      </c>
      <c r="CY41">
        <f t="shared" si="116"/>
        <v>0</v>
      </c>
      <c r="CZ41">
        <f t="shared" si="117"/>
        <v>0</v>
      </c>
      <c r="DA41">
        <f t="shared" si="118"/>
        <v>0</v>
      </c>
      <c r="DB41">
        <v>0</v>
      </c>
    </row>
    <row r="42" spans="1:106" x14ac:dyDescent="0.25">
      <c r="A42" t="s">
        <v>861</v>
      </c>
      <c r="B42" t="s">
        <v>531</v>
      </c>
      <c r="C42">
        <v>2021</v>
      </c>
      <c r="D42" t="s">
        <v>216</v>
      </c>
      <c r="E42" t="s">
        <v>217</v>
      </c>
      <c r="F42" t="s">
        <v>862</v>
      </c>
      <c r="H42" t="s">
        <v>863</v>
      </c>
      <c r="I42" t="s">
        <v>864</v>
      </c>
      <c r="J42" t="s">
        <v>865</v>
      </c>
      <c r="K42" t="s">
        <v>866</v>
      </c>
      <c r="L42" t="s">
        <v>77</v>
      </c>
      <c r="M42" s="3">
        <v>45472.79824074074</v>
      </c>
      <c r="N42" s="3">
        <v>45472.79824074074</v>
      </c>
      <c r="O42" s="3">
        <v>45435.027881944443</v>
      </c>
      <c r="P42">
        <v>7144</v>
      </c>
      <c r="R42">
        <v>21</v>
      </c>
      <c r="S42">
        <v>21</v>
      </c>
      <c r="AC42" t="s">
        <v>867</v>
      </c>
      <c r="AD42" t="s">
        <v>868</v>
      </c>
      <c r="AH42" t="s">
        <v>869</v>
      </c>
      <c r="AJ42" t="s">
        <v>870</v>
      </c>
      <c r="AL42" t="s">
        <v>871</v>
      </c>
      <c r="AN42" s="2" t="s">
        <v>218</v>
      </c>
      <c r="AO42" t="s">
        <v>219</v>
      </c>
      <c r="CK42">
        <f t="shared" si="102"/>
        <v>0</v>
      </c>
      <c r="CL42">
        <f t="shared" si="103"/>
        <v>0</v>
      </c>
      <c r="CM42">
        <f t="shared" si="104"/>
        <v>0</v>
      </c>
      <c r="CN42">
        <f t="shared" si="105"/>
        <v>0</v>
      </c>
      <c r="CO42">
        <f t="shared" si="106"/>
        <v>1</v>
      </c>
      <c r="CP42">
        <f t="shared" si="107"/>
        <v>0</v>
      </c>
      <c r="CQ42">
        <f t="shared" si="108"/>
        <v>0</v>
      </c>
      <c r="CR42">
        <f t="shared" si="109"/>
        <v>0</v>
      </c>
      <c r="CS42">
        <f t="shared" si="110"/>
        <v>0</v>
      </c>
      <c r="CT42">
        <f t="shared" si="111"/>
        <v>0</v>
      </c>
      <c r="CU42">
        <f t="shared" si="112"/>
        <v>0</v>
      </c>
      <c r="CV42">
        <f t="shared" si="113"/>
        <v>1</v>
      </c>
      <c r="CW42">
        <f t="shared" si="114"/>
        <v>0</v>
      </c>
      <c r="CX42">
        <f t="shared" si="115"/>
        <v>0</v>
      </c>
      <c r="CY42">
        <f t="shared" si="116"/>
        <v>0</v>
      </c>
      <c r="CZ42">
        <f t="shared" si="117"/>
        <v>0</v>
      </c>
      <c r="DA42">
        <f t="shared" si="118"/>
        <v>0</v>
      </c>
      <c r="DB42">
        <v>0</v>
      </c>
    </row>
    <row r="43" spans="1:106" x14ac:dyDescent="0.25">
      <c r="A43" t="s">
        <v>1023</v>
      </c>
      <c r="B43" t="s">
        <v>531</v>
      </c>
      <c r="C43">
        <v>2021</v>
      </c>
      <c r="D43" t="s">
        <v>314</v>
      </c>
      <c r="E43" t="s">
        <v>334</v>
      </c>
      <c r="F43" t="s">
        <v>841</v>
      </c>
      <c r="H43" t="s">
        <v>842</v>
      </c>
      <c r="I43" t="s">
        <v>1024</v>
      </c>
      <c r="J43" t="s">
        <v>1025</v>
      </c>
      <c r="K43" t="s">
        <v>1026</v>
      </c>
      <c r="L43" s="1">
        <v>44228</v>
      </c>
      <c r="M43" s="3">
        <v>45547.078553240739</v>
      </c>
      <c r="N43" s="3">
        <v>45547.07885416667</v>
      </c>
      <c r="O43" s="3">
        <v>45547.078553240739</v>
      </c>
      <c r="P43">
        <v>102034</v>
      </c>
      <c r="S43">
        <v>67</v>
      </c>
      <c r="U43" t="s">
        <v>841</v>
      </c>
      <c r="AH43" t="s">
        <v>847</v>
      </c>
      <c r="AL43" t="s">
        <v>1027</v>
      </c>
      <c r="AN43" s="2" t="s">
        <v>369</v>
      </c>
      <c r="AO43" t="s">
        <v>390</v>
      </c>
      <c r="CK43">
        <f t="shared" si="102"/>
        <v>0</v>
      </c>
      <c r="CL43">
        <f t="shared" si="103"/>
        <v>0</v>
      </c>
      <c r="CM43">
        <f t="shared" si="104"/>
        <v>1</v>
      </c>
      <c r="CN43">
        <f t="shared" si="105"/>
        <v>0</v>
      </c>
      <c r="CO43">
        <f t="shared" si="106"/>
        <v>0</v>
      </c>
      <c r="CP43">
        <f t="shared" si="107"/>
        <v>0</v>
      </c>
      <c r="CQ43">
        <f t="shared" si="108"/>
        <v>0</v>
      </c>
      <c r="CR43">
        <f t="shared" si="109"/>
        <v>1</v>
      </c>
      <c r="CS43">
        <f t="shared" si="110"/>
        <v>0</v>
      </c>
      <c r="CT43">
        <f t="shared" si="111"/>
        <v>1</v>
      </c>
      <c r="CU43">
        <f t="shared" si="112"/>
        <v>0</v>
      </c>
      <c r="CV43">
        <f t="shared" si="113"/>
        <v>0</v>
      </c>
      <c r="CW43">
        <f t="shared" si="114"/>
        <v>0</v>
      </c>
      <c r="CX43">
        <f t="shared" si="115"/>
        <v>0</v>
      </c>
      <c r="CY43">
        <f t="shared" si="116"/>
        <v>0</v>
      </c>
      <c r="CZ43">
        <f t="shared" si="117"/>
        <v>0</v>
      </c>
      <c r="DA43">
        <f t="shared" si="118"/>
        <v>0</v>
      </c>
      <c r="DB43">
        <v>0</v>
      </c>
    </row>
    <row r="44" spans="1:106" hidden="1" x14ac:dyDescent="0.25">
      <c r="A44" t="s">
        <v>556</v>
      </c>
      <c r="B44" t="s">
        <v>527</v>
      </c>
      <c r="C44">
        <v>2021</v>
      </c>
      <c r="D44" t="s">
        <v>24</v>
      </c>
      <c r="E44" t="s">
        <v>25</v>
      </c>
      <c r="J44" t="s">
        <v>557</v>
      </c>
      <c r="L44">
        <v>2021</v>
      </c>
      <c r="M44" s="3">
        <v>45472.79824074074</v>
      </c>
      <c r="N44" s="3">
        <v>45472.79824074074</v>
      </c>
      <c r="AN44" t="s">
        <v>26</v>
      </c>
      <c r="CK44">
        <f t="shared" si="0"/>
        <v>0</v>
      </c>
      <c r="CL44">
        <f t="shared" si="1"/>
        <v>0</v>
      </c>
      <c r="CM44">
        <f t="shared" si="2"/>
        <v>0</v>
      </c>
      <c r="CN44">
        <f t="shared" si="3"/>
        <v>0</v>
      </c>
      <c r="CO44">
        <f t="shared" si="4"/>
        <v>0</v>
      </c>
      <c r="CP44">
        <f t="shared" si="5"/>
        <v>0</v>
      </c>
      <c r="CQ44">
        <f t="shared" si="6"/>
        <v>0</v>
      </c>
      <c r="CR44">
        <f t="shared" si="7"/>
        <v>0</v>
      </c>
      <c r="CS44">
        <f t="shared" si="8"/>
        <v>0</v>
      </c>
      <c r="CT44">
        <f t="shared" si="9"/>
        <v>0</v>
      </c>
      <c r="CU44">
        <f t="shared" si="10"/>
        <v>0</v>
      </c>
      <c r="CV44">
        <f t="shared" si="11"/>
        <v>0</v>
      </c>
      <c r="CW44">
        <f t="shared" si="12"/>
        <v>0</v>
      </c>
      <c r="CX44">
        <f t="shared" si="13"/>
        <v>0</v>
      </c>
      <c r="CY44">
        <f t="shared" si="14"/>
        <v>0</v>
      </c>
      <c r="CZ44">
        <f t="shared" si="15"/>
        <v>0</v>
      </c>
      <c r="DA44">
        <f t="shared" si="16"/>
        <v>0</v>
      </c>
    </row>
    <row r="45" spans="1:106" hidden="1" x14ac:dyDescent="0.25">
      <c r="A45" t="s">
        <v>560</v>
      </c>
      <c r="B45" t="s">
        <v>527</v>
      </c>
      <c r="C45">
        <v>2021</v>
      </c>
      <c r="D45" t="s">
        <v>30</v>
      </c>
      <c r="E45" t="s">
        <v>31</v>
      </c>
      <c r="J45" t="s">
        <v>561</v>
      </c>
      <c r="L45">
        <v>2021</v>
      </c>
      <c r="M45" s="3">
        <v>45472.79824074074</v>
      </c>
      <c r="N45" s="3">
        <v>45472.79824074074</v>
      </c>
      <c r="AN45" t="s">
        <v>32</v>
      </c>
      <c r="CK45">
        <f t="shared" si="0"/>
        <v>0</v>
      </c>
      <c r="CL45">
        <f t="shared" si="1"/>
        <v>0</v>
      </c>
      <c r="CM45">
        <f t="shared" si="2"/>
        <v>0</v>
      </c>
      <c r="CN45">
        <f t="shared" si="3"/>
        <v>0</v>
      </c>
      <c r="CO45">
        <f t="shared" si="4"/>
        <v>0</v>
      </c>
      <c r="CP45">
        <f t="shared" si="5"/>
        <v>0</v>
      </c>
      <c r="CQ45">
        <f t="shared" si="6"/>
        <v>0</v>
      </c>
      <c r="CR45">
        <f t="shared" si="7"/>
        <v>0</v>
      </c>
      <c r="CS45">
        <f t="shared" si="8"/>
        <v>0</v>
      </c>
      <c r="CT45">
        <f t="shared" si="9"/>
        <v>0</v>
      </c>
      <c r="CU45">
        <f t="shared" si="10"/>
        <v>0</v>
      </c>
      <c r="CV45">
        <f t="shared" si="11"/>
        <v>0</v>
      </c>
      <c r="CW45">
        <f t="shared" si="12"/>
        <v>0</v>
      </c>
      <c r="CX45">
        <f t="shared" si="13"/>
        <v>0</v>
      </c>
      <c r="CY45">
        <f t="shared" si="14"/>
        <v>0</v>
      </c>
      <c r="CZ45">
        <f t="shared" si="15"/>
        <v>0</v>
      </c>
      <c r="DA45">
        <f t="shared" si="16"/>
        <v>0</v>
      </c>
    </row>
    <row r="46" spans="1:106" x14ac:dyDescent="0.25">
      <c r="A46" t="s">
        <v>633</v>
      </c>
      <c r="B46" t="s">
        <v>531</v>
      </c>
      <c r="C46">
        <v>2021</v>
      </c>
      <c r="D46" t="s">
        <v>78</v>
      </c>
      <c r="E46" t="s">
        <v>79</v>
      </c>
      <c r="F46" t="s">
        <v>634</v>
      </c>
      <c r="H46" t="s">
        <v>635</v>
      </c>
      <c r="I46" t="s">
        <v>636</v>
      </c>
      <c r="J46" t="s">
        <v>637</v>
      </c>
      <c r="K46" t="s">
        <v>638</v>
      </c>
      <c r="L46">
        <v>2021</v>
      </c>
      <c r="M46" s="3">
        <v>45472.79824074074</v>
      </c>
      <c r="N46" s="3">
        <v>45472.79824074074</v>
      </c>
      <c r="P46" t="s">
        <v>639</v>
      </c>
      <c r="AJ46" t="s">
        <v>640</v>
      </c>
      <c r="AN46" s="2" t="s">
        <v>80</v>
      </c>
      <c r="CK46">
        <f t="shared" ref="CK46:CK54" si="119">IF(AND(
  OR(ISNUMBER(FIND($CK$1 &amp; ";", $AN46 &amp; ";")), ISNUMBER(FIND($CK$1 &amp; " ", $AN46 &amp; " "))),
  AND(ISERROR(FIND($CK$1 &amp; "_EX;",$AN46 &amp; ";")), ISERROR(FIND($CK$1 &amp; "_EX ", $AN46 &amp; " ")))
), 1, 0)</f>
        <v>0</v>
      </c>
      <c r="CL46">
        <f t="shared" ref="CL46:CL54" si="120">IF(AND(
  OR(ISNUMBER(FIND($CL$1 &amp; ";", $AN46 &amp; ";")), ISNUMBER(FIND($CL$1 &amp; " ", $AN46 &amp; " "))),
  AND(ISERROR(FIND($CL$1 &amp; "_EX;", $AN46 &amp; ";")), ISERROR(FIND($CL$1 &amp; "_EX ", $AN46 &amp; " ")))
), 1, 0)</f>
        <v>0</v>
      </c>
      <c r="CM46">
        <f t="shared" ref="CM46:CM54" si="121">IF(AND(
  OR(ISNUMBER(FIND($CM$1 &amp; ";", $AN46 &amp; ";")), ISNUMBER(FIND($CM$1 &amp; " ", $AN46 &amp; " "))),
  AND(ISERROR(FIND($CM$1 &amp; "_EX;", $AN46 &amp; ";")), ISERROR(FIND($CM$1 &amp; "_EX ", $AN46 &amp; " ")))
), 1, 0)</f>
        <v>0</v>
      </c>
      <c r="CN46">
        <f t="shared" ref="CN46:CN54" si="122">IF(AND(
  OR(ISNUMBER(FIND($CN$1 &amp; ";", $AN46 &amp; ";")), ISNUMBER(FIND($CN$1 &amp; " ", $AN46 &amp; " "))),
  AND(ISERROR(FIND($CN$1 &amp; "_EX;",$AN46 &amp; ";")), ISERROR(FIND($CN$1 &amp; "_EX ", $AN46 &amp; " ")))
), 1, 0)</f>
        <v>0</v>
      </c>
      <c r="CO46">
        <f t="shared" ref="CO46:CO54" si="123">IF(AND(
  OR(ISNUMBER(FIND($CO$1 &amp; ";", $AN46 &amp; ";")), ISNUMBER(FIND($CO$1 &amp; " ", $AN46 &amp; " "))),
  AND(ISERROR(FIND($CO$1 &amp; "_EX;", $AN46 &amp; ";")), ISERROR(FIND($CO$1 &amp; "_EX ", $AN46 &amp; " ")))
), 1, 0)</f>
        <v>0</v>
      </c>
      <c r="CP46">
        <f t="shared" ref="CP46:CP54" si="124">IF(AND(
  OR(ISNUMBER(FIND($CP$1 &amp; ";", $AN46 &amp; ";")), ISNUMBER(FIND($CP$1 &amp; " ", $AN46 &amp; " "))),
  AND(ISERROR(FIND($CP$1 &amp; "_EX;", $AN46 &amp; ";")), ISERROR(FIND($CP$1 &amp; "_EX ", $AN46 &amp; " ")))
), 1, 0)</f>
        <v>1</v>
      </c>
      <c r="CQ46">
        <f t="shared" ref="CQ46:CQ54" si="125">IF(AND(
  OR(ISNUMBER(FIND($CQ$1 &amp; ";", $AN46 &amp; ";")), ISNUMBER(FIND($CQ$1 &amp; " ", $AN46 &amp; " "))),
  AND(ISERROR(FIND($CQ$1 &amp; "_EX;", $AN46 &amp; ";")), ISERROR(FIND($CQ$1 &amp; "_EX ", $AN46 &amp; " ")))
), 1, 0)</f>
        <v>0</v>
      </c>
      <c r="CR46">
        <f t="shared" ref="CR46:CR54" si="126">IF(AND(
  OR(ISNUMBER(FIND($CR$1 &amp; ";", $AN46 &amp; ";")), ISNUMBER(FIND($CR$1 &amp; " ", $AN46 &amp; " "))),
  AND(ISERROR(FIND($CR$1 &amp; "_EX;", $AN46 &amp; ";")), ISERROR(FIND($CR$1 &amp; "_EX ", $AN46 &amp; " ")))
), 1, 0)</f>
        <v>0</v>
      </c>
      <c r="CS46">
        <f t="shared" ref="CS46:CS54" si="127">IF(AND(
  OR(ISNUMBER(FIND($CS$1 &amp; ";", $AN46 &amp; ";")), ISNUMBER(FIND($CS$1 &amp; " ", $AN46 &amp; " "))),
  AND(ISERROR(FIND($CS$1 &amp; "_EX;", $AN46 &amp; ";")), ISERROR(FIND($CS$1 &amp; "_EX ", $AN46 &amp; " ")))
), 1, 0)</f>
        <v>1</v>
      </c>
      <c r="CT46">
        <f t="shared" ref="CT46:CT54" si="128">IF(AND(
OR(ISNUMBER(FIND($CT$1&amp;";",$AN46&amp;";")),ISNUMBER(FIND($CT$1&amp;" ",$AN46&amp;" "))),
AND(ISERROR(FIND($CT$1&amp;"_EX;",$AN46&amp;";")),ISERROR(FIND($CT$1&amp;"_EX ",$AN46&amp;" ")))
),1,0)</f>
        <v>1</v>
      </c>
      <c r="CU46">
        <f t="shared" ref="CU46:CU54" si="129">IF(AND(
OR(ISNUMBER(FIND($CU$1&amp;";",$AN46&amp;";")),ISNUMBER(FIND($CU$1&amp;" ",$AN46&amp;" "))),
AND(ISERROR(FIND($CU$1&amp;"_EX;",$AN46&amp;";")),ISERROR(FIND($CU$1&amp;"_EX ",$AN46&amp;" ")))
),1,0)</f>
        <v>0</v>
      </c>
      <c r="CV46">
        <f t="shared" ref="CV46:CV54" si="130">IF(AND(
OR(ISNUMBER(FIND($CV$1&amp;";",$AN46&amp;";")),ISNUMBER(FIND($CV$1&amp;" ",$AN46&amp;" "))),
AND(ISERROR(FIND($CV$1&amp;"_EX;",$AN46&amp;";")),ISERROR(FIND($CV$1&amp;"_EX ",$AN46&amp;" ")))
),1,0)</f>
        <v>0</v>
      </c>
      <c r="CW46">
        <f t="shared" ref="CW46:CW54" si="131">IF(AND(
OR(ISNUMBER(FIND($CW$1&amp;";",$AN46&amp;";")),ISNUMBER(FIND($CW$1&amp;" ",$AN46&amp;" "))),
AND(ISERROR(FIND($CW$1&amp;"_EX;",$AN46&amp;";")),ISERROR(FIND($CW$1&amp;"_EX ",$AN46&amp;" ")))
),1,0)</f>
        <v>0</v>
      </c>
      <c r="CX46">
        <f t="shared" ref="CX46:CX54" si="132">IF(AND(
OR(ISNUMBER(FIND($CX$1&amp;";",$AN46&amp;";")),ISNUMBER(FIND($CX$1&amp;" ",$AN46&amp;" "))),
AND(ISERROR(FIND($CX$1&amp;"_EX;",$AN46&amp;";")),ISERROR(FIND($CX$1&amp;"_EX ",$AN46&amp;" ")))
),1,0)</f>
        <v>0</v>
      </c>
      <c r="CY46">
        <f t="shared" ref="CY46:CY54" si="133">IF(AND(
OR(ISNUMBER(FIND($CY$1&amp;";",$AN46&amp;";")),ISNUMBER(FIND($CY$1&amp;" ",$AN46&amp;" "))),
AND(ISERROR(FIND($CY$1&amp;"_EX;",$AN46&amp;";")),ISERROR(FIND($CY$1&amp;"_EX ",$AN46&amp;" ")))
),1,0)</f>
        <v>0</v>
      </c>
      <c r="CZ46">
        <f t="shared" ref="CZ46:CZ54" si="134">IF(AND(
OR(ISNUMBER(FIND($CZ$1&amp;";",$AN46&amp;";")),ISNUMBER(FIND($CZ$1&amp;" ",$AN46&amp;" "))),
AND(ISERROR(FIND($CZ$1&amp;"_EX;",$AN46&amp;";")),ISERROR(FIND($CZ$1&amp;"_EX ",$AN46&amp;" ")))
),1,0)</f>
        <v>0</v>
      </c>
      <c r="DA46">
        <f t="shared" ref="DA46:DA54" si="135">IF(AND(
OR(ISNUMBER(FIND($DA$1&amp;";",$AN46&amp;";")),ISNUMBER(FIND($DA$1&amp;" ",$AN46&amp;" "))),
AND(ISERROR(FIND($DA$1&amp;"_EX;",$AN46&amp;";")),ISERROR(FIND($DA$1&amp;"_EX ",$AN46&amp;" ")))
),1,0)</f>
        <v>0</v>
      </c>
      <c r="DB46">
        <v>0</v>
      </c>
    </row>
    <row r="47" spans="1:106" x14ac:dyDescent="0.25">
      <c r="A47" t="s">
        <v>641</v>
      </c>
      <c r="B47" t="s">
        <v>531</v>
      </c>
      <c r="C47">
        <v>2021</v>
      </c>
      <c r="D47" t="s">
        <v>81</v>
      </c>
      <c r="E47" t="s">
        <v>82</v>
      </c>
      <c r="F47" t="s">
        <v>608</v>
      </c>
      <c r="H47">
        <v>21530866</v>
      </c>
      <c r="I47" t="s">
        <v>642</v>
      </c>
      <c r="J47" t="s">
        <v>643</v>
      </c>
      <c r="K47" t="s">
        <v>644</v>
      </c>
      <c r="L47">
        <v>2021</v>
      </c>
      <c r="M47" s="3">
        <v>45472.79824074074</v>
      </c>
      <c r="N47" s="3">
        <v>45472.79824074074</v>
      </c>
      <c r="P47" t="s">
        <v>645</v>
      </c>
      <c r="AJ47" t="s">
        <v>646</v>
      </c>
      <c r="AN47" s="2" t="s">
        <v>345</v>
      </c>
      <c r="CK47">
        <f t="shared" si="119"/>
        <v>0</v>
      </c>
      <c r="CL47">
        <f t="shared" si="120"/>
        <v>0</v>
      </c>
      <c r="CM47">
        <f t="shared" si="121"/>
        <v>0</v>
      </c>
      <c r="CN47">
        <f t="shared" si="122"/>
        <v>0</v>
      </c>
      <c r="CO47">
        <f t="shared" si="123"/>
        <v>0</v>
      </c>
      <c r="CP47">
        <f t="shared" si="124"/>
        <v>0</v>
      </c>
      <c r="CQ47">
        <f t="shared" si="125"/>
        <v>0</v>
      </c>
      <c r="CR47">
        <f t="shared" si="126"/>
        <v>1</v>
      </c>
      <c r="CS47">
        <f t="shared" si="127"/>
        <v>0</v>
      </c>
      <c r="CT47">
        <f t="shared" si="128"/>
        <v>0</v>
      </c>
      <c r="CU47">
        <f t="shared" si="129"/>
        <v>0</v>
      </c>
      <c r="CV47">
        <f t="shared" si="130"/>
        <v>1</v>
      </c>
      <c r="CW47">
        <f t="shared" si="131"/>
        <v>0</v>
      </c>
      <c r="CX47">
        <f t="shared" si="132"/>
        <v>0</v>
      </c>
      <c r="CY47">
        <f t="shared" si="133"/>
        <v>0</v>
      </c>
      <c r="CZ47">
        <f t="shared" si="134"/>
        <v>0</v>
      </c>
      <c r="DA47">
        <f t="shared" si="135"/>
        <v>0</v>
      </c>
      <c r="DB47">
        <v>1</v>
      </c>
    </row>
    <row r="48" spans="1:106" ht="60" x14ac:dyDescent="0.25">
      <c r="A48" t="s">
        <v>690</v>
      </c>
      <c r="B48" t="s">
        <v>531</v>
      </c>
      <c r="C48">
        <v>2021</v>
      </c>
      <c r="D48" t="s">
        <v>111</v>
      </c>
      <c r="E48" t="s">
        <v>112</v>
      </c>
      <c r="F48" t="s">
        <v>677</v>
      </c>
      <c r="H48">
        <v>15583783</v>
      </c>
      <c r="I48" t="s">
        <v>691</v>
      </c>
      <c r="K48" t="s">
        <v>692</v>
      </c>
      <c r="L48">
        <v>2021</v>
      </c>
      <c r="M48" s="3">
        <v>45472.79824074074</v>
      </c>
      <c r="N48" s="3">
        <v>45472.79824074074</v>
      </c>
      <c r="AJ48" t="s">
        <v>536</v>
      </c>
      <c r="AN48" s="2" t="s">
        <v>113</v>
      </c>
      <c r="CK48">
        <f t="shared" si="119"/>
        <v>0</v>
      </c>
      <c r="CL48">
        <f t="shared" si="120"/>
        <v>0</v>
      </c>
      <c r="CM48">
        <f t="shared" si="121"/>
        <v>0</v>
      </c>
      <c r="CN48">
        <f t="shared" si="122"/>
        <v>0</v>
      </c>
      <c r="CO48">
        <f t="shared" si="123"/>
        <v>1</v>
      </c>
      <c r="CP48">
        <f t="shared" si="124"/>
        <v>1</v>
      </c>
      <c r="CQ48">
        <f t="shared" si="125"/>
        <v>1</v>
      </c>
      <c r="CR48">
        <f t="shared" si="126"/>
        <v>0</v>
      </c>
      <c r="CS48">
        <f t="shared" si="127"/>
        <v>0</v>
      </c>
      <c r="CT48">
        <f t="shared" si="128"/>
        <v>1</v>
      </c>
      <c r="CU48">
        <f t="shared" si="129"/>
        <v>0</v>
      </c>
      <c r="CV48">
        <f t="shared" si="130"/>
        <v>0</v>
      </c>
      <c r="CW48">
        <f t="shared" si="131"/>
        <v>0</v>
      </c>
      <c r="CX48">
        <f t="shared" si="132"/>
        <v>0</v>
      </c>
      <c r="CY48">
        <f t="shared" si="133"/>
        <v>0</v>
      </c>
      <c r="CZ48">
        <f t="shared" si="134"/>
        <v>0</v>
      </c>
      <c r="DA48">
        <f t="shared" si="135"/>
        <v>0</v>
      </c>
      <c r="DB48">
        <v>1</v>
      </c>
    </row>
    <row r="49" spans="1:106" ht="30" x14ac:dyDescent="0.25">
      <c r="A49" t="s">
        <v>782</v>
      </c>
      <c r="B49" t="s">
        <v>531</v>
      </c>
      <c r="C49">
        <v>2021</v>
      </c>
      <c r="D49" t="s">
        <v>167</v>
      </c>
      <c r="E49" t="s">
        <v>168</v>
      </c>
      <c r="F49" t="s">
        <v>608</v>
      </c>
      <c r="H49">
        <v>21530866</v>
      </c>
      <c r="I49" t="s">
        <v>783</v>
      </c>
      <c r="K49" t="s">
        <v>784</v>
      </c>
      <c r="L49">
        <v>2021</v>
      </c>
      <c r="M49" s="3">
        <v>45472.79824074074</v>
      </c>
      <c r="N49" s="3">
        <v>45472.79824074074</v>
      </c>
      <c r="P49" t="s">
        <v>785</v>
      </c>
      <c r="AJ49" t="s">
        <v>646</v>
      </c>
      <c r="AN49" s="2" t="s">
        <v>169</v>
      </c>
      <c r="CK49">
        <f t="shared" si="119"/>
        <v>0</v>
      </c>
      <c r="CL49">
        <f t="shared" si="120"/>
        <v>1</v>
      </c>
      <c r="CM49">
        <f t="shared" si="121"/>
        <v>1</v>
      </c>
      <c r="CN49">
        <f t="shared" si="122"/>
        <v>0</v>
      </c>
      <c r="CO49">
        <f t="shared" si="123"/>
        <v>0</v>
      </c>
      <c r="CP49">
        <f t="shared" si="124"/>
        <v>1</v>
      </c>
      <c r="CQ49">
        <f t="shared" si="125"/>
        <v>1</v>
      </c>
      <c r="CR49">
        <f t="shared" si="126"/>
        <v>0</v>
      </c>
      <c r="CS49">
        <f t="shared" si="127"/>
        <v>0</v>
      </c>
      <c r="CT49">
        <f t="shared" si="128"/>
        <v>1</v>
      </c>
      <c r="CU49">
        <f t="shared" si="129"/>
        <v>0</v>
      </c>
      <c r="CV49">
        <f t="shared" si="130"/>
        <v>0</v>
      </c>
      <c r="CW49">
        <f t="shared" si="131"/>
        <v>0</v>
      </c>
      <c r="CX49">
        <f t="shared" si="132"/>
        <v>0</v>
      </c>
      <c r="CY49">
        <f t="shared" si="133"/>
        <v>0</v>
      </c>
      <c r="CZ49">
        <f t="shared" si="134"/>
        <v>0</v>
      </c>
      <c r="DA49">
        <f t="shared" si="135"/>
        <v>0</v>
      </c>
      <c r="DB49">
        <v>0</v>
      </c>
    </row>
    <row r="50" spans="1:106" ht="45" x14ac:dyDescent="0.25">
      <c r="A50" t="s">
        <v>786</v>
      </c>
      <c r="B50" t="s">
        <v>531</v>
      </c>
      <c r="C50">
        <v>2021</v>
      </c>
      <c r="D50" t="s">
        <v>170</v>
      </c>
      <c r="E50" t="s">
        <v>171</v>
      </c>
      <c r="F50" t="s">
        <v>653</v>
      </c>
      <c r="H50">
        <v>21693536</v>
      </c>
      <c r="I50" t="s">
        <v>787</v>
      </c>
      <c r="J50" t="s">
        <v>788</v>
      </c>
      <c r="K50" t="s">
        <v>789</v>
      </c>
      <c r="L50">
        <v>2021</v>
      </c>
      <c r="M50" s="3">
        <v>45472.79824074074</v>
      </c>
      <c r="N50" s="3">
        <v>45472.79824074074</v>
      </c>
      <c r="P50" t="s">
        <v>790</v>
      </c>
      <c r="S50">
        <v>9</v>
      </c>
      <c r="AJ50" t="s">
        <v>536</v>
      </c>
      <c r="AN50" s="2" t="s">
        <v>172</v>
      </c>
      <c r="CK50">
        <f t="shared" si="119"/>
        <v>0</v>
      </c>
      <c r="CL50">
        <f t="shared" si="120"/>
        <v>0</v>
      </c>
      <c r="CM50">
        <f t="shared" si="121"/>
        <v>0</v>
      </c>
      <c r="CN50">
        <f t="shared" si="122"/>
        <v>0</v>
      </c>
      <c r="CO50">
        <f t="shared" si="123"/>
        <v>0</v>
      </c>
      <c r="CP50">
        <f t="shared" si="124"/>
        <v>0</v>
      </c>
      <c r="CQ50">
        <f t="shared" si="125"/>
        <v>0</v>
      </c>
      <c r="CR50">
        <f t="shared" si="126"/>
        <v>0</v>
      </c>
      <c r="CS50">
        <f t="shared" si="127"/>
        <v>0</v>
      </c>
      <c r="CT50">
        <f t="shared" si="128"/>
        <v>0</v>
      </c>
      <c r="CU50">
        <f t="shared" si="129"/>
        <v>0</v>
      </c>
      <c r="CV50">
        <f t="shared" si="130"/>
        <v>0</v>
      </c>
      <c r="CW50">
        <f t="shared" si="131"/>
        <v>0</v>
      </c>
      <c r="CX50">
        <f t="shared" si="132"/>
        <v>0</v>
      </c>
      <c r="CY50">
        <f t="shared" si="133"/>
        <v>0</v>
      </c>
      <c r="CZ50">
        <f t="shared" si="134"/>
        <v>0</v>
      </c>
      <c r="DA50">
        <f t="shared" si="135"/>
        <v>0</v>
      </c>
      <c r="DB50">
        <v>1</v>
      </c>
    </row>
    <row r="51" spans="1:106" x14ac:dyDescent="0.25">
      <c r="A51" t="s">
        <v>760</v>
      </c>
      <c r="B51" t="s">
        <v>531</v>
      </c>
      <c r="C51">
        <v>2020</v>
      </c>
      <c r="D51" t="s">
        <v>155</v>
      </c>
      <c r="E51" t="s">
        <v>156</v>
      </c>
      <c r="F51" t="s">
        <v>761</v>
      </c>
      <c r="I51" t="s">
        <v>762</v>
      </c>
      <c r="J51" t="s">
        <v>763</v>
      </c>
      <c r="K51" t="s">
        <v>764</v>
      </c>
      <c r="L51" t="s">
        <v>157</v>
      </c>
      <c r="M51" s="3">
        <v>45472.79824074074</v>
      </c>
      <c r="N51" s="3">
        <v>45472.79824074074</v>
      </c>
      <c r="P51" t="s">
        <v>765</v>
      </c>
      <c r="AJ51" t="s">
        <v>766</v>
      </c>
      <c r="AN51" s="2" t="s">
        <v>158</v>
      </c>
      <c r="CK51">
        <f t="shared" si="119"/>
        <v>1</v>
      </c>
      <c r="CL51">
        <f t="shared" si="120"/>
        <v>0</v>
      </c>
      <c r="CM51">
        <f t="shared" si="121"/>
        <v>0</v>
      </c>
      <c r="CN51">
        <f t="shared" si="122"/>
        <v>0</v>
      </c>
      <c r="CO51">
        <f t="shared" si="123"/>
        <v>0</v>
      </c>
      <c r="CP51">
        <f t="shared" si="124"/>
        <v>0</v>
      </c>
      <c r="CQ51">
        <f t="shared" si="125"/>
        <v>0</v>
      </c>
      <c r="CR51">
        <f t="shared" si="126"/>
        <v>0</v>
      </c>
      <c r="CS51">
        <f t="shared" si="127"/>
        <v>0</v>
      </c>
      <c r="CT51">
        <f t="shared" si="128"/>
        <v>1</v>
      </c>
      <c r="CU51">
        <f t="shared" si="129"/>
        <v>0</v>
      </c>
      <c r="CV51">
        <f t="shared" si="130"/>
        <v>0</v>
      </c>
      <c r="CW51">
        <f t="shared" si="131"/>
        <v>0</v>
      </c>
      <c r="CX51">
        <f t="shared" si="132"/>
        <v>0</v>
      </c>
      <c r="CY51">
        <f t="shared" si="133"/>
        <v>0</v>
      </c>
      <c r="CZ51">
        <f t="shared" si="134"/>
        <v>0</v>
      </c>
      <c r="DA51">
        <f t="shared" si="135"/>
        <v>0</v>
      </c>
      <c r="DB51">
        <v>0</v>
      </c>
    </row>
    <row r="52" spans="1:106" x14ac:dyDescent="0.25">
      <c r="A52" t="s">
        <v>755</v>
      </c>
      <c r="B52" t="s">
        <v>531</v>
      </c>
      <c r="C52">
        <v>2020</v>
      </c>
      <c r="D52" t="s">
        <v>151</v>
      </c>
      <c r="E52" t="s">
        <v>152</v>
      </c>
      <c r="F52" t="s">
        <v>583</v>
      </c>
      <c r="H52">
        <v>23773766</v>
      </c>
      <c r="I52" t="s">
        <v>756</v>
      </c>
      <c r="J52" t="s">
        <v>757</v>
      </c>
      <c r="K52" t="s">
        <v>758</v>
      </c>
      <c r="L52" t="s">
        <v>153</v>
      </c>
      <c r="M52" s="3">
        <v>45472.79824074074</v>
      </c>
      <c r="N52" s="3">
        <v>45472.79824074074</v>
      </c>
      <c r="P52" t="s">
        <v>759</v>
      </c>
      <c r="R52">
        <v>4</v>
      </c>
      <c r="S52">
        <v>5</v>
      </c>
      <c r="AJ52" t="s">
        <v>536</v>
      </c>
      <c r="AN52" s="2" t="s">
        <v>154</v>
      </c>
      <c r="CK52">
        <f t="shared" si="119"/>
        <v>0</v>
      </c>
      <c r="CL52">
        <f t="shared" si="120"/>
        <v>1</v>
      </c>
      <c r="CM52">
        <f t="shared" si="121"/>
        <v>0</v>
      </c>
      <c r="CN52">
        <f t="shared" si="122"/>
        <v>0</v>
      </c>
      <c r="CO52">
        <f t="shared" si="123"/>
        <v>0</v>
      </c>
      <c r="CP52">
        <f t="shared" si="124"/>
        <v>0</v>
      </c>
      <c r="CQ52">
        <f t="shared" si="125"/>
        <v>0</v>
      </c>
      <c r="CR52">
        <f t="shared" si="126"/>
        <v>0</v>
      </c>
      <c r="CS52">
        <f t="shared" si="127"/>
        <v>0</v>
      </c>
      <c r="CT52">
        <f t="shared" si="128"/>
        <v>1</v>
      </c>
      <c r="CU52">
        <f t="shared" si="129"/>
        <v>0</v>
      </c>
      <c r="CV52">
        <f t="shared" si="130"/>
        <v>0</v>
      </c>
      <c r="CW52">
        <f t="shared" si="131"/>
        <v>0</v>
      </c>
      <c r="CX52">
        <f t="shared" si="132"/>
        <v>0</v>
      </c>
      <c r="CY52">
        <f t="shared" si="133"/>
        <v>0</v>
      </c>
      <c r="CZ52">
        <f t="shared" si="134"/>
        <v>0</v>
      </c>
      <c r="DA52">
        <f t="shared" si="135"/>
        <v>0</v>
      </c>
      <c r="DB52">
        <v>1</v>
      </c>
    </row>
    <row r="53" spans="1:106" x14ac:dyDescent="0.25">
      <c r="A53" t="s">
        <v>747</v>
      </c>
      <c r="B53" t="s">
        <v>531</v>
      </c>
      <c r="C53">
        <v>2020</v>
      </c>
      <c r="D53" t="s">
        <v>147</v>
      </c>
      <c r="E53" t="s">
        <v>148</v>
      </c>
      <c r="F53" t="s">
        <v>748</v>
      </c>
      <c r="I53" t="s">
        <v>749</v>
      </c>
      <c r="J53" t="s">
        <v>750</v>
      </c>
      <c r="K53" t="s">
        <v>751</v>
      </c>
      <c r="L53" t="s">
        <v>149</v>
      </c>
      <c r="M53" s="3">
        <v>45472.79824074074</v>
      </c>
      <c r="N53" s="3">
        <v>45472.79824074074</v>
      </c>
      <c r="P53" t="s">
        <v>752</v>
      </c>
      <c r="S53" t="s">
        <v>753</v>
      </c>
      <c r="AJ53" t="s">
        <v>754</v>
      </c>
      <c r="AN53" s="2" t="s">
        <v>150</v>
      </c>
      <c r="CK53">
        <f t="shared" si="119"/>
        <v>0</v>
      </c>
      <c r="CL53">
        <f t="shared" si="120"/>
        <v>0</v>
      </c>
      <c r="CM53">
        <f t="shared" si="121"/>
        <v>1</v>
      </c>
      <c r="CN53">
        <f t="shared" si="122"/>
        <v>0</v>
      </c>
      <c r="CO53">
        <f t="shared" si="123"/>
        <v>0</v>
      </c>
      <c r="CP53">
        <f t="shared" si="124"/>
        <v>1</v>
      </c>
      <c r="CQ53">
        <f t="shared" si="125"/>
        <v>0</v>
      </c>
      <c r="CR53">
        <f t="shared" si="126"/>
        <v>0</v>
      </c>
      <c r="CS53">
        <f t="shared" si="127"/>
        <v>0</v>
      </c>
      <c r="CT53">
        <f t="shared" si="128"/>
        <v>1</v>
      </c>
      <c r="CU53">
        <f t="shared" si="129"/>
        <v>0</v>
      </c>
      <c r="CV53">
        <f t="shared" si="130"/>
        <v>0</v>
      </c>
      <c r="CW53">
        <f t="shared" si="131"/>
        <v>0</v>
      </c>
      <c r="CX53">
        <f t="shared" si="132"/>
        <v>0</v>
      </c>
      <c r="CY53">
        <f t="shared" si="133"/>
        <v>0</v>
      </c>
      <c r="CZ53">
        <f t="shared" si="134"/>
        <v>0</v>
      </c>
      <c r="DA53">
        <f t="shared" si="135"/>
        <v>0</v>
      </c>
      <c r="DB53">
        <v>1</v>
      </c>
    </row>
    <row r="54" spans="1:106" x14ac:dyDescent="0.25">
      <c r="A54" t="s">
        <v>614</v>
      </c>
      <c r="B54" t="s">
        <v>531</v>
      </c>
      <c r="C54">
        <v>2020</v>
      </c>
      <c r="D54" t="s">
        <v>67</v>
      </c>
      <c r="E54" t="s">
        <v>68</v>
      </c>
      <c r="F54" t="s">
        <v>615</v>
      </c>
      <c r="I54" t="s">
        <v>616</v>
      </c>
      <c r="J54" t="s">
        <v>617</v>
      </c>
      <c r="K54" t="s">
        <v>618</v>
      </c>
      <c r="L54" t="s">
        <v>69</v>
      </c>
      <c r="M54" s="3">
        <v>45472.79824074074</v>
      </c>
      <c r="N54" s="3">
        <v>45472.79824074074</v>
      </c>
      <c r="P54" t="s">
        <v>619</v>
      </c>
      <c r="AJ54" t="s">
        <v>620</v>
      </c>
      <c r="AN54" s="2" t="s">
        <v>70</v>
      </c>
      <c r="CK54">
        <f t="shared" si="119"/>
        <v>0</v>
      </c>
      <c r="CL54">
        <f t="shared" si="120"/>
        <v>0</v>
      </c>
      <c r="CM54">
        <f t="shared" si="121"/>
        <v>0</v>
      </c>
      <c r="CN54">
        <f t="shared" si="122"/>
        <v>0</v>
      </c>
      <c r="CO54">
        <f t="shared" si="123"/>
        <v>0</v>
      </c>
      <c r="CP54">
        <f t="shared" si="124"/>
        <v>0</v>
      </c>
      <c r="CQ54">
        <f t="shared" si="125"/>
        <v>0</v>
      </c>
      <c r="CR54">
        <f t="shared" si="126"/>
        <v>0</v>
      </c>
      <c r="CS54">
        <f t="shared" si="127"/>
        <v>0</v>
      </c>
      <c r="CT54">
        <f t="shared" si="128"/>
        <v>0</v>
      </c>
      <c r="CU54">
        <f t="shared" si="129"/>
        <v>0</v>
      </c>
      <c r="CV54">
        <f t="shared" si="130"/>
        <v>0</v>
      </c>
      <c r="CW54">
        <f t="shared" si="131"/>
        <v>0</v>
      </c>
      <c r="CX54">
        <f t="shared" si="132"/>
        <v>0</v>
      </c>
      <c r="CY54">
        <f t="shared" si="133"/>
        <v>0</v>
      </c>
      <c r="CZ54">
        <f t="shared" si="134"/>
        <v>0</v>
      </c>
      <c r="DA54">
        <f t="shared" si="135"/>
        <v>0</v>
      </c>
      <c r="DB54">
        <v>0</v>
      </c>
    </row>
    <row r="55" spans="1:106" hidden="1" x14ac:dyDescent="0.25">
      <c r="A55" t="s">
        <v>671</v>
      </c>
      <c r="B55" t="s">
        <v>531</v>
      </c>
      <c r="C55">
        <v>2020</v>
      </c>
      <c r="D55" t="s">
        <v>100</v>
      </c>
      <c r="E55" t="s">
        <v>101</v>
      </c>
      <c r="F55" t="s">
        <v>583</v>
      </c>
      <c r="H55">
        <v>23773766</v>
      </c>
      <c r="I55" t="s">
        <v>672</v>
      </c>
      <c r="J55" t="s">
        <v>673</v>
      </c>
      <c r="K55" t="s">
        <v>674</v>
      </c>
      <c r="L55" t="s">
        <v>102</v>
      </c>
      <c r="M55" s="3">
        <v>45472.79824074074</v>
      </c>
      <c r="N55" s="3">
        <v>45472.79824074074</v>
      </c>
      <c r="P55" t="s">
        <v>675</v>
      </c>
      <c r="R55">
        <v>2</v>
      </c>
      <c r="S55">
        <v>5</v>
      </c>
      <c r="AJ55" t="s">
        <v>536</v>
      </c>
      <c r="AN55" t="s">
        <v>103</v>
      </c>
      <c r="CK55">
        <f t="shared" si="0"/>
        <v>0</v>
      </c>
      <c r="CL55">
        <f t="shared" si="1"/>
        <v>0</v>
      </c>
      <c r="CM55">
        <f t="shared" si="2"/>
        <v>0</v>
      </c>
      <c r="CN55">
        <f t="shared" si="3"/>
        <v>0</v>
      </c>
      <c r="CO55">
        <f t="shared" si="4"/>
        <v>0</v>
      </c>
      <c r="CP55">
        <f t="shared" si="5"/>
        <v>0</v>
      </c>
      <c r="CQ55">
        <f t="shared" si="6"/>
        <v>0</v>
      </c>
      <c r="CR55">
        <f t="shared" si="7"/>
        <v>0</v>
      </c>
      <c r="CS55">
        <f t="shared" si="8"/>
        <v>0</v>
      </c>
      <c r="CT55">
        <f t="shared" si="9"/>
        <v>0</v>
      </c>
      <c r="CU55">
        <f t="shared" si="10"/>
        <v>0</v>
      </c>
      <c r="CV55">
        <f t="shared" si="11"/>
        <v>0</v>
      </c>
      <c r="CW55">
        <f t="shared" si="12"/>
        <v>0</v>
      </c>
      <c r="CX55">
        <f t="shared" si="13"/>
        <v>0</v>
      </c>
      <c r="CY55">
        <f t="shared" si="14"/>
        <v>0</v>
      </c>
      <c r="CZ55">
        <f t="shared" si="15"/>
        <v>0</v>
      </c>
      <c r="DA55">
        <f t="shared" si="16"/>
        <v>0</v>
      </c>
    </row>
    <row r="56" spans="1:106" x14ac:dyDescent="0.25">
      <c r="A56" t="s">
        <v>652</v>
      </c>
      <c r="B56" t="s">
        <v>531</v>
      </c>
      <c r="C56">
        <v>2020</v>
      </c>
      <c r="D56" t="s">
        <v>86</v>
      </c>
      <c r="E56" t="s">
        <v>87</v>
      </c>
      <c r="F56" t="s">
        <v>653</v>
      </c>
      <c r="H56">
        <v>21693536</v>
      </c>
      <c r="I56" t="s">
        <v>654</v>
      </c>
      <c r="J56" t="s">
        <v>655</v>
      </c>
      <c r="K56" t="s">
        <v>656</v>
      </c>
      <c r="L56" t="s">
        <v>88</v>
      </c>
      <c r="M56" s="3">
        <v>45472.79824074074</v>
      </c>
      <c r="N56" s="3">
        <v>45472.79824074074</v>
      </c>
      <c r="P56" t="s">
        <v>657</v>
      </c>
      <c r="S56">
        <v>10</v>
      </c>
      <c r="AJ56" t="s">
        <v>658</v>
      </c>
      <c r="AN56" s="2" t="s">
        <v>89</v>
      </c>
      <c r="CK56">
        <f t="shared" ref="CK56:CK57" si="136">IF(AND(
  OR(ISNUMBER(FIND($CK$1 &amp; ";", $AN56 &amp; ";")), ISNUMBER(FIND($CK$1 &amp; " ", $AN56 &amp; " "))),
  AND(ISERROR(FIND($CK$1 &amp; "_EX;",$AN56 &amp; ";")), ISERROR(FIND($CK$1 &amp; "_EX ", $AN56 &amp; " ")))
), 1, 0)</f>
        <v>0</v>
      </c>
      <c r="CL56">
        <f t="shared" ref="CL56:CL57" si="137">IF(AND(
  OR(ISNUMBER(FIND($CL$1 &amp; ";", $AN56 &amp; ";")), ISNUMBER(FIND($CL$1 &amp; " ", $AN56 &amp; " "))),
  AND(ISERROR(FIND($CL$1 &amp; "_EX;", $AN56 &amp; ";")), ISERROR(FIND($CL$1 &amp; "_EX ", $AN56 &amp; " ")))
), 1, 0)</f>
        <v>1</v>
      </c>
      <c r="CM56">
        <f t="shared" ref="CM56:CM57" si="138">IF(AND(
  OR(ISNUMBER(FIND($CM$1 &amp; ";", $AN56 &amp; ";")), ISNUMBER(FIND($CM$1 &amp; " ", $AN56 &amp; " "))),
  AND(ISERROR(FIND($CM$1 &amp; "_EX;", $AN56 &amp; ";")), ISERROR(FIND($CM$1 &amp; "_EX ", $AN56 &amp; " ")))
), 1, 0)</f>
        <v>0</v>
      </c>
      <c r="CN56">
        <f t="shared" ref="CN56:CN57" si="139">IF(AND(
  OR(ISNUMBER(FIND($CN$1 &amp; ";", $AN56 &amp; ";")), ISNUMBER(FIND($CN$1 &amp; " ", $AN56 &amp; " "))),
  AND(ISERROR(FIND($CN$1 &amp; "_EX;",$AN56 &amp; ";")), ISERROR(FIND($CN$1 &amp; "_EX ", $AN56 &amp; " ")))
), 1, 0)</f>
        <v>0</v>
      </c>
      <c r="CO56">
        <f t="shared" ref="CO56:CO57" si="140">IF(AND(
  OR(ISNUMBER(FIND($CO$1 &amp; ";", $AN56 &amp; ";")), ISNUMBER(FIND($CO$1 &amp; " ", $AN56 &amp; " "))),
  AND(ISERROR(FIND($CO$1 &amp; "_EX;", $AN56 &amp; ";")), ISERROR(FIND($CO$1 &amp; "_EX ", $AN56 &amp; " ")))
), 1, 0)</f>
        <v>0</v>
      </c>
      <c r="CP56">
        <f t="shared" ref="CP56:CP57" si="141">IF(AND(
  OR(ISNUMBER(FIND($CP$1 &amp; ";", $AN56 &amp; ";")), ISNUMBER(FIND($CP$1 &amp; " ", $AN56 &amp; " "))),
  AND(ISERROR(FIND($CP$1 &amp; "_EX;", $AN56 &amp; ";")), ISERROR(FIND($CP$1 &amp; "_EX ", $AN56 &amp; " ")))
), 1, 0)</f>
        <v>1</v>
      </c>
      <c r="CQ56">
        <f t="shared" ref="CQ56:CQ57" si="142">IF(AND(
  OR(ISNUMBER(FIND($CQ$1 &amp; ";", $AN56 &amp; ";")), ISNUMBER(FIND($CQ$1 &amp; " ", $AN56 &amp; " "))),
  AND(ISERROR(FIND($CQ$1 &amp; "_EX;", $AN56 &amp; ";")), ISERROR(FIND($CQ$1 &amp; "_EX ", $AN56 &amp; " ")))
), 1, 0)</f>
        <v>0</v>
      </c>
      <c r="CR56">
        <f t="shared" ref="CR56:CR57" si="143">IF(AND(
  OR(ISNUMBER(FIND($CR$1 &amp; ";", $AN56 &amp; ";")), ISNUMBER(FIND($CR$1 &amp; " ", $AN56 &amp; " "))),
  AND(ISERROR(FIND($CR$1 &amp; "_EX;", $AN56 &amp; ";")), ISERROR(FIND($CR$1 &amp; "_EX ", $AN56 &amp; " ")))
), 1, 0)</f>
        <v>0</v>
      </c>
      <c r="CS56">
        <f t="shared" ref="CS56:CS57" si="144">IF(AND(
  OR(ISNUMBER(FIND($CS$1 &amp; ";", $AN56 &amp; ";")), ISNUMBER(FIND($CS$1 &amp; " ", $AN56 &amp; " "))),
  AND(ISERROR(FIND($CS$1 &amp; "_EX;", $AN56 &amp; ";")), ISERROR(FIND($CS$1 &amp; "_EX ", $AN56 &amp; " ")))
), 1, 0)</f>
        <v>0</v>
      </c>
      <c r="CT56">
        <f t="shared" ref="CT56:CT57" si="145">IF(AND(
OR(ISNUMBER(FIND($CT$1&amp;";",$AN56&amp;";")),ISNUMBER(FIND($CT$1&amp;" ",$AN56&amp;" "))),
AND(ISERROR(FIND($CT$1&amp;"_EX;",$AN56&amp;";")),ISERROR(FIND($CT$1&amp;"_EX ",$AN56&amp;" ")))
),1,0)</f>
        <v>1</v>
      </c>
      <c r="CU56">
        <f t="shared" ref="CU56:CU57" si="146">IF(AND(
OR(ISNUMBER(FIND($CU$1&amp;";",$AN56&amp;";")),ISNUMBER(FIND($CU$1&amp;" ",$AN56&amp;" "))),
AND(ISERROR(FIND($CU$1&amp;"_EX;",$AN56&amp;";")),ISERROR(FIND($CU$1&amp;"_EX ",$AN56&amp;" ")))
),1,0)</f>
        <v>0</v>
      </c>
      <c r="CV56">
        <f t="shared" ref="CV56:CV57" si="147">IF(AND(
OR(ISNUMBER(FIND($CV$1&amp;";",$AN56&amp;";")),ISNUMBER(FIND($CV$1&amp;" ",$AN56&amp;" "))),
AND(ISERROR(FIND($CV$1&amp;"_EX;",$AN56&amp;";")),ISERROR(FIND($CV$1&amp;"_EX ",$AN56&amp;" ")))
),1,0)</f>
        <v>0</v>
      </c>
      <c r="CW56">
        <f t="shared" ref="CW56:CW57" si="148">IF(AND(
OR(ISNUMBER(FIND($CW$1&amp;";",$AN56&amp;";")),ISNUMBER(FIND($CW$1&amp;" ",$AN56&amp;" "))),
AND(ISERROR(FIND($CW$1&amp;"_EX;",$AN56&amp;";")),ISERROR(FIND($CW$1&amp;"_EX ",$AN56&amp;" ")))
),1,0)</f>
        <v>0</v>
      </c>
      <c r="CX56">
        <f t="shared" ref="CX56:CX57" si="149">IF(AND(
OR(ISNUMBER(FIND($CX$1&amp;";",$AN56&amp;";")),ISNUMBER(FIND($CX$1&amp;" ",$AN56&amp;" "))),
AND(ISERROR(FIND($CX$1&amp;"_EX;",$AN56&amp;";")),ISERROR(FIND($CX$1&amp;"_EX ",$AN56&amp;" ")))
),1,0)</f>
        <v>0</v>
      </c>
      <c r="CY56">
        <f t="shared" ref="CY56:CY57" si="150">IF(AND(
OR(ISNUMBER(FIND($CY$1&amp;";",$AN56&amp;";")),ISNUMBER(FIND($CY$1&amp;" ",$AN56&amp;" "))),
AND(ISERROR(FIND($CY$1&amp;"_EX;",$AN56&amp;";")),ISERROR(FIND($CY$1&amp;"_EX ",$AN56&amp;" ")))
),1,0)</f>
        <v>0</v>
      </c>
      <c r="CZ56">
        <f t="shared" ref="CZ56:CZ57" si="151">IF(AND(
OR(ISNUMBER(FIND($CZ$1&amp;";",$AN56&amp;";")),ISNUMBER(FIND($CZ$1&amp;" ",$AN56&amp;" "))),
AND(ISERROR(FIND($CZ$1&amp;"_EX;",$AN56&amp;";")),ISERROR(FIND($CZ$1&amp;"_EX ",$AN56&amp;" ")))
),1,0)</f>
        <v>0</v>
      </c>
      <c r="DA56">
        <f t="shared" ref="DA56:DA57" si="152">IF(AND(
OR(ISNUMBER(FIND($DA$1&amp;";",$AN56&amp;";")),ISNUMBER(FIND($DA$1&amp;" ",$AN56&amp;" "))),
AND(ISERROR(FIND($DA$1&amp;"_EX;",$AN56&amp;";")),ISERROR(FIND($DA$1&amp;"_EX ",$AN56&amp;" ")))
),1,0)</f>
        <v>0</v>
      </c>
      <c r="DB56">
        <v>1</v>
      </c>
    </row>
    <row r="57" spans="1:106" x14ac:dyDescent="0.25">
      <c r="A57" t="s">
        <v>1036</v>
      </c>
      <c r="B57" t="s">
        <v>531</v>
      </c>
      <c r="C57">
        <v>2020</v>
      </c>
      <c r="D57" t="s">
        <v>315</v>
      </c>
      <c r="E57" t="s">
        <v>336</v>
      </c>
      <c r="F57" t="s">
        <v>841</v>
      </c>
      <c r="H57" t="s">
        <v>842</v>
      </c>
      <c r="I57" t="s">
        <v>1037</v>
      </c>
      <c r="J57" t="s">
        <v>1038</v>
      </c>
      <c r="K57" t="s">
        <v>1039</v>
      </c>
      <c r="L57" s="1">
        <v>43862</v>
      </c>
      <c r="M57" s="3">
        <v>45547.083391203705</v>
      </c>
      <c r="N57" s="3">
        <v>45547.083506944444</v>
      </c>
      <c r="O57" s="3">
        <v>45547.083391203705</v>
      </c>
      <c r="P57">
        <v>101819</v>
      </c>
      <c r="S57">
        <v>61</v>
      </c>
      <c r="U57" t="s">
        <v>841</v>
      </c>
      <c r="AH57" t="s">
        <v>847</v>
      </c>
      <c r="AL57" t="s">
        <v>1040</v>
      </c>
      <c r="AN57" s="2" t="s">
        <v>371</v>
      </c>
      <c r="AO57" t="s">
        <v>392</v>
      </c>
      <c r="CK57">
        <f t="shared" si="136"/>
        <v>0</v>
      </c>
      <c r="CL57">
        <f t="shared" si="137"/>
        <v>0</v>
      </c>
      <c r="CM57">
        <f t="shared" si="138"/>
        <v>0</v>
      </c>
      <c r="CN57">
        <f t="shared" si="139"/>
        <v>0</v>
      </c>
      <c r="CO57">
        <f t="shared" si="140"/>
        <v>0</v>
      </c>
      <c r="CP57">
        <f t="shared" si="141"/>
        <v>0</v>
      </c>
      <c r="CQ57">
        <f t="shared" si="142"/>
        <v>0</v>
      </c>
      <c r="CR57">
        <f t="shared" si="143"/>
        <v>0</v>
      </c>
      <c r="CS57">
        <f t="shared" si="144"/>
        <v>1</v>
      </c>
      <c r="CT57">
        <f t="shared" si="145"/>
        <v>1</v>
      </c>
      <c r="CU57">
        <f t="shared" si="146"/>
        <v>0</v>
      </c>
      <c r="CV57">
        <f t="shared" si="147"/>
        <v>0</v>
      </c>
      <c r="CW57">
        <f t="shared" si="148"/>
        <v>0</v>
      </c>
      <c r="CX57">
        <f t="shared" si="149"/>
        <v>0</v>
      </c>
      <c r="CY57">
        <f t="shared" si="150"/>
        <v>0</v>
      </c>
      <c r="CZ57">
        <f t="shared" si="151"/>
        <v>0</v>
      </c>
      <c r="DA57">
        <f t="shared" si="152"/>
        <v>0</v>
      </c>
      <c r="DB57">
        <v>0</v>
      </c>
    </row>
    <row r="58" spans="1:106" hidden="1" x14ac:dyDescent="0.25">
      <c r="A58" t="s">
        <v>943</v>
      </c>
      <c r="B58" t="s">
        <v>531</v>
      </c>
      <c r="C58">
        <v>2020</v>
      </c>
      <c r="D58" t="s">
        <v>131</v>
      </c>
      <c r="E58" t="s">
        <v>323</v>
      </c>
      <c r="L58">
        <v>2020</v>
      </c>
      <c r="M58" s="3">
        <v>45472.857060185182</v>
      </c>
      <c r="N58" s="3">
        <v>45472.857060185182</v>
      </c>
      <c r="AC58" t="s">
        <v>867</v>
      </c>
      <c r="AH58" t="s">
        <v>944</v>
      </c>
      <c r="AL58" t="s">
        <v>945</v>
      </c>
      <c r="AN58"/>
      <c r="CK58">
        <f t="shared" si="0"/>
        <v>0</v>
      </c>
      <c r="CL58">
        <f t="shared" si="1"/>
        <v>0</v>
      </c>
      <c r="CM58">
        <f t="shared" si="2"/>
        <v>0</v>
      </c>
      <c r="CN58">
        <f t="shared" si="3"/>
        <v>0</v>
      </c>
      <c r="CO58">
        <f t="shared" si="4"/>
        <v>0</v>
      </c>
      <c r="CP58">
        <f t="shared" si="5"/>
        <v>0</v>
      </c>
      <c r="CQ58">
        <f t="shared" si="6"/>
        <v>0</v>
      </c>
      <c r="CR58">
        <f t="shared" si="7"/>
        <v>0</v>
      </c>
      <c r="CS58">
        <f t="shared" si="8"/>
        <v>0</v>
      </c>
      <c r="CT58">
        <f t="shared" si="9"/>
        <v>0</v>
      </c>
      <c r="CU58">
        <f t="shared" si="10"/>
        <v>0</v>
      </c>
      <c r="CV58">
        <f t="shared" si="11"/>
        <v>0</v>
      </c>
      <c r="CW58">
        <f t="shared" si="12"/>
        <v>0</v>
      </c>
      <c r="CX58">
        <f t="shared" si="13"/>
        <v>0</v>
      </c>
      <c r="CY58">
        <f t="shared" si="14"/>
        <v>0</v>
      </c>
      <c r="CZ58">
        <f t="shared" si="15"/>
        <v>0</v>
      </c>
      <c r="DA58">
        <f t="shared" si="16"/>
        <v>0</v>
      </c>
    </row>
    <row r="59" spans="1:106" x14ac:dyDescent="0.25">
      <c r="A59" t="s">
        <v>1028</v>
      </c>
      <c r="B59" t="s">
        <v>531</v>
      </c>
      <c r="C59">
        <v>2020</v>
      </c>
      <c r="D59" t="s">
        <v>9</v>
      </c>
      <c r="E59" t="s">
        <v>335</v>
      </c>
      <c r="F59" t="s">
        <v>967</v>
      </c>
      <c r="H59" t="s">
        <v>968</v>
      </c>
      <c r="I59" t="s">
        <v>1029</v>
      </c>
      <c r="J59" t="s">
        <v>1030</v>
      </c>
      <c r="K59" t="s">
        <v>1031</v>
      </c>
      <c r="L59">
        <v>2020</v>
      </c>
      <c r="M59" s="3">
        <v>45547.081365740742</v>
      </c>
      <c r="N59" s="3">
        <v>45547.081620370373</v>
      </c>
      <c r="O59" s="3">
        <v>45547.081365740742</v>
      </c>
      <c r="P59" t="s">
        <v>1032</v>
      </c>
      <c r="R59">
        <v>12</v>
      </c>
      <c r="S59">
        <v>15</v>
      </c>
      <c r="AC59" t="s">
        <v>867</v>
      </c>
      <c r="AD59" t="s">
        <v>1033</v>
      </c>
      <c r="AH59" t="s">
        <v>974</v>
      </c>
      <c r="AJ59" t="s">
        <v>1034</v>
      </c>
      <c r="AL59" t="s">
        <v>1035</v>
      </c>
      <c r="AN59" s="2" t="s">
        <v>370</v>
      </c>
      <c r="AO59" t="s">
        <v>391</v>
      </c>
      <c r="CK59">
        <f t="shared" ref="CK59:CK60" si="153">IF(AND(
  OR(ISNUMBER(FIND($CK$1 &amp; ";", $AN59 &amp; ";")), ISNUMBER(FIND($CK$1 &amp; " ", $AN59 &amp; " "))),
  AND(ISERROR(FIND($CK$1 &amp; "_EX;",$AN59 &amp; ";")), ISERROR(FIND($CK$1 &amp; "_EX ", $AN59 &amp; " ")))
), 1, 0)</f>
        <v>1</v>
      </c>
      <c r="CL59">
        <f t="shared" ref="CL59:CL60" si="154">IF(AND(
  OR(ISNUMBER(FIND($CL$1 &amp; ";", $AN59 &amp; ";")), ISNUMBER(FIND($CL$1 &amp; " ", $AN59 &amp; " "))),
  AND(ISERROR(FIND($CL$1 &amp; "_EX;", $AN59 &amp; ";")), ISERROR(FIND($CL$1 &amp; "_EX ", $AN59 &amp; " ")))
), 1, 0)</f>
        <v>0</v>
      </c>
      <c r="CM59">
        <f t="shared" ref="CM59:CM60" si="155">IF(AND(
  OR(ISNUMBER(FIND($CM$1 &amp; ";", $AN59 &amp; ";")), ISNUMBER(FIND($CM$1 &amp; " ", $AN59 &amp; " "))),
  AND(ISERROR(FIND($CM$1 &amp; "_EX;", $AN59 &amp; ";")), ISERROR(FIND($CM$1 &amp; "_EX ", $AN59 &amp; " ")))
), 1, 0)</f>
        <v>0</v>
      </c>
      <c r="CN59">
        <f t="shared" ref="CN59:CN60" si="156">IF(AND(
  OR(ISNUMBER(FIND($CN$1 &amp; ";", $AN59 &amp; ";")), ISNUMBER(FIND($CN$1 &amp; " ", $AN59 &amp; " "))),
  AND(ISERROR(FIND($CN$1 &amp; "_EX;",$AN59 &amp; ";")), ISERROR(FIND($CN$1 &amp; "_EX ", $AN59 &amp; " ")))
), 1, 0)</f>
        <v>0</v>
      </c>
      <c r="CO59">
        <f t="shared" ref="CO59:CO60" si="157">IF(AND(
  OR(ISNUMBER(FIND($CO$1 &amp; ";", $AN59 &amp; ";")), ISNUMBER(FIND($CO$1 &amp; " ", $AN59 &amp; " "))),
  AND(ISERROR(FIND($CO$1 &amp; "_EX;", $AN59 &amp; ";")), ISERROR(FIND($CO$1 &amp; "_EX ", $AN59 &amp; " ")))
), 1, 0)</f>
        <v>0</v>
      </c>
      <c r="CP59">
        <f t="shared" ref="CP59:CP60" si="158">IF(AND(
  OR(ISNUMBER(FIND($CP$1 &amp; ";", $AN59 &amp; ";")), ISNUMBER(FIND($CP$1 &amp; " ", $AN59 &amp; " "))),
  AND(ISERROR(FIND($CP$1 &amp; "_EX;", $AN59 &amp; ";")), ISERROR(FIND($CP$1 &amp; "_EX ", $AN59 &amp; " ")))
), 1, 0)</f>
        <v>0</v>
      </c>
      <c r="CQ59">
        <f t="shared" ref="CQ59:CQ60" si="159">IF(AND(
  OR(ISNUMBER(FIND($CQ$1 &amp; ";", $AN59 &amp; ";")), ISNUMBER(FIND($CQ$1 &amp; " ", $AN59 &amp; " "))),
  AND(ISERROR(FIND($CQ$1 &amp; "_EX;", $AN59 &amp; ";")), ISERROR(FIND($CQ$1 &amp; "_EX ", $AN59 &amp; " ")))
), 1, 0)</f>
        <v>0</v>
      </c>
      <c r="CR59">
        <f t="shared" ref="CR59:CR60" si="160">IF(AND(
  OR(ISNUMBER(FIND($CR$1 &amp; ";", $AN59 &amp; ";")), ISNUMBER(FIND($CR$1 &amp; " ", $AN59 &amp; " "))),
  AND(ISERROR(FIND($CR$1 &amp; "_EX;", $AN59 &amp; ";")), ISERROR(FIND($CR$1 &amp; "_EX ", $AN59 &amp; " ")))
), 1, 0)</f>
        <v>0</v>
      </c>
      <c r="CS59">
        <f t="shared" ref="CS59:CS60" si="161">IF(AND(
  OR(ISNUMBER(FIND($CS$1 &amp; ";", $AN59 &amp; ";")), ISNUMBER(FIND($CS$1 &amp; " ", $AN59 &amp; " "))),
  AND(ISERROR(FIND($CS$1 &amp; "_EX;", $AN59 &amp; ";")), ISERROR(FIND($CS$1 &amp; "_EX ", $AN59 &amp; " ")))
), 1, 0)</f>
        <v>0</v>
      </c>
      <c r="CT59">
        <f t="shared" ref="CT59:CT60" si="162">IF(AND(
OR(ISNUMBER(FIND($CT$1&amp;";",$AN59&amp;";")),ISNUMBER(FIND($CT$1&amp;" ",$AN59&amp;" "))),
AND(ISERROR(FIND($CT$1&amp;"_EX;",$AN59&amp;";")),ISERROR(FIND($CT$1&amp;"_EX ",$AN59&amp;" ")))
),1,0)</f>
        <v>0</v>
      </c>
      <c r="CU59">
        <f t="shared" ref="CU59:CU60" si="163">IF(AND(
OR(ISNUMBER(FIND($CU$1&amp;";",$AN59&amp;";")),ISNUMBER(FIND($CU$1&amp;" ",$AN59&amp;" "))),
AND(ISERROR(FIND($CU$1&amp;"_EX;",$AN59&amp;";")),ISERROR(FIND($CU$1&amp;"_EX ",$AN59&amp;" ")))
),1,0)</f>
        <v>0</v>
      </c>
      <c r="CV59">
        <f t="shared" ref="CV59:CV60" si="164">IF(AND(
OR(ISNUMBER(FIND($CV$1&amp;";",$AN59&amp;";")),ISNUMBER(FIND($CV$1&amp;" ",$AN59&amp;" "))),
AND(ISERROR(FIND($CV$1&amp;"_EX;",$AN59&amp;";")),ISERROR(FIND($CV$1&amp;"_EX ",$AN59&amp;" ")))
),1,0)</f>
        <v>0</v>
      </c>
      <c r="CW59">
        <f t="shared" ref="CW59:CW60" si="165">IF(AND(
OR(ISNUMBER(FIND($CW$1&amp;";",$AN59&amp;";")),ISNUMBER(FIND($CW$1&amp;" ",$AN59&amp;" "))),
AND(ISERROR(FIND($CW$1&amp;"_EX;",$AN59&amp;";")),ISERROR(FIND($CW$1&amp;"_EX ",$AN59&amp;" ")))
),1,0)</f>
        <v>0</v>
      </c>
      <c r="CX59">
        <f t="shared" ref="CX59:CX60" si="166">IF(AND(
OR(ISNUMBER(FIND($CX$1&amp;";",$AN59&amp;";")),ISNUMBER(FIND($CX$1&amp;" ",$AN59&amp;" "))),
AND(ISERROR(FIND($CX$1&amp;"_EX;",$AN59&amp;";")),ISERROR(FIND($CX$1&amp;"_EX ",$AN59&amp;" ")))
),1,0)</f>
        <v>1</v>
      </c>
      <c r="CY59">
        <f t="shared" ref="CY59:CY60" si="167">IF(AND(
OR(ISNUMBER(FIND($CY$1&amp;";",$AN59&amp;";")),ISNUMBER(FIND($CY$1&amp;" ",$AN59&amp;" "))),
AND(ISERROR(FIND($CY$1&amp;"_EX;",$AN59&amp;";")),ISERROR(FIND($CY$1&amp;"_EX ",$AN59&amp;" ")))
),1,0)</f>
        <v>0</v>
      </c>
      <c r="CZ59">
        <f t="shared" ref="CZ59:CZ60" si="168">IF(AND(
OR(ISNUMBER(FIND($CZ$1&amp;";",$AN59&amp;";")),ISNUMBER(FIND($CZ$1&amp;" ",$AN59&amp;" "))),
AND(ISERROR(FIND($CZ$1&amp;"_EX;",$AN59&amp;";")),ISERROR(FIND($CZ$1&amp;"_EX ",$AN59&amp;" ")))
),1,0)</f>
        <v>0</v>
      </c>
      <c r="DA59">
        <f t="shared" ref="DA59:DA60" si="169">IF(AND(
OR(ISNUMBER(FIND($DA$1&amp;";",$AN59&amp;";")),ISNUMBER(FIND($DA$1&amp;" ",$AN59&amp;" "))),
AND(ISERROR(FIND($DA$1&amp;"_EX;",$AN59&amp;";")),ISERROR(FIND($DA$1&amp;"_EX ",$AN59&amp;" ")))
),1,0)</f>
        <v>0</v>
      </c>
      <c r="DB59">
        <v>1</v>
      </c>
    </row>
    <row r="60" spans="1:106" x14ac:dyDescent="0.25">
      <c r="A60" t="s">
        <v>621</v>
      </c>
      <c r="B60" t="s">
        <v>531</v>
      </c>
      <c r="C60">
        <v>2019</v>
      </c>
      <c r="D60" t="s">
        <v>71</v>
      </c>
      <c r="E60" t="s">
        <v>72</v>
      </c>
      <c r="F60" t="s">
        <v>622</v>
      </c>
      <c r="I60" t="s">
        <v>623</v>
      </c>
      <c r="J60" t="s">
        <v>624</v>
      </c>
      <c r="K60" t="s">
        <v>625</v>
      </c>
      <c r="L60" t="s">
        <v>73</v>
      </c>
      <c r="M60" s="3">
        <v>45472.79824074074</v>
      </c>
      <c r="N60" s="3">
        <v>45472.79824074074</v>
      </c>
      <c r="P60" t="s">
        <v>626</v>
      </c>
      <c r="AJ60" t="s">
        <v>627</v>
      </c>
      <c r="AN60" s="2" t="s">
        <v>74</v>
      </c>
      <c r="CK60">
        <f t="shared" si="153"/>
        <v>0</v>
      </c>
      <c r="CL60">
        <f t="shared" si="154"/>
        <v>1</v>
      </c>
      <c r="CM60">
        <f t="shared" si="155"/>
        <v>0</v>
      </c>
      <c r="CN60">
        <f t="shared" si="156"/>
        <v>0</v>
      </c>
      <c r="CO60">
        <f t="shared" si="157"/>
        <v>0</v>
      </c>
      <c r="CP60">
        <f t="shared" si="158"/>
        <v>0</v>
      </c>
      <c r="CQ60">
        <f t="shared" si="159"/>
        <v>0</v>
      </c>
      <c r="CR60">
        <f t="shared" si="160"/>
        <v>0</v>
      </c>
      <c r="CS60">
        <f t="shared" si="161"/>
        <v>0</v>
      </c>
      <c r="CT60">
        <f t="shared" si="162"/>
        <v>1</v>
      </c>
      <c r="CU60">
        <f t="shared" si="163"/>
        <v>0</v>
      </c>
      <c r="CV60">
        <f t="shared" si="164"/>
        <v>0</v>
      </c>
      <c r="CW60">
        <f t="shared" si="165"/>
        <v>0</v>
      </c>
      <c r="CX60">
        <f t="shared" si="166"/>
        <v>0</v>
      </c>
      <c r="CY60">
        <f t="shared" si="167"/>
        <v>0</v>
      </c>
      <c r="CZ60">
        <f t="shared" si="168"/>
        <v>0</v>
      </c>
      <c r="DA60">
        <f t="shared" si="169"/>
        <v>0</v>
      </c>
      <c r="DB60">
        <v>1</v>
      </c>
    </row>
    <row r="61" spans="1:106" hidden="1" x14ac:dyDescent="0.25">
      <c r="A61" t="s">
        <v>723</v>
      </c>
      <c r="B61" t="s">
        <v>531</v>
      </c>
      <c r="C61">
        <v>2019</v>
      </c>
      <c r="D61" t="s">
        <v>128</v>
      </c>
      <c r="E61" t="s">
        <v>129</v>
      </c>
      <c r="F61" t="s">
        <v>724</v>
      </c>
      <c r="I61" t="s">
        <v>725</v>
      </c>
      <c r="J61" t="s">
        <v>726</v>
      </c>
      <c r="K61" t="s">
        <v>727</v>
      </c>
      <c r="L61" t="s">
        <v>73</v>
      </c>
      <c r="M61" s="3">
        <v>45472.79824074074</v>
      </c>
      <c r="N61" s="3">
        <v>45472.79824074074</v>
      </c>
      <c r="AJ61" t="s">
        <v>728</v>
      </c>
      <c r="AN61" t="s">
        <v>130</v>
      </c>
      <c r="CK61">
        <f t="shared" si="0"/>
        <v>0</v>
      </c>
      <c r="CL61">
        <f t="shared" si="1"/>
        <v>0</v>
      </c>
      <c r="CM61">
        <f t="shared" si="2"/>
        <v>0</v>
      </c>
      <c r="CN61">
        <f t="shared" si="3"/>
        <v>0</v>
      </c>
      <c r="CO61">
        <f t="shared" si="4"/>
        <v>0</v>
      </c>
      <c r="CP61">
        <f t="shared" si="5"/>
        <v>0</v>
      </c>
      <c r="CQ61">
        <f t="shared" si="6"/>
        <v>0</v>
      </c>
      <c r="CR61">
        <f t="shared" si="7"/>
        <v>0</v>
      </c>
      <c r="CS61">
        <f t="shared" si="8"/>
        <v>0</v>
      </c>
      <c r="CT61">
        <f t="shared" si="9"/>
        <v>0</v>
      </c>
      <c r="CU61">
        <f t="shared" si="10"/>
        <v>0</v>
      </c>
      <c r="CV61">
        <f t="shared" si="11"/>
        <v>0</v>
      </c>
      <c r="CW61">
        <f t="shared" si="12"/>
        <v>0</v>
      </c>
      <c r="CX61">
        <f t="shared" si="13"/>
        <v>0</v>
      </c>
      <c r="CY61">
        <f t="shared" si="14"/>
        <v>0</v>
      </c>
      <c r="CZ61">
        <f t="shared" si="15"/>
        <v>0</v>
      </c>
      <c r="DA61">
        <f t="shared" si="16"/>
        <v>0</v>
      </c>
    </row>
    <row r="62" spans="1:106" x14ac:dyDescent="0.25">
      <c r="A62" t="s">
        <v>607</v>
      </c>
      <c r="B62" t="s">
        <v>531</v>
      </c>
      <c r="C62">
        <v>2019</v>
      </c>
      <c r="D62" t="s">
        <v>64</v>
      </c>
      <c r="E62" t="s">
        <v>65</v>
      </c>
      <c r="F62" t="s">
        <v>608</v>
      </c>
      <c r="H62">
        <v>21530866</v>
      </c>
      <c r="I62" t="s">
        <v>609</v>
      </c>
      <c r="J62" t="s">
        <v>610</v>
      </c>
      <c r="K62" t="s">
        <v>611</v>
      </c>
      <c r="L62" t="s">
        <v>66</v>
      </c>
      <c r="M62" s="3">
        <v>45472.79824074074</v>
      </c>
      <c r="N62" s="3">
        <v>45472.79824074074</v>
      </c>
      <c r="P62" t="s">
        <v>612</v>
      </c>
      <c r="AJ62" t="s">
        <v>613</v>
      </c>
      <c r="AN62" s="2" t="s">
        <v>343</v>
      </c>
      <c r="CK62">
        <f t="shared" ref="CK62:CK72" si="170">IF(AND(
  OR(ISNUMBER(FIND($CK$1 &amp; ";", $AN62 &amp; ";")), ISNUMBER(FIND($CK$1 &amp; " ", $AN62 &amp; " "))),
  AND(ISERROR(FIND($CK$1 &amp; "_EX;",$AN62 &amp; ";")), ISERROR(FIND($CK$1 &amp; "_EX ", $AN62 &amp; " ")))
), 1, 0)</f>
        <v>0</v>
      </c>
      <c r="CL62">
        <f t="shared" ref="CL62:CL72" si="171">IF(AND(
  OR(ISNUMBER(FIND($CL$1 &amp; ";", $AN62 &amp; ";")), ISNUMBER(FIND($CL$1 &amp; " ", $AN62 &amp; " "))),
  AND(ISERROR(FIND($CL$1 &amp; "_EX;", $AN62 &amp; ";")), ISERROR(FIND($CL$1 &amp; "_EX ", $AN62 &amp; " ")))
), 1, 0)</f>
        <v>0</v>
      </c>
      <c r="CM62">
        <f t="shared" ref="CM62:CM72" si="172">IF(AND(
  OR(ISNUMBER(FIND($CM$1 &amp; ";", $AN62 &amp; ";")), ISNUMBER(FIND($CM$1 &amp; " ", $AN62 &amp; " "))),
  AND(ISERROR(FIND($CM$1 &amp; "_EX;", $AN62 &amp; ";")), ISERROR(FIND($CM$1 &amp; "_EX ", $AN62 &amp; " ")))
), 1, 0)</f>
        <v>0</v>
      </c>
      <c r="CN62">
        <f t="shared" ref="CN62:CN72" si="173">IF(AND(
  OR(ISNUMBER(FIND($CN$1 &amp; ";", $AN62 &amp; ";")), ISNUMBER(FIND($CN$1 &amp; " ", $AN62 &amp; " "))),
  AND(ISERROR(FIND($CN$1 &amp; "_EX;",$AN62 &amp; ";")), ISERROR(FIND($CN$1 &amp; "_EX ", $AN62 &amp; " ")))
), 1, 0)</f>
        <v>0</v>
      </c>
      <c r="CO62">
        <f t="shared" ref="CO62:CO72" si="174">IF(AND(
  OR(ISNUMBER(FIND($CO$1 &amp; ";", $AN62 &amp; ";")), ISNUMBER(FIND($CO$1 &amp; " ", $AN62 &amp; " "))),
  AND(ISERROR(FIND($CO$1 &amp; "_EX;", $AN62 &amp; ";")), ISERROR(FIND($CO$1 &amp; "_EX ", $AN62 &amp; " ")))
), 1, 0)</f>
        <v>0</v>
      </c>
      <c r="CP62">
        <f t="shared" ref="CP62:CP72" si="175">IF(AND(
  OR(ISNUMBER(FIND($CP$1 &amp; ";", $AN62 &amp; ";")), ISNUMBER(FIND($CP$1 &amp; " ", $AN62 &amp; " "))),
  AND(ISERROR(FIND($CP$1 &amp; "_EX;", $AN62 &amp; ";")), ISERROR(FIND($CP$1 &amp; "_EX ", $AN62 &amp; " ")))
), 1, 0)</f>
        <v>1</v>
      </c>
      <c r="CQ62">
        <f t="shared" ref="CQ62:CQ72" si="176">IF(AND(
  OR(ISNUMBER(FIND($CQ$1 &amp; ";", $AN62 &amp; ";")), ISNUMBER(FIND($CQ$1 &amp; " ", $AN62 &amp; " "))),
  AND(ISERROR(FIND($CQ$1 &amp; "_EX;", $AN62 &amp; ";")), ISERROR(FIND($CQ$1 &amp; "_EX ", $AN62 &amp; " ")))
), 1, 0)</f>
        <v>1</v>
      </c>
      <c r="CR62">
        <f t="shared" ref="CR62:CR72" si="177">IF(AND(
  OR(ISNUMBER(FIND($CR$1 &amp; ";", $AN62 &amp; ";")), ISNUMBER(FIND($CR$1 &amp; " ", $AN62 &amp; " "))),
  AND(ISERROR(FIND($CR$1 &amp; "_EX;", $AN62 &amp; ";")), ISERROR(FIND($CR$1 &amp; "_EX ", $AN62 &amp; " ")))
), 1, 0)</f>
        <v>0</v>
      </c>
      <c r="CS62">
        <f t="shared" ref="CS62:CS72" si="178">IF(AND(
  OR(ISNUMBER(FIND($CS$1 &amp; ";", $AN62 &amp; ";")), ISNUMBER(FIND($CS$1 &amp; " ", $AN62 &amp; " "))),
  AND(ISERROR(FIND($CS$1 &amp; "_EX;", $AN62 &amp; ";")), ISERROR(FIND($CS$1 &amp; "_EX ", $AN62 &amp; " ")))
), 1, 0)</f>
        <v>0</v>
      </c>
      <c r="CT62">
        <f t="shared" ref="CT62:CT72" si="179">IF(AND(
OR(ISNUMBER(FIND($CT$1&amp;";",$AN62&amp;";")),ISNUMBER(FIND($CT$1&amp;" ",$AN62&amp;" "))),
AND(ISERROR(FIND($CT$1&amp;"_EX;",$AN62&amp;";")),ISERROR(FIND($CT$1&amp;"_EX ",$AN62&amp;" ")))
),1,0)</f>
        <v>0</v>
      </c>
      <c r="CU62">
        <f t="shared" ref="CU62:CU72" si="180">IF(AND(
OR(ISNUMBER(FIND($CU$1&amp;";",$AN62&amp;";")),ISNUMBER(FIND($CU$1&amp;" ",$AN62&amp;" "))),
AND(ISERROR(FIND($CU$1&amp;"_EX;",$AN62&amp;";")),ISERROR(FIND($CU$1&amp;"_EX ",$AN62&amp;" ")))
),1,0)</f>
        <v>0</v>
      </c>
      <c r="CV62">
        <f t="shared" ref="CV62:CV72" si="181">IF(AND(
OR(ISNUMBER(FIND($CV$1&amp;";",$AN62&amp;";")),ISNUMBER(FIND($CV$1&amp;" ",$AN62&amp;" "))),
AND(ISERROR(FIND($CV$1&amp;"_EX;",$AN62&amp;";")),ISERROR(FIND($CV$1&amp;"_EX ",$AN62&amp;" ")))
),1,0)</f>
        <v>0</v>
      </c>
      <c r="CW62">
        <f t="shared" ref="CW62:CW72" si="182">IF(AND(
OR(ISNUMBER(FIND($CW$1&amp;";",$AN62&amp;";")),ISNUMBER(FIND($CW$1&amp;" ",$AN62&amp;" "))),
AND(ISERROR(FIND($CW$1&amp;"_EX;",$AN62&amp;";")),ISERROR(FIND($CW$1&amp;"_EX ",$AN62&amp;" ")))
),1,0)</f>
        <v>0</v>
      </c>
      <c r="CX62">
        <f t="shared" ref="CX62:CX72" si="183">IF(AND(
OR(ISNUMBER(FIND($CX$1&amp;";",$AN62&amp;";")),ISNUMBER(FIND($CX$1&amp;" ",$AN62&amp;" "))),
AND(ISERROR(FIND($CX$1&amp;"_EX;",$AN62&amp;";")),ISERROR(FIND($CX$1&amp;"_EX ",$AN62&amp;" ")))
),1,0)</f>
        <v>0</v>
      </c>
      <c r="CY62">
        <f t="shared" ref="CY62:CY72" si="184">IF(AND(
OR(ISNUMBER(FIND($CY$1&amp;";",$AN62&amp;";")),ISNUMBER(FIND($CY$1&amp;" ",$AN62&amp;" "))),
AND(ISERROR(FIND($CY$1&amp;"_EX;",$AN62&amp;";")),ISERROR(FIND($CY$1&amp;"_EX ",$AN62&amp;" ")))
),1,0)</f>
        <v>0</v>
      </c>
      <c r="CZ62">
        <f t="shared" ref="CZ62:CZ72" si="185">IF(AND(
OR(ISNUMBER(FIND($CZ$1&amp;";",$AN62&amp;";")),ISNUMBER(FIND($CZ$1&amp;" ",$AN62&amp;" "))),
AND(ISERROR(FIND($CZ$1&amp;"_EX;",$AN62&amp;";")),ISERROR(FIND($CZ$1&amp;"_EX ",$AN62&amp;" ")))
),1,0)</f>
        <v>0</v>
      </c>
      <c r="DA62">
        <f t="shared" ref="DA62:DA72" si="186">IF(AND(
OR(ISNUMBER(FIND($DA$1&amp;";",$AN62&amp;";")),ISNUMBER(FIND($DA$1&amp;" ",$AN62&amp;" "))),
AND(ISERROR(FIND($DA$1&amp;"_EX;",$AN62&amp;";")),ISERROR(FIND($DA$1&amp;"_EX ",$AN62&amp;" ")))
),1,0)</f>
        <v>0</v>
      </c>
      <c r="DB62">
        <v>1</v>
      </c>
    </row>
    <row r="63" spans="1:106" ht="30" x14ac:dyDescent="0.25">
      <c r="A63" t="s">
        <v>1041</v>
      </c>
      <c r="B63" t="s">
        <v>538</v>
      </c>
      <c r="C63">
        <v>2019</v>
      </c>
      <c r="D63" t="s">
        <v>316</v>
      </c>
      <c r="E63" t="s">
        <v>337</v>
      </c>
      <c r="F63" t="s">
        <v>1042</v>
      </c>
      <c r="I63" t="s">
        <v>1043</v>
      </c>
      <c r="J63" t="s">
        <v>1044</v>
      </c>
      <c r="K63" t="s">
        <v>1045</v>
      </c>
      <c r="L63" t="s">
        <v>300</v>
      </c>
      <c r="M63" s="3">
        <v>45547.084236111114</v>
      </c>
      <c r="N63" s="3">
        <v>45547.084918981483</v>
      </c>
      <c r="O63" s="3">
        <v>45547.084236111114</v>
      </c>
      <c r="P63" s="4">
        <v>45295</v>
      </c>
      <c r="AH63" t="s">
        <v>812</v>
      </c>
      <c r="AJ63" t="s">
        <v>1046</v>
      </c>
      <c r="AL63" t="s">
        <v>1047</v>
      </c>
      <c r="AN63" s="2" t="s">
        <v>372</v>
      </c>
      <c r="BT63" t="s">
        <v>1042</v>
      </c>
      <c r="CK63">
        <f t="shared" si="170"/>
        <v>0</v>
      </c>
      <c r="CL63">
        <f t="shared" si="171"/>
        <v>1</v>
      </c>
      <c r="CM63">
        <f t="shared" si="172"/>
        <v>1</v>
      </c>
      <c r="CN63">
        <f t="shared" si="173"/>
        <v>0</v>
      </c>
      <c r="CO63">
        <f t="shared" si="174"/>
        <v>0</v>
      </c>
      <c r="CP63">
        <f t="shared" si="175"/>
        <v>1</v>
      </c>
      <c r="CQ63">
        <f t="shared" si="176"/>
        <v>0</v>
      </c>
      <c r="CR63">
        <f t="shared" si="177"/>
        <v>1</v>
      </c>
      <c r="CS63">
        <f t="shared" si="178"/>
        <v>0</v>
      </c>
      <c r="CT63">
        <f t="shared" si="179"/>
        <v>0</v>
      </c>
      <c r="CU63">
        <f t="shared" si="180"/>
        <v>0</v>
      </c>
      <c r="CV63">
        <f t="shared" si="181"/>
        <v>0</v>
      </c>
      <c r="CW63">
        <f t="shared" si="182"/>
        <v>1</v>
      </c>
      <c r="CX63">
        <f t="shared" si="183"/>
        <v>0</v>
      </c>
      <c r="CY63">
        <f t="shared" si="184"/>
        <v>0</v>
      </c>
      <c r="CZ63">
        <f t="shared" si="185"/>
        <v>0</v>
      </c>
      <c r="DA63">
        <f t="shared" si="186"/>
        <v>0</v>
      </c>
      <c r="DB63">
        <v>0</v>
      </c>
    </row>
    <row r="64" spans="1:106" ht="30" x14ac:dyDescent="0.25">
      <c r="A64" t="s">
        <v>699</v>
      </c>
      <c r="B64" t="s">
        <v>531</v>
      </c>
      <c r="C64">
        <v>2019</v>
      </c>
      <c r="D64" t="s">
        <v>117</v>
      </c>
      <c r="E64" t="s">
        <v>118</v>
      </c>
      <c r="F64" t="s">
        <v>700</v>
      </c>
      <c r="H64">
        <v>19460759</v>
      </c>
      <c r="I64" t="s">
        <v>701</v>
      </c>
      <c r="K64" t="s">
        <v>702</v>
      </c>
      <c r="L64" t="s">
        <v>119</v>
      </c>
      <c r="M64" s="3">
        <v>45472.79824074074</v>
      </c>
      <c r="N64" s="3">
        <v>45472.79824074074</v>
      </c>
      <c r="P64" t="s">
        <v>703</v>
      </c>
      <c r="S64" t="s">
        <v>704</v>
      </c>
      <c r="AJ64" t="s">
        <v>705</v>
      </c>
      <c r="AN64" s="2" t="s">
        <v>349</v>
      </c>
      <c r="CK64">
        <f t="shared" si="170"/>
        <v>0</v>
      </c>
      <c r="CL64">
        <f t="shared" si="171"/>
        <v>0</v>
      </c>
      <c r="CM64">
        <f t="shared" si="172"/>
        <v>0</v>
      </c>
      <c r="CN64">
        <f t="shared" si="173"/>
        <v>0</v>
      </c>
      <c r="CO64">
        <f t="shared" si="174"/>
        <v>0</v>
      </c>
      <c r="CP64">
        <f t="shared" si="175"/>
        <v>0</v>
      </c>
      <c r="CQ64">
        <f t="shared" si="176"/>
        <v>1</v>
      </c>
      <c r="CR64">
        <f t="shared" si="177"/>
        <v>0</v>
      </c>
      <c r="CS64">
        <f t="shared" si="178"/>
        <v>0</v>
      </c>
      <c r="CT64">
        <f t="shared" si="179"/>
        <v>1</v>
      </c>
      <c r="CU64">
        <f t="shared" si="180"/>
        <v>0</v>
      </c>
      <c r="CV64">
        <f t="shared" si="181"/>
        <v>0</v>
      </c>
      <c r="CW64">
        <f t="shared" si="182"/>
        <v>0</v>
      </c>
      <c r="CX64">
        <f t="shared" si="183"/>
        <v>0</v>
      </c>
      <c r="CY64">
        <f t="shared" si="184"/>
        <v>0</v>
      </c>
      <c r="CZ64">
        <f t="shared" si="185"/>
        <v>0</v>
      </c>
      <c r="DA64">
        <f t="shared" si="186"/>
        <v>0</v>
      </c>
      <c r="DB64">
        <v>1</v>
      </c>
    </row>
    <row r="65" spans="1:106" x14ac:dyDescent="0.25">
      <c r="A65" t="s">
        <v>564</v>
      </c>
      <c r="B65" t="s">
        <v>538</v>
      </c>
      <c r="C65">
        <v>2019</v>
      </c>
      <c r="D65" t="s">
        <v>36</v>
      </c>
      <c r="E65" t="s">
        <v>37</v>
      </c>
      <c r="F65" t="s">
        <v>565</v>
      </c>
      <c r="G65" t="s">
        <v>566</v>
      </c>
      <c r="I65" t="s">
        <v>567</v>
      </c>
      <c r="K65" t="s">
        <v>568</v>
      </c>
      <c r="L65" t="s">
        <v>38</v>
      </c>
      <c r="M65" s="3">
        <v>45472.79824074074</v>
      </c>
      <c r="N65" s="3">
        <v>45472.79824074074</v>
      </c>
      <c r="P65" t="s">
        <v>569</v>
      </c>
      <c r="S65" t="s">
        <v>570</v>
      </c>
      <c r="AA65" t="s">
        <v>545</v>
      </c>
      <c r="AJ65" t="s">
        <v>571</v>
      </c>
      <c r="AN65" s="2" t="s">
        <v>39</v>
      </c>
      <c r="CK65">
        <f t="shared" si="170"/>
        <v>1</v>
      </c>
      <c r="CL65">
        <f t="shared" si="171"/>
        <v>0</v>
      </c>
      <c r="CM65">
        <f t="shared" si="172"/>
        <v>0</v>
      </c>
      <c r="CN65">
        <f t="shared" si="173"/>
        <v>0</v>
      </c>
      <c r="CO65">
        <f t="shared" si="174"/>
        <v>0</v>
      </c>
      <c r="CP65">
        <f t="shared" si="175"/>
        <v>0</v>
      </c>
      <c r="CQ65">
        <f t="shared" si="176"/>
        <v>0</v>
      </c>
      <c r="CR65">
        <f t="shared" si="177"/>
        <v>0</v>
      </c>
      <c r="CS65">
        <f t="shared" si="178"/>
        <v>0</v>
      </c>
      <c r="CT65">
        <f t="shared" si="179"/>
        <v>1</v>
      </c>
      <c r="CU65">
        <f t="shared" si="180"/>
        <v>0</v>
      </c>
      <c r="CV65">
        <f t="shared" si="181"/>
        <v>0</v>
      </c>
      <c r="CW65">
        <f t="shared" si="182"/>
        <v>0</v>
      </c>
      <c r="CX65">
        <f t="shared" si="183"/>
        <v>1</v>
      </c>
      <c r="CY65">
        <f t="shared" si="184"/>
        <v>0</v>
      </c>
      <c r="CZ65">
        <f t="shared" si="185"/>
        <v>0</v>
      </c>
      <c r="DA65">
        <f t="shared" si="186"/>
        <v>0</v>
      </c>
      <c r="DB65">
        <v>0</v>
      </c>
    </row>
    <row r="66" spans="1:106" x14ac:dyDescent="0.25">
      <c r="A66" t="s">
        <v>767</v>
      </c>
      <c r="B66" t="s">
        <v>538</v>
      </c>
      <c r="C66">
        <v>2019</v>
      </c>
      <c r="D66" t="s">
        <v>159</v>
      </c>
      <c r="E66" t="s">
        <v>160</v>
      </c>
      <c r="F66" t="s">
        <v>565</v>
      </c>
      <c r="G66" t="s">
        <v>566</v>
      </c>
      <c r="I66" t="s">
        <v>768</v>
      </c>
      <c r="K66" t="s">
        <v>769</v>
      </c>
      <c r="L66" t="s">
        <v>38</v>
      </c>
      <c r="M66" s="3">
        <v>45472.79824074074</v>
      </c>
      <c r="N66" s="3">
        <v>45472.79824074074</v>
      </c>
      <c r="P66" t="s">
        <v>770</v>
      </c>
      <c r="S66" t="s">
        <v>570</v>
      </c>
      <c r="AA66" t="s">
        <v>545</v>
      </c>
      <c r="AJ66" t="s">
        <v>571</v>
      </c>
      <c r="AN66" s="2" t="s">
        <v>351</v>
      </c>
      <c r="CK66">
        <f t="shared" si="170"/>
        <v>1</v>
      </c>
      <c r="CL66">
        <f t="shared" si="171"/>
        <v>0</v>
      </c>
      <c r="CM66">
        <f t="shared" si="172"/>
        <v>0</v>
      </c>
      <c r="CN66">
        <f t="shared" si="173"/>
        <v>0</v>
      </c>
      <c r="CO66">
        <f t="shared" si="174"/>
        <v>0</v>
      </c>
      <c r="CP66">
        <f t="shared" si="175"/>
        <v>0</v>
      </c>
      <c r="CQ66">
        <f t="shared" si="176"/>
        <v>0</v>
      </c>
      <c r="CR66">
        <f t="shared" si="177"/>
        <v>0</v>
      </c>
      <c r="CS66">
        <f t="shared" si="178"/>
        <v>0</v>
      </c>
      <c r="CT66">
        <f t="shared" si="179"/>
        <v>1</v>
      </c>
      <c r="CU66">
        <f t="shared" si="180"/>
        <v>0</v>
      </c>
      <c r="CV66">
        <f t="shared" si="181"/>
        <v>0</v>
      </c>
      <c r="CW66">
        <f t="shared" si="182"/>
        <v>0</v>
      </c>
      <c r="CX66">
        <f t="shared" si="183"/>
        <v>1</v>
      </c>
      <c r="CY66">
        <f t="shared" si="184"/>
        <v>0</v>
      </c>
      <c r="CZ66">
        <f t="shared" si="185"/>
        <v>0</v>
      </c>
      <c r="DA66">
        <f t="shared" si="186"/>
        <v>0</v>
      </c>
      <c r="DB66">
        <v>1</v>
      </c>
    </row>
    <row r="67" spans="1:106" ht="30" x14ac:dyDescent="0.25">
      <c r="A67" t="s">
        <v>530</v>
      </c>
      <c r="B67" t="s">
        <v>531</v>
      </c>
      <c r="C67">
        <v>2019</v>
      </c>
      <c r="D67" t="s">
        <v>9</v>
      </c>
      <c r="E67" t="s">
        <v>10</v>
      </c>
      <c r="F67" t="s">
        <v>532</v>
      </c>
      <c r="H67">
        <v>15581748</v>
      </c>
      <c r="I67" t="s">
        <v>533</v>
      </c>
      <c r="K67" t="s">
        <v>534</v>
      </c>
      <c r="L67" t="s">
        <v>11</v>
      </c>
      <c r="M67" s="3">
        <v>45472.79824074074</v>
      </c>
      <c r="N67" s="3">
        <v>45472.79824074074</v>
      </c>
      <c r="P67" t="s">
        <v>535</v>
      </c>
      <c r="R67">
        <v>14</v>
      </c>
      <c r="S67">
        <v>19</v>
      </c>
      <c r="AJ67" t="s">
        <v>536</v>
      </c>
      <c r="AN67" s="2" t="s">
        <v>12</v>
      </c>
      <c r="CK67">
        <f t="shared" si="170"/>
        <v>1</v>
      </c>
      <c r="CL67">
        <f t="shared" si="171"/>
        <v>0</v>
      </c>
      <c r="CM67">
        <f t="shared" si="172"/>
        <v>0</v>
      </c>
      <c r="CN67">
        <f t="shared" si="173"/>
        <v>0</v>
      </c>
      <c r="CO67">
        <f t="shared" si="174"/>
        <v>0</v>
      </c>
      <c r="CP67">
        <f t="shared" si="175"/>
        <v>0</v>
      </c>
      <c r="CQ67">
        <f t="shared" si="176"/>
        <v>0</v>
      </c>
      <c r="CR67">
        <f t="shared" si="177"/>
        <v>0</v>
      </c>
      <c r="CS67">
        <f t="shared" si="178"/>
        <v>0</v>
      </c>
      <c r="CT67">
        <f t="shared" si="179"/>
        <v>1</v>
      </c>
      <c r="CU67">
        <f t="shared" si="180"/>
        <v>0</v>
      </c>
      <c r="CV67">
        <f t="shared" si="181"/>
        <v>0</v>
      </c>
      <c r="CW67">
        <f t="shared" si="182"/>
        <v>0</v>
      </c>
      <c r="CX67">
        <f t="shared" si="183"/>
        <v>1</v>
      </c>
      <c r="CY67">
        <f t="shared" si="184"/>
        <v>0</v>
      </c>
      <c r="CZ67">
        <f t="shared" si="185"/>
        <v>0</v>
      </c>
      <c r="DA67">
        <f t="shared" si="186"/>
        <v>0</v>
      </c>
      <c r="DB67">
        <v>0</v>
      </c>
    </row>
    <row r="68" spans="1:106" ht="45" x14ac:dyDescent="0.25">
      <c r="A68" t="s">
        <v>706</v>
      </c>
      <c r="B68" t="s">
        <v>531</v>
      </c>
      <c r="C68">
        <v>2019</v>
      </c>
      <c r="D68" t="s">
        <v>120</v>
      </c>
      <c r="E68" t="s">
        <v>121</v>
      </c>
      <c r="F68" t="s">
        <v>707</v>
      </c>
      <c r="H68">
        <v>19410050</v>
      </c>
      <c r="I68" t="s">
        <v>708</v>
      </c>
      <c r="K68" t="s">
        <v>709</v>
      </c>
      <c r="L68" t="s">
        <v>11</v>
      </c>
      <c r="M68" s="3">
        <v>45472.79824074074</v>
      </c>
      <c r="N68" s="3">
        <v>45472.79824074074</v>
      </c>
      <c r="P68" t="s">
        <v>710</v>
      </c>
      <c r="R68">
        <v>7</v>
      </c>
      <c r="S68">
        <v>15</v>
      </c>
      <c r="AJ68" t="s">
        <v>711</v>
      </c>
      <c r="AN68" s="2" t="s">
        <v>350</v>
      </c>
      <c r="CK68">
        <f t="shared" si="170"/>
        <v>0</v>
      </c>
      <c r="CL68">
        <f t="shared" si="171"/>
        <v>0</v>
      </c>
      <c r="CM68">
        <f t="shared" si="172"/>
        <v>0</v>
      </c>
      <c r="CN68">
        <f t="shared" si="173"/>
        <v>0</v>
      </c>
      <c r="CO68">
        <f t="shared" si="174"/>
        <v>1</v>
      </c>
      <c r="CP68">
        <f t="shared" si="175"/>
        <v>0</v>
      </c>
      <c r="CQ68">
        <f t="shared" si="176"/>
        <v>1</v>
      </c>
      <c r="CR68">
        <f t="shared" si="177"/>
        <v>0</v>
      </c>
      <c r="CS68">
        <f t="shared" si="178"/>
        <v>0</v>
      </c>
      <c r="CT68">
        <f t="shared" si="179"/>
        <v>1</v>
      </c>
      <c r="CU68">
        <f t="shared" si="180"/>
        <v>0</v>
      </c>
      <c r="CV68">
        <f t="shared" si="181"/>
        <v>0</v>
      </c>
      <c r="CW68">
        <f t="shared" si="182"/>
        <v>0</v>
      </c>
      <c r="CX68">
        <f t="shared" si="183"/>
        <v>0</v>
      </c>
      <c r="CY68">
        <f t="shared" si="184"/>
        <v>0</v>
      </c>
      <c r="CZ68">
        <f t="shared" si="185"/>
        <v>0</v>
      </c>
      <c r="DA68">
        <f t="shared" si="186"/>
        <v>0</v>
      </c>
      <c r="DB68">
        <v>1</v>
      </c>
    </row>
    <row r="69" spans="1:106" ht="30" x14ac:dyDescent="0.25">
      <c r="A69" t="s">
        <v>537</v>
      </c>
      <c r="B69" t="s">
        <v>538</v>
      </c>
      <c r="C69">
        <v>2019</v>
      </c>
      <c r="D69" t="s">
        <v>13</v>
      </c>
      <c r="E69" t="s">
        <v>14</v>
      </c>
      <c r="F69" t="s">
        <v>539</v>
      </c>
      <c r="G69" t="s">
        <v>540</v>
      </c>
      <c r="I69" t="s">
        <v>541</v>
      </c>
      <c r="K69" t="s">
        <v>542</v>
      </c>
      <c r="L69" t="s">
        <v>15</v>
      </c>
      <c r="M69" s="3">
        <v>45472.79824074074</v>
      </c>
      <c r="N69" s="3">
        <v>45472.79824074074</v>
      </c>
      <c r="P69" t="s">
        <v>543</v>
      </c>
      <c r="S69" t="s">
        <v>544</v>
      </c>
      <c r="AA69" t="s">
        <v>545</v>
      </c>
      <c r="AJ69" t="s">
        <v>546</v>
      </c>
      <c r="AN69" s="2" t="s">
        <v>16</v>
      </c>
      <c r="CK69">
        <f t="shared" si="170"/>
        <v>0</v>
      </c>
      <c r="CL69">
        <f t="shared" si="171"/>
        <v>1</v>
      </c>
      <c r="CM69">
        <f t="shared" si="172"/>
        <v>0</v>
      </c>
      <c r="CN69">
        <f t="shared" si="173"/>
        <v>0</v>
      </c>
      <c r="CO69">
        <f t="shared" si="174"/>
        <v>0</v>
      </c>
      <c r="CP69">
        <f t="shared" si="175"/>
        <v>1</v>
      </c>
      <c r="CQ69">
        <f t="shared" si="176"/>
        <v>0</v>
      </c>
      <c r="CR69">
        <f t="shared" si="177"/>
        <v>0</v>
      </c>
      <c r="CS69">
        <f t="shared" si="178"/>
        <v>0</v>
      </c>
      <c r="CT69">
        <f t="shared" si="179"/>
        <v>0</v>
      </c>
      <c r="CU69">
        <f t="shared" si="180"/>
        <v>0</v>
      </c>
      <c r="CV69">
        <f t="shared" si="181"/>
        <v>1</v>
      </c>
      <c r="CW69">
        <f t="shared" si="182"/>
        <v>0</v>
      </c>
      <c r="CX69">
        <f t="shared" si="183"/>
        <v>0</v>
      </c>
      <c r="CY69">
        <f t="shared" si="184"/>
        <v>0</v>
      </c>
      <c r="CZ69">
        <f t="shared" si="185"/>
        <v>0</v>
      </c>
      <c r="DA69">
        <f t="shared" si="186"/>
        <v>0</v>
      </c>
      <c r="DB69">
        <v>1</v>
      </c>
    </row>
    <row r="70" spans="1:106" ht="30" x14ac:dyDescent="0.25">
      <c r="A70" t="s">
        <v>771</v>
      </c>
      <c r="B70" t="s">
        <v>531</v>
      </c>
      <c r="C70">
        <v>2019</v>
      </c>
      <c r="D70" t="s">
        <v>161</v>
      </c>
      <c r="E70" t="s">
        <v>162</v>
      </c>
      <c r="F70" t="s">
        <v>772</v>
      </c>
      <c r="I70" t="s">
        <v>773</v>
      </c>
      <c r="K70" t="s">
        <v>774</v>
      </c>
      <c r="L70" t="s">
        <v>163</v>
      </c>
      <c r="M70" s="3">
        <v>45472.79824074074</v>
      </c>
      <c r="N70" s="3">
        <v>45472.79824074074</v>
      </c>
      <c r="AJ70" t="s">
        <v>775</v>
      </c>
      <c r="AN70" s="2" t="s">
        <v>352</v>
      </c>
      <c r="CK70">
        <f t="shared" si="170"/>
        <v>0</v>
      </c>
      <c r="CL70">
        <f t="shared" si="171"/>
        <v>1</v>
      </c>
      <c r="CM70">
        <f t="shared" si="172"/>
        <v>0</v>
      </c>
      <c r="CN70">
        <f t="shared" si="173"/>
        <v>0</v>
      </c>
      <c r="CO70">
        <f t="shared" si="174"/>
        <v>0</v>
      </c>
      <c r="CP70">
        <f t="shared" si="175"/>
        <v>0</v>
      </c>
      <c r="CQ70">
        <f t="shared" si="176"/>
        <v>0</v>
      </c>
      <c r="CR70">
        <f t="shared" si="177"/>
        <v>0</v>
      </c>
      <c r="CS70">
        <f t="shared" si="178"/>
        <v>0</v>
      </c>
      <c r="CT70">
        <f t="shared" si="179"/>
        <v>1</v>
      </c>
      <c r="CU70">
        <f t="shared" si="180"/>
        <v>0</v>
      </c>
      <c r="CV70">
        <f t="shared" si="181"/>
        <v>0</v>
      </c>
      <c r="CW70">
        <f t="shared" si="182"/>
        <v>0</v>
      </c>
      <c r="CX70">
        <f t="shared" si="183"/>
        <v>0</v>
      </c>
      <c r="CY70">
        <f t="shared" si="184"/>
        <v>0</v>
      </c>
      <c r="CZ70">
        <f t="shared" si="185"/>
        <v>0</v>
      </c>
      <c r="DA70">
        <f t="shared" si="186"/>
        <v>0</v>
      </c>
      <c r="DB70">
        <v>0</v>
      </c>
    </row>
    <row r="71" spans="1:106" ht="30" x14ac:dyDescent="0.25">
      <c r="A71" t="s">
        <v>741</v>
      </c>
      <c r="B71" t="s">
        <v>531</v>
      </c>
      <c r="C71">
        <v>2019</v>
      </c>
      <c r="D71" t="s">
        <v>75</v>
      </c>
      <c r="E71" t="s">
        <v>144</v>
      </c>
      <c r="F71" t="s">
        <v>742</v>
      </c>
      <c r="I71" t="s">
        <v>743</v>
      </c>
      <c r="K71" t="s">
        <v>744</v>
      </c>
      <c r="L71" t="s">
        <v>145</v>
      </c>
      <c r="M71" s="3">
        <v>45472.79824074074</v>
      </c>
      <c r="N71" s="3">
        <v>45472.79824074074</v>
      </c>
      <c r="P71" t="s">
        <v>745</v>
      </c>
      <c r="AJ71" t="s">
        <v>746</v>
      </c>
      <c r="AN71" s="2" t="s">
        <v>146</v>
      </c>
      <c r="CK71">
        <f t="shared" si="170"/>
        <v>1</v>
      </c>
      <c r="CL71">
        <f t="shared" si="171"/>
        <v>0</v>
      </c>
      <c r="CM71">
        <f t="shared" si="172"/>
        <v>0</v>
      </c>
      <c r="CN71">
        <f t="shared" si="173"/>
        <v>0</v>
      </c>
      <c r="CO71">
        <f t="shared" si="174"/>
        <v>0</v>
      </c>
      <c r="CP71">
        <f t="shared" si="175"/>
        <v>0</v>
      </c>
      <c r="CQ71">
        <f t="shared" si="176"/>
        <v>0</v>
      </c>
      <c r="CR71">
        <f t="shared" si="177"/>
        <v>0</v>
      </c>
      <c r="CS71">
        <f t="shared" si="178"/>
        <v>0</v>
      </c>
      <c r="CT71">
        <f t="shared" si="179"/>
        <v>1</v>
      </c>
      <c r="CU71">
        <f t="shared" si="180"/>
        <v>0</v>
      </c>
      <c r="CV71">
        <f t="shared" si="181"/>
        <v>0</v>
      </c>
      <c r="CW71">
        <f t="shared" si="182"/>
        <v>0</v>
      </c>
      <c r="CX71">
        <f t="shared" si="183"/>
        <v>1</v>
      </c>
      <c r="CY71">
        <f t="shared" si="184"/>
        <v>0</v>
      </c>
      <c r="CZ71">
        <f t="shared" si="185"/>
        <v>0</v>
      </c>
      <c r="DA71">
        <f t="shared" si="186"/>
        <v>0</v>
      </c>
      <c r="DB71">
        <v>1</v>
      </c>
    </row>
    <row r="72" spans="1:106" x14ac:dyDescent="0.25">
      <c r="A72" t="s">
        <v>840</v>
      </c>
      <c r="B72" t="s">
        <v>531</v>
      </c>
      <c r="C72">
        <v>2019</v>
      </c>
      <c r="D72" t="s">
        <v>205</v>
      </c>
      <c r="E72" t="s">
        <v>206</v>
      </c>
      <c r="F72" t="s">
        <v>841</v>
      </c>
      <c r="H72" t="s">
        <v>842</v>
      </c>
      <c r="I72" t="s">
        <v>843</v>
      </c>
      <c r="J72" t="s">
        <v>844</v>
      </c>
      <c r="K72" t="s">
        <v>845</v>
      </c>
      <c r="L72" s="1">
        <v>43678</v>
      </c>
      <c r="M72" s="3">
        <v>45472.79824074074</v>
      </c>
      <c r="N72" s="3">
        <v>45472.79824074074</v>
      </c>
      <c r="O72" s="3">
        <v>45429.034085648149</v>
      </c>
      <c r="P72" t="s">
        <v>846</v>
      </c>
      <c r="S72">
        <v>58</v>
      </c>
      <c r="U72" t="s">
        <v>841</v>
      </c>
      <c r="AH72" t="s">
        <v>847</v>
      </c>
      <c r="AL72" t="s">
        <v>848</v>
      </c>
      <c r="AN72" s="2" t="s">
        <v>207</v>
      </c>
      <c r="AO72" t="s">
        <v>208</v>
      </c>
      <c r="CK72">
        <f t="shared" si="170"/>
        <v>0</v>
      </c>
      <c r="CL72">
        <f t="shared" si="171"/>
        <v>0</v>
      </c>
      <c r="CM72">
        <f t="shared" si="172"/>
        <v>1</v>
      </c>
      <c r="CN72">
        <f t="shared" si="173"/>
        <v>0</v>
      </c>
      <c r="CO72">
        <f t="shared" si="174"/>
        <v>0</v>
      </c>
      <c r="CP72">
        <f t="shared" si="175"/>
        <v>0</v>
      </c>
      <c r="CQ72">
        <f t="shared" si="176"/>
        <v>0</v>
      </c>
      <c r="CR72">
        <f t="shared" si="177"/>
        <v>0</v>
      </c>
      <c r="CS72">
        <f t="shared" si="178"/>
        <v>0</v>
      </c>
      <c r="CT72">
        <f t="shared" si="179"/>
        <v>1</v>
      </c>
      <c r="CU72">
        <f t="shared" si="180"/>
        <v>0</v>
      </c>
      <c r="CV72">
        <f t="shared" si="181"/>
        <v>0</v>
      </c>
      <c r="CW72">
        <f t="shared" si="182"/>
        <v>0</v>
      </c>
      <c r="CX72">
        <f t="shared" si="183"/>
        <v>0</v>
      </c>
      <c r="CY72">
        <f t="shared" si="184"/>
        <v>0</v>
      </c>
      <c r="CZ72">
        <f t="shared" si="185"/>
        <v>0</v>
      </c>
      <c r="DA72">
        <f t="shared" si="186"/>
        <v>0</v>
      </c>
      <c r="DB72">
        <v>0</v>
      </c>
    </row>
    <row r="73" spans="1:106" hidden="1" x14ac:dyDescent="0.25">
      <c r="A73" t="s">
        <v>587</v>
      </c>
      <c r="B73" t="s">
        <v>531</v>
      </c>
      <c r="C73">
        <v>2019</v>
      </c>
      <c r="D73" t="s">
        <v>51</v>
      </c>
      <c r="E73" t="s">
        <v>52</v>
      </c>
      <c r="J73" t="s">
        <v>588</v>
      </c>
      <c r="L73">
        <v>2019</v>
      </c>
      <c r="M73" s="3">
        <v>45472.79824074074</v>
      </c>
      <c r="N73" s="3">
        <v>45472.79824074074</v>
      </c>
      <c r="R73" t="s">
        <v>589</v>
      </c>
      <c r="AN73" t="s">
        <v>53</v>
      </c>
      <c r="CK73">
        <f t="shared" ref="CK73:CK98" si="187">IF(AND(
  OR(ISNUMBER(FIND($G$1 &amp; ";", CI73 &amp; ";")), ISNUMBER(FIND($G$1 &amp; " ", CI73 &amp; " "))),
  AND(ISERROR(FIND($G$1 &amp; "_EX;", CI73 &amp; ";")), ISERROR(FIND($G$1 &amp; "_EX ", CI73 &amp; " ")))
), 1, 0)</f>
        <v>0</v>
      </c>
      <c r="CL73">
        <f t="shared" ref="CL73:CL98" si="188">IF(AND(
  OR(ISNUMBER(FIND($H$1 &amp; ";", CI73 &amp; ";")), ISNUMBER(FIND($H$1 &amp; " ", CI73 &amp; " "))),
  AND(ISERROR(FIND($H$1 &amp; "_EX;", CI73 &amp; ";")), ISERROR(FIND($H$1 &amp; "_EX ", CI73 &amp; " ")))
), 1, 0)</f>
        <v>0</v>
      </c>
      <c r="CM73">
        <f t="shared" ref="CM73:CM98" si="189">IF(AND(
  OR(ISNUMBER(FIND($I$1 &amp; ";", CI73 &amp; ";")), ISNUMBER(FIND($I$1 &amp; " ", CI73 &amp; " "))),
  AND(ISERROR(FIND($I$1 &amp; "_EX;", CI73 &amp; ";")), ISERROR(FIND($I$1 &amp; "_EX ", CI73 &amp; " ")))
), 1, 0)</f>
        <v>0</v>
      </c>
      <c r="CN73">
        <f t="shared" ref="CN73:CN98" si="190">IF(AND(
  OR(ISNUMBER(FIND($J$1 &amp; ";", CI73 &amp; ";")), ISNUMBER(FIND($J$1 &amp; " ", CI73 &amp; " "))),
  AND(ISERROR(FIND($J$1 &amp; "_EX;", CI73 &amp; ";")), ISERROR(FIND($J$1 &amp; "_EX ", CI73 &amp; " ")))
), 1, 0)</f>
        <v>0</v>
      </c>
      <c r="CO73">
        <f t="shared" ref="CO73:CO98" si="191">IF(AND(
  OR(ISNUMBER(FIND($K$1 &amp; ";", CI73 &amp; ";")), ISNUMBER(FIND($K$1 &amp; " ", CI73 &amp; " "))),
  AND(ISERROR(FIND($K$1 &amp; "_EX;", CI73 &amp; ";")), ISERROR(FIND($K$1 &amp; "_EX ", CI73 &amp; " ")))
), 1, 0)</f>
        <v>0</v>
      </c>
      <c r="CP73">
        <f t="shared" ref="CP73:CP98" si="192">IF(AND(
  OR(ISNUMBER(FIND($L$1 &amp; ";", CI73 &amp; ";")), ISNUMBER(FIND($L$1 &amp; " ", CI73 &amp; " "))),
  AND(ISERROR(FIND($L$1 &amp; "_EX;", CI73 &amp; ";")), ISERROR(FIND($L$1 &amp; "_EX ", CI73 &amp; " ")))
), 1, 0)</f>
        <v>0</v>
      </c>
      <c r="CQ73">
        <f t="shared" ref="CQ73:CQ98" si="193">IF(AND(
  OR(ISNUMBER(FIND($M$1 &amp; ";", CI73 &amp; ";")), ISNUMBER(FIND($M$1 &amp; " ", CI73 &amp; " "))),
  AND(ISERROR(FIND($M$1 &amp; "_EX;", CI73 &amp; ";")), ISERROR(FIND($M$1 &amp; "_EX ", CI73 &amp; " ")))
), 1, 0)</f>
        <v>0</v>
      </c>
      <c r="CR73">
        <f t="shared" ref="CR73:CR98" si="194">IF(AND(
  OR(ISNUMBER(FIND($N$1 &amp; ";", CI73 &amp; ";")), ISNUMBER(FIND($N$1 &amp; " ", CI73 &amp; " "))),
  AND(ISERROR(FIND($N$1 &amp; "_EX;", CI73 &amp; ";")), ISERROR(FIND($N$1 &amp; "_EX ", CI73 &amp; " ")))
), 1, 0)</f>
        <v>0</v>
      </c>
      <c r="CS73">
        <f t="shared" ref="CS73:CS98" si="195">IF(AND(
  OR(ISNUMBER(FIND($O$1 &amp; ";", CI73 &amp; ";")), ISNUMBER(FIND($O$1 &amp; " ", CI73 &amp; " "))),
  AND(ISERROR(FIND($O$1 &amp; "_EX;", CI73 &amp; ";")), ISERROR(FIND($O$1 &amp; "_EX ", CI73 &amp; " ")))
), 1, 0)</f>
        <v>0</v>
      </c>
      <c r="CT73">
        <f t="shared" ref="CT73:CT98" si="196">IF(AND(
  OR(ISNUMBER(FIND($P$1 &amp; ";", CI73 &amp; ";")), ISNUMBER(FIND($P$1 &amp; " ", CI73 &amp; " "))),
  AND(ISERROR(FIND($P$1 &amp; "_EX;", CI73 &amp; ";")), ISERROR(FIND($P$1 &amp; "_EX ", CI73 &amp; " ")))
), 1, 0)</f>
        <v>0</v>
      </c>
      <c r="CU73">
        <f t="shared" ref="CU73:CU98" si="197">IF(AND(
  OR(ISNUMBER(FIND($H$1 &amp; ";", CR73 &amp; ";")), ISNUMBER(FIND($H$1 &amp; " ", CR73 &amp; " "))),
  AND(ISERROR(FIND($H$1 &amp; "_EX;", CR73 &amp; ";")), ISERROR(FIND($H$1 &amp; "_EX ", CR73 &amp; " ")))
), 1, 0)</f>
        <v>0</v>
      </c>
      <c r="CV73">
        <f t="shared" ref="CV73:CV98" si="198">IF(AND(
  OR(ISNUMBER(FIND($R$1 &amp; ";", CI73 &amp; ";")), ISNUMBER(FIND($R$1 &amp; " ", CI73 &amp; " "))),
  AND(ISERROR(FIND($R$1 &amp; "_EX;", CI73 &amp; ";")), ISERROR(FIND($R$1 &amp; "_EX ", CI73 &amp; " ")))
), 1, 0)</f>
        <v>0</v>
      </c>
      <c r="CW73">
        <f t="shared" ref="CW73:CW98" si="199">IF(AND(
  OR(ISNUMBER(FIND($S$1 &amp; ";", CI73 &amp; ";")), ISNUMBER(FIND($S$1 &amp; " ", CI73 &amp; " "))),
  AND(ISERROR(FIND($S$1 &amp; "_EX;", CI73 &amp; ";")), ISERROR(FIND($S$1 &amp; "_EX ", CI73 &amp; " ")))
), 1, 0)</f>
        <v>0</v>
      </c>
      <c r="CX73">
        <f t="shared" ref="CX73:CX98" si="200">IF(AND(
  OR(ISNUMBER(FIND($T$1 &amp; ";", CI73 &amp; ";")), ISNUMBER(FIND($T$1 &amp; " ", CI73 &amp; " "))),
  AND(ISERROR(FIND($T$1 &amp; "_EX;", CI73 &amp; ";")), ISERROR(FIND($T$1 &amp; "_EX ", CI73 &amp; " ")))
), 1, 0)</f>
        <v>0</v>
      </c>
      <c r="CY73">
        <f t="shared" ref="CY73:CY98" si="201">IF(AND(
  OR(ISNUMBER(FIND($U$1 &amp; ";", CI73 &amp; ";")), ISNUMBER(FIND($U$1 &amp; " ", CI73 &amp; " "))),
  AND(ISERROR(FIND($U$1 &amp; "_EX;", CI73 &amp; ";")), ISERROR(FIND($U$1 &amp; "_EX ", CI73 &amp; " ")))
), 1, 0)</f>
        <v>0</v>
      </c>
      <c r="CZ73">
        <f t="shared" ref="CZ73:CZ98" si="202">IF(AND(
  OR(ISNUMBER(FIND($V$1 &amp; ";", CI73 &amp; ";")), ISNUMBER(FIND($V$1 &amp; " ", CI73 &amp; " "))),
  AND(ISERROR(FIND($V$1 &amp; "_EX;", CI73 &amp; ";")), ISERROR(FIND($V$1 &amp; "_EX ", CI73 &amp; " ")))
), 1, 0)</f>
        <v>0</v>
      </c>
      <c r="DA73">
        <f t="shared" ref="DA73:DA98" si="203">IF(AND(
  OR(ISNUMBER(FIND($W$1 &amp; ";", CI73 &amp; ";")), ISNUMBER(FIND($W$1 &amp; " ", CI73 &amp; " "))),
  AND(ISERROR(FIND($W$1 &amp; "_EX;", CI73 &amp; ";")), ISERROR(FIND($W$1 &amp; "_EX ", CI73 &amp; " ")))
), 1, 0)</f>
        <v>0</v>
      </c>
    </row>
    <row r="74" spans="1:106" hidden="1" x14ac:dyDescent="0.25">
      <c r="A74" t="s">
        <v>662</v>
      </c>
      <c r="B74" t="s">
        <v>663</v>
      </c>
      <c r="C74">
        <v>2019</v>
      </c>
      <c r="D74" t="s">
        <v>94</v>
      </c>
      <c r="E74" t="s">
        <v>95</v>
      </c>
      <c r="J74" t="s">
        <v>664</v>
      </c>
      <c r="L74">
        <v>2019</v>
      </c>
      <c r="M74" s="3">
        <v>45472.79824074074</v>
      </c>
      <c r="N74" s="3">
        <v>45472.844571759262</v>
      </c>
      <c r="AN74" t="s">
        <v>96</v>
      </c>
      <c r="CK74">
        <f t="shared" si="187"/>
        <v>0</v>
      </c>
      <c r="CL74">
        <f t="shared" si="188"/>
        <v>0</v>
      </c>
      <c r="CM74">
        <f t="shared" si="189"/>
        <v>0</v>
      </c>
      <c r="CN74">
        <f t="shared" si="190"/>
        <v>0</v>
      </c>
      <c r="CO74">
        <f t="shared" si="191"/>
        <v>0</v>
      </c>
      <c r="CP74">
        <f t="shared" si="192"/>
        <v>0</v>
      </c>
      <c r="CQ74">
        <f t="shared" si="193"/>
        <v>0</v>
      </c>
      <c r="CR74">
        <f t="shared" si="194"/>
        <v>0</v>
      </c>
      <c r="CS74">
        <f t="shared" si="195"/>
        <v>0</v>
      </c>
      <c r="CT74">
        <f t="shared" si="196"/>
        <v>0</v>
      </c>
      <c r="CU74">
        <f t="shared" si="197"/>
        <v>0</v>
      </c>
      <c r="CV74">
        <f t="shared" si="198"/>
        <v>0</v>
      </c>
      <c r="CW74">
        <f t="shared" si="199"/>
        <v>0</v>
      </c>
      <c r="CX74">
        <f t="shared" si="200"/>
        <v>0</v>
      </c>
      <c r="CY74">
        <f t="shared" si="201"/>
        <v>0</v>
      </c>
      <c r="CZ74">
        <f t="shared" si="202"/>
        <v>0</v>
      </c>
      <c r="DA74">
        <f t="shared" si="203"/>
        <v>0</v>
      </c>
    </row>
    <row r="75" spans="1:106" hidden="1" x14ac:dyDescent="0.25">
      <c r="A75" t="s">
        <v>1084</v>
      </c>
      <c r="B75" t="s">
        <v>1080</v>
      </c>
      <c r="C75">
        <v>2019</v>
      </c>
      <c r="E75" t="s">
        <v>410</v>
      </c>
      <c r="F75" t="s">
        <v>1085</v>
      </c>
      <c r="J75" t="s">
        <v>1086</v>
      </c>
      <c r="L75">
        <v>2019</v>
      </c>
      <c r="M75" s="3">
        <v>45567.021087962959</v>
      </c>
      <c r="N75" s="3">
        <v>45567.02202546296</v>
      </c>
      <c r="O75" s="3">
        <v>45567.021087962959</v>
      </c>
      <c r="AE75" t="s">
        <v>1087</v>
      </c>
      <c r="AL75" t="s">
        <v>1088</v>
      </c>
      <c r="AN75"/>
      <c r="CK75">
        <f t="shared" si="187"/>
        <v>0</v>
      </c>
      <c r="CL75">
        <f t="shared" si="188"/>
        <v>0</v>
      </c>
      <c r="CM75">
        <f t="shared" si="189"/>
        <v>0</v>
      </c>
      <c r="CN75">
        <f t="shared" si="190"/>
        <v>0</v>
      </c>
      <c r="CO75">
        <f t="shared" si="191"/>
        <v>0</v>
      </c>
      <c r="CP75">
        <f t="shared" si="192"/>
        <v>0</v>
      </c>
      <c r="CQ75">
        <f t="shared" si="193"/>
        <v>0</v>
      </c>
      <c r="CR75">
        <f t="shared" si="194"/>
        <v>0</v>
      </c>
      <c r="CS75">
        <f t="shared" si="195"/>
        <v>0</v>
      </c>
      <c r="CT75">
        <f t="shared" si="196"/>
        <v>0</v>
      </c>
      <c r="CU75">
        <f t="shared" si="197"/>
        <v>0</v>
      </c>
      <c r="CV75">
        <f t="shared" si="198"/>
        <v>0</v>
      </c>
      <c r="CW75">
        <f t="shared" si="199"/>
        <v>0</v>
      </c>
      <c r="CX75">
        <f t="shared" si="200"/>
        <v>0</v>
      </c>
      <c r="CY75">
        <f t="shared" si="201"/>
        <v>0</v>
      </c>
      <c r="CZ75">
        <f t="shared" si="202"/>
        <v>0</v>
      </c>
      <c r="DA75">
        <f t="shared" si="203"/>
        <v>0</v>
      </c>
    </row>
    <row r="76" spans="1:106" ht="30" x14ac:dyDescent="0.25">
      <c r="A76" t="s">
        <v>693</v>
      </c>
      <c r="B76" t="s">
        <v>531</v>
      </c>
      <c r="C76">
        <v>2018</v>
      </c>
      <c r="D76" t="s">
        <v>114</v>
      </c>
      <c r="E76" t="s">
        <v>115</v>
      </c>
      <c r="F76" t="s">
        <v>694</v>
      </c>
      <c r="I76" t="s">
        <v>695</v>
      </c>
      <c r="K76" t="s">
        <v>696</v>
      </c>
      <c r="L76" t="s">
        <v>116</v>
      </c>
      <c r="M76" s="3">
        <v>45472.79824074074</v>
      </c>
      <c r="N76" s="3">
        <v>45472.79824074074</v>
      </c>
      <c r="P76" t="s">
        <v>697</v>
      </c>
      <c r="AJ76" t="s">
        <v>698</v>
      </c>
      <c r="AN76" s="2" t="s">
        <v>348</v>
      </c>
      <c r="CK76">
        <f t="shared" ref="CK76:CK84" si="204">IF(AND(
  OR(ISNUMBER(FIND($CK$1 &amp; ";", $AN76 &amp; ";")), ISNUMBER(FIND($CK$1 &amp; " ", $AN76 &amp; " "))),
  AND(ISERROR(FIND($CK$1 &amp; "_EX;",$AN76 &amp; ";")), ISERROR(FIND($CK$1 &amp; "_EX ", $AN76 &amp; " ")))
), 1, 0)</f>
        <v>0</v>
      </c>
      <c r="CL76">
        <f t="shared" ref="CL76:CL84" si="205">IF(AND(
  OR(ISNUMBER(FIND($CL$1 &amp; ";", $AN76 &amp; ";")), ISNUMBER(FIND($CL$1 &amp; " ", $AN76 &amp; " "))),
  AND(ISERROR(FIND($CL$1 &amp; "_EX;", $AN76 &amp; ";")), ISERROR(FIND($CL$1 &amp; "_EX ", $AN76 &amp; " ")))
), 1, 0)</f>
        <v>0</v>
      </c>
      <c r="CM76">
        <f t="shared" ref="CM76:CM84" si="206">IF(AND(
  OR(ISNUMBER(FIND($CM$1 &amp; ";", $AN76 &amp; ";")), ISNUMBER(FIND($CM$1 &amp; " ", $AN76 &amp; " "))),
  AND(ISERROR(FIND($CM$1 &amp; "_EX;", $AN76 &amp; ";")), ISERROR(FIND($CM$1 &amp; "_EX ", $AN76 &amp; " ")))
), 1, 0)</f>
        <v>0</v>
      </c>
      <c r="CN76">
        <f t="shared" ref="CN76:CN84" si="207">IF(AND(
  OR(ISNUMBER(FIND($CN$1 &amp; ";", $AN76 &amp; ";")), ISNUMBER(FIND($CN$1 &amp; " ", $AN76 &amp; " "))),
  AND(ISERROR(FIND($CN$1 &amp; "_EX;",$AN76 &amp; ";")), ISERROR(FIND($CN$1 &amp; "_EX ", $AN76 &amp; " ")))
), 1, 0)</f>
        <v>0</v>
      </c>
      <c r="CO76">
        <f t="shared" ref="CO76:CO84" si="208">IF(AND(
  OR(ISNUMBER(FIND($CO$1 &amp; ";", $AN76 &amp; ";")), ISNUMBER(FIND($CO$1 &amp; " ", $AN76 &amp; " "))),
  AND(ISERROR(FIND($CO$1 &amp; "_EX;", $AN76 &amp; ";")), ISERROR(FIND($CO$1 &amp; "_EX ", $AN76 &amp; " ")))
), 1, 0)</f>
        <v>0</v>
      </c>
      <c r="CP76">
        <f t="shared" ref="CP76:CP84" si="209">IF(AND(
  OR(ISNUMBER(FIND($CP$1 &amp; ";", $AN76 &amp; ";")), ISNUMBER(FIND($CP$1 &amp; " ", $AN76 &amp; " "))),
  AND(ISERROR(FIND($CP$1 &amp; "_EX;", $AN76 &amp; ";")), ISERROR(FIND($CP$1 &amp; "_EX ", $AN76 &amp; " ")))
), 1, 0)</f>
        <v>0</v>
      </c>
      <c r="CQ76">
        <f t="shared" ref="CQ76:CQ84" si="210">IF(AND(
  OR(ISNUMBER(FIND($CQ$1 &amp; ";", $AN76 &amp; ";")), ISNUMBER(FIND($CQ$1 &amp; " ", $AN76 &amp; " "))),
  AND(ISERROR(FIND($CQ$1 &amp; "_EX;", $AN76 &amp; ";")), ISERROR(FIND($CQ$1 &amp; "_EX ", $AN76 &amp; " ")))
), 1, 0)</f>
        <v>0</v>
      </c>
      <c r="CR76">
        <f t="shared" ref="CR76:CR84" si="211">IF(AND(
  OR(ISNUMBER(FIND($CR$1 &amp; ";", $AN76 &amp; ";")), ISNUMBER(FIND($CR$1 &amp; " ", $AN76 &amp; " "))),
  AND(ISERROR(FIND($CR$1 &amp; "_EX;", $AN76 &amp; ";")), ISERROR(FIND($CR$1 &amp; "_EX ", $AN76 &amp; " ")))
), 1, 0)</f>
        <v>1</v>
      </c>
      <c r="CS76">
        <f t="shared" ref="CS76:CS84" si="212">IF(AND(
  OR(ISNUMBER(FIND($CS$1 &amp; ";", $AN76 &amp; ";")), ISNUMBER(FIND($CS$1 &amp; " ", $AN76 &amp; " "))),
  AND(ISERROR(FIND($CS$1 &amp; "_EX;", $AN76 &amp; ";")), ISERROR(FIND($CS$1 &amp; "_EX ", $AN76 &amp; " ")))
), 1, 0)</f>
        <v>0</v>
      </c>
      <c r="CT76">
        <f t="shared" ref="CT76:CT84" si="213">IF(AND(
OR(ISNUMBER(FIND($CT$1&amp;";",$AN76&amp;";")),ISNUMBER(FIND($CT$1&amp;" ",$AN76&amp;" "))),
AND(ISERROR(FIND($CT$1&amp;"_EX;",$AN76&amp;";")),ISERROR(FIND($CT$1&amp;"_EX ",$AN76&amp;" ")))
),1,0)</f>
        <v>0</v>
      </c>
      <c r="CU76">
        <f t="shared" ref="CU76:CU84" si="214">IF(AND(
OR(ISNUMBER(FIND($CU$1&amp;";",$AN76&amp;";")),ISNUMBER(FIND($CU$1&amp;" ",$AN76&amp;" "))),
AND(ISERROR(FIND($CU$1&amp;"_EX;",$AN76&amp;";")),ISERROR(FIND($CU$1&amp;"_EX ",$AN76&amp;" ")))
),1,0)</f>
        <v>0</v>
      </c>
      <c r="CV76">
        <f t="shared" ref="CV76:CV84" si="215">IF(AND(
OR(ISNUMBER(FIND($CV$1&amp;";",$AN76&amp;";")),ISNUMBER(FIND($CV$1&amp;" ",$AN76&amp;" "))),
AND(ISERROR(FIND($CV$1&amp;"_EX;",$AN76&amp;";")),ISERROR(FIND($CV$1&amp;"_EX ",$AN76&amp;" ")))
),1,0)</f>
        <v>0</v>
      </c>
      <c r="CW76">
        <f t="shared" ref="CW76:CW84" si="216">IF(AND(
OR(ISNUMBER(FIND($CW$1&amp;";",$AN76&amp;";")),ISNUMBER(FIND($CW$1&amp;" ",$AN76&amp;" "))),
AND(ISERROR(FIND($CW$1&amp;"_EX;",$AN76&amp;";")),ISERROR(FIND($CW$1&amp;"_EX ",$AN76&amp;" ")))
),1,0)</f>
        <v>1</v>
      </c>
      <c r="CX76">
        <f t="shared" ref="CX76:CX84" si="217">IF(AND(
OR(ISNUMBER(FIND($CX$1&amp;";",$AN76&amp;";")),ISNUMBER(FIND($CX$1&amp;" ",$AN76&amp;" "))),
AND(ISERROR(FIND($CX$1&amp;"_EX;",$AN76&amp;";")),ISERROR(FIND($CX$1&amp;"_EX ",$AN76&amp;" ")))
),1,0)</f>
        <v>0</v>
      </c>
      <c r="CY76">
        <f t="shared" ref="CY76:CY84" si="218">IF(AND(
OR(ISNUMBER(FIND($CY$1&amp;";",$AN76&amp;";")),ISNUMBER(FIND($CY$1&amp;" ",$AN76&amp;" "))),
AND(ISERROR(FIND($CY$1&amp;"_EX;",$AN76&amp;";")),ISERROR(FIND($CY$1&amp;"_EX ",$AN76&amp;" ")))
),1,0)</f>
        <v>0</v>
      </c>
      <c r="CZ76">
        <f t="shared" ref="CZ76:CZ84" si="219">IF(AND(
OR(ISNUMBER(FIND($CZ$1&amp;";",$AN76&amp;";")),ISNUMBER(FIND($CZ$1&amp;" ",$AN76&amp;" "))),
AND(ISERROR(FIND($CZ$1&amp;"_EX;",$AN76&amp;";")),ISERROR(FIND($CZ$1&amp;"_EX ",$AN76&amp;" ")))
),1,0)</f>
        <v>0</v>
      </c>
      <c r="DA76">
        <f t="shared" ref="DA76:DA84" si="220">IF(AND(
OR(ISNUMBER(FIND($DA$1&amp;";",$AN76&amp;";")),ISNUMBER(FIND($DA$1&amp;" ",$AN76&amp;" "))),
AND(ISERROR(FIND($DA$1&amp;"_EX;",$AN76&amp;";")),ISERROR(FIND($DA$1&amp;"_EX ",$AN76&amp;" ")))
),1,0)</f>
        <v>1</v>
      </c>
      <c r="DB76">
        <v>0</v>
      </c>
    </row>
    <row r="77" spans="1:106" ht="30" x14ac:dyDescent="0.25">
      <c r="A77" t="s">
        <v>582</v>
      </c>
      <c r="B77" t="s">
        <v>531</v>
      </c>
      <c r="C77">
        <v>2018</v>
      </c>
      <c r="D77" t="s">
        <v>47</v>
      </c>
      <c r="E77" t="s">
        <v>48</v>
      </c>
      <c r="F77" t="s">
        <v>583</v>
      </c>
      <c r="H77">
        <v>23773766</v>
      </c>
      <c r="I77" t="s">
        <v>584</v>
      </c>
      <c r="K77" t="s">
        <v>585</v>
      </c>
      <c r="L77" t="s">
        <v>49</v>
      </c>
      <c r="M77" s="3">
        <v>45472.79824074074</v>
      </c>
      <c r="N77" s="3">
        <v>45472.79824074074</v>
      </c>
      <c r="P77" t="s">
        <v>586</v>
      </c>
      <c r="R77">
        <v>3</v>
      </c>
      <c r="S77">
        <v>3</v>
      </c>
      <c r="AJ77" t="s">
        <v>536</v>
      </c>
      <c r="AN77" s="2" t="s">
        <v>50</v>
      </c>
      <c r="CK77">
        <f t="shared" si="204"/>
        <v>1</v>
      </c>
      <c r="CL77">
        <f t="shared" si="205"/>
        <v>0</v>
      </c>
      <c r="CM77">
        <f t="shared" si="206"/>
        <v>0</v>
      </c>
      <c r="CN77">
        <f t="shared" si="207"/>
        <v>0</v>
      </c>
      <c r="CO77">
        <f t="shared" si="208"/>
        <v>0</v>
      </c>
      <c r="CP77">
        <f t="shared" si="209"/>
        <v>0</v>
      </c>
      <c r="CQ77">
        <f t="shared" si="210"/>
        <v>0</v>
      </c>
      <c r="CR77">
        <f t="shared" si="211"/>
        <v>0</v>
      </c>
      <c r="CS77">
        <f t="shared" si="212"/>
        <v>0</v>
      </c>
      <c r="CT77">
        <f t="shared" si="213"/>
        <v>1</v>
      </c>
      <c r="CU77">
        <f t="shared" si="214"/>
        <v>0</v>
      </c>
      <c r="CV77">
        <f t="shared" si="215"/>
        <v>0</v>
      </c>
      <c r="CW77">
        <f t="shared" si="216"/>
        <v>0</v>
      </c>
      <c r="CX77">
        <f t="shared" si="217"/>
        <v>1</v>
      </c>
      <c r="CY77">
        <f t="shared" si="218"/>
        <v>0</v>
      </c>
      <c r="CZ77">
        <f t="shared" si="219"/>
        <v>0</v>
      </c>
      <c r="DA77">
        <f t="shared" si="220"/>
        <v>0</v>
      </c>
      <c r="DB77">
        <v>1</v>
      </c>
    </row>
    <row r="78" spans="1:106" ht="30" x14ac:dyDescent="0.25">
      <c r="A78" t="s">
        <v>599</v>
      </c>
      <c r="B78" t="s">
        <v>531</v>
      </c>
      <c r="C78">
        <v>2018</v>
      </c>
      <c r="D78" t="s">
        <v>61</v>
      </c>
      <c r="E78" t="s">
        <v>62</v>
      </c>
      <c r="F78" t="s">
        <v>600</v>
      </c>
      <c r="I78" t="s">
        <v>601</v>
      </c>
      <c r="J78" t="s">
        <v>602</v>
      </c>
      <c r="K78" t="s">
        <v>603</v>
      </c>
      <c r="L78" t="s">
        <v>63</v>
      </c>
      <c r="M78" s="3">
        <v>45472.79824074074</v>
      </c>
      <c r="N78" s="3">
        <v>45472.79824074074</v>
      </c>
      <c r="P78" t="s">
        <v>604</v>
      </c>
      <c r="S78" t="s">
        <v>605</v>
      </c>
      <c r="AJ78" t="s">
        <v>606</v>
      </c>
      <c r="AN78" s="2" t="s">
        <v>342</v>
      </c>
      <c r="CK78">
        <f t="shared" si="204"/>
        <v>0</v>
      </c>
      <c r="CL78">
        <f t="shared" si="205"/>
        <v>1</v>
      </c>
      <c r="CM78">
        <f t="shared" si="206"/>
        <v>0</v>
      </c>
      <c r="CN78">
        <f t="shared" si="207"/>
        <v>0</v>
      </c>
      <c r="CO78">
        <f t="shared" si="208"/>
        <v>0</v>
      </c>
      <c r="CP78">
        <f t="shared" si="209"/>
        <v>0</v>
      </c>
      <c r="CQ78">
        <f t="shared" si="210"/>
        <v>0</v>
      </c>
      <c r="CR78">
        <f t="shared" si="211"/>
        <v>0</v>
      </c>
      <c r="CS78">
        <f t="shared" si="212"/>
        <v>0</v>
      </c>
      <c r="CT78">
        <f t="shared" si="213"/>
        <v>0</v>
      </c>
      <c r="CU78">
        <f t="shared" si="214"/>
        <v>0</v>
      </c>
      <c r="CV78">
        <f t="shared" si="215"/>
        <v>1</v>
      </c>
      <c r="CW78">
        <f t="shared" si="216"/>
        <v>0</v>
      </c>
      <c r="CX78">
        <f t="shared" si="217"/>
        <v>0</v>
      </c>
      <c r="CY78">
        <f t="shared" si="218"/>
        <v>0</v>
      </c>
      <c r="CZ78">
        <f t="shared" si="219"/>
        <v>0</v>
      </c>
      <c r="DA78">
        <f t="shared" si="220"/>
        <v>0</v>
      </c>
      <c r="DB78">
        <v>0</v>
      </c>
    </row>
    <row r="79" spans="1:106" x14ac:dyDescent="0.25">
      <c r="A79" t="s">
        <v>1132</v>
      </c>
      <c r="B79" t="s">
        <v>531</v>
      </c>
      <c r="C79">
        <v>2018</v>
      </c>
      <c r="D79" t="s">
        <v>411</v>
      </c>
      <c r="E79" t="s">
        <v>412</v>
      </c>
      <c r="F79" t="s">
        <v>1133</v>
      </c>
      <c r="H79" t="s">
        <v>1134</v>
      </c>
      <c r="I79" t="s">
        <v>1135</v>
      </c>
      <c r="J79" t="s">
        <v>1136</v>
      </c>
      <c r="K79" t="s">
        <v>1137</v>
      </c>
      <c r="L79" s="1">
        <v>43101</v>
      </c>
      <c r="M79" s="3">
        <v>45599.557824074072</v>
      </c>
      <c r="N79" s="3">
        <v>45599.558125000003</v>
      </c>
      <c r="O79" s="3">
        <v>45599.557824074072</v>
      </c>
      <c r="P79" t="s">
        <v>1138</v>
      </c>
      <c r="S79">
        <v>76</v>
      </c>
      <c r="U79" t="s">
        <v>1133</v>
      </c>
      <c r="W79" t="s">
        <v>1139</v>
      </c>
      <c r="AH79" t="s">
        <v>847</v>
      </c>
      <c r="AL79" t="s">
        <v>1140</v>
      </c>
      <c r="AN79" s="2" t="s">
        <v>74</v>
      </c>
      <c r="AO79" t="s">
        <v>438</v>
      </c>
      <c r="CK79">
        <f t="shared" si="204"/>
        <v>0</v>
      </c>
      <c r="CL79">
        <f t="shared" si="205"/>
        <v>1</v>
      </c>
      <c r="CM79">
        <f t="shared" si="206"/>
        <v>0</v>
      </c>
      <c r="CN79">
        <f t="shared" si="207"/>
        <v>0</v>
      </c>
      <c r="CO79">
        <f t="shared" si="208"/>
        <v>0</v>
      </c>
      <c r="CP79">
        <f t="shared" si="209"/>
        <v>0</v>
      </c>
      <c r="CQ79">
        <f t="shared" si="210"/>
        <v>0</v>
      </c>
      <c r="CR79">
        <f t="shared" si="211"/>
        <v>0</v>
      </c>
      <c r="CS79">
        <f t="shared" si="212"/>
        <v>0</v>
      </c>
      <c r="CT79">
        <f t="shared" si="213"/>
        <v>1</v>
      </c>
      <c r="CU79">
        <f t="shared" si="214"/>
        <v>0</v>
      </c>
      <c r="CV79">
        <f t="shared" si="215"/>
        <v>0</v>
      </c>
      <c r="CW79">
        <f t="shared" si="216"/>
        <v>0</v>
      </c>
      <c r="CX79">
        <f t="shared" si="217"/>
        <v>0</v>
      </c>
      <c r="CY79">
        <f t="shared" si="218"/>
        <v>0</v>
      </c>
      <c r="CZ79">
        <f t="shared" si="219"/>
        <v>0</v>
      </c>
      <c r="DA79">
        <f t="shared" si="220"/>
        <v>0</v>
      </c>
      <c r="DB79">
        <v>0</v>
      </c>
    </row>
    <row r="80" spans="1:106" x14ac:dyDescent="0.25">
      <c r="A80" t="s">
        <v>550</v>
      </c>
      <c r="B80" t="s">
        <v>531</v>
      </c>
      <c r="C80">
        <v>2017</v>
      </c>
      <c r="D80" t="s">
        <v>20</v>
      </c>
      <c r="E80" t="s">
        <v>21</v>
      </c>
      <c r="F80" t="s">
        <v>551</v>
      </c>
      <c r="H80" t="s">
        <v>552</v>
      </c>
      <c r="I80" t="s">
        <v>553</v>
      </c>
      <c r="K80" t="s">
        <v>554</v>
      </c>
      <c r="L80" t="s">
        <v>22</v>
      </c>
      <c r="M80" s="3">
        <v>45472.79824074074</v>
      </c>
      <c r="N80" s="3">
        <v>45472.79824074074</v>
      </c>
      <c r="P80">
        <v>456</v>
      </c>
      <c r="R80">
        <v>20</v>
      </c>
      <c r="S80">
        <v>2</v>
      </c>
      <c r="AJ80" t="s">
        <v>555</v>
      </c>
      <c r="AN80" s="2" t="s">
        <v>23</v>
      </c>
      <c r="CK80">
        <f t="shared" si="204"/>
        <v>0</v>
      </c>
      <c r="CL80">
        <f t="shared" si="205"/>
        <v>0</v>
      </c>
      <c r="CM80">
        <f t="shared" si="206"/>
        <v>0</v>
      </c>
      <c r="CN80">
        <f t="shared" si="207"/>
        <v>0</v>
      </c>
      <c r="CO80">
        <f t="shared" si="208"/>
        <v>0</v>
      </c>
      <c r="CP80">
        <f t="shared" si="209"/>
        <v>0</v>
      </c>
      <c r="CQ80">
        <f t="shared" si="210"/>
        <v>0</v>
      </c>
      <c r="CR80">
        <f t="shared" si="211"/>
        <v>0</v>
      </c>
      <c r="CS80">
        <f t="shared" si="212"/>
        <v>0</v>
      </c>
      <c r="CT80">
        <f t="shared" si="213"/>
        <v>0</v>
      </c>
      <c r="CU80">
        <f t="shared" si="214"/>
        <v>0</v>
      </c>
      <c r="CV80">
        <f t="shared" si="215"/>
        <v>0</v>
      </c>
      <c r="CW80">
        <f t="shared" si="216"/>
        <v>0</v>
      </c>
      <c r="CX80">
        <f t="shared" si="217"/>
        <v>0</v>
      </c>
      <c r="CY80">
        <f t="shared" si="218"/>
        <v>0</v>
      </c>
      <c r="CZ80">
        <f t="shared" si="219"/>
        <v>0</v>
      </c>
      <c r="DA80">
        <f t="shared" si="220"/>
        <v>0</v>
      </c>
      <c r="DB80">
        <v>0</v>
      </c>
    </row>
    <row r="81" spans="1:106" x14ac:dyDescent="0.25">
      <c r="A81" t="s">
        <v>1150</v>
      </c>
      <c r="B81" t="s">
        <v>531</v>
      </c>
      <c r="C81">
        <v>2017</v>
      </c>
      <c r="D81" t="s">
        <v>416</v>
      </c>
      <c r="E81" t="s">
        <v>417</v>
      </c>
      <c r="F81" t="s">
        <v>841</v>
      </c>
      <c r="H81" t="s">
        <v>842</v>
      </c>
      <c r="I81" t="s">
        <v>1151</v>
      </c>
      <c r="J81" t="s">
        <v>1152</v>
      </c>
      <c r="K81" t="s">
        <v>1153</v>
      </c>
      <c r="L81" s="1">
        <v>42948</v>
      </c>
      <c r="M81" s="3">
        <v>45599.713333333333</v>
      </c>
      <c r="N81" s="3">
        <v>45599.713564814818</v>
      </c>
      <c r="O81" s="3">
        <v>45599.713333333333</v>
      </c>
      <c r="P81" t="s">
        <v>1154</v>
      </c>
      <c r="S81">
        <v>46</v>
      </c>
      <c r="U81" t="s">
        <v>841</v>
      </c>
      <c r="AH81" t="s">
        <v>847</v>
      </c>
      <c r="AL81" t="s">
        <v>1155</v>
      </c>
      <c r="AN81" s="2" t="s">
        <v>439</v>
      </c>
      <c r="AO81" t="s">
        <v>418</v>
      </c>
      <c r="CK81">
        <f t="shared" si="204"/>
        <v>0</v>
      </c>
      <c r="CL81">
        <f t="shared" si="205"/>
        <v>1</v>
      </c>
      <c r="CM81">
        <f t="shared" si="206"/>
        <v>0</v>
      </c>
      <c r="CN81">
        <f t="shared" si="207"/>
        <v>0</v>
      </c>
      <c r="CO81">
        <f t="shared" si="208"/>
        <v>0</v>
      </c>
      <c r="CP81">
        <f t="shared" si="209"/>
        <v>0</v>
      </c>
      <c r="CQ81">
        <f t="shared" si="210"/>
        <v>0</v>
      </c>
      <c r="CR81">
        <f t="shared" si="211"/>
        <v>0</v>
      </c>
      <c r="CS81">
        <f t="shared" si="212"/>
        <v>0</v>
      </c>
      <c r="CT81">
        <f t="shared" si="213"/>
        <v>1</v>
      </c>
      <c r="CU81">
        <f t="shared" si="214"/>
        <v>0</v>
      </c>
      <c r="CV81">
        <f t="shared" si="215"/>
        <v>0</v>
      </c>
      <c r="CW81">
        <f t="shared" si="216"/>
        <v>0</v>
      </c>
      <c r="CX81">
        <f t="shared" si="217"/>
        <v>0</v>
      </c>
      <c r="CY81">
        <f t="shared" si="218"/>
        <v>0</v>
      </c>
      <c r="CZ81">
        <f t="shared" si="219"/>
        <v>0</v>
      </c>
      <c r="DA81">
        <f t="shared" si="220"/>
        <v>0</v>
      </c>
      <c r="DB81">
        <v>0</v>
      </c>
    </row>
    <row r="82" spans="1:106" x14ac:dyDescent="0.25">
      <c r="A82" t="s">
        <v>1120</v>
      </c>
      <c r="B82" t="s">
        <v>531</v>
      </c>
      <c r="C82">
        <v>2017</v>
      </c>
      <c r="D82" t="s">
        <v>413</v>
      </c>
      <c r="E82" t="s">
        <v>414</v>
      </c>
      <c r="F82" t="s">
        <v>841</v>
      </c>
      <c r="H82" t="s">
        <v>842</v>
      </c>
      <c r="I82" t="s">
        <v>1121</v>
      </c>
      <c r="J82" t="s">
        <v>1122</v>
      </c>
      <c r="K82" t="s">
        <v>1123</v>
      </c>
      <c r="L82" s="1">
        <v>42826</v>
      </c>
      <c r="M82" s="3">
        <v>45599.547071759262</v>
      </c>
      <c r="N82" s="3">
        <v>45599.547488425924</v>
      </c>
      <c r="O82" s="3">
        <v>45599.547071759262</v>
      </c>
      <c r="P82" t="s">
        <v>1124</v>
      </c>
      <c r="S82">
        <v>44</v>
      </c>
      <c r="U82" t="s">
        <v>841</v>
      </c>
      <c r="AH82" t="s">
        <v>847</v>
      </c>
      <c r="AL82" t="s">
        <v>1125</v>
      </c>
      <c r="AN82" s="2" t="s">
        <v>207</v>
      </c>
      <c r="AO82" t="s">
        <v>415</v>
      </c>
      <c r="CK82">
        <f t="shared" si="204"/>
        <v>0</v>
      </c>
      <c r="CL82">
        <f t="shared" si="205"/>
        <v>0</v>
      </c>
      <c r="CM82">
        <f t="shared" si="206"/>
        <v>1</v>
      </c>
      <c r="CN82">
        <f t="shared" si="207"/>
        <v>0</v>
      </c>
      <c r="CO82">
        <f t="shared" si="208"/>
        <v>0</v>
      </c>
      <c r="CP82">
        <f t="shared" si="209"/>
        <v>0</v>
      </c>
      <c r="CQ82">
        <f t="shared" si="210"/>
        <v>0</v>
      </c>
      <c r="CR82">
        <f t="shared" si="211"/>
        <v>0</v>
      </c>
      <c r="CS82">
        <f t="shared" si="212"/>
        <v>0</v>
      </c>
      <c r="CT82">
        <f t="shared" si="213"/>
        <v>1</v>
      </c>
      <c r="CU82">
        <f t="shared" si="214"/>
        <v>0</v>
      </c>
      <c r="CV82">
        <f t="shared" si="215"/>
        <v>0</v>
      </c>
      <c r="CW82">
        <f t="shared" si="216"/>
        <v>0</v>
      </c>
      <c r="CX82">
        <f t="shared" si="217"/>
        <v>0</v>
      </c>
      <c r="CY82">
        <f t="shared" si="218"/>
        <v>0</v>
      </c>
      <c r="CZ82">
        <f t="shared" si="219"/>
        <v>0</v>
      </c>
      <c r="DA82">
        <f t="shared" si="220"/>
        <v>0</v>
      </c>
      <c r="DB82">
        <v>0</v>
      </c>
    </row>
    <row r="83" spans="1:106" ht="60" x14ac:dyDescent="0.25">
      <c r="A83" t="s">
        <v>1126</v>
      </c>
      <c r="B83" t="s">
        <v>531</v>
      </c>
      <c r="C83">
        <v>2016</v>
      </c>
      <c r="D83" t="s">
        <v>420</v>
      </c>
      <c r="E83" t="s">
        <v>421</v>
      </c>
      <c r="F83" t="s">
        <v>1127</v>
      </c>
      <c r="J83" t="s">
        <v>1128</v>
      </c>
      <c r="K83" t="s">
        <v>1129</v>
      </c>
      <c r="L83" t="s">
        <v>419</v>
      </c>
      <c r="M83" s="3">
        <v>45599.554930555554</v>
      </c>
      <c r="N83" s="3">
        <v>45599.555509259262</v>
      </c>
      <c r="P83" t="s">
        <v>1130</v>
      </c>
      <c r="R83">
        <v>2</v>
      </c>
      <c r="S83">
        <v>28</v>
      </c>
      <c r="AC83" t="s">
        <v>963</v>
      </c>
      <c r="AJ83" t="s">
        <v>1131</v>
      </c>
      <c r="AN83" s="2" t="s">
        <v>440</v>
      </c>
      <c r="CK83">
        <f t="shared" si="204"/>
        <v>0</v>
      </c>
      <c r="CL83">
        <f t="shared" si="205"/>
        <v>0</v>
      </c>
      <c r="CM83">
        <f t="shared" si="206"/>
        <v>1</v>
      </c>
      <c r="CN83">
        <f t="shared" si="207"/>
        <v>0</v>
      </c>
      <c r="CO83">
        <f t="shared" si="208"/>
        <v>0</v>
      </c>
      <c r="CP83">
        <f t="shared" si="209"/>
        <v>0</v>
      </c>
      <c r="CQ83">
        <f t="shared" si="210"/>
        <v>0</v>
      </c>
      <c r="CR83">
        <f t="shared" si="211"/>
        <v>0</v>
      </c>
      <c r="CS83">
        <f t="shared" si="212"/>
        <v>0</v>
      </c>
      <c r="CT83">
        <f t="shared" si="213"/>
        <v>1</v>
      </c>
      <c r="CU83">
        <f t="shared" si="214"/>
        <v>0</v>
      </c>
      <c r="CV83">
        <f t="shared" si="215"/>
        <v>0</v>
      </c>
      <c r="CW83">
        <f t="shared" si="216"/>
        <v>0</v>
      </c>
      <c r="CX83">
        <f t="shared" si="217"/>
        <v>0</v>
      </c>
      <c r="CY83">
        <f t="shared" si="218"/>
        <v>0</v>
      </c>
      <c r="CZ83">
        <f t="shared" si="219"/>
        <v>0</v>
      </c>
      <c r="DA83">
        <f t="shared" si="220"/>
        <v>0</v>
      </c>
      <c r="DB83">
        <v>1</v>
      </c>
    </row>
    <row r="84" spans="1:106" x14ac:dyDescent="0.25">
      <c r="A84" t="s">
        <v>1141</v>
      </c>
      <c r="B84" t="s">
        <v>531</v>
      </c>
      <c r="C84">
        <v>2016</v>
      </c>
      <c r="D84" t="s">
        <v>422</v>
      </c>
      <c r="E84" t="s">
        <v>423</v>
      </c>
      <c r="F84" t="s">
        <v>677</v>
      </c>
      <c r="H84" t="s">
        <v>1142</v>
      </c>
      <c r="I84" t="s">
        <v>1143</v>
      </c>
      <c r="J84" t="s">
        <v>1144</v>
      </c>
      <c r="K84" t="s">
        <v>1145</v>
      </c>
      <c r="L84" t="s">
        <v>419</v>
      </c>
      <c r="M84" s="3">
        <v>45599.702592592592</v>
      </c>
      <c r="N84" s="3">
        <v>45599.702997685185</v>
      </c>
      <c r="O84" s="3">
        <v>45599.702592592592</v>
      </c>
      <c r="P84" t="s">
        <v>1146</v>
      </c>
      <c r="R84">
        <v>2</v>
      </c>
      <c r="S84">
        <v>13</v>
      </c>
      <c r="V84" t="s">
        <v>1147</v>
      </c>
      <c r="AH84" t="s">
        <v>812</v>
      </c>
      <c r="AJ84" t="s">
        <v>1148</v>
      </c>
      <c r="AL84" t="s">
        <v>1149</v>
      </c>
      <c r="AN84" s="2" t="s">
        <v>439</v>
      </c>
      <c r="AO84" t="s">
        <v>441</v>
      </c>
      <c r="CK84">
        <f t="shared" si="204"/>
        <v>0</v>
      </c>
      <c r="CL84">
        <f t="shared" si="205"/>
        <v>1</v>
      </c>
      <c r="CM84">
        <f t="shared" si="206"/>
        <v>0</v>
      </c>
      <c r="CN84">
        <f t="shared" si="207"/>
        <v>0</v>
      </c>
      <c r="CO84">
        <f t="shared" si="208"/>
        <v>0</v>
      </c>
      <c r="CP84">
        <f t="shared" si="209"/>
        <v>0</v>
      </c>
      <c r="CQ84">
        <f t="shared" si="210"/>
        <v>0</v>
      </c>
      <c r="CR84">
        <f t="shared" si="211"/>
        <v>0</v>
      </c>
      <c r="CS84">
        <f t="shared" si="212"/>
        <v>0</v>
      </c>
      <c r="CT84">
        <f t="shared" si="213"/>
        <v>1</v>
      </c>
      <c r="CU84">
        <f t="shared" si="214"/>
        <v>0</v>
      </c>
      <c r="CV84">
        <f t="shared" si="215"/>
        <v>0</v>
      </c>
      <c r="CW84">
        <f t="shared" si="216"/>
        <v>0</v>
      </c>
      <c r="CX84">
        <f t="shared" si="217"/>
        <v>0</v>
      </c>
      <c r="CY84">
        <f t="shared" si="218"/>
        <v>0</v>
      </c>
      <c r="CZ84">
        <f t="shared" si="219"/>
        <v>0</v>
      </c>
      <c r="DA84">
        <f t="shared" si="220"/>
        <v>0</v>
      </c>
      <c r="DB84">
        <v>1</v>
      </c>
    </row>
    <row r="85" spans="1:106" hidden="1" x14ac:dyDescent="0.25">
      <c r="A85" t="s">
        <v>575</v>
      </c>
      <c r="B85" t="s">
        <v>527</v>
      </c>
      <c r="C85">
        <v>2016</v>
      </c>
      <c r="D85" t="s">
        <v>40</v>
      </c>
      <c r="E85" t="s">
        <v>43</v>
      </c>
      <c r="J85" t="s">
        <v>576</v>
      </c>
      <c r="K85" t="s">
        <v>577</v>
      </c>
      <c r="L85">
        <v>2016</v>
      </c>
      <c r="M85" s="3">
        <v>45472.79824074074</v>
      </c>
      <c r="N85" s="3">
        <v>45472.79824074074</v>
      </c>
      <c r="AN85" t="s">
        <v>42</v>
      </c>
      <c r="CK85">
        <f t="shared" si="187"/>
        <v>0</v>
      </c>
      <c r="CL85">
        <f t="shared" si="188"/>
        <v>0</v>
      </c>
      <c r="CM85">
        <f t="shared" si="189"/>
        <v>0</v>
      </c>
      <c r="CN85">
        <f t="shared" si="190"/>
        <v>0</v>
      </c>
      <c r="CO85">
        <f t="shared" si="191"/>
        <v>0</v>
      </c>
      <c r="CP85">
        <f t="shared" si="192"/>
        <v>0</v>
      </c>
      <c r="CQ85">
        <f t="shared" si="193"/>
        <v>0</v>
      </c>
      <c r="CR85">
        <f t="shared" si="194"/>
        <v>0</v>
      </c>
      <c r="CS85">
        <f t="shared" si="195"/>
        <v>0</v>
      </c>
      <c r="CT85">
        <f t="shared" si="196"/>
        <v>0</v>
      </c>
      <c r="CU85">
        <f t="shared" si="197"/>
        <v>0</v>
      </c>
      <c r="CV85">
        <f t="shared" si="198"/>
        <v>0</v>
      </c>
      <c r="CW85">
        <f t="shared" si="199"/>
        <v>0</v>
      </c>
      <c r="CX85">
        <f t="shared" si="200"/>
        <v>0</v>
      </c>
      <c r="CY85">
        <f t="shared" si="201"/>
        <v>0</v>
      </c>
      <c r="CZ85">
        <f t="shared" si="202"/>
        <v>0</v>
      </c>
      <c r="DA85">
        <f t="shared" si="203"/>
        <v>0</v>
      </c>
    </row>
    <row r="86" spans="1:106" hidden="1" x14ac:dyDescent="0.25">
      <c r="A86" t="s">
        <v>712</v>
      </c>
      <c r="B86" t="s">
        <v>531</v>
      </c>
      <c r="C86">
        <v>2016</v>
      </c>
      <c r="D86" t="s">
        <v>122</v>
      </c>
      <c r="E86" t="s">
        <v>123</v>
      </c>
      <c r="I86" t="s">
        <v>713</v>
      </c>
      <c r="K86" t="s">
        <v>714</v>
      </c>
      <c r="L86">
        <v>2016</v>
      </c>
      <c r="M86" s="3">
        <v>45472.79824074074</v>
      </c>
      <c r="N86" s="3">
        <v>45573.985000000001</v>
      </c>
      <c r="P86" t="s">
        <v>715</v>
      </c>
      <c r="S86">
        <v>27</v>
      </c>
      <c r="AH86" t="s">
        <v>716</v>
      </c>
      <c r="AN86" t="s">
        <v>124</v>
      </c>
      <c r="CK86">
        <f t="shared" si="187"/>
        <v>0</v>
      </c>
      <c r="CL86">
        <f t="shared" si="188"/>
        <v>0</v>
      </c>
      <c r="CM86">
        <f t="shared" si="189"/>
        <v>0</v>
      </c>
      <c r="CN86">
        <f t="shared" si="190"/>
        <v>0</v>
      </c>
      <c r="CO86">
        <f t="shared" si="191"/>
        <v>0</v>
      </c>
      <c r="CP86">
        <f t="shared" si="192"/>
        <v>0</v>
      </c>
      <c r="CQ86">
        <f t="shared" si="193"/>
        <v>0</v>
      </c>
      <c r="CR86">
        <f t="shared" si="194"/>
        <v>0</v>
      </c>
      <c r="CS86">
        <f t="shared" si="195"/>
        <v>0</v>
      </c>
      <c r="CT86">
        <f t="shared" si="196"/>
        <v>0</v>
      </c>
      <c r="CU86">
        <f t="shared" si="197"/>
        <v>0</v>
      </c>
      <c r="CV86">
        <f t="shared" si="198"/>
        <v>0</v>
      </c>
      <c r="CW86">
        <f t="shared" si="199"/>
        <v>0</v>
      </c>
      <c r="CX86">
        <f t="shared" si="200"/>
        <v>0</v>
      </c>
      <c r="CY86">
        <f t="shared" si="201"/>
        <v>0</v>
      </c>
      <c r="CZ86">
        <f t="shared" si="202"/>
        <v>0</v>
      </c>
      <c r="DA86">
        <f t="shared" si="203"/>
        <v>0</v>
      </c>
    </row>
    <row r="87" spans="1:106" hidden="1" x14ac:dyDescent="0.25">
      <c r="A87" t="s">
        <v>879</v>
      </c>
      <c r="B87" t="s">
        <v>531</v>
      </c>
      <c r="C87">
        <v>2015</v>
      </c>
      <c r="D87" t="s">
        <v>223</v>
      </c>
      <c r="E87" t="s">
        <v>224</v>
      </c>
      <c r="F87" t="s">
        <v>880</v>
      </c>
      <c r="I87" t="s">
        <v>881</v>
      </c>
      <c r="J87" t="s">
        <v>882</v>
      </c>
      <c r="K87" t="s">
        <v>883</v>
      </c>
      <c r="L87" s="1">
        <v>42186</v>
      </c>
      <c r="M87" s="3">
        <v>45472.79824074074</v>
      </c>
      <c r="N87" s="3">
        <v>45472.79824074074</v>
      </c>
      <c r="O87" s="3">
        <v>45436.01767361111</v>
      </c>
      <c r="P87" t="s">
        <v>884</v>
      </c>
      <c r="R87">
        <v>7</v>
      </c>
      <c r="S87">
        <v>82</v>
      </c>
      <c r="U87" t="s">
        <v>885</v>
      </c>
      <c r="V87" t="s">
        <v>886</v>
      </c>
      <c r="AC87" t="s">
        <v>887</v>
      </c>
      <c r="AD87" t="s">
        <v>888</v>
      </c>
      <c r="AH87" t="s">
        <v>889</v>
      </c>
      <c r="AJ87" t="s">
        <v>890</v>
      </c>
      <c r="AN87" t="s">
        <v>225</v>
      </c>
      <c r="AO87" t="s">
        <v>226</v>
      </c>
      <c r="CK87">
        <f t="shared" si="187"/>
        <v>0</v>
      </c>
      <c r="CL87">
        <f t="shared" si="188"/>
        <v>0</v>
      </c>
      <c r="CM87">
        <f t="shared" si="189"/>
        <v>0</v>
      </c>
      <c r="CN87">
        <f t="shared" si="190"/>
        <v>0</v>
      </c>
      <c r="CO87">
        <f t="shared" si="191"/>
        <v>0</v>
      </c>
      <c r="CP87">
        <f t="shared" si="192"/>
        <v>0</v>
      </c>
      <c r="CQ87">
        <f t="shared" si="193"/>
        <v>0</v>
      </c>
      <c r="CR87">
        <f t="shared" si="194"/>
        <v>0</v>
      </c>
      <c r="CS87">
        <f t="shared" si="195"/>
        <v>0</v>
      </c>
      <c r="CT87">
        <f t="shared" si="196"/>
        <v>0</v>
      </c>
      <c r="CU87">
        <f t="shared" si="197"/>
        <v>0</v>
      </c>
      <c r="CV87">
        <f t="shared" si="198"/>
        <v>0</v>
      </c>
      <c r="CW87">
        <f t="shared" si="199"/>
        <v>0</v>
      </c>
      <c r="CX87">
        <f t="shared" si="200"/>
        <v>0</v>
      </c>
      <c r="CY87">
        <f t="shared" si="201"/>
        <v>0</v>
      </c>
      <c r="CZ87">
        <f t="shared" si="202"/>
        <v>0</v>
      </c>
      <c r="DA87">
        <f t="shared" si="203"/>
        <v>0</v>
      </c>
    </row>
    <row r="88" spans="1:106" hidden="1" x14ac:dyDescent="0.25">
      <c r="A88" t="s">
        <v>526</v>
      </c>
      <c r="B88" t="s">
        <v>527</v>
      </c>
      <c r="C88">
        <v>2015</v>
      </c>
      <c r="D88" t="s">
        <v>6</v>
      </c>
      <c r="E88" t="s">
        <v>7</v>
      </c>
      <c r="J88" t="s">
        <v>528</v>
      </c>
      <c r="K88" t="s">
        <v>529</v>
      </c>
      <c r="L88">
        <v>2015</v>
      </c>
      <c r="M88" s="3">
        <v>45472.79824074074</v>
      </c>
      <c r="N88" s="3">
        <v>45472.79824074074</v>
      </c>
      <c r="AN88" t="s">
        <v>8</v>
      </c>
      <c r="CK88">
        <f t="shared" si="187"/>
        <v>0</v>
      </c>
      <c r="CL88">
        <f t="shared" si="188"/>
        <v>0</v>
      </c>
      <c r="CM88">
        <f t="shared" si="189"/>
        <v>0</v>
      </c>
      <c r="CN88">
        <f t="shared" si="190"/>
        <v>0</v>
      </c>
      <c r="CO88">
        <f t="shared" si="191"/>
        <v>0</v>
      </c>
      <c r="CP88">
        <f t="shared" si="192"/>
        <v>0</v>
      </c>
      <c r="CQ88">
        <f t="shared" si="193"/>
        <v>0</v>
      </c>
      <c r="CR88">
        <f t="shared" si="194"/>
        <v>0</v>
      </c>
      <c r="CS88">
        <f t="shared" si="195"/>
        <v>0</v>
      </c>
      <c r="CT88">
        <f t="shared" si="196"/>
        <v>0</v>
      </c>
      <c r="CU88">
        <f t="shared" si="197"/>
        <v>0</v>
      </c>
      <c r="CV88">
        <f t="shared" si="198"/>
        <v>0</v>
      </c>
      <c r="CW88">
        <f t="shared" si="199"/>
        <v>0</v>
      </c>
      <c r="CX88">
        <f t="shared" si="200"/>
        <v>0</v>
      </c>
      <c r="CY88">
        <f t="shared" si="201"/>
        <v>0</v>
      </c>
      <c r="CZ88">
        <f t="shared" si="202"/>
        <v>0</v>
      </c>
      <c r="DA88">
        <f t="shared" si="203"/>
        <v>0</v>
      </c>
    </row>
    <row r="89" spans="1:106" x14ac:dyDescent="0.25">
      <c r="A89" t="s">
        <v>913</v>
      </c>
      <c r="B89" t="s">
        <v>531</v>
      </c>
      <c r="C89">
        <v>2014</v>
      </c>
      <c r="D89" t="s">
        <v>237</v>
      </c>
      <c r="E89" t="s">
        <v>238</v>
      </c>
      <c r="F89" t="s">
        <v>914</v>
      </c>
      <c r="H89" t="s">
        <v>915</v>
      </c>
      <c r="I89" t="s">
        <v>916</v>
      </c>
      <c r="J89" t="s">
        <v>917</v>
      </c>
      <c r="K89" t="s">
        <v>918</v>
      </c>
      <c r="L89" t="s">
        <v>239</v>
      </c>
      <c r="M89" s="3">
        <v>45472.79824074074</v>
      </c>
      <c r="N89" s="3">
        <v>45472.79824074074</v>
      </c>
      <c r="O89" s="3">
        <v>45440.872013888889</v>
      </c>
      <c r="P89" t="s">
        <v>919</v>
      </c>
      <c r="R89">
        <v>6</v>
      </c>
      <c r="S89">
        <v>22</v>
      </c>
      <c r="AH89" t="s">
        <v>812</v>
      </c>
      <c r="AJ89" t="s">
        <v>920</v>
      </c>
      <c r="AL89" t="s">
        <v>921</v>
      </c>
      <c r="AN89" s="2" t="s">
        <v>357</v>
      </c>
      <c r="AO89" t="s">
        <v>378</v>
      </c>
      <c r="CK89">
        <f t="shared" ref="CK89:CK90" si="221">IF(AND(
  OR(ISNUMBER(FIND($CK$1 &amp; ";", $AN89 &amp; ";")), ISNUMBER(FIND($CK$1 &amp; " ", $AN89 &amp; " "))),
  AND(ISERROR(FIND($CK$1 &amp; "_EX;",$AN89 &amp; ";")), ISERROR(FIND($CK$1 &amp; "_EX ", $AN89 &amp; " ")))
), 1, 0)</f>
        <v>0</v>
      </c>
      <c r="CL89">
        <f t="shared" ref="CL89:CL90" si="222">IF(AND(
  OR(ISNUMBER(FIND($CL$1 &amp; ";", $AN89 &amp; ";")), ISNUMBER(FIND($CL$1 &amp; " ", $AN89 &amp; " "))),
  AND(ISERROR(FIND($CL$1 &amp; "_EX;", $AN89 &amp; ";")), ISERROR(FIND($CL$1 &amp; "_EX ", $AN89 &amp; " ")))
), 1, 0)</f>
        <v>0</v>
      </c>
      <c r="CM89">
        <f t="shared" ref="CM89:CM90" si="223">IF(AND(
  OR(ISNUMBER(FIND($CM$1 &amp; ";", $AN89 &amp; ";")), ISNUMBER(FIND($CM$1 &amp; " ", $AN89 &amp; " "))),
  AND(ISERROR(FIND($CM$1 &amp; "_EX;", $AN89 &amp; ";")), ISERROR(FIND($CM$1 &amp; "_EX ", $AN89 &amp; " ")))
), 1, 0)</f>
        <v>0</v>
      </c>
      <c r="CN89">
        <f t="shared" ref="CN89:CN90" si="224">IF(AND(
  OR(ISNUMBER(FIND($CN$1 &amp; ";", $AN89 &amp; ";")), ISNUMBER(FIND($CN$1 &amp; " ", $AN89 &amp; " "))),
  AND(ISERROR(FIND($CN$1 &amp; "_EX;",$AN89 &amp; ";")), ISERROR(FIND($CN$1 &amp; "_EX ", $AN89 &amp; " ")))
), 1, 0)</f>
        <v>0</v>
      </c>
      <c r="CO89">
        <f t="shared" ref="CO89:CO90" si="225">IF(AND(
  OR(ISNUMBER(FIND($CO$1 &amp; ";", $AN89 &amp; ";")), ISNUMBER(FIND($CO$1 &amp; " ", $AN89 &amp; " "))),
  AND(ISERROR(FIND($CO$1 &amp; "_EX;", $AN89 &amp; ";")), ISERROR(FIND($CO$1 &amp; "_EX ", $AN89 &amp; " ")))
), 1, 0)</f>
        <v>0</v>
      </c>
      <c r="CP89">
        <f t="shared" ref="CP89:CP90" si="226">IF(AND(
  OR(ISNUMBER(FIND($CP$1 &amp; ";", $AN89 &amp; ";")), ISNUMBER(FIND($CP$1 &amp; " ", $AN89 &amp; " "))),
  AND(ISERROR(FIND($CP$1 &amp; "_EX;", $AN89 &amp; ";")), ISERROR(FIND($CP$1 &amp; "_EX ", $AN89 &amp; " ")))
), 1, 0)</f>
        <v>0</v>
      </c>
      <c r="CQ89">
        <f t="shared" ref="CQ89:CQ90" si="227">IF(AND(
  OR(ISNUMBER(FIND($CQ$1 &amp; ";", $AN89 &amp; ";")), ISNUMBER(FIND($CQ$1 &amp; " ", $AN89 &amp; " "))),
  AND(ISERROR(FIND($CQ$1 &amp; "_EX;", $AN89 &amp; ";")), ISERROR(FIND($CQ$1 &amp; "_EX ", $AN89 &amp; " ")))
), 1, 0)</f>
        <v>0</v>
      </c>
      <c r="CR89">
        <f t="shared" ref="CR89:CR90" si="228">IF(AND(
  OR(ISNUMBER(FIND($CR$1 &amp; ";", $AN89 &amp; ";")), ISNUMBER(FIND($CR$1 &amp; " ", $AN89 &amp; " "))),
  AND(ISERROR(FIND($CR$1 &amp; "_EX;", $AN89 &amp; ";")), ISERROR(FIND($CR$1 &amp; "_EX ", $AN89 &amp; " ")))
), 1, 0)</f>
        <v>0</v>
      </c>
      <c r="CS89">
        <f t="shared" ref="CS89:CS90" si="229">IF(AND(
  OR(ISNUMBER(FIND($CS$1 &amp; ";", $AN89 &amp; ";")), ISNUMBER(FIND($CS$1 &amp; " ", $AN89 &amp; " "))),
  AND(ISERROR(FIND($CS$1 &amp; "_EX;", $AN89 &amp; ";")), ISERROR(FIND($CS$1 &amp; "_EX ", $AN89 &amp; " ")))
), 1, 0)</f>
        <v>0</v>
      </c>
      <c r="CT89">
        <f t="shared" ref="CT89:CT90" si="230">IF(AND(
OR(ISNUMBER(FIND($CT$1&amp;";",$AN89&amp;";")),ISNUMBER(FIND($CT$1&amp;" ",$AN89&amp;" "))),
AND(ISERROR(FIND($CT$1&amp;"_EX;",$AN89&amp;";")),ISERROR(FIND($CT$1&amp;"_EX ",$AN89&amp;" ")))
),1,0)</f>
        <v>1</v>
      </c>
      <c r="CU89">
        <f t="shared" ref="CU89:CU90" si="231">IF(AND(
OR(ISNUMBER(FIND($CU$1&amp;";",$AN89&amp;";")),ISNUMBER(FIND($CU$1&amp;" ",$AN89&amp;" "))),
AND(ISERROR(FIND($CU$1&amp;"_EX;",$AN89&amp;";")),ISERROR(FIND($CU$1&amp;"_EX ",$AN89&amp;" ")))
),1,0)</f>
        <v>0</v>
      </c>
      <c r="CV89">
        <f t="shared" ref="CV89:CV90" si="232">IF(AND(
OR(ISNUMBER(FIND($CV$1&amp;";",$AN89&amp;";")),ISNUMBER(FIND($CV$1&amp;" ",$AN89&amp;" "))),
AND(ISERROR(FIND($CV$1&amp;"_EX;",$AN89&amp;";")),ISERROR(FIND($CV$1&amp;"_EX ",$AN89&amp;" ")))
),1,0)</f>
        <v>0</v>
      </c>
      <c r="CW89">
        <f t="shared" ref="CW89:CW90" si="233">IF(AND(
OR(ISNUMBER(FIND($CW$1&amp;";",$AN89&amp;";")),ISNUMBER(FIND($CW$1&amp;" ",$AN89&amp;" "))),
AND(ISERROR(FIND($CW$1&amp;"_EX;",$AN89&amp;";")),ISERROR(FIND($CW$1&amp;"_EX ",$AN89&amp;" ")))
),1,0)</f>
        <v>0</v>
      </c>
      <c r="CX89">
        <f t="shared" ref="CX89:CX90" si="234">IF(AND(
OR(ISNUMBER(FIND($CX$1&amp;";",$AN89&amp;";")),ISNUMBER(FIND($CX$1&amp;" ",$AN89&amp;" "))),
AND(ISERROR(FIND($CX$1&amp;"_EX;",$AN89&amp;";")),ISERROR(FIND($CX$1&amp;"_EX ",$AN89&amp;" ")))
),1,0)</f>
        <v>0</v>
      </c>
      <c r="CY89">
        <f t="shared" ref="CY89:CY90" si="235">IF(AND(
OR(ISNUMBER(FIND($CY$1&amp;";",$AN89&amp;";")),ISNUMBER(FIND($CY$1&amp;" ",$AN89&amp;" "))),
AND(ISERROR(FIND($CY$1&amp;"_EX;",$AN89&amp;";")),ISERROR(FIND($CY$1&amp;"_EX ",$AN89&amp;" ")))
),1,0)</f>
        <v>0</v>
      </c>
      <c r="CZ89">
        <f t="shared" ref="CZ89:CZ90" si="236">IF(AND(
OR(ISNUMBER(FIND($CZ$1&amp;";",$AN89&amp;";")),ISNUMBER(FIND($CZ$1&amp;" ",$AN89&amp;" "))),
AND(ISERROR(FIND($CZ$1&amp;"_EX;",$AN89&amp;";")),ISERROR(FIND($CZ$1&amp;"_EX ",$AN89&amp;" ")))
),1,0)</f>
        <v>0</v>
      </c>
      <c r="DA89">
        <f t="shared" ref="DA89:DA90" si="237">IF(AND(
OR(ISNUMBER(FIND($DA$1&amp;";",$AN89&amp;";")),ISNUMBER(FIND($DA$1&amp;" ",$AN89&amp;" "))),
AND(ISERROR(FIND($DA$1&amp;"_EX;",$AN89&amp;";")),ISERROR(FIND($DA$1&amp;"_EX ",$AN89&amp;" ")))
),1,0)</f>
        <v>0</v>
      </c>
      <c r="DB89">
        <v>0</v>
      </c>
    </row>
    <row r="90" spans="1:106" x14ac:dyDescent="0.25">
      <c r="A90" t="s">
        <v>900</v>
      </c>
      <c r="B90" t="s">
        <v>538</v>
      </c>
      <c r="C90">
        <v>2014</v>
      </c>
      <c r="D90" t="s">
        <v>232</v>
      </c>
      <c r="E90" t="s">
        <v>233</v>
      </c>
      <c r="F90" t="s">
        <v>901</v>
      </c>
      <c r="J90" t="s">
        <v>902</v>
      </c>
      <c r="K90" t="s">
        <v>903</v>
      </c>
      <c r="L90" t="s">
        <v>234</v>
      </c>
      <c r="M90" s="3">
        <v>45472.79824074074</v>
      </c>
      <c r="N90" s="3">
        <v>45472.79824074074</v>
      </c>
      <c r="O90" s="3">
        <v>45440.072129629632</v>
      </c>
      <c r="P90" s="4">
        <v>45298</v>
      </c>
      <c r="AH90" t="s">
        <v>812</v>
      </c>
      <c r="AL90" t="s">
        <v>904</v>
      </c>
      <c r="AN90" s="2" t="s">
        <v>212</v>
      </c>
      <c r="BT90" t="s">
        <v>901</v>
      </c>
      <c r="CK90">
        <f t="shared" si="221"/>
        <v>0</v>
      </c>
      <c r="CL90">
        <f t="shared" si="222"/>
        <v>1</v>
      </c>
      <c r="CM90">
        <f t="shared" si="223"/>
        <v>0</v>
      </c>
      <c r="CN90">
        <f t="shared" si="224"/>
        <v>0</v>
      </c>
      <c r="CO90">
        <f t="shared" si="225"/>
        <v>0</v>
      </c>
      <c r="CP90">
        <f t="shared" si="226"/>
        <v>0</v>
      </c>
      <c r="CQ90">
        <f t="shared" si="227"/>
        <v>0</v>
      </c>
      <c r="CR90">
        <f t="shared" si="228"/>
        <v>0</v>
      </c>
      <c r="CS90">
        <f t="shared" si="229"/>
        <v>0</v>
      </c>
      <c r="CT90">
        <f t="shared" si="230"/>
        <v>0</v>
      </c>
      <c r="CU90">
        <f t="shared" si="231"/>
        <v>0</v>
      </c>
      <c r="CV90">
        <f t="shared" si="232"/>
        <v>1</v>
      </c>
      <c r="CW90">
        <f t="shared" si="233"/>
        <v>0</v>
      </c>
      <c r="CX90">
        <f t="shared" si="234"/>
        <v>0</v>
      </c>
      <c r="CY90">
        <f t="shared" si="235"/>
        <v>0</v>
      </c>
      <c r="CZ90">
        <f t="shared" si="236"/>
        <v>0</v>
      </c>
      <c r="DA90">
        <f t="shared" si="237"/>
        <v>0</v>
      </c>
      <c r="DB90">
        <v>0</v>
      </c>
    </row>
    <row r="91" spans="1:106" hidden="1" x14ac:dyDescent="0.25">
      <c r="A91" t="s">
        <v>659</v>
      </c>
      <c r="B91" t="s">
        <v>527</v>
      </c>
      <c r="C91">
        <v>2014</v>
      </c>
      <c r="D91" t="s">
        <v>90</v>
      </c>
      <c r="E91" t="s">
        <v>91</v>
      </c>
      <c r="J91" t="s">
        <v>660</v>
      </c>
      <c r="K91" t="s">
        <v>661</v>
      </c>
      <c r="L91" t="s">
        <v>92</v>
      </c>
      <c r="M91" s="3">
        <v>45472.79824074074</v>
      </c>
      <c r="N91" s="3">
        <v>45472.853483796294</v>
      </c>
      <c r="AA91" t="s">
        <v>428</v>
      </c>
      <c r="AN91" t="s">
        <v>93</v>
      </c>
      <c r="CK91">
        <f t="shared" si="187"/>
        <v>0</v>
      </c>
      <c r="CL91">
        <f t="shared" si="188"/>
        <v>0</v>
      </c>
      <c r="CM91">
        <f t="shared" si="189"/>
        <v>0</v>
      </c>
      <c r="CN91">
        <f t="shared" si="190"/>
        <v>0</v>
      </c>
      <c r="CO91">
        <f t="shared" si="191"/>
        <v>0</v>
      </c>
      <c r="CP91">
        <f t="shared" si="192"/>
        <v>0</v>
      </c>
      <c r="CQ91">
        <f t="shared" si="193"/>
        <v>0</v>
      </c>
      <c r="CR91">
        <f t="shared" si="194"/>
        <v>0</v>
      </c>
      <c r="CS91">
        <f t="shared" si="195"/>
        <v>0</v>
      </c>
      <c r="CT91">
        <f t="shared" si="196"/>
        <v>0</v>
      </c>
      <c r="CU91">
        <f t="shared" si="197"/>
        <v>0</v>
      </c>
      <c r="CV91">
        <f t="shared" si="198"/>
        <v>0</v>
      </c>
      <c r="CW91">
        <f t="shared" si="199"/>
        <v>0</v>
      </c>
      <c r="CX91">
        <f t="shared" si="200"/>
        <v>0</v>
      </c>
      <c r="CY91">
        <f t="shared" si="201"/>
        <v>0</v>
      </c>
      <c r="CZ91">
        <f t="shared" si="202"/>
        <v>0</v>
      </c>
      <c r="DA91">
        <f t="shared" si="203"/>
        <v>0</v>
      </c>
    </row>
    <row r="92" spans="1:106" x14ac:dyDescent="0.25">
      <c r="A92" t="s">
        <v>685</v>
      </c>
      <c r="B92" t="s">
        <v>531</v>
      </c>
      <c r="C92">
        <v>2014</v>
      </c>
      <c r="D92" t="s">
        <v>108</v>
      </c>
      <c r="E92" t="s">
        <v>109</v>
      </c>
      <c r="F92" t="s">
        <v>686</v>
      </c>
      <c r="I92" t="s">
        <v>687</v>
      </c>
      <c r="K92" t="s">
        <v>688</v>
      </c>
      <c r="L92" t="s">
        <v>110</v>
      </c>
      <c r="M92" s="3">
        <v>45472.79824074074</v>
      </c>
      <c r="N92" s="3">
        <v>45472.79824074074</v>
      </c>
      <c r="AJ92" t="s">
        <v>689</v>
      </c>
      <c r="AN92" s="2" t="s">
        <v>70</v>
      </c>
      <c r="CK92">
        <f>IF(AND(
  OR(ISNUMBER(FIND($CK$1 &amp; ";", $AN92 &amp; ";")), ISNUMBER(FIND($CK$1 &amp; " ", $AN92 &amp; " "))),
  AND(ISERROR(FIND($CK$1 &amp; "_EX;",$AN92 &amp; ";")), ISERROR(FIND($CK$1 &amp; "_EX ", $AN92 &amp; " ")))
), 1, 0)</f>
        <v>0</v>
      </c>
      <c r="CL92">
        <f>IF(AND(
  OR(ISNUMBER(FIND($CL$1 &amp; ";", $AN92 &amp; ";")), ISNUMBER(FIND($CL$1 &amp; " ", $AN92 &amp; " "))),
  AND(ISERROR(FIND($CL$1 &amp; "_EX;", $AN92 &amp; ";")), ISERROR(FIND($CL$1 &amp; "_EX ", $AN92 &amp; " ")))
), 1, 0)</f>
        <v>0</v>
      </c>
      <c r="CM92">
        <f>IF(AND(
  OR(ISNUMBER(FIND($CM$1 &amp; ";", $AN92 &amp; ";")), ISNUMBER(FIND($CM$1 &amp; " ", $AN92 &amp; " "))),
  AND(ISERROR(FIND($CM$1 &amp; "_EX;", $AN92 &amp; ";")), ISERROR(FIND($CM$1 &amp; "_EX ", $AN92 &amp; " ")))
), 1, 0)</f>
        <v>0</v>
      </c>
      <c r="CN92">
        <f>IF(AND(
  OR(ISNUMBER(FIND($CN$1 &amp; ";", $AN92 &amp; ";")), ISNUMBER(FIND($CN$1 &amp; " ", $AN92 &amp; " "))),
  AND(ISERROR(FIND($CN$1 &amp; "_EX;",$AN92 &amp; ";")), ISERROR(FIND($CN$1 &amp; "_EX ", $AN92 &amp; " ")))
), 1, 0)</f>
        <v>0</v>
      </c>
      <c r="CO92">
        <f>IF(AND(
  OR(ISNUMBER(FIND($CO$1 &amp; ";", $AN92 &amp; ";")), ISNUMBER(FIND($CO$1 &amp; " ", $AN92 &amp; " "))),
  AND(ISERROR(FIND($CO$1 &amp; "_EX;", $AN92 &amp; ";")), ISERROR(FIND($CO$1 &amp; "_EX ", $AN92 &amp; " ")))
), 1, 0)</f>
        <v>0</v>
      </c>
      <c r="CP92">
        <f>IF(AND(
  OR(ISNUMBER(FIND($CP$1 &amp; ";", $AN92 &amp; ";")), ISNUMBER(FIND($CP$1 &amp; " ", $AN92 &amp; " "))),
  AND(ISERROR(FIND($CP$1 &amp; "_EX;", $AN92 &amp; ";")), ISERROR(FIND($CP$1 &amp; "_EX ", $AN92 &amp; " ")))
), 1, 0)</f>
        <v>0</v>
      </c>
      <c r="CQ92">
        <f>IF(AND(
  OR(ISNUMBER(FIND($CQ$1 &amp; ";", $AN92 &amp; ";")), ISNUMBER(FIND($CQ$1 &amp; " ", $AN92 &amp; " "))),
  AND(ISERROR(FIND($CQ$1 &amp; "_EX;", $AN92 &amp; ";")), ISERROR(FIND($CQ$1 &amp; "_EX ", $AN92 &amp; " ")))
), 1, 0)</f>
        <v>0</v>
      </c>
      <c r="CR92">
        <f>IF(AND(
  OR(ISNUMBER(FIND($CR$1 &amp; ";", $AN92 &amp; ";")), ISNUMBER(FIND($CR$1 &amp; " ", $AN92 &amp; " "))),
  AND(ISERROR(FIND($CR$1 &amp; "_EX;", $AN92 &amp; ";")), ISERROR(FIND($CR$1 &amp; "_EX ", $AN92 &amp; " ")))
), 1, 0)</f>
        <v>0</v>
      </c>
      <c r="CS92">
        <f>IF(AND(
  OR(ISNUMBER(FIND($CS$1 &amp; ";", $AN92 &amp; ";")), ISNUMBER(FIND($CS$1 &amp; " ", $AN92 &amp; " "))),
  AND(ISERROR(FIND($CS$1 &amp; "_EX;", $AN92 &amp; ";")), ISERROR(FIND($CS$1 &amp; "_EX ", $AN92 &amp; " ")))
), 1, 0)</f>
        <v>0</v>
      </c>
      <c r="CT92">
        <f>IF(AND(
OR(ISNUMBER(FIND($CT$1&amp;";",$AN92&amp;";")),ISNUMBER(FIND($CT$1&amp;" ",$AN92&amp;" "))),
AND(ISERROR(FIND($CT$1&amp;"_EX;",$AN92&amp;";")),ISERROR(FIND($CT$1&amp;"_EX ",$AN92&amp;" ")))
),1,0)</f>
        <v>0</v>
      </c>
      <c r="CU92">
        <f>IF(AND(
OR(ISNUMBER(FIND($CU$1&amp;";",$AN92&amp;";")),ISNUMBER(FIND($CU$1&amp;" ",$AN92&amp;" "))),
AND(ISERROR(FIND($CU$1&amp;"_EX;",$AN92&amp;";")),ISERROR(FIND($CU$1&amp;"_EX ",$AN92&amp;" ")))
),1,0)</f>
        <v>0</v>
      </c>
      <c r="CV92">
        <f>IF(AND(
OR(ISNUMBER(FIND($CV$1&amp;";",$AN92&amp;";")),ISNUMBER(FIND($CV$1&amp;" ",$AN92&amp;" "))),
AND(ISERROR(FIND($CV$1&amp;"_EX;",$AN92&amp;";")),ISERROR(FIND($CV$1&amp;"_EX ",$AN92&amp;" ")))
),1,0)</f>
        <v>0</v>
      </c>
      <c r="CW92">
        <f>IF(AND(
OR(ISNUMBER(FIND($CW$1&amp;";",$AN92&amp;";")),ISNUMBER(FIND($CW$1&amp;" ",$AN92&amp;" "))),
AND(ISERROR(FIND($CW$1&amp;"_EX;",$AN92&amp;";")),ISERROR(FIND($CW$1&amp;"_EX ",$AN92&amp;" ")))
),1,0)</f>
        <v>0</v>
      </c>
      <c r="CX92">
        <f>IF(AND(
OR(ISNUMBER(FIND($CX$1&amp;";",$AN92&amp;";")),ISNUMBER(FIND($CX$1&amp;" ",$AN92&amp;" "))),
AND(ISERROR(FIND($CX$1&amp;"_EX;",$AN92&amp;";")),ISERROR(FIND($CX$1&amp;"_EX ",$AN92&amp;" ")))
),1,0)</f>
        <v>0</v>
      </c>
      <c r="CY92">
        <f>IF(AND(
OR(ISNUMBER(FIND($CY$1&amp;";",$AN92&amp;";")),ISNUMBER(FIND($CY$1&amp;" ",$AN92&amp;" "))),
AND(ISERROR(FIND($CY$1&amp;"_EX;",$AN92&amp;";")),ISERROR(FIND($CY$1&amp;"_EX ",$AN92&amp;" ")))
),1,0)</f>
        <v>0</v>
      </c>
      <c r="CZ92">
        <f>IF(AND(
OR(ISNUMBER(FIND($CZ$1&amp;";",$AN92&amp;";")),ISNUMBER(FIND($CZ$1&amp;" ",$AN92&amp;" "))),
AND(ISERROR(FIND($CZ$1&amp;"_EX;",$AN92&amp;";")),ISERROR(FIND($CZ$1&amp;"_EX ",$AN92&amp;" ")))
),1,0)</f>
        <v>0</v>
      </c>
      <c r="DA92">
        <f>IF(AND(
OR(ISNUMBER(FIND($DA$1&amp;";",$AN92&amp;";")),ISNUMBER(FIND($DA$1&amp;" ",$AN92&amp;" "))),
AND(ISERROR(FIND($DA$1&amp;"_EX;",$AN92&amp;";")),ISERROR(FIND($DA$1&amp;"_EX ",$AN92&amp;" ")))
),1,0)</f>
        <v>0</v>
      </c>
      <c r="DB92">
        <v>0</v>
      </c>
    </row>
    <row r="93" spans="1:106" hidden="1" x14ac:dyDescent="0.25">
      <c r="A93" t="s">
        <v>717</v>
      </c>
      <c r="B93" t="s">
        <v>531</v>
      </c>
      <c r="C93">
        <v>2014</v>
      </c>
      <c r="D93" t="s">
        <v>125</v>
      </c>
      <c r="E93" t="s">
        <v>126</v>
      </c>
      <c r="F93" t="s">
        <v>718</v>
      </c>
      <c r="H93">
        <v>189480</v>
      </c>
      <c r="I93" t="s">
        <v>719</v>
      </c>
      <c r="J93" t="s">
        <v>720</v>
      </c>
      <c r="K93" t="s">
        <v>721</v>
      </c>
      <c r="L93">
        <v>2014</v>
      </c>
      <c r="M93" s="3">
        <v>45472.79824074074</v>
      </c>
      <c r="N93" s="3">
        <v>45472.79824074074</v>
      </c>
      <c r="P93" t="s">
        <v>722</v>
      </c>
      <c r="R93">
        <v>6</v>
      </c>
      <c r="S93">
        <v>62</v>
      </c>
      <c r="AJ93" t="s">
        <v>536</v>
      </c>
      <c r="AN93" t="s">
        <v>127</v>
      </c>
      <c r="CK93">
        <f t="shared" si="187"/>
        <v>0</v>
      </c>
      <c r="CL93">
        <f t="shared" si="188"/>
        <v>0</v>
      </c>
      <c r="CM93">
        <f t="shared" si="189"/>
        <v>0</v>
      </c>
      <c r="CN93">
        <f t="shared" si="190"/>
        <v>0</v>
      </c>
      <c r="CO93">
        <f t="shared" si="191"/>
        <v>0</v>
      </c>
      <c r="CP93">
        <f t="shared" si="192"/>
        <v>0</v>
      </c>
      <c r="CQ93">
        <f t="shared" si="193"/>
        <v>0</v>
      </c>
      <c r="CR93">
        <f t="shared" si="194"/>
        <v>0</v>
      </c>
      <c r="CS93">
        <f t="shared" si="195"/>
        <v>0</v>
      </c>
      <c r="CT93">
        <f t="shared" si="196"/>
        <v>0</v>
      </c>
      <c r="CU93">
        <f t="shared" si="197"/>
        <v>0</v>
      </c>
      <c r="CV93">
        <f t="shared" si="198"/>
        <v>0</v>
      </c>
      <c r="CW93">
        <f t="shared" si="199"/>
        <v>0</v>
      </c>
      <c r="CX93">
        <f t="shared" si="200"/>
        <v>0</v>
      </c>
      <c r="CY93">
        <f t="shared" si="201"/>
        <v>0</v>
      </c>
      <c r="CZ93">
        <f t="shared" si="202"/>
        <v>0</v>
      </c>
      <c r="DA93">
        <f t="shared" si="203"/>
        <v>0</v>
      </c>
    </row>
    <row r="94" spans="1:106" ht="30" x14ac:dyDescent="0.25">
      <c r="A94" t="s">
        <v>676</v>
      </c>
      <c r="B94" t="s">
        <v>531</v>
      </c>
      <c r="C94">
        <v>2013</v>
      </c>
      <c r="D94" t="s">
        <v>104</v>
      </c>
      <c r="E94" t="s">
        <v>105</v>
      </c>
      <c r="F94" t="s">
        <v>677</v>
      </c>
      <c r="H94">
        <v>15455955</v>
      </c>
      <c r="I94" t="s">
        <v>678</v>
      </c>
      <c r="K94" t="s">
        <v>679</v>
      </c>
      <c r="L94">
        <v>2013</v>
      </c>
      <c r="M94" s="3">
        <v>45472.79824074074</v>
      </c>
      <c r="N94" s="3">
        <v>45472.79824074074</v>
      </c>
      <c r="P94" t="s">
        <v>680</v>
      </c>
      <c r="R94">
        <v>2</v>
      </c>
      <c r="S94">
        <v>10</v>
      </c>
      <c r="AN94" s="2" t="s">
        <v>106</v>
      </c>
      <c r="CK94">
        <f t="shared" ref="CK94:CK95" si="238">IF(AND(
  OR(ISNUMBER(FIND($CK$1 &amp; ";", $AN94 &amp; ";")), ISNUMBER(FIND($CK$1 &amp; " ", $AN94 &amp; " "))),
  AND(ISERROR(FIND($CK$1 &amp; "_EX;",$AN94 &amp; ";")), ISERROR(FIND($CK$1 &amp; "_EX ", $AN94 &amp; " ")))
), 1, 0)</f>
        <v>0</v>
      </c>
      <c r="CL94">
        <f t="shared" ref="CL94:CL95" si="239">IF(AND(
  OR(ISNUMBER(FIND($CL$1 &amp; ";", $AN94 &amp; ";")), ISNUMBER(FIND($CL$1 &amp; " ", $AN94 &amp; " "))),
  AND(ISERROR(FIND($CL$1 &amp; "_EX;", $AN94 &amp; ";")), ISERROR(FIND($CL$1 &amp; "_EX ", $AN94 &amp; " ")))
), 1, 0)</f>
        <v>0</v>
      </c>
      <c r="CM94">
        <f t="shared" ref="CM94:CM95" si="240">IF(AND(
  OR(ISNUMBER(FIND($CM$1 &amp; ";", $AN94 &amp; ";")), ISNUMBER(FIND($CM$1 &amp; " ", $AN94 &amp; " "))),
  AND(ISERROR(FIND($CM$1 &amp; "_EX;", $AN94 &amp; ";")), ISERROR(FIND($CM$1 &amp; "_EX ", $AN94 &amp; " ")))
), 1, 0)</f>
        <v>1</v>
      </c>
      <c r="CN94">
        <f t="shared" ref="CN94:CN95" si="241">IF(AND(
  OR(ISNUMBER(FIND($CN$1 &amp; ";", $AN94 &amp; ";")), ISNUMBER(FIND($CN$1 &amp; " ", $AN94 &amp; " "))),
  AND(ISERROR(FIND($CN$1 &amp; "_EX;",$AN94 &amp; ";")), ISERROR(FIND($CN$1 &amp; "_EX ", $AN94 &amp; " ")))
), 1, 0)</f>
        <v>0</v>
      </c>
      <c r="CO94">
        <f t="shared" ref="CO94:CO95" si="242">IF(AND(
  OR(ISNUMBER(FIND($CO$1 &amp; ";", $AN94 &amp; ";")), ISNUMBER(FIND($CO$1 &amp; " ", $AN94 &amp; " "))),
  AND(ISERROR(FIND($CO$1 &amp; "_EX;", $AN94 &amp; ";")), ISERROR(FIND($CO$1 &amp; "_EX ", $AN94 &amp; " ")))
), 1, 0)</f>
        <v>0</v>
      </c>
      <c r="CP94">
        <f t="shared" ref="CP94:CP95" si="243">IF(AND(
  OR(ISNUMBER(FIND($CP$1 &amp; ";", $AN94 &amp; ";")), ISNUMBER(FIND($CP$1 &amp; " ", $AN94 &amp; " "))),
  AND(ISERROR(FIND($CP$1 &amp; "_EX;", $AN94 &amp; ";")), ISERROR(FIND($CP$1 &amp; "_EX ", $AN94 &amp; " ")))
), 1, 0)</f>
        <v>0</v>
      </c>
      <c r="CQ94">
        <f t="shared" ref="CQ94:CQ95" si="244">IF(AND(
  OR(ISNUMBER(FIND($CQ$1 &amp; ";", $AN94 &amp; ";")), ISNUMBER(FIND($CQ$1 &amp; " ", $AN94 &amp; " "))),
  AND(ISERROR(FIND($CQ$1 &amp; "_EX;", $AN94 &amp; ";")), ISERROR(FIND($CQ$1 &amp; "_EX ", $AN94 &amp; " ")))
), 1, 0)</f>
        <v>1</v>
      </c>
      <c r="CR94">
        <f t="shared" ref="CR94:CR95" si="245">IF(AND(
  OR(ISNUMBER(FIND($CR$1 &amp; ";", $AN94 &amp; ";")), ISNUMBER(FIND($CR$1 &amp; " ", $AN94 &amp; " "))),
  AND(ISERROR(FIND($CR$1 &amp; "_EX;", $AN94 &amp; ";")), ISERROR(FIND($CR$1 &amp; "_EX ", $AN94 &amp; " ")))
), 1, 0)</f>
        <v>0</v>
      </c>
      <c r="CS94">
        <f t="shared" ref="CS94:CS95" si="246">IF(AND(
  OR(ISNUMBER(FIND($CS$1 &amp; ";", $AN94 &amp; ";")), ISNUMBER(FIND($CS$1 &amp; " ", $AN94 &amp; " "))),
  AND(ISERROR(FIND($CS$1 &amp; "_EX;", $AN94 &amp; ";")), ISERROR(FIND($CS$1 &amp; "_EX ", $AN94 &amp; " ")))
), 1, 0)</f>
        <v>1</v>
      </c>
      <c r="CT94">
        <f t="shared" ref="CT94:CT95" si="247">IF(AND(
OR(ISNUMBER(FIND($CT$1&amp;";",$AN94&amp;";")),ISNUMBER(FIND($CT$1&amp;" ",$AN94&amp;" "))),
AND(ISERROR(FIND($CT$1&amp;"_EX;",$AN94&amp;";")),ISERROR(FIND($CT$1&amp;"_EX ",$AN94&amp;" ")))
),1,0)</f>
        <v>1</v>
      </c>
      <c r="CU94">
        <f t="shared" ref="CU94:CU95" si="248">IF(AND(
OR(ISNUMBER(FIND($CU$1&amp;";",$AN94&amp;";")),ISNUMBER(FIND($CU$1&amp;" ",$AN94&amp;" "))),
AND(ISERROR(FIND($CU$1&amp;"_EX;",$AN94&amp;";")),ISERROR(FIND($CU$1&amp;"_EX ",$AN94&amp;" ")))
),1,0)</f>
        <v>0</v>
      </c>
      <c r="CV94">
        <f t="shared" ref="CV94:CV95" si="249">IF(AND(
OR(ISNUMBER(FIND($CV$1&amp;";",$AN94&amp;";")),ISNUMBER(FIND($CV$1&amp;" ",$AN94&amp;" "))),
AND(ISERROR(FIND($CV$1&amp;"_EX;",$AN94&amp;";")),ISERROR(FIND($CV$1&amp;"_EX ",$AN94&amp;" ")))
),1,0)</f>
        <v>0</v>
      </c>
      <c r="CW94">
        <f t="shared" ref="CW94:CW95" si="250">IF(AND(
OR(ISNUMBER(FIND($CW$1&amp;";",$AN94&amp;";")),ISNUMBER(FIND($CW$1&amp;" ",$AN94&amp;" "))),
AND(ISERROR(FIND($CW$1&amp;"_EX;",$AN94&amp;";")),ISERROR(FIND($CW$1&amp;"_EX ",$AN94&amp;" ")))
),1,0)</f>
        <v>0</v>
      </c>
      <c r="CX94">
        <f t="shared" ref="CX94:CX95" si="251">IF(AND(
OR(ISNUMBER(FIND($CX$1&amp;";",$AN94&amp;";")),ISNUMBER(FIND($CX$1&amp;" ",$AN94&amp;" "))),
AND(ISERROR(FIND($CX$1&amp;"_EX;",$AN94&amp;";")),ISERROR(FIND($CX$1&amp;"_EX ",$AN94&amp;" ")))
),1,0)</f>
        <v>0</v>
      </c>
      <c r="CY94">
        <f t="shared" ref="CY94:CY95" si="252">IF(AND(
OR(ISNUMBER(FIND($CY$1&amp;";",$AN94&amp;";")),ISNUMBER(FIND($CY$1&amp;" ",$AN94&amp;" "))),
AND(ISERROR(FIND($CY$1&amp;"_EX;",$AN94&amp;";")),ISERROR(FIND($CY$1&amp;"_EX ",$AN94&amp;" ")))
),1,0)</f>
        <v>0</v>
      </c>
      <c r="CZ94">
        <f t="shared" ref="CZ94:CZ95" si="253">IF(AND(
OR(ISNUMBER(FIND($CZ$1&amp;";",$AN94&amp;";")),ISNUMBER(FIND($CZ$1&amp;" ",$AN94&amp;" "))),
AND(ISERROR(FIND($CZ$1&amp;"_EX;",$AN94&amp;";")),ISERROR(FIND($CZ$1&amp;"_EX ",$AN94&amp;" ")))
),1,0)</f>
        <v>0</v>
      </c>
      <c r="DA94">
        <f t="shared" ref="DA94:DA95" si="254">IF(AND(
OR(ISNUMBER(FIND($DA$1&amp;";",$AN94&amp;";")),ISNUMBER(FIND($DA$1&amp;" ",$AN94&amp;" "))),
AND(ISERROR(FIND($DA$1&amp;"_EX;",$AN94&amp;";")),ISERROR(FIND($DA$1&amp;"_EX ",$AN94&amp;" ")))
),1,0)</f>
        <v>0</v>
      </c>
      <c r="DB94">
        <v>1</v>
      </c>
    </row>
    <row r="95" spans="1:106" x14ac:dyDescent="0.25">
      <c r="A95" t="s">
        <v>818</v>
      </c>
      <c r="B95" t="s">
        <v>538</v>
      </c>
      <c r="C95">
        <v>2012</v>
      </c>
      <c r="D95" t="s">
        <v>193</v>
      </c>
      <c r="E95" t="s">
        <v>194</v>
      </c>
      <c r="F95" t="s">
        <v>819</v>
      </c>
      <c r="I95" t="s">
        <v>820</v>
      </c>
      <c r="J95" t="s">
        <v>821</v>
      </c>
      <c r="K95" t="s">
        <v>822</v>
      </c>
      <c r="L95" t="s">
        <v>195</v>
      </c>
      <c r="M95" s="3">
        <v>45472.79824074074</v>
      </c>
      <c r="N95" s="3">
        <v>45472.79824074074</v>
      </c>
      <c r="O95" s="3">
        <v>45429.006030092591</v>
      </c>
      <c r="P95" t="s">
        <v>823</v>
      </c>
      <c r="AH95" t="s">
        <v>812</v>
      </c>
      <c r="AJ95" t="s">
        <v>824</v>
      </c>
      <c r="AL95" t="s">
        <v>825</v>
      </c>
      <c r="AN95" s="2" t="s">
        <v>354</v>
      </c>
      <c r="AO95" t="s">
        <v>374</v>
      </c>
      <c r="BT95" t="s">
        <v>819</v>
      </c>
      <c r="CK95">
        <f t="shared" si="238"/>
        <v>0</v>
      </c>
      <c r="CL95">
        <f t="shared" si="239"/>
        <v>1</v>
      </c>
      <c r="CM95">
        <f t="shared" si="240"/>
        <v>0</v>
      </c>
      <c r="CN95">
        <f t="shared" si="241"/>
        <v>0</v>
      </c>
      <c r="CO95">
        <f t="shared" si="242"/>
        <v>0</v>
      </c>
      <c r="CP95">
        <f t="shared" si="243"/>
        <v>0</v>
      </c>
      <c r="CQ95">
        <f t="shared" si="244"/>
        <v>1</v>
      </c>
      <c r="CR95">
        <f t="shared" si="245"/>
        <v>0</v>
      </c>
      <c r="CS95">
        <f t="shared" si="246"/>
        <v>0</v>
      </c>
      <c r="CT95">
        <f t="shared" si="247"/>
        <v>1</v>
      </c>
      <c r="CU95">
        <f t="shared" si="248"/>
        <v>0</v>
      </c>
      <c r="CV95">
        <f t="shared" si="249"/>
        <v>0</v>
      </c>
      <c r="CW95">
        <f t="shared" si="250"/>
        <v>0</v>
      </c>
      <c r="CX95">
        <f t="shared" si="251"/>
        <v>0</v>
      </c>
      <c r="CY95">
        <f t="shared" si="252"/>
        <v>0</v>
      </c>
      <c r="CZ95">
        <f t="shared" si="253"/>
        <v>0</v>
      </c>
      <c r="DA95">
        <f t="shared" si="254"/>
        <v>0</v>
      </c>
      <c r="DB95">
        <v>0</v>
      </c>
    </row>
    <row r="96" spans="1:106" hidden="1" x14ac:dyDescent="0.25">
      <c r="A96" t="s">
        <v>738</v>
      </c>
      <c r="B96" t="s">
        <v>531</v>
      </c>
      <c r="C96">
        <v>2012</v>
      </c>
      <c r="D96" t="s">
        <v>141</v>
      </c>
      <c r="E96" t="s">
        <v>142</v>
      </c>
      <c r="F96" t="s">
        <v>739</v>
      </c>
      <c r="J96" t="s">
        <v>740</v>
      </c>
      <c r="L96">
        <v>2012</v>
      </c>
      <c r="M96" s="3">
        <v>45472.79824074074</v>
      </c>
      <c r="N96" s="3">
        <v>45472.79824074074</v>
      </c>
      <c r="P96" s="5">
        <v>13516</v>
      </c>
      <c r="AN96" t="s">
        <v>143</v>
      </c>
      <c r="CK96">
        <f t="shared" si="187"/>
        <v>0</v>
      </c>
      <c r="CL96">
        <f t="shared" si="188"/>
        <v>0</v>
      </c>
      <c r="CM96">
        <f t="shared" si="189"/>
        <v>0</v>
      </c>
      <c r="CN96">
        <f t="shared" si="190"/>
        <v>0</v>
      </c>
      <c r="CO96">
        <f t="shared" si="191"/>
        <v>0</v>
      </c>
      <c r="CP96">
        <f t="shared" si="192"/>
        <v>0</v>
      </c>
      <c r="CQ96">
        <f t="shared" si="193"/>
        <v>0</v>
      </c>
      <c r="CR96">
        <f t="shared" si="194"/>
        <v>0</v>
      </c>
      <c r="CS96">
        <f t="shared" si="195"/>
        <v>0</v>
      </c>
      <c r="CT96">
        <f t="shared" si="196"/>
        <v>0</v>
      </c>
      <c r="CU96">
        <f t="shared" si="197"/>
        <v>0</v>
      </c>
      <c r="CV96">
        <f t="shared" si="198"/>
        <v>0</v>
      </c>
      <c r="CW96">
        <f t="shared" si="199"/>
        <v>0</v>
      </c>
      <c r="CX96">
        <f t="shared" si="200"/>
        <v>0</v>
      </c>
      <c r="CY96">
        <f t="shared" si="201"/>
        <v>0</v>
      </c>
      <c r="CZ96">
        <f t="shared" si="202"/>
        <v>0</v>
      </c>
      <c r="DA96">
        <f t="shared" si="203"/>
        <v>0</v>
      </c>
    </row>
    <row r="97" spans="1:106" x14ac:dyDescent="0.25">
      <c r="A97" t="s">
        <v>807</v>
      </c>
      <c r="B97" t="s">
        <v>538</v>
      </c>
      <c r="C97">
        <v>2011</v>
      </c>
      <c r="D97" t="s">
        <v>187</v>
      </c>
      <c r="E97" t="s">
        <v>188</v>
      </c>
      <c r="F97" t="s">
        <v>808</v>
      </c>
      <c r="I97" t="s">
        <v>809</v>
      </c>
      <c r="J97" t="s">
        <v>810</v>
      </c>
      <c r="K97" t="s">
        <v>811</v>
      </c>
      <c r="L97" t="s">
        <v>189</v>
      </c>
      <c r="M97" s="3">
        <v>45472.79824074074</v>
      </c>
      <c r="N97" s="3">
        <v>45472.79824074074</v>
      </c>
      <c r="O97" s="3">
        <v>45364.87804398148</v>
      </c>
      <c r="P97" s="4">
        <v>45297</v>
      </c>
      <c r="AH97" t="s">
        <v>812</v>
      </c>
      <c r="AL97" t="s">
        <v>813</v>
      </c>
      <c r="AN97" s="2" t="s">
        <v>353</v>
      </c>
      <c r="AO97" t="s">
        <v>373</v>
      </c>
      <c r="BT97" t="s">
        <v>808</v>
      </c>
      <c r="CK97">
        <f>IF(AND(
  OR(ISNUMBER(FIND($CK$1 &amp; ";", $AN97 &amp; ";")), ISNUMBER(FIND($CK$1 &amp; " ", $AN97 &amp; " "))),
  AND(ISERROR(FIND($CK$1 &amp; "_EX;",$AN97 &amp; ";")), ISERROR(FIND($CK$1 &amp; "_EX ", $AN97 &amp; " ")))
), 1, 0)</f>
        <v>0</v>
      </c>
      <c r="CL97">
        <f>IF(AND(
  OR(ISNUMBER(FIND($CL$1 &amp; ";", $AN97 &amp; ";")), ISNUMBER(FIND($CL$1 &amp; " ", $AN97 &amp; " "))),
  AND(ISERROR(FIND($CL$1 &amp; "_EX;", $AN97 &amp; ";")), ISERROR(FIND($CL$1 &amp; "_EX ", $AN97 &amp; " ")))
), 1, 0)</f>
        <v>0</v>
      </c>
      <c r="CM97">
        <f>IF(AND(
  OR(ISNUMBER(FIND($CM$1 &amp; ";", $AN97 &amp; ";")), ISNUMBER(FIND($CM$1 &amp; " ", $AN97 &amp; " "))),
  AND(ISERROR(FIND($CM$1 &amp; "_EX;", $AN97 &amp; ";")), ISERROR(FIND($CM$1 &amp; "_EX ", $AN97 &amp; " ")))
), 1, 0)</f>
        <v>0</v>
      </c>
      <c r="CN97">
        <f>IF(AND(
  OR(ISNUMBER(FIND($CN$1 &amp; ";", $AN97 &amp; ";")), ISNUMBER(FIND($CN$1 &amp; " ", $AN97 &amp; " "))),
  AND(ISERROR(FIND($CN$1 &amp; "_EX;",$AN97 &amp; ";")), ISERROR(FIND($CN$1 &amp; "_EX ", $AN97 &amp; " ")))
), 1, 0)</f>
        <v>0</v>
      </c>
      <c r="CO97">
        <f>IF(AND(
  OR(ISNUMBER(FIND($CO$1 &amp; ";", $AN97 &amp; ";")), ISNUMBER(FIND($CO$1 &amp; " ", $AN97 &amp; " "))),
  AND(ISERROR(FIND($CO$1 &amp; "_EX;", $AN97 &amp; ";")), ISERROR(FIND($CO$1 &amp; "_EX ", $AN97 &amp; " ")))
), 1, 0)</f>
        <v>0</v>
      </c>
      <c r="CP97">
        <f>IF(AND(
  OR(ISNUMBER(FIND($CP$1 &amp; ";", $AN97 &amp; ";")), ISNUMBER(FIND($CP$1 &amp; " ", $AN97 &amp; " "))),
  AND(ISERROR(FIND($CP$1 &amp; "_EX;", $AN97 &amp; ";")), ISERROR(FIND($CP$1 &amp; "_EX ", $AN97 &amp; " ")))
), 1, 0)</f>
        <v>0</v>
      </c>
      <c r="CQ97">
        <f>IF(AND(
  OR(ISNUMBER(FIND($CQ$1 &amp; ";", $AN97 &amp; ";")), ISNUMBER(FIND($CQ$1 &amp; " ", $AN97 &amp; " "))),
  AND(ISERROR(FIND($CQ$1 &amp; "_EX;", $AN97 &amp; ";")), ISERROR(FIND($CQ$1 &amp; "_EX ", $AN97 &amp; " ")))
), 1, 0)</f>
        <v>1</v>
      </c>
      <c r="CR97">
        <f>IF(AND(
  OR(ISNUMBER(FIND($CR$1 &amp; ";", $AN97 &amp; ";")), ISNUMBER(FIND($CR$1 &amp; " ", $AN97 &amp; " "))),
  AND(ISERROR(FIND($CR$1 &amp; "_EX;", $AN97 &amp; ";")), ISERROR(FIND($CR$1 &amp; "_EX ", $AN97 &amp; " ")))
), 1, 0)</f>
        <v>0</v>
      </c>
      <c r="CS97">
        <f>IF(AND(
  OR(ISNUMBER(FIND($CS$1 &amp; ";", $AN97 &amp; ";")), ISNUMBER(FIND($CS$1 &amp; " ", $AN97 &amp; " "))),
  AND(ISERROR(FIND($CS$1 &amp; "_EX;", $AN97 &amp; ";")), ISERROR(FIND($CS$1 &amp; "_EX ", $AN97 &amp; " ")))
), 1, 0)</f>
        <v>0</v>
      </c>
      <c r="CT97">
        <f>IF(AND(
OR(ISNUMBER(FIND($CT$1&amp;";",$AN97&amp;";")),ISNUMBER(FIND($CT$1&amp;" ",$AN97&amp;" "))),
AND(ISERROR(FIND($CT$1&amp;"_EX;",$AN97&amp;";")),ISERROR(FIND($CT$1&amp;"_EX ",$AN97&amp;" ")))
),1,0)</f>
        <v>1</v>
      </c>
      <c r="CU97">
        <f>IF(AND(
OR(ISNUMBER(FIND($CU$1&amp;";",$AN97&amp;";")),ISNUMBER(FIND($CU$1&amp;" ",$AN97&amp;" "))),
AND(ISERROR(FIND($CU$1&amp;"_EX;",$AN97&amp;";")),ISERROR(FIND($CU$1&amp;"_EX ",$AN97&amp;" ")))
),1,0)</f>
        <v>0</v>
      </c>
      <c r="CV97">
        <f>IF(AND(
OR(ISNUMBER(FIND($CV$1&amp;";",$AN97&amp;";")),ISNUMBER(FIND($CV$1&amp;" ",$AN97&amp;" "))),
AND(ISERROR(FIND($CV$1&amp;"_EX;",$AN97&amp;";")),ISERROR(FIND($CV$1&amp;"_EX ",$AN97&amp;" ")))
),1,0)</f>
        <v>0</v>
      </c>
      <c r="CW97">
        <f>IF(AND(
OR(ISNUMBER(FIND($CW$1&amp;";",$AN97&amp;";")),ISNUMBER(FIND($CW$1&amp;" ",$AN97&amp;" "))),
AND(ISERROR(FIND($CW$1&amp;"_EX;",$AN97&amp;";")),ISERROR(FIND($CW$1&amp;"_EX ",$AN97&amp;" ")))
),1,0)</f>
        <v>0</v>
      </c>
      <c r="CX97">
        <f>IF(AND(
OR(ISNUMBER(FIND($CX$1&amp;";",$AN97&amp;";")),ISNUMBER(FIND($CX$1&amp;" ",$AN97&amp;" "))),
AND(ISERROR(FIND($CX$1&amp;"_EX;",$AN97&amp;";")),ISERROR(FIND($CX$1&amp;"_EX ",$AN97&amp;" ")))
),1,0)</f>
        <v>0</v>
      </c>
      <c r="CY97">
        <f>IF(AND(
OR(ISNUMBER(FIND($CY$1&amp;";",$AN97&amp;";")),ISNUMBER(FIND($CY$1&amp;" ",$AN97&amp;" "))),
AND(ISERROR(FIND($CY$1&amp;"_EX;",$AN97&amp;";")),ISERROR(FIND($CY$1&amp;"_EX ",$AN97&amp;" ")))
),1,0)</f>
        <v>0</v>
      </c>
      <c r="CZ97">
        <f>IF(AND(
OR(ISNUMBER(FIND($CZ$1&amp;";",$AN97&amp;";")),ISNUMBER(FIND($CZ$1&amp;" ",$AN97&amp;" "))),
AND(ISERROR(FIND($CZ$1&amp;"_EX;",$AN97&amp;";")),ISERROR(FIND($CZ$1&amp;"_EX ",$AN97&amp;" ")))
),1,0)</f>
        <v>0</v>
      </c>
      <c r="DA97">
        <f>IF(AND(
OR(ISNUMBER(FIND($DA$1&amp;";",$AN97&amp;";")),ISNUMBER(FIND($DA$1&amp;" ",$AN97&amp;" "))),
AND(ISERROR(FIND($DA$1&amp;"_EX;",$AN97&amp;";")),ISERROR(FIND($DA$1&amp;"_EX ",$AN97&amp;" ")))
),1,0)</f>
        <v>0</v>
      </c>
      <c r="DB97">
        <v>1</v>
      </c>
    </row>
    <row r="98" spans="1:106" hidden="1" x14ac:dyDescent="0.25">
      <c r="A98" t="s">
        <v>572</v>
      </c>
      <c r="B98" t="s">
        <v>527</v>
      </c>
      <c r="C98">
        <v>2011</v>
      </c>
      <c r="D98" t="s">
        <v>40</v>
      </c>
      <c r="E98" t="s">
        <v>41</v>
      </c>
      <c r="J98" t="s">
        <v>573</v>
      </c>
      <c r="K98" t="s">
        <v>574</v>
      </c>
      <c r="L98">
        <v>2011</v>
      </c>
      <c r="M98" s="3">
        <v>45472.79824074074</v>
      </c>
      <c r="N98" s="3">
        <v>45472.79824074074</v>
      </c>
      <c r="AN98" t="s">
        <v>42</v>
      </c>
      <c r="CK98">
        <f t="shared" si="187"/>
        <v>0</v>
      </c>
      <c r="CL98">
        <f t="shared" si="188"/>
        <v>0</v>
      </c>
      <c r="CM98">
        <f t="shared" si="189"/>
        <v>0</v>
      </c>
      <c r="CN98">
        <f t="shared" si="190"/>
        <v>0</v>
      </c>
      <c r="CO98">
        <f t="shared" si="191"/>
        <v>0</v>
      </c>
      <c r="CP98">
        <f t="shared" si="192"/>
        <v>0</v>
      </c>
      <c r="CQ98">
        <f t="shared" si="193"/>
        <v>0</v>
      </c>
      <c r="CR98">
        <f t="shared" si="194"/>
        <v>0</v>
      </c>
      <c r="CS98">
        <f t="shared" si="195"/>
        <v>0</v>
      </c>
      <c r="CT98">
        <f t="shared" si="196"/>
        <v>0</v>
      </c>
      <c r="CU98">
        <f t="shared" si="197"/>
        <v>0</v>
      </c>
      <c r="CV98">
        <f t="shared" si="198"/>
        <v>0</v>
      </c>
      <c r="CW98">
        <f t="shared" si="199"/>
        <v>0</v>
      </c>
      <c r="CX98">
        <f t="shared" si="200"/>
        <v>0</v>
      </c>
      <c r="CY98">
        <f t="shared" si="201"/>
        <v>0</v>
      </c>
      <c r="CZ98">
        <f t="shared" si="202"/>
        <v>0</v>
      </c>
      <c r="DA98">
        <f t="shared" si="203"/>
        <v>0</v>
      </c>
    </row>
    <row r="99" spans="1:106" ht="30" x14ac:dyDescent="0.25">
      <c r="A99" t="s">
        <v>801</v>
      </c>
      <c r="B99" t="s">
        <v>531</v>
      </c>
      <c r="C99">
        <v>2010</v>
      </c>
      <c r="D99" t="s">
        <v>184</v>
      </c>
      <c r="E99" t="s">
        <v>185</v>
      </c>
      <c r="F99" t="s">
        <v>802</v>
      </c>
      <c r="I99" t="s">
        <v>803</v>
      </c>
      <c r="K99" t="s">
        <v>804</v>
      </c>
      <c r="L99">
        <v>2010</v>
      </c>
      <c r="M99" s="3">
        <v>45472.79824074074</v>
      </c>
      <c r="N99" s="3">
        <v>45472.79824074074</v>
      </c>
      <c r="P99" t="s">
        <v>805</v>
      </c>
      <c r="AJ99" t="s">
        <v>806</v>
      </c>
      <c r="AN99" s="2" t="s">
        <v>186</v>
      </c>
      <c r="CK99">
        <f t="shared" ref="CK99:CK101" si="255">IF(AND(
  OR(ISNUMBER(FIND($CK$1 &amp; ";", $AN99 &amp; ";")), ISNUMBER(FIND($CK$1 &amp; " ", $AN99 &amp; " "))),
  AND(ISERROR(FIND($CK$1 &amp; "_EX;",$AN99 &amp; ";")), ISERROR(FIND($CK$1 &amp; "_EX ", $AN99 &amp; " ")))
), 1, 0)</f>
        <v>0</v>
      </c>
      <c r="CL99">
        <f t="shared" ref="CL99:CL101" si="256">IF(AND(
  OR(ISNUMBER(FIND($CL$1 &amp; ";", $AN99 &amp; ";")), ISNUMBER(FIND($CL$1 &amp; " ", $AN99 &amp; " "))),
  AND(ISERROR(FIND($CL$1 &amp; "_EX;", $AN99 &amp; ";")), ISERROR(FIND($CL$1 &amp; "_EX ", $AN99 &amp; " ")))
), 1, 0)</f>
        <v>0</v>
      </c>
      <c r="CM99">
        <f t="shared" ref="CM99:CM101" si="257">IF(AND(
  OR(ISNUMBER(FIND($CM$1 &amp; ";", $AN99 &amp; ";")), ISNUMBER(FIND($CM$1 &amp; " ", $AN99 &amp; " "))),
  AND(ISERROR(FIND($CM$1 &amp; "_EX;", $AN99 &amp; ";")), ISERROR(FIND($CM$1 &amp; "_EX ", $AN99 &amp; " ")))
), 1, 0)</f>
        <v>0</v>
      </c>
      <c r="CN99">
        <f t="shared" ref="CN99:CN101" si="258">IF(AND(
  OR(ISNUMBER(FIND($CN$1 &amp; ";", $AN99 &amp; ";")), ISNUMBER(FIND($CN$1 &amp; " ", $AN99 &amp; " "))),
  AND(ISERROR(FIND($CN$1 &amp; "_EX;",$AN99 &amp; ";")), ISERROR(FIND($CN$1 &amp; "_EX ", $AN99 &amp; " ")))
), 1, 0)</f>
        <v>0</v>
      </c>
      <c r="CO99">
        <f t="shared" ref="CO99:CO101" si="259">IF(AND(
  OR(ISNUMBER(FIND($CO$1 &amp; ";", $AN99 &amp; ";")), ISNUMBER(FIND($CO$1 &amp; " ", $AN99 &amp; " "))),
  AND(ISERROR(FIND($CO$1 &amp; "_EX;", $AN99 &amp; ";")), ISERROR(FIND($CO$1 &amp; "_EX ", $AN99 &amp; " ")))
), 1, 0)</f>
        <v>0</v>
      </c>
      <c r="CP99">
        <f t="shared" ref="CP99:CP101" si="260">IF(AND(
  OR(ISNUMBER(FIND($CP$1 &amp; ";", $AN99 &amp; ";")), ISNUMBER(FIND($CP$1 &amp; " ", $AN99 &amp; " "))),
  AND(ISERROR(FIND($CP$1 &amp; "_EX;", $AN99 &amp; ";")), ISERROR(FIND($CP$1 &amp; "_EX ", $AN99 &amp; " ")))
), 1, 0)</f>
        <v>0</v>
      </c>
      <c r="CQ99">
        <f t="shared" ref="CQ99:CQ101" si="261">IF(AND(
  OR(ISNUMBER(FIND($CQ$1 &amp; ";", $AN99 &amp; ";")), ISNUMBER(FIND($CQ$1 &amp; " ", $AN99 &amp; " "))),
  AND(ISERROR(FIND($CQ$1 &amp; "_EX;", $AN99 &amp; ";")), ISERROR(FIND($CQ$1 &amp; "_EX ", $AN99 &amp; " ")))
), 1, 0)</f>
        <v>0</v>
      </c>
      <c r="CR99">
        <f t="shared" ref="CR99:CR101" si="262">IF(AND(
  OR(ISNUMBER(FIND($CR$1 &amp; ";", $AN99 &amp; ";")), ISNUMBER(FIND($CR$1 &amp; " ", $AN99 &amp; " "))),
  AND(ISERROR(FIND($CR$1 &amp; "_EX;", $AN99 &amp; ";")), ISERROR(FIND($CR$1 &amp; "_EX ", $AN99 &amp; " ")))
), 1, 0)</f>
        <v>0</v>
      </c>
      <c r="CS99">
        <f t="shared" ref="CS99:CS101" si="263">IF(AND(
  OR(ISNUMBER(FIND($CS$1 &amp; ";", $AN99 &amp; ";")), ISNUMBER(FIND($CS$1 &amp; " ", $AN99 &amp; " "))),
  AND(ISERROR(FIND($CS$1 &amp; "_EX;", $AN99 &amp; ";")), ISERROR(FIND($CS$1 &amp; "_EX ", $AN99 &amp; " ")))
), 1, 0)</f>
        <v>0</v>
      </c>
      <c r="CT99">
        <f t="shared" ref="CT99:CT101" si="264">IF(AND(
OR(ISNUMBER(FIND($CT$1&amp;";",$AN99&amp;";")),ISNUMBER(FIND($CT$1&amp;" ",$AN99&amp;" "))),
AND(ISERROR(FIND($CT$1&amp;"_EX;",$AN99&amp;";")),ISERROR(FIND($CT$1&amp;"_EX ",$AN99&amp;" ")))
),1,0)</f>
        <v>0</v>
      </c>
      <c r="CU99">
        <f t="shared" ref="CU99:CU101" si="265">IF(AND(
OR(ISNUMBER(FIND($CU$1&amp;";",$AN99&amp;";")),ISNUMBER(FIND($CU$1&amp;" ",$AN99&amp;" "))),
AND(ISERROR(FIND($CU$1&amp;"_EX;",$AN99&amp;";")),ISERROR(FIND($CU$1&amp;"_EX ",$AN99&amp;" ")))
),1,0)</f>
        <v>0</v>
      </c>
      <c r="CV99">
        <f t="shared" ref="CV99:CV101" si="266">IF(AND(
OR(ISNUMBER(FIND($CV$1&amp;";",$AN99&amp;";")),ISNUMBER(FIND($CV$1&amp;" ",$AN99&amp;" "))),
AND(ISERROR(FIND($CV$1&amp;"_EX;",$AN99&amp;";")),ISERROR(FIND($CV$1&amp;"_EX ",$AN99&amp;" ")))
),1,0)</f>
        <v>0</v>
      </c>
      <c r="CW99">
        <f t="shared" ref="CW99:CW101" si="267">IF(AND(
OR(ISNUMBER(FIND($CW$1&amp;";",$AN99&amp;";")),ISNUMBER(FIND($CW$1&amp;" ",$AN99&amp;" "))),
AND(ISERROR(FIND($CW$1&amp;"_EX;",$AN99&amp;";")),ISERROR(FIND($CW$1&amp;"_EX ",$AN99&amp;" ")))
),1,0)</f>
        <v>0</v>
      </c>
      <c r="CX99">
        <f t="shared" ref="CX99:CX101" si="268">IF(AND(
OR(ISNUMBER(FIND($CX$1&amp;";",$AN99&amp;";")),ISNUMBER(FIND($CX$1&amp;" ",$AN99&amp;" "))),
AND(ISERROR(FIND($CX$1&amp;"_EX;",$AN99&amp;";")),ISERROR(FIND($CX$1&amp;"_EX ",$AN99&amp;" ")))
),1,0)</f>
        <v>0</v>
      </c>
      <c r="CY99">
        <f t="shared" ref="CY99:CY101" si="269">IF(AND(
OR(ISNUMBER(FIND($CY$1&amp;";",$AN99&amp;";")),ISNUMBER(FIND($CY$1&amp;" ",$AN99&amp;" "))),
AND(ISERROR(FIND($CY$1&amp;"_EX;",$AN99&amp;";")),ISERROR(FIND($CY$1&amp;"_EX ",$AN99&amp;" ")))
),1,0)</f>
        <v>0</v>
      </c>
      <c r="CZ99">
        <f t="shared" ref="CZ99:CZ101" si="270">IF(AND(
OR(ISNUMBER(FIND($CZ$1&amp;";",$AN99&amp;";")),ISNUMBER(FIND($CZ$1&amp;" ",$AN99&amp;" "))),
AND(ISERROR(FIND($CZ$1&amp;"_EX;",$AN99&amp;";")),ISERROR(FIND($CZ$1&amp;"_EX ",$AN99&amp;" ")))
),1,0)</f>
        <v>0</v>
      </c>
      <c r="DA99">
        <f t="shared" ref="DA99:DA101" si="271">IF(AND(
OR(ISNUMBER(FIND($DA$1&amp;";",$AN99&amp;";")),ISNUMBER(FIND($DA$1&amp;" ",$AN99&amp;" "))),
AND(ISERROR(FIND($DA$1&amp;"_EX;",$AN99&amp;";")),ISERROR(FIND($DA$1&amp;"_EX ",$AN99&amp;" ")))
),1,0)</f>
        <v>0</v>
      </c>
      <c r="DB99">
        <v>1</v>
      </c>
    </row>
    <row r="100" spans="1:106" x14ac:dyDescent="0.25">
      <c r="A100" t="s">
        <v>578</v>
      </c>
      <c r="B100" t="s">
        <v>527</v>
      </c>
      <c r="C100">
        <v>2008</v>
      </c>
      <c r="D100" t="s">
        <v>44</v>
      </c>
      <c r="E100" t="s">
        <v>45</v>
      </c>
      <c r="J100" t="s">
        <v>579</v>
      </c>
      <c r="K100" t="s">
        <v>580</v>
      </c>
      <c r="L100">
        <v>2008</v>
      </c>
      <c r="M100" s="3">
        <v>45472.79824074074</v>
      </c>
      <c r="N100" s="3">
        <v>45472.79824074074</v>
      </c>
      <c r="AA100" t="s">
        <v>581</v>
      </c>
      <c r="AN100" s="2" t="s">
        <v>46</v>
      </c>
      <c r="CK100">
        <f t="shared" si="255"/>
        <v>0</v>
      </c>
      <c r="CL100">
        <f t="shared" si="256"/>
        <v>1</v>
      </c>
      <c r="CM100">
        <f t="shared" si="257"/>
        <v>0</v>
      </c>
      <c r="CN100">
        <f t="shared" si="258"/>
        <v>0</v>
      </c>
      <c r="CO100">
        <f t="shared" si="259"/>
        <v>0</v>
      </c>
      <c r="CP100">
        <f t="shared" si="260"/>
        <v>0</v>
      </c>
      <c r="CQ100">
        <f t="shared" si="261"/>
        <v>0</v>
      </c>
      <c r="CR100">
        <f t="shared" si="262"/>
        <v>0</v>
      </c>
      <c r="CS100">
        <f t="shared" si="263"/>
        <v>0</v>
      </c>
      <c r="CT100">
        <f t="shared" si="264"/>
        <v>1</v>
      </c>
      <c r="CU100">
        <f t="shared" si="265"/>
        <v>1</v>
      </c>
      <c r="CV100">
        <f t="shared" si="266"/>
        <v>0</v>
      </c>
      <c r="CW100">
        <f t="shared" si="267"/>
        <v>0</v>
      </c>
      <c r="CX100">
        <f t="shared" si="268"/>
        <v>0</v>
      </c>
      <c r="CY100">
        <f t="shared" si="269"/>
        <v>0</v>
      </c>
      <c r="CZ100">
        <f t="shared" si="270"/>
        <v>0</v>
      </c>
      <c r="DA100">
        <f t="shared" si="271"/>
        <v>0</v>
      </c>
      <c r="DB100">
        <v>0</v>
      </c>
    </row>
    <row r="101" spans="1:106" x14ac:dyDescent="0.25">
      <c r="A101" t="s">
        <v>814</v>
      </c>
      <c r="B101" t="s">
        <v>531</v>
      </c>
      <c r="C101">
        <v>1996</v>
      </c>
      <c r="D101" t="s">
        <v>190</v>
      </c>
      <c r="E101" t="s">
        <v>191</v>
      </c>
      <c r="F101" t="s">
        <v>815</v>
      </c>
      <c r="J101" t="s">
        <v>816</v>
      </c>
      <c r="K101" t="s">
        <v>817</v>
      </c>
      <c r="L101">
        <v>1996</v>
      </c>
      <c r="M101" s="3">
        <v>45472.79824074074</v>
      </c>
      <c r="N101" s="3">
        <v>45472.79824074074</v>
      </c>
      <c r="P101">
        <v>484</v>
      </c>
      <c r="S101">
        <v>483</v>
      </c>
      <c r="AN101" s="2" t="s">
        <v>192</v>
      </c>
      <c r="CK101">
        <f t="shared" si="255"/>
        <v>0</v>
      </c>
      <c r="CL101">
        <f t="shared" si="256"/>
        <v>0</v>
      </c>
      <c r="CM101">
        <f t="shared" si="257"/>
        <v>0</v>
      </c>
      <c r="CN101">
        <f t="shared" si="258"/>
        <v>0</v>
      </c>
      <c r="CO101">
        <f t="shared" si="259"/>
        <v>0</v>
      </c>
      <c r="CP101">
        <f t="shared" si="260"/>
        <v>0</v>
      </c>
      <c r="CQ101">
        <f t="shared" si="261"/>
        <v>1</v>
      </c>
      <c r="CR101">
        <f t="shared" si="262"/>
        <v>0</v>
      </c>
      <c r="CS101">
        <f t="shared" si="263"/>
        <v>0</v>
      </c>
      <c r="CT101">
        <f t="shared" si="264"/>
        <v>0</v>
      </c>
      <c r="CU101">
        <f t="shared" si="265"/>
        <v>0</v>
      </c>
      <c r="CV101">
        <f t="shared" si="266"/>
        <v>1</v>
      </c>
      <c r="CW101">
        <f t="shared" si="267"/>
        <v>0</v>
      </c>
      <c r="CX101">
        <f t="shared" si="268"/>
        <v>0</v>
      </c>
      <c r="CY101">
        <f t="shared" si="269"/>
        <v>0</v>
      </c>
      <c r="CZ101">
        <f t="shared" si="270"/>
        <v>0</v>
      </c>
      <c r="DA101">
        <f t="shared" si="271"/>
        <v>0</v>
      </c>
      <c r="DB101">
        <v>0</v>
      </c>
    </row>
    <row r="102" spans="1:106" hidden="1" x14ac:dyDescent="0.25">
      <c r="A102" t="s">
        <v>547</v>
      </c>
      <c r="B102" t="s">
        <v>527</v>
      </c>
      <c r="D102" t="s">
        <v>17</v>
      </c>
      <c r="E102" t="s">
        <v>18</v>
      </c>
      <c r="J102" t="s">
        <v>548</v>
      </c>
      <c r="M102" s="3">
        <v>45472.79824074074</v>
      </c>
      <c r="N102" s="3">
        <v>45472.79824074074</v>
      </c>
      <c r="AA102" t="s">
        <v>549</v>
      </c>
      <c r="AN102" t="s">
        <v>19</v>
      </c>
    </row>
    <row r="103" spans="1:106" hidden="1" x14ac:dyDescent="0.25">
      <c r="A103" t="s">
        <v>558</v>
      </c>
      <c r="B103" t="s">
        <v>527</v>
      </c>
      <c r="D103" t="s">
        <v>27</v>
      </c>
      <c r="E103" t="s">
        <v>28</v>
      </c>
      <c r="J103" t="s">
        <v>559</v>
      </c>
      <c r="M103" s="3">
        <v>45472.79824074074</v>
      </c>
      <c r="N103" s="3">
        <v>45472.79824074074</v>
      </c>
      <c r="AN103" t="s">
        <v>29</v>
      </c>
    </row>
    <row r="104" spans="1:106" hidden="1" x14ac:dyDescent="0.25">
      <c r="A104" t="s">
        <v>562</v>
      </c>
      <c r="B104" t="s">
        <v>527</v>
      </c>
      <c r="D104" t="s">
        <v>33</v>
      </c>
      <c r="E104" t="s">
        <v>34</v>
      </c>
      <c r="J104" t="s">
        <v>563</v>
      </c>
      <c r="M104" s="3">
        <v>45472.79824074074</v>
      </c>
      <c r="N104" s="3">
        <v>45472.79824074074</v>
      </c>
      <c r="AN104" t="s">
        <v>35</v>
      </c>
    </row>
    <row r="105" spans="1:106" hidden="1" x14ac:dyDescent="0.25">
      <c r="A105" t="s">
        <v>596</v>
      </c>
      <c r="B105" t="s">
        <v>527</v>
      </c>
      <c r="D105" t="s">
        <v>58</v>
      </c>
      <c r="E105" t="s">
        <v>59</v>
      </c>
      <c r="J105" t="s">
        <v>597</v>
      </c>
      <c r="M105" s="3">
        <v>45472.79824074074</v>
      </c>
      <c r="N105" s="3">
        <v>45472.79824074074</v>
      </c>
      <c r="AJ105" t="s">
        <v>598</v>
      </c>
      <c r="AN105" t="s">
        <v>60</v>
      </c>
    </row>
    <row r="106" spans="1:106" hidden="1" x14ac:dyDescent="0.25">
      <c r="A106" t="s">
        <v>736</v>
      </c>
      <c r="B106" t="s">
        <v>527</v>
      </c>
      <c r="E106" t="s">
        <v>140</v>
      </c>
      <c r="J106" t="s">
        <v>737</v>
      </c>
      <c r="M106" s="3">
        <v>45472.79824074074</v>
      </c>
      <c r="N106" s="3">
        <v>45472.79824074074</v>
      </c>
      <c r="AN106" t="s">
        <v>139</v>
      </c>
    </row>
    <row r="107" spans="1:106" hidden="1" x14ac:dyDescent="0.25">
      <c r="A107" t="s">
        <v>795</v>
      </c>
      <c r="B107" t="s">
        <v>527</v>
      </c>
      <c r="E107" t="s">
        <v>179</v>
      </c>
      <c r="J107" t="s">
        <v>796</v>
      </c>
      <c r="M107" s="3">
        <v>45472.79824074074</v>
      </c>
      <c r="N107" s="3">
        <v>45472.79824074074</v>
      </c>
      <c r="AN107" t="s">
        <v>143</v>
      </c>
    </row>
    <row r="108" spans="1:106" hidden="1" x14ac:dyDescent="0.25">
      <c r="A108" t="s">
        <v>797</v>
      </c>
      <c r="B108" t="s">
        <v>527</v>
      </c>
      <c r="E108" t="s">
        <v>180</v>
      </c>
      <c r="J108" t="s">
        <v>798</v>
      </c>
      <c r="M108" s="3">
        <v>45472.79824074074</v>
      </c>
      <c r="N108" s="3">
        <v>45472.79824074074</v>
      </c>
      <c r="AN108" t="s">
        <v>181</v>
      </c>
    </row>
    <row r="109" spans="1:106" hidden="1" x14ac:dyDescent="0.25">
      <c r="A109" t="s">
        <v>799</v>
      </c>
      <c r="B109" t="s">
        <v>527</v>
      </c>
      <c r="E109" t="s">
        <v>182</v>
      </c>
      <c r="J109" t="s">
        <v>800</v>
      </c>
      <c r="M109" s="3">
        <v>45472.79824074074</v>
      </c>
      <c r="N109" s="3">
        <v>45472.79824074074</v>
      </c>
      <c r="AN109" t="s">
        <v>183</v>
      </c>
    </row>
    <row r="110" spans="1:106" hidden="1" x14ac:dyDescent="0.25">
      <c r="A110" t="s">
        <v>939</v>
      </c>
      <c r="B110" t="s">
        <v>527</v>
      </c>
      <c r="E110" t="s">
        <v>322</v>
      </c>
      <c r="J110" t="s">
        <v>940</v>
      </c>
      <c r="K110" t="s">
        <v>941</v>
      </c>
      <c r="M110" s="3">
        <v>45472.838553240741</v>
      </c>
      <c r="N110" s="3">
        <v>45472.841192129628</v>
      </c>
      <c r="O110" s="1">
        <v>45472</v>
      </c>
      <c r="AA110" t="s">
        <v>942</v>
      </c>
      <c r="AN110" t="s">
        <v>360</v>
      </c>
    </row>
    <row r="111" spans="1:106" hidden="1" x14ac:dyDescent="0.25">
      <c r="A111" t="s">
        <v>1079</v>
      </c>
      <c r="B111" t="s">
        <v>1080</v>
      </c>
      <c r="E111" t="s">
        <v>424</v>
      </c>
      <c r="J111" t="s">
        <v>1081</v>
      </c>
      <c r="K111" t="s">
        <v>1082</v>
      </c>
      <c r="M111" s="3">
        <v>45567.018657407411</v>
      </c>
      <c r="N111" s="3">
        <v>45567.018657407411</v>
      </c>
      <c r="O111" s="3">
        <v>45567.018657407411</v>
      </c>
      <c r="AC111" t="s">
        <v>867</v>
      </c>
      <c r="AL111" t="s">
        <v>1083</v>
      </c>
      <c r="AN111"/>
    </row>
    <row r="112" spans="1:106" hidden="1" x14ac:dyDescent="0.25">
      <c r="A112" t="s">
        <v>1089</v>
      </c>
      <c r="B112" t="s">
        <v>1080</v>
      </c>
      <c r="E112" t="s">
        <v>425</v>
      </c>
      <c r="J112" t="s">
        <v>1090</v>
      </c>
      <c r="M112" s="3">
        <v>45573.983981481484</v>
      </c>
      <c r="N112" s="3">
        <v>45573.983981481484</v>
      </c>
      <c r="O112" s="3">
        <v>45573.983981481484</v>
      </c>
      <c r="AL112" t="s">
        <v>1091</v>
      </c>
      <c r="AN112"/>
    </row>
    <row r="113" spans="1:38" customFormat="1" hidden="1" x14ac:dyDescent="0.25">
      <c r="A113" t="s">
        <v>1092</v>
      </c>
      <c r="B113" t="s">
        <v>1080</v>
      </c>
      <c r="D113" t="s">
        <v>426</v>
      </c>
      <c r="E113" t="s">
        <v>427</v>
      </c>
      <c r="J113" t="s">
        <v>1093</v>
      </c>
      <c r="M113" s="3">
        <v>45574.020092592589</v>
      </c>
      <c r="N113" s="3">
        <v>45574.021053240744</v>
      </c>
      <c r="O113" s="3">
        <v>45574.020092592589</v>
      </c>
      <c r="AL113" t="s">
        <v>1094</v>
      </c>
    </row>
    <row r="114" spans="1:38" customFormat="1" hidden="1" x14ac:dyDescent="0.25">
      <c r="A114" t="s">
        <v>1114</v>
      </c>
      <c r="B114" t="s">
        <v>1080</v>
      </c>
      <c r="D114" t="s">
        <v>428</v>
      </c>
      <c r="E114" t="s">
        <v>429</v>
      </c>
      <c r="F114" t="s">
        <v>1115</v>
      </c>
      <c r="J114" t="s">
        <v>1116</v>
      </c>
      <c r="K114" t="s">
        <v>1117</v>
      </c>
      <c r="M114" s="3">
        <v>45589.039537037039</v>
      </c>
      <c r="N114" s="3">
        <v>45589.039895833332</v>
      </c>
      <c r="O114" s="3">
        <v>45589.039537037039</v>
      </c>
      <c r="AC114" t="s">
        <v>1118</v>
      </c>
      <c r="AL114" t="s">
        <v>1119</v>
      </c>
    </row>
    <row r="115" spans="1:38" customFormat="1" hidden="1" x14ac:dyDescent="0.25">
      <c r="A115" t="s">
        <v>1156</v>
      </c>
      <c r="B115" t="s">
        <v>1080</v>
      </c>
      <c r="D115" t="s">
        <v>428</v>
      </c>
      <c r="E115" t="s">
        <v>442</v>
      </c>
      <c r="J115" t="s">
        <v>1157</v>
      </c>
      <c r="M115" s="3">
        <v>45604.64634259259</v>
      </c>
      <c r="N115" s="3">
        <v>45604.647164351853</v>
      </c>
      <c r="O115" s="3">
        <v>45604.64634259259</v>
      </c>
      <c r="V115" t="s">
        <v>1158</v>
      </c>
      <c r="AE115" t="s">
        <v>1159</v>
      </c>
      <c r="AL115" t="s">
        <v>1160</v>
      </c>
    </row>
    <row r="116" spans="1:38" customFormat="1" hidden="1" x14ac:dyDescent="0.25">
      <c r="A116" t="s">
        <v>1161</v>
      </c>
      <c r="B116" t="s">
        <v>1080</v>
      </c>
      <c r="D116" t="s">
        <v>443</v>
      </c>
      <c r="E116" t="s">
        <v>444</v>
      </c>
      <c r="F116" t="s">
        <v>443</v>
      </c>
      <c r="J116" t="s">
        <v>1162</v>
      </c>
      <c r="M116" s="3">
        <v>45604.648356481484</v>
      </c>
      <c r="N116" s="3">
        <v>45604.648819444446</v>
      </c>
      <c r="O116" s="3">
        <v>45604.648356481484</v>
      </c>
      <c r="AC116" t="s">
        <v>1118</v>
      </c>
      <c r="AE116" t="s">
        <v>1163</v>
      </c>
      <c r="AL116" t="s">
        <v>1164</v>
      </c>
    </row>
  </sheetData>
  <autoFilter ref="A1:CI116" xr:uid="{2EB29725-092E-4DF3-875D-BD52956E0E98}">
    <filterColumn colId="2">
      <customFilters>
        <customFilter operator="notEqual" val=" "/>
      </customFilters>
    </filterColumn>
    <filterColumn colId="3">
      <filters>
        <filter val="Adamides, Odysseus Alexander; Avery, Alexander; Subramanian, Karthik; Sahin, Ferat"/>
        <filter val="Adamides, Odysseus Alexander; Modur, Anmol Saiprasad; Kumar, Shitij; Sahin, Ferat"/>
        <filter val="Amaya-Mejía, Lina María; Duque-Suárez, Nicolás; Jaramillo-Ramírez, Daniel; Martinez, Carol"/>
        <filter val="Andres, Charles Patrick C.; Hernandez, Jason Patrick L.; Baldelomar, Lourdes T.; Martin, Christian Dior F.; Cantor, John Paul S.; Poblete, Joycelyn P.; Raca, Jasmin D.; Vicerra, Ryan Rhay P."/>
        <filter val="Antão, Liliana; Reis, João; Gonçalves, Gil"/>
        <filter val="Barata, João; Kayser, Ina"/>
        <filter val="Benli, Emrah; Spidalieri, Richard Lee; Motai, Yuichi"/>
        <filter val="Bonn-Rhein-Sieg, Hochschule"/>
        <filter val="Buizza Avanzini, Giovanni; Ceriani, Nicola Maria; Zanchettin, Andrea Maria; Rocco, Paolo; Bascetta, Luca"/>
        <filter val="Byner, Christoph; Matthias, Björn; Ding, Hao"/>
        <filter val="Chitta, Sachin; Marder-Eppstein, Eitan; Meeussen, Wim; Pradeep, Vijay; Tsouroukdissian, Adolfo Rodríguez; Bohren, Jonathan; Coleman, David; Magyar, Bence; Raiola, Gennaro; Lüdtke, Mathias; Perdomo, Enrique Fernandez"/>
        <filter val="Cop, Konrad P.; Peters, Arne; Zagar, Bare L.; Hettegger, Daniel; Knoll, Alois C."/>
        <filter val="Costanzo, Marco; Maria, Giuseppe De; Lettera, Gaetano; Natale, Ciro"/>
        <filter val="Du, Guanglong; Liang, Yinhao; Yao, Gengcheng; Li, Chunquan; Murat, Ronigues J.; Yuan, Hua"/>
        <filter val="Esposito, Marco; O'Flaherty, Rowland; Li, Yihui; Virga, Salvo; Joshi, Ravi; Haschke, Robert"/>
        <filter val="Flowers, Jared; Faroni, Marco; Wiens, Gloria; Pedrocchi, Nicola"/>
        <filter val="Flowers, Jared; Wiens, Gloria"/>
        <filter val="Glogowski, Paul; Lemmerz, Kai; Hypki, Alfred; Kuhlenkotter, Bernd"/>
        <filter val="Himmelsbach, Urban B.; Wendt, Thomas M."/>
        <filter val="Himmelsbach, Urban B.; Wendt, Thomas M.; Hangst, Nikolai; Gawron, Philipp; Stiglmeier, Lukas"/>
        <filter val="Himmelsbach, Urban B.; Wendt, Thomas M.; Lai, Matthias"/>
        <filter val="Hughes, Dana; Lammie, John; Correll, Nikolaus"/>
        <filter val="Hwang, Chih-Lyang; Deng, Yu-Chen; Pu, Shih-En"/>
        <filter val="Iovescu, Cesar; Rao, Sandeep"/>
        <filter val="Karagiannis, Panagiotis; Kousi, Niki; Michalos, George; Dimoulas, Konstantinos; Mparis, Konstantinos; Dimosthenopoulos, Dimosthenis; Tokçalar, Önder; Guasch, Toni; Gerio, Gian Paolo; Makris, Sotiris"/>
        <filter val="Kim, Eugene; Kirschner, Robin; Yamada, Yoji; Okamoto, Shogo"/>
        <filter val="Kim, Eugene; Yamada, Yoji; Okamoto, Shogo; Sennin, Mikihiro; Kito, Hiroki"/>
        <filter val="Kumar, Shitij; Arora, Sarthak; Sahin, Ferat"/>
        <filter val="Kumar, Shitij; Savur, Celal; Sahin, Ferat"/>
        <filter val="Lacevic, Bakir; Rocco, Paolo"/>
        <filter val="Lacevic, Bakir; Zanchettin, Andrea Maria; Rocco, Paolo"/>
        <filter val="Lemmerz, Kai; Glogowski, Paul; Kleineberg, Phil; Hypki, Alfred; Kuhlenkötter, Bernd"/>
        <filter val="Lu, Chen-Lung; Liu, Zi-Yan; Huang, Jui-Te; Huang, Ching-I.; Wang, Bo-Hui; Chen, Yi; Wu, Nien-Hsin; Wang, Hsueh-Cheng; Giarré, Laura; Kuo, Pei-Yi"/>
        <filter val="Lucci, Niccolo; Lacevic, Bakir; Zanchettin, Andrea Maria; Rocco, Paolo"/>
        <filter val="Marvel, Jeremy A."/>
        <filter val="Marvel, Jeremy A.; Norcross, Rick"/>
        <filter val="Marvel, Jeremy A.; Roger, Bostelman"/>
        <filter val="Moravec, H"/>
        <filter val="Namba, Justin R.; Subramanian, Karthik; Savur, Celal; Sahin, Ferat"/>
        <filter val="Nimac, Peter; Petrič, Tadej; Krpič, Andrej; Gams, Andrej"/>
        <filter val="Oleinikov, Artemiy; Kusdavletov, Sanzhar; Shintemirov, Almas; Rubagotti, Matteo"/>
        <filter val="Parigi Polverini, Matteo; Zanchettin, Andrea Maria; Rocco, Paolo"/>
        <filter val="Park, Jinha; Sorensen, Lars Caroe; Mathiesen, Simon Faarvang; Schlette, Christian"/>
        <filter val="Podgorelec, David; Uran, Suzana; Nerat, Andrej; Bratina, Božidar; Pečnik, Sašo; Dimec, Marjan; Žaberl, Franc; Žalik, Borut; Šafarič, Riko"/>
        <filter val="Rakhmatulin, Viktor; Cabrera, Miguel Altamirano; Hagos, Fikre; Sautenkov, Oleg; Tirado, Jonathan; Uzhinsky, Ighor; Tsetserukou, Dzmitry"/>
        <filter val="Rakhmatulin, Viktor; Grankin, Denis; Konenkov, Mikhail; Davidenko, Sergei; Trinitatova, Daria; Sautenkov, Oleg; Tsetserukou, Dzmitry"/>
        <filter val="Rashid, Aquib; Alnaser, Ibrahim; Bdiwi, Mohamad; Ihlenfeldt, Steffen"/>
        <filter val="Rashid, Aquib; Bdiwi, Mohamad; Hardt, Wolfram; Putz, Matthias; Ihlenfeldt, Steffen"/>
        <filter val="Rashid, Aquib; Peesapati, Kannan; Bdiwi, Mohamad; Krusche, Sebastian; Hardt, Wolfram; Putz, Matthias"/>
        <filter val="Rosenstrauch, Martin J.; Pannen, Tessa J.; Krüger, Jörg"/>
        <filter val="Rybski, Paul; Anderson-Sprecher, Peter; Huber, Daniel; Niessl, Chris; Simmons, Reid"/>
        <filter val="Scibilia, Adriano; Valori, Marcello; Pedrocchi, Nicola; Fassi, Irene; Herbster, Sebastian; Behrens, Roland; Saenz, Jose; Magisson, Alice; Bidard, Catherine; Kuhnrich, Morten; Lassen, Aske Bach; Nielsen, Kurt"/>
        <filter val="Sifferman, Carter; Mehrotra, Dev; Gupta, Mohit; Gleicher, Michael"/>
        <filter val="Standardization, International Organization for"/>
        <filter val="Subramanian, Karthik"/>
        <filter val="Subramanian, Karthik; Singh, Saurav; Namba, Justin; Heard, Jamison; Kanan, Christopher; Sahin, Ferat"/>
        <filter val="Svarny, Petr; Tesar, Michael; Behrens, Jan Kristof; Hoffmann, Matej"/>
        <filter val="Tan, Jeffrey Too Chuan; Arai, Tamio"/>
        <filter val="Tian, Sibo; Zheng, Minghui; Liang, Xiao"/>
        <filter val="Tsuji, Satoshi"/>
        <filter val="Tsuji, Satoshi; Kohama, Teruhiko"/>
        <filter val="Ubezio, Barnaba; Schoffmann, Christian; Wohlhart, Lucas; Mulbacher-Karrer, Stephan; Zangl, Hubert; Hofbaur, Michael"/>
        <filter val="Ubezio, Barnaba; Zangl, Hubert; Hofbaur, Michael"/>
        <filter val="Vicentini, Federico; Giussani, Matteo; Tosatti, Lorenzo Molinari"/>
        <filter val="Vicentini, Federico; Pedrocchi, Nicola; Giussani, Matteo; Molinari Tosatti, Lorenzo"/>
        <filter val="Voynick, Stan"/>
        <filter val="Yang, Botao; Xie, ShuXin; Chen, Guodong; Ding, Zihao; Wang, Zhenhua"/>
        <filter val="Zanchettin, Andrea Maria; Ceriani, Nicola Maria; Rocco, Paolo; Ding, Hao; Matthias, Björn"/>
        <filter val="Zhang, Chenyang; Peng, Jinzhu; Ding, Shuai; Zhao, Nan"/>
        <filter val="Zlatanski, Martin; Sommer, Philipp; Zurfluh, Franz; Madonna, Gian Luigi"/>
        <filter val="Zlatanski, Martin; Sommer, Philipp; Zurfluh, Franz; Zadeh, Saleh Gholam; Faraone, Antonino; Perera, Navoda"/>
      </filters>
    </filterColumn>
    <filterColumn colId="4">
      <filters>
        <filter val="&quot;Industrial jointed arm robot evading dynamic objects&quot;"/>
        <filter val="A computationally efficient safety assessment for collaborative robotics applications"/>
        <filter val="A Digital Twin-based Workspace Monitoring System for Safe Human-Robot Collaboration"/>
        <filter val="A General-Purpose Safety Light Curtain Using ToF Sensor for End Effector on Human Collaborative Robot"/>
        <filter val="A Hybrid Collaborative Operation for Human-Robot Interaction Supported by Machine Learning"/>
        <filter val="A Multimodal Approach to Human Safety in Collaborative Robotic Workcells"/>
        <filter val="A Robotic Skin for Collision Avoidance and Affective Touch Recognition"/>
        <filter val="A Spatio-Temporal Prediction and Planning Framework for Proactive Human–Robot Collaboration"/>
        <filter val="A time-of-flight on-robot proximity sensing system to achieve human detection for collaborative robots"/>
        <filter val="Active Collision Avoidance for Human-Manipulator Safety"/>
        <filter val="Adaptive speed and separation monitoring based on switching of safety zones for effective human robot collaboration"/>
        <filter val="AirTouch: Towards Safe Human-Robot Interaction Using Air Pressure Feedback and IR Mocap System"/>
        <filter val="Analysis of Interlaboratory Safety Related Tests in Power and Force Limited Collaborative Robots"/>
        <filter val="Assistive Navigation Using Deep Reinforcement Learning Guiding Robot With UWB/Voice Beacons and Semantic Feedbacks for Blind and Visually Impaired People"/>
        <filter val="Binocular Vision-based Speed and Separation Monitoring of Perceive Scene Semantic Information"/>
        <filter val="Built-In 360 Degree Separation Monitoring for Grippers on Robotic Manipulators in Human-Robot Collaboration"/>
        <filter val="CoboGuider: Haptic Potential Fields for Safe Human-Robot Interaction"/>
        <filter val="Combining speed and separation monitoring with power and force limiting for safe collaborative robotics applications"/>
        <filter val="Considerations of potential runaway motion and physical interaction for speed and separation monitoring"/>
        <filter val="Dynamic Awareness of an Industrial Robotic Arm Using Time-of-Flight Laser-Ranging Sensors"/>
        <filter val="Dynamic safety in collaborative robot workspaces through a network of devices fulfilling functional safety requirements"/>
        <filter val="Dynamic Speed and Separation Monitoring Based on Scene Semantic Information"/>
        <filter val="Dynamic speed and separation monitoring for collaborative robot applications – Concepts and performance"/>
        <filter val="Efficient Local and Global Sensing for Human Robot Collaboration with Heavy-duty Robots"/>
        <filter val="Estimating probability of human hand intrusion for speed and separation monitoring using interference theory"/>
        <filter val="Evaluation of FMCW Radar for Potential Use in SSM"/>
        <filter val="Extended calculation of the dynamic separation distance for robot speed adaption in the human-robot interaction"/>
        <filter val="Extrinsic Calibration of a Multiple Radar System for Proximity Perception in Robotics"/>
        <filter val="Flexible sensor concept and an integrated collision sensing for efficient human-robot collaboration using 3D local global sensors"/>
        <filter val="Geometric Calibration of Single-Pixel Distance Sensors"/>
        <filter val="Human robot collaboration - using kinect v2 for ISO/TS 15066 speed and separation monitoring"/>
        <filter val="Human–Machine Differentiation in Speed and Separation Monitoring for Improved Efficiency in Human–Robot Collaboration"/>
        <filter val="Human–Robot Collaboration Using Sequential-Recurrent-Convolution-Network-Based Dynamic Face Emotion and Wireless Speech Command Recognitions"/>
        <filter val="Implementing speed and separation monitoring in collaborative robot workcells"/>
        <filter val="Industry 5.0 – Past, Present, and Near Future"/>
        <filter val="Kinetostatic danger field - A novel safety assessment for human-robot interaction"/>
        <filter val="LiDAR-Based Maintenance of a Safe Distance between a Human and a Robot Arm"/>
        <filter val="Local and Global Sensors for Collision Avoidance"/>
        <filter val="Machine Perception Platform for Safe Human-Robot Collaboration"/>
        <filter val="New Metrics for Industrial Depth Sensors Evaluation for Precise Robotic Applications"/>
        <filter val="Performance metrics of speed and separation monitoring in shared workspaces"/>
        <filter val="Proximity and Tactile Sensor Combining Multiple ToF Sensors and a Self-Capacitance Proximity and Tactile Sensor"/>
        <filter val="Proximity Skin Sensor Using Time-of-Flight Sensor for Human Collaborative Robot"/>
        <filter val="Radar Based Target Tracking and Classification for Efficient Robot Speed Control in Fenceless Environments"/>
        <filter val="Radar Sensor for Fenceless Machine Guarding and Collaborative Robotics"/>
        <filter val="Robot spatial perception by stereoscopic vision and 3d evidence grids"/>
        <filter val="ros_control: A generic and simple control framework for ROS"/>
        <filter val="Safe Human-Robot Collaboration via Collision Checking and Explicit Representation of Danger Zones"/>
        <filter val="Safe physical HRI: Toward a unified treatment of speed and separation monitoring together with power and force limiting"/>
        <filter val="Safety Control of Industrial Robots Based on a Distributed Distance Sensor"/>
        <filter val="Safety in human-robot collaborative manufacturing environments: Metrics and control"/>
        <filter val="Safety-Aware Nonlinear Model Predictive Control for Physical Human-Robot Interaction"/>
        <filter val="Sensor fusion for human safety in industrial workcells"/>
        <filter val="Sensor Module Combining Time-of-Flight With Self-Capacitance Proximity and Tactile Sensors for Robot"/>
        <filter val="Spatio-Temporal Avoidance of Predicted Occupancy in Human-Robot Collaboration"/>
        <filter val="Speed and separation monitoring using on-robot time-of-flight laser-ranging sensor arrays"/>
        <filter val="String-Like Time of Flight Sensor Module for a Collaborative Robot"/>
        <filter val="Survey of Human-Robot Collaboration in Industrial Settings: Awareness, Intelligence, and Compliance"/>
        <filter val="Test Methods for the Evaluation of Manufacturing Mobile Manipulator Safety"/>
        <filter val="Thermal Multisensor Fusion for Collaborative Robotics"/>
        <filter val="Towards safe speed and separation monitoring in human-robot collaboration with 3D-time-of-flight cameras"/>
        <filter val="Towards the Exact Solution for Speed and Separation Monitoring for Improved Human-Robot Collaboration"/>
        <filter val="Trajectory-dependent safe distances in human-robot interaction"/>
        <filter val="TransFusion: A Practical and Effective Transformer-Based Diffusion Model for 3D Human Motion Prediction"/>
        <filter val="Tri-modal speed and separation monitoring technique using static-dynamic danger field implementation"/>
        <filter val="Triple stereo vision system for safety monitoring of human-robot collaboration in cellular manufacturing"/>
        <filter val="Vision-Based Safety System for Barrierless Human-Robot Collaboration"/>
        <filter val="Voxel-based Space Monitoring in Human-Robot Collaboration Environments"/>
      </filters>
    </filterColumn>
    <filterColumn colId="39">
      <customFilters and="1">
        <customFilter operator="notEqual" val="*_EX*"/>
        <customFilter operator="notEqual" val="*(Blanks)*"/>
      </customFilters>
    </filterColumn>
    <sortState xmlns:xlrd2="http://schemas.microsoft.com/office/spreadsheetml/2017/richdata2" ref="A2:CI116">
      <sortCondition descending="1" ref="C1:C11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DataProcessing</vt:lpstr>
      <vt:lpstr>Top_Picks_List_Gen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Odysseus Adamides</dc:creator>
  <cp:lastModifiedBy>Odysseus Adamides</cp:lastModifiedBy>
  <dcterms:created xsi:type="dcterms:W3CDTF">2024-05-28T21:26:28Z</dcterms:created>
  <dcterms:modified xsi:type="dcterms:W3CDTF">2025-03-09T14:09:36Z</dcterms:modified>
</cp:coreProperties>
</file>