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3engineering-my.sharepoint.com/personal/oadamides_d3embedded_com/Documents/Documents/PhD/2023-2024/SSM_Survey_Paper/survey_SSM_robotics/"/>
    </mc:Choice>
  </mc:AlternateContent>
  <xr:revisionPtr revIDLastSave="8" documentId="13_ncr:1_{803CF3A9-0E1F-1E4F-9602-AE187D508B99}" xr6:coauthVersionLast="47" xr6:coauthVersionMax="47" xr10:uidLastSave="{137BD6CA-E2E4-4239-8279-89B669381B23}"/>
  <bookViews>
    <workbookView xWindow="38280" yWindow="-10950" windowWidth="57840" windowHeight="32040" xr2:uid="{69BFFA8D-C89D-4F6E-A34D-B0212540F3CD}"/>
  </bookViews>
  <sheets>
    <sheet name="DataProcessin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" i="2" l="1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4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5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G99" i="2"/>
  <c r="H99" i="2"/>
  <c r="I99" i="2"/>
  <c r="J99" i="2"/>
  <c r="K99" i="2"/>
  <c r="L99" i="2"/>
  <c r="M99" i="2"/>
  <c r="N99" i="2"/>
  <c r="Q99" i="2" s="1"/>
  <c r="O99" i="2"/>
  <c r="P99" i="2"/>
  <c r="R99" i="2"/>
  <c r="S99" i="2"/>
  <c r="T99" i="2"/>
  <c r="U99" i="2"/>
  <c r="V99" i="2"/>
  <c r="W99" i="2"/>
  <c r="G100" i="2"/>
  <c r="H100" i="2"/>
  <c r="I100" i="2"/>
  <c r="J100" i="2"/>
  <c r="K100" i="2"/>
  <c r="L100" i="2"/>
  <c r="M100" i="2"/>
  <c r="N100" i="2"/>
  <c r="Q100" i="2" s="1"/>
  <c r="O100" i="2"/>
  <c r="P100" i="2"/>
  <c r="R100" i="2"/>
  <c r="S100" i="2"/>
  <c r="T100" i="2"/>
  <c r="U100" i="2"/>
  <c r="V100" i="2"/>
  <c r="W100" i="2"/>
  <c r="G101" i="2"/>
  <c r="H101" i="2"/>
  <c r="I101" i="2"/>
  <c r="J101" i="2"/>
  <c r="K101" i="2"/>
  <c r="L101" i="2"/>
  <c r="M101" i="2"/>
  <c r="N101" i="2"/>
  <c r="Q101" i="2" s="1"/>
  <c r="O101" i="2"/>
  <c r="P101" i="2"/>
  <c r="R101" i="2"/>
  <c r="S101" i="2"/>
  <c r="T101" i="2"/>
  <c r="U101" i="2"/>
  <c r="V101" i="2"/>
  <c r="W101" i="2"/>
  <c r="AR14" i="2"/>
  <c r="AS15" i="2"/>
  <c r="AS10" i="2"/>
  <c r="AR7" i="2"/>
  <c r="G81" i="2"/>
  <c r="H81" i="2"/>
  <c r="I81" i="2"/>
  <c r="J81" i="2"/>
  <c r="K81" i="2"/>
  <c r="L81" i="2"/>
  <c r="M81" i="2"/>
  <c r="N81" i="2"/>
  <c r="Q81" i="2" s="1"/>
  <c r="O81" i="2"/>
  <c r="P81" i="2"/>
  <c r="R81" i="2"/>
  <c r="S81" i="2"/>
  <c r="T81" i="2"/>
  <c r="U81" i="2"/>
  <c r="V81" i="2"/>
  <c r="W81" i="2"/>
  <c r="G82" i="2"/>
  <c r="H82" i="2"/>
  <c r="I82" i="2"/>
  <c r="J82" i="2"/>
  <c r="K82" i="2"/>
  <c r="L82" i="2"/>
  <c r="M82" i="2"/>
  <c r="N82" i="2"/>
  <c r="Q82" i="2" s="1"/>
  <c r="O82" i="2"/>
  <c r="P82" i="2"/>
  <c r="R82" i="2"/>
  <c r="S82" i="2"/>
  <c r="T82" i="2"/>
  <c r="U82" i="2"/>
  <c r="V82" i="2"/>
  <c r="W82" i="2"/>
  <c r="G83" i="2"/>
  <c r="H83" i="2"/>
  <c r="I83" i="2"/>
  <c r="J83" i="2"/>
  <c r="K83" i="2"/>
  <c r="L83" i="2"/>
  <c r="M83" i="2"/>
  <c r="N83" i="2"/>
  <c r="Q83" i="2" s="1"/>
  <c r="O83" i="2"/>
  <c r="P83" i="2"/>
  <c r="R83" i="2"/>
  <c r="S83" i="2"/>
  <c r="T83" i="2"/>
  <c r="U83" i="2"/>
  <c r="V83" i="2"/>
  <c r="W83" i="2"/>
  <c r="G84" i="2"/>
  <c r="H84" i="2"/>
  <c r="I84" i="2"/>
  <c r="J84" i="2"/>
  <c r="K84" i="2"/>
  <c r="L84" i="2"/>
  <c r="M84" i="2"/>
  <c r="N84" i="2"/>
  <c r="O84" i="2"/>
  <c r="P84" i="2"/>
  <c r="R84" i="2"/>
  <c r="S84" i="2"/>
  <c r="T84" i="2"/>
  <c r="U84" i="2"/>
  <c r="V84" i="2"/>
  <c r="W84" i="2"/>
  <c r="G85" i="2"/>
  <c r="H85" i="2"/>
  <c r="I85" i="2"/>
  <c r="J85" i="2"/>
  <c r="K85" i="2"/>
  <c r="L85" i="2"/>
  <c r="M85" i="2"/>
  <c r="N85" i="2"/>
  <c r="Q85" i="2" s="1"/>
  <c r="O85" i="2"/>
  <c r="P85" i="2"/>
  <c r="R85" i="2"/>
  <c r="S85" i="2"/>
  <c r="T85" i="2"/>
  <c r="U85" i="2"/>
  <c r="V85" i="2"/>
  <c r="W85" i="2"/>
  <c r="G86" i="2"/>
  <c r="H86" i="2"/>
  <c r="I86" i="2"/>
  <c r="J86" i="2"/>
  <c r="K86" i="2"/>
  <c r="L86" i="2"/>
  <c r="M86" i="2"/>
  <c r="N86" i="2"/>
  <c r="O86" i="2"/>
  <c r="P86" i="2"/>
  <c r="R86" i="2"/>
  <c r="S86" i="2"/>
  <c r="T86" i="2"/>
  <c r="U86" i="2"/>
  <c r="V86" i="2"/>
  <c r="W86" i="2"/>
  <c r="G87" i="2"/>
  <c r="H87" i="2"/>
  <c r="I87" i="2"/>
  <c r="J87" i="2"/>
  <c r="K87" i="2"/>
  <c r="L87" i="2"/>
  <c r="M87" i="2"/>
  <c r="N87" i="2"/>
  <c r="Q87" i="2" s="1"/>
  <c r="O87" i="2"/>
  <c r="P87" i="2"/>
  <c r="R87" i="2"/>
  <c r="S87" i="2"/>
  <c r="T87" i="2"/>
  <c r="U87" i="2"/>
  <c r="V87" i="2"/>
  <c r="W87" i="2"/>
  <c r="G88" i="2"/>
  <c r="H88" i="2"/>
  <c r="I88" i="2"/>
  <c r="J88" i="2"/>
  <c r="K88" i="2"/>
  <c r="L88" i="2"/>
  <c r="M88" i="2"/>
  <c r="N88" i="2"/>
  <c r="Q88" i="2" s="1"/>
  <c r="O88" i="2"/>
  <c r="P88" i="2"/>
  <c r="R88" i="2"/>
  <c r="S88" i="2"/>
  <c r="T88" i="2"/>
  <c r="U88" i="2"/>
  <c r="V88" i="2"/>
  <c r="W88" i="2"/>
  <c r="G89" i="2"/>
  <c r="H89" i="2"/>
  <c r="I89" i="2"/>
  <c r="J89" i="2"/>
  <c r="K89" i="2"/>
  <c r="L89" i="2"/>
  <c r="M89" i="2"/>
  <c r="N89" i="2"/>
  <c r="Q89" i="2" s="1"/>
  <c r="O89" i="2"/>
  <c r="P89" i="2"/>
  <c r="R89" i="2"/>
  <c r="S89" i="2"/>
  <c r="T89" i="2"/>
  <c r="U89" i="2"/>
  <c r="V89" i="2"/>
  <c r="W89" i="2"/>
  <c r="G90" i="2"/>
  <c r="H90" i="2"/>
  <c r="I90" i="2"/>
  <c r="J90" i="2"/>
  <c r="K90" i="2"/>
  <c r="L90" i="2"/>
  <c r="M90" i="2"/>
  <c r="N90" i="2"/>
  <c r="Q90" i="2" s="1"/>
  <c r="O90" i="2"/>
  <c r="P90" i="2"/>
  <c r="R90" i="2"/>
  <c r="S90" i="2"/>
  <c r="T90" i="2"/>
  <c r="U90" i="2"/>
  <c r="V90" i="2"/>
  <c r="W90" i="2"/>
  <c r="G91" i="2"/>
  <c r="H91" i="2"/>
  <c r="I91" i="2"/>
  <c r="J91" i="2"/>
  <c r="K91" i="2"/>
  <c r="L91" i="2"/>
  <c r="M91" i="2"/>
  <c r="N91" i="2"/>
  <c r="O91" i="2"/>
  <c r="P91" i="2"/>
  <c r="R91" i="2"/>
  <c r="S91" i="2"/>
  <c r="T91" i="2"/>
  <c r="U91" i="2"/>
  <c r="V91" i="2"/>
  <c r="W91" i="2"/>
  <c r="G92" i="2"/>
  <c r="H92" i="2"/>
  <c r="I92" i="2"/>
  <c r="J92" i="2"/>
  <c r="K92" i="2"/>
  <c r="L92" i="2"/>
  <c r="M92" i="2"/>
  <c r="N92" i="2"/>
  <c r="Q92" i="2" s="1"/>
  <c r="O92" i="2"/>
  <c r="P92" i="2"/>
  <c r="R92" i="2"/>
  <c r="S92" i="2"/>
  <c r="T92" i="2"/>
  <c r="U92" i="2"/>
  <c r="V92" i="2"/>
  <c r="W92" i="2"/>
  <c r="G93" i="2"/>
  <c r="H93" i="2"/>
  <c r="I93" i="2"/>
  <c r="J93" i="2"/>
  <c r="K93" i="2"/>
  <c r="L93" i="2"/>
  <c r="M93" i="2"/>
  <c r="N93" i="2"/>
  <c r="Q93" i="2" s="1"/>
  <c r="O93" i="2"/>
  <c r="P93" i="2"/>
  <c r="R93" i="2"/>
  <c r="S93" i="2"/>
  <c r="T93" i="2"/>
  <c r="U93" i="2"/>
  <c r="V93" i="2"/>
  <c r="W93" i="2"/>
  <c r="G94" i="2"/>
  <c r="H94" i="2"/>
  <c r="I94" i="2"/>
  <c r="J94" i="2"/>
  <c r="K94" i="2"/>
  <c r="L94" i="2"/>
  <c r="M94" i="2"/>
  <c r="N94" i="2"/>
  <c r="Q94" i="2" s="1"/>
  <c r="O94" i="2"/>
  <c r="P94" i="2"/>
  <c r="R94" i="2"/>
  <c r="S94" i="2"/>
  <c r="T94" i="2"/>
  <c r="U94" i="2"/>
  <c r="V94" i="2"/>
  <c r="W94" i="2"/>
  <c r="G95" i="2"/>
  <c r="H95" i="2"/>
  <c r="I95" i="2"/>
  <c r="J95" i="2"/>
  <c r="K95" i="2"/>
  <c r="L95" i="2"/>
  <c r="M95" i="2"/>
  <c r="N95" i="2"/>
  <c r="Q95" i="2" s="1"/>
  <c r="O95" i="2"/>
  <c r="P95" i="2"/>
  <c r="R95" i="2"/>
  <c r="S95" i="2"/>
  <c r="T95" i="2"/>
  <c r="U95" i="2"/>
  <c r="V95" i="2"/>
  <c r="W95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G97" i="2"/>
  <c r="H97" i="2"/>
  <c r="I97" i="2"/>
  <c r="J97" i="2"/>
  <c r="K97" i="2"/>
  <c r="L97" i="2"/>
  <c r="M97" i="2"/>
  <c r="N97" i="2"/>
  <c r="Q97" i="2" s="1"/>
  <c r="O97" i="2"/>
  <c r="P97" i="2"/>
  <c r="R97" i="2"/>
  <c r="S97" i="2"/>
  <c r="T97" i="2"/>
  <c r="U97" i="2"/>
  <c r="V97" i="2"/>
  <c r="W97" i="2"/>
  <c r="G98" i="2"/>
  <c r="H98" i="2"/>
  <c r="I98" i="2"/>
  <c r="J98" i="2"/>
  <c r="K98" i="2"/>
  <c r="L98" i="2"/>
  <c r="M98" i="2"/>
  <c r="N98" i="2"/>
  <c r="Q98" i="2" s="1"/>
  <c r="O98" i="2"/>
  <c r="P98" i="2"/>
  <c r="R98" i="2"/>
  <c r="S98" i="2"/>
  <c r="T98" i="2"/>
  <c r="U98" i="2"/>
  <c r="V98" i="2"/>
  <c r="W98" i="2"/>
  <c r="G3" i="2"/>
  <c r="H3" i="2"/>
  <c r="I3" i="2"/>
  <c r="J3" i="2"/>
  <c r="K3" i="2"/>
  <c r="L3" i="2"/>
  <c r="M3" i="2"/>
  <c r="N3" i="2"/>
  <c r="Q3" i="2" s="1"/>
  <c r="O3" i="2"/>
  <c r="P3" i="2"/>
  <c r="R3" i="2"/>
  <c r="S3" i="2"/>
  <c r="T3" i="2"/>
  <c r="U3" i="2"/>
  <c r="V3" i="2"/>
  <c r="W3" i="2"/>
  <c r="G4" i="2"/>
  <c r="H4" i="2"/>
  <c r="I4" i="2"/>
  <c r="J4" i="2"/>
  <c r="K4" i="2"/>
  <c r="L4" i="2"/>
  <c r="M4" i="2"/>
  <c r="N4" i="2"/>
  <c r="Q4" i="2" s="1"/>
  <c r="O4" i="2"/>
  <c r="P4" i="2"/>
  <c r="R4" i="2"/>
  <c r="S4" i="2"/>
  <c r="T4" i="2"/>
  <c r="U4" i="2"/>
  <c r="V4" i="2"/>
  <c r="W4" i="2"/>
  <c r="G5" i="2"/>
  <c r="H5" i="2"/>
  <c r="I5" i="2"/>
  <c r="J5" i="2"/>
  <c r="K5" i="2"/>
  <c r="L5" i="2"/>
  <c r="M5" i="2"/>
  <c r="N5" i="2"/>
  <c r="Q5" i="2" s="1"/>
  <c r="O5" i="2"/>
  <c r="P5" i="2"/>
  <c r="R5" i="2"/>
  <c r="S5" i="2"/>
  <c r="T5" i="2"/>
  <c r="U5" i="2"/>
  <c r="V5" i="2"/>
  <c r="W5" i="2"/>
  <c r="G6" i="2"/>
  <c r="H6" i="2"/>
  <c r="I6" i="2"/>
  <c r="J6" i="2"/>
  <c r="K6" i="2"/>
  <c r="L6" i="2"/>
  <c r="M6" i="2"/>
  <c r="N6" i="2"/>
  <c r="Q6" i="2" s="1"/>
  <c r="O6" i="2"/>
  <c r="P6" i="2"/>
  <c r="R6" i="2"/>
  <c r="S6" i="2"/>
  <c r="T6" i="2"/>
  <c r="U6" i="2"/>
  <c r="V6" i="2"/>
  <c r="W6" i="2"/>
  <c r="G7" i="2"/>
  <c r="H7" i="2"/>
  <c r="I7" i="2"/>
  <c r="J7" i="2"/>
  <c r="K7" i="2"/>
  <c r="L7" i="2"/>
  <c r="M7" i="2"/>
  <c r="N7" i="2"/>
  <c r="Q7" i="2" s="1"/>
  <c r="O7" i="2"/>
  <c r="P7" i="2"/>
  <c r="R7" i="2"/>
  <c r="S7" i="2"/>
  <c r="T7" i="2"/>
  <c r="U7" i="2"/>
  <c r="V7" i="2"/>
  <c r="W7" i="2"/>
  <c r="G8" i="2"/>
  <c r="H8" i="2"/>
  <c r="I8" i="2"/>
  <c r="J8" i="2"/>
  <c r="K8" i="2"/>
  <c r="L8" i="2"/>
  <c r="M8" i="2"/>
  <c r="N8" i="2"/>
  <c r="Q8" i="2" s="1"/>
  <c r="O8" i="2"/>
  <c r="P8" i="2"/>
  <c r="R8" i="2"/>
  <c r="S8" i="2"/>
  <c r="T8" i="2"/>
  <c r="U8" i="2"/>
  <c r="V8" i="2"/>
  <c r="W8" i="2"/>
  <c r="G9" i="2"/>
  <c r="H9" i="2"/>
  <c r="I9" i="2"/>
  <c r="J9" i="2"/>
  <c r="K9" i="2"/>
  <c r="L9" i="2"/>
  <c r="M9" i="2"/>
  <c r="N9" i="2"/>
  <c r="Q9" i="2" s="1"/>
  <c r="O9" i="2"/>
  <c r="P9" i="2"/>
  <c r="R9" i="2"/>
  <c r="S9" i="2"/>
  <c r="T9" i="2"/>
  <c r="U9" i="2"/>
  <c r="V9" i="2"/>
  <c r="W9" i="2"/>
  <c r="G10" i="2"/>
  <c r="H10" i="2"/>
  <c r="I10" i="2"/>
  <c r="J10" i="2"/>
  <c r="K10" i="2"/>
  <c r="L10" i="2"/>
  <c r="M10" i="2"/>
  <c r="N10" i="2"/>
  <c r="Q10" i="2" s="1"/>
  <c r="O10" i="2"/>
  <c r="P10" i="2"/>
  <c r="R10" i="2"/>
  <c r="S10" i="2"/>
  <c r="T10" i="2"/>
  <c r="U10" i="2"/>
  <c r="V10" i="2"/>
  <c r="W10" i="2"/>
  <c r="G11" i="2"/>
  <c r="H11" i="2"/>
  <c r="I11" i="2"/>
  <c r="J11" i="2"/>
  <c r="K11" i="2"/>
  <c r="L11" i="2"/>
  <c r="M11" i="2"/>
  <c r="N11" i="2"/>
  <c r="Q11" i="2" s="1"/>
  <c r="O11" i="2"/>
  <c r="P11" i="2"/>
  <c r="R11" i="2"/>
  <c r="S11" i="2"/>
  <c r="T11" i="2"/>
  <c r="U11" i="2"/>
  <c r="V11" i="2"/>
  <c r="W11" i="2"/>
  <c r="G12" i="2"/>
  <c r="H12" i="2"/>
  <c r="I12" i="2"/>
  <c r="J12" i="2"/>
  <c r="K12" i="2"/>
  <c r="L12" i="2"/>
  <c r="M12" i="2"/>
  <c r="N12" i="2"/>
  <c r="Q12" i="2" s="1"/>
  <c r="O12" i="2"/>
  <c r="P12" i="2"/>
  <c r="R12" i="2"/>
  <c r="S12" i="2"/>
  <c r="T12" i="2"/>
  <c r="U12" i="2"/>
  <c r="V12" i="2"/>
  <c r="W12" i="2"/>
  <c r="G13" i="2"/>
  <c r="H13" i="2"/>
  <c r="I13" i="2"/>
  <c r="J13" i="2"/>
  <c r="K13" i="2"/>
  <c r="L13" i="2"/>
  <c r="M13" i="2"/>
  <c r="N13" i="2"/>
  <c r="Q13" i="2" s="1"/>
  <c r="O13" i="2"/>
  <c r="P13" i="2"/>
  <c r="R13" i="2"/>
  <c r="S13" i="2"/>
  <c r="T13" i="2"/>
  <c r="U13" i="2"/>
  <c r="V13" i="2"/>
  <c r="W13" i="2"/>
  <c r="G14" i="2"/>
  <c r="H14" i="2"/>
  <c r="I14" i="2"/>
  <c r="J14" i="2"/>
  <c r="K14" i="2"/>
  <c r="L14" i="2"/>
  <c r="M14" i="2"/>
  <c r="N14" i="2"/>
  <c r="Q14" i="2" s="1"/>
  <c r="O14" i="2"/>
  <c r="P14" i="2"/>
  <c r="R14" i="2"/>
  <c r="S14" i="2"/>
  <c r="T14" i="2"/>
  <c r="U14" i="2"/>
  <c r="V14" i="2"/>
  <c r="W14" i="2"/>
  <c r="G15" i="2"/>
  <c r="H15" i="2"/>
  <c r="I15" i="2"/>
  <c r="J15" i="2"/>
  <c r="K15" i="2"/>
  <c r="L15" i="2"/>
  <c r="M15" i="2"/>
  <c r="N15" i="2"/>
  <c r="Q15" i="2" s="1"/>
  <c r="O15" i="2"/>
  <c r="P15" i="2"/>
  <c r="R15" i="2"/>
  <c r="S15" i="2"/>
  <c r="T15" i="2"/>
  <c r="U15" i="2"/>
  <c r="V15" i="2"/>
  <c r="W15" i="2"/>
  <c r="G16" i="2"/>
  <c r="H16" i="2"/>
  <c r="I16" i="2"/>
  <c r="J16" i="2"/>
  <c r="K16" i="2"/>
  <c r="L16" i="2"/>
  <c r="M16" i="2"/>
  <c r="N16" i="2"/>
  <c r="Q16" i="2" s="1"/>
  <c r="O16" i="2"/>
  <c r="P16" i="2"/>
  <c r="R16" i="2"/>
  <c r="S16" i="2"/>
  <c r="T16" i="2"/>
  <c r="U16" i="2"/>
  <c r="V16" i="2"/>
  <c r="W16" i="2"/>
  <c r="G17" i="2"/>
  <c r="H17" i="2"/>
  <c r="I17" i="2"/>
  <c r="J17" i="2"/>
  <c r="K17" i="2"/>
  <c r="L17" i="2"/>
  <c r="M17" i="2"/>
  <c r="N17" i="2"/>
  <c r="Q17" i="2" s="1"/>
  <c r="O17" i="2"/>
  <c r="P17" i="2"/>
  <c r="R17" i="2"/>
  <c r="S17" i="2"/>
  <c r="T17" i="2"/>
  <c r="U17" i="2"/>
  <c r="V17" i="2"/>
  <c r="W17" i="2"/>
  <c r="G18" i="2"/>
  <c r="H18" i="2"/>
  <c r="I18" i="2"/>
  <c r="J18" i="2"/>
  <c r="K18" i="2"/>
  <c r="L18" i="2"/>
  <c r="M18" i="2"/>
  <c r="N18" i="2"/>
  <c r="Q18" i="2" s="1"/>
  <c r="O18" i="2"/>
  <c r="P18" i="2"/>
  <c r="R18" i="2"/>
  <c r="S18" i="2"/>
  <c r="T18" i="2"/>
  <c r="U18" i="2"/>
  <c r="V18" i="2"/>
  <c r="W18" i="2"/>
  <c r="G19" i="2"/>
  <c r="H19" i="2"/>
  <c r="I19" i="2"/>
  <c r="J19" i="2"/>
  <c r="K19" i="2"/>
  <c r="L19" i="2"/>
  <c r="M19" i="2"/>
  <c r="N19" i="2"/>
  <c r="Q19" i="2" s="1"/>
  <c r="O19" i="2"/>
  <c r="P19" i="2"/>
  <c r="R19" i="2"/>
  <c r="S19" i="2"/>
  <c r="T19" i="2"/>
  <c r="U19" i="2"/>
  <c r="V19" i="2"/>
  <c r="W19" i="2"/>
  <c r="G20" i="2"/>
  <c r="H20" i="2"/>
  <c r="I20" i="2"/>
  <c r="J20" i="2"/>
  <c r="K20" i="2"/>
  <c r="L20" i="2"/>
  <c r="M20" i="2"/>
  <c r="N20" i="2"/>
  <c r="Q20" i="2" s="1"/>
  <c r="O20" i="2"/>
  <c r="P20" i="2"/>
  <c r="R20" i="2"/>
  <c r="S20" i="2"/>
  <c r="T20" i="2"/>
  <c r="U20" i="2"/>
  <c r="V20" i="2"/>
  <c r="W20" i="2"/>
  <c r="G21" i="2"/>
  <c r="H21" i="2"/>
  <c r="I21" i="2"/>
  <c r="J21" i="2"/>
  <c r="K21" i="2"/>
  <c r="L21" i="2"/>
  <c r="M21" i="2"/>
  <c r="N21" i="2"/>
  <c r="Q21" i="2" s="1"/>
  <c r="O21" i="2"/>
  <c r="P21" i="2"/>
  <c r="R21" i="2"/>
  <c r="S21" i="2"/>
  <c r="T21" i="2"/>
  <c r="U21" i="2"/>
  <c r="V21" i="2"/>
  <c r="W21" i="2"/>
  <c r="G22" i="2"/>
  <c r="H22" i="2"/>
  <c r="I22" i="2"/>
  <c r="J22" i="2"/>
  <c r="K22" i="2"/>
  <c r="L22" i="2"/>
  <c r="M22" i="2"/>
  <c r="N22" i="2"/>
  <c r="Q22" i="2" s="1"/>
  <c r="O22" i="2"/>
  <c r="P22" i="2"/>
  <c r="R22" i="2"/>
  <c r="S22" i="2"/>
  <c r="T22" i="2"/>
  <c r="U22" i="2"/>
  <c r="V22" i="2"/>
  <c r="W22" i="2"/>
  <c r="G23" i="2"/>
  <c r="H23" i="2"/>
  <c r="I23" i="2"/>
  <c r="J23" i="2"/>
  <c r="K23" i="2"/>
  <c r="L23" i="2"/>
  <c r="M23" i="2"/>
  <c r="N23" i="2"/>
  <c r="Q23" i="2" s="1"/>
  <c r="O23" i="2"/>
  <c r="P23" i="2"/>
  <c r="R23" i="2"/>
  <c r="S23" i="2"/>
  <c r="T23" i="2"/>
  <c r="U23" i="2"/>
  <c r="V23" i="2"/>
  <c r="W23" i="2"/>
  <c r="G24" i="2"/>
  <c r="H24" i="2"/>
  <c r="I24" i="2"/>
  <c r="J24" i="2"/>
  <c r="K24" i="2"/>
  <c r="L24" i="2"/>
  <c r="M24" i="2"/>
  <c r="N24" i="2"/>
  <c r="Q24" i="2" s="1"/>
  <c r="O24" i="2"/>
  <c r="P24" i="2"/>
  <c r="R24" i="2"/>
  <c r="S24" i="2"/>
  <c r="T24" i="2"/>
  <c r="U24" i="2"/>
  <c r="V24" i="2"/>
  <c r="W24" i="2"/>
  <c r="G25" i="2"/>
  <c r="H25" i="2"/>
  <c r="I25" i="2"/>
  <c r="J25" i="2"/>
  <c r="K25" i="2"/>
  <c r="L25" i="2"/>
  <c r="M25" i="2"/>
  <c r="N25" i="2"/>
  <c r="Q25" i="2" s="1"/>
  <c r="O25" i="2"/>
  <c r="P25" i="2"/>
  <c r="R25" i="2"/>
  <c r="S25" i="2"/>
  <c r="T25" i="2"/>
  <c r="U25" i="2"/>
  <c r="V25" i="2"/>
  <c r="W25" i="2"/>
  <c r="G26" i="2"/>
  <c r="H26" i="2"/>
  <c r="I26" i="2"/>
  <c r="J26" i="2"/>
  <c r="K26" i="2"/>
  <c r="L26" i="2"/>
  <c r="M26" i="2"/>
  <c r="N26" i="2"/>
  <c r="Q26" i="2" s="1"/>
  <c r="O26" i="2"/>
  <c r="P26" i="2"/>
  <c r="R26" i="2"/>
  <c r="S26" i="2"/>
  <c r="T26" i="2"/>
  <c r="U26" i="2"/>
  <c r="V26" i="2"/>
  <c r="W26" i="2"/>
  <c r="G27" i="2"/>
  <c r="H27" i="2"/>
  <c r="I27" i="2"/>
  <c r="J27" i="2"/>
  <c r="K27" i="2"/>
  <c r="L27" i="2"/>
  <c r="M27" i="2"/>
  <c r="N27" i="2"/>
  <c r="Q27" i="2" s="1"/>
  <c r="O27" i="2"/>
  <c r="P27" i="2"/>
  <c r="R27" i="2"/>
  <c r="S27" i="2"/>
  <c r="T27" i="2"/>
  <c r="U27" i="2"/>
  <c r="V27" i="2"/>
  <c r="W27" i="2"/>
  <c r="G28" i="2"/>
  <c r="H28" i="2"/>
  <c r="I28" i="2"/>
  <c r="J28" i="2"/>
  <c r="K28" i="2"/>
  <c r="L28" i="2"/>
  <c r="M28" i="2"/>
  <c r="N28" i="2"/>
  <c r="Q28" i="2" s="1"/>
  <c r="O28" i="2"/>
  <c r="P28" i="2"/>
  <c r="R28" i="2"/>
  <c r="S28" i="2"/>
  <c r="T28" i="2"/>
  <c r="U28" i="2"/>
  <c r="V28" i="2"/>
  <c r="W28" i="2"/>
  <c r="G29" i="2"/>
  <c r="H29" i="2"/>
  <c r="I29" i="2"/>
  <c r="J29" i="2"/>
  <c r="K29" i="2"/>
  <c r="L29" i="2"/>
  <c r="M29" i="2"/>
  <c r="N29" i="2"/>
  <c r="Q29" i="2" s="1"/>
  <c r="O29" i="2"/>
  <c r="P29" i="2"/>
  <c r="R29" i="2"/>
  <c r="S29" i="2"/>
  <c r="T29" i="2"/>
  <c r="U29" i="2"/>
  <c r="V29" i="2"/>
  <c r="W29" i="2"/>
  <c r="G30" i="2"/>
  <c r="H30" i="2"/>
  <c r="I30" i="2"/>
  <c r="J30" i="2"/>
  <c r="K30" i="2"/>
  <c r="L30" i="2"/>
  <c r="M30" i="2"/>
  <c r="N30" i="2"/>
  <c r="Q30" i="2" s="1"/>
  <c r="O30" i="2"/>
  <c r="P30" i="2"/>
  <c r="R30" i="2"/>
  <c r="S30" i="2"/>
  <c r="T30" i="2"/>
  <c r="U30" i="2"/>
  <c r="V30" i="2"/>
  <c r="W30" i="2"/>
  <c r="G31" i="2"/>
  <c r="H31" i="2"/>
  <c r="I31" i="2"/>
  <c r="J31" i="2"/>
  <c r="K31" i="2"/>
  <c r="L31" i="2"/>
  <c r="M31" i="2"/>
  <c r="N31" i="2"/>
  <c r="Q31" i="2" s="1"/>
  <c r="O31" i="2"/>
  <c r="P31" i="2"/>
  <c r="R31" i="2"/>
  <c r="S31" i="2"/>
  <c r="T31" i="2"/>
  <c r="U31" i="2"/>
  <c r="V31" i="2"/>
  <c r="W31" i="2"/>
  <c r="G32" i="2"/>
  <c r="H32" i="2"/>
  <c r="I32" i="2"/>
  <c r="J32" i="2"/>
  <c r="K32" i="2"/>
  <c r="L32" i="2"/>
  <c r="M32" i="2"/>
  <c r="N32" i="2"/>
  <c r="Q32" i="2" s="1"/>
  <c r="O32" i="2"/>
  <c r="P32" i="2"/>
  <c r="R32" i="2"/>
  <c r="S32" i="2"/>
  <c r="T32" i="2"/>
  <c r="U32" i="2"/>
  <c r="V32" i="2"/>
  <c r="W32" i="2"/>
  <c r="G33" i="2"/>
  <c r="H33" i="2"/>
  <c r="I33" i="2"/>
  <c r="J33" i="2"/>
  <c r="K33" i="2"/>
  <c r="L33" i="2"/>
  <c r="M33" i="2"/>
  <c r="N33" i="2"/>
  <c r="Q33" i="2" s="1"/>
  <c r="O33" i="2"/>
  <c r="P33" i="2"/>
  <c r="R33" i="2"/>
  <c r="S33" i="2"/>
  <c r="T33" i="2"/>
  <c r="U33" i="2"/>
  <c r="V33" i="2"/>
  <c r="W33" i="2"/>
  <c r="G34" i="2"/>
  <c r="H34" i="2"/>
  <c r="I34" i="2"/>
  <c r="J34" i="2"/>
  <c r="K34" i="2"/>
  <c r="L34" i="2"/>
  <c r="M34" i="2"/>
  <c r="N34" i="2"/>
  <c r="Q34" i="2" s="1"/>
  <c r="O34" i="2"/>
  <c r="P34" i="2"/>
  <c r="R34" i="2"/>
  <c r="S34" i="2"/>
  <c r="T34" i="2"/>
  <c r="U34" i="2"/>
  <c r="V34" i="2"/>
  <c r="W34" i="2"/>
  <c r="G35" i="2"/>
  <c r="H35" i="2"/>
  <c r="I35" i="2"/>
  <c r="J35" i="2"/>
  <c r="K35" i="2"/>
  <c r="L35" i="2"/>
  <c r="M35" i="2"/>
  <c r="N35" i="2"/>
  <c r="Q35" i="2" s="1"/>
  <c r="O35" i="2"/>
  <c r="P35" i="2"/>
  <c r="R35" i="2"/>
  <c r="S35" i="2"/>
  <c r="T35" i="2"/>
  <c r="U35" i="2"/>
  <c r="V35" i="2"/>
  <c r="W35" i="2"/>
  <c r="G36" i="2"/>
  <c r="H36" i="2"/>
  <c r="I36" i="2"/>
  <c r="J36" i="2"/>
  <c r="K36" i="2"/>
  <c r="L36" i="2"/>
  <c r="M36" i="2"/>
  <c r="N36" i="2"/>
  <c r="Q36" i="2" s="1"/>
  <c r="O36" i="2"/>
  <c r="P36" i="2"/>
  <c r="R36" i="2"/>
  <c r="S36" i="2"/>
  <c r="T36" i="2"/>
  <c r="U36" i="2"/>
  <c r="V36" i="2"/>
  <c r="W36" i="2"/>
  <c r="G37" i="2"/>
  <c r="H37" i="2"/>
  <c r="I37" i="2"/>
  <c r="J37" i="2"/>
  <c r="K37" i="2"/>
  <c r="L37" i="2"/>
  <c r="M37" i="2"/>
  <c r="N37" i="2"/>
  <c r="Q37" i="2" s="1"/>
  <c r="O37" i="2"/>
  <c r="P37" i="2"/>
  <c r="R37" i="2"/>
  <c r="S37" i="2"/>
  <c r="T37" i="2"/>
  <c r="U37" i="2"/>
  <c r="V37" i="2"/>
  <c r="W37" i="2"/>
  <c r="G38" i="2"/>
  <c r="H38" i="2"/>
  <c r="I38" i="2"/>
  <c r="J38" i="2"/>
  <c r="K38" i="2"/>
  <c r="L38" i="2"/>
  <c r="M38" i="2"/>
  <c r="N38" i="2"/>
  <c r="Q38" i="2" s="1"/>
  <c r="O38" i="2"/>
  <c r="P38" i="2"/>
  <c r="R38" i="2"/>
  <c r="S38" i="2"/>
  <c r="T38" i="2"/>
  <c r="U38" i="2"/>
  <c r="V38" i="2"/>
  <c r="W38" i="2"/>
  <c r="G39" i="2"/>
  <c r="H39" i="2"/>
  <c r="I39" i="2"/>
  <c r="J39" i="2"/>
  <c r="K39" i="2"/>
  <c r="L39" i="2"/>
  <c r="M39" i="2"/>
  <c r="N39" i="2"/>
  <c r="Q39" i="2" s="1"/>
  <c r="O39" i="2"/>
  <c r="P39" i="2"/>
  <c r="R39" i="2"/>
  <c r="S39" i="2"/>
  <c r="T39" i="2"/>
  <c r="U39" i="2"/>
  <c r="V39" i="2"/>
  <c r="W39" i="2"/>
  <c r="G40" i="2"/>
  <c r="H40" i="2"/>
  <c r="I40" i="2"/>
  <c r="J40" i="2"/>
  <c r="K40" i="2"/>
  <c r="L40" i="2"/>
  <c r="M40" i="2"/>
  <c r="N40" i="2"/>
  <c r="Q40" i="2" s="1"/>
  <c r="O40" i="2"/>
  <c r="P40" i="2"/>
  <c r="R40" i="2"/>
  <c r="S40" i="2"/>
  <c r="T40" i="2"/>
  <c r="U40" i="2"/>
  <c r="V40" i="2"/>
  <c r="W40" i="2"/>
  <c r="G41" i="2"/>
  <c r="H41" i="2"/>
  <c r="I41" i="2"/>
  <c r="J41" i="2"/>
  <c r="K41" i="2"/>
  <c r="L41" i="2"/>
  <c r="M41" i="2"/>
  <c r="N41" i="2"/>
  <c r="Q41" i="2" s="1"/>
  <c r="O41" i="2"/>
  <c r="P41" i="2"/>
  <c r="R41" i="2"/>
  <c r="S41" i="2"/>
  <c r="T41" i="2"/>
  <c r="U41" i="2"/>
  <c r="V41" i="2"/>
  <c r="W41" i="2"/>
  <c r="G42" i="2"/>
  <c r="H42" i="2"/>
  <c r="I42" i="2"/>
  <c r="J42" i="2"/>
  <c r="K42" i="2"/>
  <c r="L42" i="2"/>
  <c r="M42" i="2"/>
  <c r="N42" i="2"/>
  <c r="Q42" i="2" s="1"/>
  <c r="O42" i="2"/>
  <c r="P42" i="2"/>
  <c r="R42" i="2"/>
  <c r="S42" i="2"/>
  <c r="T42" i="2"/>
  <c r="U42" i="2"/>
  <c r="V42" i="2"/>
  <c r="W42" i="2"/>
  <c r="G43" i="2"/>
  <c r="H43" i="2"/>
  <c r="I43" i="2"/>
  <c r="J43" i="2"/>
  <c r="K43" i="2"/>
  <c r="L43" i="2"/>
  <c r="M43" i="2"/>
  <c r="N43" i="2"/>
  <c r="Q43" i="2" s="1"/>
  <c r="O43" i="2"/>
  <c r="P43" i="2"/>
  <c r="R43" i="2"/>
  <c r="S43" i="2"/>
  <c r="T43" i="2"/>
  <c r="U43" i="2"/>
  <c r="V43" i="2"/>
  <c r="W43" i="2"/>
  <c r="G44" i="2"/>
  <c r="H44" i="2"/>
  <c r="I44" i="2"/>
  <c r="J44" i="2"/>
  <c r="K44" i="2"/>
  <c r="L44" i="2"/>
  <c r="M44" i="2"/>
  <c r="N44" i="2"/>
  <c r="Q44" i="2" s="1"/>
  <c r="O44" i="2"/>
  <c r="P44" i="2"/>
  <c r="R44" i="2"/>
  <c r="S44" i="2"/>
  <c r="T44" i="2"/>
  <c r="U44" i="2"/>
  <c r="V44" i="2"/>
  <c r="W44" i="2"/>
  <c r="G45" i="2"/>
  <c r="H45" i="2"/>
  <c r="I45" i="2"/>
  <c r="J45" i="2"/>
  <c r="K45" i="2"/>
  <c r="L45" i="2"/>
  <c r="M45" i="2"/>
  <c r="N45" i="2"/>
  <c r="Q45" i="2" s="1"/>
  <c r="O45" i="2"/>
  <c r="P45" i="2"/>
  <c r="R45" i="2"/>
  <c r="S45" i="2"/>
  <c r="T45" i="2"/>
  <c r="U45" i="2"/>
  <c r="V45" i="2"/>
  <c r="W45" i="2"/>
  <c r="G46" i="2"/>
  <c r="H46" i="2"/>
  <c r="I46" i="2"/>
  <c r="J46" i="2"/>
  <c r="K46" i="2"/>
  <c r="L46" i="2"/>
  <c r="M46" i="2"/>
  <c r="N46" i="2"/>
  <c r="Q46" i="2" s="1"/>
  <c r="O46" i="2"/>
  <c r="P46" i="2"/>
  <c r="R46" i="2"/>
  <c r="S46" i="2"/>
  <c r="T46" i="2"/>
  <c r="U46" i="2"/>
  <c r="V46" i="2"/>
  <c r="W46" i="2"/>
  <c r="G47" i="2"/>
  <c r="H47" i="2"/>
  <c r="I47" i="2"/>
  <c r="J47" i="2"/>
  <c r="K47" i="2"/>
  <c r="L47" i="2"/>
  <c r="M47" i="2"/>
  <c r="N47" i="2"/>
  <c r="O47" i="2"/>
  <c r="P47" i="2"/>
  <c r="R47" i="2"/>
  <c r="S47" i="2"/>
  <c r="T47" i="2"/>
  <c r="U47" i="2"/>
  <c r="V47" i="2"/>
  <c r="W47" i="2"/>
  <c r="G48" i="2"/>
  <c r="H48" i="2"/>
  <c r="I48" i="2"/>
  <c r="J48" i="2"/>
  <c r="K48" i="2"/>
  <c r="L48" i="2"/>
  <c r="M48" i="2"/>
  <c r="N48" i="2"/>
  <c r="Q48" i="2" s="1"/>
  <c r="O48" i="2"/>
  <c r="P48" i="2"/>
  <c r="R48" i="2"/>
  <c r="S48" i="2"/>
  <c r="T48" i="2"/>
  <c r="U48" i="2"/>
  <c r="V48" i="2"/>
  <c r="W48" i="2"/>
  <c r="G49" i="2"/>
  <c r="H49" i="2"/>
  <c r="I49" i="2"/>
  <c r="J49" i="2"/>
  <c r="K49" i="2"/>
  <c r="L49" i="2"/>
  <c r="M49" i="2"/>
  <c r="N49" i="2"/>
  <c r="Q49" i="2" s="1"/>
  <c r="O49" i="2"/>
  <c r="P49" i="2"/>
  <c r="R49" i="2"/>
  <c r="S49" i="2"/>
  <c r="T49" i="2"/>
  <c r="U49" i="2"/>
  <c r="V49" i="2"/>
  <c r="W49" i="2"/>
  <c r="G50" i="2"/>
  <c r="H50" i="2"/>
  <c r="I50" i="2"/>
  <c r="J50" i="2"/>
  <c r="K50" i="2"/>
  <c r="L50" i="2"/>
  <c r="M50" i="2"/>
  <c r="N50" i="2"/>
  <c r="Q50" i="2" s="1"/>
  <c r="O50" i="2"/>
  <c r="P50" i="2"/>
  <c r="R50" i="2"/>
  <c r="S50" i="2"/>
  <c r="T50" i="2"/>
  <c r="U50" i="2"/>
  <c r="V50" i="2"/>
  <c r="W50" i="2"/>
  <c r="G51" i="2"/>
  <c r="H51" i="2"/>
  <c r="I51" i="2"/>
  <c r="J51" i="2"/>
  <c r="K51" i="2"/>
  <c r="L51" i="2"/>
  <c r="M51" i="2"/>
  <c r="N51" i="2"/>
  <c r="Q51" i="2" s="1"/>
  <c r="O51" i="2"/>
  <c r="P51" i="2"/>
  <c r="R51" i="2"/>
  <c r="S51" i="2"/>
  <c r="T51" i="2"/>
  <c r="U51" i="2"/>
  <c r="V51" i="2"/>
  <c r="W51" i="2"/>
  <c r="G52" i="2"/>
  <c r="H52" i="2"/>
  <c r="I52" i="2"/>
  <c r="J52" i="2"/>
  <c r="K52" i="2"/>
  <c r="L52" i="2"/>
  <c r="M52" i="2"/>
  <c r="N52" i="2"/>
  <c r="Q52" i="2" s="1"/>
  <c r="O52" i="2"/>
  <c r="P52" i="2"/>
  <c r="R52" i="2"/>
  <c r="S52" i="2"/>
  <c r="T52" i="2"/>
  <c r="U52" i="2"/>
  <c r="V52" i="2"/>
  <c r="W52" i="2"/>
  <c r="G53" i="2"/>
  <c r="H53" i="2"/>
  <c r="I53" i="2"/>
  <c r="J53" i="2"/>
  <c r="K53" i="2"/>
  <c r="L53" i="2"/>
  <c r="M53" i="2"/>
  <c r="N53" i="2"/>
  <c r="Q53" i="2" s="1"/>
  <c r="O53" i="2"/>
  <c r="P53" i="2"/>
  <c r="R53" i="2"/>
  <c r="S53" i="2"/>
  <c r="T53" i="2"/>
  <c r="U53" i="2"/>
  <c r="V53" i="2"/>
  <c r="W53" i="2"/>
  <c r="G54" i="2"/>
  <c r="H54" i="2"/>
  <c r="I54" i="2"/>
  <c r="J54" i="2"/>
  <c r="K54" i="2"/>
  <c r="L54" i="2"/>
  <c r="M54" i="2"/>
  <c r="N54" i="2"/>
  <c r="Q54" i="2" s="1"/>
  <c r="O54" i="2"/>
  <c r="P54" i="2"/>
  <c r="R54" i="2"/>
  <c r="S54" i="2"/>
  <c r="T54" i="2"/>
  <c r="U54" i="2"/>
  <c r="V54" i="2"/>
  <c r="W54" i="2"/>
  <c r="G55" i="2"/>
  <c r="H55" i="2"/>
  <c r="I55" i="2"/>
  <c r="J55" i="2"/>
  <c r="K55" i="2"/>
  <c r="L55" i="2"/>
  <c r="M55" i="2"/>
  <c r="N55" i="2"/>
  <c r="Q55" i="2" s="1"/>
  <c r="O55" i="2"/>
  <c r="P55" i="2"/>
  <c r="R55" i="2"/>
  <c r="S55" i="2"/>
  <c r="T55" i="2"/>
  <c r="U55" i="2"/>
  <c r="V55" i="2"/>
  <c r="W55" i="2"/>
  <c r="G56" i="2"/>
  <c r="H56" i="2"/>
  <c r="I56" i="2"/>
  <c r="J56" i="2"/>
  <c r="K56" i="2"/>
  <c r="L56" i="2"/>
  <c r="M56" i="2"/>
  <c r="N56" i="2"/>
  <c r="Q56" i="2" s="1"/>
  <c r="O56" i="2"/>
  <c r="P56" i="2"/>
  <c r="R56" i="2"/>
  <c r="S56" i="2"/>
  <c r="T56" i="2"/>
  <c r="U56" i="2"/>
  <c r="V56" i="2"/>
  <c r="W56" i="2"/>
  <c r="G57" i="2"/>
  <c r="H57" i="2"/>
  <c r="I57" i="2"/>
  <c r="J57" i="2"/>
  <c r="K57" i="2"/>
  <c r="L57" i="2"/>
  <c r="M57" i="2"/>
  <c r="N57" i="2"/>
  <c r="Q57" i="2" s="1"/>
  <c r="O57" i="2"/>
  <c r="P57" i="2"/>
  <c r="R57" i="2"/>
  <c r="S57" i="2"/>
  <c r="T57" i="2"/>
  <c r="U57" i="2"/>
  <c r="V57" i="2"/>
  <c r="W57" i="2"/>
  <c r="G58" i="2"/>
  <c r="H58" i="2"/>
  <c r="I58" i="2"/>
  <c r="J58" i="2"/>
  <c r="K58" i="2"/>
  <c r="L58" i="2"/>
  <c r="M58" i="2"/>
  <c r="N58" i="2"/>
  <c r="Q58" i="2" s="1"/>
  <c r="O58" i="2"/>
  <c r="P58" i="2"/>
  <c r="R58" i="2"/>
  <c r="S58" i="2"/>
  <c r="T58" i="2"/>
  <c r="U58" i="2"/>
  <c r="V58" i="2"/>
  <c r="W58" i="2"/>
  <c r="G59" i="2"/>
  <c r="H59" i="2"/>
  <c r="I59" i="2"/>
  <c r="J59" i="2"/>
  <c r="K59" i="2"/>
  <c r="L59" i="2"/>
  <c r="M59" i="2"/>
  <c r="N59" i="2"/>
  <c r="Q59" i="2" s="1"/>
  <c r="O59" i="2"/>
  <c r="P59" i="2"/>
  <c r="R59" i="2"/>
  <c r="S59" i="2"/>
  <c r="T59" i="2"/>
  <c r="U59" i="2"/>
  <c r="V59" i="2"/>
  <c r="W59" i="2"/>
  <c r="G60" i="2"/>
  <c r="H60" i="2"/>
  <c r="I60" i="2"/>
  <c r="J60" i="2"/>
  <c r="K60" i="2"/>
  <c r="L60" i="2"/>
  <c r="M60" i="2"/>
  <c r="N60" i="2"/>
  <c r="Q60" i="2" s="1"/>
  <c r="O60" i="2"/>
  <c r="P60" i="2"/>
  <c r="R60" i="2"/>
  <c r="S60" i="2"/>
  <c r="T60" i="2"/>
  <c r="U60" i="2"/>
  <c r="V60" i="2"/>
  <c r="W60" i="2"/>
  <c r="G61" i="2"/>
  <c r="H61" i="2"/>
  <c r="I61" i="2"/>
  <c r="J61" i="2"/>
  <c r="K61" i="2"/>
  <c r="L61" i="2"/>
  <c r="M61" i="2"/>
  <c r="N61" i="2"/>
  <c r="Q61" i="2" s="1"/>
  <c r="O61" i="2"/>
  <c r="P61" i="2"/>
  <c r="R61" i="2"/>
  <c r="S61" i="2"/>
  <c r="T61" i="2"/>
  <c r="U61" i="2"/>
  <c r="V61" i="2"/>
  <c r="W61" i="2"/>
  <c r="G62" i="2"/>
  <c r="H62" i="2"/>
  <c r="I62" i="2"/>
  <c r="J62" i="2"/>
  <c r="K62" i="2"/>
  <c r="L62" i="2"/>
  <c r="M62" i="2"/>
  <c r="N62" i="2"/>
  <c r="Q62" i="2" s="1"/>
  <c r="O62" i="2"/>
  <c r="P62" i="2"/>
  <c r="R62" i="2"/>
  <c r="S62" i="2"/>
  <c r="T62" i="2"/>
  <c r="U62" i="2"/>
  <c r="V62" i="2"/>
  <c r="W62" i="2"/>
  <c r="G63" i="2"/>
  <c r="H63" i="2"/>
  <c r="I63" i="2"/>
  <c r="J63" i="2"/>
  <c r="K63" i="2"/>
  <c r="L63" i="2"/>
  <c r="M63" i="2"/>
  <c r="N63" i="2"/>
  <c r="Q63" i="2" s="1"/>
  <c r="O63" i="2"/>
  <c r="P63" i="2"/>
  <c r="R63" i="2"/>
  <c r="S63" i="2"/>
  <c r="T63" i="2"/>
  <c r="U63" i="2"/>
  <c r="V63" i="2"/>
  <c r="W63" i="2"/>
  <c r="G64" i="2"/>
  <c r="H64" i="2"/>
  <c r="I64" i="2"/>
  <c r="J64" i="2"/>
  <c r="K64" i="2"/>
  <c r="L64" i="2"/>
  <c r="M64" i="2"/>
  <c r="N64" i="2"/>
  <c r="O64" i="2"/>
  <c r="P64" i="2"/>
  <c r="R64" i="2"/>
  <c r="S64" i="2"/>
  <c r="T64" i="2"/>
  <c r="U64" i="2"/>
  <c r="V64" i="2"/>
  <c r="W64" i="2"/>
  <c r="G65" i="2"/>
  <c r="H65" i="2"/>
  <c r="I65" i="2"/>
  <c r="J65" i="2"/>
  <c r="K65" i="2"/>
  <c r="L65" i="2"/>
  <c r="M65" i="2"/>
  <c r="N65" i="2"/>
  <c r="Q65" i="2" s="1"/>
  <c r="O65" i="2"/>
  <c r="P65" i="2"/>
  <c r="R65" i="2"/>
  <c r="S65" i="2"/>
  <c r="T65" i="2"/>
  <c r="U65" i="2"/>
  <c r="V65" i="2"/>
  <c r="W65" i="2"/>
  <c r="G66" i="2"/>
  <c r="H66" i="2"/>
  <c r="I66" i="2"/>
  <c r="J66" i="2"/>
  <c r="K66" i="2"/>
  <c r="L66" i="2"/>
  <c r="M66" i="2"/>
  <c r="N66" i="2"/>
  <c r="Q66" i="2" s="1"/>
  <c r="O66" i="2"/>
  <c r="P66" i="2"/>
  <c r="R66" i="2"/>
  <c r="S66" i="2"/>
  <c r="T66" i="2"/>
  <c r="U66" i="2"/>
  <c r="V66" i="2"/>
  <c r="W66" i="2"/>
  <c r="G67" i="2"/>
  <c r="H67" i="2"/>
  <c r="I67" i="2"/>
  <c r="J67" i="2"/>
  <c r="K67" i="2"/>
  <c r="L67" i="2"/>
  <c r="M67" i="2"/>
  <c r="N67" i="2"/>
  <c r="Q67" i="2" s="1"/>
  <c r="O67" i="2"/>
  <c r="P67" i="2"/>
  <c r="R67" i="2"/>
  <c r="S67" i="2"/>
  <c r="T67" i="2"/>
  <c r="U67" i="2"/>
  <c r="V67" i="2"/>
  <c r="W67" i="2"/>
  <c r="G68" i="2"/>
  <c r="H68" i="2"/>
  <c r="I68" i="2"/>
  <c r="J68" i="2"/>
  <c r="K68" i="2"/>
  <c r="L68" i="2"/>
  <c r="M68" i="2"/>
  <c r="N68" i="2"/>
  <c r="Q68" i="2" s="1"/>
  <c r="O68" i="2"/>
  <c r="P68" i="2"/>
  <c r="R68" i="2"/>
  <c r="S68" i="2"/>
  <c r="T68" i="2"/>
  <c r="U68" i="2"/>
  <c r="V68" i="2"/>
  <c r="W68" i="2"/>
  <c r="G69" i="2"/>
  <c r="H69" i="2"/>
  <c r="I69" i="2"/>
  <c r="J69" i="2"/>
  <c r="K69" i="2"/>
  <c r="L69" i="2"/>
  <c r="M69" i="2"/>
  <c r="N69" i="2"/>
  <c r="Q69" i="2" s="1"/>
  <c r="O69" i="2"/>
  <c r="P69" i="2"/>
  <c r="R69" i="2"/>
  <c r="S69" i="2"/>
  <c r="T69" i="2"/>
  <c r="U69" i="2"/>
  <c r="V69" i="2"/>
  <c r="W69" i="2"/>
  <c r="G70" i="2"/>
  <c r="H70" i="2"/>
  <c r="I70" i="2"/>
  <c r="J70" i="2"/>
  <c r="K70" i="2"/>
  <c r="L70" i="2"/>
  <c r="M70" i="2"/>
  <c r="N70" i="2"/>
  <c r="Q70" i="2" s="1"/>
  <c r="O70" i="2"/>
  <c r="P70" i="2"/>
  <c r="R70" i="2"/>
  <c r="S70" i="2"/>
  <c r="T70" i="2"/>
  <c r="U70" i="2"/>
  <c r="V70" i="2"/>
  <c r="W70" i="2"/>
  <c r="G71" i="2"/>
  <c r="H71" i="2"/>
  <c r="I71" i="2"/>
  <c r="J71" i="2"/>
  <c r="K71" i="2"/>
  <c r="L71" i="2"/>
  <c r="M71" i="2"/>
  <c r="N71" i="2"/>
  <c r="Q71" i="2" s="1"/>
  <c r="O71" i="2"/>
  <c r="P71" i="2"/>
  <c r="R71" i="2"/>
  <c r="S71" i="2"/>
  <c r="T71" i="2"/>
  <c r="U71" i="2"/>
  <c r="V71" i="2"/>
  <c r="W71" i="2"/>
  <c r="G72" i="2"/>
  <c r="H72" i="2"/>
  <c r="I72" i="2"/>
  <c r="J72" i="2"/>
  <c r="K72" i="2"/>
  <c r="L72" i="2"/>
  <c r="M72" i="2"/>
  <c r="N72" i="2"/>
  <c r="Q72" i="2" s="1"/>
  <c r="O72" i="2"/>
  <c r="P72" i="2"/>
  <c r="R72" i="2"/>
  <c r="S72" i="2"/>
  <c r="T72" i="2"/>
  <c r="U72" i="2"/>
  <c r="V72" i="2"/>
  <c r="W72" i="2"/>
  <c r="G73" i="2"/>
  <c r="H73" i="2"/>
  <c r="I73" i="2"/>
  <c r="J73" i="2"/>
  <c r="K73" i="2"/>
  <c r="L73" i="2"/>
  <c r="M73" i="2"/>
  <c r="N73" i="2"/>
  <c r="Q73" i="2" s="1"/>
  <c r="O73" i="2"/>
  <c r="P73" i="2"/>
  <c r="R73" i="2"/>
  <c r="S73" i="2"/>
  <c r="T73" i="2"/>
  <c r="U73" i="2"/>
  <c r="V73" i="2"/>
  <c r="W73" i="2"/>
  <c r="G74" i="2"/>
  <c r="H74" i="2"/>
  <c r="I74" i="2"/>
  <c r="J74" i="2"/>
  <c r="K74" i="2"/>
  <c r="L74" i="2"/>
  <c r="M74" i="2"/>
  <c r="N74" i="2"/>
  <c r="Q74" i="2" s="1"/>
  <c r="O74" i="2"/>
  <c r="P74" i="2"/>
  <c r="R74" i="2"/>
  <c r="S74" i="2"/>
  <c r="T74" i="2"/>
  <c r="U74" i="2"/>
  <c r="V74" i="2"/>
  <c r="W74" i="2"/>
  <c r="G75" i="2"/>
  <c r="H75" i="2"/>
  <c r="I75" i="2"/>
  <c r="J75" i="2"/>
  <c r="K75" i="2"/>
  <c r="L75" i="2"/>
  <c r="M75" i="2"/>
  <c r="N75" i="2"/>
  <c r="Q75" i="2" s="1"/>
  <c r="O75" i="2"/>
  <c r="P75" i="2"/>
  <c r="R75" i="2"/>
  <c r="S75" i="2"/>
  <c r="T75" i="2"/>
  <c r="U75" i="2"/>
  <c r="V75" i="2"/>
  <c r="W75" i="2"/>
  <c r="G76" i="2"/>
  <c r="H76" i="2"/>
  <c r="I76" i="2"/>
  <c r="J76" i="2"/>
  <c r="K76" i="2"/>
  <c r="L76" i="2"/>
  <c r="M76" i="2"/>
  <c r="N76" i="2"/>
  <c r="Q76" i="2" s="1"/>
  <c r="O76" i="2"/>
  <c r="P76" i="2"/>
  <c r="R76" i="2"/>
  <c r="S76" i="2"/>
  <c r="T76" i="2"/>
  <c r="U76" i="2"/>
  <c r="V76" i="2"/>
  <c r="W76" i="2"/>
  <c r="G77" i="2"/>
  <c r="H77" i="2"/>
  <c r="I77" i="2"/>
  <c r="J77" i="2"/>
  <c r="K77" i="2"/>
  <c r="L77" i="2"/>
  <c r="M77" i="2"/>
  <c r="N77" i="2"/>
  <c r="Q77" i="2" s="1"/>
  <c r="O77" i="2"/>
  <c r="P77" i="2"/>
  <c r="R77" i="2"/>
  <c r="S77" i="2"/>
  <c r="T77" i="2"/>
  <c r="U77" i="2"/>
  <c r="V77" i="2"/>
  <c r="W77" i="2"/>
  <c r="G78" i="2"/>
  <c r="H78" i="2"/>
  <c r="I78" i="2"/>
  <c r="J78" i="2"/>
  <c r="K78" i="2"/>
  <c r="L78" i="2"/>
  <c r="M78" i="2"/>
  <c r="N78" i="2"/>
  <c r="Q78" i="2" s="1"/>
  <c r="O78" i="2"/>
  <c r="P78" i="2"/>
  <c r="R78" i="2"/>
  <c r="S78" i="2"/>
  <c r="T78" i="2"/>
  <c r="U78" i="2"/>
  <c r="V78" i="2"/>
  <c r="W78" i="2"/>
  <c r="G79" i="2"/>
  <c r="H79" i="2"/>
  <c r="I79" i="2"/>
  <c r="J79" i="2"/>
  <c r="K79" i="2"/>
  <c r="L79" i="2"/>
  <c r="M79" i="2"/>
  <c r="N79" i="2"/>
  <c r="Q79" i="2" s="1"/>
  <c r="O79" i="2"/>
  <c r="P79" i="2"/>
  <c r="R79" i="2"/>
  <c r="S79" i="2"/>
  <c r="T79" i="2"/>
  <c r="U79" i="2"/>
  <c r="V79" i="2"/>
  <c r="W79" i="2"/>
  <c r="G80" i="2"/>
  <c r="H80" i="2"/>
  <c r="I80" i="2"/>
  <c r="J80" i="2"/>
  <c r="K80" i="2"/>
  <c r="L80" i="2"/>
  <c r="M80" i="2"/>
  <c r="N80" i="2"/>
  <c r="Q80" i="2" s="1"/>
  <c r="O80" i="2"/>
  <c r="P80" i="2"/>
  <c r="R80" i="2"/>
  <c r="S80" i="2"/>
  <c r="T80" i="2"/>
  <c r="U80" i="2"/>
  <c r="V80" i="2"/>
  <c r="W80" i="2"/>
  <c r="W2" i="2"/>
  <c r="V2" i="2"/>
  <c r="U2" i="2"/>
  <c r="T2" i="2"/>
  <c r="S2" i="2"/>
  <c r="R2" i="2"/>
  <c r="P2" i="2"/>
  <c r="O2" i="2"/>
  <c r="N2" i="2"/>
  <c r="M2" i="2"/>
  <c r="L2" i="2"/>
  <c r="K2" i="2"/>
  <c r="J2" i="2"/>
  <c r="I2" i="2"/>
  <c r="H2" i="2"/>
  <c r="G2" i="2"/>
  <c r="AO4" i="2" l="1"/>
  <c r="AT4" i="2" s="1"/>
  <c r="AR12" i="2"/>
  <c r="AR11" i="2"/>
  <c r="AT31" i="2"/>
  <c r="AT12" i="2"/>
  <c r="AT11" i="2"/>
  <c r="AT10" i="2"/>
  <c r="AT9" i="2"/>
  <c r="AS25" i="2"/>
  <c r="AQ25" i="2" s="1"/>
  <c r="AT8" i="2"/>
  <c r="AT7" i="2"/>
  <c r="AQ27" i="2"/>
  <c r="AT6" i="2"/>
  <c r="AT22" i="2"/>
  <c r="AT5" i="2"/>
  <c r="AT19" i="2"/>
  <c r="AS22" i="2"/>
  <c r="AT17" i="2"/>
  <c r="Q86" i="2"/>
  <c r="AT15" i="2"/>
  <c r="AQ15" i="2" s="1"/>
  <c r="AT14" i="2"/>
  <c r="AT24" i="2"/>
  <c r="AT25" i="2"/>
  <c r="AT26" i="2"/>
  <c r="AT13" i="2"/>
  <c r="AT21" i="2"/>
  <c r="AT16" i="2"/>
  <c r="AT18" i="2"/>
  <c r="AT32" i="2"/>
  <c r="AT27" i="2"/>
  <c r="AT28" i="2"/>
  <c r="AQ22" i="2"/>
  <c r="Q91" i="2"/>
  <c r="AR5" i="2"/>
  <c r="AQ32" i="2"/>
  <c r="Q84" i="2"/>
  <c r="AS11" i="2"/>
  <c r="AS32" i="2"/>
  <c r="AS18" i="2"/>
  <c r="AS20" i="2"/>
  <c r="AR18" i="2"/>
  <c r="AR19" i="2"/>
  <c r="AR20" i="2"/>
  <c r="AS4" i="2"/>
  <c r="AQ4" i="2" s="1"/>
  <c r="AR31" i="2"/>
  <c r="AR30" i="2"/>
  <c r="AR21" i="2"/>
  <c r="AR22" i="2"/>
  <c r="AR26" i="2"/>
  <c r="AR16" i="2"/>
  <c r="AR24" i="2"/>
  <c r="AR29" i="2"/>
  <c r="AR25" i="2"/>
  <c r="AR28" i="2"/>
  <c r="AR27" i="2"/>
  <c r="AS21" i="2"/>
  <c r="AQ21" i="2" s="1"/>
  <c r="AS27" i="2"/>
  <c r="AS19" i="2"/>
  <c r="AQ19" i="2" s="1"/>
  <c r="AS16" i="2"/>
  <c r="AQ16" i="2" s="1"/>
  <c r="AQ18" i="2"/>
  <c r="AS24" i="2"/>
  <c r="AQ24" i="2" s="1"/>
  <c r="AS26" i="2"/>
  <c r="AQ26" i="2" s="1"/>
  <c r="AR23" i="2"/>
  <c r="AQ14" i="2"/>
  <c r="AS9" i="2"/>
  <c r="AQ9" i="2" s="1"/>
  <c r="AR17" i="2"/>
  <c r="AS8" i="2"/>
  <c r="Q64" i="2"/>
  <c r="AR32" i="2"/>
  <c r="AQ11" i="2"/>
  <c r="AS7" i="2"/>
  <c r="AR15" i="2"/>
  <c r="AQ10" i="2"/>
  <c r="AS6" i="2"/>
  <c r="AQ6" i="2" s="1"/>
  <c r="Q47" i="2"/>
  <c r="AS5" i="2"/>
  <c r="AQ5" i="2" s="1"/>
  <c r="AR13" i="2"/>
  <c r="AQ8" i="2"/>
  <c r="AQ7" i="2"/>
  <c r="AS17" i="2"/>
  <c r="AQ17" i="2" s="1"/>
  <c r="AR10" i="2"/>
  <c r="AR9" i="2"/>
  <c r="AR8" i="2"/>
  <c r="AS14" i="2"/>
  <c r="AS13" i="2"/>
  <c r="AQ13" i="2" s="1"/>
  <c r="AR6" i="2"/>
  <c r="AS12" i="2"/>
  <c r="AQ12" i="2" s="1"/>
  <c r="Q2" i="2"/>
  <c r="AR4" i="2" l="1"/>
  <c r="AS30" i="2"/>
  <c r="AS23" i="2"/>
  <c r="AS29" i="2"/>
  <c r="AT30" i="2"/>
  <c r="AT23" i="2"/>
  <c r="AS31" i="2"/>
  <c r="AQ31" i="2" s="1"/>
  <c r="AS28" i="2"/>
  <c r="AQ28" i="2" s="1"/>
  <c r="AT29" i="2"/>
  <c r="AT20" i="2"/>
  <c r="AQ20" i="2" s="1"/>
  <c r="AQ29" i="2" l="1"/>
  <c r="AQ23" i="2"/>
  <c r="AQ30" i="2"/>
</calcChain>
</file>

<file path=xl/sharedStrings.xml><?xml version="1.0" encoding="utf-8"?>
<sst xmlns="http://schemas.openxmlformats.org/spreadsheetml/2006/main" count="475" uniqueCount="445">
  <si>
    <t>Publication Year</t>
  </si>
  <si>
    <t>Author</t>
  </si>
  <si>
    <t>Title</t>
  </si>
  <si>
    <t>Date</t>
  </si>
  <si>
    <t>Manual Tags</t>
  </si>
  <si>
    <t>Automatic Tags</t>
  </si>
  <si>
    <t>ABB</t>
  </si>
  <si>
    <t>Product specification - IRB 14000</t>
  </si>
  <si>
    <t>Production specification</t>
  </si>
  <si>
    <t>Tsuji, Satoshi; Kohama, Teruhiko</t>
  </si>
  <si>
    <t>Proximity Skin Sensor Using Time-of-Flight Sensor for Human Collaborative Robot</t>
  </si>
  <si>
    <t>2019-07</t>
  </si>
  <si>
    <t>human cooperative robots; Proximity skin sensor; ToF sensor; PC; 1DTOF; BAREMETAL</t>
  </si>
  <si>
    <t>Lemmerz, Kai; Glogowski, Paul; Kleineberg, Phil; Hypki, Alfred; Kuhlenkötter, Bernd</t>
  </si>
  <si>
    <t>A Hybrid Collaborative Operation for Human-Robot Interaction Supported by Machine Learning</t>
  </si>
  <si>
    <t>2019-06</t>
  </si>
  <si>
    <t>collaborative operations; intelligent human-robot interaction; machine learning; robotics; 3DTOF; MONOVISION; PC_ASSUME</t>
  </si>
  <si>
    <t>Shea, Roberta Nelson</t>
  </si>
  <si>
    <t>Collaborative Robot Technical Specification ISO/TS 15066 Update</t>
  </si>
  <si>
    <t>ISO; Specification</t>
  </si>
  <si>
    <t>Chitta, Sachin; Marder-Eppstein, Eitan; Meeussen, Wim; Pradeep, Vijay; Tsouroukdissian, Adolfo Rodríguez; Bohren, Jonathan; Coleman, David; Magyar, Bence; Raiola, Gennaro; Lüdtke, Mathias; Perdomo, Enrique Fernandez</t>
  </si>
  <si>
    <t>ros_control: A generic and simple control framework for ROS</t>
  </si>
  <si>
    <t>2017-12</t>
  </si>
  <si>
    <t>ROS reference</t>
  </si>
  <si>
    <t>STmicroelectronics</t>
  </si>
  <si>
    <t>STM32L476VG - Ultra-low-power with FPU Arm Cortex-M4 MCU 80 MHz with 1 Mbyte of Flash memory, LCD, USB OTG, DFSDM - STMicroelectronics</t>
  </si>
  <si>
    <t>BAREMETAL_EX; User Guide</t>
  </si>
  <si>
    <t>adafruit</t>
  </si>
  <si>
    <t>Raspberry Pi 4 Model B - 2 GB RAM : ID 4292 : $35.00 : Adafruit Industries, Unique &amp; fun DIY electronics and kits</t>
  </si>
  <si>
    <t>EMBEDDEDLIN_EX; RasPI</t>
  </si>
  <si>
    <t>NVIDIA</t>
  </si>
  <si>
    <t>Jetson AGX Xavier Developer Kit | NVIDIA Developer</t>
  </si>
  <si>
    <t>NVIDIACOMPUTE_EX</t>
  </si>
  <si>
    <t>Robotics, Universal</t>
  </si>
  <si>
    <t>Universal Robotics</t>
  </si>
  <si>
    <t>UR10 specs page</t>
  </si>
  <si>
    <t>Adamides, Odysseus Alexander; Modur, Anmol Saiprasad; Kumar, Shitij; Sahin, Ferat</t>
  </si>
  <si>
    <t>A time-of-flight on-robot proximity sensing system to achieve human detection for collaborative robots</t>
  </si>
  <si>
    <t>2019-08</t>
  </si>
  <si>
    <t>PC; 1DTOF; BAREMETAL</t>
  </si>
  <si>
    <t>Standardization, International Organization for</t>
  </si>
  <si>
    <t>ISO 10218-1:2011(en), Robots and robotic devices — Safety requirements for industrial robots — Part 1: Robots</t>
  </si>
  <si>
    <t>ISO; Standard</t>
  </si>
  <si>
    <t>ISO/TS 15066:2016(en), Robots and robotic devices — Collaborative robots</t>
  </si>
  <si>
    <t>Bonn-Rhein-Sieg, Hochschule</t>
  </si>
  <si>
    <t>"Industrial jointed arm robot evading dynamic objects"</t>
  </si>
  <si>
    <t>3DTOF; PC; PLC; THESIS</t>
  </si>
  <si>
    <t>Hughes, Dana; Lammie, John; Correll, Nikolaus</t>
  </si>
  <si>
    <t>A Robotic Skin for Collision Avoidance and Affective Touch Recognition</t>
  </si>
  <si>
    <t>2018-07</t>
  </si>
  <si>
    <t>Force and tactile sensing; gesture; posture and facial expressions; sensor-based control; PC; 1DTOF; BAREMETAL</t>
  </si>
  <si>
    <t>ST</t>
  </si>
  <si>
    <t>STM32L476xx Datasheet</t>
  </si>
  <si>
    <t>BAREMETAL_EX; datasheet</t>
  </si>
  <si>
    <t>Lu, Chen-Lung; Liu, Zi-Yan; Huang, Jui-Te; Huang, Ching-I.; Wang, Bo-Hui; Chen, Yi; Wu, Nien-Hsin; Wang, Hsueh-Cheng; Giarré, Laura; Kuo, Pei-Yi</t>
  </si>
  <si>
    <t>Assistive Navigation Using Deep Reinforcement Learning Guiding Robot With UWB/Voice Beacons and Semantic Feedbacks for Blind and Visually Impaired People</t>
  </si>
  <si>
    <t>2021-06</t>
  </si>
  <si>
    <t>LiDAR; Indoor navigation; Blind and visually impaired; deep reinforcement learning; Guiding Robot; navigation; UWB Beacon; Verbal instruction; RADAR; 3DTOF; EMBEDDEDLIN; NVIDIACOMPUTE; INTELCOMPUTE</t>
  </si>
  <si>
    <t>PJRC</t>
  </si>
  <si>
    <t>Teensy® USB Development Board</t>
  </si>
  <si>
    <t>BAREMETAL_EX; product line landing page</t>
  </si>
  <si>
    <t>Himmelsbach, Urban B.; Wendt, Thomas M.; Lai, Matthias</t>
  </si>
  <si>
    <t>Towards safe speed and separation monitoring in human-robot collaboration with 3D-time-of-flight cameras</t>
  </si>
  <si>
    <t>2018-04</t>
  </si>
  <si>
    <t>Svarny, Petr; Tesar, Michael; Behrens, Jan Kristof; Hoffmann, Matej</t>
  </si>
  <si>
    <t>Safe physical HRI: Toward a unified treatment of speed and separation monitoring together with power and force limiting</t>
  </si>
  <si>
    <t>2019-11</t>
  </si>
  <si>
    <t>Lacevic, Bakir; Zanchettin, Andrea Maria; Rocco, Paolo</t>
  </si>
  <si>
    <t>Towards the Exact Solution for Speed and Separation Monitoring for Improved Human-Robot Collaboration</t>
  </si>
  <si>
    <t>2020-08</t>
  </si>
  <si>
    <t>Simulation ONLY</t>
  </si>
  <si>
    <t>Glogowski, Paul; Lemmerz, Kai; Hypki, Alfred; Kuhlenkotter, Bernd</t>
  </si>
  <si>
    <t>Extended calculation of the dynamic separation distance for robot speed adaption in the human-robot interaction</t>
  </si>
  <si>
    <t>2019-12</t>
  </si>
  <si>
    <t>3DTOF; PC</t>
  </si>
  <si>
    <t>Kumar, Shitij; Savur, Celal; Sahin, Ferat</t>
  </si>
  <si>
    <t>Survey of Human-Robot Collaboration in Industrial Settings: Awareness, Intelligence, and Compliance</t>
  </si>
  <si>
    <t>2021-01</t>
  </si>
  <si>
    <t>Rakhmatulin, Viktor; Cabrera, Miguel Altamirano; Hagos, Fikre; Sautenkov, Oleg; Tirado, Jonathan; Uzhinsky, Ighor; Tsetserukou, Dzmitry</t>
  </si>
  <si>
    <t>CoboGuider: Haptic Potential Fields for Safe Human-Robot Interaction</t>
  </si>
  <si>
    <t>MONOVISION; PC; MOCAP; ACTIVE IR MARKERS</t>
  </si>
  <si>
    <t>Ubezio, Barnaba; Schoffmann, Christian; Wohlhart, Lucas; Mulbacher-Karrer, Stephan; Zangl, Hubert; Hofbaur, Michael</t>
  </si>
  <si>
    <t>Radar Based Target Tracking and Classification for Efficient Robot Speed Control in Fenceless Environments</t>
  </si>
  <si>
    <t>Oleinikov, Artemiy; Kusdavletov, Sanzhar; Shintemirov, Almas; Rubagotti, Matteo</t>
  </si>
  <si>
    <t>Safety-Aware Nonlinear Model Predictive Control for Physical Human-Robot Interaction</t>
  </si>
  <si>
    <t>2021-07</t>
  </si>
  <si>
    <t>Du, Guanglong; Liang, Yinhao; Yao, Gengcheng; Li, Chunquan; Murat, Ronigues J.; Yuan, Hua</t>
  </si>
  <si>
    <t>Active Collision Avoidance for Human-Manipulator Safety</t>
  </si>
  <si>
    <t>2020-03</t>
  </si>
  <si>
    <t>3DTOF; MONOVISION; PC</t>
  </si>
  <si>
    <t>Li, Larry</t>
  </si>
  <si>
    <t>Time-of-Flight Camera – An Introduction</t>
  </si>
  <si>
    <t>2014-05</t>
  </si>
  <si>
    <t>3DTOF_EX; TI white paper</t>
  </si>
  <si>
    <t>McManamon, Paul</t>
  </si>
  <si>
    <t>LiDAR Technologies and Systems</t>
  </si>
  <si>
    <t>LiDAR_EX; History of LiDAR</t>
  </si>
  <si>
    <t>Balasa, Razvan Ionut; Olaru, Ghoerghe; Constantin, Daniel; Stefan, Amado; Bilu, Ciprian Marian; Balaceanu, Maria Beatrice</t>
  </si>
  <si>
    <t>LIDAR based distance estimation for emergency use terrestrial autonomous robot</t>
  </si>
  <si>
    <t>autonomous; emergency; robot; testing; LiDAR_EX</t>
  </si>
  <si>
    <t>Peters, Arne; Schmidt, Adam; Knoll, Alois C.</t>
  </si>
  <si>
    <t>Extrinsic Calibration of an Eye-In-Hand 2D LiDAR Sensor in Unstructured Environments Using ICP</t>
  </si>
  <si>
    <t>2020-04</t>
  </si>
  <si>
    <t>3D reconstruction; Calibration and identification; computer vision for other robotic applications; range sensing; sensor fusion; LiDAR_EX; Calibration Example; Eye-In-Hand Cal</t>
  </si>
  <si>
    <t>Marvel, Jeremy A.</t>
  </si>
  <si>
    <t>Performance metrics of speed and separation monitoring in shared workspaces</t>
  </si>
  <si>
    <t>LiDAR; speed and separation monitoring; Robot safety; collision avoidance; STEREOVISION; PC; MOCAP</t>
  </si>
  <si>
    <t>Safe Human-Robot Collaboration via Collision Checking and Explicit Representation of Danger Zones</t>
  </si>
  <si>
    <t>Vicentini, Federico; Giussani, Matteo; Tosatti, Lorenzo Molinari</t>
  </si>
  <si>
    <t>Trajectory-dependent safe distances in human-robot interaction</t>
  </si>
  <si>
    <t>2014-01</t>
  </si>
  <si>
    <t>Costanzo, Marco; Maria, Giuseppe De; Lettera, Gaetano; Natale, Ciro</t>
  </si>
  <si>
    <t>A Multimodal Approach to Human Safety in Collaborative Robotic Workcells</t>
  </si>
  <si>
    <t>Convolutional neural network (CNN); fuzzy control logic; human-robot collaboration (HRC); industrial robot; motion planning; multimodal perception system; safety standards; workspace monitoring.; MONOVISION; THERMAL; STEREOVISION; PC</t>
  </si>
  <si>
    <t>Zlatanski, Martin; Sommer, Philipp; Zurfluh, Franz; Madonna, Gian Luigi</t>
  </si>
  <si>
    <t>Radar Sensor for Fenceless Machine Guarding and Collaborative Robotics</t>
  </si>
  <si>
    <t>2018-11</t>
  </si>
  <si>
    <t>Antão, Liliana; Reis, João; Gonçalves, Gil</t>
  </si>
  <si>
    <t>Voxel-based Space Monitoring in Human-Robot Collaboration Environments</t>
  </si>
  <si>
    <t>2019-09</t>
  </si>
  <si>
    <t>Benli, Emrah; Spidalieri, Richard Lee; Motai, Yuichi</t>
  </si>
  <si>
    <t>Thermal Multisensor Fusion for Collaborative Robotics</t>
  </si>
  <si>
    <t>Horaud, Radu; Hansard, · Miles; Evangelidis, · Georgios; Ménier, · Clément; Hansard, Miles; Evangelidis, Georgios; Ménier, Clément</t>
  </si>
  <si>
    <t>An overview of depth cameras and range scanners based on time-of-flight technologies</t>
  </si>
  <si>
    <t>3D computer vision; Active light sensors; Range scanners; Single-photon avalanche diode; Time-of-flight cameras; 3DTOF_EX; LiDAR_EX</t>
  </si>
  <si>
    <t>Wang, Guochao; Munoz-Ferreras, Jose Maria; Gu, Changzhan; Li, Changzhi; Gomez-Garcia, Roberto</t>
  </si>
  <si>
    <t>Application of linear-frequency-modulated continuous-wave (LFMCW) radars for tracking of vital signs</t>
  </si>
  <si>
    <t>Biomedical applications; linear-frequency-modulated continuous-wave (LFMCW) radars; range tracking; short-range radars; vital signs; wireless sensors; RADAR_EX</t>
  </si>
  <si>
    <t>Zhang, Jing; Shang, Weike</t>
  </si>
  <si>
    <t>A Novel Target Classification and Identification Algorithm for 77G LFMCW Automotive Collision Avoidance Radar</t>
  </si>
  <si>
    <t>77G millimeter wave; automotive collision avoidance radar; linear frequency-modulated continuous-wave (LFMCW); target classification and identification; RADAR_EX</t>
  </si>
  <si>
    <t>Iovescu, Cesar; Rao, Sandeep</t>
  </si>
  <si>
    <t>Microsoft</t>
  </si>
  <si>
    <t>Azure Kinect DK hardware specifications | Microsoft Learn</t>
  </si>
  <si>
    <t>Inc, Ouster</t>
  </si>
  <si>
    <t>OS0 Ultra-Wide View High-Resolution Imaging Lidar</t>
  </si>
  <si>
    <t>LiDAR_EX; Ouster Lidar</t>
  </si>
  <si>
    <t>Intel</t>
  </si>
  <si>
    <t>Intel® RealSenseTM Product Family D400 Series</t>
  </si>
  <si>
    <t>STEREOVISION_EX</t>
  </si>
  <si>
    <t>Estimating depth for YOLOv5 object detection bounding boxes using Intel® RealSense™ Depth Camera D435i | by JITHIN MATHEW | Medium</t>
  </si>
  <si>
    <t>Andersen, Michael Riis; Jensen, Thomas; Lisouski, Pavel; Mortensen, Anders Krogh; Hansen, Mikkel Kragh; Gregersen, Torben; Ahrendt, PJAU</t>
  </si>
  <si>
    <t>Kinect depth sensor evaluation for computer vision applications</t>
  </si>
  <si>
    <t>3DTOF_EX</t>
  </si>
  <si>
    <t>Dynamic Awareness of an Industrial Robotic Arm Using Time-of-Flight Laser-Ranging Sensors</t>
  </si>
  <si>
    <t>2019-01</t>
  </si>
  <si>
    <t>safety; robotics; human-robot interaction; 3D simulation; collision detection; PC; 1DTOF; BAREMETAL</t>
  </si>
  <si>
    <t>Rashid, Aquib; Peesapati, Kannan; Bdiwi, Mohamad; Krusche, Sebastian; Hardt, Wolfram; Putz, Matthias</t>
  </si>
  <si>
    <t>Local and Global Sensors for Collision Avoidance</t>
  </si>
  <si>
    <t>2020-09</t>
  </si>
  <si>
    <t>LiDAR; MONOVISION; PC</t>
  </si>
  <si>
    <t>Lucci, Niccolo; Lacevic, Bakir; Zanchettin, Andrea Maria; Rocco, Paolo</t>
  </si>
  <si>
    <t>Combining speed and separation monitoring with power and force limiting for safe collaborative robotics applications</t>
  </si>
  <si>
    <t>2020-10</t>
  </si>
  <si>
    <t>3DTOF; PC; Smart Robot 3D TOF Camera</t>
  </si>
  <si>
    <t>Himmelsbach, Urban B.; Wendt, Thomas M.</t>
  </si>
  <si>
    <t>Built-In 360 Degree Separation Monitoring for Grippers on Robotic Manipulators in Human-Robot Collaboration</t>
  </si>
  <si>
    <t>2020-11</t>
  </si>
  <si>
    <t>PC; 1DTOF</t>
  </si>
  <si>
    <t>Kumar, Shitij; Arora, Sarthak; Sahin, Ferat</t>
  </si>
  <si>
    <t>Speed and separation monitoring using on-robot time-of-flight laser-ranging sensor arrays</t>
  </si>
  <si>
    <t>Andres, Charles Patrick C.; Hernandez, Jason Patrick L.; Baldelomar, Lourdes T.; Martin, Christian Dior F.; Cantor, John Paul S.; Poblete, Joycelyn P.; Raca, Jasmin D.; Vicerra, Ryan Rhay P.</t>
  </si>
  <si>
    <t>Tri-modal speed and separation monitoring technique using static-dynamic danger field implementation</t>
  </si>
  <si>
    <t>2019-03</t>
  </si>
  <si>
    <t>Park, Jinha; Sorensen, Lars Caroe; Mathiesen, Simon Faarvang; Schlette, Christian</t>
  </si>
  <si>
    <t>A Digital Twin-based Workspace Monitoring System for Safe Human-Robot Collaboration</t>
  </si>
  <si>
    <t>LiDAR; human-robot collaboration; safety; collaborative robots; digital twin; industrial robots; workspace monitoring; 3DTOF; PC_ASSUME</t>
  </si>
  <si>
    <t>Cop, Konrad P.; Peters, Arne; Zagar, Bare L.; Hettegger, Daniel; Knoll, Alois C.</t>
  </si>
  <si>
    <t>New Metrics for Industrial Depth Sensors Evaluation for Precise Robotic Applications</t>
  </si>
  <si>
    <t>LiDAR; 3DTOF; MONOVISION; STEREOVISION; PC; sensor performance metrics</t>
  </si>
  <si>
    <t>Scibilia, Adriano; Valori, Marcello; Pedrocchi, Nicola; Fassi, Irene; Herbster, Sebastian; Behrens, Roland; Saenz, Jose; Magisson, Alice; Bidard, Catherine; Kuhnrich, Morten; Lassen, Aske Bach; Nielsen, Kurt</t>
  </si>
  <si>
    <t>Analysis of Interlaboratory Safety Related Tests in Power and Force Limited Collaborative Robots</t>
  </si>
  <si>
    <t>human-robot collaboration; cobot; Industrial robot safety; interlaboratory comparison; power and force limitation; PFL; ISO_FORCE_LIMITS</t>
  </si>
  <si>
    <t>Kuka</t>
  </si>
  <si>
    <t>LBR iiwa | KUKA AG</t>
  </si>
  <si>
    <t>Robot; Robot Landing page</t>
  </si>
  <si>
    <t>Optitrack</t>
  </si>
  <si>
    <t>OptiTrack - Flex 13 - An affordable motion capture camera</t>
  </si>
  <si>
    <t>MOCAP_EX; OptiTrack landing page</t>
  </si>
  <si>
    <t>ADTF3175 Datasheet and Product Info | Analog Devices</t>
  </si>
  <si>
    <t>GitHub - IFL-CAMP/easy_handeye: Automated, hardware-independent Hand-Eye Calibration</t>
  </si>
  <si>
    <t>Calibration Example; Eye-In-Hand Cal; Calibration Library</t>
  </si>
  <si>
    <t>OptiTrack - Motive - In Depth</t>
  </si>
  <si>
    <t>OptiTrack software</t>
  </si>
  <si>
    <t>Lacevic, Bakir; Rocco, Paolo</t>
  </si>
  <si>
    <t>Kinetostatic danger field - A novel safety assessment for human-robot interaction</t>
  </si>
  <si>
    <t>Danger Field; SSM; Simulation ONLY; Foundational work on Danger Fields</t>
  </si>
  <si>
    <t>Tan, Jeffrey Too Chuan; Arai, Tamio</t>
  </si>
  <si>
    <t>Triple stereo vision system for safety monitoring of human-robot collaboration in cellular manufacturing</t>
  </si>
  <si>
    <t>2011-05</t>
  </si>
  <si>
    <t>Moravec, H</t>
  </si>
  <si>
    <t>Robot spatial perception by stereoscopic vision and 3d evidence grids</t>
  </si>
  <si>
    <t>PC_ASSUME; STEREOVISION</t>
  </si>
  <si>
    <t>Rybski, Paul; Anderson-Sprecher, Peter; Huber, Daniel; Niessl, Chris; Simmons, Reid</t>
  </si>
  <si>
    <t>Sensor fusion for human safety in industrial workcells</t>
  </si>
  <si>
    <t>2012-10</t>
  </si>
  <si>
    <t>Hwang, Chih-Lyang; Deng, Yu-Chen; Pu, Shih-En</t>
  </si>
  <si>
    <t>Human–Robot Collaboration Using Sequential-Recurrent-Convolution-Network-Based Dynamic Face Emotion and Wireless Speech Command Recognitions</t>
  </si>
  <si>
    <t>Stereo vision; STEREOVISION; PC</t>
  </si>
  <si>
    <t>Collaboration; Service robots; Human–robot collaboration; Human-robot interaction; Image recognition; adaptive stratified finite-time saturated control.; CNN; dynamic face emotion recognition; Emotion recognition; Face recognition; human and face detection; LSTM; omnidirectional service robot; Speech recognition; visual searching and tracking; wireless speech command recognition</t>
  </si>
  <si>
    <t>Rashid, Aquib; Bdiwi, Mohamad; Hardt, Wolfram; Putz, Matthias; Ihlenfeldt, Steffen</t>
  </si>
  <si>
    <t>Efficient Local and Global Sensing for Human Robot Collaboration with Heavy-duty Robots</t>
  </si>
  <si>
    <t>2021-10</t>
  </si>
  <si>
    <t>LiDAR; stereo vision; PC Computational unit; STEREOVISION; PC</t>
  </si>
  <si>
    <t>Collaboration; Robot sensing systems; Robot vision systems; Service robots; Three-dimensional displays; Production; collision avoidance; collision detection; efficient collaboration; human robot collaboration; sensing methodology; Switches</t>
  </si>
  <si>
    <t>Byner, Christoph; Matthias, Björn; Ding, Hao</t>
  </si>
  <si>
    <t>Dynamic speed and separation monitoring for collaborative robot applications – Concepts and performance</t>
  </si>
  <si>
    <t>LiDAR; PC</t>
  </si>
  <si>
    <t>Human-robot collaboration (HRC); Speed and separation monitoring (SSM)</t>
  </si>
  <si>
    <t>Amaya-Mejía, Lina María; Duque-Suárez, Nicolás; Jaramillo-Ramírez, Daniel; Martinez, Carol</t>
  </si>
  <si>
    <t>Vision-Based Safety System for Barrierless Human-Robot Collaboration</t>
  </si>
  <si>
    <t>2022-10</t>
  </si>
  <si>
    <t>3DTOF; PC_ASSUME</t>
  </si>
  <si>
    <t>Karagiannis, Panagiotis; Kousi, Niki; Michalos, George; Dimoulas, Konstantinos; Mparis, Konstantinos; Dimosthenopoulos, Dimosthenis; Tokçalar, Önder; Guasch, Toni; Gerio, Gian Paolo; Makris, Sotiris</t>
  </si>
  <si>
    <t>Adaptive speed and separation monitoring based on switching of safety zones for effective human robot collaboration</t>
  </si>
  <si>
    <t>STEREOVISION; PC; PLC; SafetyEye</t>
  </si>
  <si>
    <t>Himmelsbach, Urban B.; Wendt, Thomas M.; Hangst, Nikolai; Gawron, Philipp; Stiglmeier, Lukas</t>
  </si>
  <si>
    <t>Human–Machine Differentiation in Speed and Separation Monitoring for Improved Efficiency in Human–Robot Collaboration</t>
  </si>
  <si>
    <t>PC_ASSUME; THERMAL</t>
  </si>
  <si>
    <t>speed and separation monitoring; human–robot collaboration; human–machine differentiation; protective separation distance; thermal cameras</t>
  </si>
  <si>
    <t>An, Shan; Zhou, Fangru; Yang, Mei; Zhu, Haogang; Fu, Changhong; Tsintotas, Konstantinos A.</t>
  </si>
  <si>
    <t>Real-Time Monocular Human Depth Estimation and Segmentation on Embedded Systems</t>
  </si>
  <si>
    <t>2021-09</t>
  </si>
  <si>
    <t>Shilin, B. V.; Tronin, A. A.</t>
  </si>
  <si>
    <t>Thermal aerial imaging: Development history and status</t>
  </si>
  <si>
    <t>history of thermal imagery; THERMAL_EX</t>
  </si>
  <si>
    <t>Imaging techniques; Infrared detectors; Infrared imaging; Optical signals; Remote sensing; Spatial resolution</t>
  </si>
  <si>
    <t>Rakhmatulin, Viktor; Grankin, Denis; Konenkov, Mikhail; Davidenko, Sergei; Trinitatova, Daria; Sautenkov, Oleg; Tsetserukou, Dzmitry</t>
  </si>
  <si>
    <t>AirTouch: Towards Safe Human-Robot Interaction Using Air Pressure Feedback and IR Mocap System</t>
  </si>
  <si>
    <t>2023-10</t>
  </si>
  <si>
    <t>MONOVISION; BAREMETAL; EMBEDDEDLIN; MOCAP; ACTIVE IR MARKERS</t>
  </si>
  <si>
    <t>Robot vision systems; Cameras; Real-time systems; Robots; Human-robot interaction; Urban areas; Wearable devices</t>
  </si>
  <si>
    <t>Vicentini, Federico; Pedrocchi, Nicola; Giussani, Matteo; Molinari Tosatti, Lorenzo</t>
  </si>
  <si>
    <t>Dynamic safety in collaborative robot workspaces through a network of devices fulfilling functional safety requirements</t>
  </si>
  <si>
    <t>2014-06</t>
  </si>
  <si>
    <t>Sensor Module Combining Time-of-Flight With Self-Capacitance Proximity and Tactile Sensors for Robot</t>
  </si>
  <si>
    <t>2022-01</t>
  </si>
  <si>
    <t>Buizza Avanzini, Giovanni; Ceriani, Nicola Maria; Zanchettin, Andrea Maria; Rocco, Paolo; Bascetta, Luca</t>
  </si>
  <si>
    <t>Safety Control of Industrial Robots Based on a Distributed Distance Sensor</t>
  </si>
  <si>
    <t>2014-11</t>
  </si>
  <si>
    <t>Sifferman, Carter; Wang, Yeping; Gupta, Mohit; Gleicher, Michael</t>
  </si>
  <si>
    <t>Unlocking the Performance of Proximity Sensors by Utilizing Transient Histograms</t>
  </si>
  <si>
    <t>EMBEDDEDLIN</t>
  </si>
  <si>
    <t>BAREMETAL</t>
  </si>
  <si>
    <t>NVIDIACOMPUTE</t>
  </si>
  <si>
    <t>INTELCOMPUTE</t>
  </si>
  <si>
    <t>XILINXCOMPUTE</t>
  </si>
  <si>
    <t>1DTOF Sum</t>
  </si>
  <si>
    <t>3DTOF Sum</t>
  </si>
  <si>
    <t>LiDAR Sum</t>
  </si>
  <si>
    <t>ULTRASONIC Sum</t>
  </si>
  <si>
    <t>THERMAL Sum</t>
  </si>
  <si>
    <t>MONOVISION Sum</t>
  </si>
  <si>
    <t>STEREOVISION Sum</t>
  </si>
  <si>
    <t>RADAR Sum</t>
  </si>
  <si>
    <t>MOCAP Sum</t>
  </si>
  <si>
    <t>PC Sum</t>
  </si>
  <si>
    <t>PLC Sum</t>
  </si>
  <si>
    <t>PC_ASSUME Sum</t>
  </si>
  <si>
    <t>EMBEDDEDLIN Sum</t>
  </si>
  <si>
    <t>BAREMETAL Sum</t>
  </si>
  <si>
    <t>NVIDIACOMPUTE Sum</t>
  </si>
  <si>
    <t>INTELCOMPUTE Sum</t>
  </si>
  <si>
    <t>XILINXCOMPUTE Sum</t>
  </si>
  <si>
    <t>1DTOF</t>
  </si>
  <si>
    <t>3DTOF</t>
  </si>
  <si>
    <t>LiDAR</t>
  </si>
  <si>
    <t>ULTRASONIC</t>
  </si>
  <si>
    <t>THERMAL</t>
  </si>
  <si>
    <t>MONOVISION</t>
  </si>
  <si>
    <t>STEREOVISION</t>
  </si>
  <si>
    <t>RADAR</t>
  </si>
  <si>
    <t>MOCAP</t>
  </si>
  <si>
    <t>PC</t>
  </si>
  <si>
    <t>PLC</t>
  </si>
  <si>
    <t>PC_ASSUME</t>
  </si>
  <si>
    <t>date</t>
  </si>
  <si>
    <t>1DTOF Sum by year</t>
  </si>
  <si>
    <t>3DTOF Sum by year</t>
  </si>
  <si>
    <t>LiDAR Sum by year</t>
  </si>
  <si>
    <t>ULTRASONIC Sum by year</t>
  </si>
  <si>
    <t>THERMAL Sum by year</t>
  </si>
  <si>
    <t>MONOVISION Sum by year</t>
  </si>
  <si>
    <t>STEREOVISION Sum by year</t>
  </si>
  <si>
    <t>RADAR Sum by year</t>
  </si>
  <si>
    <t>MOCAP Sum by year</t>
  </si>
  <si>
    <t>PC Sum by year</t>
  </si>
  <si>
    <t>PLC Sum by year</t>
  </si>
  <si>
    <t>PC_ASSUME Sum by year</t>
  </si>
  <si>
    <t>EMBEDDEDLIN Sum by year</t>
  </si>
  <si>
    <t>BAREMETAL Sum by year</t>
  </si>
  <si>
    <t>NVIDIACOMPUTE Sum by year</t>
  </si>
  <si>
    <t>INTELCOMPUTE Sum by year</t>
  </si>
  <si>
    <t>XILINXCOMPUTE Sum by year</t>
  </si>
  <si>
    <t>all vision</t>
  </si>
  <si>
    <t>all tof</t>
  </si>
  <si>
    <t>all PC</t>
  </si>
  <si>
    <t>2023-01</t>
  </si>
  <si>
    <t>2023-05</t>
  </si>
  <si>
    <t>2022-07</t>
  </si>
  <si>
    <t>2019-10</t>
  </si>
  <si>
    <t>2024-05</t>
  </si>
  <si>
    <t>2024-07</t>
  </si>
  <si>
    <t>2023-08</t>
  </si>
  <si>
    <t>Barata, João; Kayser, Ina</t>
  </si>
  <si>
    <t>Adamides, Odysseus Alexander; Avery, Alexander; Subramanian, Karthik; Sahin, Ferat</t>
  </si>
  <si>
    <t>Podgorelec, David; Uran, Suzana; Nerat, Andrej; Bratina, Božidar; Pečnik, Sašo; Dimec, Marjan; Žaberl, Franc; Žalik, Borut; Šafarič, Riko</t>
  </si>
  <si>
    <t>Rashid, Aquib; Alnaser, Ibrahim; Bdiwi, Mohamad; Ihlenfeldt, Steffen</t>
  </si>
  <si>
    <t>Gietler, Harald; Ubezio, Barnaba; Zangl, Hubert</t>
  </si>
  <si>
    <t>Ubezio, Barnaba; Zangl, Hubert; Hofbaur, Michael</t>
  </si>
  <si>
    <t>Tsuji, Satoshi</t>
  </si>
  <si>
    <t>Nimac, Peter; Petrič, Tadej; Krpič, Andrej; Gams, Andrej</t>
  </si>
  <si>
    <t>Sifferman, Carter; Mehrotra, Dev; Gupta, Mohit; Gleicher, Michael</t>
  </si>
  <si>
    <t>Yang, Botao; Xie, ShuXin; Chen, Guodong; Ding, Zihao; Wang, Zhenhua</t>
  </si>
  <si>
    <t>Kim, Eugene; Yamada, Yoji; Okamoto, Shogo; Sennin, Mikihiro; Kito, Hiroki</t>
  </si>
  <si>
    <t>Kim, Eugene; Kirschner, Robin; Yamada, Yoji; Okamoto, Shogo</t>
  </si>
  <si>
    <t>Zlatanski, Martin; Sommer, Philipp; Zurfluh, Franz; Zadeh, Saleh Gholam; Faraone, Antonino; Perera, Navoda</t>
  </si>
  <si>
    <t>Zhang, Chenyang; Peng, Jinzhu; Ding, Shuai; Zhao, Nan</t>
  </si>
  <si>
    <t>Tian, Sibo; Zheng, Minghui; Liang, Xiao</t>
  </si>
  <si>
    <t>Flowers, Jared; Faroni, Marco; Wiens, Gloria; Pedrocchi, Nicola</t>
  </si>
  <si>
    <t>Flowers, Jared; Wiens, Gloria</t>
  </si>
  <si>
    <t>Industry 5.0 – Past, Present, and Near Future</t>
  </si>
  <si>
    <t>GP2Y0A21YK0F</t>
  </si>
  <si>
    <t>The fundamentals of millimeter wave radar sensors</t>
  </si>
  <si>
    <t>Evaluation of On-Robot Depth Sensors for Industrial Robotics</t>
  </si>
  <si>
    <t>LiDAR-Based Maintenance of a Safe Distance between a Human and a Robot Arm</t>
  </si>
  <si>
    <t>Flexible sensor concept and an integrated collision sensing for efficient human-robot collaboration using 3D local global sensors</t>
  </si>
  <si>
    <t>Proximity and Tactile Sensor Combining Multiple ToF Sensors and a Self-Capacitance Proximity and Tactile Sensor</t>
  </si>
  <si>
    <t>Simultaneous AMCW ToF Camera and FMCW Radar Simulation</t>
  </si>
  <si>
    <t>Extrinsic Calibration of a Multiple Radar System for Proximity Perception in Robotics</t>
  </si>
  <si>
    <t>String-Like Time of Flight Sensor Module for a Collaborative Robot</t>
  </si>
  <si>
    <t>Evaluation of FMCW Radar for Potential Use in SSM</t>
  </si>
  <si>
    <t>Geometric Calibration of Single-Pixel Distance Sensors</t>
  </si>
  <si>
    <t>Dynamic Speed and Separation Monitoring Based on Scene Semantic Information</t>
  </si>
  <si>
    <t>Considerations of potential runaway motion and physical interaction for speed and separation monitoring</t>
  </si>
  <si>
    <t>A General-Purpose Safety Light Curtain Using ToF Sensor for End Effector on Human Collaborative Robot</t>
  </si>
  <si>
    <t>Estimating probability of human hand intrusion for speed and separation monitoring using interference theory</t>
  </si>
  <si>
    <t>Machine Perception Platform for Safe Human-Robot Collaboration</t>
  </si>
  <si>
    <t>Binocular Vision-based Speed and Separation Monitoring of Perceive Scene Semantic Information</t>
  </si>
  <si>
    <t>TransFusion: A Practical and Effective Transformer-Based Diffusion Model for 3D Human Motion Prediction</t>
  </si>
  <si>
    <t>Spatio-Temporal Avoidance of Predicted Occupancy in Human-Robot Collaboration</t>
  </si>
  <si>
    <t>A Spatio-Temporal Prediction and Planning Framework for Proactive Human–Robot Collaboration</t>
  </si>
  <si>
    <t>Speed and separation monitoring; Human robot collaboration; Time of flight camera; 3DTOF; PC_ASSUME</t>
  </si>
  <si>
    <t>MONOVISION; STEREOVISION; Calibration Example; Hand-Eye</t>
  </si>
  <si>
    <t>Awareness; compliance; industrial automation; intelligence; physiological computing; speed and separation monitoring (SSM); digital-twin human-robot collaboration (HRC); MABL; HRC Survey</t>
  </si>
  <si>
    <t>RADAR; PC_ASSUME</t>
  </si>
  <si>
    <t>speed and separation monitoring; human-aware motion planning; nonlinear model predictive control; Optimization and optimal control; physical human-robot interaction; PC; MOCAP</t>
  </si>
  <si>
    <t>3DTOF; PC; EMBEDDEDLIN; INTELCOMPUTE; using embbeded system as data passer to PC in the end</t>
  </si>
  <si>
    <t>RADAR; EMBEDDEDLIN; FPGA; XILINXCOMPUTE; compared with Lidar</t>
  </si>
  <si>
    <t>stereo vision; Stereolab’s ZED 2K stereo vision camera; STEREOVISION; PC</t>
  </si>
  <si>
    <t>sensor fusion; Collaborative robotics; far infrared (IR) camera; mobile robot; multisensor; omnidirectional (O-D) camera; stereo IR; target tracking; thermal vision; THERMAL; STEREOVISION; PC</t>
  </si>
  <si>
    <t>PC; 1DTOF; BAREMETAL; MABL</t>
  </si>
  <si>
    <t>Speed and Separation Monitoring; Human Robot Interaction; KUKA Robot; Microsoft Kinect; 3DTOF; PC</t>
  </si>
  <si>
    <t>foundational stereo example; STEREOVISION; PC</t>
  </si>
  <si>
    <t>3DTOF; STEREOVISION; PC; Danger Field</t>
  </si>
  <si>
    <t>monocular vision; NVIDIACOMPUTE_EX; EMBEDDEDLIN_EX; MONOVISION_EX; not ssm application but could be easily</t>
  </si>
  <si>
    <t>PC; 1DTOF; BAREMETAL; capacitive sensing</t>
  </si>
  <si>
    <t>PC; 1DIR; NICOMPUTE; multi sensor configurtion</t>
  </si>
  <si>
    <t>3DTOF_EX; 1DTOF_EX; using prox sesnor to get actual surface data</t>
  </si>
  <si>
    <t>Industry 4.0</t>
  </si>
  <si>
    <t>IR</t>
  </si>
  <si>
    <t>EMBEDDEDLIN; SSM; RasPI; off robot sensing</t>
  </si>
  <si>
    <t>LiDAR; sensor fusion; STEREOVISION; PC; SSM</t>
  </si>
  <si>
    <t>sensor fusion; 1DTOF; BAREMETAL; capacitive sensing</t>
  </si>
  <si>
    <t>digital twin; PC; RADAR_EX; 3DTOF_EX; simulation; real world validation; sensor characterization</t>
  </si>
  <si>
    <t>multisensor; 1DTOF; BAREMETAL</t>
  </si>
  <si>
    <t>RADAR; PC</t>
  </si>
  <si>
    <t>1DTOF; BAREMETAL; sensor characterization; on robot sensing</t>
  </si>
  <si>
    <t>THERMAL; STEREOVISION; PC</t>
  </si>
  <si>
    <t>LiDAR; RADAR; PC; FPGA</t>
  </si>
  <si>
    <t>1DTOF; BAREMETAL</t>
  </si>
  <si>
    <t>PC; MOCAP</t>
  </si>
  <si>
    <t>LiDAR; sensor fusion; RADAR; 3DTOF; MONOVISION; EMBEDDEDLIN; FPGA</t>
  </si>
  <si>
    <t>Collaboration; Monitoring; Safety; Cameras; cellular manufacturing; human-robot collaboration; Humans; safety; stereo vision; Stereo vision; Tracking</t>
  </si>
  <si>
    <t>Collision avoidance; Robot sensing systems; Service robots; Safety; Cameras; Robot kinematics</t>
  </si>
  <si>
    <t>Collaboration; Collision avoidance; Service robots; Three-dimensional displays; Safety; Solid modeling; Robot control</t>
  </si>
  <si>
    <t>Robot vision systems; Semantics; Real-time systems; Estimation; Indoor environment; Land vehicles; Network architecture</t>
  </si>
  <si>
    <t>Robot sensing systems; Robots; Sensors; Capacitive sensor; Capacitive sensors; human collaborative robot; Optical sensors; proximity and tactile sensors; Sensor phenomena and characterization; skin sensor; Tactile sensors; time-of-flight sensor</t>
  </si>
  <si>
    <t>Robot sensing systems; Service robots; Safety; Manipulators; Human–robot interaction; Human-robot interaction; Robot control; industrial robotics; proximity sensors; robot control; safety assessment; safety assessment.</t>
  </si>
  <si>
    <t>Robot sensing systems; Robots; range sensing; Sensors; Histograms; Imaging; RGB-D perception; Transient analysis</t>
  </si>
  <si>
    <t>bibliometric analysis; Industry 5.0; research agenda; tertiary study</t>
  </si>
  <si>
    <t>Angle Dependent Reflectivity; Laser radar; Motion Tracking; Radius Reconstruction; Robot vision systems; Sensor Evaluation; Service robots; Speed and Separation Monitoring; Stereo image processing; Stereoscopic; Target tracking; Technological innovation; Three-dimensional displays; Time-of-Flight</t>
  </si>
  <si>
    <t>LiDAR; speed and separation monitoring; robot; human–robot collaboration; geometric data registration; intelligent control system; motion prediction</t>
  </si>
  <si>
    <t>Human robot collaboration; collision avoidance; Distance sensors; Intrusion distance; Sensor concept</t>
  </si>
  <si>
    <t>ToF sensor; collaborative robots; capacitance sensor; proximity and tactile sensor</t>
  </si>
  <si>
    <t>Robot vision systems; Cameras; Navigation; Sensor fusion; Computational modeling; Sensor phenomena and characterization; Radar antennas</t>
  </si>
  <si>
    <t>ToF sensor; collaborative robots; proximity skin sensor; string-like sensor</t>
  </si>
  <si>
    <t>Speed and separation monitoring; Collaborative robot; FMCW radar</t>
  </si>
  <si>
    <t>Collision avoidance; Robot sensing systems; Calibration; Robots; Calibration and identification; range sensing; Robot kinematics; Sensors; Sensor phenomena and characterization; localization</t>
  </si>
  <si>
    <t>Monitoring; Semantics; Cameras; Robots; Algorithms; Human-robot collaboration (HRC); Speed and separation monitoring (SSM); Robot control; Color imagery; Image enhancement; Multi-information fusion; Neural network; Range imaging; Risk analysis; Risk assessment; Risk factors; Scene; Separation; Shutdowns</t>
  </si>
  <si>
    <t>Speed and separation monitoring; 3D Human sensing; Human-robot collaboration; Safety-related sensor; Unstructured manufacturing</t>
  </si>
  <si>
    <t>ToF sensor; collaborative robot; end effector; safety light curtain</t>
  </si>
  <si>
    <t>Speed and separation monitoring; Human-robot collaboration; Unstructured manufacturing; Interference theory</t>
  </si>
  <si>
    <t>all embedded linux</t>
  </si>
  <si>
    <t>EMBEDDED LINUX</t>
  </si>
  <si>
    <t>machine learning; MONOVISION; STEREOVISION; PC; SSM</t>
  </si>
  <si>
    <t>Collaboration; Robot vision systems; Service robots; Speed and Separation Monitoring; Manipulators; Real-time systems; Robot kinematics; Human-Robot Collaboration; Accuracy; Binocular Vision; Safety Zone</t>
  </si>
  <si>
    <t>PC_ASSUME; MOCAP</t>
  </si>
  <si>
    <t>Robots; Training; human-robot collaboration (HRC); deep learning; diffusion models; Discrete cosine transforms; Human motion prediction (HMP); Noise; Noise reduction; Predictive models; Transformers</t>
  </si>
  <si>
    <t>Esposito, Marco; O'Flaherty, Rowland; Li, Yihui; Virga, Salvo; Joshi, Ravi; Haschke, Robert</t>
  </si>
  <si>
    <t>IFL-CAMP/easy_handeye</t>
  </si>
  <si>
    <t>robot; camera; calibration; hand-eye; hand-eye-calibration; ros</t>
  </si>
  <si>
    <t>STEREOVISION; PC</t>
  </si>
  <si>
    <t>Collaboration; Trajectory; Production; Delays; Planning; Sequential analysis; Spatiotemporal phenomena</t>
  </si>
  <si>
    <t>Subramanian, Karthik; Singh, Saurav; Namba, Justin; Heard, Jamison; Kanan, Christopher; Sahin, Ferat</t>
  </si>
  <si>
    <t>Spatial and Temporal Attention-Based Emotion Estimation on HRI-AVC Dataset</t>
  </si>
  <si>
    <t>Collaboration; Real-time systems; Estimation; Human-robot interaction; Affective Computing; Annotations; Anxiety disorders; Computer Vision; Human-Robot Interaction (HRI); Psychology</t>
  </si>
  <si>
    <t>Namba, Justin R.; Subramanian, Karthik; Savur, Celal; Sahin, Ferat</t>
  </si>
  <si>
    <t>Database for Human Emotion Estimation Through Physiological Data in Industrial Human-Robot Collaboration</t>
  </si>
  <si>
    <t>Service robots; Estimation; human-robot collaboration; Feature extraction; Task analysis; Data mining; human-robot interaction; Databases; Physiology</t>
  </si>
  <si>
    <t>Freedrive</t>
  </si>
  <si>
    <t>Rosenstrauch, Martin J.; Pannen, Tessa J.; Krüger, Jörg</t>
  </si>
  <si>
    <t>Human robot collaboration - using kinect v2 for ISO/TS 15066 speed and separation monitoring</t>
  </si>
  <si>
    <t>Marvel, Jeremy A.; Norcross, Rick</t>
  </si>
  <si>
    <t>Implementing speed and separation monitoring in collaborative robot workcells</t>
  </si>
  <si>
    <t>Robot safety; Speed and separation monitoring</t>
  </si>
  <si>
    <t>Parigi Polverini, Matteo; Zanchettin, Andrea Maria; Rocco, Paolo</t>
  </si>
  <si>
    <t>A computationally efficient safety assessment for collaborative robotics applications</t>
  </si>
  <si>
    <t>Kinetostatic safety field; Motion control; Physical human–robot interaction; Redundant robots; Safety assessment</t>
  </si>
  <si>
    <t>2016-04</t>
  </si>
  <si>
    <t>Marvel, Jeremy A.; Roger, Bostelman</t>
  </si>
  <si>
    <t>Test Methods for the Evaluation of Manufacturing Mobile Manipulator Safety</t>
  </si>
  <si>
    <t>Zanchettin, Andrea Maria; Ceriani, Nicola Maria; Rocco, Paolo; Ding, Hao; Matthias, Björn</t>
  </si>
  <si>
    <t>Safety in human-robot collaborative manufacturing environments: Metrics and control</t>
  </si>
  <si>
    <t>UR10e Medium-sized, versatile cobot</t>
  </si>
  <si>
    <t>ABB Library - 3HAC052983-001</t>
  </si>
  <si>
    <t>Inciteful</t>
  </si>
  <si>
    <t>Using Citations to Explore Academic Literature | Inciteful.xyz</t>
  </si>
  <si>
    <t>Texas Instruments</t>
  </si>
  <si>
    <t>mmWave radar sensors | TI.com</t>
  </si>
  <si>
    <t>Subramanian, Karthik</t>
  </si>
  <si>
    <t>survey_SSM_robotics</t>
  </si>
  <si>
    <t>Calibration Example; MATLAB; multisensor; PC; RADAR</t>
  </si>
  <si>
    <t>Data collection; Hardware; Performance evaluation; Radar antennas; Robot sensing systems; Three-dimensional displays; Uncertainty</t>
  </si>
  <si>
    <t>Terabee</t>
  </si>
  <si>
    <t>TeraRanger Evo Thermal User Manual</t>
  </si>
  <si>
    <t>Voynick, Stan</t>
  </si>
  <si>
    <t>What is a microbolometer?</t>
  </si>
  <si>
    <t>safety; human robot collaboration; ISO/TS 15066; kinect v2</t>
  </si>
  <si>
    <t>3DTOF; PC; kinect</t>
  </si>
  <si>
    <t>LiDAR; Safety; Manipulators; PC; Manufacturing; Agile manufacturing; AGV safety; Computers–Robotics; Fault tolerance; Functional safety; Manipulator; Mobile manipulator; mobile manipulators; Robot arms; robot safety</t>
  </si>
  <si>
    <t>Collaboration; Collision avoidance; Service robots; Safety; Trajectory; motion planning; safety standards; industrial robots; Human-robot collaboration; Joints</t>
  </si>
  <si>
    <t>IWR6843AOP data sheet, product information and support | TI.com</t>
  </si>
  <si>
    <t>D3 Embedded</t>
  </si>
  <si>
    <t>Radar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</si>
</sst>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Chart of Sensors and Compute Platforms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DataProcessing!$Y$3</c:f>
              <c:strCache>
                <c:ptCount val="1"/>
                <c:pt idx="0">
                  <c:v>1DTOF Sum by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DataProcessing!$Y$4:$Y$32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5-4B31-A64A-1F2B0064482D}"/>
            </c:ext>
          </c:extLst>
        </c:ser>
        <c:ser>
          <c:idx val="1"/>
          <c:order val="1"/>
          <c:tx>
            <c:strRef>
              <c:f>DataProcessing!$Z$3</c:f>
              <c:strCache>
                <c:ptCount val="1"/>
                <c:pt idx="0">
                  <c:v>3DTOF Sum by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DataProcessing!$Z$4:$Z$32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5-4B31-A64A-1F2B0064482D}"/>
            </c:ext>
          </c:extLst>
        </c:ser>
        <c:ser>
          <c:idx val="2"/>
          <c:order val="2"/>
          <c:tx>
            <c:strRef>
              <c:f>DataProcessing!$AA$3</c:f>
              <c:strCache>
                <c:ptCount val="1"/>
                <c:pt idx="0">
                  <c:v>LiDAR Sum by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DataProcessing!$AA$4:$AA$32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5-4B31-A64A-1F2B0064482D}"/>
            </c:ext>
          </c:extLst>
        </c:ser>
        <c:ser>
          <c:idx val="3"/>
          <c:order val="3"/>
          <c:tx>
            <c:strRef>
              <c:f>DataProcessing!$AB$3</c:f>
              <c:strCache>
                <c:ptCount val="1"/>
                <c:pt idx="0">
                  <c:v>ULTRASONIC Sum by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DataProcessing!$AB$4:$AB$32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5-4B31-A64A-1F2B0064482D}"/>
            </c:ext>
          </c:extLst>
        </c:ser>
        <c:ser>
          <c:idx val="4"/>
          <c:order val="4"/>
          <c:tx>
            <c:strRef>
              <c:f>DataProcessing!$AC$3</c:f>
              <c:strCache>
                <c:ptCount val="1"/>
                <c:pt idx="0">
                  <c:v>THERMAL Sum by year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DataProcessing!$AC$4:$AC$32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45-4B31-A64A-1F2B0064482D}"/>
            </c:ext>
          </c:extLst>
        </c:ser>
        <c:ser>
          <c:idx val="5"/>
          <c:order val="5"/>
          <c:tx>
            <c:strRef>
              <c:f>DataProcessing!$AD$3</c:f>
              <c:strCache>
                <c:ptCount val="1"/>
                <c:pt idx="0">
                  <c:v>MONOVISION Sum by year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DataProcessing!$AD$4:$AD$32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45-4B31-A64A-1F2B0064482D}"/>
            </c:ext>
          </c:extLst>
        </c:ser>
        <c:ser>
          <c:idx val="6"/>
          <c:order val="6"/>
          <c:tx>
            <c:strRef>
              <c:f>DataProcessing!$AE$3</c:f>
              <c:strCache>
                <c:ptCount val="1"/>
                <c:pt idx="0">
                  <c:v>STEREOVISION Sum by year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DataProcessing!$AE$4:$AE$32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45-4B31-A64A-1F2B0064482D}"/>
            </c:ext>
          </c:extLst>
        </c:ser>
        <c:ser>
          <c:idx val="7"/>
          <c:order val="7"/>
          <c:tx>
            <c:strRef>
              <c:f>DataProcessing!$AF$3</c:f>
              <c:strCache>
                <c:ptCount val="1"/>
                <c:pt idx="0">
                  <c:v>RADAR Sum by year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DataProcessing!$AF$4:$AF$32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D45-4B31-A64A-1F2B0064482D}"/>
            </c:ext>
          </c:extLst>
        </c:ser>
        <c:ser>
          <c:idx val="8"/>
          <c:order val="8"/>
          <c:tx>
            <c:strRef>
              <c:f>DataProcessing!$AG$3</c:f>
              <c:strCache>
                <c:ptCount val="1"/>
                <c:pt idx="0">
                  <c:v>MOCAP Sum by year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DataProcessing!$AG$4:$AG$32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45-4B31-A64A-1F2B0064482D}"/>
            </c:ext>
          </c:extLst>
        </c:ser>
        <c:ser>
          <c:idx val="9"/>
          <c:order val="9"/>
          <c:tx>
            <c:strRef>
              <c:f>DataProcessing!$AH$3</c:f>
              <c:strCache>
                <c:ptCount val="1"/>
                <c:pt idx="0">
                  <c:v>PC Sum by year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DataProcessing!$AH$4:$AH$32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9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45-4B31-A64A-1F2B0064482D}"/>
            </c:ext>
          </c:extLst>
        </c:ser>
        <c:ser>
          <c:idx val="10"/>
          <c:order val="10"/>
          <c:tx>
            <c:strRef>
              <c:f>DataProcessing!$AI$3</c:f>
              <c:strCache>
                <c:ptCount val="1"/>
                <c:pt idx="0">
                  <c:v>PLC Sum by year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DataProcessing!$AI$4:$AI$32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45-4B31-A64A-1F2B0064482D}"/>
            </c:ext>
          </c:extLst>
        </c:ser>
        <c:ser>
          <c:idx val="11"/>
          <c:order val="11"/>
          <c:tx>
            <c:strRef>
              <c:f>DataProcessing!$AJ$3</c:f>
              <c:strCache>
                <c:ptCount val="1"/>
                <c:pt idx="0">
                  <c:v>PC_ASSUME Sum by year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DataProcessing!$AJ$4:$AJ$32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45-4B31-A64A-1F2B0064482D}"/>
            </c:ext>
          </c:extLst>
        </c:ser>
        <c:ser>
          <c:idx val="12"/>
          <c:order val="12"/>
          <c:tx>
            <c:strRef>
              <c:f>DataProcessing!$AK$3</c:f>
              <c:strCache>
                <c:ptCount val="1"/>
                <c:pt idx="0">
                  <c:v>EMBEDDEDLIN Sum by year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DataProcessing!$AK$4:$AK$32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D45-4B31-A64A-1F2B0064482D}"/>
            </c:ext>
          </c:extLst>
        </c:ser>
        <c:ser>
          <c:idx val="13"/>
          <c:order val="13"/>
          <c:tx>
            <c:strRef>
              <c:f>DataProcessing!$AL$3</c:f>
              <c:strCache>
                <c:ptCount val="1"/>
                <c:pt idx="0">
                  <c:v>BAREMETAL Sum by year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DataProcessing!$AL$4:$AL$32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D45-4B31-A64A-1F2B0064482D}"/>
            </c:ext>
          </c:extLst>
        </c:ser>
        <c:ser>
          <c:idx val="14"/>
          <c:order val="14"/>
          <c:tx>
            <c:strRef>
              <c:f>DataProcessing!$AM$3</c:f>
              <c:strCache>
                <c:ptCount val="1"/>
                <c:pt idx="0">
                  <c:v>NVIDIACOMPUTE Sum by year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DataProcessing!$AM$4:$AM$32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D45-4B31-A64A-1F2B0064482D}"/>
            </c:ext>
          </c:extLst>
        </c:ser>
        <c:ser>
          <c:idx val="15"/>
          <c:order val="15"/>
          <c:tx>
            <c:strRef>
              <c:f>DataProcessing!$AN$3</c:f>
              <c:strCache>
                <c:ptCount val="1"/>
                <c:pt idx="0">
                  <c:v>INTELCOMPUTE Sum by year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DataProcessing!$AN$4:$AN$32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45-4B31-A64A-1F2B0064482D}"/>
            </c:ext>
          </c:extLst>
        </c:ser>
        <c:ser>
          <c:idx val="16"/>
          <c:order val="16"/>
          <c:tx>
            <c:strRef>
              <c:f>DataProcessing!$AO$3</c:f>
              <c:strCache>
                <c:ptCount val="1"/>
                <c:pt idx="0">
                  <c:v>XILINXCOMPUTE Sum by year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DataProcessing!$AO$4:$AO$32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45-4B31-A64A-1F2B00644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2959"/>
        <c:axId val="310732879"/>
      </c:barChart>
      <c:catAx>
        <c:axId val="7901729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32879"/>
        <c:crosses val="autoZero"/>
        <c:auto val="1"/>
        <c:lblAlgn val="ctr"/>
        <c:lblOffset val="100"/>
        <c:noMultiLvlLbl val="0"/>
      </c:catAx>
      <c:valAx>
        <c:axId val="3107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DataProcessing!$Y$3</c:f>
              <c:strCache>
                <c:ptCount val="1"/>
                <c:pt idx="0">
                  <c:v>1DTOF Sum by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DataProcessing!$Y$4:$Y$32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8-4BE7-83C0-AF41E170EA84}"/>
            </c:ext>
          </c:extLst>
        </c:ser>
        <c:ser>
          <c:idx val="1"/>
          <c:order val="1"/>
          <c:tx>
            <c:strRef>
              <c:f>DataProcessing!$Z$3</c:f>
              <c:strCache>
                <c:ptCount val="1"/>
                <c:pt idx="0">
                  <c:v>3DTOF Sum by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DataProcessing!$Z$4:$Z$32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58-4BE7-83C0-AF41E170EA84}"/>
            </c:ext>
          </c:extLst>
        </c:ser>
        <c:ser>
          <c:idx val="2"/>
          <c:order val="2"/>
          <c:tx>
            <c:strRef>
              <c:f>DataProcessing!$AA$3</c:f>
              <c:strCache>
                <c:ptCount val="1"/>
                <c:pt idx="0">
                  <c:v>LiDAR Sum by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DataProcessing!$AA$4:$AA$32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58-4BE7-83C0-AF41E170EA84}"/>
            </c:ext>
          </c:extLst>
        </c:ser>
        <c:ser>
          <c:idx val="3"/>
          <c:order val="3"/>
          <c:tx>
            <c:strRef>
              <c:f>DataProcessing!$AB$3</c:f>
              <c:strCache>
                <c:ptCount val="1"/>
                <c:pt idx="0">
                  <c:v>ULTRASONIC Sum by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DataProcessing!$AB$4:$AB$32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58-4BE7-83C0-AF41E170EA84}"/>
            </c:ext>
          </c:extLst>
        </c:ser>
        <c:ser>
          <c:idx val="4"/>
          <c:order val="4"/>
          <c:tx>
            <c:strRef>
              <c:f>DataProcessing!$AC$3</c:f>
              <c:strCache>
                <c:ptCount val="1"/>
                <c:pt idx="0">
                  <c:v>THERMAL Sum by year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DataProcessing!$AC$4:$AC$32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58-4BE7-83C0-AF41E170EA84}"/>
            </c:ext>
          </c:extLst>
        </c:ser>
        <c:ser>
          <c:idx val="5"/>
          <c:order val="5"/>
          <c:tx>
            <c:strRef>
              <c:f>DataProcessing!$AD$3</c:f>
              <c:strCache>
                <c:ptCount val="1"/>
                <c:pt idx="0">
                  <c:v>MONOVISION Sum by year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DataProcessing!$AD$4:$AD$32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58-4BE7-83C0-AF41E170EA84}"/>
            </c:ext>
          </c:extLst>
        </c:ser>
        <c:ser>
          <c:idx val="6"/>
          <c:order val="6"/>
          <c:tx>
            <c:strRef>
              <c:f>DataProcessing!$AE$3</c:f>
              <c:strCache>
                <c:ptCount val="1"/>
                <c:pt idx="0">
                  <c:v>STEREOVISION Sum by year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DataProcessing!$AE$4:$AE$32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58-4BE7-83C0-AF41E170EA84}"/>
            </c:ext>
          </c:extLst>
        </c:ser>
        <c:ser>
          <c:idx val="7"/>
          <c:order val="7"/>
          <c:tx>
            <c:strRef>
              <c:f>DataProcessing!$AF$3</c:f>
              <c:strCache>
                <c:ptCount val="1"/>
                <c:pt idx="0">
                  <c:v>RADAR Sum by year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DataProcessing!$AF$4:$AF$32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58-4BE7-83C0-AF41E170EA84}"/>
            </c:ext>
          </c:extLst>
        </c:ser>
        <c:ser>
          <c:idx val="8"/>
          <c:order val="8"/>
          <c:tx>
            <c:strRef>
              <c:f>DataProcessing!$AG$3</c:f>
              <c:strCache>
                <c:ptCount val="1"/>
                <c:pt idx="0">
                  <c:v>MOCAP Sum by year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DataProcessing!$AG$4:$AG$32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58-4BE7-83C0-AF41E170E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2959"/>
        <c:axId val="310732879"/>
      </c:barChart>
      <c:catAx>
        <c:axId val="7901729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32879"/>
        <c:crosses val="autoZero"/>
        <c:auto val="1"/>
        <c:lblAlgn val="ctr"/>
        <c:lblOffset val="100"/>
        <c:noMultiLvlLbl val="0"/>
      </c:catAx>
      <c:valAx>
        <c:axId val="3107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</a:t>
            </a:r>
            <a:r>
              <a:rPr lang="en-US" baseline="0"/>
              <a:t>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DataProcessing!$AH$3</c:f>
              <c:strCache>
                <c:ptCount val="1"/>
                <c:pt idx="0">
                  <c:v>PC Sum by year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DataProcessing!$AH$4:$AH$32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9</c:v>
                </c:pt>
                <c:pt idx="24">
                  <c:v>5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14-4CD9-BE0D-4C07720A3E0A}"/>
            </c:ext>
          </c:extLst>
        </c:ser>
        <c:ser>
          <c:idx val="10"/>
          <c:order val="1"/>
          <c:tx>
            <c:strRef>
              <c:f>DataProcessing!$AI$3</c:f>
              <c:strCache>
                <c:ptCount val="1"/>
                <c:pt idx="0">
                  <c:v>PLC Sum by year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DataProcessing!$AI$4:$AI$32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14-4CD9-BE0D-4C07720A3E0A}"/>
            </c:ext>
          </c:extLst>
        </c:ser>
        <c:ser>
          <c:idx val="11"/>
          <c:order val="2"/>
          <c:tx>
            <c:strRef>
              <c:f>DataProcessing!$AJ$3</c:f>
              <c:strCache>
                <c:ptCount val="1"/>
                <c:pt idx="0">
                  <c:v>PC_ASSUME Sum by year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DataProcessing!$AJ$4:$AJ$32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A14-4CD9-BE0D-4C07720A3E0A}"/>
            </c:ext>
          </c:extLst>
        </c:ser>
        <c:ser>
          <c:idx val="12"/>
          <c:order val="3"/>
          <c:tx>
            <c:strRef>
              <c:f>DataProcessing!$AK$3</c:f>
              <c:strCache>
                <c:ptCount val="1"/>
                <c:pt idx="0">
                  <c:v>EMBEDDEDLIN Sum by year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DataProcessing!$AK$4:$AK$32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A14-4CD9-BE0D-4C07720A3E0A}"/>
            </c:ext>
          </c:extLst>
        </c:ser>
        <c:ser>
          <c:idx val="13"/>
          <c:order val="4"/>
          <c:tx>
            <c:strRef>
              <c:f>DataProcessing!$AL$3</c:f>
              <c:strCache>
                <c:ptCount val="1"/>
                <c:pt idx="0">
                  <c:v>BAREMETAL Sum by year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DataProcessing!$AL$4:$AL$32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A14-4CD9-BE0D-4C07720A3E0A}"/>
            </c:ext>
          </c:extLst>
        </c:ser>
        <c:ser>
          <c:idx val="14"/>
          <c:order val="5"/>
          <c:tx>
            <c:strRef>
              <c:f>DataProcessing!$AM$3</c:f>
              <c:strCache>
                <c:ptCount val="1"/>
                <c:pt idx="0">
                  <c:v>NVIDIACOMPUTE Sum by year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DataProcessing!$AM$4:$AM$32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A14-4CD9-BE0D-4C07720A3E0A}"/>
            </c:ext>
          </c:extLst>
        </c:ser>
        <c:ser>
          <c:idx val="15"/>
          <c:order val="6"/>
          <c:tx>
            <c:strRef>
              <c:f>DataProcessing!$AN$3</c:f>
              <c:strCache>
                <c:ptCount val="1"/>
                <c:pt idx="0">
                  <c:v>INTELCOMPUTE Sum by year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DataProcessing!$AN$4:$AN$32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A14-4CD9-BE0D-4C07720A3E0A}"/>
            </c:ext>
          </c:extLst>
        </c:ser>
        <c:ser>
          <c:idx val="16"/>
          <c:order val="7"/>
          <c:tx>
            <c:strRef>
              <c:f>DataProcessing!$AO$3</c:f>
              <c:strCache>
                <c:ptCount val="1"/>
                <c:pt idx="0">
                  <c:v>XILINXCOMPUTE Sum by year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DataProcessing!$AO$4:$AO$32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A14-4CD9-BE0D-4C07720A3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2959"/>
        <c:axId val="310732879"/>
      </c:barChart>
      <c:catAx>
        <c:axId val="7901729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32879"/>
        <c:crosses val="autoZero"/>
        <c:auto val="1"/>
        <c:lblAlgn val="ctr"/>
        <c:lblOffset val="100"/>
        <c:noMultiLvlLbl val="0"/>
      </c:catAx>
      <c:valAx>
        <c:axId val="3107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Sensor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DataProcessing!$AA$3</c:f>
              <c:strCache>
                <c:ptCount val="1"/>
                <c:pt idx="0">
                  <c:v>LiDAR Sum by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DataProcessing!$AA$4:$AA$32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1-462B-BC85-9851E59CD93B}"/>
            </c:ext>
          </c:extLst>
        </c:ser>
        <c:ser>
          <c:idx val="3"/>
          <c:order val="1"/>
          <c:tx>
            <c:strRef>
              <c:f>DataProcessing!$AB$3</c:f>
              <c:strCache>
                <c:ptCount val="1"/>
                <c:pt idx="0">
                  <c:v>ULTRASONIC Sum by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DataProcessing!$AB$4:$AB$32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01-462B-BC85-9851E59CD93B}"/>
            </c:ext>
          </c:extLst>
        </c:ser>
        <c:ser>
          <c:idx val="4"/>
          <c:order val="2"/>
          <c:tx>
            <c:strRef>
              <c:f>DataProcessing!$AC$3</c:f>
              <c:strCache>
                <c:ptCount val="1"/>
                <c:pt idx="0">
                  <c:v>THERMAL Sum by year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DataProcessing!$AC$4:$AC$32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1-462B-BC85-9851E59CD93B}"/>
            </c:ext>
          </c:extLst>
        </c:ser>
        <c:ser>
          <c:idx val="7"/>
          <c:order val="3"/>
          <c:tx>
            <c:strRef>
              <c:f>DataProcessing!$AF$3</c:f>
              <c:strCache>
                <c:ptCount val="1"/>
                <c:pt idx="0">
                  <c:v>RADAR Sum by year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DataProcessing!$AF$4:$AF$32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01-462B-BC85-9851E59CD93B}"/>
            </c:ext>
          </c:extLst>
        </c:ser>
        <c:ser>
          <c:idx val="8"/>
          <c:order val="4"/>
          <c:tx>
            <c:strRef>
              <c:f>DataProcessing!$AG$3</c:f>
              <c:strCache>
                <c:ptCount val="1"/>
                <c:pt idx="0">
                  <c:v>MOCAP Sum by year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DataProcessing!$AG$4:$AG$32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01-462B-BC85-9851E59CD93B}"/>
            </c:ext>
          </c:extLst>
        </c:ser>
        <c:ser>
          <c:idx val="0"/>
          <c:order val="5"/>
          <c:tx>
            <c:strRef>
              <c:f>DataProcessing!$AQ$3</c:f>
              <c:strCache>
                <c:ptCount val="1"/>
                <c:pt idx="0">
                  <c:v>all vision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DataProcessing!$AQ$4:$AQ$32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6</c:v>
                </c:pt>
                <c:pt idx="24">
                  <c:v>2</c:v>
                </c:pt>
                <c:pt idx="25">
                  <c:v>6</c:v>
                </c:pt>
                <c:pt idx="26">
                  <c:v>2</c:v>
                </c:pt>
                <c:pt idx="27">
                  <c:v>5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01-462B-BC85-9851E59CD93B}"/>
            </c:ext>
          </c:extLst>
        </c:ser>
        <c:ser>
          <c:idx val="1"/>
          <c:order val="6"/>
          <c:tx>
            <c:strRef>
              <c:f>DataProcessing!$AR$3</c:f>
              <c:strCache>
                <c:ptCount val="1"/>
                <c:pt idx="0">
                  <c:v>all tof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DataProcessing!$AR$4:$AR$32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8</c:v>
                </c:pt>
                <c:pt idx="24">
                  <c:v>4</c:v>
                </c:pt>
                <c:pt idx="25">
                  <c:v>2</c:v>
                </c:pt>
                <c:pt idx="26">
                  <c:v>5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01-462B-BC85-9851E59CD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2959"/>
        <c:axId val="310732879"/>
      </c:barChart>
      <c:catAx>
        <c:axId val="7901729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32879"/>
        <c:crosses val="autoZero"/>
        <c:auto val="1"/>
        <c:lblAlgn val="ctr"/>
        <c:lblOffset val="100"/>
        <c:noMultiLvlLbl val="0"/>
      </c:catAx>
      <c:valAx>
        <c:axId val="3107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Chart of Sensors and Compute Platforms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DataProcessing!$Y$3</c:f>
              <c:strCache>
                <c:ptCount val="1"/>
                <c:pt idx="0">
                  <c:v>1DTOF Sum by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DataProcessing!$Y$4:$Y$32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C-4DA4-A77C-F5EFC5C0A044}"/>
            </c:ext>
          </c:extLst>
        </c:ser>
        <c:ser>
          <c:idx val="1"/>
          <c:order val="1"/>
          <c:tx>
            <c:strRef>
              <c:f>DataProcessing!$Z$3</c:f>
              <c:strCache>
                <c:ptCount val="1"/>
                <c:pt idx="0">
                  <c:v>3DTOF Sum by year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DataProcessing!$Z$4:$Z$32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C-4DA4-A77C-F5EFC5C0A044}"/>
            </c:ext>
          </c:extLst>
        </c:ser>
        <c:ser>
          <c:idx val="2"/>
          <c:order val="2"/>
          <c:tx>
            <c:strRef>
              <c:f>DataProcessing!$AA$3</c:f>
              <c:strCache>
                <c:ptCount val="1"/>
                <c:pt idx="0">
                  <c:v>LiDAR Sum by year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DataProcessing!$AA$4:$AA$32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4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BC-4DA4-A77C-F5EFC5C0A044}"/>
            </c:ext>
          </c:extLst>
        </c:ser>
        <c:ser>
          <c:idx val="3"/>
          <c:order val="3"/>
          <c:tx>
            <c:strRef>
              <c:f>DataProcessing!$AB$3</c:f>
              <c:strCache>
                <c:ptCount val="1"/>
                <c:pt idx="0">
                  <c:v>ULTRASONIC Sum by year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DataProcessing!$AB$4:$AB$32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BC-4DA4-A77C-F5EFC5C0A044}"/>
            </c:ext>
          </c:extLst>
        </c:ser>
        <c:ser>
          <c:idx val="4"/>
          <c:order val="4"/>
          <c:tx>
            <c:strRef>
              <c:f>DataProcessing!$AC$3</c:f>
              <c:strCache>
                <c:ptCount val="1"/>
                <c:pt idx="0">
                  <c:v>THERMAL Sum by year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DataProcessing!$AC$4:$AC$32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BC-4DA4-A77C-F5EFC5C0A044}"/>
            </c:ext>
          </c:extLst>
        </c:ser>
        <c:ser>
          <c:idx val="5"/>
          <c:order val="5"/>
          <c:tx>
            <c:strRef>
              <c:f>DataProcessing!$AD$3</c:f>
              <c:strCache>
                <c:ptCount val="1"/>
                <c:pt idx="0">
                  <c:v>MONOVISION Sum by year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DataProcessing!$AD$4:$AD$32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BC-4DA4-A77C-F5EFC5C0A044}"/>
            </c:ext>
          </c:extLst>
        </c:ser>
        <c:ser>
          <c:idx val="6"/>
          <c:order val="6"/>
          <c:tx>
            <c:strRef>
              <c:f>DataProcessing!$AE$3</c:f>
              <c:strCache>
                <c:ptCount val="1"/>
                <c:pt idx="0">
                  <c:v>STEREOVISION Sum by year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DataProcessing!$AE$4:$AE$32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BC-4DA4-A77C-F5EFC5C0A044}"/>
            </c:ext>
          </c:extLst>
        </c:ser>
        <c:ser>
          <c:idx val="7"/>
          <c:order val="7"/>
          <c:tx>
            <c:strRef>
              <c:f>DataProcessing!$AF$3</c:f>
              <c:strCache>
                <c:ptCount val="1"/>
                <c:pt idx="0">
                  <c:v>RADAR Sum by year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DataProcessing!$AF$4:$AF$32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BC-4DA4-A77C-F5EFC5C0A044}"/>
            </c:ext>
          </c:extLst>
        </c:ser>
        <c:ser>
          <c:idx val="8"/>
          <c:order val="8"/>
          <c:tx>
            <c:strRef>
              <c:f>DataProcessing!$AG$3</c:f>
              <c:strCache>
                <c:ptCount val="1"/>
                <c:pt idx="0">
                  <c:v>MOCAP Sum by year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DataProcessing!$AG$4:$AG$32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BC-4DA4-A77C-F5EFC5C0A044}"/>
            </c:ext>
          </c:extLst>
        </c:ser>
        <c:ser>
          <c:idx val="10"/>
          <c:order val="9"/>
          <c:tx>
            <c:strRef>
              <c:f>DataProcessing!$AI$3</c:f>
              <c:strCache>
                <c:ptCount val="1"/>
                <c:pt idx="0">
                  <c:v>PLC Sum by year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DataProcessing!$AI$4:$AI$32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1BC-4DA4-A77C-F5EFC5C0A044}"/>
            </c:ext>
          </c:extLst>
        </c:ser>
        <c:ser>
          <c:idx val="12"/>
          <c:order val="10"/>
          <c:tx>
            <c:strRef>
              <c:f>DataProcessing!$AK$3</c:f>
              <c:strCache>
                <c:ptCount val="1"/>
                <c:pt idx="0">
                  <c:v>EMBEDDEDLIN Sum by year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DataProcessing!$AK$4:$AK$32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BC-4DA4-A77C-F5EFC5C0A044}"/>
            </c:ext>
          </c:extLst>
        </c:ser>
        <c:ser>
          <c:idx val="13"/>
          <c:order val="11"/>
          <c:tx>
            <c:strRef>
              <c:f>DataProcessing!$AL$3</c:f>
              <c:strCache>
                <c:ptCount val="1"/>
                <c:pt idx="0">
                  <c:v>BAREMETAL Sum by year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DataProcessing!$AL$4:$AL$32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0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BC-4DA4-A77C-F5EFC5C0A044}"/>
            </c:ext>
          </c:extLst>
        </c:ser>
        <c:ser>
          <c:idx val="14"/>
          <c:order val="12"/>
          <c:tx>
            <c:strRef>
              <c:f>DataProcessing!$AM$3</c:f>
              <c:strCache>
                <c:ptCount val="1"/>
                <c:pt idx="0">
                  <c:v>NVIDIACOMPUTE Sum by year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DataProcessing!$AM$4:$AM$32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1BC-4DA4-A77C-F5EFC5C0A044}"/>
            </c:ext>
          </c:extLst>
        </c:ser>
        <c:ser>
          <c:idx val="15"/>
          <c:order val="13"/>
          <c:tx>
            <c:strRef>
              <c:f>DataProcessing!$AN$3</c:f>
              <c:strCache>
                <c:ptCount val="1"/>
                <c:pt idx="0">
                  <c:v>INTELCOMPUTE Sum by year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DataProcessing!$AN$4:$AN$32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1BC-4DA4-A77C-F5EFC5C0A044}"/>
            </c:ext>
          </c:extLst>
        </c:ser>
        <c:ser>
          <c:idx val="16"/>
          <c:order val="14"/>
          <c:tx>
            <c:strRef>
              <c:f>DataProcessing!$AO$3</c:f>
              <c:strCache>
                <c:ptCount val="1"/>
                <c:pt idx="0">
                  <c:v>XILINXCOMPUTE Sum by year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DataProcessing!$AO$4:$AO$32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1BC-4DA4-A77C-F5EFC5C0A044}"/>
            </c:ext>
          </c:extLst>
        </c:ser>
        <c:ser>
          <c:idx val="9"/>
          <c:order val="15"/>
          <c:tx>
            <c:strRef>
              <c:f>DataProcessing!$AS$3</c:f>
              <c:strCache>
                <c:ptCount val="1"/>
                <c:pt idx="0">
                  <c:v>all PC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DataProcessing!$AP$4:$AP$32</c:f>
              <c:numCache>
                <c:formatCode>General</c:formatCode>
                <c:ptCount val="29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</c:numCache>
            </c:numRef>
          </c:cat>
          <c:val>
            <c:numRef>
              <c:f>DataProcessing!$AS$4:$AS$32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10</c:v>
                </c:pt>
                <c:pt idx="24">
                  <c:v>5</c:v>
                </c:pt>
                <c:pt idx="25">
                  <c:v>8</c:v>
                </c:pt>
                <c:pt idx="26">
                  <c:v>7</c:v>
                </c:pt>
                <c:pt idx="27">
                  <c:v>6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1BC-4DA4-A77C-F5EFC5C0A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172959"/>
        <c:axId val="310732879"/>
      </c:barChart>
      <c:catAx>
        <c:axId val="79017295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732879"/>
        <c:crosses val="autoZero"/>
        <c:auto val="1"/>
        <c:lblAlgn val="ctr"/>
        <c:lblOffset val="100"/>
        <c:noMultiLvlLbl val="0"/>
      </c:catAx>
      <c:valAx>
        <c:axId val="3107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1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of Computational Platfroms from 2019 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AAD-674D-98D6-0A3E4D5D90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AAD-674D-98D6-0A3E4D5D90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AAD-674D-98D6-0A3E4D5D901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DataProcessing!$AY$24:$BA$24</c:f>
              <c:strCache>
                <c:ptCount val="3"/>
                <c:pt idx="0">
                  <c:v>BAREMETAL</c:v>
                </c:pt>
                <c:pt idx="1">
                  <c:v>PC</c:v>
                </c:pt>
                <c:pt idx="2">
                  <c:v>EMBEDDED LINUX</c:v>
                </c:pt>
              </c:strCache>
            </c:strRef>
          </c:cat>
          <c:val>
            <c:numRef>
              <c:f>(DataProcessing!$AL$27,DataProcessing!$AS$27,DataProcessing!$AT$27)</c:f>
              <c:numCache>
                <c:formatCode>General</c:formatCode>
                <c:ptCount val="3"/>
                <c:pt idx="0">
                  <c:v>4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9-4414-8A3F-28EC7A5F2ED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of Computational Platfroms from 2023 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7F0-C54A-90C5-73711FE6EBD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7F0-C54A-90C5-73711FE6EBD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7F0-C54A-90C5-73711FE6EBD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DataProcessing!$AY$24:$BA$24</c:f>
              <c:strCache>
                <c:ptCount val="3"/>
                <c:pt idx="0">
                  <c:v>BAREMETAL</c:v>
                </c:pt>
                <c:pt idx="1">
                  <c:v>PC</c:v>
                </c:pt>
                <c:pt idx="2">
                  <c:v>EMBEDDED LINUX</c:v>
                </c:pt>
              </c:strCache>
            </c:strRef>
          </c:cat>
          <c:val>
            <c:numRef>
              <c:f>(DataProcessing!$AL$31,DataProcessing!$AS$31,DataProcessing!$AT$31)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34-45AD-AA75-4F0722E5E8A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of Computational Platfroms from 2021 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DBC-B147-8603-E48C18CFAF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DBC-B147-8603-E48C18CFAFA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DBC-B147-8603-E48C18CFAFA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DataProcessing!$AY$24:$BA$24</c:f>
              <c:strCache>
                <c:ptCount val="3"/>
                <c:pt idx="0">
                  <c:v>BAREMETAL</c:v>
                </c:pt>
                <c:pt idx="1">
                  <c:v>PC</c:v>
                </c:pt>
                <c:pt idx="2">
                  <c:v>EMBEDDED LINUX</c:v>
                </c:pt>
              </c:strCache>
            </c:strRef>
          </c:cat>
          <c:val>
            <c:numRef>
              <c:f>(DataProcessing!$AL$29,DataProcessing!$AS$29,DataProcessing!$AT$29)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89-4809-A385-ACB90CBA8B0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Spread of Computational Platfroms from 2022 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7E-A644-8E81-8D789F6F3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7E-A644-8E81-8D789F6F3E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87E-A644-8E81-8D789F6F3E1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DataProcessing!$AY$24:$BA$24</c:f>
              <c:strCache>
                <c:ptCount val="3"/>
                <c:pt idx="0">
                  <c:v>BAREMETAL</c:v>
                </c:pt>
                <c:pt idx="1">
                  <c:v>PC</c:v>
                </c:pt>
                <c:pt idx="2">
                  <c:v>EMBEDDED LINUX</c:v>
                </c:pt>
              </c:strCache>
            </c:strRef>
          </c:cat>
          <c:val>
            <c:numRef>
              <c:f>(DataProcessing!$AL$30,DataProcessing!$AS$30,DataProcessing!$AT$30)</c:f>
              <c:numCache>
                <c:formatCode>General</c:formatCode>
                <c:ptCount val="3"/>
                <c:pt idx="0">
                  <c:v>2</c:v>
                </c:pt>
                <c:pt idx="1">
                  <c:v>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46-41B9-926A-8ABB5044B49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401955</xdr:colOff>
      <xdr:row>32</xdr:row>
      <xdr:rowOff>825817</xdr:rowOff>
    </xdr:from>
    <xdr:to>
      <xdr:col>40</xdr:col>
      <xdr:colOff>76200</xdr:colOff>
      <xdr:row>36</xdr:row>
      <xdr:rowOff>1743075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7F8540-7101-5EDA-0B5C-79238CB8D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466725</xdr:colOff>
      <xdr:row>36</xdr:row>
      <xdr:rowOff>2019300</xdr:rowOff>
    </xdr:from>
    <xdr:to>
      <xdr:col>40</xdr:col>
      <xdr:colOff>144780</xdr:colOff>
      <xdr:row>41</xdr:row>
      <xdr:rowOff>555308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6228D-5CBD-49D0-8F01-29CCC515F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42</xdr:row>
      <xdr:rowOff>0</xdr:rowOff>
    </xdr:from>
    <xdr:to>
      <xdr:col>40</xdr:col>
      <xdr:colOff>283845</xdr:colOff>
      <xdr:row>49</xdr:row>
      <xdr:rowOff>368618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B45956-E792-4824-87B0-C8298ACF7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9525</xdr:colOff>
      <xdr:row>32</xdr:row>
      <xdr:rowOff>695325</xdr:rowOff>
    </xdr:from>
    <xdr:to>
      <xdr:col>56</xdr:col>
      <xdr:colOff>291465</xdr:colOff>
      <xdr:row>36</xdr:row>
      <xdr:rowOff>1612583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CDE6EC-ED55-41C4-8189-5F1132023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37</xdr:row>
      <xdr:rowOff>0</xdr:rowOff>
    </xdr:from>
    <xdr:to>
      <xdr:col>56</xdr:col>
      <xdr:colOff>283845</xdr:colOff>
      <xdr:row>41</xdr:row>
      <xdr:rowOff>730568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BDFBE-D113-4D60-A8F5-34B2AF9F6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138112</xdr:colOff>
      <xdr:row>12</xdr:row>
      <xdr:rowOff>366712</xdr:rowOff>
    </xdr:from>
    <xdr:to>
      <xdr:col>63</xdr:col>
      <xdr:colOff>442912</xdr:colOff>
      <xdr:row>19</xdr:row>
      <xdr:rowOff>252412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3B7ABD-6D7B-C8AB-C004-594B3FACD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56</xdr:col>
      <xdr:colOff>133350</xdr:colOff>
      <xdr:row>27</xdr:row>
      <xdr:rowOff>542925</xdr:rowOff>
    </xdr:from>
    <xdr:to>
      <xdr:col>63</xdr:col>
      <xdr:colOff>438150</xdr:colOff>
      <xdr:row>33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4DBECE-C336-40F2-9874-007B0E9C1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133350</xdr:colOff>
      <xdr:row>19</xdr:row>
      <xdr:rowOff>304800</xdr:rowOff>
    </xdr:from>
    <xdr:to>
      <xdr:col>63</xdr:col>
      <xdr:colOff>438150</xdr:colOff>
      <xdr:row>24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6B36AE-8879-4B10-AFD1-4C0EEE799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123825</xdr:colOff>
      <xdr:row>24</xdr:row>
      <xdr:rowOff>209550</xdr:rowOff>
    </xdr:from>
    <xdr:to>
      <xdr:col>63</xdr:col>
      <xdr:colOff>428625</xdr:colOff>
      <xdr:row>27</xdr:row>
      <xdr:rowOff>476250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913525D-7408-4098-96B3-67AF07493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518CA-F60F-4DC4-87D6-FEDC2F6AE5B4}">
  <dimension ref="A1:BA116"/>
  <sheetViews>
    <sheetView tabSelected="1" zoomScale="70" zoomScaleNormal="70" workbookViewId="0">
      <selection activeCell="AG81" sqref="AG81"/>
    </sheetView>
  </sheetViews>
  <sheetFormatPr defaultColWidth="8.85546875" defaultRowHeight="15" x14ac:dyDescent="0.25"/>
  <cols>
    <col min="1" max="1" width="9.140625"/>
    <col min="2" max="2" width="11.5703125" bestFit="1" customWidth="1"/>
    <col min="3" max="3" width="33.28515625" customWidth="1"/>
    <col min="4" max="4" width="158.140625" bestFit="1" customWidth="1"/>
    <col min="5" max="5" width="60.28515625" customWidth="1"/>
    <col min="6" max="6" width="73" customWidth="1"/>
    <col min="8" max="8" width="5" customWidth="1"/>
    <col min="9" max="9" width="7" customWidth="1"/>
    <col min="12" max="12" width="15" customWidth="1"/>
    <col min="13" max="13" width="15.140625" customWidth="1"/>
    <col min="18" max="18" width="12.28515625" customWidth="1"/>
    <col min="22" max="22" width="14.28515625" bestFit="1" customWidth="1"/>
    <col min="23" max="23" width="14.85546875" bestFit="1" customWidth="1"/>
    <col min="24" max="24" width="14.85546875" customWidth="1"/>
  </cols>
  <sheetData>
    <row r="1" spans="1:46" ht="45" x14ac:dyDescent="0.2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s="2" t="s">
        <v>264</v>
      </c>
      <c r="H1" s="2" t="s">
        <v>265</v>
      </c>
      <c r="I1" s="2" t="s">
        <v>266</v>
      </c>
      <c r="J1" s="2" t="s">
        <v>267</v>
      </c>
      <c r="K1" s="2" t="s">
        <v>268</v>
      </c>
      <c r="L1" s="2" t="s">
        <v>269</v>
      </c>
      <c r="M1" s="2" t="s">
        <v>270</v>
      </c>
      <c r="N1" s="2" t="s">
        <v>271</v>
      </c>
      <c r="O1" s="2" t="s">
        <v>272</v>
      </c>
      <c r="P1" s="2" t="s">
        <v>273</v>
      </c>
      <c r="Q1" s="2" t="s">
        <v>274</v>
      </c>
      <c r="R1" s="2" t="s">
        <v>275</v>
      </c>
      <c r="S1" s="2" t="s">
        <v>242</v>
      </c>
      <c r="T1" s="2" t="s">
        <v>243</v>
      </c>
      <c r="U1" s="2" t="s">
        <v>244</v>
      </c>
      <c r="V1" s="2" t="s">
        <v>245</v>
      </c>
      <c r="W1" s="2" t="s">
        <v>246</v>
      </c>
      <c r="X1" s="2"/>
      <c r="Y1" s="2" t="s">
        <v>247</v>
      </c>
      <c r="Z1" s="2" t="s">
        <v>248</v>
      </c>
      <c r="AA1" s="2" t="s">
        <v>249</v>
      </c>
      <c r="AB1" s="2" t="s">
        <v>250</v>
      </c>
      <c r="AC1" s="2" t="s">
        <v>251</v>
      </c>
      <c r="AD1" s="2" t="s">
        <v>252</v>
      </c>
      <c r="AE1" s="2" t="s">
        <v>253</v>
      </c>
      <c r="AF1" s="2" t="s">
        <v>254</v>
      </c>
      <c r="AG1" s="2" t="s">
        <v>255</v>
      </c>
      <c r="AH1" s="2" t="s">
        <v>256</v>
      </c>
      <c r="AI1" s="2" t="s">
        <v>257</v>
      </c>
      <c r="AJ1" s="2" t="s">
        <v>258</v>
      </c>
      <c r="AK1" s="2" t="s">
        <v>259</v>
      </c>
      <c r="AL1" s="2" t="s">
        <v>260</v>
      </c>
      <c r="AM1" s="2" t="s">
        <v>261</v>
      </c>
      <c r="AN1" s="2" t="s">
        <v>262</v>
      </c>
      <c r="AO1" s="2" t="s">
        <v>263</v>
      </c>
    </row>
    <row r="2" spans="1:46" x14ac:dyDescent="0.25">
      <c r="A2">
        <v>2024</v>
      </c>
      <c r="B2" t="s">
        <v>301</v>
      </c>
      <c r="C2" t="s">
        <v>317</v>
      </c>
      <c r="D2" t="s">
        <v>338</v>
      </c>
      <c r="E2" t="s">
        <v>395</v>
      </c>
      <c r="F2" t="s">
        <v>396</v>
      </c>
      <c r="G2">
        <f>IF(AND(
  OR(ISNUMBER(FIND($G$1 &amp; ";", E2 &amp; ";")), ISNUMBER(FIND($G$1 &amp; " ", E2 &amp; " "))),
  AND(ISERROR(FIND($G$1 &amp; "_EX;", E2 &amp; ";")), ISERROR(FIND($G$1 &amp; "_EX ", E2 &amp; " ")))
), 1, 0)</f>
        <v>0</v>
      </c>
      <c r="H2">
        <f>IF(AND(
  OR(ISNUMBER(FIND($H$1 &amp; ";", E2 &amp; ";")), ISNUMBER(FIND($H$1 &amp; " ", E2 &amp; " "))),
  AND(ISERROR(FIND($H$1 &amp; "_EX;", E2 &amp; ";")), ISERROR(FIND($H$1 &amp; "_EX ", E2 &amp; " ")))
), 1, 0)</f>
        <v>0</v>
      </c>
      <c r="I2">
        <f>IF(AND(
  OR(ISNUMBER(FIND($I$1 &amp; ";", E2 &amp; ";")), ISNUMBER(FIND($I$1 &amp; " ", E2 &amp; " "))),
  AND(ISERROR(FIND($I$1 &amp; "_EX;", E2 &amp; ";")), ISERROR(FIND($I$1 &amp; "_EX ", E2 &amp; " ")))
), 1, 0)</f>
        <v>0</v>
      </c>
      <c r="J2">
        <f>IF(AND(
  OR(ISNUMBER(FIND($J$1 &amp; ";", E2 &amp; ";")), ISNUMBER(FIND($J$1 &amp; " ", E2 &amp; " "))),
  AND(ISERROR(FIND($J$1 &amp; "_EX;", E2 &amp; ";")), ISERROR(FIND($J$1 &amp; "_EX ", E2 &amp; " ")))
), 1, 0)</f>
        <v>0</v>
      </c>
      <c r="K2">
        <f>IF(AND(
  OR(ISNUMBER(FIND($K$1 &amp; ";", E2 &amp; ";")), ISNUMBER(FIND($K$1 &amp; " ", E2 &amp; " "))),
  AND(ISERROR(FIND($K$1 &amp; "_EX;", E2 &amp; ";")), ISERROR(FIND($K$1 &amp; "_EX ", E2 &amp; " ")))
), 1, 0)</f>
        <v>0</v>
      </c>
      <c r="L2">
        <f>IF(AND(
  OR(ISNUMBER(FIND($L$1 &amp; ";", E2 &amp; ";")), ISNUMBER(FIND($L$1 &amp; " ", E2 &amp; " "))),
  AND(ISERROR(FIND($L$1 &amp; "_EX;", E2 &amp; ";")), ISERROR(FIND($L$1 &amp; "_EX ", E2 &amp; " ")))
), 1, 0)</f>
        <v>1</v>
      </c>
      <c r="M2">
        <f>IF(AND(
  OR(ISNUMBER(FIND($M$1 &amp; ";", E2 &amp; ";")), ISNUMBER(FIND($M$1 &amp; " ", E2 &amp; " "))),
  AND(ISERROR(FIND($M$1 &amp; "_EX;", E2 &amp; ";")), ISERROR(FIND($M$1 &amp; "_EX ", E2 &amp; " ")))
), 1, 0)</f>
        <v>1</v>
      </c>
      <c r="N2">
        <f>IF(AND(
  OR(ISNUMBER(FIND($N$1 &amp; ";", E2 &amp; ";")), ISNUMBER(FIND($N$1 &amp; " ", E2 &amp; " "))),
  AND(ISERROR(FIND($N$1 &amp; "_EX;", E2 &amp; ";")), ISERROR(FIND($N$1 &amp; "_EX ", E2 &amp; " ")))
), 1, 0)</f>
        <v>0</v>
      </c>
      <c r="O2">
        <f>IF(AND(
  OR(ISNUMBER(FIND($O$1 &amp; ";", E2 &amp; ";")), ISNUMBER(FIND($O$1 &amp; " ", E2 &amp; " "))),
  AND(ISERROR(FIND($O$1 &amp; "_EX;", E2 &amp; ";")), ISERROR(FIND($O$1 &amp; "_EX ", E2 &amp; " ")))
), 1, 0)</f>
        <v>0</v>
      </c>
      <c r="P2">
        <f>IF(AND(
  OR(ISNUMBER(FIND($P$1 &amp; ";", E2 &amp; ";")), ISNUMBER(FIND($P$1 &amp; " ", E2 &amp; " "))),
  AND(ISERROR(FIND($P$1 &amp; "_EX;", E2 &amp; ";")), ISERROR(FIND($P$1 &amp; "_EX ", E2 &amp; " ")))
), 1, 0)</f>
        <v>1</v>
      </c>
      <c r="Q2">
        <f t="shared" ref="Q2" si="0">IF(AND(
  OR(ISNUMBER(FIND($H$1 &amp; ";", N2 &amp; ";")), ISNUMBER(FIND($H$1 &amp; " ", N2 &amp; " "))),
  AND(ISERROR(FIND($H$1 &amp; "_EX;", N2 &amp; ";")), ISERROR(FIND($H$1 &amp; "_EX ", N2 &amp; " ")))
), 1, 0)</f>
        <v>0</v>
      </c>
      <c r="R2">
        <f>IF(AND(
  OR(ISNUMBER(FIND($R$1 &amp; ";", E2 &amp; ";")), ISNUMBER(FIND($R$1 &amp; " ", E2 &amp; " "))),
  AND(ISERROR(FIND($R$1 &amp; "_EX;", E2 &amp; ";")), ISERROR(FIND($R$1 &amp; "_EX ", E2 &amp; " ")))
), 1, 0)</f>
        <v>0</v>
      </c>
      <c r="S2">
        <f>IF(AND(
  OR(ISNUMBER(FIND($S$1 &amp; ";", E2 &amp; ";")), ISNUMBER(FIND($S$1 &amp; " ", E2 &amp; " "))),
  AND(ISERROR(FIND($S$1 &amp; "_EX;", E2 &amp; ";")), ISERROR(FIND($S$1 &amp; "_EX ", E2 &amp; " ")))
), 1, 0)</f>
        <v>0</v>
      </c>
      <c r="T2">
        <f>IF(AND(
  OR(ISNUMBER(FIND($T$1 &amp; ";", E2 &amp; ";")), ISNUMBER(FIND($T$1 &amp; " ", E2 &amp; " "))),
  AND(ISERROR(FIND($T$1 &amp; "_EX;", E2 &amp; ";")), ISERROR(FIND($T$1 &amp; "_EX ", E2 &amp; " ")))
), 1, 0)</f>
        <v>0</v>
      </c>
      <c r="U2">
        <f>IF(AND(
  OR(ISNUMBER(FIND($U$1 &amp; ";", E2 &amp; ";")), ISNUMBER(FIND($U$1 &amp; " ", E2 &amp; " "))),
  AND(ISERROR(FIND($U$1 &amp; "_EX;", E2 &amp; ";")), ISERROR(FIND($U$1 &amp; "_EX ", E2 &amp; " ")))
), 1, 0)</f>
        <v>0</v>
      </c>
      <c r="V2">
        <f>IF(AND(
  OR(ISNUMBER(FIND($V$1 &amp; ";", E2 &amp; ";")), ISNUMBER(FIND($V$1 &amp; " ", E2 &amp; " "))),
  AND(ISERROR(FIND($V$1 &amp; "_EX;", E2 &amp; ";")), ISERROR(FIND($V$1 &amp; "_EX ", E2 &amp; " ")))
), 1, 0)</f>
        <v>0</v>
      </c>
      <c r="W2">
        <f>IF(AND(
  OR(ISNUMBER(FIND($W$1 &amp; ";", E2 &amp; ";")), ISNUMBER(FIND($W$1 &amp; " ", E2 &amp; " "))),
  AND(ISERROR(FIND($W$1 &amp; "_EX;", E2 &amp; ";")), ISERROR(FIND($W$1 &amp; "_EX ", E2 &amp; " ")))
), 1, 0)</f>
        <v>0</v>
      </c>
      <c r="Y2">
        <f>SUM(G2:G101)</f>
        <v>11</v>
      </c>
      <c r="Z2">
        <f>SUM(H2:H101)</f>
        <v>18</v>
      </c>
      <c r="AA2">
        <f>SUM(I2:I101)</f>
        <v>12</v>
      </c>
      <c r="AB2">
        <f>SUM(J2:J101)</f>
        <v>0</v>
      </c>
      <c r="AC2">
        <f>SUM(K2:K101)</f>
        <v>4</v>
      </c>
      <c r="AD2">
        <f t="shared" ref="AD2:AO2" si="1">SUM(L2:L101)</f>
        <v>10</v>
      </c>
      <c r="AE2">
        <f t="shared" si="1"/>
        <v>17</v>
      </c>
      <c r="AF2">
        <f t="shared" si="1"/>
        <v>7</v>
      </c>
      <c r="AG2">
        <f t="shared" si="1"/>
        <v>6</v>
      </c>
      <c r="AH2">
        <f t="shared" si="1"/>
        <v>43</v>
      </c>
      <c r="AI2">
        <f t="shared" si="1"/>
        <v>0</v>
      </c>
      <c r="AJ2">
        <f t="shared" si="1"/>
        <v>9</v>
      </c>
      <c r="AK2">
        <f t="shared" si="1"/>
        <v>6</v>
      </c>
      <c r="AL2">
        <f t="shared" si="1"/>
        <v>11</v>
      </c>
      <c r="AM2">
        <f t="shared" si="1"/>
        <v>1</v>
      </c>
      <c r="AN2">
        <f t="shared" si="1"/>
        <v>2</v>
      </c>
      <c r="AO2">
        <f t="shared" si="1"/>
        <v>1</v>
      </c>
    </row>
    <row r="3" spans="1:46" ht="60" x14ac:dyDescent="0.25">
      <c r="A3">
        <v>2024</v>
      </c>
      <c r="B3" t="s">
        <v>302</v>
      </c>
      <c r="C3" t="s">
        <v>318</v>
      </c>
      <c r="D3" t="s">
        <v>339</v>
      </c>
      <c r="E3" t="s">
        <v>397</v>
      </c>
      <c r="F3" t="s">
        <v>398</v>
      </c>
      <c r="G3">
        <f t="shared" ref="G3:G66" si="2">IF(AND(
  OR(ISNUMBER(FIND($G$1 &amp; ";", E3 &amp; ";")), ISNUMBER(FIND($G$1 &amp; " ", E3 &amp; " "))),
  AND(ISERROR(FIND($G$1 &amp; "_EX;", E3 &amp; ";")), ISERROR(FIND($G$1 &amp; "_EX ", E3 &amp; " ")))
), 1, 0)</f>
        <v>0</v>
      </c>
      <c r="H3">
        <f t="shared" ref="H3:H66" si="3">IF(AND(
  OR(ISNUMBER(FIND($H$1 &amp; ";", E3 &amp; ";")), ISNUMBER(FIND($H$1 &amp; " ", E3 &amp; " "))),
  AND(ISERROR(FIND($H$1 &amp; "_EX;", E3 &amp; ";")), ISERROR(FIND($H$1 &amp; "_EX ", E3 &amp; " ")))
), 1, 0)</f>
        <v>0</v>
      </c>
      <c r="I3">
        <f t="shared" ref="I3:I66" si="4">IF(AND(
  OR(ISNUMBER(FIND($I$1 &amp; ";", E3 &amp; ";")), ISNUMBER(FIND($I$1 &amp; " ", E3 &amp; " "))),
  AND(ISERROR(FIND($I$1 &amp; "_EX;", E3 &amp; ";")), ISERROR(FIND($I$1 &amp; "_EX ", E3 &amp; " ")))
), 1, 0)</f>
        <v>0</v>
      </c>
      <c r="J3">
        <f t="shared" ref="J3:J66" si="5">IF(AND(
  OR(ISNUMBER(FIND($J$1 &amp; ";", E3 &amp; ";")), ISNUMBER(FIND($J$1 &amp; " ", E3 &amp; " "))),
  AND(ISERROR(FIND($J$1 &amp; "_EX;", E3 &amp; ";")), ISERROR(FIND($J$1 &amp; "_EX ", E3 &amp; " ")))
), 1, 0)</f>
        <v>0</v>
      </c>
      <c r="K3">
        <f t="shared" ref="K3:K66" si="6">IF(AND(
  OR(ISNUMBER(FIND($K$1 &amp; ";", E3 &amp; ";")), ISNUMBER(FIND($K$1 &amp; " ", E3 &amp; " "))),
  AND(ISERROR(FIND($K$1 &amp; "_EX;", E3 &amp; ";")), ISERROR(FIND($K$1 &amp; "_EX ", E3 &amp; " ")))
), 1, 0)</f>
        <v>0</v>
      </c>
      <c r="L3">
        <f t="shared" ref="L3:L66" si="7">IF(AND(
  OR(ISNUMBER(FIND($L$1 &amp; ";", E3 &amp; ";")), ISNUMBER(FIND($L$1 &amp; " ", E3 &amp; " "))),
  AND(ISERROR(FIND($L$1 &amp; "_EX;", E3 &amp; ";")), ISERROR(FIND($L$1 &amp; "_EX ", E3 &amp; " ")))
), 1, 0)</f>
        <v>0</v>
      </c>
      <c r="M3">
        <f t="shared" ref="M3:M66" si="8">IF(AND(
  OR(ISNUMBER(FIND($M$1 &amp; ";", E3 &amp; ";")), ISNUMBER(FIND($M$1 &amp; " ", E3 &amp; " "))),
  AND(ISERROR(FIND($M$1 &amp; "_EX;", E3 &amp; ";")), ISERROR(FIND($M$1 &amp; "_EX ", E3 &amp; " ")))
), 1, 0)</f>
        <v>0</v>
      </c>
      <c r="N3">
        <f t="shared" ref="N3:N66" si="9">IF(AND(
  OR(ISNUMBER(FIND($N$1 &amp; ";", E3 &amp; ";")), ISNUMBER(FIND($N$1 &amp; " ", E3 &amp; " "))),
  AND(ISERROR(FIND($N$1 &amp; "_EX;", E3 &amp; ";")), ISERROR(FIND($N$1 &amp; "_EX ", E3 &amp; " ")))
), 1, 0)</f>
        <v>0</v>
      </c>
      <c r="O3">
        <f t="shared" ref="O3:O66" si="10">IF(AND(
  OR(ISNUMBER(FIND($O$1 &amp; ";", E3 &amp; ";")), ISNUMBER(FIND($O$1 &amp; " ", E3 &amp; " "))),
  AND(ISERROR(FIND($O$1 &amp; "_EX;", E3 &amp; ";")), ISERROR(FIND($O$1 &amp; "_EX ", E3 &amp; " ")))
), 1, 0)</f>
        <v>1</v>
      </c>
      <c r="P3">
        <f t="shared" ref="P3:P66" si="11">IF(AND(
  OR(ISNUMBER(FIND($P$1 &amp; ";", E3 &amp; ";")), ISNUMBER(FIND($P$1 &amp; " ", E3 &amp; " "))),
  AND(ISERROR(FIND($P$1 &amp; "_EX;", E3 &amp; ";")), ISERROR(FIND($P$1 &amp; "_EX ", E3 &amp; " ")))
), 1, 0)</f>
        <v>0</v>
      </c>
      <c r="Q3">
        <f t="shared" ref="Q3:Q66" si="12">IF(AND(
  OR(ISNUMBER(FIND($H$1 &amp; ";", N3 &amp; ";")), ISNUMBER(FIND($H$1 &amp; " ", N3 &amp; " "))),
  AND(ISERROR(FIND($H$1 &amp; "_EX;", N3 &amp; ";")), ISERROR(FIND($H$1 &amp; "_EX ", N3 &amp; " ")))
), 1, 0)</f>
        <v>0</v>
      </c>
      <c r="R3">
        <f t="shared" ref="R3:R66" si="13">IF(AND(
  OR(ISNUMBER(FIND($R$1 &amp; ";", E3 &amp; ";")), ISNUMBER(FIND($R$1 &amp; " ", E3 &amp; " "))),
  AND(ISERROR(FIND($R$1 &amp; "_EX;", E3 &amp; ";")), ISERROR(FIND($R$1 &amp; "_EX ", E3 &amp; " ")))
), 1, 0)</f>
        <v>1</v>
      </c>
      <c r="S3">
        <f t="shared" ref="S3:S66" si="14">IF(AND(
  OR(ISNUMBER(FIND($S$1 &amp; ";", E3 &amp; ";")), ISNUMBER(FIND($S$1 &amp; " ", E3 &amp; " "))),
  AND(ISERROR(FIND($S$1 &amp; "_EX;", E3 &amp; ";")), ISERROR(FIND($S$1 &amp; "_EX ", E3 &amp; " ")))
), 1, 0)</f>
        <v>0</v>
      </c>
      <c r="T3">
        <f t="shared" ref="T3:T66" si="15">IF(AND(
  OR(ISNUMBER(FIND($T$1 &amp; ";", E3 &amp; ";")), ISNUMBER(FIND($T$1 &amp; " ", E3 &amp; " "))),
  AND(ISERROR(FIND($T$1 &amp; "_EX;", E3 &amp; ";")), ISERROR(FIND($T$1 &amp; "_EX ", E3 &amp; " ")))
), 1, 0)</f>
        <v>0</v>
      </c>
      <c r="U3">
        <f t="shared" ref="U3:U66" si="16">IF(AND(
  OR(ISNUMBER(FIND($U$1 &amp; ";", E3 &amp; ";")), ISNUMBER(FIND($U$1 &amp; " ", E3 &amp; " "))),
  AND(ISERROR(FIND($U$1 &amp; "_EX;", E3 &amp; ";")), ISERROR(FIND($U$1 &amp; "_EX ", E3 &amp; " ")))
), 1, 0)</f>
        <v>0</v>
      </c>
      <c r="V3">
        <f t="shared" ref="V3:V66" si="17">IF(AND(
  OR(ISNUMBER(FIND($V$1 &amp; ";", E3 &amp; ";")), ISNUMBER(FIND($V$1 &amp; " ", E3 &amp; " "))),
  AND(ISERROR(FIND($V$1 &amp; "_EX;", E3 &amp; ";")), ISERROR(FIND($V$1 &amp; "_EX ", E3 &amp; " ")))
), 1, 0)</f>
        <v>0</v>
      </c>
      <c r="W3">
        <f t="shared" ref="W3:W66" si="18">IF(AND(
  OR(ISNUMBER(FIND($W$1 &amp; ";", E3 &amp; ";")), ISNUMBER(FIND($W$1 &amp; " ", E3 &amp; " "))),
  AND(ISERROR(FIND($W$1 &amp; "_EX;", E3 &amp; ";")), ISERROR(FIND($W$1 &amp; "_EX ", E3 &amp; " ")))
), 1, 0)</f>
        <v>0</v>
      </c>
      <c r="Y3" s="2" t="s">
        <v>277</v>
      </c>
      <c r="Z3" s="2" t="s">
        <v>278</v>
      </c>
      <c r="AA3" s="2" t="s">
        <v>279</v>
      </c>
      <c r="AB3" s="2" t="s">
        <v>280</v>
      </c>
      <c r="AC3" s="2" t="s">
        <v>281</v>
      </c>
      <c r="AD3" s="2" t="s">
        <v>282</v>
      </c>
      <c r="AE3" s="2" t="s">
        <v>283</v>
      </c>
      <c r="AF3" s="2" t="s">
        <v>284</v>
      </c>
      <c r="AG3" s="2" t="s">
        <v>285</v>
      </c>
      <c r="AH3" s="2" t="s">
        <v>286</v>
      </c>
      <c r="AI3" s="2" t="s">
        <v>287</v>
      </c>
      <c r="AJ3" s="2" t="s">
        <v>288</v>
      </c>
      <c r="AK3" s="2" t="s">
        <v>289</v>
      </c>
      <c r="AL3" s="2" t="s">
        <v>290</v>
      </c>
      <c r="AM3" s="2" t="s">
        <v>291</v>
      </c>
      <c r="AN3" s="2" t="s">
        <v>292</v>
      </c>
      <c r="AO3" s="2" t="s">
        <v>293</v>
      </c>
      <c r="AP3" s="2" t="s">
        <v>276</v>
      </c>
      <c r="AQ3" s="2" t="s">
        <v>294</v>
      </c>
      <c r="AR3" s="2" t="s">
        <v>295</v>
      </c>
      <c r="AS3" s="2" t="s">
        <v>296</v>
      </c>
      <c r="AT3" s="2" t="s">
        <v>393</v>
      </c>
    </row>
    <row r="4" spans="1:46" x14ac:dyDescent="0.25">
      <c r="A4">
        <v>2024</v>
      </c>
      <c r="B4" s="1">
        <v>45578</v>
      </c>
      <c r="C4" t="s">
        <v>399</v>
      </c>
      <c r="D4" t="s">
        <v>400</v>
      </c>
      <c r="F4" t="s">
        <v>401</v>
      </c>
      <c r="G4">
        <f t="shared" si="2"/>
        <v>0</v>
      </c>
      <c r="H4">
        <f t="shared" si="3"/>
        <v>0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0</v>
      </c>
      <c r="M4">
        <f t="shared" si="8"/>
        <v>0</v>
      </c>
      <c r="N4">
        <f t="shared" si="9"/>
        <v>0</v>
      </c>
      <c r="O4">
        <f t="shared" si="10"/>
        <v>0</v>
      </c>
      <c r="P4">
        <f t="shared" si="11"/>
        <v>0</v>
      </c>
      <c r="Q4">
        <f t="shared" si="12"/>
        <v>0</v>
      </c>
      <c r="R4">
        <f t="shared" si="13"/>
        <v>0</v>
      </c>
      <c r="S4">
        <f t="shared" si="14"/>
        <v>0</v>
      </c>
      <c r="T4">
        <f t="shared" si="15"/>
        <v>0</v>
      </c>
      <c r="U4">
        <f t="shared" si="16"/>
        <v>0</v>
      </c>
      <c r="V4">
        <f t="shared" si="17"/>
        <v>0</v>
      </c>
      <c r="W4">
        <f t="shared" si="18"/>
        <v>0</v>
      </c>
      <c r="Y4">
        <f>SUMIF($A$2:$A$101, AP4, $G$2:$G$101)</f>
        <v>0</v>
      </c>
      <c r="Z4">
        <f>SUMIF($A$2:$A$101, AP4, $H$2:$H$101)</f>
        <v>0</v>
      </c>
      <c r="AA4">
        <f>SUMIF($A$2:$A$101, AP4, $I$2:$I$101)</f>
        <v>0</v>
      </c>
      <c r="AB4">
        <f>SUMIF($A$2:$A$101, AP4, $J$2:$J$101)</f>
        <v>0</v>
      </c>
      <c r="AC4">
        <f>SUMIF($A$2:$A$101, AP4, $K$2:$K$101)</f>
        <v>0</v>
      </c>
      <c r="AD4">
        <f>SUMIF($A$2:$A$101, AP4, $L$2:$L$101)</f>
        <v>0</v>
      </c>
      <c r="AE4">
        <f>SUMIF($A$2:$A$101, AP4, $M$2:$M$101)</f>
        <v>1</v>
      </c>
      <c r="AF4">
        <f>SUMIF($A$2:$A$101, AP4, $N$2:$N$101)</f>
        <v>0</v>
      </c>
      <c r="AG4">
        <f>SUMIF($A$2:$A$101, AP4, $O$2:$O$101)</f>
        <v>0</v>
      </c>
      <c r="AH4">
        <f>SUMIF($A$2:$A$101, AP4, $P$2:$P$101)</f>
        <v>0</v>
      </c>
      <c r="AI4">
        <f>SUMIF($A$2:$A$101, AP4, $Q$2:$Q$101)</f>
        <v>0</v>
      </c>
      <c r="AJ4">
        <f>SUMIF($A$2:$A$101, AP4, $R$2:$R$101)</f>
        <v>1</v>
      </c>
      <c r="AK4">
        <f>SUMIF($A$2:$A$101, AP4, $S$2:$S$101)</f>
        <v>0</v>
      </c>
      <c r="AL4">
        <f>SUMIF($A$2:$A$101, AP4, $T$2:$T$101)</f>
        <v>0</v>
      </c>
      <c r="AM4">
        <f>SUMIF($A$2:$A$101, AP4, $U$2:$U$101)</f>
        <v>0</v>
      </c>
      <c r="AN4">
        <f>SUMIF($A$2:$A$101, AP4, $V$2:$V$101)</f>
        <v>0</v>
      </c>
      <c r="AO4">
        <f>+AN4+AM4+AK4</f>
        <v>0</v>
      </c>
      <c r="AP4">
        <v>1996</v>
      </c>
      <c r="AQ4">
        <f>SUM(AD4+AE4)</f>
        <v>1</v>
      </c>
      <c r="AR4">
        <f>Y4+Z4</f>
        <v>0</v>
      </c>
      <c r="AS4">
        <f>AH4+AJ4</f>
        <v>1</v>
      </c>
      <c r="AT4">
        <f>AO4+AN4+AM4+AK4</f>
        <v>0</v>
      </c>
    </row>
    <row r="5" spans="1:46" x14ac:dyDescent="0.25">
      <c r="A5">
        <v>2024</v>
      </c>
      <c r="B5">
        <v>2024</v>
      </c>
      <c r="C5" t="s">
        <v>430</v>
      </c>
      <c r="D5" t="s">
        <v>431</v>
      </c>
      <c r="G5">
        <f t="shared" si="2"/>
        <v>0</v>
      </c>
      <c r="H5">
        <f t="shared" si="3"/>
        <v>0</v>
      </c>
      <c r="I5">
        <f t="shared" si="4"/>
        <v>0</v>
      </c>
      <c r="J5">
        <f t="shared" si="5"/>
        <v>0</v>
      </c>
      <c r="K5">
        <f t="shared" si="6"/>
        <v>0</v>
      </c>
      <c r="L5">
        <f t="shared" si="7"/>
        <v>0</v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S5">
        <f t="shared" si="14"/>
        <v>0</v>
      </c>
      <c r="T5">
        <f t="shared" si="15"/>
        <v>0</v>
      </c>
      <c r="U5">
        <f t="shared" si="16"/>
        <v>0</v>
      </c>
      <c r="V5">
        <f t="shared" si="17"/>
        <v>0</v>
      </c>
      <c r="W5">
        <f t="shared" si="18"/>
        <v>0</v>
      </c>
      <c r="Y5">
        <f t="shared" ref="Y5:Y32" si="19">SUMIF($A$2:$A$101, AP5, $G$2:$G$101)</f>
        <v>0</v>
      </c>
      <c r="Z5">
        <f t="shared" ref="Z5:Z32" si="20">SUMIF($A$2:$A$101, AP5, $H$2:$H$101)</f>
        <v>0</v>
      </c>
      <c r="AA5">
        <f t="shared" ref="AA5:AA32" si="21">SUMIF($A$2:$A$101, AP5, $I$2:$I$101)</f>
        <v>0</v>
      </c>
      <c r="AB5">
        <f t="shared" ref="AB5:AB32" si="22">SUMIF($A$2:$A$101, AP5, $J$2:$J$101)</f>
        <v>0</v>
      </c>
      <c r="AC5">
        <f t="shared" ref="AC5:AC32" si="23">SUMIF($A$2:$A$101, AP5, $K$2:$K$101)</f>
        <v>0</v>
      </c>
      <c r="AD5">
        <f t="shared" ref="AD5:AD32" si="24">SUMIF($A$2:$A$101, AP5, $L$2:$L$101)</f>
        <v>0</v>
      </c>
      <c r="AE5">
        <f t="shared" ref="AE5:AE32" si="25">SUMIF($A$2:$A$101, AP5, $M$2:$M$101)</f>
        <v>0</v>
      </c>
      <c r="AF5">
        <f t="shared" ref="AF5:AF32" si="26">SUMIF($A$2:$A$101, AP5, $N$2:$N$101)</f>
        <v>0</v>
      </c>
      <c r="AG5">
        <f t="shared" ref="AG5:AG32" si="27">SUMIF($A$2:$A$101, AP5, $O$2:$O$101)</f>
        <v>0</v>
      </c>
      <c r="AH5">
        <f t="shared" ref="AH5:AH32" si="28">SUMIF($A$2:$A$101, AP5, $P$2:$P$101)</f>
        <v>0</v>
      </c>
      <c r="AI5">
        <f t="shared" ref="AI5:AI32" si="29">SUMIF($A$2:$A$101, AP5, $Q$2:$Q$101)</f>
        <v>0</v>
      </c>
      <c r="AJ5">
        <f t="shared" ref="AJ5:AJ32" si="30">SUMIF($A$2:$A$101, AP5, $R$2:$R$101)</f>
        <v>0</v>
      </c>
      <c r="AK5">
        <f t="shared" ref="AK5:AK32" si="31">SUMIF($A$2:$A$101, AP5, $S$2:$S$101)</f>
        <v>0</v>
      </c>
      <c r="AL5">
        <f t="shared" ref="AL5:AL32" si="32">SUMIF($A$2:$A$101, AP5, $T$2:$T$101)</f>
        <v>0</v>
      </c>
      <c r="AM5">
        <f t="shared" ref="AM5:AM32" si="33">SUMIF($A$2:$A$101, AP5, $U$2:$U$101)</f>
        <v>0</v>
      </c>
      <c r="AN5">
        <f t="shared" ref="AN5:AN32" si="34">SUMIF($A$2:$A$101, AP5, $V$2:$V$101)</f>
        <v>0</v>
      </c>
      <c r="AO5">
        <f>SUMIF($A$2:$A$101, AP5, $W$2:$W$101)</f>
        <v>0</v>
      </c>
      <c r="AP5">
        <v>1997</v>
      </c>
      <c r="AQ5">
        <f t="shared" ref="AQ5:AQ32" si="35">SUM(AD5+AE5)</f>
        <v>0</v>
      </c>
      <c r="AR5">
        <f t="shared" ref="AR5:AR32" si="36">Y5+Z5</f>
        <v>0</v>
      </c>
      <c r="AS5">
        <f t="shared" ref="AS5:AS32" si="37">AH5+AJ5</f>
        <v>0</v>
      </c>
      <c r="AT5">
        <f t="shared" ref="AT5:AT32" si="38">AO5+AN5+AM5+AK5</f>
        <v>0</v>
      </c>
    </row>
    <row r="6" spans="1:46" x14ac:dyDescent="0.25">
      <c r="A6">
        <v>2023</v>
      </c>
      <c r="B6">
        <v>2023</v>
      </c>
      <c r="C6" t="s">
        <v>134</v>
      </c>
      <c r="D6" t="s">
        <v>135</v>
      </c>
      <c r="E6" t="s">
        <v>136</v>
      </c>
      <c r="G6">
        <f t="shared" si="2"/>
        <v>0</v>
      </c>
      <c r="H6">
        <f t="shared" si="3"/>
        <v>0</v>
      </c>
      <c r="I6">
        <f t="shared" si="4"/>
        <v>0</v>
      </c>
      <c r="J6">
        <f t="shared" si="5"/>
        <v>0</v>
      </c>
      <c r="K6">
        <f t="shared" si="6"/>
        <v>0</v>
      </c>
      <c r="L6">
        <f t="shared" si="7"/>
        <v>0</v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S6">
        <f t="shared" si="14"/>
        <v>0</v>
      </c>
      <c r="T6">
        <f t="shared" si="15"/>
        <v>0</v>
      </c>
      <c r="U6">
        <f t="shared" si="16"/>
        <v>0</v>
      </c>
      <c r="V6">
        <f t="shared" si="17"/>
        <v>0</v>
      </c>
      <c r="W6">
        <f t="shared" si="18"/>
        <v>0</v>
      </c>
      <c r="Y6">
        <f t="shared" si="19"/>
        <v>0</v>
      </c>
      <c r="Z6">
        <f t="shared" si="20"/>
        <v>0</v>
      </c>
      <c r="AA6">
        <f t="shared" si="21"/>
        <v>0</v>
      </c>
      <c r="AB6">
        <f t="shared" si="22"/>
        <v>0</v>
      </c>
      <c r="AC6">
        <f t="shared" si="23"/>
        <v>0</v>
      </c>
      <c r="AD6">
        <f t="shared" si="24"/>
        <v>0</v>
      </c>
      <c r="AE6">
        <f t="shared" si="25"/>
        <v>0</v>
      </c>
      <c r="AF6">
        <f t="shared" si="26"/>
        <v>0</v>
      </c>
      <c r="AG6">
        <f t="shared" si="27"/>
        <v>0</v>
      </c>
      <c r="AH6">
        <f t="shared" si="28"/>
        <v>0</v>
      </c>
      <c r="AI6">
        <f t="shared" si="29"/>
        <v>0</v>
      </c>
      <c r="AJ6">
        <f t="shared" si="30"/>
        <v>0</v>
      </c>
      <c r="AK6">
        <f t="shared" si="31"/>
        <v>0</v>
      </c>
      <c r="AL6">
        <f t="shared" si="32"/>
        <v>0</v>
      </c>
      <c r="AM6">
        <f t="shared" si="33"/>
        <v>0</v>
      </c>
      <c r="AN6">
        <f t="shared" si="34"/>
        <v>0</v>
      </c>
      <c r="AO6">
        <f t="shared" ref="AO6:AO32" si="39">SUMIF($A$2:$A$101, AP6, $W$2:$W$101)</f>
        <v>0</v>
      </c>
      <c r="AP6">
        <v>1998</v>
      </c>
      <c r="AQ6">
        <f t="shared" si="35"/>
        <v>0</v>
      </c>
      <c r="AR6">
        <f t="shared" si="36"/>
        <v>0</v>
      </c>
      <c r="AS6">
        <f t="shared" si="37"/>
        <v>0</v>
      </c>
      <c r="AT6">
        <f t="shared" si="38"/>
        <v>0</v>
      </c>
    </row>
    <row r="7" spans="1:46" x14ac:dyDescent="0.25">
      <c r="A7">
        <v>2023</v>
      </c>
      <c r="B7">
        <v>2023</v>
      </c>
      <c r="C7" t="s">
        <v>137</v>
      </c>
      <c r="D7" t="s">
        <v>138</v>
      </c>
      <c r="E7" t="s">
        <v>139</v>
      </c>
      <c r="G7">
        <f t="shared" si="2"/>
        <v>0</v>
      </c>
      <c r="H7">
        <f t="shared" si="3"/>
        <v>0</v>
      </c>
      <c r="I7">
        <f t="shared" si="4"/>
        <v>0</v>
      </c>
      <c r="J7">
        <f t="shared" si="5"/>
        <v>0</v>
      </c>
      <c r="K7">
        <f t="shared" si="6"/>
        <v>0</v>
      </c>
      <c r="L7">
        <f t="shared" si="7"/>
        <v>0</v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S7">
        <f t="shared" si="14"/>
        <v>0</v>
      </c>
      <c r="T7">
        <f t="shared" si="15"/>
        <v>0</v>
      </c>
      <c r="U7">
        <f t="shared" si="16"/>
        <v>0</v>
      </c>
      <c r="V7">
        <f t="shared" si="17"/>
        <v>0</v>
      </c>
      <c r="W7">
        <f t="shared" si="18"/>
        <v>0</v>
      </c>
      <c r="Y7">
        <f t="shared" si="19"/>
        <v>0</v>
      </c>
      <c r="Z7">
        <f t="shared" si="20"/>
        <v>0</v>
      </c>
      <c r="AA7">
        <f t="shared" si="21"/>
        <v>0</v>
      </c>
      <c r="AB7">
        <f t="shared" si="22"/>
        <v>0</v>
      </c>
      <c r="AC7">
        <f t="shared" si="23"/>
        <v>0</v>
      </c>
      <c r="AD7">
        <f t="shared" si="24"/>
        <v>0</v>
      </c>
      <c r="AE7">
        <f t="shared" si="25"/>
        <v>0</v>
      </c>
      <c r="AF7">
        <f t="shared" si="26"/>
        <v>0</v>
      </c>
      <c r="AG7">
        <f t="shared" si="27"/>
        <v>0</v>
      </c>
      <c r="AH7">
        <f t="shared" si="28"/>
        <v>0</v>
      </c>
      <c r="AI7">
        <f t="shared" si="29"/>
        <v>0</v>
      </c>
      <c r="AJ7">
        <f t="shared" si="30"/>
        <v>0</v>
      </c>
      <c r="AK7">
        <f t="shared" si="31"/>
        <v>0</v>
      </c>
      <c r="AL7">
        <f t="shared" si="32"/>
        <v>0</v>
      </c>
      <c r="AM7">
        <f t="shared" si="33"/>
        <v>0</v>
      </c>
      <c r="AN7">
        <f t="shared" si="34"/>
        <v>0</v>
      </c>
      <c r="AO7">
        <f t="shared" si="39"/>
        <v>0</v>
      </c>
      <c r="AP7">
        <v>1999</v>
      </c>
      <c r="AQ7">
        <f t="shared" si="35"/>
        <v>0</v>
      </c>
      <c r="AR7">
        <f t="shared" si="36"/>
        <v>0</v>
      </c>
      <c r="AS7">
        <f t="shared" si="37"/>
        <v>0</v>
      </c>
      <c r="AT7">
        <f t="shared" si="38"/>
        <v>0</v>
      </c>
    </row>
    <row r="8" spans="1:46" x14ac:dyDescent="0.25">
      <c r="A8">
        <v>2023</v>
      </c>
      <c r="B8">
        <v>2023</v>
      </c>
      <c r="C8" t="s">
        <v>173</v>
      </c>
      <c r="D8" t="s">
        <v>174</v>
      </c>
      <c r="E8" t="s">
        <v>175</v>
      </c>
      <c r="G8">
        <f t="shared" si="2"/>
        <v>0</v>
      </c>
      <c r="H8">
        <f t="shared" si="3"/>
        <v>0</v>
      </c>
      <c r="I8">
        <f t="shared" si="4"/>
        <v>0</v>
      </c>
      <c r="J8">
        <f t="shared" si="5"/>
        <v>0</v>
      </c>
      <c r="K8">
        <f t="shared" si="6"/>
        <v>0</v>
      </c>
      <c r="L8">
        <f t="shared" si="7"/>
        <v>0</v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S8">
        <f t="shared" si="14"/>
        <v>0</v>
      </c>
      <c r="T8">
        <f t="shared" si="15"/>
        <v>0</v>
      </c>
      <c r="U8">
        <f t="shared" si="16"/>
        <v>0</v>
      </c>
      <c r="V8">
        <f t="shared" si="17"/>
        <v>0</v>
      </c>
      <c r="W8">
        <f t="shared" si="18"/>
        <v>0</v>
      </c>
      <c r="Y8">
        <f t="shared" si="19"/>
        <v>0</v>
      </c>
      <c r="Z8">
        <f t="shared" si="20"/>
        <v>0</v>
      </c>
      <c r="AA8">
        <f t="shared" si="21"/>
        <v>0</v>
      </c>
      <c r="AB8">
        <f t="shared" si="22"/>
        <v>0</v>
      </c>
      <c r="AC8">
        <f t="shared" si="23"/>
        <v>0</v>
      </c>
      <c r="AD8">
        <f t="shared" si="24"/>
        <v>0</v>
      </c>
      <c r="AE8">
        <f t="shared" si="25"/>
        <v>0</v>
      </c>
      <c r="AF8">
        <f t="shared" si="26"/>
        <v>0</v>
      </c>
      <c r="AG8">
        <f t="shared" si="27"/>
        <v>0</v>
      </c>
      <c r="AH8">
        <f t="shared" si="28"/>
        <v>0</v>
      </c>
      <c r="AI8">
        <f t="shared" si="29"/>
        <v>0</v>
      </c>
      <c r="AJ8">
        <f t="shared" si="30"/>
        <v>0</v>
      </c>
      <c r="AK8">
        <f t="shared" si="31"/>
        <v>0</v>
      </c>
      <c r="AL8">
        <f t="shared" si="32"/>
        <v>0</v>
      </c>
      <c r="AM8">
        <f t="shared" si="33"/>
        <v>0</v>
      </c>
      <c r="AN8">
        <f t="shared" si="34"/>
        <v>0</v>
      </c>
      <c r="AO8">
        <f t="shared" si="39"/>
        <v>0</v>
      </c>
      <c r="AP8">
        <v>2000</v>
      </c>
      <c r="AQ8">
        <f t="shared" si="35"/>
        <v>0</v>
      </c>
      <c r="AR8">
        <f t="shared" si="36"/>
        <v>0</v>
      </c>
      <c r="AS8">
        <f t="shared" si="37"/>
        <v>0</v>
      </c>
      <c r="AT8">
        <f t="shared" si="38"/>
        <v>0</v>
      </c>
    </row>
    <row r="9" spans="1:46" x14ac:dyDescent="0.25">
      <c r="A9">
        <v>2023</v>
      </c>
      <c r="B9">
        <v>2023</v>
      </c>
      <c r="C9" t="s">
        <v>176</v>
      </c>
      <c r="D9" t="s">
        <v>177</v>
      </c>
      <c r="E9" t="s">
        <v>178</v>
      </c>
      <c r="G9">
        <f t="shared" si="2"/>
        <v>0</v>
      </c>
      <c r="H9">
        <f t="shared" si="3"/>
        <v>0</v>
      </c>
      <c r="I9">
        <f t="shared" si="4"/>
        <v>0</v>
      </c>
      <c r="J9">
        <f t="shared" si="5"/>
        <v>0</v>
      </c>
      <c r="K9">
        <f t="shared" si="6"/>
        <v>0</v>
      </c>
      <c r="L9">
        <f t="shared" si="7"/>
        <v>0</v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S9">
        <f t="shared" si="14"/>
        <v>0</v>
      </c>
      <c r="T9">
        <f t="shared" si="15"/>
        <v>0</v>
      </c>
      <c r="U9">
        <f t="shared" si="16"/>
        <v>0</v>
      </c>
      <c r="V9">
        <f t="shared" si="17"/>
        <v>0</v>
      </c>
      <c r="W9">
        <f t="shared" si="18"/>
        <v>0</v>
      </c>
      <c r="Y9">
        <f t="shared" si="19"/>
        <v>0</v>
      </c>
      <c r="Z9">
        <f t="shared" si="20"/>
        <v>0</v>
      </c>
      <c r="AA9">
        <f t="shared" si="21"/>
        <v>0</v>
      </c>
      <c r="AB9">
        <f t="shared" si="22"/>
        <v>0</v>
      </c>
      <c r="AC9">
        <f t="shared" si="23"/>
        <v>0</v>
      </c>
      <c r="AD9">
        <f t="shared" si="24"/>
        <v>0</v>
      </c>
      <c r="AE9">
        <f t="shared" si="25"/>
        <v>0</v>
      </c>
      <c r="AF9">
        <f t="shared" si="26"/>
        <v>0</v>
      </c>
      <c r="AG9">
        <f t="shared" si="27"/>
        <v>0</v>
      </c>
      <c r="AH9">
        <f t="shared" si="28"/>
        <v>0</v>
      </c>
      <c r="AI9">
        <f t="shared" si="29"/>
        <v>0</v>
      </c>
      <c r="AJ9">
        <f t="shared" si="30"/>
        <v>0</v>
      </c>
      <c r="AK9">
        <f t="shared" si="31"/>
        <v>0</v>
      </c>
      <c r="AL9">
        <f t="shared" si="32"/>
        <v>0</v>
      </c>
      <c r="AM9">
        <f t="shared" si="33"/>
        <v>0</v>
      </c>
      <c r="AN9">
        <f t="shared" si="34"/>
        <v>0</v>
      </c>
      <c r="AO9">
        <f t="shared" si="39"/>
        <v>0</v>
      </c>
      <c r="AP9">
        <v>2001</v>
      </c>
      <c r="AQ9">
        <f t="shared" si="35"/>
        <v>0</v>
      </c>
      <c r="AR9">
        <f t="shared" si="36"/>
        <v>0</v>
      </c>
      <c r="AS9">
        <f t="shared" si="37"/>
        <v>0</v>
      </c>
      <c r="AT9">
        <f t="shared" si="38"/>
        <v>0</v>
      </c>
    </row>
    <row r="10" spans="1:46" x14ac:dyDescent="0.25">
      <c r="A10">
        <v>2023</v>
      </c>
      <c r="B10">
        <v>2023</v>
      </c>
      <c r="C10" t="s">
        <v>196</v>
      </c>
      <c r="D10" t="s">
        <v>197</v>
      </c>
      <c r="E10" t="s">
        <v>198</v>
      </c>
      <c r="F10" t="s">
        <v>199</v>
      </c>
      <c r="G10">
        <f t="shared" si="2"/>
        <v>0</v>
      </c>
      <c r="H10">
        <f t="shared" si="3"/>
        <v>0</v>
      </c>
      <c r="I10">
        <f t="shared" si="4"/>
        <v>0</v>
      </c>
      <c r="J10">
        <f t="shared" si="5"/>
        <v>0</v>
      </c>
      <c r="K10">
        <f t="shared" si="6"/>
        <v>0</v>
      </c>
      <c r="L10">
        <f t="shared" si="7"/>
        <v>0</v>
      </c>
      <c r="M10">
        <f t="shared" si="8"/>
        <v>1</v>
      </c>
      <c r="N10">
        <f t="shared" si="9"/>
        <v>0</v>
      </c>
      <c r="O10">
        <f t="shared" si="10"/>
        <v>0</v>
      </c>
      <c r="P10">
        <f t="shared" si="11"/>
        <v>1</v>
      </c>
      <c r="Q10">
        <f t="shared" si="12"/>
        <v>0</v>
      </c>
      <c r="R10">
        <f t="shared" si="13"/>
        <v>0</v>
      </c>
      <c r="S10">
        <f t="shared" si="14"/>
        <v>0</v>
      </c>
      <c r="T10">
        <f t="shared" si="15"/>
        <v>0</v>
      </c>
      <c r="U10">
        <f t="shared" si="16"/>
        <v>0</v>
      </c>
      <c r="V10">
        <f t="shared" si="17"/>
        <v>0</v>
      </c>
      <c r="W10">
        <f t="shared" si="18"/>
        <v>0</v>
      </c>
      <c r="Y10">
        <f t="shared" si="19"/>
        <v>0</v>
      </c>
      <c r="Z10">
        <f t="shared" si="20"/>
        <v>0</v>
      </c>
      <c r="AA10">
        <f t="shared" si="21"/>
        <v>0</v>
      </c>
      <c r="AB10">
        <f t="shared" si="22"/>
        <v>0</v>
      </c>
      <c r="AC10">
        <f t="shared" si="23"/>
        <v>0</v>
      </c>
      <c r="AD10">
        <f t="shared" si="24"/>
        <v>0</v>
      </c>
      <c r="AE10">
        <f t="shared" si="25"/>
        <v>0</v>
      </c>
      <c r="AF10">
        <f t="shared" si="26"/>
        <v>0</v>
      </c>
      <c r="AG10">
        <f t="shared" si="27"/>
        <v>0</v>
      </c>
      <c r="AH10">
        <f t="shared" si="28"/>
        <v>0</v>
      </c>
      <c r="AI10">
        <f t="shared" si="29"/>
        <v>0</v>
      </c>
      <c r="AJ10">
        <f t="shared" si="30"/>
        <v>0</v>
      </c>
      <c r="AK10">
        <f t="shared" si="31"/>
        <v>0</v>
      </c>
      <c r="AL10">
        <f t="shared" si="32"/>
        <v>0</v>
      </c>
      <c r="AM10">
        <f t="shared" si="33"/>
        <v>0</v>
      </c>
      <c r="AN10">
        <f t="shared" si="34"/>
        <v>0</v>
      </c>
      <c r="AO10">
        <f t="shared" si="39"/>
        <v>0</v>
      </c>
      <c r="AP10">
        <v>2002</v>
      </c>
      <c r="AQ10">
        <f t="shared" si="35"/>
        <v>0</v>
      </c>
      <c r="AR10">
        <f t="shared" si="36"/>
        <v>0</v>
      </c>
      <c r="AS10">
        <f t="shared" si="37"/>
        <v>0</v>
      </c>
      <c r="AT10">
        <f t="shared" si="38"/>
        <v>0</v>
      </c>
    </row>
    <row r="11" spans="1:46" x14ac:dyDescent="0.25">
      <c r="A11">
        <v>2023</v>
      </c>
      <c r="B11" t="s">
        <v>229</v>
      </c>
      <c r="C11" t="s">
        <v>227</v>
      </c>
      <c r="D11" t="s">
        <v>228</v>
      </c>
      <c r="E11" t="s">
        <v>230</v>
      </c>
      <c r="F11" t="s">
        <v>231</v>
      </c>
      <c r="G11">
        <f t="shared" si="2"/>
        <v>0</v>
      </c>
      <c r="H11">
        <f t="shared" si="3"/>
        <v>0</v>
      </c>
      <c r="I11">
        <f t="shared" si="4"/>
        <v>0</v>
      </c>
      <c r="J11">
        <f t="shared" si="5"/>
        <v>0</v>
      </c>
      <c r="K11">
        <f t="shared" si="6"/>
        <v>0</v>
      </c>
      <c r="L11">
        <f t="shared" si="7"/>
        <v>1</v>
      </c>
      <c r="M11">
        <f t="shared" si="8"/>
        <v>0</v>
      </c>
      <c r="N11">
        <f t="shared" si="9"/>
        <v>0</v>
      </c>
      <c r="O11">
        <f t="shared" si="10"/>
        <v>1</v>
      </c>
      <c r="P11">
        <f t="shared" si="11"/>
        <v>0</v>
      </c>
      <c r="Q11">
        <f t="shared" si="12"/>
        <v>0</v>
      </c>
      <c r="R11">
        <f t="shared" si="13"/>
        <v>0</v>
      </c>
      <c r="S11">
        <f t="shared" si="14"/>
        <v>1</v>
      </c>
      <c r="T11">
        <f t="shared" si="15"/>
        <v>1</v>
      </c>
      <c r="U11">
        <f t="shared" si="16"/>
        <v>0</v>
      </c>
      <c r="V11">
        <f t="shared" si="17"/>
        <v>0</v>
      </c>
      <c r="W11">
        <f t="shared" si="18"/>
        <v>0</v>
      </c>
      <c r="Y11">
        <f t="shared" si="19"/>
        <v>0</v>
      </c>
      <c r="Z11">
        <f t="shared" si="20"/>
        <v>0</v>
      </c>
      <c r="AA11">
        <f t="shared" si="21"/>
        <v>0</v>
      </c>
      <c r="AB11">
        <f t="shared" si="22"/>
        <v>0</v>
      </c>
      <c r="AC11">
        <f t="shared" si="23"/>
        <v>0</v>
      </c>
      <c r="AD11">
        <f t="shared" si="24"/>
        <v>0</v>
      </c>
      <c r="AE11">
        <f t="shared" si="25"/>
        <v>0</v>
      </c>
      <c r="AF11">
        <f t="shared" si="26"/>
        <v>0</v>
      </c>
      <c r="AG11">
        <f t="shared" si="27"/>
        <v>0</v>
      </c>
      <c r="AH11">
        <f t="shared" si="28"/>
        <v>0</v>
      </c>
      <c r="AI11">
        <f t="shared" si="29"/>
        <v>0</v>
      </c>
      <c r="AJ11">
        <f t="shared" si="30"/>
        <v>0</v>
      </c>
      <c r="AK11">
        <f t="shared" si="31"/>
        <v>0</v>
      </c>
      <c r="AL11">
        <f t="shared" si="32"/>
        <v>0</v>
      </c>
      <c r="AM11">
        <f t="shared" si="33"/>
        <v>0</v>
      </c>
      <c r="AN11">
        <f t="shared" si="34"/>
        <v>0</v>
      </c>
      <c r="AO11">
        <f t="shared" si="39"/>
        <v>0</v>
      </c>
      <c r="AP11">
        <v>2003</v>
      </c>
      <c r="AQ11">
        <f t="shared" si="35"/>
        <v>0</v>
      </c>
      <c r="AR11">
        <f t="shared" si="36"/>
        <v>0</v>
      </c>
      <c r="AS11">
        <f t="shared" si="37"/>
        <v>0</v>
      </c>
      <c r="AT11">
        <f t="shared" si="38"/>
        <v>0</v>
      </c>
    </row>
    <row r="12" spans="1:46" x14ac:dyDescent="0.25">
      <c r="A12">
        <v>2023</v>
      </c>
      <c r="B12" t="s">
        <v>229</v>
      </c>
      <c r="C12" t="s">
        <v>240</v>
      </c>
      <c r="D12" t="s">
        <v>241</v>
      </c>
      <c r="E12" t="s">
        <v>358</v>
      </c>
      <c r="F12" t="s">
        <v>379</v>
      </c>
      <c r="G12">
        <f t="shared" si="2"/>
        <v>0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0</v>
      </c>
      <c r="L12">
        <f t="shared" si="7"/>
        <v>0</v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S12">
        <f t="shared" si="14"/>
        <v>0</v>
      </c>
      <c r="T12">
        <f t="shared" si="15"/>
        <v>0</v>
      </c>
      <c r="U12">
        <f t="shared" si="16"/>
        <v>0</v>
      </c>
      <c r="V12">
        <f t="shared" si="17"/>
        <v>0</v>
      </c>
      <c r="W12">
        <f t="shared" si="18"/>
        <v>0</v>
      </c>
      <c r="Y12">
        <f t="shared" si="19"/>
        <v>0</v>
      </c>
      <c r="Z12">
        <f t="shared" si="20"/>
        <v>0</v>
      </c>
      <c r="AA12">
        <f t="shared" si="21"/>
        <v>0</v>
      </c>
      <c r="AB12">
        <f t="shared" si="22"/>
        <v>0</v>
      </c>
      <c r="AC12">
        <f t="shared" si="23"/>
        <v>0</v>
      </c>
      <c r="AD12">
        <f t="shared" si="24"/>
        <v>0</v>
      </c>
      <c r="AE12">
        <f t="shared" si="25"/>
        <v>0</v>
      </c>
      <c r="AF12">
        <f t="shared" si="26"/>
        <v>0</v>
      </c>
      <c r="AG12">
        <f t="shared" si="27"/>
        <v>0</v>
      </c>
      <c r="AH12">
        <f t="shared" si="28"/>
        <v>0</v>
      </c>
      <c r="AI12">
        <f t="shared" si="29"/>
        <v>0</v>
      </c>
      <c r="AJ12">
        <f t="shared" si="30"/>
        <v>0</v>
      </c>
      <c r="AK12">
        <f t="shared" si="31"/>
        <v>0</v>
      </c>
      <c r="AL12">
        <f t="shared" si="32"/>
        <v>0</v>
      </c>
      <c r="AM12">
        <f t="shared" si="33"/>
        <v>0</v>
      </c>
      <c r="AN12">
        <f t="shared" si="34"/>
        <v>0</v>
      </c>
      <c r="AO12">
        <f t="shared" si="39"/>
        <v>0</v>
      </c>
      <c r="AP12">
        <v>2004</v>
      </c>
      <c r="AQ12">
        <f t="shared" si="35"/>
        <v>0</v>
      </c>
      <c r="AR12">
        <f t="shared" si="36"/>
        <v>0</v>
      </c>
      <c r="AS12">
        <f t="shared" si="37"/>
        <v>0</v>
      </c>
      <c r="AT12">
        <f t="shared" si="38"/>
        <v>0</v>
      </c>
    </row>
    <row r="13" spans="1:46" x14ac:dyDescent="0.25">
      <c r="A13">
        <v>2023</v>
      </c>
      <c r="B13" s="1">
        <v>44927</v>
      </c>
      <c r="C13" t="s">
        <v>304</v>
      </c>
      <c r="D13" t="s">
        <v>321</v>
      </c>
      <c r="E13" t="s">
        <v>359</v>
      </c>
      <c r="F13" t="s">
        <v>380</v>
      </c>
      <c r="G13">
        <f t="shared" si="2"/>
        <v>0</v>
      </c>
      <c r="H13">
        <f t="shared" si="3"/>
        <v>0</v>
      </c>
      <c r="I13">
        <f t="shared" si="4"/>
        <v>0</v>
      </c>
      <c r="J13">
        <f t="shared" si="5"/>
        <v>0</v>
      </c>
      <c r="K13">
        <f t="shared" si="6"/>
        <v>0</v>
      </c>
      <c r="L13">
        <f t="shared" si="7"/>
        <v>0</v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S13">
        <f t="shared" si="14"/>
        <v>0</v>
      </c>
      <c r="T13">
        <f t="shared" si="15"/>
        <v>0</v>
      </c>
      <c r="U13">
        <f t="shared" si="16"/>
        <v>0</v>
      </c>
      <c r="V13">
        <f t="shared" si="17"/>
        <v>0</v>
      </c>
      <c r="W13">
        <f t="shared" si="18"/>
        <v>0</v>
      </c>
      <c r="Y13">
        <f t="shared" si="19"/>
        <v>0</v>
      </c>
      <c r="Z13">
        <f t="shared" si="20"/>
        <v>0</v>
      </c>
      <c r="AA13">
        <f t="shared" si="21"/>
        <v>0</v>
      </c>
      <c r="AB13">
        <f t="shared" si="22"/>
        <v>0</v>
      </c>
      <c r="AC13">
        <f t="shared" si="23"/>
        <v>0</v>
      </c>
      <c r="AD13">
        <f t="shared" si="24"/>
        <v>0</v>
      </c>
      <c r="AE13">
        <f t="shared" si="25"/>
        <v>0</v>
      </c>
      <c r="AF13">
        <f t="shared" si="26"/>
        <v>0</v>
      </c>
      <c r="AG13">
        <f t="shared" si="27"/>
        <v>0</v>
      </c>
      <c r="AH13">
        <f t="shared" si="28"/>
        <v>0</v>
      </c>
      <c r="AI13">
        <f t="shared" si="29"/>
        <v>0</v>
      </c>
      <c r="AJ13">
        <f t="shared" si="30"/>
        <v>0</v>
      </c>
      <c r="AK13">
        <f t="shared" si="31"/>
        <v>0</v>
      </c>
      <c r="AL13">
        <f t="shared" si="32"/>
        <v>0</v>
      </c>
      <c r="AM13">
        <f t="shared" si="33"/>
        <v>0</v>
      </c>
      <c r="AN13">
        <f t="shared" si="34"/>
        <v>0</v>
      </c>
      <c r="AO13">
        <f t="shared" si="39"/>
        <v>0</v>
      </c>
      <c r="AP13">
        <v>2005</v>
      </c>
      <c r="AQ13">
        <f t="shared" si="35"/>
        <v>0</v>
      </c>
      <c r="AR13">
        <f t="shared" si="36"/>
        <v>0</v>
      </c>
      <c r="AS13">
        <f t="shared" si="37"/>
        <v>0</v>
      </c>
      <c r="AT13">
        <f t="shared" si="38"/>
        <v>0</v>
      </c>
    </row>
    <row r="14" spans="1:46" x14ac:dyDescent="0.25">
      <c r="A14">
        <v>2023</v>
      </c>
      <c r="B14" t="s">
        <v>229</v>
      </c>
      <c r="C14" t="s">
        <v>305</v>
      </c>
      <c r="D14" t="s">
        <v>324</v>
      </c>
      <c r="F14" t="s">
        <v>381</v>
      </c>
      <c r="G14">
        <f t="shared" si="2"/>
        <v>0</v>
      </c>
      <c r="H14">
        <f t="shared" si="3"/>
        <v>0</v>
      </c>
      <c r="I14">
        <f t="shared" si="4"/>
        <v>0</v>
      </c>
      <c r="J14">
        <f t="shared" si="5"/>
        <v>0</v>
      </c>
      <c r="K14">
        <f t="shared" si="6"/>
        <v>0</v>
      </c>
      <c r="L14">
        <f t="shared" si="7"/>
        <v>0</v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S14">
        <f t="shared" si="14"/>
        <v>0</v>
      </c>
      <c r="T14">
        <f t="shared" si="15"/>
        <v>0</v>
      </c>
      <c r="U14">
        <f t="shared" si="16"/>
        <v>0</v>
      </c>
      <c r="V14">
        <f t="shared" si="17"/>
        <v>0</v>
      </c>
      <c r="W14">
        <f t="shared" si="18"/>
        <v>0</v>
      </c>
      <c r="Y14">
        <f t="shared" si="19"/>
        <v>0</v>
      </c>
      <c r="Z14">
        <f t="shared" si="20"/>
        <v>0</v>
      </c>
      <c r="AA14">
        <f t="shared" si="21"/>
        <v>0</v>
      </c>
      <c r="AB14">
        <f t="shared" si="22"/>
        <v>0</v>
      </c>
      <c r="AC14">
        <f t="shared" si="23"/>
        <v>0</v>
      </c>
      <c r="AD14">
        <f t="shared" si="24"/>
        <v>0</v>
      </c>
      <c r="AE14">
        <f t="shared" si="25"/>
        <v>0</v>
      </c>
      <c r="AF14">
        <f t="shared" si="26"/>
        <v>0</v>
      </c>
      <c r="AG14">
        <f t="shared" si="27"/>
        <v>0</v>
      </c>
      <c r="AH14">
        <f t="shared" si="28"/>
        <v>0</v>
      </c>
      <c r="AI14">
        <f t="shared" si="29"/>
        <v>0</v>
      </c>
      <c r="AJ14">
        <f t="shared" si="30"/>
        <v>0</v>
      </c>
      <c r="AK14">
        <f t="shared" si="31"/>
        <v>0</v>
      </c>
      <c r="AL14">
        <f t="shared" si="32"/>
        <v>0</v>
      </c>
      <c r="AM14">
        <f t="shared" si="33"/>
        <v>0</v>
      </c>
      <c r="AN14">
        <f t="shared" si="34"/>
        <v>0</v>
      </c>
      <c r="AO14">
        <f t="shared" si="39"/>
        <v>0</v>
      </c>
      <c r="AP14">
        <v>2006</v>
      </c>
      <c r="AQ14">
        <f t="shared" si="35"/>
        <v>0</v>
      </c>
      <c r="AR14">
        <f t="shared" si="36"/>
        <v>0</v>
      </c>
      <c r="AS14">
        <f t="shared" si="37"/>
        <v>0</v>
      </c>
      <c r="AT14">
        <f t="shared" si="38"/>
        <v>0</v>
      </c>
    </row>
    <row r="15" spans="1:46" x14ac:dyDescent="0.25">
      <c r="A15">
        <v>2023</v>
      </c>
      <c r="B15" t="s">
        <v>297</v>
      </c>
      <c r="C15" t="s">
        <v>306</v>
      </c>
      <c r="D15" t="s">
        <v>325</v>
      </c>
      <c r="E15" t="s">
        <v>361</v>
      </c>
      <c r="F15" t="s">
        <v>382</v>
      </c>
      <c r="G15">
        <f t="shared" si="2"/>
        <v>0</v>
      </c>
      <c r="H15">
        <f t="shared" si="3"/>
        <v>0</v>
      </c>
      <c r="I15">
        <f t="shared" si="4"/>
        <v>0</v>
      </c>
      <c r="J15">
        <f t="shared" si="5"/>
        <v>0</v>
      </c>
      <c r="K15">
        <f t="shared" si="6"/>
        <v>0</v>
      </c>
      <c r="L15">
        <f t="shared" si="7"/>
        <v>0</v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S15">
        <f t="shared" si="14"/>
        <v>1</v>
      </c>
      <c r="T15">
        <f t="shared" si="15"/>
        <v>0</v>
      </c>
      <c r="U15">
        <f t="shared" si="16"/>
        <v>0</v>
      </c>
      <c r="V15">
        <f t="shared" si="17"/>
        <v>0</v>
      </c>
      <c r="W15">
        <f t="shared" si="18"/>
        <v>0</v>
      </c>
      <c r="Y15">
        <f t="shared" si="19"/>
        <v>0</v>
      </c>
      <c r="Z15">
        <f t="shared" si="20"/>
        <v>0</v>
      </c>
      <c r="AA15">
        <f t="shared" si="21"/>
        <v>0</v>
      </c>
      <c r="AB15">
        <f t="shared" si="22"/>
        <v>0</v>
      </c>
      <c r="AC15">
        <f t="shared" si="23"/>
        <v>0</v>
      </c>
      <c r="AD15">
        <f t="shared" si="24"/>
        <v>0</v>
      </c>
      <c r="AE15">
        <f t="shared" si="25"/>
        <v>0</v>
      </c>
      <c r="AF15">
        <f t="shared" si="26"/>
        <v>0</v>
      </c>
      <c r="AG15">
        <f t="shared" si="27"/>
        <v>0</v>
      </c>
      <c r="AH15">
        <f t="shared" si="28"/>
        <v>0</v>
      </c>
      <c r="AI15">
        <f t="shared" si="29"/>
        <v>0</v>
      </c>
      <c r="AJ15">
        <f t="shared" si="30"/>
        <v>0</v>
      </c>
      <c r="AK15">
        <f t="shared" si="31"/>
        <v>0</v>
      </c>
      <c r="AL15">
        <f t="shared" si="32"/>
        <v>0</v>
      </c>
      <c r="AM15">
        <f t="shared" si="33"/>
        <v>0</v>
      </c>
      <c r="AN15">
        <f t="shared" si="34"/>
        <v>0</v>
      </c>
      <c r="AO15">
        <f t="shared" si="39"/>
        <v>0</v>
      </c>
      <c r="AP15">
        <v>2007</v>
      </c>
      <c r="AQ15">
        <f t="shared" si="35"/>
        <v>0</v>
      </c>
      <c r="AR15">
        <f t="shared" si="36"/>
        <v>0</v>
      </c>
      <c r="AS15">
        <f t="shared" si="37"/>
        <v>0</v>
      </c>
      <c r="AT15">
        <f t="shared" si="38"/>
        <v>0</v>
      </c>
    </row>
    <row r="16" spans="1:46" x14ac:dyDescent="0.25">
      <c r="A16">
        <v>2023</v>
      </c>
      <c r="B16" s="1">
        <v>45022</v>
      </c>
      <c r="C16" t="s">
        <v>307</v>
      </c>
      <c r="D16" t="s">
        <v>326</v>
      </c>
      <c r="E16" t="s">
        <v>362</v>
      </c>
      <c r="F16" t="s">
        <v>383</v>
      </c>
      <c r="G16">
        <f t="shared" si="2"/>
        <v>0</v>
      </c>
      <c r="H16">
        <f t="shared" si="3"/>
        <v>0</v>
      </c>
      <c r="I16">
        <f t="shared" si="4"/>
        <v>1</v>
      </c>
      <c r="J16">
        <f t="shared" si="5"/>
        <v>0</v>
      </c>
      <c r="K16">
        <f t="shared" si="6"/>
        <v>0</v>
      </c>
      <c r="L16">
        <f t="shared" si="7"/>
        <v>0</v>
      </c>
      <c r="M16">
        <f t="shared" si="8"/>
        <v>1</v>
      </c>
      <c r="N16">
        <f t="shared" si="9"/>
        <v>0</v>
      </c>
      <c r="O16">
        <f t="shared" si="10"/>
        <v>0</v>
      </c>
      <c r="P16">
        <f t="shared" si="11"/>
        <v>1</v>
      </c>
      <c r="Q16">
        <f t="shared" si="12"/>
        <v>0</v>
      </c>
      <c r="R16">
        <f t="shared" si="13"/>
        <v>0</v>
      </c>
      <c r="S16">
        <f t="shared" si="14"/>
        <v>0</v>
      </c>
      <c r="T16">
        <f t="shared" si="15"/>
        <v>0</v>
      </c>
      <c r="U16">
        <f t="shared" si="16"/>
        <v>0</v>
      </c>
      <c r="V16">
        <f t="shared" si="17"/>
        <v>0</v>
      </c>
      <c r="W16">
        <f t="shared" si="18"/>
        <v>0</v>
      </c>
      <c r="Y16">
        <f t="shared" si="19"/>
        <v>0</v>
      </c>
      <c r="Z16">
        <f t="shared" si="20"/>
        <v>1</v>
      </c>
      <c r="AA16">
        <f t="shared" si="21"/>
        <v>0</v>
      </c>
      <c r="AB16">
        <f t="shared" si="22"/>
        <v>0</v>
      </c>
      <c r="AC16">
        <f t="shared" si="23"/>
        <v>0</v>
      </c>
      <c r="AD16">
        <f t="shared" si="24"/>
        <v>0</v>
      </c>
      <c r="AE16">
        <f t="shared" si="25"/>
        <v>0</v>
      </c>
      <c r="AF16">
        <f t="shared" si="26"/>
        <v>0</v>
      </c>
      <c r="AG16">
        <f t="shared" si="27"/>
        <v>0</v>
      </c>
      <c r="AH16">
        <f t="shared" si="28"/>
        <v>1</v>
      </c>
      <c r="AI16">
        <f t="shared" si="29"/>
        <v>0</v>
      </c>
      <c r="AJ16">
        <f t="shared" si="30"/>
        <v>0</v>
      </c>
      <c r="AK16">
        <f t="shared" si="31"/>
        <v>0</v>
      </c>
      <c r="AL16">
        <f t="shared" si="32"/>
        <v>0</v>
      </c>
      <c r="AM16">
        <f t="shared" si="33"/>
        <v>0</v>
      </c>
      <c r="AN16">
        <f t="shared" si="34"/>
        <v>0</v>
      </c>
      <c r="AO16">
        <f t="shared" si="39"/>
        <v>0</v>
      </c>
      <c r="AP16">
        <v>2008</v>
      </c>
      <c r="AQ16">
        <f t="shared" si="35"/>
        <v>0</v>
      </c>
      <c r="AR16">
        <f t="shared" si="36"/>
        <v>1</v>
      </c>
      <c r="AS16">
        <f t="shared" si="37"/>
        <v>1</v>
      </c>
      <c r="AT16">
        <f t="shared" si="38"/>
        <v>0</v>
      </c>
    </row>
    <row r="17" spans="1:53" x14ac:dyDescent="0.25">
      <c r="A17">
        <v>2023</v>
      </c>
      <c r="B17">
        <v>2023</v>
      </c>
      <c r="C17" t="s">
        <v>9</v>
      </c>
      <c r="D17" t="s">
        <v>327</v>
      </c>
      <c r="E17" t="s">
        <v>363</v>
      </c>
      <c r="F17" t="s">
        <v>384</v>
      </c>
      <c r="G17">
        <f t="shared" si="2"/>
        <v>1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0</v>
      </c>
      <c r="L17">
        <f t="shared" si="7"/>
        <v>0</v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S17">
        <f t="shared" si="14"/>
        <v>0</v>
      </c>
      <c r="T17">
        <f t="shared" si="15"/>
        <v>1</v>
      </c>
      <c r="U17">
        <f t="shared" si="16"/>
        <v>0</v>
      </c>
      <c r="V17">
        <f t="shared" si="17"/>
        <v>0</v>
      </c>
      <c r="W17">
        <f t="shared" si="18"/>
        <v>0</v>
      </c>
      <c r="Y17">
        <f t="shared" si="19"/>
        <v>0</v>
      </c>
      <c r="Z17">
        <f t="shared" si="20"/>
        <v>0</v>
      </c>
      <c r="AA17">
        <f t="shared" si="21"/>
        <v>0</v>
      </c>
      <c r="AB17">
        <f t="shared" si="22"/>
        <v>0</v>
      </c>
      <c r="AC17">
        <f t="shared" si="23"/>
        <v>0</v>
      </c>
      <c r="AD17">
        <f t="shared" si="24"/>
        <v>0</v>
      </c>
      <c r="AE17">
        <f t="shared" si="25"/>
        <v>0</v>
      </c>
      <c r="AF17">
        <f t="shared" si="26"/>
        <v>0</v>
      </c>
      <c r="AG17">
        <f t="shared" si="27"/>
        <v>0</v>
      </c>
      <c r="AH17">
        <f t="shared" si="28"/>
        <v>0</v>
      </c>
      <c r="AI17">
        <f t="shared" si="29"/>
        <v>0</v>
      </c>
      <c r="AJ17">
        <f t="shared" si="30"/>
        <v>0</v>
      </c>
      <c r="AK17">
        <f t="shared" si="31"/>
        <v>0</v>
      </c>
      <c r="AL17">
        <f t="shared" si="32"/>
        <v>0</v>
      </c>
      <c r="AM17">
        <f t="shared" si="33"/>
        <v>0</v>
      </c>
      <c r="AN17">
        <f t="shared" si="34"/>
        <v>0</v>
      </c>
      <c r="AO17">
        <f t="shared" si="39"/>
        <v>0</v>
      </c>
      <c r="AP17">
        <v>2009</v>
      </c>
      <c r="AQ17">
        <f t="shared" si="35"/>
        <v>0</v>
      </c>
      <c r="AR17">
        <f t="shared" si="36"/>
        <v>0</v>
      </c>
      <c r="AS17">
        <f t="shared" si="37"/>
        <v>0</v>
      </c>
      <c r="AT17">
        <f t="shared" si="38"/>
        <v>0</v>
      </c>
    </row>
    <row r="18" spans="1:53" x14ac:dyDescent="0.25">
      <c r="A18">
        <v>2023</v>
      </c>
      <c r="B18" t="s">
        <v>298</v>
      </c>
      <c r="C18" t="s">
        <v>308</v>
      </c>
      <c r="D18" t="s">
        <v>328</v>
      </c>
      <c r="E18" t="s">
        <v>364</v>
      </c>
      <c r="F18" t="s">
        <v>385</v>
      </c>
      <c r="G18">
        <f t="shared" si="2"/>
        <v>0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0</v>
      </c>
      <c r="L18">
        <f t="shared" si="7"/>
        <v>0</v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1</v>
      </c>
      <c r="Q18">
        <f t="shared" si="12"/>
        <v>0</v>
      </c>
      <c r="R18">
        <f t="shared" si="13"/>
        <v>0</v>
      </c>
      <c r="S18">
        <f t="shared" si="14"/>
        <v>0</v>
      </c>
      <c r="T18">
        <f t="shared" si="15"/>
        <v>0</v>
      </c>
      <c r="U18">
        <f t="shared" si="16"/>
        <v>0</v>
      </c>
      <c r="V18">
        <f t="shared" si="17"/>
        <v>0</v>
      </c>
      <c r="W18">
        <f t="shared" si="18"/>
        <v>0</v>
      </c>
      <c r="Y18">
        <f t="shared" si="19"/>
        <v>0</v>
      </c>
      <c r="Z18">
        <f t="shared" si="20"/>
        <v>0</v>
      </c>
      <c r="AA18">
        <f t="shared" si="21"/>
        <v>0</v>
      </c>
      <c r="AB18">
        <f t="shared" si="22"/>
        <v>0</v>
      </c>
      <c r="AC18">
        <f t="shared" si="23"/>
        <v>0</v>
      </c>
      <c r="AD18">
        <f t="shared" si="24"/>
        <v>0</v>
      </c>
      <c r="AE18">
        <f t="shared" si="25"/>
        <v>0</v>
      </c>
      <c r="AF18">
        <f t="shared" si="26"/>
        <v>0</v>
      </c>
      <c r="AG18">
        <f t="shared" si="27"/>
        <v>0</v>
      </c>
      <c r="AH18">
        <f t="shared" si="28"/>
        <v>0</v>
      </c>
      <c r="AI18">
        <f t="shared" si="29"/>
        <v>0</v>
      </c>
      <c r="AJ18">
        <f t="shared" si="30"/>
        <v>0</v>
      </c>
      <c r="AK18">
        <f t="shared" si="31"/>
        <v>0</v>
      </c>
      <c r="AL18">
        <f t="shared" si="32"/>
        <v>0</v>
      </c>
      <c r="AM18">
        <f t="shared" si="33"/>
        <v>0</v>
      </c>
      <c r="AN18">
        <f t="shared" si="34"/>
        <v>0</v>
      </c>
      <c r="AO18">
        <f t="shared" si="39"/>
        <v>0</v>
      </c>
      <c r="AP18">
        <v>2010</v>
      </c>
      <c r="AQ18">
        <f t="shared" si="35"/>
        <v>0</v>
      </c>
      <c r="AR18">
        <f t="shared" si="36"/>
        <v>0</v>
      </c>
      <c r="AS18">
        <f t="shared" si="37"/>
        <v>0</v>
      </c>
      <c r="AT18">
        <f t="shared" si="38"/>
        <v>0</v>
      </c>
    </row>
    <row r="19" spans="1:53" x14ac:dyDescent="0.25">
      <c r="A19">
        <v>2023</v>
      </c>
      <c r="B19" t="s">
        <v>298</v>
      </c>
      <c r="C19" t="s">
        <v>309</v>
      </c>
      <c r="D19" t="s">
        <v>329</v>
      </c>
      <c r="E19" t="s">
        <v>432</v>
      </c>
      <c r="F19" t="s">
        <v>433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0</v>
      </c>
      <c r="N19">
        <f t="shared" si="9"/>
        <v>1</v>
      </c>
      <c r="O19">
        <f t="shared" si="10"/>
        <v>0</v>
      </c>
      <c r="P19">
        <f t="shared" si="11"/>
        <v>1</v>
      </c>
      <c r="Q19">
        <f t="shared" si="12"/>
        <v>0</v>
      </c>
      <c r="R19">
        <f t="shared" si="13"/>
        <v>0</v>
      </c>
      <c r="S19">
        <f t="shared" si="14"/>
        <v>0</v>
      </c>
      <c r="T19">
        <f t="shared" si="15"/>
        <v>0</v>
      </c>
      <c r="U19">
        <f t="shared" si="16"/>
        <v>0</v>
      </c>
      <c r="V19">
        <f t="shared" si="17"/>
        <v>0</v>
      </c>
      <c r="W19">
        <f t="shared" si="18"/>
        <v>0</v>
      </c>
      <c r="Y19">
        <f t="shared" si="19"/>
        <v>0</v>
      </c>
      <c r="Z19">
        <f t="shared" si="20"/>
        <v>0</v>
      </c>
      <c r="AA19">
        <f t="shared" si="21"/>
        <v>0</v>
      </c>
      <c r="AB19">
        <f t="shared" si="22"/>
        <v>0</v>
      </c>
      <c r="AC19">
        <f t="shared" si="23"/>
        <v>0</v>
      </c>
      <c r="AD19">
        <f t="shared" si="24"/>
        <v>0</v>
      </c>
      <c r="AE19">
        <f t="shared" si="25"/>
        <v>1</v>
      </c>
      <c r="AF19">
        <f t="shared" si="26"/>
        <v>0</v>
      </c>
      <c r="AG19">
        <f t="shared" si="27"/>
        <v>0</v>
      </c>
      <c r="AH19">
        <f t="shared" si="28"/>
        <v>1</v>
      </c>
      <c r="AI19">
        <f t="shared" si="29"/>
        <v>0</v>
      </c>
      <c r="AJ19">
        <f t="shared" si="30"/>
        <v>0</v>
      </c>
      <c r="AK19">
        <f t="shared" si="31"/>
        <v>0</v>
      </c>
      <c r="AL19">
        <f t="shared" si="32"/>
        <v>0</v>
      </c>
      <c r="AM19">
        <f t="shared" si="33"/>
        <v>0</v>
      </c>
      <c r="AN19">
        <f t="shared" si="34"/>
        <v>0</v>
      </c>
      <c r="AO19">
        <f t="shared" si="39"/>
        <v>0</v>
      </c>
      <c r="AP19">
        <v>2011</v>
      </c>
      <c r="AQ19">
        <f t="shared" si="35"/>
        <v>1</v>
      </c>
      <c r="AR19">
        <f t="shared" si="36"/>
        <v>0</v>
      </c>
      <c r="AS19">
        <f t="shared" si="37"/>
        <v>1</v>
      </c>
      <c r="AT19">
        <f t="shared" si="38"/>
        <v>0</v>
      </c>
    </row>
    <row r="20" spans="1:53" x14ac:dyDescent="0.25">
      <c r="A20">
        <v>2023</v>
      </c>
      <c r="B20">
        <v>2023</v>
      </c>
      <c r="C20" t="s">
        <v>310</v>
      </c>
      <c r="D20" t="s">
        <v>330</v>
      </c>
      <c r="E20" t="s">
        <v>365</v>
      </c>
      <c r="F20" t="s">
        <v>386</v>
      </c>
      <c r="G20">
        <f t="shared" si="2"/>
        <v>1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0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S20">
        <f t="shared" si="14"/>
        <v>0</v>
      </c>
      <c r="T20">
        <f t="shared" si="15"/>
        <v>1</v>
      </c>
      <c r="U20">
        <f t="shared" si="16"/>
        <v>0</v>
      </c>
      <c r="V20">
        <f t="shared" si="17"/>
        <v>0</v>
      </c>
      <c r="W20">
        <f t="shared" si="18"/>
        <v>0</v>
      </c>
      <c r="Y20">
        <f t="shared" si="19"/>
        <v>0</v>
      </c>
      <c r="Z20">
        <f t="shared" si="20"/>
        <v>1</v>
      </c>
      <c r="AA20">
        <f t="shared" si="21"/>
        <v>0</v>
      </c>
      <c r="AB20">
        <f t="shared" si="22"/>
        <v>0</v>
      </c>
      <c r="AC20">
        <f t="shared" si="23"/>
        <v>0</v>
      </c>
      <c r="AD20">
        <f t="shared" si="24"/>
        <v>0</v>
      </c>
      <c r="AE20">
        <f t="shared" si="25"/>
        <v>1</v>
      </c>
      <c r="AF20">
        <f t="shared" si="26"/>
        <v>0</v>
      </c>
      <c r="AG20">
        <f t="shared" si="27"/>
        <v>0</v>
      </c>
      <c r="AH20">
        <f t="shared" si="28"/>
        <v>1</v>
      </c>
      <c r="AI20">
        <f t="shared" si="29"/>
        <v>0</v>
      </c>
      <c r="AJ20">
        <f t="shared" si="30"/>
        <v>0</v>
      </c>
      <c r="AK20">
        <f t="shared" si="31"/>
        <v>0</v>
      </c>
      <c r="AL20">
        <f t="shared" si="32"/>
        <v>0</v>
      </c>
      <c r="AM20">
        <f t="shared" si="33"/>
        <v>0</v>
      </c>
      <c r="AN20">
        <f t="shared" si="34"/>
        <v>0</v>
      </c>
      <c r="AO20">
        <f t="shared" si="39"/>
        <v>0</v>
      </c>
      <c r="AP20">
        <v>2012</v>
      </c>
      <c r="AQ20">
        <f t="shared" si="35"/>
        <v>1</v>
      </c>
      <c r="AR20">
        <f t="shared" si="36"/>
        <v>1</v>
      </c>
      <c r="AS20">
        <f t="shared" si="37"/>
        <v>1</v>
      </c>
      <c r="AT20">
        <f t="shared" si="38"/>
        <v>0</v>
      </c>
    </row>
    <row r="21" spans="1:53" x14ac:dyDescent="0.25">
      <c r="A21">
        <v>2023</v>
      </c>
      <c r="B21" t="s">
        <v>303</v>
      </c>
      <c r="C21" t="s">
        <v>319</v>
      </c>
      <c r="D21" t="s">
        <v>340</v>
      </c>
      <c r="E21" t="s">
        <v>402</v>
      </c>
      <c r="F21" t="s">
        <v>403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0</v>
      </c>
      <c r="L21">
        <f t="shared" si="7"/>
        <v>0</v>
      </c>
      <c r="M21">
        <f t="shared" si="8"/>
        <v>1</v>
      </c>
      <c r="N21">
        <f t="shared" si="9"/>
        <v>0</v>
      </c>
      <c r="O21">
        <f t="shared" si="10"/>
        <v>0</v>
      </c>
      <c r="P21">
        <f t="shared" si="11"/>
        <v>1</v>
      </c>
      <c r="Q21">
        <f t="shared" si="12"/>
        <v>0</v>
      </c>
      <c r="R21">
        <f t="shared" si="13"/>
        <v>0</v>
      </c>
      <c r="S21">
        <f t="shared" si="14"/>
        <v>0</v>
      </c>
      <c r="T21">
        <f t="shared" si="15"/>
        <v>0</v>
      </c>
      <c r="U21">
        <f t="shared" si="16"/>
        <v>0</v>
      </c>
      <c r="V21">
        <f t="shared" si="17"/>
        <v>0</v>
      </c>
      <c r="W21">
        <f t="shared" si="18"/>
        <v>0</v>
      </c>
      <c r="Y21">
        <f t="shared" si="19"/>
        <v>0</v>
      </c>
      <c r="Z21">
        <f t="shared" si="20"/>
        <v>0</v>
      </c>
      <c r="AA21">
        <f t="shared" si="21"/>
        <v>1</v>
      </c>
      <c r="AB21">
        <f t="shared" si="22"/>
        <v>0</v>
      </c>
      <c r="AC21">
        <f t="shared" si="23"/>
        <v>0</v>
      </c>
      <c r="AD21">
        <f t="shared" si="24"/>
        <v>0</v>
      </c>
      <c r="AE21">
        <f t="shared" si="25"/>
        <v>1</v>
      </c>
      <c r="AF21">
        <f t="shared" si="26"/>
        <v>0</v>
      </c>
      <c r="AG21">
        <f t="shared" si="27"/>
        <v>1</v>
      </c>
      <c r="AH21">
        <f t="shared" si="28"/>
        <v>1</v>
      </c>
      <c r="AI21">
        <f t="shared" si="29"/>
        <v>0</v>
      </c>
      <c r="AJ21">
        <f t="shared" si="30"/>
        <v>0</v>
      </c>
      <c r="AK21">
        <f t="shared" si="31"/>
        <v>0</v>
      </c>
      <c r="AL21">
        <f t="shared" si="32"/>
        <v>0</v>
      </c>
      <c r="AM21">
        <f t="shared" si="33"/>
        <v>0</v>
      </c>
      <c r="AN21">
        <f t="shared" si="34"/>
        <v>0</v>
      </c>
      <c r="AO21">
        <f t="shared" si="39"/>
        <v>0</v>
      </c>
      <c r="AP21">
        <v>2013</v>
      </c>
      <c r="AQ21">
        <f t="shared" si="35"/>
        <v>1</v>
      </c>
      <c r="AR21">
        <f t="shared" si="36"/>
        <v>0</v>
      </c>
      <c r="AS21">
        <f t="shared" si="37"/>
        <v>1</v>
      </c>
      <c r="AT21">
        <f t="shared" si="38"/>
        <v>0</v>
      </c>
    </row>
    <row r="22" spans="1:53" x14ac:dyDescent="0.25">
      <c r="A22">
        <v>2023</v>
      </c>
      <c r="B22" s="1">
        <v>45216</v>
      </c>
      <c r="C22" t="s">
        <v>320</v>
      </c>
      <c r="D22" t="s">
        <v>341</v>
      </c>
      <c r="E22" t="s">
        <v>402</v>
      </c>
      <c r="G22">
        <f t="shared" si="2"/>
        <v>0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0</v>
      </c>
      <c r="M22">
        <f t="shared" si="8"/>
        <v>1</v>
      </c>
      <c r="N22">
        <f t="shared" si="9"/>
        <v>0</v>
      </c>
      <c r="O22">
        <f t="shared" si="10"/>
        <v>0</v>
      </c>
      <c r="P22">
        <f t="shared" si="11"/>
        <v>1</v>
      </c>
      <c r="Q22">
        <f t="shared" si="12"/>
        <v>0</v>
      </c>
      <c r="R22">
        <f t="shared" si="13"/>
        <v>0</v>
      </c>
      <c r="S22">
        <f t="shared" si="14"/>
        <v>0</v>
      </c>
      <c r="T22">
        <f t="shared" si="15"/>
        <v>0</v>
      </c>
      <c r="U22">
        <f t="shared" si="16"/>
        <v>0</v>
      </c>
      <c r="V22">
        <f t="shared" si="17"/>
        <v>0</v>
      </c>
      <c r="W22">
        <f t="shared" si="18"/>
        <v>0</v>
      </c>
      <c r="Y22">
        <f t="shared" si="19"/>
        <v>0</v>
      </c>
      <c r="Z22">
        <f t="shared" si="20"/>
        <v>1</v>
      </c>
      <c r="AA22">
        <f t="shared" si="21"/>
        <v>0</v>
      </c>
      <c r="AB22">
        <f t="shared" si="22"/>
        <v>0</v>
      </c>
      <c r="AC22">
        <f t="shared" si="23"/>
        <v>0</v>
      </c>
      <c r="AD22">
        <f t="shared" si="24"/>
        <v>0</v>
      </c>
      <c r="AE22">
        <f t="shared" si="25"/>
        <v>0</v>
      </c>
      <c r="AF22">
        <f t="shared" si="26"/>
        <v>0</v>
      </c>
      <c r="AG22">
        <f t="shared" si="27"/>
        <v>0</v>
      </c>
      <c r="AH22">
        <f t="shared" si="28"/>
        <v>1</v>
      </c>
      <c r="AI22">
        <f t="shared" si="29"/>
        <v>0</v>
      </c>
      <c r="AJ22">
        <f t="shared" si="30"/>
        <v>1</v>
      </c>
      <c r="AK22">
        <f t="shared" si="31"/>
        <v>0</v>
      </c>
      <c r="AL22">
        <f t="shared" si="32"/>
        <v>0</v>
      </c>
      <c r="AM22">
        <f t="shared" si="33"/>
        <v>0</v>
      </c>
      <c r="AN22">
        <f t="shared" si="34"/>
        <v>0</v>
      </c>
      <c r="AO22">
        <f t="shared" si="39"/>
        <v>0</v>
      </c>
      <c r="AP22">
        <v>2014</v>
      </c>
      <c r="AQ22">
        <f t="shared" si="35"/>
        <v>0</v>
      </c>
      <c r="AR22">
        <f t="shared" si="36"/>
        <v>1</v>
      </c>
      <c r="AS22">
        <f t="shared" si="37"/>
        <v>2</v>
      </c>
      <c r="AT22">
        <f t="shared" si="38"/>
        <v>0</v>
      </c>
    </row>
    <row r="23" spans="1:53" x14ac:dyDescent="0.25">
      <c r="A23">
        <v>2023</v>
      </c>
      <c r="B23" t="s">
        <v>229</v>
      </c>
      <c r="C23" t="s">
        <v>404</v>
      </c>
      <c r="D23" t="s">
        <v>405</v>
      </c>
      <c r="F23" t="s">
        <v>406</v>
      </c>
      <c r="G23">
        <f t="shared" si="2"/>
        <v>0</v>
      </c>
      <c r="H23">
        <f t="shared" si="3"/>
        <v>0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S23">
        <f t="shared" si="14"/>
        <v>0</v>
      </c>
      <c r="T23">
        <f t="shared" si="15"/>
        <v>0</v>
      </c>
      <c r="U23">
        <f t="shared" si="16"/>
        <v>0</v>
      </c>
      <c r="V23">
        <f t="shared" si="17"/>
        <v>0</v>
      </c>
      <c r="W23">
        <f t="shared" si="18"/>
        <v>0</v>
      </c>
      <c r="Y23">
        <f t="shared" si="19"/>
        <v>0</v>
      </c>
      <c r="Z23">
        <f t="shared" si="20"/>
        <v>0</v>
      </c>
      <c r="AA23">
        <f t="shared" si="21"/>
        <v>0</v>
      </c>
      <c r="AB23">
        <f t="shared" si="22"/>
        <v>0</v>
      </c>
      <c r="AC23">
        <f t="shared" si="23"/>
        <v>0</v>
      </c>
      <c r="AD23">
        <f t="shared" si="24"/>
        <v>0</v>
      </c>
      <c r="AE23">
        <f t="shared" si="25"/>
        <v>0</v>
      </c>
      <c r="AF23">
        <f t="shared" si="26"/>
        <v>0</v>
      </c>
      <c r="AG23">
        <f t="shared" si="27"/>
        <v>0</v>
      </c>
      <c r="AH23">
        <f t="shared" si="28"/>
        <v>0</v>
      </c>
      <c r="AI23">
        <f t="shared" si="29"/>
        <v>0</v>
      </c>
      <c r="AJ23">
        <f t="shared" si="30"/>
        <v>0</v>
      </c>
      <c r="AK23">
        <f t="shared" si="31"/>
        <v>0</v>
      </c>
      <c r="AL23">
        <f t="shared" si="32"/>
        <v>0</v>
      </c>
      <c r="AM23">
        <f t="shared" si="33"/>
        <v>0</v>
      </c>
      <c r="AN23">
        <f t="shared" si="34"/>
        <v>0</v>
      </c>
      <c r="AO23">
        <f t="shared" si="39"/>
        <v>0</v>
      </c>
      <c r="AP23">
        <v>2015</v>
      </c>
      <c r="AQ23">
        <f t="shared" si="35"/>
        <v>0</v>
      </c>
      <c r="AR23">
        <f t="shared" si="36"/>
        <v>0</v>
      </c>
      <c r="AS23">
        <f t="shared" si="37"/>
        <v>0</v>
      </c>
      <c r="AT23">
        <f t="shared" si="38"/>
        <v>0</v>
      </c>
    </row>
    <row r="24" spans="1:53" x14ac:dyDescent="0.25">
      <c r="A24">
        <v>2023</v>
      </c>
      <c r="B24" t="s">
        <v>229</v>
      </c>
      <c r="C24" t="s">
        <v>407</v>
      </c>
      <c r="D24" t="s">
        <v>408</v>
      </c>
      <c r="F24" t="s">
        <v>409</v>
      </c>
      <c r="G24">
        <f t="shared" si="2"/>
        <v>0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S24">
        <f t="shared" si="14"/>
        <v>0</v>
      </c>
      <c r="T24">
        <f t="shared" si="15"/>
        <v>0</v>
      </c>
      <c r="U24">
        <f t="shared" si="16"/>
        <v>0</v>
      </c>
      <c r="V24">
        <f t="shared" si="17"/>
        <v>0</v>
      </c>
      <c r="W24">
        <f t="shared" si="18"/>
        <v>0</v>
      </c>
      <c r="Y24">
        <f t="shared" si="19"/>
        <v>0</v>
      </c>
      <c r="Z24">
        <f t="shared" si="20"/>
        <v>1</v>
      </c>
      <c r="AA24">
        <f t="shared" si="21"/>
        <v>1</v>
      </c>
      <c r="AB24">
        <f t="shared" si="22"/>
        <v>0</v>
      </c>
      <c r="AC24">
        <f t="shared" si="23"/>
        <v>0</v>
      </c>
      <c r="AD24">
        <f t="shared" si="24"/>
        <v>0</v>
      </c>
      <c r="AE24">
        <f t="shared" si="25"/>
        <v>0</v>
      </c>
      <c r="AF24">
        <f t="shared" si="26"/>
        <v>0</v>
      </c>
      <c r="AG24">
        <f t="shared" si="27"/>
        <v>0</v>
      </c>
      <c r="AH24">
        <f t="shared" si="28"/>
        <v>2</v>
      </c>
      <c r="AI24">
        <f t="shared" si="29"/>
        <v>0</v>
      </c>
      <c r="AJ24">
        <f t="shared" si="30"/>
        <v>0</v>
      </c>
      <c r="AK24">
        <f t="shared" si="31"/>
        <v>0</v>
      </c>
      <c r="AL24">
        <f t="shared" si="32"/>
        <v>0</v>
      </c>
      <c r="AM24">
        <f t="shared" si="33"/>
        <v>0</v>
      </c>
      <c r="AN24">
        <f t="shared" si="34"/>
        <v>0</v>
      </c>
      <c r="AO24">
        <f t="shared" si="39"/>
        <v>0</v>
      </c>
      <c r="AP24">
        <v>2016</v>
      </c>
      <c r="AQ24">
        <f t="shared" si="35"/>
        <v>0</v>
      </c>
      <c r="AR24">
        <f t="shared" si="36"/>
        <v>1</v>
      </c>
      <c r="AS24">
        <f t="shared" si="37"/>
        <v>2</v>
      </c>
      <c r="AT24">
        <f t="shared" si="38"/>
        <v>0</v>
      </c>
      <c r="AY24" t="s">
        <v>243</v>
      </c>
      <c r="AZ24" t="s">
        <v>273</v>
      </c>
      <c r="BA24" t="s">
        <v>394</v>
      </c>
    </row>
    <row r="25" spans="1:53" x14ac:dyDescent="0.25">
      <c r="A25">
        <v>2023</v>
      </c>
      <c r="B25">
        <v>2023</v>
      </c>
      <c r="C25" t="s">
        <v>434</v>
      </c>
      <c r="D25" t="s">
        <v>435</v>
      </c>
      <c r="G25">
        <f t="shared" si="2"/>
        <v>0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S25">
        <f t="shared" si="14"/>
        <v>0</v>
      </c>
      <c r="T25">
        <f t="shared" si="15"/>
        <v>0</v>
      </c>
      <c r="U25">
        <f t="shared" si="16"/>
        <v>0</v>
      </c>
      <c r="V25">
        <f t="shared" si="17"/>
        <v>0</v>
      </c>
      <c r="W25">
        <f t="shared" si="18"/>
        <v>0</v>
      </c>
      <c r="Y25">
        <f t="shared" si="19"/>
        <v>0</v>
      </c>
      <c r="Z25">
        <f t="shared" si="20"/>
        <v>1</v>
      </c>
      <c r="AA25">
        <f t="shared" si="21"/>
        <v>1</v>
      </c>
      <c r="AB25">
        <f t="shared" si="22"/>
        <v>0</v>
      </c>
      <c r="AC25">
        <f t="shared" si="23"/>
        <v>0</v>
      </c>
      <c r="AD25">
        <f t="shared" si="24"/>
        <v>0</v>
      </c>
      <c r="AE25">
        <f t="shared" si="25"/>
        <v>0</v>
      </c>
      <c r="AF25">
        <f t="shared" si="26"/>
        <v>0</v>
      </c>
      <c r="AG25">
        <f t="shared" si="27"/>
        <v>0</v>
      </c>
      <c r="AH25">
        <f t="shared" si="28"/>
        <v>2</v>
      </c>
      <c r="AI25">
        <f t="shared" si="29"/>
        <v>0</v>
      </c>
      <c r="AJ25">
        <f t="shared" si="30"/>
        <v>0</v>
      </c>
      <c r="AK25">
        <f t="shared" si="31"/>
        <v>0</v>
      </c>
      <c r="AL25">
        <f t="shared" si="32"/>
        <v>0</v>
      </c>
      <c r="AM25">
        <f t="shared" si="33"/>
        <v>0</v>
      </c>
      <c r="AN25">
        <f t="shared" si="34"/>
        <v>0</v>
      </c>
      <c r="AO25">
        <f t="shared" si="39"/>
        <v>0</v>
      </c>
      <c r="AP25">
        <v>2017</v>
      </c>
      <c r="AQ25">
        <f t="shared" si="35"/>
        <v>0</v>
      </c>
      <c r="AR25">
        <f t="shared" si="36"/>
        <v>1</v>
      </c>
      <c r="AS25">
        <f t="shared" si="37"/>
        <v>2</v>
      </c>
      <c r="AT25">
        <f t="shared" si="38"/>
        <v>0</v>
      </c>
    </row>
    <row r="26" spans="1:53" x14ac:dyDescent="0.25">
      <c r="A26">
        <v>2023</v>
      </c>
      <c r="B26" s="1">
        <v>45054</v>
      </c>
      <c r="C26" t="s">
        <v>436</v>
      </c>
      <c r="D26" t="s">
        <v>437</v>
      </c>
      <c r="G26">
        <f t="shared" si="2"/>
        <v>0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0</v>
      </c>
      <c r="L26">
        <f t="shared" si="7"/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S26">
        <f t="shared" si="14"/>
        <v>0</v>
      </c>
      <c r="T26">
        <f t="shared" si="15"/>
        <v>0</v>
      </c>
      <c r="U26">
        <f t="shared" si="16"/>
        <v>0</v>
      </c>
      <c r="V26">
        <f t="shared" si="17"/>
        <v>0</v>
      </c>
      <c r="W26">
        <f t="shared" si="18"/>
        <v>0</v>
      </c>
      <c r="Y26">
        <f t="shared" si="19"/>
        <v>1</v>
      </c>
      <c r="Z26">
        <f t="shared" si="20"/>
        <v>2</v>
      </c>
      <c r="AA26">
        <f t="shared" si="21"/>
        <v>0</v>
      </c>
      <c r="AB26">
        <f t="shared" si="22"/>
        <v>0</v>
      </c>
      <c r="AC26">
        <f t="shared" si="23"/>
        <v>0</v>
      </c>
      <c r="AD26">
        <f t="shared" si="24"/>
        <v>0</v>
      </c>
      <c r="AE26">
        <f t="shared" si="25"/>
        <v>0</v>
      </c>
      <c r="AF26">
        <f t="shared" si="26"/>
        <v>1</v>
      </c>
      <c r="AG26">
        <f t="shared" si="27"/>
        <v>0</v>
      </c>
      <c r="AH26">
        <f t="shared" si="28"/>
        <v>2</v>
      </c>
      <c r="AI26">
        <f t="shared" si="29"/>
        <v>0</v>
      </c>
      <c r="AJ26">
        <f t="shared" si="30"/>
        <v>1</v>
      </c>
      <c r="AK26">
        <f t="shared" si="31"/>
        <v>1</v>
      </c>
      <c r="AL26">
        <f t="shared" si="32"/>
        <v>1</v>
      </c>
      <c r="AM26">
        <f t="shared" si="33"/>
        <v>0</v>
      </c>
      <c r="AN26">
        <f t="shared" si="34"/>
        <v>0</v>
      </c>
      <c r="AO26">
        <f t="shared" si="39"/>
        <v>1</v>
      </c>
      <c r="AP26">
        <v>2018</v>
      </c>
      <c r="AQ26">
        <f t="shared" si="35"/>
        <v>0</v>
      </c>
      <c r="AR26">
        <f t="shared" si="36"/>
        <v>3</v>
      </c>
      <c r="AS26">
        <f t="shared" si="37"/>
        <v>3</v>
      </c>
      <c r="AT26">
        <f t="shared" si="38"/>
        <v>2</v>
      </c>
    </row>
    <row r="27" spans="1:53" x14ac:dyDescent="0.25">
      <c r="A27">
        <v>2022</v>
      </c>
      <c r="B27">
        <v>2022</v>
      </c>
      <c r="C27" t="s">
        <v>67</v>
      </c>
      <c r="D27" t="s">
        <v>107</v>
      </c>
      <c r="E27" t="s">
        <v>347</v>
      </c>
      <c r="G27">
        <f t="shared" si="2"/>
        <v>0</v>
      </c>
      <c r="H27">
        <f t="shared" si="3"/>
        <v>1</v>
      </c>
      <c r="I27">
        <f t="shared" si="4"/>
        <v>0</v>
      </c>
      <c r="J27">
        <f t="shared" si="5"/>
        <v>0</v>
      </c>
      <c r="K27">
        <f t="shared" si="6"/>
        <v>0</v>
      </c>
      <c r="L27">
        <f t="shared" si="7"/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1</v>
      </c>
      <c r="Q27">
        <f t="shared" si="12"/>
        <v>0</v>
      </c>
      <c r="R27">
        <f t="shared" si="13"/>
        <v>0</v>
      </c>
      <c r="S27">
        <f t="shared" si="14"/>
        <v>1</v>
      </c>
      <c r="T27">
        <f t="shared" si="15"/>
        <v>0</v>
      </c>
      <c r="U27">
        <f t="shared" si="16"/>
        <v>0</v>
      </c>
      <c r="V27">
        <f t="shared" si="17"/>
        <v>1</v>
      </c>
      <c r="W27">
        <f t="shared" si="18"/>
        <v>0</v>
      </c>
      <c r="Y27">
        <f t="shared" si="19"/>
        <v>4</v>
      </c>
      <c r="Z27">
        <f t="shared" si="20"/>
        <v>4</v>
      </c>
      <c r="AA27">
        <f t="shared" si="21"/>
        <v>2</v>
      </c>
      <c r="AB27">
        <f t="shared" si="22"/>
        <v>0</v>
      </c>
      <c r="AC27">
        <f t="shared" si="23"/>
        <v>1</v>
      </c>
      <c r="AD27">
        <f t="shared" si="24"/>
        <v>3</v>
      </c>
      <c r="AE27">
        <f t="shared" si="25"/>
        <v>3</v>
      </c>
      <c r="AF27">
        <f t="shared" si="26"/>
        <v>1</v>
      </c>
      <c r="AG27">
        <f t="shared" si="27"/>
        <v>0</v>
      </c>
      <c r="AH27">
        <f t="shared" si="28"/>
        <v>9</v>
      </c>
      <c r="AI27">
        <f t="shared" si="29"/>
        <v>0</v>
      </c>
      <c r="AJ27">
        <f t="shared" si="30"/>
        <v>1</v>
      </c>
      <c r="AK27">
        <f t="shared" si="31"/>
        <v>1</v>
      </c>
      <c r="AL27">
        <f t="shared" si="32"/>
        <v>4</v>
      </c>
      <c r="AM27">
        <f t="shared" si="33"/>
        <v>0</v>
      </c>
      <c r="AN27">
        <f t="shared" si="34"/>
        <v>0</v>
      </c>
      <c r="AO27">
        <f t="shared" si="39"/>
        <v>0</v>
      </c>
      <c r="AP27">
        <v>2019</v>
      </c>
      <c r="AQ27">
        <f t="shared" si="35"/>
        <v>6</v>
      </c>
      <c r="AR27">
        <f t="shared" si="36"/>
        <v>8</v>
      </c>
      <c r="AS27">
        <f t="shared" si="37"/>
        <v>10</v>
      </c>
      <c r="AT27">
        <f t="shared" si="38"/>
        <v>1</v>
      </c>
    </row>
    <row r="28" spans="1:53" x14ac:dyDescent="0.25">
      <c r="A28">
        <v>2022</v>
      </c>
      <c r="B28">
        <v>2022</v>
      </c>
      <c r="C28" t="s">
        <v>132</v>
      </c>
      <c r="D28" t="s">
        <v>133</v>
      </c>
      <c r="G28">
        <f t="shared" si="2"/>
        <v>0</v>
      </c>
      <c r="H28">
        <f t="shared" si="3"/>
        <v>0</v>
      </c>
      <c r="I28">
        <f t="shared" si="4"/>
        <v>0</v>
      </c>
      <c r="J28">
        <f t="shared" si="5"/>
        <v>0</v>
      </c>
      <c r="K28">
        <f t="shared" si="6"/>
        <v>0</v>
      </c>
      <c r="L28">
        <f t="shared" si="7"/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S28">
        <f t="shared" si="14"/>
        <v>0</v>
      </c>
      <c r="T28">
        <f t="shared" si="15"/>
        <v>0</v>
      </c>
      <c r="U28">
        <f t="shared" si="16"/>
        <v>0</v>
      </c>
      <c r="V28">
        <f t="shared" si="17"/>
        <v>0</v>
      </c>
      <c r="W28">
        <f t="shared" si="18"/>
        <v>0</v>
      </c>
      <c r="Y28">
        <f t="shared" si="19"/>
        <v>2</v>
      </c>
      <c r="Z28">
        <f t="shared" si="20"/>
        <v>2</v>
      </c>
      <c r="AA28">
        <f t="shared" si="21"/>
        <v>1</v>
      </c>
      <c r="AB28">
        <f t="shared" si="22"/>
        <v>0</v>
      </c>
      <c r="AC28">
        <f t="shared" si="23"/>
        <v>0</v>
      </c>
      <c r="AD28">
        <f t="shared" si="24"/>
        <v>2</v>
      </c>
      <c r="AE28">
        <f t="shared" si="25"/>
        <v>0</v>
      </c>
      <c r="AF28">
        <f t="shared" si="26"/>
        <v>0</v>
      </c>
      <c r="AG28">
        <f t="shared" si="27"/>
        <v>1</v>
      </c>
      <c r="AH28">
        <f t="shared" si="28"/>
        <v>5</v>
      </c>
      <c r="AI28">
        <f t="shared" si="29"/>
        <v>0</v>
      </c>
      <c r="AJ28">
        <f t="shared" si="30"/>
        <v>0</v>
      </c>
      <c r="AK28">
        <f t="shared" si="31"/>
        <v>0</v>
      </c>
      <c r="AL28">
        <f t="shared" si="32"/>
        <v>1</v>
      </c>
      <c r="AM28">
        <f t="shared" si="33"/>
        <v>0</v>
      </c>
      <c r="AN28">
        <f t="shared" si="34"/>
        <v>0</v>
      </c>
      <c r="AO28">
        <f t="shared" si="39"/>
        <v>0</v>
      </c>
      <c r="AP28">
        <v>2020</v>
      </c>
      <c r="AQ28">
        <f t="shared" si="35"/>
        <v>2</v>
      </c>
      <c r="AR28">
        <f t="shared" si="36"/>
        <v>4</v>
      </c>
      <c r="AS28">
        <f t="shared" si="37"/>
        <v>5</v>
      </c>
      <c r="AT28">
        <f t="shared" si="38"/>
        <v>0</v>
      </c>
    </row>
    <row r="29" spans="1:53" x14ac:dyDescent="0.25">
      <c r="A29">
        <v>2022</v>
      </c>
      <c r="B29">
        <v>2022</v>
      </c>
      <c r="C29" t="s">
        <v>164</v>
      </c>
      <c r="D29" t="s">
        <v>165</v>
      </c>
      <c r="E29" t="s">
        <v>166</v>
      </c>
      <c r="G29">
        <f t="shared" si="2"/>
        <v>0</v>
      </c>
      <c r="H29">
        <f t="shared" si="3"/>
        <v>1</v>
      </c>
      <c r="I29">
        <f t="shared" si="4"/>
        <v>1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1</v>
      </c>
      <c r="S29">
        <f t="shared" si="14"/>
        <v>0</v>
      </c>
      <c r="T29">
        <f t="shared" si="15"/>
        <v>0</v>
      </c>
      <c r="U29">
        <f t="shared" si="16"/>
        <v>0</v>
      </c>
      <c r="V29">
        <f t="shared" si="17"/>
        <v>0</v>
      </c>
      <c r="W29">
        <f t="shared" si="18"/>
        <v>0</v>
      </c>
      <c r="Y29">
        <f t="shared" si="19"/>
        <v>0</v>
      </c>
      <c r="Z29">
        <f t="shared" si="20"/>
        <v>2</v>
      </c>
      <c r="AA29">
        <f t="shared" si="21"/>
        <v>4</v>
      </c>
      <c r="AB29">
        <f t="shared" si="22"/>
        <v>0</v>
      </c>
      <c r="AC29">
        <f t="shared" si="23"/>
        <v>2</v>
      </c>
      <c r="AD29">
        <f t="shared" si="24"/>
        <v>3</v>
      </c>
      <c r="AE29">
        <f t="shared" si="25"/>
        <v>3</v>
      </c>
      <c r="AF29">
        <f t="shared" si="26"/>
        <v>3</v>
      </c>
      <c r="AG29">
        <f t="shared" si="27"/>
        <v>2</v>
      </c>
      <c r="AH29">
        <f t="shared" si="28"/>
        <v>6</v>
      </c>
      <c r="AI29">
        <f t="shared" si="29"/>
        <v>0</v>
      </c>
      <c r="AJ29">
        <f t="shared" si="30"/>
        <v>2</v>
      </c>
      <c r="AK29">
        <f t="shared" si="31"/>
        <v>1</v>
      </c>
      <c r="AL29">
        <f t="shared" si="32"/>
        <v>0</v>
      </c>
      <c r="AM29">
        <f t="shared" si="33"/>
        <v>1</v>
      </c>
      <c r="AN29">
        <f t="shared" si="34"/>
        <v>1</v>
      </c>
      <c r="AO29">
        <f t="shared" si="39"/>
        <v>0</v>
      </c>
      <c r="AP29">
        <v>2021</v>
      </c>
      <c r="AQ29">
        <f t="shared" si="35"/>
        <v>6</v>
      </c>
      <c r="AR29">
        <f t="shared" si="36"/>
        <v>2</v>
      </c>
      <c r="AS29">
        <f t="shared" si="37"/>
        <v>8</v>
      </c>
      <c r="AT29">
        <f t="shared" si="38"/>
        <v>3</v>
      </c>
    </row>
    <row r="30" spans="1:53" x14ac:dyDescent="0.25">
      <c r="A30">
        <v>2022</v>
      </c>
      <c r="B30" t="s">
        <v>211</v>
      </c>
      <c r="C30" t="s">
        <v>209</v>
      </c>
      <c r="D30" t="s">
        <v>210</v>
      </c>
      <c r="E30" t="s">
        <v>212</v>
      </c>
      <c r="F30" t="s">
        <v>375</v>
      </c>
      <c r="G30">
        <f t="shared" si="2"/>
        <v>0</v>
      </c>
      <c r="H30">
        <f t="shared" si="3"/>
        <v>1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1</v>
      </c>
      <c r="S30">
        <f t="shared" si="14"/>
        <v>0</v>
      </c>
      <c r="T30">
        <f t="shared" si="15"/>
        <v>0</v>
      </c>
      <c r="U30">
        <f t="shared" si="16"/>
        <v>0</v>
      </c>
      <c r="V30">
        <f t="shared" si="17"/>
        <v>0</v>
      </c>
      <c r="W30">
        <f t="shared" si="18"/>
        <v>0</v>
      </c>
      <c r="Y30">
        <f t="shared" si="19"/>
        <v>2</v>
      </c>
      <c r="Z30">
        <f t="shared" si="20"/>
        <v>3</v>
      </c>
      <c r="AA30">
        <f t="shared" si="21"/>
        <v>1</v>
      </c>
      <c r="AB30">
        <f t="shared" si="22"/>
        <v>0</v>
      </c>
      <c r="AC30">
        <f t="shared" si="23"/>
        <v>1</v>
      </c>
      <c r="AD30">
        <f t="shared" si="24"/>
        <v>0</v>
      </c>
      <c r="AE30">
        <f t="shared" si="25"/>
        <v>2</v>
      </c>
      <c r="AF30">
        <f t="shared" si="26"/>
        <v>1</v>
      </c>
      <c r="AG30">
        <f t="shared" si="27"/>
        <v>0</v>
      </c>
      <c r="AH30">
        <f t="shared" si="28"/>
        <v>5</v>
      </c>
      <c r="AI30">
        <f t="shared" si="29"/>
        <v>0</v>
      </c>
      <c r="AJ30">
        <f t="shared" si="30"/>
        <v>2</v>
      </c>
      <c r="AK30">
        <f t="shared" si="31"/>
        <v>1</v>
      </c>
      <c r="AL30">
        <f t="shared" si="32"/>
        <v>2</v>
      </c>
      <c r="AM30">
        <f t="shared" si="33"/>
        <v>0</v>
      </c>
      <c r="AN30">
        <f t="shared" si="34"/>
        <v>1</v>
      </c>
      <c r="AO30">
        <f t="shared" si="39"/>
        <v>0</v>
      </c>
      <c r="AP30">
        <v>2022</v>
      </c>
      <c r="AQ30">
        <f t="shared" si="35"/>
        <v>2</v>
      </c>
      <c r="AR30">
        <f t="shared" si="36"/>
        <v>5</v>
      </c>
      <c r="AS30">
        <f t="shared" si="37"/>
        <v>7</v>
      </c>
      <c r="AT30">
        <f t="shared" si="38"/>
        <v>2</v>
      </c>
    </row>
    <row r="31" spans="1:53" x14ac:dyDescent="0.25">
      <c r="A31">
        <v>2022</v>
      </c>
      <c r="B31" s="1">
        <v>44835</v>
      </c>
      <c r="C31" t="s">
        <v>213</v>
      </c>
      <c r="D31" t="s">
        <v>214</v>
      </c>
      <c r="E31" t="s">
        <v>215</v>
      </c>
      <c r="G31">
        <f t="shared" si="2"/>
        <v>0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0</v>
      </c>
      <c r="L31">
        <f t="shared" si="7"/>
        <v>0</v>
      </c>
      <c r="M31">
        <f t="shared" si="8"/>
        <v>1</v>
      </c>
      <c r="N31">
        <f t="shared" si="9"/>
        <v>0</v>
      </c>
      <c r="O31">
        <f t="shared" si="10"/>
        <v>0</v>
      </c>
      <c r="P31">
        <f t="shared" si="11"/>
        <v>1</v>
      </c>
      <c r="Q31">
        <f t="shared" si="12"/>
        <v>0</v>
      </c>
      <c r="R31">
        <f t="shared" si="13"/>
        <v>0</v>
      </c>
      <c r="S31">
        <f t="shared" si="14"/>
        <v>0</v>
      </c>
      <c r="T31">
        <f t="shared" si="15"/>
        <v>0</v>
      </c>
      <c r="U31">
        <f t="shared" si="16"/>
        <v>0</v>
      </c>
      <c r="V31">
        <f t="shared" si="17"/>
        <v>0</v>
      </c>
      <c r="W31">
        <f t="shared" si="18"/>
        <v>0</v>
      </c>
      <c r="Y31">
        <f t="shared" si="19"/>
        <v>2</v>
      </c>
      <c r="Z31">
        <f t="shared" si="20"/>
        <v>0</v>
      </c>
      <c r="AA31">
        <f t="shared" si="21"/>
        <v>1</v>
      </c>
      <c r="AB31">
        <f t="shared" si="22"/>
        <v>0</v>
      </c>
      <c r="AC31">
        <f t="shared" si="23"/>
        <v>0</v>
      </c>
      <c r="AD31">
        <f t="shared" si="24"/>
        <v>1</v>
      </c>
      <c r="AE31">
        <f t="shared" si="25"/>
        <v>4</v>
      </c>
      <c r="AF31">
        <f t="shared" si="26"/>
        <v>1</v>
      </c>
      <c r="AG31">
        <f t="shared" si="27"/>
        <v>1</v>
      </c>
      <c r="AH31">
        <f t="shared" si="28"/>
        <v>6</v>
      </c>
      <c r="AI31">
        <f t="shared" si="29"/>
        <v>0</v>
      </c>
      <c r="AJ31">
        <f t="shared" si="30"/>
        <v>0</v>
      </c>
      <c r="AK31">
        <f t="shared" si="31"/>
        <v>2</v>
      </c>
      <c r="AL31">
        <f t="shared" si="32"/>
        <v>3</v>
      </c>
      <c r="AM31">
        <f t="shared" si="33"/>
        <v>0</v>
      </c>
      <c r="AN31">
        <f t="shared" si="34"/>
        <v>0</v>
      </c>
      <c r="AO31">
        <f t="shared" si="39"/>
        <v>0</v>
      </c>
      <c r="AP31">
        <v>2023</v>
      </c>
      <c r="AQ31">
        <f t="shared" si="35"/>
        <v>5</v>
      </c>
      <c r="AR31">
        <f t="shared" si="36"/>
        <v>2</v>
      </c>
      <c r="AS31">
        <f t="shared" si="37"/>
        <v>6</v>
      </c>
      <c r="AT31">
        <f t="shared" si="38"/>
        <v>2</v>
      </c>
    </row>
    <row r="32" spans="1:53" x14ac:dyDescent="0.25">
      <c r="A32">
        <v>2022</v>
      </c>
      <c r="B32" t="s">
        <v>236</v>
      </c>
      <c r="C32" t="s">
        <v>9</v>
      </c>
      <c r="D32" t="s">
        <v>235</v>
      </c>
      <c r="E32" t="s">
        <v>356</v>
      </c>
      <c r="F32" t="s">
        <v>377</v>
      </c>
      <c r="G32">
        <f t="shared" si="2"/>
        <v>1</v>
      </c>
      <c r="H32">
        <f t="shared" si="3"/>
        <v>0</v>
      </c>
      <c r="I32">
        <f t="shared" si="4"/>
        <v>0</v>
      </c>
      <c r="J32">
        <f t="shared" si="5"/>
        <v>0</v>
      </c>
      <c r="K32">
        <f t="shared" si="6"/>
        <v>0</v>
      </c>
      <c r="L32">
        <f t="shared" si="7"/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1</v>
      </c>
      <c r="Q32">
        <f t="shared" si="12"/>
        <v>0</v>
      </c>
      <c r="R32">
        <f t="shared" si="13"/>
        <v>0</v>
      </c>
      <c r="S32">
        <f t="shared" si="14"/>
        <v>0</v>
      </c>
      <c r="T32">
        <f t="shared" si="15"/>
        <v>1</v>
      </c>
      <c r="U32">
        <f t="shared" si="16"/>
        <v>0</v>
      </c>
      <c r="V32">
        <f t="shared" si="17"/>
        <v>0</v>
      </c>
      <c r="W32">
        <f t="shared" si="18"/>
        <v>0</v>
      </c>
      <c r="Y32">
        <f t="shared" si="19"/>
        <v>0</v>
      </c>
      <c r="Z32">
        <f t="shared" si="20"/>
        <v>0</v>
      </c>
      <c r="AA32">
        <f t="shared" si="21"/>
        <v>0</v>
      </c>
      <c r="AB32">
        <f t="shared" si="22"/>
        <v>0</v>
      </c>
      <c r="AC32">
        <f t="shared" si="23"/>
        <v>0</v>
      </c>
      <c r="AD32">
        <f t="shared" si="24"/>
        <v>1</v>
      </c>
      <c r="AE32">
        <f t="shared" si="25"/>
        <v>1</v>
      </c>
      <c r="AF32">
        <f t="shared" si="26"/>
        <v>0</v>
      </c>
      <c r="AG32">
        <f t="shared" si="27"/>
        <v>1</v>
      </c>
      <c r="AH32">
        <f t="shared" si="28"/>
        <v>1</v>
      </c>
      <c r="AI32">
        <f t="shared" si="29"/>
        <v>0</v>
      </c>
      <c r="AJ32">
        <f t="shared" si="30"/>
        <v>1</v>
      </c>
      <c r="AK32">
        <f t="shared" si="31"/>
        <v>0</v>
      </c>
      <c r="AL32">
        <f t="shared" si="32"/>
        <v>0</v>
      </c>
      <c r="AM32">
        <f t="shared" si="33"/>
        <v>0</v>
      </c>
      <c r="AN32">
        <f t="shared" si="34"/>
        <v>0</v>
      </c>
      <c r="AO32">
        <f t="shared" si="39"/>
        <v>0</v>
      </c>
      <c r="AP32">
        <v>2024</v>
      </c>
      <c r="AQ32">
        <f t="shared" si="35"/>
        <v>2</v>
      </c>
      <c r="AR32">
        <f t="shared" si="36"/>
        <v>0</v>
      </c>
      <c r="AS32">
        <f t="shared" si="37"/>
        <v>2</v>
      </c>
      <c r="AT32">
        <f t="shared" si="38"/>
        <v>0</v>
      </c>
    </row>
    <row r="33" spans="1:23" x14ac:dyDescent="0.25">
      <c r="A33">
        <v>2022</v>
      </c>
      <c r="B33">
        <v>2022</v>
      </c>
      <c r="C33" t="s">
        <v>311</v>
      </c>
      <c r="D33" t="s">
        <v>331</v>
      </c>
      <c r="E33" t="s">
        <v>366</v>
      </c>
      <c r="F33" t="s">
        <v>387</v>
      </c>
      <c r="G33">
        <f t="shared" si="2"/>
        <v>0</v>
      </c>
      <c r="H33">
        <f t="shared" si="3"/>
        <v>0</v>
      </c>
      <c r="I33">
        <f t="shared" si="4"/>
        <v>0</v>
      </c>
      <c r="J33">
        <f t="shared" si="5"/>
        <v>0</v>
      </c>
      <c r="K33">
        <f t="shared" si="6"/>
        <v>0</v>
      </c>
      <c r="L33">
        <f t="shared" si="7"/>
        <v>0</v>
      </c>
      <c r="M33">
        <f t="shared" si="8"/>
        <v>0</v>
      </c>
      <c r="N33">
        <f t="shared" si="9"/>
        <v>1</v>
      </c>
      <c r="O33">
        <f t="shared" si="10"/>
        <v>0</v>
      </c>
      <c r="P33">
        <f t="shared" si="11"/>
        <v>1</v>
      </c>
      <c r="Q33">
        <f t="shared" si="12"/>
        <v>0</v>
      </c>
      <c r="R33">
        <f t="shared" si="13"/>
        <v>0</v>
      </c>
      <c r="S33">
        <f t="shared" si="14"/>
        <v>0</v>
      </c>
      <c r="T33">
        <f t="shared" si="15"/>
        <v>0</v>
      </c>
      <c r="U33">
        <f t="shared" si="16"/>
        <v>0</v>
      </c>
      <c r="V33">
        <f t="shared" si="17"/>
        <v>0</v>
      </c>
      <c r="W33">
        <f t="shared" si="18"/>
        <v>0</v>
      </c>
    </row>
    <row r="34" spans="1:23" x14ac:dyDescent="0.25">
      <c r="A34">
        <v>2022</v>
      </c>
      <c r="B34" t="s">
        <v>299</v>
      </c>
      <c r="C34" t="s">
        <v>312</v>
      </c>
      <c r="D34" t="s">
        <v>332</v>
      </c>
      <c r="E34" t="s">
        <v>367</v>
      </c>
      <c r="F34" t="s">
        <v>388</v>
      </c>
      <c r="G34">
        <f t="shared" si="2"/>
        <v>1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6"/>
        <v>0</v>
      </c>
      <c r="L34">
        <f t="shared" si="7"/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S34">
        <f t="shared" si="14"/>
        <v>0</v>
      </c>
      <c r="T34">
        <f t="shared" si="15"/>
        <v>1</v>
      </c>
      <c r="U34">
        <f t="shared" si="16"/>
        <v>0</v>
      </c>
      <c r="V34">
        <f t="shared" si="17"/>
        <v>0</v>
      </c>
      <c r="W34">
        <f t="shared" si="18"/>
        <v>0</v>
      </c>
    </row>
    <row r="35" spans="1:23" x14ac:dyDescent="0.25">
      <c r="A35">
        <v>2022</v>
      </c>
      <c r="B35" t="s">
        <v>211</v>
      </c>
      <c r="C35" t="s">
        <v>313</v>
      </c>
      <c r="D35" t="s">
        <v>333</v>
      </c>
      <c r="E35" t="s">
        <v>368</v>
      </c>
      <c r="F35" t="s">
        <v>389</v>
      </c>
      <c r="G35">
        <f t="shared" si="2"/>
        <v>0</v>
      </c>
      <c r="H35">
        <f t="shared" si="3"/>
        <v>0</v>
      </c>
      <c r="I35">
        <f t="shared" si="4"/>
        <v>0</v>
      </c>
      <c r="J35">
        <f t="shared" si="5"/>
        <v>0</v>
      </c>
      <c r="K35">
        <f t="shared" si="6"/>
        <v>1</v>
      </c>
      <c r="L35">
        <f t="shared" si="7"/>
        <v>0</v>
      </c>
      <c r="M35">
        <f t="shared" si="8"/>
        <v>1</v>
      </c>
      <c r="N35">
        <f t="shared" si="9"/>
        <v>0</v>
      </c>
      <c r="O35">
        <f t="shared" si="10"/>
        <v>0</v>
      </c>
      <c r="P35">
        <f t="shared" si="11"/>
        <v>1</v>
      </c>
      <c r="Q35">
        <f t="shared" si="12"/>
        <v>0</v>
      </c>
      <c r="R35">
        <f t="shared" si="13"/>
        <v>0</v>
      </c>
      <c r="S35">
        <f t="shared" si="14"/>
        <v>0</v>
      </c>
      <c r="T35">
        <f t="shared" si="15"/>
        <v>0</v>
      </c>
      <c r="U35">
        <f t="shared" si="16"/>
        <v>0</v>
      </c>
      <c r="V35">
        <f t="shared" si="17"/>
        <v>0</v>
      </c>
      <c r="W35">
        <f t="shared" si="18"/>
        <v>0</v>
      </c>
    </row>
    <row r="36" spans="1:23" x14ac:dyDescent="0.25">
      <c r="A36">
        <v>2021</v>
      </c>
      <c r="B36">
        <v>2021</v>
      </c>
      <c r="C36" t="s">
        <v>24</v>
      </c>
      <c r="D36" t="s">
        <v>25</v>
      </c>
      <c r="E36" t="s">
        <v>26</v>
      </c>
      <c r="G36">
        <f t="shared" si="2"/>
        <v>0</v>
      </c>
      <c r="H36">
        <f t="shared" si="3"/>
        <v>0</v>
      </c>
      <c r="I36">
        <f t="shared" si="4"/>
        <v>0</v>
      </c>
      <c r="J36">
        <f t="shared" si="5"/>
        <v>0</v>
      </c>
      <c r="K36">
        <f t="shared" si="6"/>
        <v>0</v>
      </c>
      <c r="L36">
        <f t="shared" si="7"/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S36">
        <f t="shared" si="14"/>
        <v>0</v>
      </c>
      <c r="T36">
        <f t="shared" si="15"/>
        <v>0</v>
      </c>
      <c r="U36">
        <f t="shared" si="16"/>
        <v>0</v>
      </c>
      <c r="V36">
        <f t="shared" si="17"/>
        <v>0</v>
      </c>
      <c r="W36">
        <f t="shared" si="18"/>
        <v>0</v>
      </c>
    </row>
    <row r="37" spans="1:23" x14ac:dyDescent="0.25">
      <c r="A37">
        <v>2021</v>
      </c>
      <c r="B37">
        <v>2021</v>
      </c>
      <c r="C37" t="s">
        <v>30</v>
      </c>
      <c r="D37" t="s">
        <v>31</v>
      </c>
      <c r="E37" t="s">
        <v>32</v>
      </c>
      <c r="G37">
        <f t="shared" si="2"/>
        <v>0</v>
      </c>
      <c r="H37">
        <f t="shared" si="3"/>
        <v>0</v>
      </c>
      <c r="I37">
        <f t="shared" si="4"/>
        <v>0</v>
      </c>
      <c r="J37">
        <f t="shared" si="5"/>
        <v>0</v>
      </c>
      <c r="K37">
        <f t="shared" si="6"/>
        <v>0</v>
      </c>
      <c r="L37">
        <f t="shared" si="7"/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S37">
        <f t="shared" si="14"/>
        <v>0</v>
      </c>
      <c r="T37">
        <f t="shared" si="15"/>
        <v>0</v>
      </c>
      <c r="U37">
        <f t="shared" si="16"/>
        <v>0</v>
      </c>
      <c r="V37">
        <f t="shared" si="17"/>
        <v>0</v>
      </c>
      <c r="W37">
        <f t="shared" si="18"/>
        <v>0</v>
      </c>
    </row>
    <row r="38" spans="1:23" x14ac:dyDescent="0.25">
      <c r="A38">
        <v>2021</v>
      </c>
      <c r="B38" t="s">
        <v>56</v>
      </c>
      <c r="C38" t="s">
        <v>54</v>
      </c>
      <c r="D38" t="s">
        <v>55</v>
      </c>
      <c r="E38" t="s">
        <v>57</v>
      </c>
      <c r="G38">
        <f t="shared" si="2"/>
        <v>0</v>
      </c>
      <c r="H38">
        <f t="shared" si="3"/>
        <v>1</v>
      </c>
      <c r="I38">
        <f t="shared" si="4"/>
        <v>1</v>
      </c>
      <c r="J38">
        <f t="shared" si="5"/>
        <v>0</v>
      </c>
      <c r="K38">
        <f t="shared" si="6"/>
        <v>0</v>
      </c>
      <c r="L38">
        <f t="shared" si="7"/>
        <v>0</v>
      </c>
      <c r="M38">
        <f t="shared" si="8"/>
        <v>0</v>
      </c>
      <c r="N38">
        <f t="shared" si="9"/>
        <v>1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S38">
        <f t="shared" si="14"/>
        <v>1</v>
      </c>
      <c r="T38">
        <f t="shared" si="15"/>
        <v>0</v>
      </c>
      <c r="U38">
        <f t="shared" si="16"/>
        <v>1</v>
      </c>
      <c r="V38">
        <f t="shared" si="17"/>
        <v>1</v>
      </c>
      <c r="W38">
        <f t="shared" si="18"/>
        <v>0</v>
      </c>
    </row>
    <row r="39" spans="1:23" x14ac:dyDescent="0.25">
      <c r="A39">
        <v>2021</v>
      </c>
      <c r="B39" t="s">
        <v>77</v>
      </c>
      <c r="C39" t="s">
        <v>75</v>
      </c>
      <c r="D39" t="s">
        <v>76</v>
      </c>
      <c r="E39" t="s">
        <v>344</v>
      </c>
      <c r="G39">
        <f t="shared" si="2"/>
        <v>0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0</v>
      </c>
      <c r="L39">
        <f t="shared" si="7"/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S39">
        <f t="shared" si="14"/>
        <v>0</v>
      </c>
      <c r="T39">
        <f t="shared" si="15"/>
        <v>0</v>
      </c>
      <c r="U39">
        <f t="shared" si="16"/>
        <v>0</v>
      </c>
      <c r="V39">
        <f t="shared" si="17"/>
        <v>0</v>
      </c>
      <c r="W39">
        <f t="shared" si="18"/>
        <v>0</v>
      </c>
    </row>
    <row r="40" spans="1:23" x14ac:dyDescent="0.25">
      <c r="A40">
        <v>2021</v>
      </c>
      <c r="B40">
        <v>2021</v>
      </c>
      <c r="C40" t="s">
        <v>78</v>
      </c>
      <c r="D40" t="s">
        <v>79</v>
      </c>
      <c r="E40" t="s">
        <v>80</v>
      </c>
      <c r="G40">
        <f t="shared" si="2"/>
        <v>0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6"/>
        <v>0</v>
      </c>
      <c r="L40">
        <f t="shared" si="7"/>
        <v>1</v>
      </c>
      <c r="M40">
        <f t="shared" si="8"/>
        <v>0</v>
      </c>
      <c r="N40">
        <f t="shared" si="9"/>
        <v>0</v>
      </c>
      <c r="O40">
        <f t="shared" si="10"/>
        <v>1</v>
      </c>
      <c r="P40">
        <f t="shared" si="11"/>
        <v>1</v>
      </c>
      <c r="Q40">
        <f t="shared" si="12"/>
        <v>0</v>
      </c>
      <c r="R40">
        <f t="shared" si="13"/>
        <v>0</v>
      </c>
      <c r="S40">
        <f t="shared" si="14"/>
        <v>0</v>
      </c>
      <c r="T40">
        <f t="shared" si="15"/>
        <v>0</v>
      </c>
      <c r="U40">
        <f t="shared" si="16"/>
        <v>0</v>
      </c>
      <c r="V40">
        <f t="shared" si="17"/>
        <v>0</v>
      </c>
      <c r="W40">
        <f t="shared" si="18"/>
        <v>0</v>
      </c>
    </row>
    <row r="41" spans="1:23" x14ac:dyDescent="0.25">
      <c r="A41">
        <v>2021</v>
      </c>
      <c r="B41">
        <v>2021</v>
      </c>
      <c r="C41" t="s">
        <v>81</v>
      </c>
      <c r="D41" t="s">
        <v>82</v>
      </c>
      <c r="E41" t="s">
        <v>345</v>
      </c>
      <c r="G41">
        <f t="shared" si="2"/>
        <v>0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0</v>
      </c>
      <c r="L41">
        <f t="shared" si="7"/>
        <v>0</v>
      </c>
      <c r="M41">
        <f t="shared" si="8"/>
        <v>0</v>
      </c>
      <c r="N41">
        <f t="shared" si="9"/>
        <v>1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1</v>
      </c>
      <c r="S41">
        <f t="shared" si="14"/>
        <v>0</v>
      </c>
      <c r="T41">
        <f t="shared" si="15"/>
        <v>0</v>
      </c>
      <c r="U41">
        <f t="shared" si="16"/>
        <v>0</v>
      </c>
      <c r="V41">
        <f t="shared" si="17"/>
        <v>0</v>
      </c>
      <c r="W41">
        <f t="shared" si="18"/>
        <v>0</v>
      </c>
    </row>
    <row r="42" spans="1:23" x14ac:dyDescent="0.25">
      <c r="A42">
        <v>2021</v>
      </c>
      <c r="B42" t="s">
        <v>85</v>
      </c>
      <c r="C42" t="s">
        <v>83</v>
      </c>
      <c r="D42" t="s">
        <v>84</v>
      </c>
      <c r="E42" t="s">
        <v>346</v>
      </c>
      <c r="G42">
        <f t="shared" si="2"/>
        <v>0</v>
      </c>
      <c r="H42">
        <f t="shared" si="3"/>
        <v>0</v>
      </c>
      <c r="I42">
        <f t="shared" si="4"/>
        <v>0</v>
      </c>
      <c r="J42">
        <f t="shared" si="5"/>
        <v>0</v>
      </c>
      <c r="K42">
        <f t="shared" si="6"/>
        <v>0</v>
      </c>
      <c r="L42">
        <f t="shared" si="7"/>
        <v>0</v>
      </c>
      <c r="M42">
        <f t="shared" si="8"/>
        <v>0</v>
      </c>
      <c r="N42">
        <f t="shared" si="9"/>
        <v>0</v>
      </c>
      <c r="O42">
        <f t="shared" si="10"/>
        <v>1</v>
      </c>
      <c r="P42">
        <f t="shared" si="11"/>
        <v>1</v>
      </c>
      <c r="Q42">
        <f t="shared" si="12"/>
        <v>0</v>
      </c>
      <c r="R42">
        <f t="shared" si="13"/>
        <v>0</v>
      </c>
      <c r="S42">
        <f t="shared" si="14"/>
        <v>0</v>
      </c>
      <c r="T42">
        <f t="shared" si="15"/>
        <v>0</v>
      </c>
      <c r="U42">
        <f t="shared" si="16"/>
        <v>0</v>
      </c>
      <c r="V42">
        <f t="shared" si="17"/>
        <v>0</v>
      </c>
      <c r="W42">
        <f t="shared" si="18"/>
        <v>0</v>
      </c>
    </row>
    <row r="43" spans="1:23" x14ac:dyDescent="0.25">
      <c r="A43">
        <v>2021</v>
      </c>
      <c r="B43" t="s">
        <v>85</v>
      </c>
      <c r="C43" t="s">
        <v>97</v>
      </c>
      <c r="D43" t="s">
        <v>98</v>
      </c>
      <c r="E43" t="s">
        <v>99</v>
      </c>
      <c r="G43">
        <f t="shared" si="2"/>
        <v>0</v>
      </c>
      <c r="H43">
        <f t="shared" si="3"/>
        <v>0</v>
      </c>
      <c r="I43">
        <f t="shared" si="4"/>
        <v>0</v>
      </c>
      <c r="J43">
        <f t="shared" si="5"/>
        <v>0</v>
      </c>
      <c r="K43">
        <f t="shared" si="6"/>
        <v>0</v>
      </c>
      <c r="L43">
        <f t="shared" si="7"/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S43">
        <f t="shared" si="14"/>
        <v>0</v>
      </c>
      <c r="T43">
        <f t="shared" si="15"/>
        <v>0</v>
      </c>
      <c r="U43">
        <f t="shared" si="16"/>
        <v>0</v>
      </c>
      <c r="V43">
        <f t="shared" si="17"/>
        <v>0</v>
      </c>
      <c r="W43">
        <f t="shared" si="18"/>
        <v>0</v>
      </c>
    </row>
    <row r="44" spans="1:23" x14ac:dyDescent="0.25">
      <c r="A44">
        <v>2021</v>
      </c>
      <c r="B44">
        <v>2021</v>
      </c>
      <c r="C44" t="s">
        <v>111</v>
      </c>
      <c r="D44" t="s">
        <v>112</v>
      </c>
      <c r="E44" t="s">
        <v>113</v>
      </c>
      <c r="G44">
        <f t="shared" si="2"/>
        <v>0</v>
      </c>
      <c r="H44">
        <f t="shared" si="3"/>
        <v>0</v>
      </c>
      <c r="I44">
        <f t="shared" si="4"/>
        <v>0</v>
      </c>
      <c r="J44">
        <f t="shared" si="5"/>
        <v>0</v>
      </c>
      <c r="K44">
        <f t="shared" si="6"/>
        <v>1</v>
      </c>
      <c r="L44">
        <f t="shared" si="7"/>
        <v>1</v>
      </c>
      <c r="M44">
        <f t="shared" si="8"/>
        <v>1</v>
      </c>
      <c r="N44">
        <f t="shared" si="9"/>
        <v>0</v>
      </c>
      <c r="O44">
        <f t="shared" si="10"/>
        <v>0</v>
      </c>
      <c r="P44">
        <f t="shared" si="11"/>
        <v>1</v>
      </c>
      <c r="Q44">
        <f t="shared" si="12"/>
        <v>0</v>
      </c>
      <c r="R44">
        <f t="shared" si="13"/>
        <v>0</v>
      </c>
      <c r="S44">
        <f t="shared" si="14"/>
        <v>0</v>
      </c>
      <c r="T44">
        <f t="shared" si="15"/>
        <v>0</v>
      </c>
      <c r="U44">
        <f t="shared" si="16"/>
        <v>0</v>
      </c>
      <c r="V44">
        <f t="shared" si="17"/>
        <v>0</v>
      </c>
      <c r="W44">
        <f t="shared" si="18"/>
        <v>0</v>
      </c>
    </row>
    <row r="45" spans="1:23" x14ac:dyDescent="0.25">
      <c r="A45">
        <v>2021</v>
      </c>
      <c r="B45">
        <v>2021</v>
      </c>
      <c r="C45" t="s">
        <v>167</v>
      </c>
      <c r="D45" t="s">
        <v>168</v>
      </c>
      <c r="E45" t="s">
        <v>169</v>
      </c>
      <c r="G45">
        <f t="shared" si="2"/>
        <v>0</v>
      </c>
      <c r="H45">
        <f t="shared" si="3"/>
        <v>1</v>
      </c>
      <c r="I45">
        <f t="shared" si="4"/>
        <v>1</v>
      </c>
      <c r="J45">
        <f t="shared" si="5"/>
        <v>0</v>
      </c>
      <c r="K45">
        <f t="shared" si="6"/>
        <v>0</v>
      </c>
      <c r="L45">
        <f t="shared" si="7"/>
        <v>1</v>
      </c>
      <c r="M45">
        <f t="shared" si="8"/>
        <v>1</v>
      </c>
      <c r="N45">
        <f t="shared" si="9"/>
        <v>0</v>
      </c>
      <c r="O45">
        <f t="shared" si="10"/>
        <v>0</v>
      </c>
      <c r="P45">
        <f t="shared" si="11"/>
        <v>1</v>
      </c>
      <c r="Q45">
        <f t="shared" si="12"/>
        <v>0</v>
      </c>
      <c r="R45">
        <f t="shared" si="13"/>
        <v>0</v>
      </c>
      <c r="S45">
        <f t="shared" si="14"/>
        <v>0</v>
      </c>
      <c r="T45">
        <f t="shared" si="15"/>
        <v>0</v>
      </c>
      <c r="U45">
        <f t="shared" si="16"/>
        <v>0</v>
      </c>
      <c r="V45">
        <f t="shared" si="17"/>
        <v>0</v>
      </c>
      <c r="W45">
        <f t="shared" si="18"/>
        <v>0</v>
      </c>
    </row>
    <row r="46" spans="1:23" x14ac:dyDescent="0.25">
      <c r="A46">
        <v>2021</v>
      </c>
      <c r="B46">
        <v>2021</v>
      </c>
      <c r="C46" t="s">
        <v>170</v>
      </c>
      <c r="D46" t="s">
        <v>171</v>
      </c>
      <c r="E46" t="s">
        <v>172</v>
      </c>
      <c r="G46">
        <f t="shared" si="2"/>
        <v>0</v>
      </c>
      <c r="H46">
        <f t="shared" si="3"/>
        <v>0</v>
      </c>
      <c r="I46">
        <f t="shared" si="4"/>
        <v>0</v>
      </c>
      <c r="J46">
        <f t="shared" si="5"/>
        <v>0</v>
      </c>
      <c r="K46">
        <f t="shared" si="6"/>
        <v>0</v>
      </c>
      <c r="L46">
        <f t="shared" si="7"/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S46">
        <f t="shared" si="14"/>
        <v>0</v>
      </c>
      <c r="T46">
        <f t="shared" si="15"/>
        <v>0</v>
      </c>
      <c r="U46">
        <f t="shared" si="16"/>
        <v>0</v>
      </c>
      <c r="V46">
        <f t="shared" si="17"/>
        <v>0</v>
      </c>
      <c r="W46">
        <f t="shared" si="18"/>
        <v>0</v>
      </c>
    </row>
    <row r="47" spans="1:23" x14ac:dyDescent="0.25">
      <c r="A47">
        <v>2021</v>
      </c>
      <c r="B47" t="s">
        <v>202</v>
      </c>
      <c r="C47" t="s">
        <v>200</v>
      </c>
      <c r="D47" t="s">
        <v>201</v>
      </c>
      <c r="E47" t="s">
        <v>203</v>
      </c>
      <c r="F47" t="s">
        <v>204</v>
      </c>
      <c r="G47">
        <f t="shared" si="2"/>
        <v>0</v>
      </c>
      <c r="H47">
        <f t="shared" si="3"/>
        <v>0</v>
      </c>
      <c r="I47">
        <f t="shared" si="4"/>
        <v>1</v>
      </c>
      <c r="J47">
        <f t="shared" si="5"/>
        <v>0</v>
      </c>
      <c r="K47">
        <f t="shared" si="6"/>
        <v>0</v>
      </c>
      <c r="L47">
        <f t="shared" si="7"/>
        <v>0</v>
      </c>
      <c r="M47">
        <f t="shared" si="8"/>
        <v>1</v>
      </c>
      <c r="N47">
        <f t="shared" si="9"/>
        <v>0</v>
      </c>
      <c r="O47">
        <f t="shared" si="10"/>
        <v>0</v>
      </c>
      <c r="P47">
        <f t="shared" si="11"/>
        <v>1</v>
      </c>
      <c r="Q47">
        <f t="shared" si="12"/>
        <v>0</v>
      </c>
      <c r="R47">
        <f t="shared" si="13"/>
        <v>0</v>
      </c>
      <c r="S47">
        <f t="shared" si="14"/>
        <v>0</v>
      </c>
      <c r="T47">
        <f t="shared" si="15"/>
        <v>0</v>
      </c>
      <c r="U47">
        <f t="shared" si="16"/>
        <v>0</v>
      </c>
      <c r="V47">
        <f t="shared" si="17"/>
        <v>0</v>
      </c>
      <c r="W47">
        <f t="shared" si="18"/>
        <v>0</v>
      </c>
    </row>
    <row r="48" spans="1:23" x14ac:dyDescent="0.25">
      <c r="A48">
        <v>2021</v>
      </c>
      <c r="B48" t="s">
        <v>77</v>
      </c>
      <c r="C48" t="s">
        <v>216</v>
      </c>
      <c r="D48" t="s">
        <v>217</v>
      </c>
      <c r="E48" t="s">
        <v>218</v>
      </c>
      <c r="F48" t="s">
        <v>219</v>
      </c>
      <c r="G48">
        <f t="shared" si="2"/>
        <v>0</v>
      </c>
      <c r="H48">
        <f t="shared" si="3"/>
        <v>0</v>
      </c>
      <c r="I48">
        <f t="shared" si="4"/>
        <v>0</v>
      </c>
      <c r="J48">
        <f t="shared" si="5"/>
        <v>0</v>
      </c>
      <c r="K48">
        <f t="shared" si="6"/>
        <v>1</v>
      </c>
      <c r="L48">
        <f t="shared" si="7"/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1</v>
      </c>
      <c r="S48">
        <f t="shared" si="14"/>
        <v>0</v>
      </c>
      <c r="T48">
        <f t="shared" si="15"/>
        <v>0</v>
      </c>
      <c r="U48">
        <f t="shared" si="16"/>
        <v>0</v>
      </c>
      <c r="V48">
        <f t="shared" si="17"/>
        <v>0</v>
      </c>
      <c r="W48">
        <f t="shared" si="18"/>
        <v>0</v>
      </c>
    </row>
    <row r="49" spans="1:23" x14ac:dyDescent="0.25">
      <c r="A49">
        <v>2021</v>
      </c>
      <c r="B49" t="s">
        <v>222</v>
      </c>
      <c r="C49" t="s">
        <v>220</v>
      </c>
      <c r="D49" t="s">
        <v>221</v>
      </c>
      <c r="E49" t="s">
        <v>355</v>
      </c>
      <c r="F49" t="s">
        <v>376</v>
      </c>
      <c r="G49">
        <f t="shared" si="2"/>
        <v>0</v>
      </c>
      <c r="H49">
        <f t="shared" si="3"/>
        <v>0</v>
      </c>
      <c r="I49">
        <f t="shared" si="4"/>
        <v>0</v>
      </c>
      <c r="J49">
        <f t="shared" si="5"/>
        <v>0</v>
      </c>
      <c r="K49">
        <f t="shared" si="6"/>
        <v>0</v>
      </c>
      <c r="L49">
        <f t="shared" si="7"/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S49">
        <f t="shared" si="14"/>
        <v>0</v>
      </c>
      <c r="T49">
        <f t="shared" si="15"/>
        <v>0</v>
      </c>
      <c r="U49">
        <f t="shared" si="16"/>
        <v>0</v>
      </c>
      <c r="V49">
        <f t="shared" si="17"/>
        <v>0</v>
      </c>
      <c r="W49">
        <f t="shared" si="18"/>
        <v>0</v>
      </c>
    </row>
    <row r="50" spans="1:23" x14ac:dyDescent="0.25">
      <c r="A50">
        <v>2021</v>
      </c>
      <c r="B50" s="1">
        <v>44228</v>
      </c>
      <c r="C50" t="s">
        <v>314</v>
      </c>
      <c r="D50" t="s">
        <v>334</v>
      </c>
      <c r="E50" t="s">
        <v>369</v>
      </c>
      <c r="F50" t="s">
        <v>390</v>
      </c>
      <c r="G50">
        <f t="shared" si="2"/>
        <v>0</v>
      </c>
      <c r="H50">
        <f t="shared" si="3"/>
        <v>0</v>
      </c>
      <c r="I50">
        <f t="shared" si="4"/>
        <v>1</v>
      </c>
      <c r="J50">
        <f t="shared" si="5"/>
        <v>0</v>
      </c>
      <c r="K50">
        <f t="shared" si="6"/>
        <v>0</v>
      </c>
      <c r="L50">
        <f t="shared" si="7"/>
        <v>0</v>
      </c>
      <c r="M50">
        <f t="shared" si="8"/>
        <v>0</v>
      </c>
      <c r="N50">
        <f t="shared" si="9"/>
        <v>1</v>
      </c>
      <c r="O50">
        <f t="shared" si="10"/>
        <v>0</v>
      </c>
      <c r="P50">
        <f t="shared" si="11"/>
        <v>1</v>
      </c>
      <c r="Q50">
        <f t="shared" si="12"/>
        <v>0</v>
      </c>
      <c r="R50">
        <f t="shared" si="13"/>
        <v>0</v>
      </c>
      <c r="S50">
        <f t="shared" si="14"/>
        <v>0</v>
      </c>
      <c r="T50">
        <f t="shared" si="15"/>
        <v>0</v>
      </c>
      <c r="U50">
        <f t="shared" si="16"/>
        <v>0</v>
      </c>
      <c r="V50">
        <f t="shared" si="17"/>
        <v>0</v>
      </c>
      <c r="W50">
        <f t="shared" si="18"/>
        <v>0</v>
      </c>
    </row>
    <row r="51" spans="1:23" x14ac:dyDescent="0.25">
      <c r="A51">
        <v>2020</v>
      </c>
      <c r="B51" t="s">
        <v>69</v>
      </c>
      <c r="C51" t="s">
        <v>67</v>
      </c>
      <c r="D51" t="s">
        <v>68</v>
      </c>
      <c r="E51" t="s">
        <v>70</v>
      </c>
      <c r="G51">
        <f t="shared" si="2"/>
        <v>0</v>
      </c>
      <c r="H51">
        <f t="shared" si="3"/>
        <v>0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S51">
        <f t="shared" si="14"/>
        <v>0</v>
      </c>
      <c r="T51">
        <f t="shared" si="15"/>
        <v>0</v>
      </c>
      <c r="U51">
        <f t="shared" si="16"/>
        <v>0</v>
      </c>
      <c r="V51">
        <f t="shared" si="17"/>
        <v>0</v>
      </c>
      <c r="W51">
        <f t="shared" si="18"/>
        <v>0</v>
      </c>
    </row>
    <row r="52" spans="1:23" x14ac:dyDescent="0.25">
      <c r="A52">
        <v>2020</v>
      </c>
      <c r="B52" t="s">
        <v>88</v>
      </c>
      <c r="C52" t="s">
        <v>86</v>
      </c>
      <c r="D52" t="s">
        <v>87</v>
      </c>
      <c r="E52" t="s">
        <v>89</v>
      </c>
      <c r="G52">
        <f t="shared" si="2"/>
        <v>0</v>
      </c>
      <c r="H52">
        <f t="shared" si="3"/>
        <v>1</v>
      </c>
      <c r="I52">
        <f t="shared" si="4"/>
        <v>0</v>
      </c>
      <c r="J52">
        <f t="shared" si="5"/>
        <v>0</v>
      </c>
      <c r="K52">
        <f t="shared" si="6"/>
        <v>0</v>
      </c>
      <c r="L52">
        <f t="shared" si="7"/>
        <v>1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1</v>
      </c>
      <c r="Q52">
        <f t="shared" si="12"/>
        <v>0</v>
      </c>
      <c r="R52">
        <f t="shared" si="13"/>
        <v>0</v>
      </c>
      <c r="S52">
        <f t="shared" si="14"/>
        <v>0</v>
      </c>
      <c r="T52">
        <f t="shared" si="15"/>
        <v>0</v>
      </c>
      <c r="U52">
        <f t="shared" si="16"/>
        <v>0</v>
      </c>
      <c r="V52">
        <f t="shared" si="17"/>
        <v>0</v>
      </c>
      <c r="W52">
        <f t="shared" si="18"/>
        <v>0</v>
      </c>
    </row>
    <row r="53" spans="1:23" x14ac:dyDescent="0.25">
      <c r="A53">
        <v>2020</v>
      </c>
      <c r="B53" t="s">
        <v>102</v>
      </c>
      <c r="C53" t="s">
        <v>100</v>
      </c>
      <c r="D53" t="s">
        <v>101</v>
      </c>
      <c r="E53" t="s">
        <v>103</v>
      </c>
      <c r="G53">
        <f t="shared" si="2"/>
        <v>0</v>
      </c>
      <c r="H53">
        <f t="shared" si="3"/>
        <v>0</v>
      </c>
      <c r="I53">
        <f t="shared" si="4"/>
        <v>0</v>
      </c>
      <c r="J53">
        <f t="shared" si="5"/>
        <v>0</v>
      </c>
      <c r="K53">
        <f t="shared" si="6"/>
        <v>0</v>
      </c>
      <c r="L53">
        <f t="shared" si="7"/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S53">
        <f t="shared" si="14"/>
        <v>0</v>
      </c>
      <c r="T53">
        <f t="shared" si="15"/>
        <v>0</v>
      </c>
      <c r="U53">
        <f t="shared" si="16"/>
        <v>0</v>
      </c>
      <c r="V53">
        <f t="shared" si="17"/>
        <v>0</v>
      </c>
      <c r="W53">
        <f t="shared" si="18"/>
        <v>0</v>
      </c>
    </row>
    <row r="54" spans="1:23" x14ac:dyDescent="0.25">
      <c r="A54">
        <v>2020</v>
      </c>
      <c r="B54" t="s">
        <v>149</v>
      </c>
      <c r="C54" t="s">
        <v>147</v>
      </c>
      <c r="D54" t="s">
        <v>148</v>
      </c>
      <c r="E54" t="s">
        <v>150</v>
      </c>
      <c r="G54">
        <f t="shared" si="2"/>
        <v>0</v>
      </c>
      <c r="H54">
        <f t="shared" si="3"/>
        <v>0</v>
      </c>
      <c r="I54">
        <f t="shared" si="4"/>
        <v>1</v>
      </c>
      <c r="J54">
        <f t="shared" si="5"/>
        <v>0</v>
      </c>
      <c r="K54">
        <f t="shared" si="6"/>
        <v>0</v>
      </c>
      <c r="L54">
        <f t="shared" si="7"/>
        <v>1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1</v>
      </c>
      <c r="Q54">
        <f t="shared" si="12"/>
        <v>0</v>
      </c>
      <c r="R54">
        <f t="shared" si="13"/>
        <v>0</v>
      </c>
      <c r="S54">
        <f t="shared" si="14"/>
        <v>0</v>
      </c>
      <c r="T54">
        <f t="shared" si="15"/>
        <v>0</v>
      </c>
      <c r="U54">
        <f t="shared" si="16"/>
        <v>0</v>
      </c>
      <c r="V54">
        <f t="shared" si="17"/>
        <v>0</v>
      </c>
      <c r="W54">
        <f t="shared" si="18"/>
        <v>0</v>
      </c>
    </row>
    <row r="55" spans="1:23" x14ac:dyDescent="0.25">
      <c r="A55">
        <v>2020</v>
      </c>
      <c r="B55" t="s">
        <v>153</v>
      </c>
      <c r="C55" t="s">
        <v>151</v>
      </c>
      <c r="D55" t="s">
        <v>152</v>
      </c>
      <c r="E55" t="s">
        <v>154</v>
      </c>
      <c r="G55">
        <f t="shared" si="2"/>
        <v>0</v>
      </c>
      <c r="H55">
        <f t="shared" si="3"/>
        <v>1</v>
      </c>
      <c r="I55">
        <f t="shared" si="4"/>
        <v>0</v>
      </c>
      <c r="J55">
        <f t="shared" si="5"/>
        <v>0</v>
      </c>
      <c r="K55">
        <f t="shared" si="6"/>
        <v>0</v>
      </c>
      <c r="L55">
        <f t="shared" si="7"/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1</v>
      </c>
      <c r="Q55">
        <f t="shared" si="12"/>
        <v>0</v>
      </c>
      <c r="R55">
        <f t="shared" si="13"/>
        <v>0</v>
      </c>
      <c r="S55">
        <f t="shared" si="14"/>
        <v>0</v>
      </c>
      <c r="T55">
        <f t="shared" si="15"/>
        <v>0</v>
      </c>
      <c r="U55">
        <f t="shared" si="16"/>
        <v>0</v>
      </c>
      <c r="V55">
        <f t="shared" si="17"/>
        <v>0</v>
      </c>
      <c r="W55">
        <f t="shared" si="18"/>
        <v>0</v>
      </c>
    </row>
    <row r="56" spans="1:23" x14ac:dyDescent="0.25">
      <c r="A56">
        <v>2020</v>
      </c>
      <c r="B56" t="s">
        <v>157</v>
      </c>
      <c r="C56" t="s">
        <v>155</v>
      </c>
      <c r="D56" t="s">
        <v>156</v>
      </c>
      <c r="E56" t="s">
        <v>158</v>
      </c>
      <c r="G56">
        <f t="shared" si="2"/>
        <v>1</v>
      </c>
      <c r="H56">
        <f t="shared" si="3"/>
        <v>0</v>
      </c>
      <c r="I56">
        <f t="shared" si="4"/>
        <v>0</v>
      </c>
      <c r="J56">
        <f t="shared" si="5"/>
        <v>0</v>
      </c>
      <c r="K56">
        <f t="shared" si="6"/>
        <v>0</v>
      </c>
      <c r="L56">
        <f t="shared" si="7"/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1</v>
      </c>
      <c r="Q56">
        <f t="shared" si="12"/>
        <v>0</v>
      </c>
      <c r="R56">
        <f t="shared" si="13"/>
        <v>0</v>
      </c>
      <c r="S56">
        <f t="shared" si="14"/>
        <v>0</v>
      </c>
      <c r="T56">
        <f t="shared" si="15"/>
        <v>0</v>
      </c>
      <c r="U56">
        <f t="shared" si="16"/>
        <v>0</v>
      </c>
      <c r="V56">
        <f t="shared" si="17"/>
        <v>0</v>
      </c>
      <c r="W56">
        <f t="shared" si="18"/>
        <v>0</v>
      </c>
    </row>
    <row r="57" spans="1:23" x14ac:dyDescent="0.25">
      <c r="A57">
        <v>2020</v>
      </c>
      <c r="B57">
        <v>2020</v>
      </c>
      <c r="C57" t="s">
        <v>131</v>
      </c>
      <c r="D57" t="s">
        <v>323</v>
      </c>
      <c r="G57">
        <f t="shared" si="2"/>
        <v>0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0</v>
      </c>
      <c r="L57">
        <f t="shared" si="7"/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S57">
        <f t="shared" si="14"/>
        <v>0</v>
      </c>
      <c r="T57">
        <f t="shared" si="15"/>
        <v>0</v>
      </c>
      <c r="U57">
        <f t="shared" si="16"/>
        <v>0</v>
      </c>
      <c r="V57">
        <f t="shared" si="17"/>
        <v>0</v>
      </c>
      <c r="W57">
        <f t="shared" si="18"/>
        <v>0</v>
      </c>
    </row>
    <row r="58" spans="1:23" x14ac:dyDescent="0.25">
      <c r="A58">
        <v>2020</v>
      </c>
      <c r="B58">
        <v>2020</v>
      </c>
      <c r="C58" t="s">
        <v>9</v>
      </c>
      <c r="D58" t="s">
        <v>335</v>
      </c>
      <c r="E58" t="s">
        <v>370</v>
      </c>
      <c r="F58" t="s">
        <v>391</v>
      </c>
      <c r="G58">
        <f t="shared" si="2"/>
        <v>1</v>
      </c>
      <c r="H58">
        <f t="shared" si="3"/>
        <v>0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S58">
        <f t="shared" si="14"/>
        <v>0</v>
      </c>
      <c r="T58">
        <f t="shared" si="15"/>
        <v>1</v>
      </c>
      <c r="U58">
        <f t="shared" si="16"/>
        <v>0</v>
      </c>
      <c r="V58">
        <f t="shared" si="17"/>
        <v>0</v>
      </c>
      <c r="W58">
        <f t="shared" si="18"/>
        <v>0</v>
      </c>
    </row>
    <row r="59" spans="1:23" x14ac:dyDescent="0.25">
      <c r="A59">
        <v>2020</v>
      </c>
      <c r="B59" s="1">
        <v>43862</v>
      </c>
      <c r="C59" t="s">
        <v>315</v>
      </c>
      <c r="D59" t="s">
        <v>336</v>
      </c>
      <c r="E59" t="s">
        <v>371</v>
      </c>
      <c r="F59" t="s">
        <v>392</v>
      </c>
      <c r="G59">
        <f t="shared" si="2"/>
        <v>0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0</v>
      </c>
      <c r="L59">
        <f t="shared" si="7"/>
        <v>0</v>
      </c>
      <c r="M59">
        <f t="shared" si="8"/>
        <v>0</v>
      </c>
      <c r="N59">
        <f t="shared" si="9"/>
        <v>0</v>
      </c>
      <c r="O59">
        <f t="shared" si="10"/>
        <v>1</v>
      </c>
      <c r="P59">
        <f t="shared" si="11"/>
        <v>1</v>
      </c>
      <c r="Q59">
        <f t="shared" si="12"/>
        <v>0</v>
      </c>
      <c r="R59">
        <f t="shared" si="13"/>
        <v>0</v>
      </c>
      <c r="S59">
        <f t="shared" si="14"/>
        <v>0</v>
      </c>
      <c r="T59">
        <f t="shared" si="15"/>
        <v>0</v>
      </c>
      <c r="U59">
        <f t="shared" si="16"/>
        <v>0</v>
      </c>
      <c r="V59">
        <f t="shared" si="17"/>
        <v>0</v>
      </c>
      <c r="W59">
        <f t="shared" si="18"/>
        <v>0</v>
      </c>
    </row>
    <row r="60" spans="1:23" x14ac:dyDescent="0.25">
      <c r="A60">
        <v>2019</v>
      </c>
      <c r="B60" t="s">
        <v>11</v>
      </c>
      <c r="C60" t="s">
        <v>9</v>
      </c>
      <c r="D60" t="s">
        <v>10</v>
      </c>
      <c r="E60" t="s">
        <v>12</v>
      </c>
      <c r="G60">
        <f t="shared" si="2"/>
        <v>1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0</v>
      </c>
      <c r="L60">
        <f t="shared" si="7"/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1</v>
      </c>
      <c r="Q60">
        <f t="shared" si="12"/>
        <v>0</v>
      </c>
      <c r="R60">
        <f t="shared" si="13"/>
        <v>0</v>
      </c>
      <c r="S60">
        <f t="shared" si="14"/>
        <v>0</v>
      </c>
      <c r="T60">
        <f t="shared" si="15"/>
        <v>1</v>
      </c>
      <c r="U60">
        <f t="shared" si="16"/>
        <v>0</v>
      </c>
      <c r="V60">
        <f t="shared" si="17"/>
        <v>0</v>
      </c>
      <c r="W60">
        <f t="shared" si="18"/>
        <v>0</v>
      </c>
    </row>
    <row r="61" spans="1:23" x14ac:dyDescent="0.25">
      <c r="A61">
        <v>2019</v>
      </c>
      <c r="B61" t="s">
        <v>15</v>
      </c>
      <c r="C61" t="s">
        <v>13</v>
      </c>
      <c r="D61" t="s">
        <v>14</v>
      </c>
      <c r="E61" t="s">
        <v>16</v>
      </c>
      <c r="G61">
        <f t="shared" si="2"/>
        <v>0</v>
      </c>
      <c r="H61">
        <f t="shared" si="3"/>
        <v>1</v>
      </c>
      <c r="I61">
        <f t="shared" si="4"/>
        <v>0</v>
      </c>
      <c r="J61">
        <f t="shared" si="5"/>
        <v>0</v>
      </c>
      <c r="K61">
        <f t="shared" si="6"/>
        <v>0</v>
      </c>
      <c r="L61">
        <f t="shared" si="7"/>
        <v>1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1</v>
      </c>
      <c r="S61">
        <f t="shared" si="14"/>
        <v>0</v>
      </c>
      <c r="T61">
        <f t="shared" si="15"/>
        <v>0</v>
      </c>
      <c r="U61">
        <f t="shared" si="16"/>
        <v>0</v>
      </c>
      <c r="V61">
        <f t="shared" si="17"/>
        <v>0</v>
      </c>
      <c r="W61">
        <f t="shared" si="18"/>
        <v>0</v>
      </c>
    </row>
    <row r="62" spans="1:23" x14ac:dyDescent="0.25">
      <c r="A62">
        <v>2019</v>
      </c>
      <c r="B62" t="s">
        <v>38</v>
      </c>
      <c r="C62" t="s">
        <v>36</v>
      </c>
      <c r="D62" t="s">
        <v>37</v>
      </c>
      <c r="E62" t="s">
        <v>39</v>
      </c>
      <c r="G62">
        <f t="shared" si="2"/>
        <v>1</v>
      </c>
      <c r="H62">
        <f t="shared" si="3"/>
        <v>0</v>
      </c>
      <c r="I62">
        <f t="shared" si="4"/>
        <v>0</v>
      </c>
      <c r="J62">
        <f t="shared" si="5"/>
        <v>0</v>
      </c>
      <c r="K62">
        <f t="shared" si="6"/>
        <v>0</v>
      </c>
      <c r="L62">
        <f t="shared" si="7"/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1</v>
      </c>
      <c r="Q62">
        <f t="shared" si="12"/>
        <v>0</v>
      </c>
      <c r="R62">
        <f t="shared" si="13"/>
        <v>0</v>
      </c>
      <c r="S62">
        <f t="shared" si="14"/>
        <v>0</v>
      </c>
      <c r="T62">
        <f t="shared" si="15"/>
        <v>1</v>
      </c>
      <c r="U62">
        <f t="shared" si="16"/>
        <v>0</v>
      </c>
      <c r="V62">
        <f t="shared" si="17"/>
        <v>0</v>
      </c>
      <c r="W62">
        <f t="shared" si="18"/>
        <v>0</v>
      </c>
    </row>
    <row r="63" spans="1:23" x14ac:dyDescent="0.25">
      <c r="A63">
        <v>2019</v>
      </c>
      <c r="B63">
        <v>2019</v>
      </c>
      <c r="C63" t="s">
        <v>51</v>
      </c>
      <c r="D63" t="s">
        <v>52</v>
      </c>
      <c r="E63" t="s">
        <v>53</v>
      </c>
      <c r="G63">
        <f t="shared" si="2"/>
        <v>0</v>
      </c>
      <c r="H63">
        <f t="shared" si="3"/>
        <v>0</v>
      </c>
      <c r="I63">
        <f t="shared" si="4"/>
        <v>0</v>
      </c>
      <c r="J63">
        <f t="shared" si="5"/>
        <v>0</v>
      </c>
      <c r="K63">
        <f t="shared" si="6"/>
        <v>0</v>
      </c>
      <c r="L63">
        <f t="shared" si="7"/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S63">
        <f t="shared" si="14"/>
        <v>0</v>
      </c>
      <c r="T63">
        <f t="shared" si="15"/>
        <v>0</v>
      </c>
      <c r="U63">
        <f t="shared" si="16"/>
        <v>0</v>
      </c>
      <c r="V63">
        <f t="shared" si="17"/>
        <v>0</v>
      </c>
      <c r="W63">
        <f t="shared" si="18"/>
        <v>0</v>
      </c>
    </row>
    <row r="64" spans="1:23" x14ac:dyDescent="0.25">
      <c r="A64">
        <v>2019</v>
      </c>
      <c r="B64" t="s">
        <v>66</v>
      </c>
      <c r="C64" t="s">
        <v>64</v>
      </c>
      <c r="D64" t="s">
        <v>65</v>
      </c>
      <c r="E64" t="s">
        <v>343</v>
      </c>
      <c r="G64">
        <f t="shared" si="2"/>
        <v>0</v>
      </c>
      <c r="H64">
        <f t="shared" si="3"/>
        <v>0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1</v>
      </c>
      <c r="M64">
        <f t="shared" si="8"/>
        <v>1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S64">
        <f t="shared" si="14"/>
        <v>0</v>
      </c>
      <c r="T64">
        <f t="shared" si="15"/>
        <v>0</v>
      </c>
      <c r="U64">
        <f t="shared" si="16"/>
        <v>0</v>
      </c>
      <c r="V64">
        <f t="shared" si="17"/>
        <v>0</v>
      </c>
      <c r="W64">
        <f t="shared" si="18"/>
        <v>0</v>
      </c>
    </row>
    <row r="65" spans="1:23" x14ac:dyDescent="0.25">
      <c r="A65">
        <v>2019</v>
      </c>
      <c r="B65" t="s">
        <v>73</v>
      </c>
      <c r="C65" t="s">
        <v>71</v>
      </c>
      <c r="D65" t="s">
        <v>72</v>
      </c>
      <c r="E65" t="s">
        <v>74</v>
      </c>
      <c r="G65">
        <f t="shared" si="2"/>
        <v>0</v>
      </c>
      <c r="H65">
        <f t="shared" si="3"/>
        <v>1</v>
      </c>
      <c r="I65">
        <f t="shared" si="4"/>
        <v>0</v>
      </c>
      <c r="J65">
        <f t="shared" si="5"/>
        <v>0</v>
      </c>
      <c r="K65">
        <f t="shared" si="6"/>
        <v>0</v>
      </c>
      <c r="L65">
        <f t="shared" si="7"/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1</v>
      </c>
      <c r="Q65">
        <f t="shared" si="12"/>
        <v>0</v>
      </c>
      <c r="R65">
        <f t="shared" si="13"/>
        <v>0</v>
      </c>
      <c r="S65">
        <f t="shared" si="14"/>
        <v>0</v>
      </c>
      <c r="T65">
        <f t="shared" si="15"/>
        <v>0</v>
      </c>
      <c r="U65">
        <f t="shared" si="16"/>
        <v>0</v>
      </c>
      <c r="V65">
        <f t="shared" si="17"/>
        <v>0</v>
      </c>
      <c r="W65">
        <f t="shared" si="18"/>
        <v>0</v>
      </c>
    </row>
    <row r="66" spans="1:23" x14ac:dyDescent="0.25">
      <c r="A66">
        <v>2019</v>
      </c>
      <c r="B66">
        <v>2019</v>
      </c>
      <c r="C66" t="s">
        <v>94</v>
      </c>
      <c r="D66" t="s">
        <v>95</v>
      </c>
      <c r="E66" t="s">
        <v>96</v>
      </c>
      <c r="G66">
        <f t="shared" si="2"/>
        <v>0</v>
      </c>
      <c r="H66">
        <f t="shared" si="3"/>
        <v>0</v>
      </c>
      <c r="I66">
        <f t="shared" si="4"/>
        <v>0</v>
      </c>
      <c r="J66">
        <f t="shared" si="5"/>
        <v>0</v>
      </c>
      <c r="K66">
        <f t="shared" si="6"/>
        <v>0</v>
      </c>
      <c r="L66">
        <f t="shared" si="7"/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S66">
        <f t="shared" si="14"/>
        <v>0</v>
      </c>
      <c r="T66">
        <f t="shared" si="15"/>
        <v>0</v>
      </c>
      <c r="U66">
        <f t="shared" si="16"/>
        <v>0</v>
      </c>
      <c r="V66">
        <f t="shared" si="17"/>
        <v>0</v>
      </c>
      <c r="W66">
        <f t="shared" si="18"/>
        <v>0</v>
      </c>
    </row>
    <row r="67" spans="1:23" x14ac:dyDescent="0.25">
      <c r="A67">
        <v>2019</v>
      </c>
      <c r="B67" t="s">
        <v>119</v>
      </c>
      <c r="C67" t="s">
        <v>117</v>
      </c>
      <c r="D67" t="s">
        <v>118</v>
      </c>
      <c r="E67" t="s">
        <v>349</v>
      </c>
      <c r="G67">
        <f t="shared" ref="G67:G80" si="40">IF(AND(
  OR(ISNUMBER(FIND($G$1 &amp; ";", E67 &amp; ";")), ISNUMBER(FIND($G$1 &amp; " ", E67 &amp; " "))),
  AND(ISERROR(FIND($G$1 &amp; "_EX;", E67 &amp; ";")), ISERROR(FIND($G$1 &amp; "_EX ", E67 &amp; " ")))
), 1, 0)</f>
        <v>0</v>
      </c>
      <c r="H67">
        <f t="shared" ref="H67:H80" si="41">IF(AND(
  OR(ISNUMBER(FIND($H$1 &amp; ";", E67 &amp; ";")), ISNUMBER(FIND($H$1 &amp; " ", E67 &amp; " "))),
  AND(ISERROR(FIND($H$1 &amp; "_EX;", E67 &amp; ";")), ISERROR(FIND($H$1 &amp; "_EX ", E67 &amp; " ")))
), 1, 0)</f>
        <v>0</v>
      </c>
      <c r="I67">
        <f t="shared" ref="I67:I80" si="42">IF(AND(
  OR(ISNUMBER(FIND($I$1 &amp; ";", E67 &amp; ";")), ISNUMBER(FIND($I$1 &amp; " ", E67 &amp; " "))),
  AND(ISERROR(FIND($I$1 &amp; "_EX;", E67 &amp; ";")), ISERROR(FIND($I$1 &amp; "_EX ", E67 &amp; " ")))
), 1, 0)</f>
        <v>0</v>
      </c>
      <c r="J67">
        <f t="shared" ref="J67:J80" si="43">IF(AND(
  OR(ISNUMBER(FIND($J$1 &amp; ";", E67 &amp; ";")), ISNUMBER(FIND($J$1 &amp; " ", E67 &amp; " "))),
  AND(ISERROR(FIND($J$1 &amp; "_EX;", E67 &amp; ";")), ISERROR(FIND($J$1 &amp; "_EX ", E67 &amp; " ")))
), 1, 0)</f>
        <v>0</v>
      </c>
      <c r="K67">
        <f t="shared" ref="K67:K80" si="44">IF(AND(
  OR(ISNUMBER(FIND($K$1 &amp; ";", E67 &amp; ";")), ISNUMBER(FIND($K$1 &amp; " ", E67 &amp; " "))),
  AND(ISERROR(FIND($K$1 &amp; "_EX;", E67 &amp; ";")), ISERROR(FIND($K$1 &amp; "_EX ", E67 &amp; " ")))
), 1, 0)</f>
        <v>0</v>
      </c>
      <c r="L67">
        <f t="shared" ref="L67:L80" si="45">IF(AND(
  OR(ISNUMBER(FIND($L$1 &amp; ";", E67 &amp; ";")), ISNUMBER(FIND($L$1 &amp; " ", E67 &amp; " "))),
  AND(ISERROR(FIND($L$1 &amp; "_EX;", E67 &amp; ";")), ISERROR(FIND($L$1 &amp; "_EX ", E67 &amp; " ")))
), 1, 0)</f>
        <v>0</v>
      </c>
      <c r="M67">
        <f t="shared" ref="M67:M80" si="46">IF(AND(
  OR(ISNUMBER(FIND($M$1 &amp; ";", E67 &amp; ";")), ISNUMBER(FIND($M$1 &amp; " ", E67 &amp; " "))),
  AND(ISERROR(FIND($M$1 &amp; "_EX;", E67 &amp; ";")), ISERROR(FIND($M$1 &amp; "_EX ", E67 &amp; " ")))
), 1, 0)</f>
        <v>1</v>
      </c>
      <c r="N67">
        <f t="shared" ref="N67:N80" si="47">IF(AND(
  OR(ISNUMBER(FIND($N$1 &amp; ";", E67 &amp; ";")), ISNUMBER(FIND($N$1 &amp; " ", E67 &amp; " "))),
  AND(ISERROR(FIND($N$1 &amp; "_EX;", E67 &amp; ";")), ISERROR(FIND($N$1 &amp; "_EX ", E67 &amp; " ")))
), 1, 0)</f>
        <v>0</v>
      </c>
      <c r="O67">
        <f t="shared" ref="O67:O80" si="48">IF(AND(
  OR(ISNUMBER(FIND($O$1 &amp; ";", E67 &amp; ";")), ISNUMBER(FIND($O$1 &amp; " ", E67 &amp; " "))),
  AND(ISERROR(FIND($O$1 &amp; "_EX;", E67 &amp; ";")), ISERROR(FIND($O$1 &amp; "_EX ", E67 &amp; " ")))
), 1, 0)</f>
        <v>0</v>
      </c>
      <c r="P67">
        <f t="shared" ref="P67:P80" si="49">IF(AND(
  OR(ISNUMBER(FIND($P$1 &amp; ";", E67 &amp; ";")), ISNUMBER(FIND($P$1 &amp; " ", E67 &amp; " "))),
  AND(ISERROR(FIND($P$1 &amp; "_EX;", E67 &amp; ";")), ISERROR(FIND($P$1 &amp; "_EX ", E67 &amp; " ")))
), 1, 0)</f>
        <v>1</v>
      </c>
      <c r="Q67">
        <f t="shared" ref="Q67:Q80" si="50">IF(AND(
  OR(ISNUMBER(FIND($H$1 &amp; ";", N67 &amp; ";")), ISNUMBER(FIND($H$1 &amp; " ", N67 &amp; " "))),
  AND(ISERROR(FIND($H$1 &amp; "_EX;", N67 &amp; ";")), ISERROR(FIND($H$1 &amp; "_EX ", N67 &amp; " ")))
), 1, 0)</f>
        <v>0</v>
      </c>
      <c r="R67">
        <f t="shared" ref="R67:R80" si="51">IF(AND(
  OR(ISNUMBER(FIND($R$1 &amp; ";", E67 &amp; ";")), ISNUMBER(FIND($R$1 &amp; " ", E67 &amp; " "))),
  AND(ISERROR(FIND($R$1 &amp; "_EX;", E67 &amp; ";")), ISERROR(FIND($R$1 &amp; "_EX ", E67 &amp; " ")))
), 1, 0)</f>
        <v>0</v>
      </c>
      <c r="S67">
        <f t="shared" ref="S67:S80" si="52">IF(AND(
  OR(ISNUMBER(FIND($S$1 &amp; ";", E67 &amp; ";")), ISNUMBER(FIND($S$1 &amp; " ", E67 &amp; " "))),
  AND(ISERROR(FIND($S$1 &amp; "_EX;", E67 &amp; ";")), ISERROR(FIND($S$1 &amp; "_EX ", E67 &amp; " ")))
), 1, 0)</f>
        <v>0</v>
      </c>
      <c r="T67">
        <f t="shared" ref="T67:T80" si="53">IF(AND(
  OR(ISNUMBER(FIND($T$1 &amp; ";", E67 &amp; ";")), ISNUMBER(FIND($T$1 &amp; " ", E67 &amp; " "))),
  AND(ISERROR(FIND($T$1 &amp; "_EX;", E67 &amp; ";")), ISERROR(FIND($T$1 &amp; "_EX ", E67 &amp; " ")))
), 1, 0)</f>
        <v>0</v>
      </c>
      <c r="U67">
        <f t="shared" ref="U67:U80" si="54">IF(AND(
  OR(ISNUMBER(FIND($U$1 &amp; ";", E67 &amp; ";")), ISNUMBER(FIND($U$1 &amp; " ", E67 &amp; " "))),
  AND(ISERROR(FIND($U$1 &amp; "_EX;", E67 &amp; ";")), ISERROR(FIND($U$1 &amp; "_EX ", E67 &amp; " ")))
), 1, 0)</f>
        <v>0</v>
      </c>
      <c r="V67">
        <f t="shared" ref="V67:V80" si="55">IF(AND(
  OR(ISNUMBER(FIND($V$1 &amp; ";", E67 &amp; ";")), ISNUMBER(FIND($V$1 &amp; " ", E67 &amp; " "))),
  AND(ISERROR(FIND($V$1 &amp; "_EX;", E67 &amp; ";")), ISERROR(FIND($V$1 &amp; "_EX ", E67 &amp; " ")))
), 1, 0)</f>
        <v>0</v>
      </c>
      <c r="W67">
        <f t="shared" ref="W67:W80" si="56">IF(AND(
  OR(ISNUMBER(FIND($W$1 &amp; ";", E67 &amp; ";")), ISNUMBER(FIND($W$1 &amp; " ", E67 &amp; " "))),
  AND(ISERROR(FIND($W$1 &amp; "_EX;", E67 &amp; ";")), ISERROR(FIND($W$1 &amp; "_EX ", E67 &amp; " ")))
), 1, 0)</f>
        <v>0</v>
      </c>
    </row>
    <row r="68" spans="1:23" x14ac:dyDescent="0.25">
      <c r="A68">
        <v>2019</v>
      </c>
      <c r="B68" t="s">
        <v>11</v>
      </c>
      <c r="C68" t="s">
        <v>120</v>
      </c>
      <c r="D68" t="s">
        <v>121</v>
      </c>
      <c r="E68" t="s">
        <v>350</v>
      </c>
      <c r="G68">
        <f t="shared" si="40"/>
        <v>0</v>
      </c>
      <c r="H68">
        <f t="shared" si="41"/>
        <v>0</v>
      </c>
      <c r="I68">
        <f t="shared" si="42"/>
        <v>0</v>
      </c>
      <c r="J68">
        <f t="shared" si="43"/>
        <v>0</v>
      </c>
      <c r="K68">
        <f t="shared" si="44"/>
        <v>1</v>
      </c>
      <c r="L68">
        <f t="shared" si="45"/>
        <v>0</v>
      </c>
      <c r="M68">
        <f t="shared" si="46"/>
        <v>1</v>
      </c>
      <c r="N68">
        <f t="shared" si="47"/>
        <v>0</v>
      </c>
      <c r="O68">
        <f t="shared" si="48"/>
        <v>0</v>
      </c>
      <c r="P68">
        <f t="shared" si="49"/>
        <v>1</v>
      </c>
      <c r="Q68">
        <f t="shared" si="50"/>
        <v>0</v>
      </c>
      <c r="R68">
        <f t="shared" si="51"/>
        <v>0</v>
      </c>
      <c r="S68">
        <f t="shared" si="52"/>
        <v>0</v>
      </c>
      <c r="T68">
        <f t="shared" si="53"/>
        <v>0</v>
      </c>
      <c r="U68">
        <f t="shared" si="54"/>
        <v>0</v>
      </c>
      <c r="V68">
        <f t="shared" si="55"/>
        <v>0</v>
      </c>
      <c r="W68">
        <f t="shared" si="56"/>
        <v>0</v>
      </c>
    </row>
    <row r="69" spans="1:23" x14ac:dyDescent="0.25">
      <c r="A69">
        <v>2019</v>
      </c>
      <c r="B69" t="s">
        <v>73</v>
      </c>
      <c r="C69" t="s">
        <v>128</v>
      </c>
      <c r="D69" t="s">
        <v>129</v>
      </c>
      <c r="E69" t="s">
        <v>130</v>
      </c>
      <c r="G69">
        <f t="shared" si="40"/>
        <v>0</v>
      </c>
      <c r="H69">
        <f t="shared" si="41"/>
        <v>0</v>
      </c>
      <c r="I69">
        <f t="shared" si="42"/>
        <v>0</v>
      </c>
      <c r="J69">
        <f t="shared" si="43"/>
        <v>0</v>
      </c>
      <c r="K69">
        <f t="shared" si="44"/>
        <v>0</v>
      </c>
      <c r="L69">
        <f t="shared" si="45"/>
        <v>0</v>
      </c>
      <c r="M69">
        <f t="shared" si="46"/>
        <v>0</v>
      </c>
      <c r="N69">
        <f t="shared" si="47"/>
        <v>0</v>
      </c>
      <c r="O69">
        <f t="shared" si="48"/>
        <v>0</v>
      </c>
      <c r="P69">
        <f t="shared" si="49"/>
        <v>0</v>
      </c>
      <c r="Q69">
        <f t="shared" si="50"/>
        <v>0</v>
      </c>
      <c r="R69">
        <f t="shared" si="51"/>
        <v>0</v>
      </c>
      <c r="S69">
        <f t="shared" si="52"/>
        <v>0</v>
      </c>
      <c r="T69">
        <f t="shared" si="53"/>
        <v>0</v>
      </c>
      <c r="U69">
        <f t="shared" si="54"/>
        <v>0</v>
      </c>
      <c r="V69">
        <f t="shared" si="55"/>
        <v>0</v>
      </c>
      <c r="W69">
        <f t="shared" si="56"/>
        <v>0</v>
      </c>
    </row>
    <row r="70" spans="1:23" x14ac:dyDescent="0.25">
      <c r="A70">
        <v>2019</v>
      </c>
      <c r="B70" t="s">
        <v>145</v>
      </c>
      <c r="C70" t="s">
        <v>75</v>
      </c>
      <c r="D70" t="s">
        <v>144</v>
      </c>
      <c r="E70" t="s">
        <v>146</v>
      </c>
      <c r="G70">
        <f t="shared" si="40"/>
        <v>1</v>
      </c>
      <c r="H70">
        <f t="shared" si="41"/>
        <v>0</v>
      </c>
      <c r="I70">
        <f t="shared" si="42"/>
        <v>0</v>
      </c>
      <c r="J70">
        <f t="shared" si="43"/>
        <v>0</v>
      </c>
      <c r="K70">
        <f t="shared" si="44"/>
        <v>0</v>
      </c>
      <c r="L70">
        <f t="shared" si="45"/>
        <v>0</v>
      </c>
      <c r="M70">
        <f t="shared" si="46"/>
        <v>0</v>
      </c>
      <c r="N70">
        <f t="shared" si="47"/>
        <v>0</v>
      </c>
      <c r="O70">
        <f t="shared" si="48"/>
        <v>0</v>
      </c>
      <c r="P70">
        <f t="shared" si="49"/>
        <v>1</v>
      </c>
      <c r="Q70">
        <f t="shared" si="50"/>
        <v>0</v>
      </c>
      <c r="R70">
        <f t="shared" si="51"/>
        <v>0</v>
      </c>
      <c r="S70">
        <f t="shared" si="52"/>
        <v>0</v>
      </c>
      <c r="T70">
        <f t="shared" si="53"/>
        <v>1</v>
      </c>
      <c r="U70">
        <f t="shared" si="54"/>
        <v>0</v>
      </c>
      <c r="V70">
        <f t="shared" si="55"/>
        <v>0</v>
      </c>
      <c r="W70">
        <f t="shared" si="56"/>
        <v>0</v>
      </c>
    </row>
    <row r="71" spans="1:23" x14ac:dyDescent="0.25">
      <c r="A71">
        <v>2019</v>
      </c>
      <c r="B71" t="s">
        <v>38</v>
      </c>
      <c r="C71" t="s">
        <v>159</v>
      </c>
      <c r="D71" t="s">
        <v>160</v>
      </c>
      <c r="E71" t="s">
        <v>351</v>
      </c>
      <c r="G71">
        <f t="shared" si="40"/>
        <v>1</v>
      </c>
      <c r="H71">
        <f t="shared" si="41"/>
        <v>0</v>
      </c>
      <c r="I71">
        <f t="shared" si="42"/>
        <v>0</v>
      </c>
      <c r="J71">
        <f t="shared" si="43"/>
        <v>0</v>
      </c>
      <c r="K71">
        <f t="shared" si="44"/>
        <v>0</v>
      </c>
      <c r="L71">
        <f t="shared" si="45"/>
        <v>0</v>
      </c>
      <c r="M71">
        <f t="shared" si="46"/>
        <v>0</v>
      </c>
      <c r="N71">
        <f t="shared" si="47"/>
        <v>0</v>
      </c>
      <c r="O71">
        <f t="shared" si="48"/>
        <v>0</v>
      </c>
      <c r="P71">
        <f t="shared" si="49"/>
        <v>1</v>
      </c>
      <c r="Q71">
        <f t="shared" si="50"/>
        <v>0</v>
      </c>
      <c r="R71">
        <f t="shared" si="51"/>
        <v>0</v>
      </c>
      <c r="S71">
        <f t="shared" si="52"/>
        <v>0</v>
      </c>
      <c r="T71">
        <f t="shared" si="53"/>
        <v>1</v>
      </c>
      <c r="U71">
        <f t="shared" si="54"/>
        <v>0</v>
      </c>
      <c r="V71">
        <f t="shared" si="55"/>
        <v>0</v>
      </c>
      <c r="W71">
        <f t="shared" si="56"/>
        <v>0</v>
      </c>
    </row>
    <row r="72" spans="1:23" x14ac:dyDescent="0.25">
      <c r="A72">
        <v>2019</v>
      </c>
      <c r="B72" t="s">
        <v>163</v>
      </c>
      <c r="C72" t="s">
        <v>161</v>
      </c>
      <c r="D72" t="s">
        <v>162</v>
      </c>
      <c r="E72" t="s">
        <v>352</v>
      </c>
      <c r="G72">
        <f t="shared" si="40"/>
        <v>0</v>
      </c>
      <c r="H72">
        <f t="shared" si="41"/>
        <v>1</v>
      </c>
      <c r="I72">
        <f t="shared" si="42"/>
        <v>0</v>
      </c>
      <c r="J72">
        <f t="shared" si="43"/>
        <v>0</v>
      </c>
      <c r="K72">
        <f t="shared" si="44"/>
        <v>0</v>
      </c>
      <c r="L72">
        <f t="shared" si="45"/>
        <v>0</v>
      </c>
      <c r="M72">
        <f t="shared" si="46"/>
        <v>0</v>
      </c>
      <c r="N72">
        <f t="shared" si="47"/>
        <v>0</v>
      </c>
      <c r="O72">
        <f t="shared" si="48"/>
        <v>0</v>
      </c>
      <c r="P72">
        <f t="shared" si="49"/>
        <v>1</v>
      </c>
      <c r="Q72">
        <f t="shared" si="50"/>
        <v>0</v>
      </c>
      <c r="R72">
        <f t="shared" si="51"/>
        <v>0</v>
      </c>
      <c r="S72">
        <f t="shared" si="52"/>
        <v>0</v>
      </c>
      <c r="T72">
        <f t="shared" si="53"/>
        <v>0</v>
      </c>
      <c r="U72">
        <f t="shared" si="54"/>
        <v>0</v>
      </c>
      <c r="V72">
        <f t="shared" si="55"/>
        <v>0</v>
      </c>
      <c r="W72">
        <f t="shared" si="56"/>
        <v>0</v>
      </c>
    </row>
    <row r="73" spans="1:23" x14ac:dyDescent="0.25">
      <c r="A73">
        <v>2019</v>
      </c>
      <c r="B73" s="1">
        <v>43678</v>
      </c>
      <c r="C73" t="s">
        <v>205</v>
      </c>
      <c r="D73" t="s">
        <v>206</v>
      </c>
      <c r="E73" t="s">
        <v>207</v>
      </c>
      <c r="F73" t="s">
        <v>208</v>
      </c>
      <c r="G73">
        <f t="shared" si="40"/>
        <v>0</v>
      </c>
      <c r="H73">
        <f t="shared" si="41"/>
        <v>0</v>
      </c>
      <c r="I73">
        <f t="shared" si="42"/>
        <v>1</v>
      </c>
      <c r="J73">
        <f t="shared" si="43"/>
        <v>0</v>
      </c>
      <c r="K73">
        <f t="shared" si="44"/>
        <v>0</v>
      </c>
      <c r="L73">
        <f t="shared" si="45"/>
        <v>0</v>
      </c>
      <c r="M73">
        <f t="shared" si="46"/>
        <v>0</v>
      </c>
      <c r="N73">
        <f t="shared" si="47"/>
        <v>0</v>
      </c>
      <c r="O73">
        <f t="shared" si="48"/>
        <v>0</v>
      </c>
      <c r="P73">
        <f t="shared" si="49"/>
        <v>1</v>
      </c>
      <c r="Q73">
        <f t="shared" si="50"/>
        <v>0</v>
      </c>
      <c r="R73">
        <f t="shared" si="51"/>
        <v>0</v>
      </c>
      <c r="S73">
        <f t="shared" si="52"/>
        <v>0</v>
      </c>
      <c r="T73">
        <f t="shared" si="53"/>
        <v>0</v>
      </c>
      <c r="U73">
        <f t="shared" si="54"/>
        <v>0</v>
      </c>
      <c r="V73">
        <f t="shared" si="55"/>
        <v>0</v>
      </c>
      <c r="W73">
        <f t="shared" si="56"/>
        <v>0</v>
      </c>
    </row>
    <row r="74" spans="1:23" x14ac:dyDescent="0.25">
      <c r="A74">
        <v>2019</v>
      </c>
      <c r="B74" t="s">
        <v>300</v>
      </c>
      <c r="C74" t="s">
        <v>316</v>
      </c>
      <c r="D74" t="s">
        <v>337</v>
      </c>
      <c r="E74" t="s">
        <v>372</v>
      </c>
      <c r="G74">
        <f t="shared" si="40"/>
        <v>0</v>
      </c>
      <c r="H74">
        <f t="shared" si="41"/>
        <v>1</v>
      </c>
      <c r="I74">
        <f t="shared" si="42"/>
        <v>1</v>
      </c>
      <c r="J74">
        <f t="shared" si="43"/>
        <v>0</v>
      </c>
      <c r="K74">
        <f t="shared" si="44"/>
        <v>0</v>
      </c>
      <c r="L74">
        <f t="shared" si="45"/>
        <v>1</v>
      </c>
      <c r="M74">
        <f t="shared" si="46"/>
        <v>0</v>
      </c>
      <c r="N74">
        <f t="shared" si="47"/>
        <v>1</v>
      </c>
      <c r="O74">
        <f t="shared" si="48"/>
        <v>0</v>
      </c>
      <c r="P74">
        <f t="shared" si="49"/>
        <v>0</v>
      </c>
      <c r="Q74">
        <f t="shared" si="50"/>
        <v>0</v>
      </c>
      <c r="R74">
        <f t="shared" si="51"/>
        <v>0</v>
      </c>
      <c r="S74">
        <f t="shared" si="52"/>
        <v>1</v>
      </c>
      <c r="T74">
        <f t="shared" si="53"/>
        <v>0</v>
      </c>
      <c r="U74">
        <f t="shared" si="54"/>
        <v>0</v>
      </c>
      <c r="V74">
        <f t="shared" si="55"/>
        <v>0</v>
      </c>
      <c r="W74">
        <f t="shared" si="56"/>
        <v>0</v>
      </c>
    </row>
    <row r="75" spans="1:23" x14ac:dyDescent="0.25">
      <c r="A75">
        <v>2019</v>
      </c>
      <c r="B75">
        <v>2019</v>
      </c>
      <c r="D75" t="s">
        <v>410</v>
      </c>
      <c r="G75">
        <f t="shared" si="40"/>
        <v>0</v>
      </c>
      <c r="H75">
        <f t="shared" si="41"/>
        <v>0</v>
      </c>
      <c r="I75">
        <f t="shared" si="42"/>
        <v>0</v>
      </c>
      <c r="J75">
        <f t="shared" si="43"/>
        <v>0</v>
      </c>
      <c r="K75">
        <f t="shared" si="44"/>
        <v>0</v>
      </c>
      <c r="L75">
        <f t="shared" si="45"/>
        <v>0</v>
      </c>
      <c r="M75">
        <f t="shared" si="46"/>
        <v>0</v>
      </c>
      <c r="N75">
        <f t="shared" si="47"/>
        <v>0</v>
      </c>
      <c r="O75">
        <f t="shared" si="48"/>
        <v>0</v>
      </c>
      <c r="P75">
        <f t="shared" si="49"/>
        <v>0</v>
      </c>
      <c r="Q75">
        <f t="shared" si="50"/>
        <v>0</v>
      </c>
      <c r="R75">
        <f t="shared" si="51"/>
        <v>0</v>
      </c>
      <c r="S75">
        <f t="shared" si="52"/>
        <v>0</v>
      </c>
      <c r="T75">
        <f t="shared" si="53"/>
        <v>0</v>
      </c>
      <c r="U75">
        <f t="shared" si="54"/>
        <v>0</v>
      </c>
      <c r="V75">
        <f t="shared" si="55"/>
        <v>0</v>
      </c>
      <c r="W75">
        <f t="shared" si="56"/>
        <v>0</v>
      </c>
    </row>
    <row r="76" spans="1:23" x14ac:dyDescent="0.25">
      <c r="A76">
        <v>2018</v>
      </c>
      <c r="B76" t="s">
        <v>49</v>
      </c>
      <c r="C76" t="s">
        <v>47</v>
      </c>
      <c r="D76" t="s">
        <v>48</v>
      </c>
      <c r="E76" t="s">
        <v>50</v>
      </c>
      <c r="G76">
        <f t="shared" si="40"/>
        <v>1</v>
      </c>
      <c r="H76">
        <f t="shared" si="41"/>
        <v>0</v>
      </c>
      <c r="I76">
        <f t="shared" si="42"/>
        <v>0</v>
      </c>
      <c r="J76">
        <f t="shared" si="43"/>
        <v>0</v>
      </c>
      <c r="K76">
        <f t="shared" si="44"/>
        <v>0</v>
      </c>
      <c r="L76">
        <f t="shared" si="45"/>
        <v>0</v>
      </c>
      <c r="M76">
        <f t="shared" si="46"/>
        <v>0</v>
      </c>
      <c r="N76">
        <f t="shared" si="47"/>
        <v>0</v>
      </c>
      <c r="O76">
        <f t="shared" si="48"/>
        <v>0</v>
      </c>
      <c r="P76">
        <f t="shared" si="49"/>
        <v>1</v>
      </c>
      <c r="Q76">
        <f t="shared" si="50"/>
        <v>0</v>
      </c>
      <c r="R76">
        <f t="shared" si="51"/>
        <v>0</v>
      </c>
      <c r="S76">
        <f t="shared" si="52"/>
        <v>0</v>
      </c>
      <c r="T76">
        <f t="shared" si="53"/>
        <v>1</v>
      </c>
      <c r="U76">
        <f t="shared" si="54"/>
        <v>0</v>
      </c>
      <c r="V76">
        <f t="shared" si="55"/>
        <v>0</v>
      </c>
      <c r="W76">
        <f t="shared" si="56"/>
        <v>0</v>
      </c>
    </row>
    <row r="77" spans="1:23" x14ac:dyDescent="0.25">
      <c r="A77">
        <v>2018</v>
      </c>
      <c r="B77" t="s">
        <v>63</v>
      </c>
      <c r="C77" t="s">
        <v>61</v>
      </c>
      <c r="D77" t="s">
        <v>62</v>
      </c>
      <c r="E77" t="s">
        <v>342</v>
      </c>
      <c r="G77">
        <f t="shared" si="40"/>
        <v>0</v>
      </c>
      <c r="H77">
        <f t="shared" si="41"/>
        <v>1</v>
      </c>
      <c r="I77">
        <f t="shared" si="42"/>
        <v>0</v>
      </c>
      <c r="J77">
        <f t="shared" si="43"/>
        <v>0</v>
      </c>
      <c r="K77">
        <f t="shared" si="44"/>
        <v>0</v>
      </c>
      <c r="L77">
        <f t="shared" si="45"/>
        <v>0</v>
      </c>
      <c r="M77">
        <f t="shared" si="46"/>
        <v>0</v>
      </c>
      <c r="N77">
        <f t="shared" si="47"/>
        <v>0</v>
      </c>
      <c r="O77">
        <f t="shared" si="48"/>
        <v>0</v>
      </c>
      <c r="P77">
        <f t="shared" si="49"/>
        <v>0</v>
      </c>
      <c r="Q77">
        <f t="shared" si="50"/>
        <v>0</v>
      </c>
      <c r="R77">
        <f t="shared" si="51"/>
        <v>1</v>
      </c>
      <c r="S77">
        <f t="shared" si="52"/>
        <v>0</v>
      </c>
      <c r="T77">
        <f t="shared" si="53"/>
        <v>0</v>
      </c>
      <c r="U77">
        <f t="shared" si="54"/>
        <v>0</v>
      </c>
      <c r="V77">
        <f t="shared" si="55"/>
        <v>0</v>
      </c>
      <c r="W77">
        <f t="shared" si="56"/>
        <v>0</v>
      </c>
    </row>
    <row r="78" spans="1:23" x14ac:dyDescent="0.25">
      <c r="A78">
        <v>2018</v>
      </c>
      <c r="B78" t="s">
        <v>116</v>
      </c>
      <c r="C78" t="s">
        <v>114</v>
      </c>
      <c r="D78" t="s">
        <v>115</v>
      </c>
      <c r="E78" t="s">
        <v>348</v>
      </c>
      <c r="G78">
        <f t="shared" si="40"/>
        <v>0</v>
      </c>
      <c r="H78">
        <f t="shared" si="41"/>
        <v>0</v>
      </c>
      <c r="I78">
        <f t="shared" si="42"/>
        <v>0</v>
      </c>
      <c r="J78">
        <f t="shared" si="43"/>
        <v>0</v>
      </c>
      <c r="K78">
        <f t="shared" si="44"/>
        <v>0</v>
      </c>
      <c r="L78">
        <f t="shared" si="45"/>
        <v>0</v>
      </c>
      <c r="M78">
        <f t="shared" si="46"/>
        <v>0</v>
      </c>
      <c r="N78">
        <f t="shared" si="47"/>
        <v>1</v>
      </c>
      <c r="O78">
        <f t="shared" si="48"/>
        <v>0</v>
      </c>
      <c r="P78">
        <f t="shared" si="49"/>
        <v>0</v>
      </c>
      <c r="Q78">
        <f t="shared" si="50"/>
        <v>0</v>
      </c>
      <c r="R78">
        <f t="shared" si="51"/>
        <v>0</v>
      </c>
      <c r="S78">
        <f t="shared" si="52"/>
        <v>1</v>
      </c>
      <c r="T78">
        <f t="shared" si="53"/>
        <v>0</v>
      </c>
      <c r="U78">
        <f t="shared" si="54"/>
        <v>0</v>
      </c>
      <c r="V78">
        <f t="shared" si="55"/>
        <v>0</v>
      </c>
      <c r="W78">
        <f t="shared" si="56"/>
        <v>1</v>
      </c>
    </row>
    <row r="79" spans="1:23" x14ac:dyDescent="0.25">
      <c r="A79">
        <v>2018</v>
      </c>
      <c r="B79" s="1">
        <v>43101</v>
      </c>
      <c r="C79" t="s">
        <v>411</v>
      </c>
      <c r="D79" t="s">
        <v>412</v>
      </c>
      <c r="E79" t="s">
        <v>74</v>
      </c>
      <c r="F79" t="s">
        <v>438</v>
      </c>
      <c r="G79">
        <f t="shared" si="40"/>
        <v>0</v>
      </c>
      <c r="H79">
        <f t="shared" si="41"/>
        <v>1</v>
      </c>
      <c r="I79">
        <f t="shared" si="42"/>
        <v>0</v>
      </c>
      <c r="J79">
        <f t="shared" si="43"/>
        <v>0</v>
      </c>
      <c r="K79">
        <f t="shared" si="44"/>
        <v>0</v>
      </c>
      <c r="L79">
        <f t="shared" si="45"/>
        <v>0</v>
      </c>
      <c r="M79">
        <f t="shared" si="46"/>
        <v>0</v>
      </c>
      <c r="N79">
        <f t="shared" si="47"/>
        <v>0</v>
      </c>
      <c r="O79">
        <f t="shared" si="48"/>
        <v>0</v>
      </c>
      <c r="P79">
        <f t="shared" si="49"/>
        <v>1</v>
      </c>
      <c r="Q79">
        <f t="shared" si="50"/>
        <v>0</v>
      </c>
      <c r="R79">
        <f t="shared" si="51"/>
        <v>0</v>
      </c>
      <c r="S79">
        <f t="shared" si="52"/>
        <v>0</v>
      </c>
      <c r="T79">
        <f t="shared" si="53"/>
        <v>0</v>
      </c>
      <c r="U79">
        <f t="shared" si="54"/>
        <v>0</v>
      </c>
      <c r="V79">
        <f t="shared" si="55"/>
        <v>0</v>
      </c>
      <c r="W79">
        <f t="shared" si="56"/>
        <v>0</v>
      </c>
    </row>
    <row r="80" spans="1:23" x14ac:dyDescent="0.25">
      <c r="A80">
        <v>2017</v>
      </c>
      <c r="B80" t="s">
        <v>22</v>
      </c>
      <c r="C80" t="s">
        <v>20</v>
      </c>
      <c r="D80" t="s">
        <v>21</v>
      </c>
      <c r="E80" t="s">
        <v>23</v>
      </c>
      <c r="G80">
        <f t="shared" si="40"/>
        <v>0</v>
      </c>
      <c r="H80">
        <f t="shared" si="41"/>
        <v>0</v>
      </c>
      <c r="I80">
        <f t="shared" si="42"/>
        <v>0</v>
      </c>
      <c r="J80">
        <f t="shared" si="43"/>
        <v>0</v>
      </c>
      <c r="K80">
        <f t="shared" si="44"/>
        <v>0</v>
      </c>
      <c r="L80">
        <f t="shared" si="45"/>
        <v>0</v>
      </c>
      <c r="M80">
        <f t="shared" si="46"/>
        <v>0</v>
      </c>
      <c r="N80">
        <f t="shared" si="47"/>
        <v>0</v>
      </c>
      <c r="O80">
        <f t="shared" si="48"/>
        <v>0</v>
      </c>
      <c r="P80">
        <f t="shared" si="49"/>
        <v>0</v>
      </c>
      <c r="Q80">
        <f t="shared" si="50"/>
        <v>0</v>
      </c>
      <c r="R80">
        <f t="shared" si="51"/>
        <v>0</v>
      </c>
      <c r="S80">
        <f t="shared" si="52"/>
        <v>0</v>
      </c>
      <c r="T80">
        <f t="shared" si="53"/>
        <v>0</v>
      </c>
      <c r="U80">
        <f t="shared" si="54"/>
        <v>0</v>
      </c>
      <c r="V80">
        <f t="shared" si="55"/>
        <v>0</v>
      </c>
      <c r="W80">
        <f t="shared" si="56"/>
        <v>0</v>
      </c>
    </row>
    <row r="81" spans="1:23" x14ac:dyDescent="0.25">
      <c r="A81">
        <v>2017</v>
      </c>
      <c r="B81" s="1">
        <v>42826</v>
      </c>
      <c r="C81" t="s">
        <v>413</v>
      </c>
      <c r="D81" t="s">
        <v>414</v>
      </c>
      <c r="E81" t="s">
        <v>207</v>
      </c>
      <c r="F81" t="s">
        <v>415</v>
      </c>
      <c r="G81">
        <f t="shared" ref="G81:G98" si="57">IF(AND(
  OR(ISNUMBER(FIND($G$1 &amp; ";", E81 &amp; ";")), ISNUMBER(FIND($G$1 &amp; " ", E81 &amp; " "))),
  AND(ISERROR(FIND($G$1 &amp; "_EX;", E81 &amp; ";")), ISERROR(FIND($G$1 &amp; "_EX ", E81 &amp; " ")))
), 1, 0)</f>
        <v>0</v>
      </c>
      <c r="H81">
        <f t="shared" ref="H81:H98" si="58">IF(AND(
  OR(ISNUMBER(FIND($H$1 &amp; ";", E81 &amp; ";")), ISNUMBER(FIND($H$1 &amp; " ", E81 &amp; " "))),
  AND(ISERROR(FIND($H$1 &amp; "_EX;", E81 &amp; ";")), ISERROR(FIND($H$1 &amp; "_EX ", E81 &amp; " ")))
), 1, 0)</f>
        <v>0</v>
      </c>
      <c r="I81">
        <f t="shared" ref="I81:I98" si="59">IF(AND(
  OR(ISNUMBER(FIND($I$1 &amp; ";", E81 &amp; ";")), ISNUMBER(FIND($I$1 &amp; " ", E81 &amp; " "))),
  AND(ISERROR(FIND($I$1 &amp; "_EX;", E81 &amp; ";")), ISERROR(FIND($I$1 &amp; "_EX ", E81 &amp; " ")))
), 1, 0)</f>
        <v>1</v>
      </c>
      <c r="J81">
        <f t="shared" ref="J81:J98" si="60">IF(AND(
  OR(ISNUMBER(FIND($J$1 &amp; ";", E81 &amp; ";")), ISNUMBER(FIND($J$1 &amp; " ", E81 &amp; " "))),
  AND(ISERROR(FIND($J$1 &amp; "_EX;", E81 &amp; ";")), ISERROR(FIND($J$1 &amp; "_EX ", E81 &amp; " ")))
), 1, 0)</f>
        <v>0</v>
      </c>
      <c r="K81">
        <f t="shared" ref="K81:K98" si="61">IF(AND(
  OR(ISNUMBER(FIND($K$1 &amp; ";", E81 &amp; ";")), ISNUMBER(FIND($K$1 &amp; " ", E81 &amp; " "))),
  AND(ISERROR(FIND($K$1 &amp; "_EX;", E81 &amp; ";")), ISERROR(FIND($K$1 &amp; "_EX ", E81 &amp; " ")))
), 1, 0)</f>
        <v>0</v>
      </c>
      <c r="L81">
        <f t="shared" ref="L81:L98" si="62">IF(AND(
  OR(ISNUMBER(FIND($L$1 &amp; ";", E81 &amp; ";")), ISNUMBER(FIND($L$1 &amp; " ", E81 &amp; " "))),
  AND(ISERROR(FIND($L$1 &amp; "_EX;", E81 &amp; ";")), ISERROR(FIND($L$1 &amp; "_EX ", E81 &amp; " ")))
), 1, 0)</f>
        <v>0</v>
      </c>
      <c r="M81">
        <f t="shared" ref="M81:M98" si="63">IF(AND(
  OR(ISNUMBER(FIND($M$1 &amp; ";", E81 &amp; ";")), ISNUMBER(FIND($M$1 &amp; " ", E81 &amp; " "))),
  AND(ISERROR(FIND($M$1 &amp; "_EX;", E81 &amp; ";")), ISERROR(FIND($M$1 &amp; "_EX ", E81 &amp; " ")))
), 1, 0)</f>
        <v>0</v>
      </c>
      <c r="N81">
        <f t="shared" ref="N81:N98" si="64">IF(AND(
  OR(ISNUMBER(FIND($N$1 &amp; ";", E81 &amp; ";")), ISNUMBER(FIND($N$1 &amp; " ", E81 &amp; " "))),
  AND(ISERROR(FIND($N$1 &amp; "_EX;", E81 &amp; ";")), ISERROR(FIND($N$1 &amp; "_EX ", E81 &amp; " ")))
), 1, 0)</f>
        <v>0</v>
      </c>
      <c r="O81">
        <f t="shared" ref="O81:O98" si="65">IF(AND(
  OR(ISNUMBER(FIND($O$1 &amp; ";", E81 &amp; ";")), ISNUMBER(FIND($O$1 &amp; " ", E81 &amp; " "))),
  AND(ISERROR(FIND($O$1 &amp; "_EX;", E81 &amp; ";")), ISERROR(FIND($O$1 &amp; "_EX ", E81 &amp; " ")))
), 1, 0)</f>
        <v>0</v>
      </c>
      <c r="P81">
        <f t="shared" ref="P81:P98" si="66">IF(AND(
  OR(ISNUMBER(FIND($P$1 &amp; ";", E81 &amp; ";")), ISNUMBER(FIND($P$1 &amp; " ", E81 &amp; " "))),
  AND(ISERROR(FIND($P$1 &amp; "_EX;", E81 &amp; ";")), ISERROR(FIND($P$1 &amp; "_EX ", E81 &amp; " ")))
), 1, 0)</f>
        <v>1</v>
      </c>
      <c r="Q81">
        <f t="shared" ref="Q81:Q98" si="67">IF(AND(
  OR(ISNUMBER(FIND($H$1 &amp; ";", N81 &amp; ";")), ISNUMBER(FIND($H$1 &amp; " ", N81 &amp; " "))),
  AND(ISERROR(FIND($H$1 &amp; "_EX;", N81 &amp; ";")), ISERROR(FIND($H$1 &amp; "_EX ", N81 &amp; " ")))
), 1, 0)</f>
        <v>0</v>
      </c>
      <c r="R81">
        <f t="shared" ref="R81:R98" si="68">IF(AND(
  OR(ISNUMBER(FIND($R$1 &amp; ";", E81 &amp; ";")), ISNUMBER(FIND($R$1 &amp; " ", E81 &amp; " "))),
  AND(ISERROR(FIND($R$1 &amp; "_EX;", E81 &amp; ";")), ISERROR(FIND($R$1 &amp; "_EX ", E81 &amp; " ")))
), 1, 0)</f>
        <v>0</v>
      </c>
      <c r="S81">
        <f t="shared" ref="S81:S98" si="69">IF(AND(
  OR(ISNUMBER(FIND($S$1 &amp; ";", E81 &amp; ";")), ISNUMBER(FIND($S$1 &amp; " ", E81 &amp; " "))),
  AND(ISERROR(FIND($S$1 &amp; "_EX;", E81 &amp; ";")), ISERROR(FIND($S$1 &amp; "_EX ", E81 &amp; " ")))
), 1, 0)</f>
        <v>0</v>
      </c>
      <c r="T81">
        <f t="shared" ref="T81:T98" si="70">IF(AND(
  OR(ISNUMBER(FIND($T$1 &amp; ";", E81 &amp; ";")), ISNUMBER(FIND($T$1 &amp; " ", E81 &amp; " "))),
  AND(ISERROR(FIND($T$1 &amp; "_EX;", E81 &amp; ";")), ISERROR(FIND($T$1 &amp; "_EX ", E81 &amp; " ")))
), 1, 0)</f>
        <v>0</v>
      </c>
      <c r="U81">
        <f t="shared" ref="U81:U98" si="71">IF(AND(
  OR(ISNUMBER(FIND($U$1 &amp; ";", E81 &amp; ";")), ISNUMBER(FIND($U$1 &amp; " ", E81 &amp; " "))),
  AND(ISERROR(FIND($U$1 &amp; "_EX;", E81 &amp; ";")), ISERROR(FIND($U$1 &amp; "_EX ", E81 &amp; " ")))
), 1, 0)</f>
        <v>0</v>
      </c>
      <c r="V81">
        <f t="shared" ref="V81:V98" si="72">IF(AND(
  OR(ISNUMBER(FIND($V$1 &amp; ";", E81 &amp; ";")), ISNUMBER(FIND($V$1 &amp; " ", E81 &amp; " "))),
  AND(ISERROR(FIND($V$1 &amp; "_EX;", E81 &amp; ";")), ISERROR(FIND($V$1 &amp; "_EX ", E81 &amp; " ")))
), 1, 0)</f>
        <v>0</v>
      </c>
      <c r="W81">
        <f t="shared" ref="W81:W98" si="73">IF(AND(
  OR(ISNUMBER(FIND($W$1 &amp; ";", E81 &amp; ";")), ISNUMBER(FIND($W$1 &amp; " ", E81 &amp; " "))),
  AND(ISERROR(FIND($W$1 &amp; "_EX;", E81 &amp; ";")), ISERROR(FIND($W$1 &amp; "_EX ", E81 &amp; " ")))
), 1, 0)</f>
        <v>0</v>
      </c>
    </row>
    <row r="82" spans="1:23" x14ac:dyDescent="0.25">
      <c r="A82">
        <v>2017</v>
      </c>
      <c r="B82" s="1">
        <v>42948</v>
      </c>
      <c r="C82" t="s">
        <v>416</v>
      </c>
      <c r="D82" t="s">
        <v>417</v>
      </c>
      <c r="E82" t="s">
        <v>439</v>
      </c>
      <c r="F82" t="s">
        <v>418</v>
      </c>
      <c r="G82">
        <f t="shared" si="57"/>
        <v>0</v>
      </c>
      <c r="H82">
        <f t="shared" si="58"/>
        <v>1</v>
      </c>
      <c r="I82">
        <f t="shared" si="59"/>
        <v>0</v>
      </c>
      <c r="J82">
        <f t="shared" si="60"/>
        <v>0</v>
      </c>
      <c r="K82">
        <f t="shared" si="61"/>
        <v>0</v>
      </c>
      <c r="L82">
        <f t="shared" si="62"/>
        <v>0</v>
      </c>
      <c r="M82">
        <f t="shared" si="63"/>
        <v>0</v>
      </c>
      <c r="N82">
        <f t="shared" si="64"/>
        <v>0</v>
      </c>
      <c r="O82">
        <f t="shared" si="65"/>
        <v>0</v>
      </c>
      <c r="P82">
        <f t="shared" si="66"/>
        <v>1</v>
      </c>
      <c r="Q82">
        <f t="shared" si="67"/>
        <v>0</v>
      </c>
      <c r="R82">
        <f t="shared" si="68"/>
        <v>0</v>
      </c>
      <c r="S82">
        <f t="shared" si="69"/>
        <v>0</v>
      </c>
      <c r="T82">
        <f t="shared" si="70"/>
        <v>0</v>
      </c>
      <c r="U82">
        <f t="shared" si="71"/>
        <v>0</v>
      </c>
      <c r="V82">
        <f t="shared" si="72"/>
        <v>0</v>
      </c>
      <c r="W82">
        <f t="shared" si="73"/>
        <v>0</v>
      </c>
    </row>
    <row r="83" spans="1:23" x14ac:dyDescent="0.25">
      <c r="A83">
        <v>2016</v>
      </c>
      <c r="B83">
        <v>2016</v>
      </c>
      <c r="C83" t="s">
        <v>40</v>
      </c>
      <c r="D83" t="s">
        <v>43</v>
      </c>
      <c r="E83" t="s">
        <v>42</v>
      </c>
      <c r="G83">
        <f t="shared" si="57"/>
        <v>0</v>
      </c>
      <c r="H83">
        <f t="shared" si="58"/>
        <v>0</v>
      </c>
      <c r="I83">
        <f t="shared" si="59"/>
        <v>0</v>
      </c>
      <c r="J83">
        <f t="shared" si="60"/>
        <v>0</v>
      </c>
      <c r="K83">
        <f t="shared" si="61"/>
        <v>0</v>
      </c>
      <c r="L83">
        <f t="shared" si="62"/>
        <v>0</v>
      </c>
      <c r="M83">
        <f t="shared" si="63"/>
        <v>0</v>
      </c>
      <c r="N83">
        <f t="shared" si="64"/>
        <v>0</v>
      </c>
      <c r="O83">
        <f t="shared" si="65"/>
        <v>0</v>
      </c>
      <c r="P83">
        <f t="shared" si="66"/>
        <v>0</v>
      </c>
      <c r="Q83">
        <f t="shared" si="67"/>
        <v>0</v>
      </c>
      <c r="R83">
        <f t="shared" si="68"/>
        <v>0</v>
      </c>
      <c r="S83">
        <f t="shared" si="69"/>
        <v>0</v>
      </c>
      <c r="T83">
        <f t="shared" si="70"/>
        <v>0</v>
      </c>
      <c r="U83">
        <f t="shared" si="71"/>
        <v>0</v>
      </c>
      <c r="V83">
        <f t="shared" si="72"/>
        <v>0</v>
      </c>
      <c r="W83">
        <f t="shared" si="73"/>
        <v>0</v>
      </c>
    </row>
    <row r="84" spans="1:23" x14ac:dyDescent="0.25">
      <c r="A84">
        <v>2016</v>
      </c>
      <c r="B84">
        <v>2016</v>
      </c>
      <c r="C84" t="s">
        <v>122</v>
      </c>
      <c r="D84" t="s">
        <v>123</v>
      </c>
      <c r="E84" t="s">
        <v>124</v>
      </c>
      <c r="G84">
        <f t="shared" si="57"/>
        <v>0</v>
      </c>
      <c r="H84">
        <f t="shared" si="58"/>
        <v>0</v>
      </c>
      <c r="I84">
        <f t="shared" si="59"/>
        <v>0</v>
      </c>
      <c r="J84">
        <f t="shared" si="60"/>
        <v>0</v>
      </c>
      <c r="K84">
        <f t="shared" si="61"/>
        <v>0</v>
      </c>
      <c r="L84">
        <f t="shared" si="62"/>
        <v>0</v>
      </c>
      <c r="M84">
        <f t="shared" si="63"/>
        <v>0</v>
      </c>
      <c r="N84">
        <f t="shared" si="64"/>
        <v>0</v>
      </c>
      <c r="O84">
        <f t="shared" si="65"/>
        <v>0</v>
      </c>
      <c r="P84">
        <f t="shared" si="66"/>
        <v>0</v>
      </c>
      <c r="Q84">
        <f t="shared" si="67"/>
        <v>0</v>
      </c>
      <c r="R84">
        <f t="shared" si="68"/>
        <v>0</v>
      </c>
      <c r="S84">
        <f t="shared" si="69"/>
        <v>0</v>
      </c>
      <c r="T84">
        <f t="shared" si="70"/>
        <v>0</v>
      </c>
      <c r="U84">
        <f t="shared" si="71"/>
        <v>0</v>
      </c>
      <c r="V84">
        <f t="shared" si="72"/>
        <v>0</v>
      </c>
      <c r="W84">
        <f t="shared" si="73"/>
        <v>0</v>
      </c>
    </row>
    <row r="85" spans="1:23" x14ac:dyDescent="0.25">
      <c r="A85">
        <v>2016</v>
      </c>
      <c r="B85" t="s">
        <v>419</v>
      </c>
      <c r="C85" t="s">
        <v>420</v>
      </c>
      <c r="D85" t="s">
        <v>421</v>
      </c>
      <c r="E85" t="s">
        <v>440</v>
      </c>
      <c r="G85">
        <f t="shared" si="57"/>
        <v>0</v>
      </c>
      <c r="H85">
        <f t="shared" si="58"/>
        <v>0</v>
      </c>
      <c r="I85">
        <f t="shared" si="59"/>
        <v>1</v>
      </c>
      <c r="J85">
        <f t="shared" si="60"/>
        <v>0</v>
      </c>
      <c r="K85">
        <f t="shared" si="61"/>
        <v>0</v>
      </c>
      <c r="L85">
        <f t="shared" si="62"/>
        <v>0</v>
      </c>
      <c r="M85">
        <f t="shared" si="63"/>
        <v>0</v>
      </c>
      <c r="N85">
        <f t="shared" si="64"/>
        <v>0</v>
      </c>
      <c r="O85">
        <f t="shared" si="65"/>
        <v>0</v>
      </c>
      <c r="P85">
        <f t="shared" si="66"/>
        <v>1</v>
      </c>
      <c r="Q85">
        <f t="shared" si="67"/>
        <v>0</v>
      </c>
      <c r="R85">
        <f t="shared" si="68"/>
        <v>0</v>
      </c>
      <c r="S85">
        <f t="shared" si="69"/>
        <v>0</v>
      </c>
      <c r="T85">
        <f t="shared" si="70"/>
        <v>0</v>
      </c>
      <c r="U85">
        <f t="shared" si="71"/>
        <v>0</v>
      </c>
      <c r="V85">
        <f t="shared" si="72"/>
        <v>0</v>
      </c>
      <c r="W85">
        <f t="shared" si="73"/>
        <v>0</v>
      </c>
    </row>
    <row r="86" spans="1:23" x14ac:dyDescent="0.25">
      <c r="A86">
        <v>2016</v>
      </c>
      <c r="B86" t="s">
        <v>419</v>
      </c>
      <c r="C86" t="s">
        <v>422</v>
      </c>
      <c r="D86" t="s">
        <v>423</v>
      </c>
      <c r="E86" t="s">
        <v>439</v>
      </c>
      <c r="F86" t="s">
        <v>441</v>
      </c>
      <c r="G86">
        <f t="shared" si="57"/>
        <v>0</v>
      </c>
      <c r="H86">
        <f t="shared" si="58"/>
        <v>1</v>
      </c>
      <c r="I86">
        <f t="shared" si="59"/>
        <v>0</v>
      </c>
      <c r="J86">
        <f t="shared" si="60"/>
        <v>0</v>
      </c>
      <c r="K86">
        <f t="shared" si="61"/>
        <v>0</v>
      </c>
      <c r="L86">
        <f t="shared" si="62"/>
        <v>0</v>
      </c>
      <c r="M86">
        <f t="shared" si="63"/>
        <v>0</v>
      </c>
      <c r="N86">
        <f t="shared" si="64"/>
        <v>0</v>
      </c>
      <c r="O86">
        <f t="shared" si="65"/>
        <v>0</v>
      </c>
      <c r="P86">
        <f t="shared" si="66"/>
        <v>1</v>
      </c>
      <c r="Q86">
        <f t="shared" si="67"/>
        <v>0</v>
      </c>
      <c r="R86">
        <f t="shared" si="68"/>
        <v>0</v>
      </c>
      <c r="S86">
        <f t="shared" si="69"/>
        <v>0</v>
      </c>
      <c r="T86">
        <f t="shared" si="70"/>
        <v>0</v>
      </c>
      <c r="U86">
        <f t="shared" si="71"/>
        <v>0</v>
      </c>
      <c r="V86">
        <f t="shared" si="72"/>
        <v>0</v>
      </c>
      <c r="W86">
        <f t="shared" si="73"/>
        <v>0</v>
      </c>
    </row>
    <row r="87" spans="1:23" x14ac:dyDescent="0.25">
      <c r="A87">
        <v>2015</v>
      </c>
      <c r="B87">
        <v>2015</v>
      </c>
      <c r="C87" t="s">
        <v>6</v>
      </c>
      <c r="D87" t="s">
        <v>7</v>
      </c>
      <c r="E87" t="s">
        <v>8</v>
      </c>
      <c r="G87">
        <f t="shared" si="57"/>
        <v>0</v>
      </c>
      <c r="H87">
        <f t="shared" si="58"/>
        <v>0</v>
      </c>
      <c r="I87">
        <f t="shared" si="59"/>
        <v>0</v>
      </c>
      <c r="J87">
        <f t="shared" si="60"/>
        <v>0</v>
      </c>
      <c r="K87">
        <f t="shared" si="61"/>
        <v>0</v>
      </c>
      <c r="L87">
        <f t="shared" si="62"/>
        <v>0</v>
      </c>
      <c r="M87">
        <f t="shared" si="63"/>
        <v>0</v>
      </c>
      <c r="N87">
        <f t="shared" si="64"/>
        <v>0</v>
      </c>
      <c r="O87">
        <f t="shared" si="65"/>
        <v>0</v>
      </c>
      <c r="P87">
        <f t="shared" si="66"/>
        <v>0</v>
      </c>
      <c r="Q87">
        <f t="shared" si="67"/>
        <v>0</v>
      </c>
      <c r="R87">
        <f t="shared" si="68"/>
        <v>0</v>
      </c>
      <c r="S87">
        <f t="shared" si="69"/>
        <v>0</v>
      </c>
      <c r="T87">
        <f t="shared" si="70"/>
        <v>0</v>
      </c>
      <c r="U87">
        <f t="shared" si="71"/>
        <v>0</v>
      </c>
      <c r="V87">
        <f t="shared" si="72"/>
        <v>0</v>
      </c>
      <c r="W87">
        <f t="shared" si="73"/>
        <v>0</v>
      </c>
    </row>
    <row r="88" spans="1:23" x14ac:dyDescent="0.25">
      <c r="A88">
        <v>2015</v>
      </c>
      <c r="B88" s="1">
        <v>42186</v>
      </c>
      <c r="C88" t="s">
        <v>223</v>
      </c>
      <c r="D88" t="s">
        <v>224</v>
      </c>
      <c r="E88" t="s">
        <v>225</v>
      </c>
      <c r="F88" t="s">
        <v>226</v>
      </c>
      <c r="G88">
        <f t="shared" si="57"/>
        <v>0</v>
      </c>
      <c r="H88">
        <f t="shared" si="58"/>
        <v>0</v>
      </c>
      <c r="I88">
        <f t="shared" si="59"/>
        <v>0</v>
      </c>
      <c r="J88">
        <f t="shared" si="60"/>
        <v>0</v>
      </c>
      <c r="K88">
        <f t="shared" si="61"/>
        <v>0</v>
      </c>
      <c r="L88">
        <f t="shared" si="62"/>
        <v>0</v>
      </c>
      <c r="M88">
        <f t="shared" si="63"/>
        <v>0</v>
      </c>
      <c r="N88">
        <f t="shared" si="64"/>
        <v>0</v>
      </c>
      <c r="O88">
        <f t="shared" si="65"/>
        <v>0</v>
      </c>
      <c r="P88">
        <f t="shared" si="66"/>
        <v>0</v>
      </c>
      <c r="Q88">
        <f t="shared" si="67"/>
        <v>0</v>
      </c>
      <c r="R88">
        <f t="shared" si="68"/>
        <v>0</v>
      </c>
      <c r="S88">
        <f t="shared" si="69"/>
        <v>0</v>
      </c>
      <c r="T88">
        <f t="shared" si="70"/>
        <v>0</v>
      </c>
      <c r="U88">
        <f t="shared" si="71"/>
        <v>0</v>
      </c>
      <c r="V88">
        <f t="shared" si="72"/>
        <v>0</v>
      </c>
      <c r="W88">
        <f t="shared" si="73"/>
        <v>0</v>
      </c>
    </row>
    <row r="89" spans="1:23" x14ac:dyDescent="0.25">
      <c r="A89">
        <v>2014</v>
      </c>
      <c r="B89" t="s">
        <v>92</v>
      </c>
      <c r="C89" t="s">
        <v>90</v>
      </c>
      <c r="D89" t="s">
        <v>91</v>
      </c>
      <c r="E89" t="s">
        <v>93</v>
      </c>
      <c r="G89">
        <f t="shared" si="57"/>
        <v>0</v>
      </c>
      <c r="H89">
        <f t="shared" si="58"/>
        <v>0</v>
      </c>
      <c r="I89">
        <f t="shared" si="59"/>
        <v>0</v>
      </c>
      <c r="J89">
        <f t="shared" si="60"/>
        <v>0</v>
      </c>
      <c r="K89">
        <f t="shared" si="61"/>
        <v>0</v>
      </c>
      <c r="L89">
        <f t="shared" si="62"/>
        <v>0</v>
      </c>
      <c r="M89">
        <f t="shared" si="63"/>
        <v>0</v>
      </c>
      <c r="N89">
        <f t="shared" si="64"/>
        <v>0</v>
      </c>
      <c r="O89">
        <f t="shared" si="65"/>
        <v>0</v>
      </c>
      <c r="P89">
        <f t="shared" si="66"/>
        <v>0</v>
      </c>
      <c r="Q89">
        <f t="shared" si="67"/>
        <v>0</v>
      </c>
      <c r="R89">
        <f t="shared" si="68"/>
        <v>0</v>
      </c>
      <c r="S89">
        <f t="shared" si="69"/>
        <v>0</v>
      </c>
      <c r="T89">
        <f t="shared" si="70"/>
        <v>0</v>
      </c>
      <c r="U89">
        <f t="shared" si="71"/>
        <v>0</v>
      </c>
      <c r="V89">
        <f t="shared" si="72"/>
        <v>0</v>
      </c>
      <c r="W89">
        <f t="shared" si="73"/>
        <v>0</v>
      </c>
    </row>
    <row r="90" spans="1:23" x14ac:dyDescent="0.25">
      <c r="A90">
        <v>2014</v>
      </c>
      <c r="B90" t="s">
        <v>110</v>
      </c>
      <c r="C90" t="s">
        <v>108</v>
      </c>
      <c r="D90" t="s">
        <v>109</v>
      </c>
      <c r="E90" t="s">
        <v>70</v>
      </c>
      <c r="G90">
        <f t="shared" si="57"/>
        <v>0</v>
      </c>
      <c r="H90">
        <f t="shared" si="58"/>
        <v>0</v>
      </c>
      <c r="I90">
        <f t="shared" si="59"/>
        <v>0</v>
      </c>
      <c r="J90">
        <f t="shared" si="60"/>
        <v>0</v>
      </c>
      <c r="K90">
        <f t="shared" si="61"/>
        <v>0</v>
      </c>
      <c r="L90">
        <f t="shared" si="62"/>
        <v>0</v>
      </c>
      <c r="M90">
        <f t="shared" si="63"/>
        <v>0</v>
      </c>
      <c r="N90">
        <f t="shared" si="64"/>
        <v>0</v>
      </c>
      <c r="O90">
        <f t="shared" si="65"/>
        <v>0</v>
      </c>
      <c r="P90">
        <f t="shared" si="66"/>
        <v>0</v>
      </c>
      <c r="Q90">
        <f t="shared" si="67"/>
        <v>0</v>
      </c>
      <c r="R90">
        <f t="shared" si="68"/>
        <v>0</v>
      </c>
      <c r="S90">
        <f t="shared" si="69"/>
        <v>0</v>
      </c>
      <c r="T90">
        <f t="shared" si="70"/>
        <v>0</v>
      </c>
      <c r="U90">
        <f t="shared" si="71"/>
        <v>0</v>
      </c>
      <c r="V90">
        <f t="shared" si="72"/>
        <v>0</v>
      </c>
      <c r="W90">
        <f t="shared" si="73"/>
        <v>0</v>
      </c>
    </row>
    <row r="91" spans="1:23" x14ac:dyDescent="0.25">
      <c r="A91">
        <v>2014</v>
      </c>
      <c r="B91">
        <v>2014</v>
      </c>
      <c r="C91" t="s">
        <v>125</v>
      </c>
      <c r="D91" t="s">
        <v>126</v>
      </c>
      <c r="E91" t="s">
        <v>127</v>
      </c>
      <c r="G91">
        <f t="shared" si="57"/>
        <v>0</v>
      </c>
      <c r="H91">
        <f t="shared" si="58"/>
        <v>0</v>
      </c>
      <c r="I91">
        <f t="shared" si="59"/>
        <v>0</v>
      </c>
      <c r="J91">
        <f t="shared" si="60"/>
        <v>0</v>
      </c>
      <c r="K91">
        <f t="shared" si="61"/>
        <v>0</v>
      </c>
      <c r="L91">
        <f t="shared" si="62"/>
        <v>0</v>
      </c>
      <c r="M91">
        <f t="shared" si="63"/>
        <v>0</v>
      </c>
      <c r="N91">
        <f t="shared" si="64"/>
        <v>0</v>
      </c>
      <c r="O91">
        <f t="shared" si="65"/>
        <v>0</v>
      </c>
      <c r="P91">
        <f t="shared" si="66"/>
        <v>0</v>
      </c>
      <c r="Q91">
        <f t="shared" si="67"/>
        <v>0</v>
      </c>
      <c r="R91">
        <f t="shared" si="68"/>
        <v>0</v>
      </c>
      <c r="S91">
        <f t="shared" si="69"/>
        <v>0</v>
      </c>
      <c r="T91">
        <f t="shared" si="70"/>
        <v>0</v>
      </c>
      <c r="U91">
        <f t="shared" si="71"/>
        <v>0</v>
      </c>
      <c r="V91">
        <f t="shared" si="72"/>
        <v>0</v>
      </c>
      <c r="W91">
        <f t="shared" si="73"/>
        <v>0</v>
      </c>
    </row>
    <row r="92" spans="1:23" x14ac:dyDescent="0.25">
      <c r="A92">
        <v>2014</v>
      </c>
      <c r="B92" t="s">
        <v>234</v>
      </c>
      <c r="C92" t="s">
        <v>232</v>
      </c>
      <c r="D92" t="s">
        <v>233</v>
      </c>
      <c r="E92" t="s">
        <v>212</v>
      </c>
      <c r="G92">
        <f t="shared" si="57"/>
        <v>0</v>
      </c>
      <c r="H92">
        <f t="shared" si="58"/>
        <v>1</v>
      </c>
      <c r="I92">
        <f t="shared" si="59"/>
        <v>0</v>
      </c>
      <c r="J92">
        <f t="shared" si="60"/>
        <v>0</v>
      </c>
      <c r="K92">
        <f t="shared" si="61"/>
        <v>0</v>
      </c>
      <c r="L92">
        <f t="shared" si="62"/>
        <v>0</v>
      </c>
      <c r="M92">
        <f t="shared" si="63"/>
        <v>0</v>
      </c>
      <c r="N92">
        <f t="shared" si="64"/>
        <v>0</v>
      </c>
      <c r="O92">
        <f t="shared" si="65"/>
        <v>0</v>
      </c>
      <c r="P92">
        <f t="shared" si="66"/>
        <v>0</v>
      </c>
      <c r="Q92">
        <f t="shared" si="67"/>
        <v>0</v>
      </c>
      <c r="R92">
        <f t="shared" si="68"/>
        <v>1</v>
      </c>
      <c r="S92">
        <f t="shared" si="69"/>
        <v>0</v>
      </c>
      <c r="T92">
        <f t="shared" si="70"/>
        <v>0</v>
      </c>
      <c r="U92">
        <f t="shared" si="71"/>
        <v>0</v>
      </c>
      <c r="V92">
        <f t="shared" si="72"/>
        <v>0</v>
      </c>
      <c r="W92">
        <f t="shared" si="73"/>
        <v>0</v>
      </c>
    </row>
    <row r="93" spans="1:23" x14ac:dyDescent="0.25">
      <c r="A93">
        <v>2014</v>
      </c>
      <c r="B93" t="s">
        <v>239</v>
      </c>
      <c r="C93" t="s">
        <v>237</v>
      </c>
      <c r="D93" t="s">
        <v>238</v>
      </c>
      <c r="E93" t="s">
        <v>357</v>
      </c>
      <c r="F93" t="s">
        <v>378</v>
      </c>
      <c r="G93">
        <f t="shared" si="57"/>
        <v>0</v>
      </c>
      <c r="H93">
        <f t="shared" si="58"/>
        <v>0</v>
      </c>
      <c r="I93">
        <f t="shared" si="59"/>
        <v>0</v>
      </c>
      <c r="J93">
        <f t="shared" si="60"/>
        <v>0</v>
      </c>
      <c r="K93">
        <f t="shared" si="61"/>
        <v>0</v>
      </c>
      <c r="L93">
        <f t="shared" si="62"/>
        <v>0</v>
      </c>
      <c r="M93">
        <f t="shared" si="63"/>
        <v>0</v>
      </c>
      <c r="N93">
        <f t="shared" si="64"/>
        <v>0</v>
      </c>
      <c r="O93">
        <f t="shared" si="65"/>
        <v>0</v>
      </c>
      <c r="P93">
        <f t="shared" si="66"/>
        <v>1</v>
      </c>
      <c r="Q93">
        <f t="shared" si="67"/>
        <v>0</v>
      </c>
      <c r="R93">
        <f t="shared" si="68"/>
        <v>0</v>
      </c>
      <c r="S93">
        <f t="shared" si="69"/>
        <v>0</v>
      </c>
      <c r="T93">
        <f t="shared" si="70"/>
        <v>0</v>
      </c>
      <c r="U93">
        <f t="shared" si="71"/>
        <v>0</v>
      </c>
      <c r="V93">
        <f t="shared" si="72"/>
        <v>0</v>
      </c>
      <c r="W93">
        <f t="shared" si="73"/>
        <v>0</v>
      </c>
    </row>
    <row r="94" spans="1:23" x14ac:dyDescent="0.25">
      <c r="A94">
        <v>2013</v>
      </c>
      <c r="B94">
        <v>2013</v>
      </c>
      <c r="C94" t="s">
        <v>104</v>
      </c>
      <c r="D94" t="s">
        <v>105</v>
      </c>
      <c r="E94" t="s">
        <v>106</v>
      </c>
      <c r="G94">
        <f t="shared" si="57"/>
        <v>0</v>
      </c>
      <c r="H94">
        <f t="shared" si="58"/>
        <v>0</v>
      </c>
      <c r="I94">
        <f t="shared" si="59"/>
        <v>1</v>
      </c>
      <c r="J94">
        <f t="shared" si="60"/>
        <v>0</v>
      </c>
      <c r="K94">
        <f t="shared" si="61"/>
        <v>0</v>
      </c>
      <c r="L94">
        <f t="shared" si="62"/>
        <v>0</v>
      </c>
      <c r="M94">
        <f t="shared" si="63"/>
        <v>1</v>
      </c>
      <c r="N94">
        <f t="shared" si="64"/>
        <v>0</v>
      </c>
      <c r="O94">
        <f t="shared" si="65"/>
        <v>1</v>
      </c>
      <c r="P94">
        <f t="shared" si="66"/>
        <v>1</v>
      </c>
      <c r="Q94">
        <f t="shared" si="67"/>
        <v>0</v>
      </c>
      <c r="R94">
        <f t="shared" si="68"/>
        <v>0</v>
      </c>
      <c r="S94">
        <f t="shared" si="69"/>
        <v>0</v>
      </c>
      <c r="T94">
        <f t="shared" si="70"/>
        <v>0</v>
      </c>
      <c r="U94">
        <f t="shared" si="71"/>
        <v>0</v>
      </c>
      <c r="V94">
        <f t="shared" si="72"/>
        <v>0</v>
      </c>
      <c r="W94">
        <f t="shared" si="73"/>
        <v>0</v>
      </c>
    </row>
    <row r="95" spans="1:23" x14ac:dyDescent="0.25">
      <c r="A95">
        <v>2012</v>
      </c>
      <c r="B95">
        <v>2012</v>
      </c>
      <c r="C95" t="s">
        <v>141</v>
      </c>
      <c r="D95" t="s">
        <v>142</v>
      </c>
      <c r="E95" t="s">
        <v>143</v>
      </c>
      <c r="G95">
        <f t="shared" si="57"/>
        <v>0</v>
      </c>
      <c r="H95">
        <f t="shared" si="58"/>
        <v>0</v>
      </c>
      <c r="I95">
        <f t="shared" si="59"/>
        <v>0</v>
      </c>
      <c r="J95">
        <f t="shared" si="60"/>
        <v>0</v>
      </c>
      <c r="K95">
        <f t="shared" si="61"/>
        <v>0</v>
      </c>
      <c r="L95">
        <f t="shared" si="62"/>
        <v>0</v>
      </c>
      <c r="M95">
        <f t="shared" si="63"/>
        <v>0</v>
      </c>
      <c r="N95">
        <f t="shared" si="64"/>
        <v>0</v>
      </c>
      <c r="O95">
        <f t="shared" si="65"/>
        <v>0</v>
      </c>
      <c r="P95">
        <f t="shared" si="66"/>
        <v>0</v>
      </c>
      <c r="Q95">
        <f t="shared" si="67"/>
        <v>0</v>
      </c>
      <c r="R95">
        <f t="shared" si="68"/>
        <v>0</v>
      </c>
      <c r="S95">
        <f t="shared" si="69"/>
        <v>0</v>
      </c>
      <c r="T95">
        <f t="shared" si="70"/>
        <v>0</v>
      </c>
      <c r="U95">
        <f t="shared" si="71"/>
        <v>0</v>
      </c>
      <c r="V95">
        <f t="shared" si="72"/>
        <v>0</v>
      </c>
      <c r="W95">
        <f t="shared" si="73"/>
        <v>0</v>
      </c>
    </row>
    <row r="96" spans="1:23" x14ac:dyDescent="0.25">
      <c r="A96">
        <v>2012</v>
      </c>
      <c r="B96" t="s">
        <v>195</v>
      </c>
      <c r="C96" t="s">
        <v>193</v>
      </c>
      <c r="D96" t="s">
        <v>194</v>
      </c>
      <c r="E96" t="s">
        <v>354</v>
      </c>
      <c r="F96" t="s">
        <v>374</v>
      </c>
      <c r="G96">
        <f t="shared" si="57"/>
        <v>0</v>
      </c>
      <c r="H96">
        <f t="shared" si="58"/>
        <v>1</v>
      </c>
      <c r="I96">
        <f t="shared" si="59"/>
        <v>0</v>
      </c>
      <c r="J96">
        <f t="shared" si="60"/>
        <v>0</v>
      </c>
      <c r="K96">
        <f t="shared" si="61"/>
        <v>0</v>
      </c>
      <c r="L96">
        <f t="shared" si="62"/>
        <v>0</v>
      </c>
      <c r="M96">
        <f t="shared" si="63"/>
        <v>1</v>
      </c>
      <c r="N96">
        <f t="shared" si="64"/>
        <v>0</v>
      </c>
      <c r="O96">
        <f t="shared" si="65"/>
        <v>0</v>
      </c>
      <c r="P96">
        <f t="shared" si="66"/>
        <v>1</v>
      </c>
      <c r="Q96">
        <f t="shared" si="67"/>
        <v>0</v>
      </c>
      <c r="R96">
        <f t="shared" si="68"/>
        <v>0</v>
      </c>
      <c r="S96">
        <f t="shared" si="69"/>
        <v>0</v>
      </c>
      <c r="T96">
        <f t="shared" si="70"/>
        <v>0</v>
      </c>
      <c r="U96">
        <f t="shared" si="71"/>
        <v>0</v>
      </c>
      <c r="V96">
        <f t="shared" si="72"/>
        <v>0</v>
      </c>
      <c r="W96">
        <f t="shared" si="73"/>
        <v>0</v>
      </c>
    </row>
    <row r="97" spans="1:23" x14ac:dyDescent="0.25">
      <c r="A97">
        <v>2011</v>
      </c>
      <c r="B97">
        <v>2011</v>
      </c>
      <c r="C97" t="s">
        <v>40</v>
      </c>
      <c r="D97" t="s">
        <v>41</v>
      </c>
      <c r="E97" t="s">
        <v>42</v>
      </c>
      <c r="G97">
        <f t="shared" si="57"/>
        <v>0</v>
      </c>
      <c r="H97">
        <f t="shared" si="58"/>
        <v>0</v>
      </c>
      <c r="I97">
        <f t="shared" si="59"/>
        <v>0</v>
      </c>
      <c r="J97">
        <f t="shared" si="60"/>
        <v>0</v>
      </c>
      <c r="K97">
        <f t="shared" si="61"/>
        <v>0</v>
      </c>
      <c r="L97">
        <f t="shared" si="62"/>
        <v>0</v>
      </c>
      <c r="M97">
        <f t="shared" si="63"/>
        <v>0</v>
      </c>
      <c r="N97">
        <f t="shared" si="64"/>
        <v>0</v>
      </c>
      <c r="O97">
        <f t="shared" si="65"/>
        <v>0</v>
      </c>
      <c r="P97">
        <f t="shared" si="66"/>
        <v>0</v>
      </c>
      <c r="Q97">
        <f t="shared" si="67"/>
        <v>0</v>
      </c>
      <c r="R97">
        <f t="shared" si="68"/>
        <v>0</v>
      </c>
      <c r="S97">
        <f t="shared" si="69"/>
        <v>0</v>
      </c>
      <c r="T97">
        <f t="shared" si="70"/>
        <v>0</v>
      </c>
      <c r="U97">
        <f t="shared" si="71"/>
        <v>0</v>
      </c>
      <c r="V97">
        <f t="shared" si="72"/>
        <v>0</v>
      </c>
      <c r="W97">
        <f t="shared" si="73"/>
        <v>0</v>
      </c>
    </row>
    <row r="98" spans="1:23" x14ac:dyDescent="0.25">
      <c r="A98">
        <v>2011</v>
      </c>
      <c r="B98" t="s">
        <v>189</v>
      </c>
      <c r="C98" t="s">
        <v>187</v>
      </c>
      <c r="D98" t="s">
        <v>188</v>
      </c>
      <c r="E98" t="s">
        <v>353</v>
      </c>
      <c r="F98" t="s">
        <v>373</v>
      </c>
      <c r="G98">
        <f t="shared" si="57"/>
        <v>0</v>
      </c>
      <c r="H98">
        <f t="shared" si="58"/>
        <v>0</v>
      </c>
      <c r="I98">
        <f t="shared" si="59"/>
        <v>0</v>
      </c>
      <c r="J98">
        <f t="shared" si="60"/>
        <v>0</v>
      </c>
      <c r="K98">
        <f t="shared" si="61"/>
        <v>0</v>
      </c>
      <c r="L98">
        <f t="shared" si="62"/>
        <v>0</v>
      </c>
      <c r="M98">
        <f t="shared" si="63"/>
        <v>1</v>
      </c>
      <c r="N98">
        <f t="shared" si="64"/>
        <v>0</v>
      </c>
      <c r="O98">
        <f t="shared" si="65"/>
        <v>0</v>
      </c>
      <c r="P98">
        <f t="shared" si="66"/>
        <v>1</v>
      </c>
      <c r="Q98">
        <f t="shared" si="67"/>
        <v>0</v>
      </c>
      <c r="R98">
        <f t="shared" si="68"/>
        <v>0</v>
      </c>
      <c r="S98">
        <f t="shared" si="69"/>
        <v>0</v>
      </c>
      <c r="T98">
        <f t="shared" si="70"/>
        <v>0</v>
      </c>
      <c r="U98">
        <f t="shared" si="71"/>
        <v>0</v>
      </c>
      <c r="V98">
        <f t="shared" si="72"/>
        <v>0</v>
      </c>
      <c r="W98">
        <f t="shared" si="73"/>
        <v>0</v>
      </c>
    </row>
    <row r="99" spans="1:23" x14ac:dyDescent="0.25">
      <c r="A99">
        <v>2010</v>
      </c>
      <c r="B99">
        <v>2010</v>
      </c>
      <c r="C99" t="s">
        <v>184</v>
      </c>
      <c r="D99" t="s">
        <v>185</v>
      </c>
      <c r="E99" t="s">
        <v>186</v>
      </c>
      <c r="G99">
        <f t="shared" ref="G99:G101" si="74">IF(AND(
  OR(ISNUMBER(FIND($G$1 &amp; ";", E99 &amp; ";")), ISNUMBER(FIND($G$1 &amp; " ", E99 &amp; " "))),
  AND(ISERROR(FIND($G$1 &amp; "_EX;", E99 &amp; ";")), ISERROR(FIND($G$1 &amp; "_EX ", E99 &amp; " ")))
), 1, 0)</f>
        <v>0</v>
      </c>
      <c r="H99">
        <f t="shared" ref="H99:H101" si="75">IF(AND(
  OR(ISNUMBER(FIND($H$1 &amp; ";", E99 &amp; ";")), ISNUMBER(FIND($H$1 &amp; " ", E99 &amp; " "))),
  AND(ISERROR(FIND($H$1 &amp; "_EX;", E99 &amp; ";")), ISERROR(FIND($H$1 &amp; "_EX ", E99 &amp; " ")))
), 1, 0)</f>
        <v>0</v>
      </c>
      <c r="I99">
        <f t="shared" ref="I99:I101" si="76">IF(AND(
  OR(ISNUMBER(FIND($I$1 &amp; ";", E99 &amp; ";")), ISNUMBER(FIND($I$1 &amp; " ", E99 &amp; " "))),
  AND(ISERROR(FIND($I$1 &amp; "_EX;", E99 &amp; ";")), ISERROR(FIND($I$1 &amp; "_EX ", E99 &amp; " ")))
), 1, 0)</f>
        <v>0</v>
      </c>
      <c r="J99">
        <f t="shared" ref="J99:J101" si="77">IF(AND(
  OR(ISNUMBER(FIND($J$1 &amp; ";", E99 &amp; ";")), ISNUMBER(FIND($J$1 &amp; " ", E99 &amp; " "))),
  AND(ISERROR(FIND($J$1 &amp; "_EX;", E99 &amp; ";")), ISERROR(FIND($J$1 &amp; "_EX ", E99 &amp; " ")))
), 1, 0)</f>
        <v>0</v>
      </c>
      <c r="K99">
        <f t="shared" ref="K99:K101" si="78">IF(AND(
  OR(ISNUMBER(FIND($K$1 &amp; ";", E99 &amp; ";")), ISNUMBER(FIND($K$1 &amp; " ", E99 &amp; " "))),
  AND(ISERROR(FIND($K$1 &amp; "_EX;", E99 &amp; ";")), ISERROR(FIND($K$1 &amp; "_EX ", E99 &amp; " ")))
), 1, 0)</f>
        <v>0</v>
      </c>
      <c r="L99">
        <f t="shared" ref="L99:L101" si="79">IF(AND(
  OR(ISNUMBER(FIND($L$1 &amp; ";", E99 &amp; ";")), ISNUMBER(FIND($L$1 &amp; " ", E99 &amp; " "))),
  AND(ISERROR(FIND($L$1 &amp; "_EX;", E99 &amp; ";")), ISERROR(FIND($L$1 &amp; "_EX ", E99 &amp; " ")))
), 1, 0)</f>
        <v>0</v>
      </c>
      <c r="M99">
        <f t="shared" ref="M99:M101" si="80">IF(AND(
  OR(ISNUMBER(FIND($M$1 &amp; ";", E99 &amp; ";")), ISNUMBER(FIND($M$1 &amp; " ", E99 &amp; " "))),
  AND(ISERROR(FIND($M$1 &amp; "_EX;", E99 &amp; ";")), ISERROR(FIND($M$1 &amp; "_EX ", E99 &amp; " ")))
), 1, 0)</f>
        <v>0</v>
      </c>
      <c r="N99">
        <f t="shared" ref="N99:N101" si="81">IF(AND(
  OR(ISNUMBER(FIND($N$1 &amp; ";", E99 &amp; ";")), ISNUMBER(FIND($N$1 &amp; " ", E99 &amp; " "))),
  AND(ISERROR(FIND($N$1 &amp; "_EX;", E99 &amp; ";")), ISERROR(FIND($N$1 &amp; "_EX ", E99 &amp; " ")))
), 1, 0)</f>
        <v>0</v>
      </c>
      <c r="O99">
        <f t="shared" ref="O99:O101" si="82">IF(AND(
  OR(ISNUMBER(FIND($O$1 &amp; ";", E99 &amp; ";")), ISNUMBER(FIND($O$1 &amp; " ", E99 &amp; " "))),
  AND(ISERROR(FIND($O$1 &amp; "_EX;", E99 &amp; ";")), ISERROR(FIND($O$1 &amp; "_EX ", E99 &amp; " ")))
), 1, 0)</f>
        <v>0</v>
      </c>
      <c r="P99">
        <f t="shared" ref="P99:P101" si="83">IF(AND(
  OR(ISNUMBER(FIND($P$1 &amp; ";", E99 &amp; ";")), ISNUMBER(FIND($P$1 &amp; " ", E99 &amp; " "))),
  AND(ISERROR(FIND($P$1 &amp; "_EX;", E99 &amp; ";")), ISERROR(FIND($P$1 &amp; "_EX ", E99 &amp; " ")))
), 1, 0)</f>
        <v>0</v>
      </c>
      <c r="Q99">
        <f t="shared" ref="Q99:Q101" si="84">IF(AND(
  OR(ISNUMBER(FIND($H$1 &amp; ";", N99 &amp; ";")), ISNUMBER(FIND($H$1 &amp; " ", N99 &amp; " "))),
  AND(ISERROR(FIND($H$1 &amp; "_EX;", N99 &amp; ";")), ISERROR(FIND($H$1 &amp; "_EX ", N99 &amp; " ")))
), 1, 0)</f>
        <v>0</v>
      </c>
      <c r="R99">
        <f t="shared" ref="R99:R101" si="85">IF(AND(
  OR(ISNUMBER(FIND($R$1 &amp; ";", E99 &amp; ";")), ISNUMBER(FIND($R$1 &amp; " ", E99 &amp; " "))),
  AND(ISERROR(FIND($R$1 &amp; "_EX;", E99 &amp; ";")), ISERROR(FIND($R$1 &amp; "_EX ", E99 &amp; " ")))
), 1, 0)</f>
        <v>0</v>
      </c>
      <c r="S99">
        <f t="shared" ref="S99:S101" si="86">IF(AND(
  OR(ISNUMBER(FIND($S$1 &amp; ";", E99 &amp; ";")), ISNUMBER(FIND($S$1 &amp; " ", E99 &amp; " "))),
  AND(ISERROR(FIND($S$1 &amp; "_EX;", E99 &amp; ";")), ISERROR(FIND($S$1 &amp; "_EX ", E99 &amp; " ")))
), 1, 0)</f>
        <v>0</v>
      </c>
      <c r="T99">
        <f t="shared" ref="T99:T101" si="87">IF(AND(
  OR(ISNUMBER(FIND($T$1 &amp; ";", E99 &amp; ";")), ISNUMBER(FIND($T$1 &amp; " ", E99 &amp; " "))),
  AND(ISERROR(FIND($T$1 &amp; "_EX;", E99 &amp; ";")), ISERROR(FIND($T$1 &amp; "_EX ", E99 &amp; " ")))
), 1, 0)</f>
        <v>0</v>
      </c>
      <c r="U99">
        <f t="shared" ref="U99:U101" si="88">IF(AND(
  OR(ISNUMBER(FIND($U$1 &amp; ";", E99 &amp; ";")), ISNUMBER(FIND($U$1 &amp; " ", E99 &amp; " "))),
  AND(ISERROR(FIND($U$1 &amp; "_EX;", E99 &amp; ";")), ISERROR(FIND($U$1 &amp; "_EX ", E99 &amp; " ")))
), 1, 0)</f>
        <v>0</v>
      </c>
      <c r="V99">
        <f t="shared" ref="V99:V101" si="89">IF(AND(
  OR(ISNUMBER(FIND($V$1 &amp; ";", E99 &amp; ";")), ISNUMBER(FIND($V$1 &amp; " ", E99 &amp; " "))),
  AND(ISERROR(FIND($V$1 &amp; "_EX;", E99 &amp; ";")), ISERROR(FIND($V$1 &amp; "_EX ", E99 &amp; " ")))
), 1, 0)</f>
        <v>0</v>
      </c>
      <c r="W99">
        <f t="shared" ref="W99:W101" si="90">IF(AND(
  OR(ISNUMBER(FIND($W$1 &amp; ";", E99 &amp; ";")), ISNUMBER(FIND($W$1 &amp; " ", E99 &amp; " "))),
  AND(ISERROR(FIND($W$1 &amp; "_EX;", E99 &amp; ";")), ISERROR(FIND($W$1 &amp; "_EX ", E99 &amp; " ")))
), 1, 0)</f>
        <v>0</v>
      </c>
    </row>
    <row r="100" spans="1:23" x14ac:dyDescent="0.25">
      <c r="A100">
        <v>2008</v>
      </c>
      <c r="B100">
        <v>2008</v>
      </c>
      <c r="C100" t="s">
        <v>44</v>
      </c>
      <c r="D100" t="s">
        <v>45</v>
      </c>
      <c r="E100" t="s">
        <v>46</v>
      </c>
      <c r="G100">
        <f t="shared" si="74"/>
        <v>0</v>
      </c>
      <c r="H100">
        <f t="shared" si="75"/>
        <v>1</v>
      </c>
      <c r="I100">
        <f t="shared" si="76"/>
        <v>0</v>
      </c>
      <c r="J100">
        <f t="shared" si="77"/>
        <v>0</v>
      </c>
      <c r="K100">
        <f t="shared" si="78"/>
        <v>0</v>
      </c>
      <c r="L100">
        <f t="shared" si="79"/>
        <v>0</v>
      </c>
      <c r="M100">
        <f t="shared" si="80"/>
        <v>0</v>
      </c>
      <c r="N100">
        <f t="shared" si="81"/>
        <v>0</v>
      </c>
      <c r="O100">
        <f t="shared" si="82"/>
        <v>0</v>
      </c>
      <c r="P100">
        <f t="shared" si="83"/>
        <v>1</v>
      </c>
      <c r="Q100">
        <f t="shared" si="84"/>
        <v>0</v>
      </c>
      <c r="R100">
        <f t="shared" si="85"/>
        <v>0</v>
      </c>
      <c r="S100">
        <f t="shared" si="86"/>
        <v>0</v>
      </c>
      <c r="T100">
        <f t="shared" si="87"/>
        <v>0</v>
      </c>
      <c r="U100">
        <f t="shared" si="88"/>
        <v>0</v>
      </c>
      <c r="V100">
        <f t="shared" si="89"/>
        <v>0</v>
      </c>
      <c r="W100">
        <f t="shared" si="90"/>
        <v>0</v>
      </c>
    </row>
    <row r="101" spans="1:23" x14ac:dyDescent="0.25">
      <c r="A101">
        <v>1996</v>
      </c>
      <c r="B101">
        <v>1996</v>
      </c>
      <c r="C101" t="s">
        <v>190</v>
      </c>
      <c r="D101" t="s">
        <v>191</v>
      </c>
      <c r="E101" t="s">
        <v>192</v>
      </c>
      <c r="G101">
        <f t="shared" si="74"/>
        <v>0</v>
      </c>
      <c r="H101">
        <f t="shared" si="75"/>
        <v>0</v>
      </c>
      <c r="I101">
        <f t="shared" si="76"/>
        <v>0</v>
      </c>
      <c r="J101">
        <f t="shared" si="77"/>
        <v>0</v>
      </c>
      <c r="K101">
        <f t="shared" si="78"/>
        <v>0</v>
      </c>
      <c r="L101">
        <f t="shared" si="79"/>
        <v>0</v>
      </c>
      <c r="M101">
        <f t="shared" si="80"/>
        <v>1</v>
      </c>
      <c r="N101">
        <f t="shared" si="81"/>
        <v>0</v>
      </c>
      <c r="O101">
        <f t="shared" si="82"/>
        <v>0</v>
      </c>
      <c r="P101">
        <f t="shared" si="83"/>
        <v>0</v>
      </c>
      <c r="Q101">
        <f t="shared" si="84"/>
        <v>0</v>
      </c>
      <c r="R101">
        <f t="shared" si="85"/>
        <v>1</v>
      </c>
      <c r="S101">
        <f t="shared" si="86"/>
        <v>0</v>
      </c>
      <c r="T101">
        <f t="shared" si="87"/>
        <v>0</v>
      </c>
      <c r="U101">
        <f t="shared" si="88"/>
        <v>0</v>
      </c>
      <c r="V101">
        <f t="shared" si="89"/>
        <v>0</v>
      </c>
      <c r="W101">
        <f t="shared" si="90"/>
        <v>0</v>
      </c>
    </row>
    <row r="102" spans="1:23" x14ac:dyDescent="0.25">
      <c r="C102" t="s">
        <v>17</v>
      </c>
      <c r="D102" t="s">
        <v>18</v>
      </c>
      <c r="E102" t="s">
        <v>19</v>
      </c>
    </row>
    <row r="103" spans="1:23" x14ac:dyDescent="0.25">
      <c r="C103" t="s">
        <v>27</v>
      </c>
      <c r="D103" t="s">
        <v>28</v>
      </c>
      <c r="E103" t="s">
        <v>29</v>
      </c>
    </row>
    <row r="104" spans="1:23" x14ac:dyDescent="0.25">
      <c r="C104" t="s">
        <v>33</v>
      </c>
      <c r="D104" t="s">
        <v>34</v>
      </c>
      <c r="E104" t="s">
        <v>35</v>
      </c>
    </row>
    <row r="105" spans="1:23" x14ac:dyDescent="0.25">
      <c r="C105" t="s">
        <v>58</v>
      </c>
      <c r="D105" t="s">
        <v>59</v>
      </c>
      <c r="E105" t="s">
        <v>60</v>
      </c>
    </row>
    <row r="106" spans="1:23" x14ac:dyDescent="0.25">
      <c r="D106" t="s">
        <v>140</v>
      </c>
      <c r="E106" t="s">
        <v>139</v>
      </c>
    </row>
    <row r="107" spans="1:23" x14ac:dyDescent="0.25">
      <c r="D107" t="s">
        <v>179</v>
      </c>
      <c r="E107" t="s">
        <v>143</v>
      </c>
    </row>
    <row r="108" spans="1:23" x14ac:dyDescent="0.25">
      <c r="D108" t="s">
        <v>180</v>
      </c>
      <c r="E108" t="s">
        <v>181</v>
      </c>
    </row>
    <row r="109" spans="1:23" x14ac:dyDescent="0.25">
      <c r="D109" t="s">
        <v>182</v>
      </c>
      <c r="E109" t="s">
        <v>183</v>
      </c>
    </row>
    <row r="110" spans="1:23" x14ac:dyDescent="0.25">
      <c r="D110" t="s">
        <v>322</v>
      </c>
      <c r="E110" t="s">
        <v>360</v>
      </c>
    </row>
    <row r="111" spans="1:23" x14ac:dyDescent="0.25">
      <c r="D111" t="s">
        <v>424</v>
      </c>
    </row>
    <row r="112" spans="1:23" x14ac:dyDescent="0.25">
      <c r="D112" t="s">
        <v>425</v>
      </c>
    </row>
    <row r="113" spans="3:4" x14ac:dyDescent="0.25">
      <c r="C113" t="s">
        <v>426</v>
      </c>
      <c r="D113" t="s">
        <v>427</v>
      </c>
    </row>
    <row r="114" spans="3:4" x14ac:dyDescent="0.25">
      <c r="C114" t="s">
        <v>428</v>
      </c>
      <c r="D114" t="s">
        <v>429</v>
      </c>
    </row>
    <row r="115" spans="3:4" x14ac:dyDescent="0.25">
      <c r="C115" t="s">
        <v>428</v>
      </c>
      <c r="D115" t="s">
        <v>442</v>
      </c>
    </row>
    <row r="116" spans="3:4" x14ac:dyDescent="0.25">
      <c r="C116" t="s">
        <v>443</v>
      </c>
      <c r="D116" t="s">
        <v>444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Odysseus Adamides</dc:creator>
  <cp:lastModifiedBy>Odysseus Adamides</cp:lastModifiedBy>
  <dcterms:created xsi:type="dcterms:W3CDTF">2024-05-28T21:26:28Z</dcterms:created>
  <dcterms:modified xsi:type="dcterms:W3CDTF">2024-12-13T19:18:22Z</dcterms:modified>
</cp:coreProperties>
</file>