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nat\Documents\"/>
    </mc:Choice>
  </mc:AlternateContent>
  <bookViews>
    <workbookView xWindow="0" yWindow="0" windowWidth="17970" windowHeight="6030"/>
  </bookViews>
  <sheets>
    <sheet name="Data entry" sheetId="1" r:id="rId1"/>
    <sheet name="Catogeries" sheetId="2" r:id="rId2"/>
    <sheet name="Budge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A32" i="1" l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A3" i="1"/>
  <c r="A2" i="1"/>
  <c r="D4" i="3"/>
  <c r="D6" i="3"/>
  <c r="D16" i="3"/>
  <c r="D7" i="3"/>
  <c r="D12" i="3"/>
  <c r="D9" i="3"/>
  <c r="D10" i="3"/>
  <c r="D14" i="3"/>
  <c r="D2" i="3"/>
  <c r="D11" i="3"/>
  <c r="D15" i="3"/>
  <c r="D13" i="3"/>
  <c r="D5" i="3"/>
  <c r="D3" i="3"/>
  <c r="D8" i="3"/>
</calcChain>
</file>

<file path=xl/sharedStrings.xml><?xml version="1.0" encoding="utf-8"?>
<sst xmlns="http://schemas.openxmlformats.org/spreadsheetml/2006/main" count="70" uniqueCount="39">
  <si>
    <t>Month</t>
  </si>
  <si>
    <t>Date</t>
  </si>
  <si>
    <t>Category</t>
  </si>
  <si>
    <t>Description</t>
  </si>
  <si>
    <t>Income</t>
  </si>
  <si>
    <t>Spent</t>
  </si>
  <si>
    <t>Balance</t>
  </si>
  <si>
    <t>starting balance</t>
  </si>
  <si>
    <t>Catogeries</t>
  </si>
  <si>
    <t>Gas</t>
  </si>
  <si>
    <t>Groceries</t>
  </si>
  <si>
    <t>Utilities</t>
  </si>
  <si>
    <t>Health</t>
  </si>
  <si>
    <t>Hobbies</t>
  </si>
  <si>
    <t>Travel</t>
  </si>
  <si>
    <t>Enjoyment</t>
  </si>
  <si>
    <t>Rent</t>
  </si>
  <si>
    <t>Disney World</t>
  </si>
  <si>
    <t>Catogery</t>
  </si>
  <si>
    <t>Budget limit</t>
  </si>
  <si>
    <t>Remaining budget</t>
  </si>
  <si>
    <t>Total spent</t>
  </si>
  <si>
    <t>Bugdet limit</t>
  </si>
  <si>
    <t>To moms in other city</t>
  </si>
  <si>
    <t>art supplies</t>
  </si>
  <si>
    <t>dine out,shopping</t>
  </si>
  <si>
    <t>baking ingredient</t>
  </si>
  <si>
    <t>Electricity bills, Gas bills</t>
  </si>
  <si>
    <t>diabetes medication</t>
  </si>
  <si>
    <t>for meal prep for 7 days(3-9)</t>
  </si>
  <si>
    <t>jan rent</t>
  </si>
  <si>
    <t>for meal prep for 7 days(10-16)</t>
  </si>
  <si>
    <t xml:space="preserve">vitamins suppliments </t>
  </si>
  <si>
    <t>road trip with friends</t>
  </si>
  <si>
    <t>loop</t>
  </si>
  <si>
    <t>Column1</t>
  </si>
  <si>
    <t>Total</t>
  </si>
  <si>
    <t>savings</t>
  </si>
  <si>
    <t>month and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</si>
</sst>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s&quot;* #,##0.00_-;\-&quot;Rs&quot;* #,##0.00_-;_-&quot;Rs&quot;* &quot;-&quot;??_-;_-@_-"/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164" fontId="0" fillId="0" borderId="1" xfId="1" applyNumberFormat="1" applyFont="1" applyBorder="1"/>
  </cellXfs>
  <cellStyles count="2">
    <cellStyle name="Currency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[$$-409]* #,##0.00_ ;_-[$$-409]* \-#,##0.00\ ;_-[$$-409]* &quot;-&quot;??_ ;_-@_ "/>
      <border diagonalUp="0" diagonalDown="0">
        <left/>
        <right style="thin">
          <color theme="6"/>
        </right>
        <top style="thin">
          <color theme="6"/>
        </top>
        <bottom/>
        <vertical/>
        <horizontal/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alignment horizontal="center" vertical="top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186400394352548E-2"/>
          <c:y val="0.12875279806553935"/>
          <c:w val="0.93379389214684827"/>
          <c:h val="0.685904411211473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Budget!$B$1</c:f>
              <c:strCache>
                <c:ptCount val="1"/>
                <c:pt idx="0">
                  <c:v>Bugdet limit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Budget!$A$2:$A$16</c:f>
              <c:strCache>
                <c:ptCount val="6"/>
                <c:pt idx="0">
                  <c:v>Groceries</c:v>
                </c:pt>
                <c:pt idx="1">
                  <c:v>Utilities</c:v>
                </c:pt>
                <c:pt idx="2">
                  <c:v>Health</c:v>
                </c:pt>
                <c:pt idx="3">
                  <c:v>Travel</c:v>
                </c:pt>
                <c:pt idx="4">
                  <c:v>Enjoyment</c:v>
                </c:pt>
                <c:pt idx="5">
                  <c:v>Rent</c:v>
                </c:pt>
              </c:strCache>
            </c:strRef>
          </c:cat>
          <c:val>
            <c:numRef>
              <c:f>Budget!$B$2:$B$16</c:f>
              <c:numCache>
                <c:formatCode>_-[$$-409]* #,##0.00_ ;_-[$$-409]* \-#,##0.00\ ;_-[$$-409]* "-"??_ ;_-@_ </c:formatCode>
                <c:ptCount val="15"/>
                <c:pt idx="0">
                  <c:v>500</c:v>
                </c:pt>
                <c:pt idx="1">
                  <c:v>700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</c:numCache>
            </c:numRef>
          </c:val>
        </c:ser>
        <c:ser>
          <c:idx val="2"/>
          <c:order val="2"/>
          <c:tx>
            <c:strRef>
              <c:f>Budget!$C$1</c:f>
              <c:strCache>
                <c:ptCount val="1"/>
                <c:pt idx="0">
                  <c:v>Total spent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Budget!$A$2:$A$16</c:f>
              <c:strCache>
                <c:ptCount val="6"/>
                <c:pt idx="0">
                  <c:v>Groceries</c:v>
                </c:pt>
                <c:pt idx="1">
                  <c:v>Utilities</c:v>
                </c:pt>
                <c:pt idx="2">
                  <c:v>Health</c:v>
                </c:pt>
                <c:pt idx="3">
                  <c:v>Travel</c:v>
                </c:pt>
                <c:pt idx="4">
                  <c:v>Enjoyment</c:v>
                </c:pt>
                <c:pt idx="5">
                  <c:v>Rent</c:v>
                </c:pt>
              </c:strCache>
            </c:strRef>
          </c:cat>
          <c:val>
            <c:numRef>
              <c:f>Budget!$C$2:$C$16</c:f>
              <c:numCache>
                <c:formatCode>_-[$$-409]* #,##0.00_ ;_-[$$-409]* \-#,##0.00\ ;_-[$$-409]* "-"??_ ;_-@_ </c:formatCode>
                <c:ptCount val="15"/>
                <c:pt idx="0">
                  <c:v>180</c:v>
                </c:pt>
                <c:pt idx="1">
                  <c:v>300</c:v>
                </c:pt>
                <c:pt idx="2">
                  <c:v>70</c:v>
                </c:pt>
                <c:pt idx="3">
                  <c:v>250</c:v>
                </c:pt>
                <c:pt idx="4">
                  <c:v>450</c:v>
                </c:pt>
                <c:pt idx="5">
                  <c:v>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505528"/>
        <c:axId val="380505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Budget!$A$1</c15:sqref>
                        </c15:formulaRef>
                      </c:ext>
                    </c:extLst>
                    <c:strCache>
                      <c:ptCount val="1"/>
                      <c:pt idx="0">
                        <c:v>Catogery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Budget!$A$2:$A$16</c15:sqref>
                        </c15:formulaRef>
                      </c:ext>
                    </c:extLst>
                    <c:strCache>
                      <c:ptCount val="6"/>
                      <c:pt idx="0">
                        <c:v>Groceries</c:v>
                      </c:pt>
                      <c:pt idx="1">
                        <c:v>Utilities</c:v>
                      </c:pt>
                      <c:pt idx="2">
                        <c:v>Health</c:v>
                      </c:pt>
                      <c:pt idx="3">
                        <c:v>Travel</c:v>
                      </c:pt>
                      <c:pt idx="4">
                        <c:v>Enjoyment</c:v>
                      </c:pt>
                      <c:pt idx="5">
                        <c:v>Rent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Budget!$A$2:$A$16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38050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05912"/>
        <c:crosses val="autoZero"/>
        <c:auto val="1"/>
        <c:lblAlgn val="ctr"/>
        <c:lblOffset val="100"/>
        <c:noMultiLvlLbl val="0"/>
      </c:catAx>
      <c:valAx>
        <c:axId val="38050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0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5</xdr:row>
      <xdr:rowOff>104775</xdr:rowOff>
    </xdr:from>
    <xdr:ext cx="184731" cy="264560"/>
    <xdr:sp macro="" textlink="">
      <xdr:nvSpPr>
        <xdr:cNvPr id="2" name="TextBox 1"/>
        <xdr:cNvSpPr txBox="1"/>
      </xdr:nvSpPr>
      <xdr:spPr>
        <a:xfrm>
          <a:off x="11430000" y="1057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1067592</xdr:colOff>
      <xdr:row>3</xdr:row>
      <xdr:rowOff>169596</xdr:rowOff>
    </xdr:from>
    <xdr:to>
      <xdr:col>19</xdr:col>
      <xdr:colOff>26457</xdr:colOff>
      <xdr:row>22</xdr:row>
      <xdr:rowOff>13229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G32" totalsRowShown="0" headerRowDxfId="13" dataDxfId="12">
  <autoFilter ref="A1:G32"/>
  <tableColumns count="7">
    <tableColumn id="1" name="Month" dataDxfId="11">
      <calculatedColumnFormula>MONTH(Table1[Date])</calculatedColumnFormula>
    </tableColumn>
    <tableColumn id="2" name="Date" dataDxfId="10"/>
    <tableColumn id="3" name="Category" dataDxfId="9"/>
    <tableColumn id="4" name="Description" dataDxfId="8"/>
    <tableColumn id="5" name="Income" dataDxfId="7"/>
    <tableColumn id="6" name="Spent" dataDxfId="6"/>
    <tableColumn id="7" name="Balance" dataDxfId="5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I1:J19" totalsRowShown="0">
  <autoFilter ref="I1:J19"/>
  <tableColumns count="2">
    <tableColumn id="1" name="month and category"/>
    <tableColumn id="2" name="savings" dataDxfId="0" dataCellStyle="Currency">
      <calculatedColumnFormula>SUMIFS(Table1[Spent],Table1[Month],$I$2,Table1[Category],I2)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:D16" totalsRowShown="0" headerRowCellStyle="Normal" dataCellStyle="Normal">
  <autoFilter ref="B1:D16"/>
  <tableColumns count="3">
    <tableColumn id="1" name="Catogeries" dataCellStyle="Normal"/>
    <tableColumn id="2" name="Column1" dataCellStyle="Normal"/>
    <tableColumn id="3" name="Budget limit" dataCellStyle="Normal"/>
  </tableColumns>
  <tableStyleInfo name="TableStyleMedium21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D16" totalsRowShown="0" headerRowDxfId="4">
  <autoFilter ref="A1:D16"/>
  <tableColumns count="4">
    <tableColumn id="1" name="Catogery"/>
    <tableColumn id="2" name="Bugdet limit" dataDxfId="3"/>
    <tableColumn id="3" name="Total spent" dataDxfId="2">
      <calculatedColumnFormula>SUMIFS('Data entry'!F3:F32,Table1[Month],#REF!,Table1[Category],#REF!)</calculatedColumnFormula>
    </tableColumn>
    <tableColumn id="4" name="Remaining budget" dataDxfId="1">
      <calculatedColumnFormula>Table3[[#This Row],[Bugdet limit]]-Table3[[#This Row],[Total spent]]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workbookViewId="0">
      <selection activeCell="I21" sqref="I21"/>
    </sheetView>
  </sheetViews>
  <sheetFormatPr defaultRowHeight="15" x14ac:dyDescent="0.25"/>
  <cols>
    <col min="1" max="1" width="14" customWidth="1"/>
    <col min="2" max="2" width="15.5703125" customWidth="1"/>
    <col min="3" max="3" width="16.140625" customWidth="1"/>
    <col min="4" max="4" width="33" customWidth="1"/>
    <col min="5" max="5" width="13.5703125" customWidth="1"/>
    <col min="6" max="6" width="14.140625" customWidth="1"/>
    <col min="7" max="7" width="13.42578125" customWidth="1"/>
    <col min="8" max="8" width="1.42578125" customWidth="1"/>
    <col min="9" max="9" width="22.28515625" customWidth="1"/>
    <col min="10" max="10" width="28.5703125" customWidth="1"/>
  </cols>
  <sheetData>
    <row r="1" spans="1:10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I1" t="s">
        <v>38</v>
      </c>
      <c r="J1" s="8" t="s">
        <v>37</v>
      </c>
    </row>
    <row r="2" spans="1:10" x14ac:dyDescent="0.25">
      <c r="A2" s="1">
        <f>MONTH(Table1[Date])</f>
        <v>1</v>
      </c>
      <c r="B2" s="2">
        <v>45292</v>
      </c>
      <c r="C2" s="1" t="s">
        <v>4</v>
      </c>
      <c r="D2" s="1" t="s">
        <v>7</v>
      </c>
      <c r="E2" s="3">
        <v>6000</v>
      </c>
      <c r="F2" s="3">
        <v>6000</v>
      </c>
      <c r="G2" s="3">
        <v>6000</v>
      </c>
      <c r="I2">
        <v>1</v>
      </c>
      <c r="J2" s="8" t="s">
        <v>36</v>
      </c>
    </row>
    <row r="3" spans="1:10" x14ac:dyDescent="0.25">
      <c r="A3" s="1">
        <f>MONTH(Table1[Date])</f>
        <v>1</v>
      </c>
      <c r="B3" s="2">
        <v>45293</v>
      </c>
      <c r="C3" s="1" t="s">
        <v>9</v>
      </c>
      <c r="D3" s="1"/>
      <c r="E3" s="3"/>
      <c r="F3" s="3">
        <v>50</v>
      </c>
      <c r="G3" s="3">
        <f>SUM(G2+Table1[[#This Row],[Income]]-Table1[[#This Row],[Spent]])</f>
        <v>5950</v>
      </c>
      <c r="I3" t="s">
        <v>4</v>
      </c>
      <c r="J3" s="10">
        <v>6000</v>
      </c>
    </row>
    <row r="4" spans="1:10" x14ac:dyDescent="0.25">
      <c r="A4" s="1">
        <f>MONTH(Table1[Date])</f>
        <v>1</v>
      </c>
      <c r="B4" s="2">
        <v>45294</v>
      </c>
      <c r="C4" s="1" t="s">
        <v>10</v>
      </c>
      <c r="D4" s="1" t="s">
        <v>29</v>
      </c>
      <c r="E4" s="3"/>
      <c r="F4" s="3">
        <v>80</v>
      </c>
      <c r="G4" s="3">
        <f>SUM(G3+Table1[[#This Row],[Income]]-Table1[[#This Row],[Spent]])</f>
        <v>5870</v>
      </c>
      <c r="I4" t="s">
        <v>15</v>
      </c>
      <c r="J4" s="10">
        <f>SUMIFS(Table1[Spent],Table1[Month],$I$2,Table1[Category],I4)</f>
        <v>405</v>
      </c>
    </row>
    <row r="5" spans="1:10" x14ac:dyDescent="0.25">
      <c r="A5" s="1">
        <f>MONTH(Table1[Date])</f>
        <v>1</v>
      </c>
      <c r="B5" s="2">
        <v>45295</v>
      </c>
      <c r="C5" s="1" t="s">
        <v>11</v>
      </c>
      <c r="D5" s="1" t="s">
        <v>27</v>
      </c>
      <c r="E5" s="3"/>
      <c r="F5" s="3">
        <v>300</v>
      </c>
      <c r="G5" s="3">
        <f>SUM(G4+Table1[[#This Row],[Income]]-Table1[[#This Row],[Spent]])</f>
        <v>5570</v>
      </c>
      <c r="I5" t="s">
        <v>16</v>
      </c>
      <c r="J5" s="10">
        <f>SUMIFS(Table1[Spent],Table1[Month],$I$2,Table1[Category],I5)</f>
        <v>500</v>
      </c>
    </row>
    <row r="6" spans="1:10" x14ac:dyDescent="0.25">
      <c r="A6" s="1">
        <f>MONTH(Table1[Date])</f>
        <v>1</v>
      </c>
      <c r="B6" s="2">
        <v>45296</v>
      </c>
      <c r="C6" s="1" t="s">
        <v>9</v>
      </c>
      <c r="D6" s="1"/>
      <c r="E6" s="3"/>
      <c r="F6" s="3">
        <v>50</v>
      </c>
      <c r="G6" s="3">
        <f>SUM(G5+Table1[[#This Row],[Income]]-Table1[[#This Row],[Spent]])</f>
        <v>5520</v>
      </c>
      <c r="I6" t="s">
        <v>10</v>
      </c>
      <c r="J6" s="10">
        <f>SUMIFS(Table1[Spent],Table1[Month],$I$2,Table1[Category],I6)</f>
        <v>180</v>
      </c>
    </row>
    <row r="7" spans="1:10" x14ac:dyDescent="0.25">
      <c r="A7" s="1">
        <f>MONTH(Table1[Date])</f>
        <v>1</v>
      </c>
      <c r="B7" s="2">
        <v>45297</v>
      </c>
      <c r="C7" s="1" t="s">
        <v>15</v>
      </c>
      <c r="D7" s="1" t="s">
        <v>17</v>
      </c>
      <c r="E7" s="3"/>
      <c r="F7" s="3">
        <v>350</v>
      </c>
      <c r="G7" s="3">
        <f>SUM(G6+Table1[[#This Row],[Income]]-Table1[[#This Row],[Spent]])</f>
        <v>5170</v>
      </c>
      <c r="I7" t="s">
        <v>9</v>
      </c>
      <c r="J7" s="10">
        <f>SUMIFS(Table1[Spent],Table1[Month],$I$2,Table1[Category],I7)</f>
        <v>150</v>
      </c>
    </row>
    <row r="8" spans="1:10" x14ac:dyDescent="0.25">
      <c r="A8" s="1">
        <f>MONTH(Table1[Date])</f>
        <v>1</v>
      </c>
      <c r="B8" s="2">
        <v>45298</v>
      </c>
      <c r="C8" s="1" t="s">
        <v>12</v>
      </c>
      <c r="D8" s="1" t="s">
        <v>28</v>
      </c>
      <c r="E8" s="3"/>
      <c r="F8" s="3">
        <v>40</v>
      </c>
      <c r="G8" s="3">
        <f>SUM(G7+Table1[[#This Row],[Income]]-Table1[[#This Row],[Spent]])</f>
        <v>5130</v>
      </c>
      <c r="I8" t="s">
        <v>11</v>
      </c>
      <c r="J8" s="10">
        <f>SUMIFS(Table1[Spent],Table1[Month],$I$2,Table1[Category],I8)</f>
        <v>300</v>
      </c>
    </row>
    <row r="9" spans="1:10" x14ac:dyDescent="0.25">
      <c r="A9" s="1">
        <f>MONTH(Table1[Date])</f>
        <v>1</v>
      </c>
      <c r="B9" s="2">
        <v>45299</v>
      </c>
      <c r="C9" s="1" t="s">
        <v>14</v>
      </c>
      <c r="D9" s="1" t="s">
        <v>23</v>
      </c>
      <c r="E9" s="3"/>
      <c r="F9" s="3">
        <v>100</v>
      </c>
      <c r="G9" s="3">
        <f>SUM(G8+Table1[[#This Row],[Income]]-Table1[[#This Row],[Spent]])</f>
        <v>5030</v>
      </c>
      <c r="I9" t="s">
        <v>14</v>
      </c>
      <c r="J9" s="10">
        <f>SUMIFS(Table1[Spent],Table1[Month],$I$2,Table1[Category],I9)</f>
        <v>250</v>
      </c>
    </row>
    <row r="10" spans="1:10" x14ac:dyDescent="0.25">
      <c r="A10" s="1">
        <f>MONTH(Table1[Date])</f>
        <v>1</v>
      </c>
      <c r="B10" s="2">
        <v>45300</v>
      </c>
      <c r="C10" s="1" t="s">
        <v>13</v>
      </c>
      <c r="D10" s="1" t="s">
        <v>24</v>
      </c>
      <c r="E10" s="3"/>
      <c r="F10" s="3">
        <v>66</v>
      </c>
      <c r="G10" s="3">
        <f>SUM(G9+Table1[[#This Row],[Income]]-Table1[[#This Row],[Spent]])</f>
        <v>4964</v>
      </c>
      <c r="I10" t="s">
        <v>12</v>
      </c>
      <c r="J10" s="10">
        <f>SUMIFS(Table1[Spent],Table1[Month],$I$2,Table1[Category],I10)</f>
        <v>70</v>
      </c>
    </row>
    <row r="11" spans="1:10" x14ac:dyDescent="0.25">
      <c r="A11" s="1">
        <f>MONTH(Table1[Date])</f>
        <v>1</v>
      </c>
      <c r="B11" s="2">
        <v>45301</v>
      </c>
      <c r="C11" s="1" t="s">
        <v>10</v>
      </c>
      <c r="D11" s="1" t="s">
        <v>31</v>
      </c>
      <c r="E11" s="3"/>
      <c r="F11" s="3">
        <v>100</v>
      </c>
      <c r="G11" s="3">
        <f>SUM(G10+Table1[[#This Row],[Income]]-Table1[[#This Row],[Spent]])</f>
        <v>4864</v>
      </c>
      <c r="J11" s="10">
        <f>SUMIFS(Table1[Spent],Table1[Month],$I$2,Table1[Category],I11)</f>
        <v>0</v>
      </c>
    </row>
    <row r="12" spans="1:10" x14ac:dyDescent="0.25">
      <c r="A12" s="1">
        <f>MONTH(Table1[Date])</f>
        <v>1</v>
      </c>
      <c r="B12" s="2">
        <v>45302</v>
      </c>
      <c r="C12" s="1" t="s">
        <v>9</v>
      </c>
      <c r="D12" s="1"/>
      <c r="E12" s="3"/>
      <c r="F12" s="3">
        <v>50</v>
      </c>
      <c r="G12" s="3">
        <f>SUM(G11+Table1[[#This Row],[Income]]-Table1[[#This Row],[Spent]])</f>
        <v>4814</v>
      </c>
      <c r="J12" s="10">
        <f>SUMIFS(Table1[Spent],Table1[Month],$I$2,Table1[Category],I12)</f>
        <v>0</v>
      </c>
    </row>
    <row r="13" spans="1:10" x14ac:dyDescent="0.25">
      <c r="A13" s="1">
        <f>MONTH(Table1[Date])</f>
        <v>1</v>
      </c>
      <c r="B13" s="2">
        <v>45303</v>
      </c>
      <c r="C13" s="1" t="s">
        <v>16</v>
      </c>
      <c r="D13" s="1" t="s">
        <v>30</v>
      </c>
      <c r="E13" s="3"/>
      <c r="F13" s="3">
        <v>500</v>
      </c>
      <c r="G13" s="3">
        <f>SUM(G12+Table1[[#This Row],[Income]]-Table1[[#This Row],[Spent]])</f>
        <v>4314</v>
      </c>
      <c r="J13" s="10">
        <f>SUMIFS(Table1[Spent],Table1[Month],$I$2,Table1[Category],I13)</f>
        <v>0</v>
      </c>
    </row>
    <row r="14" spans="1:10" x14ac:dyDescent="0.25">
      <c r="A14" s="1">
        <f>MONTH(Table1[Date])</f>
        <v>1</v>
      </c>
      <c r="B14" s="2">
        <v>45304</v>
      </c>
      <c r="C14" s="1" t="s">
        <v>12</v>
      </c>
      <c r="D14" s="1" t="s">
        <v>32</v>
      </c>
      <c r="E14" s="3"/>
      <c r="F14" s="3">
        <v>30</v>
      </c>
      <c r="G14" s="3">
        <f>SUM(G13+Table1[[#This Row],[Income]]-Table1[[#This Row],[Spent]])</f>
        <v>4284</v>
      </c>
      <c r="J14" s="10">
        <f>SUMIFS(Table1[Spent],Table1[Month],$I$2,Table1[Category],I14)</f>
        <v>0</v>
      </c>
    </row>
    <row r="15" spans="1:10" x14ac:dyDescent="0.25">
      <c r="A15" s="1">
        <f>MONTH(Table1[Date])</f>
        <v>1</v>
      </c>
      <c r="B15" s="2">
        <v>45305</v>
      </c>
      <c r="C15" s="1" t="s">
        <v>15</v>
      </c>
      <c r="D15" s="1" t="s">
        <v>25</v>
      </c>
      <c r="E15" s="3"/>
      <c r="F15" s="3">
        <v>55</v>
      </c>
      <c r="G15" s="3">
        <f>SUM(G14+Table1[[#This Row],[Income]]-Table1[[#This Row],[Spent]])</f>
        <v>4229</v>
      </c>
      <c r="J15" s="10">
        <f>SUMIFS(Table1[Spent],Table1[Month],$I$2,Table1[Category],I15)</f>
        <v>0</v>
      </c>
    </row>
    <row r="16" spans="1:10" x14ac:dyDescent="0.25">
      <c r="A16" s="1">
        <f>MONTH(Table1[Date])</f>
        <v>1</v>
      </c>
      <c r="B16" s="2">
        <v>45306</v>
      </c>
      <c r="C16" s="1" t="s">
        <v>13</v>
      </c>
      <c r="D16" s="1" t="s">
        <v>26</v>
      </c>
      <c r="E16" s="3"/>
      <c r="F16" s="3">
        <v>34</v>
      </c>
      <c r="G16" s="3">
        <f>SUM(G15+Table1[[#This Row],[Income]]-Table1[[#This Row],[Spent]])</f>
        <v>4195</v>
      </c>
      <c r="J16" s="10">
        <f>SUMIFS(Table1[Spent],Table1[Month],$I$2,Table1[Category],I16)</f>
        <v>0</v>
      </c>
    </row>
    <row r="17" spans="1:10" x14ac:dyDescent="0.25">
      <c r="A17" s="1">
        <f>MONTH(Table1[Date])</f>
        <v>1</v>
      </c>
      <c r="B17" s="2">
        <v>45307</v>
      </c>
      <c r="C17" s="1" t="s">
        <v>14</v>
      </c>
      <c r="D17" s="1" t="s">
        <v>33</v>
      </c>
      <c r="E17" s="3"/>
      <c r="F17" s="3">
        <v>150</v>
      </c>
      <c r="G17" s="3">
        <f>SUM(G16+Table1[[#This Row],[Income]]-Table1[[#This Row],[Spent]])</f>
        <v>4045</v>
      </c>
      <c r="J17" s="10">
        <f>SUMIFS(Table1[Spent],Table1[Month],$I$2,Table1[Category],I17)</f>
        <v>0</v>
      </c>
    </row>
    <row r="18" spans="1:10" x14ac:dyDescent="0.25">
      <c r="A18" s="1">
        <f>MONTH(Table1[Date])</f>
        <v>1</v>
      </c>
      <c r="B18" s="2">
        <v>45308</v>
      </c>
      <c r="C18" s="1" t="s">
        <v>34</v>
      </c>
      <c r="D18" s="1"/>
      <c r="E18" s="3"/>
      <c r="F18" s="3">
        <v>8</v>
      </c>
      <c r="G18" s="3">
        <f>SUM(G17+Table1[[#This Row],[Income]]-Table1[[#This Row],[Spent]])</f>
        <v>4037</v>
      </c>
      <c r="J18" s="10">
        <f>SUMIFS(Table1[Spent],Table1[Month],$I$2,Table1[Category],I18)</f>
        <v>0</v>
      </c>
    </row>
    <row r="19" spans="1:10" x14ac:dyDescent="0.25">
      <c r="A19" s="1">
        <f>MONTH(Table1[Date])</f>
        <v>1</v>
      </c>
      <c r="B19" s="2">
        <v>45309</v>
      </c>
      <c r="C19" s="1"/>
      <c r="D19" s="1"/>
      <c r="E19" s="3"/>
      <c r="F19" s="3"/>
      <c r="G19" s="3">
        <f>SUM(G18+Table1[[#This Row],[Income]]-Table1[[#This Row],[Spent]])</f>
        <v>4037</v>
      </c>
      <c r="J19" s="10">
        <f>SUMIFS(Table1[Spent],Table1[Month],$I$2,Table1[Category],I19)</f>
        <v>0</v>
      </c>
    </row>
    <row r="20" spans="1:10" x14ac:dyDescent="0.25">
      <c r="A20" s="1">
        <f>MONTH(Table1[Date])</f>
        <v>1</v>
      </c>
      <c r="B20" s="2">
        <v>45310</v>
      </c>
      <c r="C20" s="1"/>
      <c r="D20" s="1"/>
      <c r="E20" s="3"/>
      <c r="F20" s="3"/>
      <c r="G20" s="3">
        <f>SUM(G19+Table1[[#This Row],[Income]]-Table1[[#This Row],[Spent]])</f>
        <v>4037</v>
      </c>
    </row>
    <row r="21" spans="1:10" x14ac:dyDescent="0.25">
      <c r="A21" s="1">
        <f>MONTH(Table1[Date])</f>
        <v>1</v>
      </c>
      <c r="B21" s="2">
        <v>45311</v>
      </c>
      <c r="C21" s="1"/>
      <c r="D21" s="1"/>
      <c r="E21" s="3"/>
      <c r="F21" s="3"/>
      <c r="G21" s="3">
        <f>SUM(G20+Table1[[#This Row],[Income]]-Table1[[#This Row],[Spent]])</f>
        <v>4037</v>
      </c>
      <c r="J21" s="10"/>
    </row>
    <row r="22" spans="1:10" x14ac:dyDescent="0.25">
      <c r="A22" s="1">
        <f>MONTH(Table1[Date])</f>
        <v>1</v>
      </c>
      <c r="B22" s="2">
        <v>45312</v>
      </c>
      <c r="C22" s="1"/>
      <c r="D22" s="1"/>
      <c r="E22" s="3"/>
      <c r="F22" s="3"/>
      <c r="G22" s="3">
        <f>SUM(G21+Table1[[#This Row],[Income]]-Table1[[#This Row],[Spent]])</f>
        <v>4037</v>
      </c>
      <c r="J22" s="10"/>
    </row>
    <row r="23" spans="1:10" x14ac:dyDescent="0.25">
      <c r="A23" s="1">
        <f>MONTH(Table1[Date])</f>
        <v>1</v>
      </c>
      <c r="B23" s="2">
        <v>45313</v>
      </c>
      <c r="C23" s="1"/>
      <c r="D23" s="1"/>
      <c r="E23" s="3"/>
      <c r="F23" s="3"/>
      <c r="G23" s="3">
        <f>SUM(G22+Table1[[#This Row],[Income]]-Table1[[#This Row],[Spent]])</f>
        <v>4037</v>
      </c>
    </row>
    <row r="24" spans="1:10" x14ac:dyDescent="0.25">
      <c r="A24" s="1">
        <f>MONTH(Table1[Date])</f>
        <v>1</v>
      </c>
      <c r="B24" s="2">
        <v>45314</v>
      </c>
      <c r="C24" s="1"/>
      <c r="D24" s="1"/>
      <c r="E24" s="3"/>
      <c r="F24" s="3"/>
      <c r="G24" s="3">
        <f>SUM(G23+Table1[[#This Row],[Income]]-Table1[[#This Row],[Spent]])</f>
        <v>4037</v>
      </c>
    </row>
    <row r="25" spans="1:10" x14ac:dyDescent="0.25">
      <c r="A25" s="1">
        <f>MONTH(Table1[Date])</f>
        <v>1</v>
      </c>
      <c r="B25" s="2">
        <v>45315</v>
      </c>
      <c r="C25" s="1"/>
      <c r="D25" s="1"/>
      <c r="E25" s="3"/>
      <c r="F25" s="3"/>
      <c r="G25" s="3">
        <f>SUM(G24+Table1[[#This Row],[Income]]-Table1[[#This Row],[Spent]])</f>
        <v>4037</v>
      </c>
    </row>
    <row r="26" spans="1:10" x14ac:dyDescent="0.25">
      <c r="A26" s="1">
        <f>MONTH(Table1[Date])</f>
        <v>1</v>
      </c>
      <c r="B26" s="2">
        <v>45316</v>
      </c>
      <c r="C26" s="1"/>
      <c r="D26" s="1"/>
      <c r="E26" s="3"/>
      <c r="F26" s="3"/>
      <c r="G26" s="3">
        <f>SUM(G25+Table1[[#This Row],[Income]]-Table1[[#This Row],[Spent]])</f>
        <v>4037</v>
      </c>
    </row>
    <row r="27" spans="1:10" x14ac:dyDescent="0.25">
      <c r="A27" s="1">
        <f>MONTH(Table1[Date])</f>
        <v>1</v>
      </c>
      <c r="B27" s="2">
        <v>45317</v>
      </c>
      <c r="C27" s="1"/>
      <c r="D27" s="1"/>
      <c r="E27" s="3"/>
      <c r="F27" s="3"/>
      <c r="G27" s="3">
        <f>SUM(G26+Table1[[#This Row],[Income]]-Table1[[#This Row],[Spent]])</f>
        <v>4037</v>
      </c>
    </row>
    <row r="28" spans="1:10" x14ac:dyDescent="0.25">
      <c r="A28" s="1">
        <f>MONTH(Table1[Date])</f>
        <v>1</v>
      </c>
      <c r="B28" s="2">
        <v>45318</v>
      </c>
      <c r="C28" s="1"/>
      <c r="D28" s="1"/>
      <c r="E28" s="3"/>
      <c r="F28" s="3"/>
      <c r="G28" s="3">
        <f>SUM(G27+Table1[[#This Row],[Income]]-Table1[[#This Row],[Spent]])</f>
        <v>4037</v>
      </c>
    </row>
    <row r="29" spans="1:10" x14ac:dyDescent="0.25">
      <c r="A29" s="1">
        <f>MONTH(Table1[Date])</f>
        <v>1</v>
      </c>
      <c r="B29" s="2">
        <v>45319</v>
      </c>
      <c r="C29" s="1"/>
      <c r="D29" s="1"/>
      <c r="E29" s="3"/>
      <c r="F29" s="3"/>
      <c r="G29" s="3">
        <f>SUM(G28+Table1[[#This Row],[Income]]-Table1[[#This Row],[Spent]])</f>
        <v>4037</v>
      </c>
    </row>
    <row r="30" spans="1:10" x14ac:dyDescent="0.25">
      <c r="A30" s="1">
        <f>MONTH(Table1[Date])</f>
        <v>1</v>
      </c>
      <c r="B30" s="2">
        <v>45320</v>
      </c>
      <c r="C30" s="1"/>
      <c r="D30" s="1"/>
      <c r="E30" s="3"/>
      <c r="F30" s="3"/>
      <c r="G30" s="3">
        <f>SUM(G29+Table1[[#This Row],[Income]]-Table1[[#This Row],[Spent]])</f>
        <v>4037</v>
      </c>
    </row>
    <row r="31" spans="1:10" x14ac:dyDescent="0.25">
      <c r="A31" s="1">
        <f>MONTH(Table1[Date])</f>
        <v>1</v>
      </c>
      <c r="B31" s="2">
        <v>45321</v>
      </c>
      <c r="C31" s="1"/>
      <c r="D31" s="1"/>
      <c r="E31" s="3"/>
      <c r="F31" s="3"/>
      <c r="G31" s="3">
        <f>SUM(G30+Table1[[#This Row],[Income]]-Table1[[#This Row],[Spent]])</f>
        <v>4037</v>
      </c>
    </row>
    <row r="32" spans="1:10" x14ac:dyDescent="0.25">
      <c r="A32" s="4">
        <f>MONTH(Table1[Date])</f>
        <v>1</v>
      </c>
      <c r="B32" s="2">
        <v>45322</v>
      </c>
      <c r="C32" s="1"/>
      <c r="D32" s="1"/>
      <c r="E32" s="3"/>
      <c r="F32" s="3"/>
      <c r="G32" s="3">
        <f>SUM(G31+Table1[[#This Row],[Income]]-Table1[[#This Row],[Spent]])</f>
        <v>4037</v>
      </c>
    </row>
  </sheetData>
  <conditionalFormatting sqref="J3">
    <cfRule type="dataBar" priority="1">
      <dataBar>
        <cfvo type="num" val="0"/>
        <cfvo type="num" val="6000"/>
        <color rgb="FF63C384"/>
      </dataBar>
      <extLst>
        <ext xmlns:x14="http://schemas.microsoft.com/office/spreadsheetml/2009/9/main" uri="{B025F937-C7B1-47D3-B67F-A62EFF666E3E}">
          <x14:id>{50451BD2-6518-440E-8FD5-90C2781C284D}</x14:id>
        </ext>
      </extLst>
    </cfRule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0451BD2-6518-440E-8FD5-90C2781C284D}">
            <x14:dataBar minLength="0" maxLength="100" border="1" negativeBarBorderColorSameAsPositive="0">
              <x14:cfvo type="num">
                <xm:f>0</xm:f>
              </x14:cfvo>
              <x14:cfvo type="num">
                <xm:f>6000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J3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Catogeries!$B$2:$B$16</xm:f>
          </x14:formula1>
          <xm:sqref>C2:C32 I3:I19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D11" sqref="D11"/>
    </sheetView>
  </sheetViews>
  <sheetFormatPr defaultRowHeight="15" x14ac:dyDescent="0.25"/>
  <cols>
    <col min="1" max="1" width="13" customWidth="1"/>
    <col min="2" max="2" width="19.5703125" customWidth="1"/>
    <col min="3" max="3" width="0.42578125" customWidth="1"/>
    <col min="4" max="4" width="17.140625" customWidth="1"/>
  </cols>
  <sheetData>
    <row r="1" spans="2:4" x14ac:dyDescent="0.25">
      <c r="B1" t="s">
        <v>8</v>
      </c>
      <c r="C1" t="s">
        <v>35</v>
      </c>
      <c r="D1" t="s">
        <v>19</v>
      </c>
    </row>
    <row r="2" spans="2:4" x14ac:dyDescent="0.25">
      <c r="B2" t="s">
        <v>4</v>
      </c>
      <c r="D2">
        <v>6000</v>
      </c>
    </row>
    <row r="3" spans="2:4" x14ac:dyDescent="0.25">
      <c r="B3" t="s">
        <v>9</v>
      </c>
      <c r="D3">
        <v>100</v>
      </c>
    </row>
    <row r="4" spans="2:4" x14ac:dyDescent="0.25">
      <c r="B4" t="s">
        <v>10</v>
      </c>
      <c r="D4">
        <v>200</v>
      </c>
    </row>
    <row r="5" spans="2:4" x14ac:dyDescent="0.25">
      <c r="B5" t="s">
        <v>11</v>
      </c>
      <c r="D5">
        <v>300</v>
      </c>
    </row>
    <row r="6" spans="2:4" x14ac:dyDescent="0.25">
      <c r="B6" t="s">
        <v>12</v>
      </c>
      <c r="D6">
        <v>400</v>
      </c>
    </row>
    <row r="7" spans="2:4" x14ac:dyDescent="0.25">
      <c r="B7" t="s">
        <v>34</v>
      </c>
      <c r="D7">
        <v>500</v>
      </c>
    </row>
    <row r="8" spans="2:4" x14ac:dyDescent="0.25">
      <c r="B8" t="s">
        <v>14</v>
      </c>
      <c r="D8">
        <v>600</v>
      </c>
    </row>
    <row r="9" spans="2:4" x14ac:dyDescent="0.25">
      <c r="B9" t="s">
        <v>15</v>
      </c>
      <c r="D9">
        <v>700</v>
      </c>
    </row>
    <row r="10" spans="2:4" x14ac:dyDescent="0.25">
      <c r="B10" t="s">
        <v>16</v>
      </c>
      <c r="D10">
        <v>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72" workbookViewId="0">
      <selection activeCell="C8" sqref="C8"/>
    </sheetView>
  </sheetViews>
  <sheetFormatPr defaultRowHeight="15" x14ac:dyDescent="0.25"/>
  <cols>
    <col min="1" max="1" width="15.7109375" customWidth="1"/>
    <col min="2" max="2" width="21" customWidth="1"/>
    <col min="3" max="3" width="21.140625" customWidth="1"/>
    <col min="4" max="4" width="25.28515625" customWidth="1"/>
    <col min="5" max="5" width="1.85546875" customWidth="1"/>
    <col min="6" max="6" width="17.140625" customWidth="1"/>
    <col min="7" max="7" width="15.85546875" customWidth="1"/>
  </cols>
  <sheetData>
    <row r="1" spans="1:7" x14ac:dyDescent="0.25">
      <c r="A1" s="5" t="s">
        <v>18</v>
      </c>
      <c r="B1" s="5" t="s">
        <v>22</v>
      </c>
      <c r="C1" s="5" t="s">
        <v>21</v>
      </c>
      <c r="D1" s="5" t="s">
        <v>20</v>
      </c>
      <c r="F1" s="6"/>
      <c r="G1" s="6"/>
    </row>
    <row r="2" spans="1:7" x14ac:dyDescent="0.25">
      <c r="A2" t="s">
        <v>10</v>
      </c>
      <c r="B2" s="9">
        <v>500</v>
      </c>
      <c r="C2" s="9">
        <v>180</v>
      </c>
      <c r="D2" s="9">
        <f>Table3[[#This Row],[Bugdet limit]]-Table3[[#This Row],[Total spent]]</f>
        <v>320</v>
      </c>
      <c r="F2" s="6"/>
      <c r="G2" s="6"/>
    </row>
    <row r="3" spans="1:7" x14ac:dyDescent="0.25">
      <c r="A3" t="s">
        <v>11</v>
      </c>
      <c r="B3" s="9">
        <v>700</v>
      </c>
      <c r="C3" s="9">
        <v>300</v>
      </c>
      <c r="D3" s="9">
        <f>Table3[[#This Row],[Bugdet limit]]-Table3[[#This Row],[Total spent]]</f>
        <v>400</v>
      </c>
      <c r="F3" s="6"/>
      <c r="G3" s="6"/>
    </row>
    <row r="4" spans="1:7" x14ac:dyDescent="0.25">
      <c r="A4" t="s">
        <v>12</v>
      </c>
      <c r="B4" s="9">
        <v>500</v>
      </c>
      <c r="C4" s="9">
        <v>70</v>
      </c>
      <c r="D4" s="9">
        <f>Table3[[#This Row],[Bugdet limit]]-Table3[[#This Row],[Total spent]]</f>
        <v>430</v>
      </c>
      <c r="F4" s="6"/>
      <c r="G4" s="6"/>
    </row>
    <row r="5" spans="1:7" x14ac:dyDescent="0.25">
      <c r="A5" t="s">
        <v>14</v>
      </c>
      <c r="B5" s="9">
        <v>500</v>
      </c>
      <c r="C5" s="9">
        <v>250</v>
      </c>
      <c r="D5" s="9">
        <f>Table3[[#This Row],[Bugdet limit]]-Table3[[#This Row],[Total spent]]</f>
        <v>250</v>
      </c>
      <c r="F5" s="6"/>
      <c r="G5" s="6"/>
    </row>
    <row r="6" spans="1:7" x14ac:dyDescent="0.25">
      <c r="A6" t="s">
        <v>15</v>
      </c>
      <c r="B6" s="9">
        <v>500</v>
      </c>
      <c r="C6" s="9">
        <v>450</v>
      </c>
      <c r="D6" s="9">
        <f>Table3[[#This Row],[Bugdet limit]]-Table3[[#This Row],[Total spent]]</f>
        <v>50</v>
      </c>
      <c r="F6" s="6"/>
      <c r="G6" s="6"/>
    </row>
    <row r="7" spans="1:7" x14ac:dyDescent="0.25">
      <c r="A7" t="s">
        <v>16</v>
      </c>
      <c r="B7" s="9">
        <v>500</v>
      </c>
      <c r="C7" s="9">
        <v>500</v>
      </c>
      <c r="D7" s="9">
        <f>Table3[[#This Row],[Bugdet limit]]-Table3[[#This Row],[Total spent]]</f>
        <v>0</v>
      </c>
      <c r="F7" s="6"/>
      <c r="G7" s="6"/>
    </row>
    <row r="8" spans="1:7" x14ac:dyDescent="0.25">
      <c r="B8" s="9"/>
      <c r="C8" s="9"/>
      <c r="D8" s="9">
        <f>Table3[[#This Row],[Bugdet limit]]-Table3[[#This Row],[Total spent]]</f>
        <v>0</v>
      </c>
      <c r="F8" s="6"/>
      <c r="G8" s="6"/>
    </row>
    <row r="9" spans="1:7" x14ac:dyDescent="0.25">
      <c r="B9" s="9"/>
      <c r="C9" s="9"/>
      <c r="D9" s="9">
        <f>Table3[[#This Row],[Bugdet limit]]-Table3[[#This Row],[Total spent]]</f>
        <v>0</v>
      </c>
      <c r="F9" s="6"/>
      <c r="G9" s="6"/>
    </row>
    <row r="10" spans="1:7" x14ac:dyDescent="0.25">
      <c r="B10" s="9"/>
      <c r="C10" s="9"/>
      <c r="D10" s="9">
        <f>Table3[[#This Row],[Bugdet limit]]-Table3[[#This Row],[Total spent]]</f>
        <v>0</v>
      </c>
      <c r="F10" s="6"/>
      <c r="G10" s="6"/>
    </row>
    <row r="11" spans="1:7" x14ac:dyDescent="0.25">
      <c r="B11" s="9"/>
      <c r="C11" s="9"/>
      <c r="D11" s="9">
        <f>Table3[[#This Row],[Bugdet limit]]-Table3[[#This Row],[Total spent]]</f>
        <v>0</v>
      </c>
      <c r="F11" s="6"/>
      <c r="G11" s="6"/>
    </row>
    <row r="12" spans="1:7" x14ac:dyDescent="0.25">
      <c r="B12" s="9"/>
      <c r="C12" s="9"/>
      <c r="D12" s="9">
        <f>Table3[[#This Row],[Bugdet limit]]-Table3[[#This Row],[Total spent]]</f>
        <v>0</v>
      </c>
      <c r="F12" s="6"/>
      <c r="G12" s="6"/>
    </row>
    <row r="13" spans="1:7" x14ac:dyDescent="0.25">
      <c r="B13" s="9"/>
      <c r="C13" s="9"/>
      <c r="D13" s="9">
        <f>Table3[[#This Row],[Bugdet limit]]-Table3[[#This Row],[Total spent]]</f>
        <v>0</v>
      </c>
      <c r="F13" s="6"/>
      <c r="G13" s="6"/>
    </row>
    <row r="14" spans="1:7" x14ac:dyDescent="0.25">
      <c r="B14" s="9"/>
      <c r="C14" s="9"/>
      <c r="D14" s="9">
        <f>Table3[[#This Row],[Bugdet limit]]-Table3[[#This Row],[Total spent]]</f>
        <v>0</v>
      </c>
      <c r="F14" s="6"/>
      <c r="G14" s="6"/>
    </row>
    <row r="15" spans="1:7" x14ac:dyDescent="0.25">
      <c r="B15" s="9"/>
      <c r="C15" s="9"/>
      <c r="D15" s="9">
        <f>Table3[[#This Row],[Bugdet limit]]-Table3[[#This Row],[Total spent]]</f>
        <v>0</v>
      </c>
      <c r="F15" s="6"/>
      <c r="G15" s="6"/>
    </row>
    <row r="16" spans="1:7" x14ac:dyDescent="0.25">
      <c r="B16" s="9"/>
      <c r="C16" s="9"/>
      <c r="D16" s="9">
        <f>Table3[[#This Row],[Bugdet limit]]-Table3[[#This Row],[Total spent]]</f>
        <v>0</v>
      </c>
      <c r="F16" s="6"/>
      <c r="G16" s="6"/>
    </row>
    <row r="17" spans="6:7" x14ac:dyDescent="0.25">
      <c r="F17" s="7"/>
      <c r="G17" s="7"/>
    </row>
    <row r="18" spans="6:7" x14ac:dyDescent="0.25">
      <c r="F18" s="7"/>
      <c r="G18" s="7"/>
    </row>
  </sheetData>
  <dataConsolidate/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Catogeries!$B$2:$B$16</xm:f>
          </x14:formula1>
          <xm:sqref>G17:G18 A2:A16</xm:sqref>
        </x14:dataValidation>
        <x14:dataValidation type="list" allowBlank="1" showInputMessage="1" showErrorMessage="1">
          <x14:formula1>
            <xm:f>Catogeries!$D$2:$D$16</xm:f>
          </x14:formula1>
          <xm:sqref>B2:B16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Catogeries</vt:lpstr>
      <vt:lpstr>Budget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Kainat</dc:creator>
  <cp:lastModifiedBy>Kainat</cp:lastModifiedBy>
  <dcterms:created xsi:type="dcterms:W3CDTF">2024-12-21T21:08:32Z</dcterms:created>
  <dcterms:modified xsi:type="dcterms:W3CDTF">2024-12-22T13:09:23Z</dcterms:modified>
</cp:coreProperties>
</file>