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1440" windowWidth="1004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3" i="1"/>
  <c r="B8" i="1"/>
  <c r="B5" i="1"/>
  <c r="B9" i="1"/>
  <c r="B10" i="1"/>
  <c r="B11" i="1"/>
  <c r="B15" i="1"/>
  <c r="B16" i="1"/>
  <c r="B17" i="1"/>
  <c r="B21" i="1"/>
  <c r="B19" i="1"/>
  <c r="F2" i="1"/>
  <c r="F3" i="1"/>
</calcChain>
</file>

<file path=xl/sharedStrings.xml><?xml version="1.0" encoding="utf-8"?>
<sst xmlns="http://schemas.openxmlformats.org/spreadsheetml/2006/main" count="46" uniqueCount="28">
  <si>
    <t>Engine displacement [m3]</t>
  </si>
  <si>
    <t>Engine displacement [cm3]</t>
  </si>
  <si>
    <t>Temperature [C]</t>
  </si>
  <si>
    <t>Temperatre [K]</t>
  </si>
  <si>
    <t>R_air  J/[kgK]</t>
  </si>
  <si>
    <t>Pressure [kpa]</t>
  </si>
  <si>
    <t>Pressure [pa]</t>
  </si>
  <si>
    <t>OK!</t>
  </si>
  <si>
    <t>Tested</t>
  </si>
  <si>
    <t>Air density [kg/m3]</t>
  </si>
  <si>
    <t>Air mass [kg]</t>
  </si>
  <si>
    <t>Required mass of fuel [kg]</t>
  </si>
  <si>
    <t>Injector flow [cc/min]</t>
  </si>
  <si>
    <t>Fuel density [kg/cc]</t>
  </si>
  <si>
    <t>Injector flow [kg/min]</t>
  </si>
  <si>
    <t>Injector flow [kg/s]</t>
  </si>
  <si>
    <t>[r/min]</t>
  </si>
  <si>
    <t>ms/r</t>
  </si>
  <si>
    <t>ms/cyc</t>
  </si>
  <si>
    <t>Deg</t>
  </si>
  <si>
    <t>Action</t>
  </si>
  <si>
    <t>TDC</t>
  </si>
  <si>
    <t>BDC</t>
  </si>
  <si>
    <t>Pulse time total [s]</t>
  </si>
  <si>
    <t>Pulse time total [ms]</t>
  </si>
  <si>
    <t>Pulse time per cylinder [ms]</t>
  </si>
  <si>
    <t>Cylinders</t>
  </si>
  <si>
    <t>Test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</si>
</sst>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5" sqref="B5"/>
    </sheetView>
  </sheetViews>
  <sheetFormatPr baseColWidth="10" defaultRowHeight="15" x14ac:dyDescent="0"/>
  <cols>
    <col min="1" max="1" width="23.33203125" bestFit="1" customWidth="1"/>
    <col min="2" max="2" width="30.1640625" bestFit="1" customWidth="1"/>
    <col min="3" max="3" width="8.1640625" bestFit="1" customWidth="1"/>
  </cols>
  <sheetData>
    <row r="1" spans="1:10">
      <c r="C1" t="s">
        <v>8</v>
      </c>
      <c r="E1" t="s">
        <v>16</v>
      </c>
      <c r="F1">
        <v>150</v>
      </c>
    </row>
    <row r="2" spans="1:10">
      <c r="A2" t="s">
        <v>1</v>
      </c>
      <c r="B2">
        <v>600</v>
      </c>
      <c r="E2" t="s">
        <v>17</v>
      </c>
      <c r="F2">
        <f>60000/F1</f>
        <v>400</v>
      </c>
    </row>
    <row r="3" spans="1:10">
      <c r="A3" t="s">
        <v>0</v>
      </c>
      <c r="B3">
        <f>B2/1000000</f>
        <v>5.9999999999999995E-4</v>
      </c>
      <c r="E3" t="s">
        <v>18</v>
      </c>
      <c r="F3">
        <f>2*F2</f>
        <v>800</v>
      </c>
    </row>
    <row r="4" spans="1:10">
      <c r="A4" t="s">
        <v>2</v>
      </c>
      <c r="B4">
        <v>20</v>
      </c>
    </row>
    <row r="5" spans="1:10">
      <c r="A5" t="s">
        <v>3</v>
      </c>
      <c r="B5">
        <f>B4+273.15</f>
        <v>293.14999999999998</v>
      </c>
    </row>
    <row r="6" spans="1:10">
      <c r="A6" t="s">
        <v>4</v>
      </c>
      <c r="B6">
        <v>287.05799999999999</v>
      </c>
    </row>
    <row r="7" spans="1:10">
      <c r="A7" t="s">
        <v>5</v>
      </c>
      <c r="B7">
        <v>100</v>
      </c>
      <c r="G7" t="s">
        <v>20</v>
      </c>
    </row>
    <row r="8" spans="1:10">
      <c r="A8" t="s">
        <v>6</v>
      </c>
      <c r="B8">
        <f>B7*1000</f>
        <v>100000</v>
      </c>
      <c r="F8" t="s">
        <v>19</v>
      </c>
      <c r="G8">
        <v>1</v>
      </c>
      <c r="H8">
        <v>2</v>
      </c>
      <c r="I8">
        <v>3</v>
      </c>
      <c r="J8">
        <v>4</v>
      </c>
    </row>
    <row r="9" spans="1:10">
      <c r="A9" t="s">
        <v>9</v>
      </c>
      <c r="B9">
        <f>B8/(B6*B5)</f>
        <v>1.1883392636394199</v>
      </c>
      <c r="C9" t="s">
        <v>7</v>
      </c>
      <c r="F9">
        <v>0</v>
      </c>
      <c r="G9" t="s">
        <v>21</v>
      </c>
      <c r="H9" t="s">
        <v>22</v>
      </c>
      <c r="I9" t="s">
        <v>22</v>
      </c>
      <c r="J9" t="s">
        <v>21</v>
      </c>
    </row>
    <row r="10" spans="1:10">
      <c r="A10" t="s">
        <v>10</v>
      </c>
      <c r="B10">
        <f>B3*B9</f>
        <v>7.1300355818365189E-4</v>
      </c>
      <c r="F10">
        <v>180</v>
      </c>
      <c r="G10" t="s">
        <v>22</v>
      </c>
      <c r="H10" t="s">
        <v>21</v>
      </c>
      <c r="I10" t="s">
        <v>21</v>
      </c>
      <c r="J10" t="s">
        <v>22</v>
      </c>
    </row>
    <row r="11" spans="1:10">
      <c r="A11" t="s">
        <v>11</v>
      </c>
      <c r="B11">
        <f>B10/14.7</f>
        <v>4.8503643413853873E-5</v>
      </c>
      <c r="F11">
        <v>360</v>
      </c>
      <c r="G11" t="s">
        <v>21</v>
      </c>
      <c r="H11" t="s">
        <v>22</v>
      </c>
      <c r="I11" t="s">
        <v>22</v>
      </c>
      <c r="J11" t="s">
        <v>21</v>
      </c>
    </row>
    <row r="12" spans="1:10">
      <c r="A12" t="s">
        <v>12</v>
      </c>
      <c r="B12">
        <v>225</v>
      </c>
      <c r="F12">
        <v>540</v>
      </c>
      <c r="G12" t="s">
        <v>22</v>
      </c>
      <c r="H12" t="s">
        <v>21</v>
      </c>
      <c r="I12" t="s">
        <v>21</v>
      </c>
      <c r="J12" t="s">
        <v>22</v>
      </c>
    </row>
    <row r="13" spans="1:10">
      <c r="A13" t="s">
        <v>13</v>
      </c>
      <c r="B13">
        <v>7.1922900000000005E-4</v>
      </c>
      <c r="F13">
        <v>720</v>
      </c>
      <c r="G13" t="s">
        <v>21</v>
      </c>
      <c r="H13" t="s">
        <v>22</v>
      </c>
      <c r="I13" t="s">
        <v>22</v>
      </c>
      <c r="J13" t="s">
        <v>21</v>
      </c>
    </row>
    <row r="14" spans="1:10">
      <c r="A14" t="s">
        <v>14</v>
      </c>
      <c r="B14">
        <f>B12*B13</f>
        <v>0.161826525</v>
      </c>
    </row>
    <row r="15" spans="1:10">
      <c r="A15" t="s">
        <v>15</v>
      </c>
      <c r="B15">
        <f>B14/60</f>
        <v>2.6971087500000002E-3</v>
      </c>
    </row>
    <row r="16" spans="1:10">
      <c r="A16" t="s">
        <v>23</v>
      </c>
      <c r="B16">
        <f>B11/B15</f>
        <v>1.7983569781475764E-2</v>
      </c>
    </row>
    <row r="17" spans="1:2">
      <c r="A17" t="s">
        <v>24</v>
      </c>
      <c r="B17">
        <f>B16*1000</f>
        <v>17.983569781475765</v>
      </c>
    </row>
    <row r="18" spans="1:2">
      <c r="A18" t="s">
        <v>26</v>
      </c>
      <c r="B18">
        <v>4</v>
      </c>
    </row>
    <row r="19" spans="1:2">
      <c r="A19" t="s">
        <v>25</v>
      </c>
      <c r="B19">
        <f>B17/B18</f>
        <v>4.4958924453689413</v>
      </c>
    </row>
    <row r="21" spans="1:2">
      <c r="A21" t="s">
        <v>27</v>
      </c>
      <c r="B21">
        <f>B14*B17/60000</f>
        <v>4.8503643413853879E-5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Mittek</dc:creator>
  <cp:lastModifiedBy>Mateusz Mittek</cp:lastModifiedBy>
  <dcterms:created xsi:type="dcterms:W3CDTF">2016-04-22T06:47:09Z</dcterms:created>
  <dcterms:modified xsi:type="dcterms:W3CDTF">2016-04-22T08:22:05Z</dcterms:modified>
</cp:coreProperties>
</file>